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ivian.drei\Desktop\CEET IUNA\Transparencia 20260610\Medições\"/>
    </mc:Choice>
  </mc:AlternateContent>
  <xr:revisionPtr revIDLastSave="0" documentId="13_ncr:1_{6259D390-44DC-4217-B2E7-82F5B260B94E}" xr6:coauthVersionLast="47" xr6:coauthVersionMax="47" xr10:uidLastSave="{00000000-0000-0000-0000-000000000000}"/>
  <bookViews>
    <workbookView xWindow="-28920" yWindow="0" windowWidth="29040" windowHeight="15840" xr2:uid="{52C8B6C3-BC8D-448C-99CA-BD4719E621C8}"/>
  </bookViews>
  <sheets>
    <sheet name="PLANILHA ORÇAMENTARIA ALTERAD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w">[3]PLANILHA!#REF!</definedName>
    <definedName name="________________________________________________Excel_BuiltIn_Print_Area_5_1">#REF!</definedName>
    <definedName name="_______________________________________________Excel_BuiltIn_Print_Area_5_1">#REF!</definedName>
    <definedName name="_____________________________________________Excel_BuiltIn_Print_Area_5_1">#REF!</definedName>
    <definedName name="____________________________________________Excel_BuiltIn_Print_Area_5_1">#REF!</definedName>
    <definedName name="___________________________________________Excel_BuiltIn_Print_Area_5_1">#REF!</definedName>
    <definedName name="__________________________________________Excel_BuiltIn_Print_Area_5_1">#REF!</definedName>
    <definedName name="_________________________________________Excel_BuiltIn_Print_Area_5_1">#REF!</definedName>
    <definedName name="________________________________________Excel_BuiltIn_Print_Area_5_1">#REF!</definedName>
    <definedName name="_______________________________________Excel_BuiltIn_Print_Area_5_1">#REF!</definedName>
    <definedName name="______________________________________Excel_BuiltIn_Print_Area_5_1">#REF!</definedName>
    <definedName name="_____________________________________Excel_BuiltIn_Print_Area_5_1">#REF!</definedName>
    <definedName name="____________________________________Excel_BuiltIn_Print_Area_5_1">#REF!</definedName>
    <definedName name="___________________________________Excel_BuiltIn_Print_Area_5_1">#REF!</definedName>
    <definedName name="__________________________________Excel_BuiltIn_Print_Area_5_1">#REF!</definedName>
    <definedName name="_________________________________Excel_BuiltIn_Print_Area_5_1">#REF!</definedName>
    <definedName name="________________________________Excel_BuiltIn_Print_Area_5_1">#REF!</definedName>
    <definedName name="_______________________________Excel_BuiltIn_Print_Area_5_1">#REF!</definedName>
    <definedName name="______________________________Excel_BuiltIn_Print_Area_5_1">#REF!</definedName>
    <definedName name="_____________________________Excel_BuiltIn_Print_Area_5_1">#REF!</definedName>
    <definedName name="____________________________Excel_BuiltIn_Print_Area_5_1">#REF!</definedName>
    <definedName name="___________________________Excel_BuiltIn_Print_Area_5_1">#REF!</definedName>
    <definedName name="__________________________Excel_BuiltIn_Print_Area_5_1">#REF!</definedName>
    <definedName name="_________________________Excel_BuiltIn_Print_Area_5_1">#REF!</definedName>
    <definedName name="________________________Excel_BuiltIn_Print_Area_5_1">#REF!</definedName>
    <definedName name="_______________________Excel_BuiltIn_Print_Area_5_1">#REF!</definedName>
    <definedName name="______________________Excel_BuiltIn_Print_Area_5_1">#REF!</definedName>
    <definedName name="_____________________Excel_BuiltIn_Print_Area_5_1">#REF!</definedName>
    <definedName name="____________________Excel_BuiltIn_Print_Area_5_1">#REF!</definedName>
    <definedName name="___________________Excel_BuiltIn_Print_Area_5_1">#REF!</definedName>
    <definedName name="__________________Excel_BuiltIn_Print_Area_5_1">#REF!</definedName>
    <definedName name="_________________Excel_BuiltIn_Print_Area_5_1">#REF!</definedName>
    <definedName name="________________Excel_BuiltIn_Print_Area_5_1">#REF!</definedName>
    <definedName name="_______________Excel_BuiltIn_Print_Area_5_1">#REF!</definedName>
    <definedName name="______________Excel_BuiltIn_Print_Area_5_1">#REF!</definedName>
    <definedName name="_____________Excel_BuiltIn_Print_Area_5_1">#REF!</definedName>
    <definedName name="____________Excel_BuiltIn_Print_Area_5_1">#REF!</definedName>
    <definedName name="___________Excel_BuiltIn_Print_Area_5_1">#REF!</definedName>
    <definedName name="___________FOG50">#REF!</definedName>
    <definedName name="___________PVC100">#REF!</definedName>
    <definedName name="___________PVC150">#REF!</definedName>
    <definedName name="___________PVC50">#REF!</definedName>
    <definedName name="___________PVC75">#REF!</definedName>
    <definedName name="___________VBF1">#REF!</definedName>
    <definedName name="___________VE1">#REF!</definedName>
    <definedName name="___________VO1">[4]MEMORIAL!#REF!</definedName>
    <definedName name="___________VR1">#REF!</definedName>
    <definedName name="__________Excel_BuiltIn_Print_Area_5_1">#REF!</definedName>
    <definedName name="__________FOG50">#REF!</definedName>
    <definedName name="__________PVC100">#REF!</definedName>
    <definedName name="__________PVC150">#REF!</definedName>
    <definedName name="__________PVC50">#REF!</definedName>
    <definedName name="__________PVC75">#REF!</definedName>
    <definedName name="__________VBF1">#REF!</definedName>
    <definedName name="__________VE1">#REF!</definedName>
    <definedName name="__________VO1">#REF!</definedName>
    <definedName name="__________VR1">#REF!</definedName>
    <definedName name="_________Excel_BuiltIn_Print_Area_5_1">#REF!</definedName>
    <definedName name="_________FOG50">#REF!</definedName>
    <definedName name="_________PVC100">#REF!</definedName>
    <definedName name="_________PVC150">#REF!</definedName>
    <definedName name="_________PVC50">#REF!</definedName>
    <definedName name="_________PVC75">#REF!</definedName>
    <definedName name="_________VBF1">#REF!</definedName>
    <definedName name="_________VE1">#REF!</definedName>
    <definedName name="_________VO1">#REF!</definedName>
    <definedName name="_________VR1">#REF!</definedName>
    <definedName name="________Excel_BuiltIn_Print_Area_5_1">#REF!</definedName>
    <definedName name="________FOG50">#REF!</definedName>
    <definedName name="________PVC100">#REF!</definedName>
    <definedName name="________PVC150">#REF!</definedName>
    <definedName name="________PVC50">#REF!</definedName>
    <definedName name="________PVC75">#REF!</definedName>
    <definedName name="________VBF1">#REF!</definedName>
    <definedName name="________VE1">#REF!</definedName>
    <definedName name="________VO1">#REF!</definedName>
    <definedName name="________VR1">#REF!</definedName>
    <definedName name="_______Excel_BuiltIn_Print_Area_5_1">#REF!</definedName>
    <definedName name="_______FOG50">#REF!</definedName>
    <definedName name="_______PVC100">#REF!</definedName>
    <definedName name="_______PVC150">#REF!</definedName>
    <definedName name="_______PVC50">#REF!</definedName>
    <definedName name="_______PVC75">#REF!</definedName>
    <definedName name="_______VBF1">#REF!</definedName>
    <definedName name="_______VE1">#REF!</definedName>
    <definedName name="_______VO1">#REF!</definedName>
    <definedName name="_______VR1">#REF!</definedName>
    <definedName name="______Excel_BuiltIn_Print_Area_5_1">#REF!</definedName>
    <definedName name="______FOG50">#REF!</definedName>
    <definedName name="______PVC100">#REF!</definedName>
    <definedName name="______PVC150">#REF!</definedName>
    <definedName name="______PVC50">#REF!</definedName>
    <definedName name="______PVC75">#REF!</definedName>
    <definedName name="______VBF1">#REF!</definedName>
    <definedName name="______VE1">#REF!</definedName>
    <definedName name="______VO1">#REF!</definedName>
    <definedName name="______VR1">#REF!</definedName>
    <definedName name="_____Excel_BuiltIn_Print_Area_5_1">#REF!</definedName>
    <definedName name="_____FOG50">#REF!</definedName>
    <definedName name="_____PVC100">#REF!</definedName>
    <definedName name="_____PVC150">#REF!</definedName>
    <definedName name="_____PVC50">#REF!</definedName>
    <definedName name="_____PVC75">#REF!</definedName>
    <definedName name="_____VBF1">#REF!</definedName>
    <definedName name="_____VE1">#REF!</definedName>
    <definedName name="_____VO1">#REF!</definedName>
    <definedName name="_____VR1">#REF!</definedName>
    <definedName name="____Excel_BuiltIn_Print_Area_5_1">#REF!</definedName>
    <definedName name="____FOG50">#REF!</definedName>
    <definedName name="____PVC100">#REF!</definedName>
    <definedName name="____PVC150">#REF!</definedName>
    <definedName name="____PVC50">#REF!</definedName>
    <definedName name="____PVC75">#REF!</definedName>
    <definedName name="____VBF1">#REF!</definedName>
    <definedName name="____VE1">#REF!</definedName>
    <definedName name="____VO1">#REF!</definedName>
    <definedName name="____VR1">#REF!</definedName>
    <definedName name="___Excel_BuiltIn_Print_Area_5_1">#REF!</definedName>
    <definedName name="___FOG50">#REF!</definedName>
    <definedName name="___PVC100">#REF!</definedName>
    <definedName name="___PVC150">#REF!</definedName>
    <definedName name="___PVC50">#REF!</definedName>
    <definedName name="___PVC75">#REF!</definedName>
    <definedName name="___VBF1">#REF!</definedName>
    <definedName name="___VE1">#REF!</definedName>
    <definedName name="___VO1">#REF!</definedName>
    <definedName name="___VR1">#REF!</definedName>
    <definedName name="__1________________________________________________Excel_BuiltIn_Print_Area_5_1">#REF!</definedName>
    <definedName name="__10______________________________________Excel_BuiltIn_Print_Area_5_1">#REF!</definedName>
    <definedName name="__11_____________________________________Excel_BuiltIn_Print_Area_5_1">#REF!</definedName>
    <definedName name="__12____________________________________Excel_BuiltIn_Print_Area_5_1">#REF!</definedName>
    <definedName name="__13___________________________________Excel_BuiltIn_Print_Area_5_1">#REF!</definedName>
    <definedName name="__14__________________________________Excel_BuiltIn_Print_Area_5_1">#REF!</definedName>
    <definedName name="__15_________________________________Excel_BuiltIn_Print_Area_5_1">#REF!</definedName>
    <definedName name="__16________________________________Excel_BuiltIn_Print_Area_5_1">#REF!</definedName>
    <definedName name="__17_______________________________Excel_BuiltIn_Print_Area_5_1">#REF!</definedName>
    <definedName name="__18______________________________Excel_BuiltIn_Print_Area_5_1">#REF!</definedName>
    <definedName name="__19_____________________________Excel_BuiltIn_Print_Area_5_1">#REF!</definedName>
    <definedName name="__2_______________________________________________Excel_BuiltIn_Print_Area_5_1">#REF!</definedName>
    <definedName name="__20____________________________Excel_BuiltIn_Print_Area_5_1">#REF!</definedName>
    <definedName name="__21___________________________Excel_BuiltIn_Print_Area_5_1">#REF!</definedName>
    <definedName name="__22__________________________Excel_BuiltIn_Print_Area_5_1">#REF!</definedName>
    <definedName name="__23_________________________Excel_BuiltIn_Print_Area_5_1">#REF!</definedName>
    <definedName name="__24________________________Excel_BuiltIn_Print_Area_5_1">#REF!</definedName>
    <definedName name="__25_______________________Excel_BuiltIn_Print_Area_5_1">#REF!</definedName>
    <definedName name="__26______________________Excel_BuiltIn_Print_Area_5_1">#REF!</definedName>
    <definedName name="__27_____________________Excel_BuiltIn_Print_Area_5_1">#REF!</definedName>
    <definedName name="__28____________________Excel_BuiltIn_Print_Area_5_1">#REF!</definedName>
    <definedName name="__29___________________Excel_BuiltIn_Print_Area_5_1">#REF!</definedName>
    <definedName name="__3_____________________________________________Excel_BuiltIn_Print_Area_5_1">#REF!</definedName>
    <definedName name="__30__________________Excel_BuiltIn_Print_Area_5_1">#REF!</definedName>
    <definedName name="__31_________________Excel_BuiltIn_Print_Area_5_1">#REF!</definedName>
    <definedName name="__32________________Excel_BuiltIn_Print_Area_5_1">#REF!</definedName>
    <definedName name="__33_______________Excel_BuiltIn_Print_Area_5_1">#REF!</definedName>
    <definedName name="__34______________Excel_BuiltIn_Print_Area_5_1">#REF!</definedName>
    <definedName name="__35_____________Excel_BuiltIn_Print_Area_5_1">#REF!</definedName>
    <definedName name="__36____________Excel_BuiltIn_Print_Area_5_1">#REF!</definedName>
    <definedName name="__37___________Excel_BuiltIn_Print_Area_5_1">#REF!</definedName>
    <definedName name="__38__________Excel_BuiltIn_Print_Area_5_1">#REF!</definedName>
    <definedName name="__39_________Excel_BuiltIn_Print_Area_5_1">#REF!</definedName>
    <definedName name="__4____________________________________________Excel_BuiltIn_Print_Area_5_1">#REF!</definedName>
    <definedName name="__40________Excel_BuiltIn_Print_Area_5_1">#REF!</definedName>
    <definedName name="__41_______Excel_BuiltIn_Print_Area_5_1">#REF!</definedName>
    <definedName name="__42______Excel_BuiltIn_Print_Area_5_1">#REF!</definedName>
    <definedName name="__43_____Excel_BuiltIn_Print_Area_5_1">#REF!</definedName>
    <definedName name="__44____Excel_BuiltIn_Print_Area_5_1">#REF!</definedName>
    <definedName name="__45___Excel_BuiltIn_Print_Area_5_1">#REF!</definedName>
    <definedName name="__46__Excel_BuiltIn_Print_Area_5_1">#REF!</definedName>
    <definedName name="__47_Excel_BuiltIn_Print_Area_5_1">#REF!</definedName>
    <definedName name="__48Excel_BuiltIn_Print_Area_1_1_1_1_1_1">#REF!</definedName>
    <definedName name="__5___________________________________________Excel_BuiltIn_Print_Area_5_1">#REF!</definedName>
    <definedName name="__6__________________________________________Excel_BuiltIn_Print_Area_5_1">#REF!</definedName>
    <definedName name="__7_________________________________________Excel_BuiltIn_Print_Area_5_1">#REF!</definedName>
    <definedName name="__8________________________________________Excel_BuiltIn_Print_Area_5_1">#REF!</definedName>
    <definedName name="__9_______________________________________Excel_BuiltIn_Print_Area_5_1">#REF!</definedName>
    <definedName name="__Excel_BuiltIn_Print_Area_5_1">#REF!</definedName>
    <definedName name="__FOG50">#REF!</definedName>
    <definedName name="__PVC100">#REF!</definedName>
    <definedName name="__PVC150">#REF!</definedName>
    <definedName name="__PVC50">#REF!</definedName>
    <definedName name="__PVC75">#REF!</definedName>
    <definedName name="__VBF1">#REF!</definedName>
    <definedName name="__VE1">#REF!</definedName>
    <definedName name="__VO1">#REF!</definedName>
    <definedName name="__VR1">#REF!</definedName>
    <definedName name="_1________________________________________________Excel_BuiltIn_Print_Area_5_1">#REF!</definedName>
    <definedName name="_10______________________________________Excel_BuiltIn_Print_Area_5_1">#REF!</definedName>
    <definedName name="_11_____________________________________Excel_BuiltIn_Print_Area_5_1">#REF!</definedName>
    <definedName name="_12____________________________________Excel_BuiltIn_Print_Area_5_1">#REF!</definedName>
    <definedName name="_13___________________________________Excel_BuiltIn_Print_Area_5_1">#REF!</definedName>
    <definedName name="_14__________________________________Excel_BuiltIn_Print_Area_5_1">#REF!</definedName>
    <definedName name="_15_________________________________Excel_BuiltIn_Print_Area_5_1">#REF!</definedName>
    <definedName name="_16________________________________Excel_BuiltIn_Print_Area_5_1">#REF!</definedName>
    <definedName name="_17_______________________________Excel_BuiltIn_Print_Area_5_1">#REF!</definedName>
    <definedName name="_18______________________________Excel_BuiltIn_Print_Area_5_1">#REF!</definedName>
    <definedName name="_19_____________________________Excel_BuiltIn_Print_Area_5_1">#REF!</definedName>
    <definedName name="_1Excel_BuiltIn_Print_Area_2_1_1">NA()</definedName>
    <definedName name="_2_______________________________________________Excel_BuiltIn_Print_Area_5_1">#REF!</definedName>
    <definedName name="_20____________________________Excel_BuiltIn_Print_Area_5_1">#REF!</definedName>
    <definedName name="_21___________________________Excel_BuiltIn_Print_Area_5_1">#REF!</definedName>
    <definedName name="_22__________________________Excel_BuiltIn_Print_Area_5_1">#REF!</definedName>
    <definedName name="_23_________________________Excel_BuiltIn_Print_Area_5_1">#REF!</definedName>
    <definedName name="_24________________________Excel_BuiltIn_Print_Area_5_1">#REF!</definedName>
    <definedName name="_25_______________________Excel_BuiltIn_Print_Area_5_1">#REF!</definedName>
    <definedName name="_26______________________Excel_BuiltIn_Print_Area_5_1">#REF!</definedName>
    <definedName name="_27_____________________Excel_BuiltIn_Print_Area_5_1">#REF!</definedName>
    <definedName name="_28____________________Excel_BuiltIn_Print_Area_5_1">#REF!</definedName>
    <definedName name="_29___________________Excel_BuiltIn_Print_Area_5_1">#REF!</definedName>
    <definedName name="_2Excel_BuiltIn_Print_Area_5_1">NA()</definedName>
    <definedName name="_2Excel_BuiltIn_Print_Titles_1_1">#REF!</definedName>
    <definedName name="_3_____________________________________________Excel_BuiltIn_Print_Area_5_1">#REF!</definedName>
    <definedName name="_30__________________Excel_BuiltIn_Print_Area_5_1">#REF!</definedName>
    <definedName name="_31_________________Excel_BuiltIn_Print_Area_5_1">#REF!</definedName>
    <definedName name="_32________________Excel_BuiltIn_Print_Area_5_1">#REF!</definedName>
    <definedName name="_33_______________Excel_BuiltIn_Print_Area_5_1">#REF!</definedName>
    <definedName name="_34______________Excel_BuiltIn_Print_Area_5_1">#REF!</definedName>
    <definedName name="_35_____________Excel_BuiltIn_Print_Area_5_1">#REF!</definedName>
    <definedName name="_36____________Excel_BuiltIn_Print_Area_5_1">#REF!</definedName>
    <definedName name="_37___________Excel_BuiltIn_Print_Area_5_1">#REF!</definedName>
    <definedName name="_38__________Excel_BuiltIn_Print_Area_5_1">#REF!</definedName>
    <definedName name="_39_________Excel_BuiltIn_Print_Area_5_1">#REF!</definedName>
    <definedName name="_3Excel_BuiltIn_Print_Titles_1_1">NA()</definedName>
    <definedName name="_4____________________________________________Excel_BuiltIn_Print_Area_5_1">#REF!</definedName>
    <definedName name="_40________Excel_BuiltIn_Print_Area_5_1">#REF!</definedName>
    <definedName name="_41_______Excel_BuiltIn_Print_Area_5_1">#REF!</definedName>
    <definedName name="_42______Excel_BuiltIn_Print_Area_5_1">#REF!</definedName>
    <definedName name="_43_____Excel_BuiltIn_Print_Area_5_1">#REF!</definedName>
    <definedName name="_44____Excel_BuiltIn_Print_Area_5_1">#REF!</definedName>
    <definedName name="_45___Excel_BuiltIn_Print_Area_5_1">#REF!</definedName>
    <definedName name="_46__Excel_BuiltIn_Print_Area_5_1">#REF!</definedName>
    <definedName name="_47_Excel_BuiltIn_Print_Area_5_1">#REF!</definedName>
    <definedName name="_48Excel_BuiltIn_Print_Area_1_1_1_1_1_1">#REF!</definedName>
    <definedName name="_49Excel_BuiltIn_Print_Area_2_1_1">#REF!</definedName>
    <definedName name="_5___________________________________________Excel_BuiltIn_Print_Area_5_1">#REF!</definedName>
    <definedName name="_50Excel_BuiltIn_Print_Area_2_1_1">#REF!</definedName>
    <definedName name="_51Excel_BuiltIn_Print_Area_3_1">#REF!</definedName>
    <definedName name="_53Excel_BuiltIn_Print_Area_5_1">#REF!</definedName>
    <definedName name="_55Excel_BuiltIn_Print_Titles_1_1">#REF!</definedName>
    <definedName name="_57Excel_BuiltIn_Print_Area_5_1">#REF!</definedName>
    <definedName name="_58Excel_BuiltIn_Print_Titles_1_1">#REF!</definedName>
    <definedName name="_6__________________________________________Excel_BuiltIn_Print_Area_5_1">#REF!</definedName>
    <definedName name="_7_________________________________________Excel_BuiltIn_Print_Area_5_1">#REF!</definedName>
    <definedName name="_8________________________________________Excel_BuiltIn_Print_Area_5_1">#REF!</definedName>
    <definedName name="_9_______________________________________Excel_BuiltIn_Print_Area_5_1">#REF!</definedName>
    <definedName name="_Excel_BuiltIn_Print_Area_5_1">#REF!</definedName>
    <definedName name="_Fill" hidden="1">#REF!</definedName>
    <definedName name="_FOG50">NA()</definedName>
    <definedName name="_PVC100">NA()</definedName>
    <definedName name="_PVC150">NA()</definedName>
    <definedName name="_PVC50">NA()</definedName>
    <definedName name="_PVC75">NA()</definedName>
    <definedName name="_VBF1">NA()</definedName>
    <definedName name="_VE1">NA()</definedName>
    <definedName name="_VO1">NA()</definedName>
    <definedName name="_VR1">NA()</definedName>
    <definedName name="_w">[3]PLANILHA!#REF!</definedName>
    <definedName name="a">#REF!</definedName>
    <definedName name="A__1">[4]MEMORIAL!#REF!</definedName>
    <definedName name="A__1_1">[4]MEMORIAL!#REF!</definedName>
    <definedName name="A__2">[4]MEMORIAL!#REF!</definedName>
    <definedName name="A__2_1">[4]MEMORIAL!#REF!</definedName>
    <definedName name="A__3">[4]MEMORIAL!#REF!</definedName>
    <definedName name="A__3_1">[4]MEMORIAL!#REF!</definedName>
    <definedName name="A__4">[4]MEMORIAL!#REF!</definedName>
    <definedName name="A__4_1">[4]MEMORIAL!#REF!</definedName>
    <definedName name="A__5">[4]MEMORIAL!#REF!</definedName>
    <definedName name="A__5_1">[4]MEMORIAL!#REF!</definedName>
    <definedName name="A__6">[4]MEMORIAL!#REF!</definedName>
    <definedName name="A__6_1">[4]MEMORIAL!#REF!</definedName>
    <definedName name="A_1">[4]MEMORIAL!#REF!</definedName>
    <definedName name="A_1_1">[4]MEMORIAL!#REF!</definedName>
    <definedName name="A_2">[4]MEMORIAL!#REF!</definedName>
    <definedName name="A_2_1">[4]MEMORIAL!#REF!</definedName>
    <definedName name="A_3">[4]MEMORIAL!#REF!</definedName>
    <definedName name="A_3_1">[4]MEMORIAL!#REF!</definedName>
    <definedName name="AA">#REF!</definedName>
    <definedName name="AAA">#REF!</definedName>
    <definedName name="AAAA">#REF!</definedName>
    <definedName name="aaaaaa2">#REF!</definedName>
    <definedName name="AAAAAAAA">#REF!</definedName>
    <definedName name="aaaaaaaaaaa">#REF!</definedName>
    <definedName name="APARENTE">#REF!</definedName>
    <definedName name="_xlnm.Print_Area" localSheetId="0">'PLANILHA ORÇAMENTARIA ALTERADA'!$A$1:$Q$791</definedName>
    <definedName name="Área_impressão_IM">#REF!</definedName>
    <definedName name="ASFALTO">#REF!</definedName>
    <definedName name="ASFALTO_1">#REF!</definedName>
    <definedName name="b">#REF!</definedName>
    <definedName name="base">#NAME?</definedName>
    <definedName name="BBB">#REF!</definedName>
    <definedName name="BBBB">#REF!</definedName>
    <definedName name="bbbbbb">#REF!</definedName>
    <definedName name="BF">[5]MEMORIAL!#REF!</definedName>
    <definedName name="BF_1">[6]MEMORIAL!#REF!</definedName>
    <definedName name="BLOCO">[3]PLANILHA!#REF!</definedName>
    <definedName name="BLOCRET">#REF!</definedName>
    <definedName name="BLOCRET_1">#REF!</definedName>
    <definedName name="CBUQ">#REF!</definedName>
    <definedName name="cbuq2">#REF!</definedName>
    <definedName name="ccc">#REF!</definedName>
    <definedName name="ciclopico">[6]MEMORIAL!#REF!</definedName>
    <definedName name="ciclopico_1">[6]MEMORIAL!#REF!</definedName>
    <definedName name="cmei">#NAME?</definedName>
    <definedName name="COMPOSICAO01">#REF!</definedName>
    <definedName name="COMPOSIÇÃO01">#REF!</definedName>
    <definedName name="COMPOSICAO01_1">#REF!</definedName>
    <definedName name="COMPOSICAO02">#REF!</definedName>
    <definedName name="COMPOSICAO02_1">#REF!</definedName>
    <definedName name="concciclo">#REF!</definedName>
    <definedName name="concreto">#REF!</definedName>
    <definedName name="CSA">#REF!</definedName>
    <definedName name="CSA_1">#REF!</definedName>
    <definedName name="CSPP">#REF!</definedName>
    <definedName name="CSPP_1">#REF!</definedName>
    <definedName name="ddddd">#REF!</definedName>
    <definedName name="DEFOFO">#REF!</definedName>
    <definedName name="DEFOFO100">#REF!</definedName>
    <definedName name="DEFOFO150">#REF!</definedName>
    <definedName name="DEFOFO200">#REF!</definedName>
    <definedName name="DEFOFO250">#REF!</definedName>
    <definedName name="DEFOFO300">#REF!</definedName>
    <definedName name="e">#REF!</definedName>
    <definedName name="edital">#NAME?</definedName>
    <definedName name="Excel_BuiltIn__FilterDatabase_1">#REF!</definedName>
    <definedName name="Excel_BuiltIn_Print_Area_1">#REF!</definedName>
    <definedName name="Excel_BuiltIn_Print_Area_1_1">#REF!</definedName>
    <definedName name="Excel_BuiltIn_Print_Area_1_1_1">NA()</definedName>
    <definedName name="Excel_BuiltIn_Print_Area_1_1_1_1">NA()</definedName>
    <definedName name="Excel_BuiltIn_Print_Area_1_1_1_1_1">NA()</definedName>
    <definedName name="Excel_BuiltIn_Print_Area_1_1_1_1_1_1">#REF!</definedName>
    <definedName name="Excel_BuiltIn_Print_Area_10">#REF!</definedName>
    <definedName name="Excel_BuiltIn_Print_Area_11">#REF!</definedName>
    <definedName name="Excel_BuiltIn_Print_Area_12">#REF!</definedName>
    <definedName name="Excel_BuiltIn_Print_Area_2">#REF!</definedName>
    <definedName name="Excel_BuiltIn_Print_Area_2_1">NA()</definedName>
    <definedName name="Excel_BuiltIn_Print_Area_2_1_1">#REF!</definedName>
    <definedName name="Excel_BuiltIn_Print_Area_2_1_1_1">#REF!</definedName>
    <definedName name="Excel_BuiltIn_Print_Area_3_1">#REF!</definedName>
    <definedName name="Excel_BuiltIn_Print_Area_3_1_1">#REF!</definedName>
    <definedName name="Excel_BuiltIn_Print_Area_4">#REF!</definedName>
    <definedName name="Excel_BuiltIn_Print_Area_5">#REF!</definedName>
    <definedName name="Excel_BuiltIn_Print_Area_5_1">#REF!</definedName>
    <definedName name="Excel_BuiltIn_Print_Area_5_1_1">#REF!</definedName>
    <definedName name="Excel_BuiltIn_Print_Area_6">#REF!</definedName>
    <definedName name="Excel_BuiltIn_Print_Area_6_1">#REF!</definedName>
    <definedName name="Excel_BuiltIn_Print_Area_7">#REF!</definedName>
    <definedName name="Excel_BuiltIn_Print_Area_8_1">#REF!</definedName>
    <definedName name="Excel_BuiltIn_Print_Area_9">#REF!</definedName>
    <definedName name="Excel_BuiltIn_Print_Titles_1">#REF!</definedName>
    <definedName name="Excel_BuiltIn_Print_Titles_1_1">#REF!</definedName>
    <definedName name="Excel_BuiltIn_Print_Titles_1_1_1">#REF!</definedName>
    <definedName name="Excel_BuiltIn_Print_Titles_10">#REF!</definedName>
    <definedName name="Excel_BuiltIn_Print_Titles_11">#REF!</definedName>
    <definedName name="Excel_BuiltIn_Print_Titles_12">#REF!</definedName>
    <definedName name="Excel_BuiltIn_Print_Titles_2">#REF!</definedName>
    <definedName name="Excel_BuiltIn_Print_Titles_2_1">#REF!</definedName>
    <definedName name="Excel_BuiltIn_Print_Titles_3">#REF!</definedName>
    <definedName name="Excel_BuiltIn_Print_Titles_3_1">#REF!</definedName>
    <definedName name="Excel_BuiltIn_Print_Titles_5_1">#REF!</definedName>
    <definedName name="Excel_BuiltIn_Print_Titles_8">#REF!</definedName>
    <definedName name="Excel_BuiltIn_Print_Titles_9">#REF!</definedName>
    <definedName name="excel_zzzzz">#REF!</definedName>
    <definedName name="extensao">#NAME?</definedName>
    <definedName name="EXTENSÃO">#REF!</definedName>
    <definedName name="EXTENSÃO_1">#REF!</definedName>
    <definedName name="extred100">[7]MEMORIAL!#REF!</definedName>
    <definedName name="EXTREDE">#REF!</definedName>
    <definedName name="EXTREDE_1">#REF!</definedName>
    <definedName name="fdsfgsdf">#REF!</definedName>
    <definedName name="FGFGF">[3]PLANILHA!#REF!</definedName>
    <definedName name="firma1">#NAME?</definedName>
    <definedName name="firma2">#REF!</definedName>
    <definedName name="FOFO">#REF!</definedName>
    <definedName name="FOFO150">#REF!</definedName>
    <definedName name="FOFO200">#REF!</definedName>
    <definedName name="FOFO50">#REF!</definedName>
    <definedName name="FOFO75">#REF!</definedName>
    <definedName name="FOFO80">#REF!</definedName>
    <definedName name="GALPÃO">NA()</definedName>
    <definedName name="GALPÃO_PREÇOS">NA()</definedName>
    <definedName name="gil">#REF!</definedName>
    <definedName name="h">#NAME?</definedName>
    <definedName name="imprimação">#REF!</definedName>
    <definedName name="J.ANCHIETA">#REF!</definedName>
    <definedName name="J_ANCHIETA">NA()</definedName>
    <definedName name="KKKK">#REF!</definedName>
    <definedName name="kkkk2">#REF!</definedName>
    <definedName name="kkkkkkkk3">#REF!</definedName>
    <definedName name="Laranjeiras">#REF!</definedName>
    <definedName name="LLLLL">#REF!</definedName>
    <definedName name="lote">#NAME?</definedName>
    <definedName name="MCOD02.020.0010">[8]MEMORIAL!#REF!</definedName>
    <definedName name="MCOD02.020.0010_1">[9]MEMORIAL!#REF!</definedName>
    <definedName name="MCOD02.020.0070">[8]MEMORIAL!#REF!</definedName>
    <definedName name="MCOD02.020.0070_1">[9]MEMORIAL!#REF!</definedName>
    <definedName name="MCOD02.030.0090">[8]MEMORIAL!#REF!</definedName>
    <definedName name="MCOD02.030.0090_1">[9]MEMORIAL!#REF!</definedName>
    <definedName name="MCOD02.030.0100">[8]MEMORIAL!#REF!</definedName>
    <definedName name="MCOD02.030.0100_1">[9]MEMORIAL!#REF!</definedName>
    <definedName name="MCOD02.040.0200">[8]MEMORIAL!#REF!</definedName>
    <definedName name="MCOD02.040.0200_1">[9]MEMORIAL!#REF!</definedName>
    <definedName name="MCOD02.040.0280">[8]MEMORIAL!#REF!</definedName>
    <definedName name="MCOD02.040.0280_1">[9]MEMORIAL!#REF!</definedName>
    <definedName name="MCOD02.040.0921">[8]MEMORIAL!#REF!</definedName>
    <definedName name="MCOD02.040.0921_1">[9]MEMORIAL!#REF!</definedName>
    <definedName name="MCOD02.040.1055">[8]MEMORIAL!#REF!</definedName>
    <definedName name="MCOD02.040.1055_1">[9]MEMORIAL!#REF!</definedName>
    <definedName name="MCOD02.040.1060">[8]MEMORIAL!#REF!</definedName>
    <definedName name="MCOD02.040.1060_1">[9]MEMORIAL!#REF!</definedName>
    <definedName name="MCOD02.040.3790">[8]MEMORIAL!#REF!</definedName>
    <definedName name="MCOD02.040.3790_1">[9]MEMORIAL!#REF!</definedName>
    <definedName name="MCOD02.040.3800">[8]MEMORIAL!#REF!</definedName>
    <definedName name="MCOD02.040.3800_1">[9]MEMORIAL!#REF!</definedName>
    <definedName name="MCOD02.040.3810">[8]MEMORIAL!#REF!</definedName>
    <definedName name="MCOD02.040.3810_1">[9]MEMORIAL!#REF!</definedName>
    <definedName name="MCOD02.040.4510">[8]MEMORIAL!#REF!</definedName>
    <definedName name="MCOD02.040.4510_1">[9]MEMORIAL!#REF!</definedName>
    <definedName name="MCOD02.040.4520">[8]MEMORIAL!#REF!</definedName>
    <definedName name="MCOD02.040.4520_1">[9]MEMORIAL!#REF!</definedName>
    <definedName name="MCOD02.040.4550">[8]MEMORIAL!#REF!</definedName>
    <definedName name="MCOD02.040.4550_1">[9]MEMORIAL!#REF!</definedName>
    <definedName name="MCOD02.040.4620">[8]MEMORIAL!#REF!</definedName>
    <definedName name="MCOD02.040.4620_1">[9]MEMORIAL!#REF!</definedName>
    <definedName name="MCOD02.040.4630">[8]MEMORIAL!#REF!</definedName>
    <definedName name="MCOD02.040.4630_1">[9]MEMORIAL!#REF!</definedName>
    <definedName name="MCOD02.040.4636">[8]MEMORIAL!#REF!</definedName>
    <definedName name="MCOD02.040.4636_1">[9]MEMORIAL!#REF!</definedName>
    <definedName name="MCOD02.040.4690">[8]MEMORIAL!#REF!</definedName>
    <definedName name="MCOD02.040.4690_1">[9]MEMORIAL!#REF!</definedName>
    <definedName name="MCOD02.040.7402">[8]MEMORIAL!#REF!</definedName>
    <definedName name="MCOD02.040.7402_1">[9]MEMORIAL!#REF!</definedName>
    <definedName name="MCOD02.040.9800">[8]MEMORIAL!#REF!</definedName>
    <definedName name="MCOD02.040.9800_1">[9]MEMORIAL!#REF!</definedName>
    <definedName name="MCOD02.040.9802">[8]MEMORIAL!#REF!</definedName>
    <definedName name="MCOD02.040.9802_1">[9]MEMORIAL!#REF!</definedName>
    <definedName name="MCOD02.040.9804">[8]MEMORIAL!#REF!</definedName>
    <definedName name="MCOD02.040.9804_1">[9]MEMORIAL!#REF!</definedName>
    <definedName name="MCOD02.110.0014">[8]MEMORIAL!#REF!</definedName>
    <definedName name="MCOD02.110.0014_1">[9]MEMORIAL!#REF!</definedName>
    <definedName name="MCOD02.110.0054">[8]MEMORIAL!#REF!</definedName>
    <definedName name="MCOD02.110.0054_1">[9]MEMORIAL!#REF!</definedName>
    <definedName name="MCOD02.110.0066">[8]MEMORIAL!#REF!</definedName>
    <definedName name="MCOD02.110.0066_1">[9]MEMORIAL!#REF!</definedName>
    <definedName name="MCOD02.110.0094">[8]MEMORIAL!#REF!</definedName>
    <definedName name="MCOD02.110.0094_1">[9]MEMORIAL!#REF!</definedName>
    <definedName name="MCOD02.110.0106">[8]MEMORIAL!#REF!</definedName>
    <definedName name="MCOD02.110.0106_1">[9]MEMORIAL!#REF!</definedName>
    <definedName name="MCOD02.110.0110">[8]MEMORIAL!#REF!</definedName>
    <definedName name="MCOD02.110.0110_1">[9]MEMORIAL!#REF!</definedName>
    <definedName name="MCOD02.110.0134">[8]MEMORIAL!#REF!</definedName>
    <definedName name="MCOD02.110.0134_1">[9]MEMORIAL!#REF!</definedName>
    <definedName name="MCOD02.110.0146">[8]MEMORIAL!#REF!</definedName>
    <definedName name="MCOD02.110.0146_1">[9]MEMORIAL!#REF!</definedName>
    <definedName name="MCOD02.110.0150">[8]MEMORIAL!#REF!</definedName>
    <definedName name="MCOD02.110.0150_1">[9]MEMORIAL!#REF!</definedName>
    <definedName name="MCOD02.110.0610">[8]MEMORIAL!#REF!</definedName>
    <definedName name="MCOD02.110.0610_1">[9]MEMORIAL!#REF!</definedName>
    <definedName name="MCOD02.110.0620">[8]MEMORIAL!#REF!</definedName>
    <definedName name="MCOD02.110.0620_1">[9]MEMORIAL!#REF!</definedName>
    <definedName name="MCOD02.110.0734">[8]MEMORIAL!#REF!</definedName>
    <definedName name="MCOD02.110.0734_1">[9]MEMORIAL!#REF!</definedName>
    <definedName name="MCOD02.110.0738">[8]MEMORIAL!#REF!</definedName>
    <definedName name="MCOD02.110.0738_1">[9]MEMORIAL!#REF!</definedName>
    <definedName name="MCOD02.110.0750">[8]MEMORIAL!#REF!</definedName>
    <definedName name="MCOD02.110.0750_1">[9]MEMORIAL!#REF!</definedName>
    <definedName name="MCOD02.110.1014">[8]MEMORIAL!#REF!</definedName>
    <definedName name="MCOD02.110.1014_1">[9]MEMORIAL!#REF!</definedName>
    <definedName name="MCOD02.110.1020">[8]MEMORIAL!#REF!</definedName>
    <definedName name="MCOD02.110.1020_1">[9]MEMORIAL!#REF!</definedName>
    <definedName name="MCOD02.110.1164">[8]MEMORIAL!#REF!</definedName>
    <definedName name="MCOD02.110.1164_1">[9]MEMORIAL!#REF!</definedName>
    <definedName name="MCOD02.110.1166">[8]MEMORIAL!#REF!</definedName>
    <definedName name="MCOD02.110.1166_1">[9]MEMORIAL!#REF!</definedName>
    <definedName name="MCOD02.110.1420">[8]MEMORIAL!#REF!</definedName>
    <definedName name="MCOD02.110.1420_1">[9]MEMORIAL!#REF!</definedName>
    <definedName name="MCOD02.110.1426">[8]MEMORIAL!#REF!</definedName>
    <definedName name="MCOD02.110.1426_1">[9]MEMORIAL!#REF!</definedName>
    <definedName name="MCOD02.110.1654">[8]MEMORIAL!#REF!</definedName>
    <definedName name="MCOD02.110.1654_1">[9]MEMORIAL!#REF!</definedName>
    <definedName name="MCOD02.110.1880">[8]MEMORIAL!#REF!</definedName>
    <definedName name="MCOD02.110.1880_1">[9]MEMORIAL!#REF!</definedName>
    <definedName name="MCOD02.110.1974">[8]MEMORIAL!#REF!</definedName>
    <definedName name="MCOD02.110.1974_1">[9]MEMORIAL!#REF!</definedName>
    <definedName name="MCOD02.110.1996">[8]MEMORIAL!#REF!</definedName>
    <definedName name="MCOD02.110.1996_1">[9]MEMORIAL!#REF!</definedName>
    <definedName name="MCOD02.110.2012">[8]MEMORIAL!#REF!</definedName>
    <definedName name="MCOD02.110.2012_1">[9]MEMORIAL!#REF!</definedName>
    <definedName name="MCOD02.110.2016">[8]MEMORIAL!#REF!</definedName>
    <definedName name="MCOD02.110.2016_1">[9]MEMORIAL!#REF!</definedName>
    <definedName name="MCOD02.110.2024">[8]MEMORIAL!#REF!</definedName>
    <definedName name="MCOD02.110.2024_1">[9]MEMORIAL!#REF!</definedName>
    <definedName name="MCOD02.110.2026">[8]MEMORIAL!#REF!</definedName>
    <definedName name="MCOD02.110.2026_1">[9]MEMORIAL!#REF!</definedName>
    <definedName name="MCOD02.110.2310">[8]MEMORIAL!#REF!</definedName>
    <definedName name="MCOD02.110.2310_1">[9]MEMORIAL!#REF!</definedName>
    <definedName name="MCOD02.110.2480">[8]MEMORIAL!#REF!</definedName>
    <definedName name="MCOD02.110.2480_1">[9]MEMORIAL!#REF!</definedName>
    <definedName name="MCOD02.110.2798">[8]MEMORIAL!#REF!</definedName>
    <definedName name="MCOD02.110.2798_1">[9]MEMORIAL!#REF!</definedName>
    <definedName name="MCOD02.110.2806">[8]MEMORIAL!#REF!</definedName>
    <definedName name="MCOD02.110.2806_1">[9]MEMORIAL!#REF!</definedName>
    <definedName name="MCOD02.110.2868">[8]MEMORIAL!#REF!</definedName>
    <definedName name="MCOD02.110.2868_1">[9]MEMORIAL!#REF!</definedName>
    <definedName name="MCOD02.110.3856">[8]MEMORIAL!#REF!</definedName>
    <definedName name="MCOD02.110.3856_1">[9]MEMORIAL!#REF!</definedName>
    <definedName name="MCOD02.110.3908">[8]MEMORIAL!#REF!</definedName>
    <definedName name="MCOD02.110.3908_1">[9]MEMORIAL!#REF!</definedName>
    <definedName name="MCOD02.110.3926">[8]MEMORIAL!#REF!</definedName>
    <definedName name="MCOD02.110.3926_1">[9]MEMORIAL!#REF!</definedName>
    <definedName name="MCOD02.110.4288">[8]MEMORIAL!#REF!</definedName>
    <definedName name="MCOD02.110.4288_1">[9]MEMORIAL!#REF!</definedName>
    <definedName name="MCOD02.110.4296">[8]MEMORIAL!#REF!</definedName>
    <definedName name="MCOD02.110.4296_1">[9]MEMORIAL!#REF!</definedName>
    <definedName name="MCOD02.110.4308">[8]MEMORIAL!#REF!</definedName>
    <definedName name="MCOD02.110.4308_1">[9]MEMORIAL!#REF!</definedName>
    <definedName name="MCOD02.110.4312">[8]MEMORIAL!#REF!</definedName>
    <definedName name="MCOD02.110.4312_1">[9]MEMORIAL!#REF!</definedName>
    <definedName name="MCOD02.110.4320">[8]MEMORIAL!#REF!</definedName>
    <definedName name="MCOD02.110.4320_1">[9]MEMORIAL!#REF!</definedName>
    <definedName name="MCOD02.110.4780">[8]MEMORIAL!#REF!</definedName>
    <definedName name="MCOD02.110.4780_1">[9]MEMORIAL!#REF!</definedName>
    <definedName name="MCOD02.120.0050">[8]MEMORIAL!#REF!</definedName>
    <definedName name="MCOD02.120.0050_1">[9]MEMORIAL!#REF!</definedName>
    <definedName name="MCOD02.120.0060">[8]MEMORIAL!#REF!</definedName>
    <definedName name="MCOD02.120.0060_1">[9]MEMORIAL!#REF!</definedName>
    <definedName name="MCOD02.120.0140">[8]MEMORIAL!#REF!</definedName>
    <definedName name="MCOD02.120.0140_1">[9]MEMORIAL!#REF!</definedName>
    <definedName name="MCOD02.130.0070">[8]MEMORIAL!#REF!</definedName>
    <definedName name="MCOD02.130.0070_1">[9]MEMORIAL!#REF!</definedName>
    <definedName name="MCOD02.130.0080">[8]MEMORIAL!#REF!</definedName>
    <definedName name="MCOD02.130.0080_1">[9]MEMORIAL!#REF!</definedName>
    <definedName name="MCOD02.130.0100">[8]MEMORIAL!#REF!</definedName>
    <definedName name="MCOD02.130.0100_1">[9]MEMORIAL!#REF!</definedName>
    <definedName name="MCOD02.140.0030">[8]MEMORIAL!#REF!</definedName>
    <definedName name="MCOD02.140.0030_1">[9]MEMORIAL!#REF!</definedName>
    <definedName name="MCOD02.140.0080">[8]MEMORIAL!#REF!</definedName>
    <definedName name="MCOD02.140.0080_1">[9]MEMORIAL!#REF!</definedName>
    <definedName name="MCOD02.140.0090">[8]MEMORIAL!#REF!</definedName>
    <definedName name="MCOD02.140.0090_1">[9]MEMORIAL!#REF!</definedName>
    <definedName name="MCOD02.160.0010">[8]MEMORIAL!#REF!</definedName>
    <definedName name="MCOD02.160.0010_1">[9]MEMORIAL!#REF!</definedName>
    <definedName name="MCOD02.160.0110">[8]MEMORIAL!#REF!</definedName>
    <definedName name="MCOD02.160.0110_1">[9]MEMORIAL!#REF!</definedName>
    <definedName name="MCOD02.180.0010">[8]MEMORIAL!#REF!</definedName>
    <definedName name="MCOD02.180.0010_1">[9]MEMORIAL!#REF!</definedName>
    <definedName name="MCOD02.210.0020">[8]MEMORIAL!#REF!</definedName>
    <definedName name="MCOD02.210.0020_1">[9]MEMORIAL!#REF!</definedName>
    <definedName name="MCOD02.210.0030">[8]MEMORIAL!#REF!</definedName>
    <definedName name="MCOD02.210.0030_1">[9]MEMORIAL!#REF!</definedName>
    <definedName name="MCOD02.210.0090">[8]MEMORIAL!#REF!</definedName>
    <definedName name="MCOD02.210.0090_1">[9]MEMORIAL!#REF!</definedName>
    <definedName name="MCOD02.210.0110">[8]MEMORIAL!#REF!</definedName>
    <definedName name="MCOD02.210.0110_1">[9]MEMORIAL!#REF!</definedName>
    <definedName name="MCOD02.210.0310">[8]MEMORIAL!#REF!</definedName>
    <definedName name="MCOD02.210.0310_1">[9]MEMORIAL!#REF!</definedName>
    <definedName name="MCOD02.210.0340">[8]MEMORIAL!#REF!</definedName>
    <definedName name="MCOD02.210.0340_1">[9]MEMORIAL!#REF!</definedName>
    <definedName name="MCOD02.210.0350">[8]MEMORIAL!#REF!</definedName>
    <definedName name="MCOD02.210.0350_1">[9]MEMORIAL!#REF!</definedName>
    <definedName name="MCOD02.210.0360">[8]MEMORIAL!#REF!</definedName>
    <definedName name="MCOD02.210.0360_1">[9]MEMORIAL!#REF!</definedName>
    <definedName name="MCOD02.210.0370">[8]MEMORIAL!#REF!</definedName>
    <definedName name="MCOD02.210.0370_1">[9]MEMORIAL!#REF!</definedName>
    <definedName name="MCOD02.210.0380">[8]MEMORIAL!#REF!</definedName>
    <definedName name="MCOD02.210.0380_1">[9]MEMORIAL!#REF!</definedName>
    <definedName name="MCOD02.210.1620">[8]MEMORIAL!#REF!</definedName>
    <definedName name="MCOD02.210.1620_1">[9]MEMORIAL!#REF!</definedName>
    <definedName name="MCOD02.210.1625">[8]MEMORIAL!#REF!</definedName>
    <definedName name="MCOD02.210.1625_1">[9]MEMORIAL!#REF!</definedName>
    <definedName name="MCOD02.210.1635">[8]MEMORIAL!#REF!</definedName>
    <definedName name="MCOD02.210.1635_1">[9]MEMORIAL!#REF!</definedName>
    <definedName name="MCOD02.210.1637">[8]MEMORIAL!#REF!</definedName>
    <definedName name="MCOD02.210.1637_1">[9]MEMORIAL!#REF!</definedName>
    <definedName name="MCOD02_020_0010">NA()</definedName>
    <definedName name="MCOD02_020_0010_1">NA()</definedName>
    <definedName name="MCOD02_020_0070">NA()</definedName>
    <definedName name="MCOD02_020_0070_1">NA()</definedName>
    <definedName name="MCOD02_030_0090">NA()</definedName>
    <definedName name="MCOD02_030_0090_1">NA()</definedName>
    <definedName name="MCOD02_030_0100">NA()</definedName>
    <definedName name="MCOD02_030_0100_1">NA()</definedName>
    <definedName name="MCOD02_040_0200">NA()</definedName>
    <definedName name="MCOD02_040_0200_1">NA()</definedName>
    <definedName name="MCOD02_040_0280">NA()</definedName>
    <definedName name="MCOD02_040_0280_1">NA()</definedName>
    <definedName name="MCOD02_040_0921">NA()</definedName>
    <definedName name="MCOD02_040_0921_1">NA()</definedName>
    <definedName name="MCOD02_040_1055">NA()</definedName>
    <definedName name="MCOD02_040_1055_1">NA()</definedName>
    <definedName name="MCOD02_040_1060">NA()</definedName>
    <definedName name="MCOD02_040_1060_1">NA()</definedName>
    <definedName name="MCOD02_040_3790">NA()</definedName>
    <definedName name="MCOD02_040_3790_1">NA()</definedName>
    <definedName name="MCOD02_040_3800">NA()</definedName>
    <definedName name="MCOD02_040_3800_1">NA()</definedName>
    <definedName name="MCOD02_040_3810">NA()</definedName>
    <definedName name="MCOD02_040_3810_1">NA()</definedName>
    <definedName name="MCOD02_040_4510">NA()</definedName>
    <definedName name="MCOD02_040_4510_1">NA()</definedName>
    <definedName name="MCOD02_040_4520">NA()</definedName>
    <definedName name="MCOD02_040_4520_1">NA()</definedName>
    <definedName name="MCOD02_040_4550">NA()</definedName>
    <definedName name="MCOD02_040_4550_1">NA()</definedName>
    <definedName name="MCOD02_040_4620">NA()</definedName>
    <definedName name="MCOD02_040_4620_1">NA()</definedName>
    <definedName name="MCOD02_040_4630">NA()</definedName>
    <definedName name="MCOD02_040_4630_1">NA()</definedName>
    <definedName name="MCOD02_040_4636">NA()</definedName>
    <definedName name="MCOD02_040_4636_1">NA()</definedName>
    <definedName name="MCOD02_040_4690">NA()</definedName>
    <definedName name="MCOD02_040_4690_1">NA()</definedName>
    <definedName name="MCOD02_040_7402">NA()</definedName>
    <definedName name="MCOD02_040_7402_1">NA()</definedName>
    <definedName name="MCOD02_040_9800">NA()</definedName>
    <definedName name="MCOD02_040_9800_1">NA()</definedName>
    <definedName name="MCOD02_040_9802">NA()</definedName>
    <definedName name="MCOD02_040_9802_1">NA()</definedName>
    <definedName name="MCOD02_040_9804">NA()</definedName>
    <definedName name="MCOD02_040_9804_1">NA()</definedName>
    <definedName name="MCOD02_110_0014">NA()</definedName>
    <definedName name="MCOD02_110_0014_1">NA()</definedName>
    <definedName name="MCOD02_110_0054">NA()</definedName>
    <definedName name="MCOD02_110_0054_1">NA()</definedName>
    <definedName name="MCOD02_110_0066">NA()</definedName>
    <definedName name="MCOD02_110_0066_1">NA()</definedName>
    <definedName name="MCOD02_110_0094">NA()</definedName>
    <definedName name="MCOD02_110_0094_1">NA()</definedName>
    <definedName name="MCOD02_110_0106">NA()</definedName>
    <definedName name="MCOD02_110_0106_1">NA()</definedName>
    <definedName name="MCOD02_110_0110">NA()</definedName>
    <definedName name="MCOD02_110_0110_1">NA()</definedName>
    <definedName name="MCOD02_110_0134">NA()</definedName>
    <definedName name="MCOD02_110_0134_1">NA()</definedName>
    <definedName name="MCOD02_110_0146">NA()</definedName>
    <definedName name="MCOD02_110_0146_1">NA()</definedName>
    <definedName name="MCOD02_110_0150">NA()</definedName>
    <definedName name="MCOD02_110_0150_1">NA()</definedName>
    <definedName name="MCOD02_110_0610">NA()</definedName>
    <definedName name="MCOD02_110_0610_1">NA()</definedName>
    <definedName name="MCOD02_110_0620">NA()</definedName>
    <definedName name="MCOD02_110_0620_1">NA()</definedName>
    <definedName name="MCOD02_110_0734">NA()</definedName>
    <definedName name="MCOD02_110_0734_1">NA()</definedName>
    <definedName name="MCOD02_110_0738">NA()</definedName>
    <definedName name="MCOD02_110_0738_1">NA()</definedName>
    <definedName name="MCOD02_110_0750">NA()</definedName>
    <definedName name="MCOD02_110_0750_1">NA()</definedName>
    <definedName name="MCOD02_110_1014">NA()</definedName>
    <definedName name="MCOD02_110_1014_1">NA()</definedName>
    <definedName name="MCOD02_110_1020">NA()</definedName>
    <definedName name="MCOD02_110_1020_1">NA()</definedName>
    <definedName name="MCOD02_110_1164">NA()</definedName>
    <definedName name="MCOD02_110_1164_1">NA()</definedName>
    <definedName name="MCOD02_110_1166">NA()</definedName>
    <definedName name="MCOD02_110_1166_1">NA()</definedName>
    <definedName name="MCOD02_110_1420">NA()</definedName>
    <definedName name="MCOD02_110_1420_1">NA()</definedName>
    <definedName name="MCOD02_110_1426">NA()</definedName>
    <definedName name="MCOD02_110_1426_1">NA()</definedName>
    <definedName name="MCOD02_110_1654">NA()</definedName>
    <definedName name="MCOD02_110_1654_1">NA()</definedName>
    <definedName name="MCOD02_110_1880">NA()</definedName>
    <definedName name="MCOD02_110_1880_1">NA()</definedName>
    <definedName name="MCOD02_110_1974">NA()</definedName>
    <definedName name="MCOD02_110_1974_1">NA()</definedName>
    <definedName name="MCOD02_110_1996">NA()</definedName>
    <definedName name="MCOD02_110_1996_1">NA()</definedName>
    <definedName name="MCOD02_110_2012">NA()</definedName>
    <definedName name="MCOD02_110_2012_1">NA()</definedName>
    <definedName name="MCOD02_110_2016">NA()</definedName>
    <definedName name="MCOD02_110_2016_1">NA()</definedName>
    <definedName name="MCOD02_110_2024">NA()</definedName>
    <definedName name="MCOD02_110_2024_1">NA()</definedName>
    <definedName name="MCOD02_110_2026">NA()</definedName>
    <definedName name="MCOD02_110_2026_1">NA()</definedName>
    <definedName name="MCOD02_110_2310">NA()</definedName>
    <definedName name="MCOD02_110_2310_1">NA()</definedName>
    <definedName name="MCOD02_110_2480">NA()</definedName>
    <definedName name="MCOD02_110_2480_1">NA()</definedName>
    <definedName name="MCOD02_110_2798">NA()</definedName>
    <definedName name="MCOD02_110_2798_1">NA()</definedName>
    <definedName name="MCOD02_110_2806">NA()</definedName>
    <definedName name="MCOD02_110_2806_1">NA()</definedName>
    <definedName name="MCOD02_110_2868">NA()</definedName>
    <definedName name="MCOD02_110_2868_1">NA()</definedName>
    <definedName name="MCOD02_110_3856">NA()</definedName>
    <definedName name="MCOD02_110_3856_1">NA()</definedName>
    <definedName name="MCOD02_110_3908">NA()</definedName>
    <definedName name="MCOD02_110_3908_1">NA()</definedName>
    <definedName name="MCOD02_110_3926">NA()</definedName>
    <definedName name="MCOD02_110_3926_1">NA()</definedName>
    <definedName name="MCOD02_110_4288">NA()</definedName>
    <definedName name="MCOD02_110_4288_1">NA()</definedName>
    <definedName name="MCOD02_110_4296">NA()</definedName>
    <definedName name="MCOD02_110_4296_1">NA()</definedName>
    <definedName name="MCOD02_110_4308">NA()</definedName>
    <definedName name="MCOD02_110_4308_1">NA()</definedName>
    <definedName name="MCOD02_110_4312">NA()</definedName>
    <definedName name="MCOD02_110_4312_1">NA()</definedName>
    <definedName name="MCOD02_110_4320">NA()</definedName>
    <definedName name="MCOD02_110_4320_1">NA()</definedName>
    <definedName name="MCOD02_110_4780">NA()</definedName>
    <definedName name="MCOD02_110_4780_1">NA()</definedName>
    <definedName name="MCOD02_120_0050">NA()</definedName>
    <definedName name="MCOD02_120_0050_1">NA()</definedName>
    <definedName name="MCOD02_120_0060">NA()</definedName>
    <definedName name="MCOD02_120_0060_1">NA()</definedName>
    <definedName name="MCOD02_120_0140">NA()</definedName>
    <definedName name="MCOD02_120_0140_1">NA()</definedName>
    <definedName name="MCOD02_130_0070">NA()</definedName>
    <definedName name="MCOD02_130_0070_1">NA()</definedName>
    <definedName name="MCOD02_130_0080">NA()</definedName>
    <definedName name="MCOD02_130_0080_1">NA()</definedName>
    <definedName name="MCOD02_130_0100">NA()</definedName>
    <definedName name="MCOD02_130_0100_1">NA()</definedName>
    <definedName name="MCOD02_140_0030">NA()</definedName>
    <definedName name="MCOD02_140_0030_1">NA()</definedName>
    <definedName name="MCOD02_140_0080">NA()</definedName>
    <definedName name="MCOD02_140_0080_1">NA()</definedName>
    <definedName name="MCOD02_140_0090">NA()</definedName>
    <definedName name="MCOD02_140_0090_1">NA()</definedName>
    <definedName name="MCOD02_160_0010">NA()</definedName>
    <definedName name="MCOD02_160_0010_1">NA()</definedName>
    <definedName name="MCOD02_160_0110">NA()</definedName>
    <definedName name="MCOD02_160_0110_1">NA()</definedName>
    <definedName name="MCOD02_180_0010">NA()</definedName>
    <definedName name="MCOD02_180_0010_1">NA()</definedName>
    <definedName name="MCOD02_210_0020">NA()</definedName>
    <definedName name="MCOD02_210_0020_1">NA()</definedName>
    <definedName name="MCOD02_210_0030">NA()</definedName>
    <definedName name="MCOD02_210_0030_1">NA()</definedName>
    <definedName name="MCOD02_210_0090">NA()</definedName>
    <definedName name="MCOD02_210_0090_1">NA()</definedName>
    <definedName name="MCOD02_210_0110">NA()</definedName>
    <definedName name="MCOD02_210_0110_1">NA()</definedName>
    <definedName name="MCOD02_210_0310">NA()</definedName>
    <definedName name="MCOD02_210_0310_1">NA()</definedName>
    <definedName name="MCOD02_210_0340">NA()</definedName>
    <definedName name="MCOD02_210_0340_1">NA()</definedName>
    <definedName name="MCOD02_210_0350">NA()</definedName>
    <definedName name="MCOD02_210_0350_1">NA()</definedName>
    <definedName name="MCOD02_210_0360">NA()</definedName>
    <definedName name="MCOD02_210_0360_1">NA()</definedName>
    <definedName name="MCOD02_210_0370">NA()</definedName>
    <definedName name="MCOD02_210_0370_1">NA()</definedName>
    <definedName name="MCOD02_210_0380">NA()</definedName>
    <definedName name="MCOD02_210_0380_1">NA()</definedName>
    <definedName name="MCOD02_210_1620">NA()</definedName>
    <definedName name="MCOD02_210_1620_1">NA()</definedName>
    <definedName name="MCOD02_210_1625">NA()</definedName>
    <definedName name="MCOD02_210_1625_1">NA()</definedName>
    <definedName name="MCOD02_210_1635">NA()</definedName>
    <definedName name="MCOD02_210_1635_1">NA()</definedName>
    <definedName name="MCOD02_210_1637">NA()</definedName>
    <definedName name="MCOD02_210_1637_1">NA()</definedName>
    <definedName name="MCOD03.020.0020">[8]MEMORIAL!#REF!</definedName>
    <definedName name="MCOD03.020.0020_1">[9]MEMORIAL!#REF!</definedName>
    <definedName name="MCOD03_020_0020">NA()</definedName>
    <definedName name="MCOD03_020_0020_1">NA()</definedName>
    <definedName name="MCOD05.150.0830">[8]MEMORIAL!#REF!</definedName>
    <definedName name="MCOD05.150.0830_1">[9]MEMORIAL!#REF!</definedName>
    <definedName name="MCOD05.150.0840">[8]MEMORIAL!#REF!</definedName>
    <definedName name="MCOD05.150.0840_1">[9]MEMORIAL!#REF!</definedName>
    <definedName name="MCOD05_150_0830">NA()</definedName>
    <definedName name="MCOD05_150_0830_1">NA()</definedName>
    <definedName name="MCOD05_150_0840">NA()</definedName>
    <definedName name="MCOD05_150_0840_1">NA()</definedName>
    <definedName name="MCODCOTADO01">[8]MEMORIAL!#REF!</definedName>
    <definedName name="MCODCOTADO01_1">[9]MEMORIAL!#REF!</definedName>
    <definedName name="MCODCOTADO02">[8]MEMORIAL!#REF!</definedName>
    <definedName name="MCODCOTADO02_1">[9]MEMORIAL!#REF!</definedName>
    <definedName name="MCODCOTADO03">[8]MEMORIAL!#REF!</definedName>
    <definedName name="MCODCOTADO03_1">[9]MEMORIAL!#REF!</definedName>
    <definedName name="MCODCOTADO04">[8]MEMORIAL!#REF!</definedName>
    <definedName name="MCODCOTADO04_1">[9]MEMORIAL!#REF!</definedName>
    <definedName name="mediçao">#NAME?</definedName>
    <definedName name="mes">#NAME?</definedName>
    <definedName name="MTOT02.020.0010">[8]MEMORIAL!#REF!</definedName>
    <definedName name="MTOT02.020.0010_1">[9]MEMORIAL!#REF!</definedName>
    <definedName name="MTOT02.020.0070">[8]MEMORIAL!#REF!</definedName>
    <definedName name="MTOT02.020.0070_1">[9]MEMORIAL!#REF!</definedName>
    <definedName name="MTOT02.030.0090">[8]MEMORIAL!#REF!</definedName>
    <definedName name="MTOT02.030.0090_1">[9]MEMORIAL!#REF!</definedName>
    <definedName name="MTOT02.030.0100">[8]MEMORIAL!#REF!</definedName>
    <definedName name="MTOT02.030.0100_1">[9]MEMORIAL!#REF!</definedName>
    <definedName name="MTOT02.040.0200">[8]MEMORIAL!#REF!</definedName>
    <definedName name="MTOT02.040.0200_1">[9]MEMORIAL!#REF!</definedName>
    <definedName name="MTOT02.040.0280">[8]MEMORIAL!#REF!</definedName>
    <definedName name="MTOT02.040.0280_1">[9]MEMORIAL!#REF!</definedName>
    <definedName name="MTOT02.040.0921">[8]MEMORIAL!#REF!</definedName>
    <definedName name="MTOT02.040.0921_1">[9]MEMORIAL!#REF!</definedName>
    <definedName name="MTOT02.040.1055">[8]MEMORIAL!#REF!</definedName>
    <definedName name="MTOT02.040.1055_1">[9]MEMORIAL!#REF!</definedName>
    <definedName name="MTOT02.040.1060">[8]MEMORIAL!#REF!</definedName>
    <definedName name="MTOT02.040.1060_1">[9]MEMORIAL!#REF!</definedName>
    <definedName name="MTOT02.040.3790">[8]MEMORIAL!#REF!</definedName>
    <definedName name="MTOT02.040.3790_1">[9]MEMORIAL!#REF!</definedName>
    <definedName name="MTOT02.040.3800">[8]MEMORIAL!#REF!</definedName>
    <definedName name="MTOT02.040.3800_1">[9]MEMORIAL!#REF!</definedName>
    <definedName name="MTOT02.040.3810">[8]MEMORIAL!#REF!</definedName>
    <definedName name="MTOT02.040.3810_1">[9]MEMORIAL!#REF!</definedName>
    <definedName name="MTOT02.040.4510">[8]MEMORIAL!#REF!</definedName>
    <definedName name="MTOT02.040.4510_1">[9]MEMORIAL!#REF!</definedName>
    <definedName name="MTOT02.040.4520">[8]MEMORIAL!#REF!</definedName>
    <definedName name="MTOT02.040.4520_1">[9]MEMORIAL!#REF!</definedName>
    <definedName name="MTOT02.040.4550">[8]MEMORIAL!#REF!</definedName>
    <definedName name="MTOT02.040.4550_1">[9]MEMORIAL!#REF!</definedName>
    <definedName name="MTOT02.040.4620">[8]MEMORIAL!#REF!</definedName>
    <definedName name="MTOT02.040.4620_1">[9]MEMORIAL!#REF!</definedName>
    <definedName name="MTOT02.040.4630">[8]MEMORIAL!#REF!</definedName>
    <definedName name="MTOT02.040.4630_1">[9]MEMORIAL!#REF!</definedName>
    <definedName name="MTOT02.040.4636">[8]MEMORIAL!#REF!</definedName>
    <definedName name="MTOT02.040.4636_1">[9]MEMORIAL!#REF!</definedName>
    <definedName name="MTOT02.040.4690">[8]MEMORIAL!#REF!</definedName>
    <definedName name="MTOT02.040.4690_1">[9]MEMORIAL!#REF!</definedName>
    <definedName name="MTOT02.040.7402">[8]MEMORIAL!#REF!</definedName>
    <definedName name="MTOT02.040.7402_1">[9]MEMORIAL!#REF!</definedName>
    <definedName name="MTOT02.040.9800">[8]MEMORIAL!#REF!</definedName>
    <definedName name="MTOT02.040.9800_1">[9]MEMORIAL!#REF!</definedName>
    <definedName name="MTOT02.040.9802">[8]MEMORIAL!#REF!</definedName>
    <definedName name="MTOT02.040.9802_1">[9]MEMORIAL!#REF!</definedName>
    <definedName name="MTOT02.040.9804">[8]MEMORIAL!#REF!</definedName>
    <definedName name="MTOT02.040.9804_1">[9]MEMORIAL!#REF!</definedName>
    <definedName name="MTOT02.110.0014">[8]MEMORIAL!#REF!</definedName>
    <definedName name="MTOT02.110.0014_1">[9]MEMORIAL!#REF!</definedName>
    <definedName name="MTOT02.110.0054">[8]MEMORIAL!#REF!</definedName>
    <definedName name="MTOT02.110.0054_1">[9]MEMORIAL!#REF!</definedName>
    <definedName name="MTOT02.110.0066">[8]MEMORIAL!#REF!</definedName>
    <definedName name="MTOT02.110.0066_1">[9]MEMORIAL!#REF!</definedName>
    <definedName name="MTOT02.110.0094">[8]MEMORIAL!#REF!</definedName>
    <definedName name="MTOT02.110.0094_1">[9]MEMORIAL!#REF!</definedName>
    <definedName name="MTOT02.110.0106">[8]MEMORIAL!#REF!</definedName>
    <definedName name="MTOT02.110.0106_1">[9]MEMORIAL!#REF!</definedName>
    <definedName name="MTOT02.110.0110">[8]MEMORIAL!#REF!</definedName>
    <definedName name="MTOT02.110.0110_1">[9]MEMORIAL!#REF!</definedName>
    <definedName name="MTOT02.110.0134">[8]MEMORIAL!#REF!</definedName>
    <definedName name="MTOT02.110.0134_1">[9]MEMORIAL!#REF!</definedName>
    <definedName name="MTOT02.110.0146">[8]MEMORIAL!#REF!</definedName>
    <definedName name="MTOT02.110.0146_1">[9]MEMORIAL!#REF!</definedName>
    <definedName name="MTOT02.110.0150">[8]MEMORIAL!#REF!</definedName>
    <definedName name="MTOT02.110.0150_1">[9]MEMORIAL!#REF!</definedName>
    <definedName name="MTOT02.110.0610">[8]MEMORIAL!#REF!</definedName>
    <definedName name="MTOT02.110.0610_1">[9]MEMORIAL!#REF!</definedName>
    <definedName name="MTOT02.110.0620">[8]MEMORIAL!#REF!</definedName>
    <definedName name="MTOT02.110.0620_1">[9]MEMORIAL!#REF!</definedName>
    <definedName name="MTOT02.110.0734">[8]MEMORIAL!#REF!</definedName>
    <definedName name="MTOT02.110.0734_1">[9]MEMORIAL!#REF!</definedName>
    <definedName name="MTOT02.110.0738">[8]MEMORIAL!#REF!</definedName>
    <definedName name="MTOT02.110.0738_1">[9]MEMORIAL!#REF!</definedName>
    <definedName name="MTOT02.110.0750">[8]MEMORIAL!#REF!</definedName>
    <definedName name="MTOT02.110.0750_1">[9]MEMORIAL!#REF!</definedName>
    <definedName name="MTOT02.110.1014">[8]MEMORIAL!#REF!</definedName>
    <definedName name="MTOT02.110.1014_1">[9]MEMORIAL!#REF!</definedName>
    <definedName name="MTOT02.110.1020">[8]MEMORIAL!#REF!</definedName>
    <definedName name="MTOT02.110.1020_1">[9]MEMORIAL!#REF!</definedName>
    <definedName name="MTOT02.110.1164">[8]MEMORIAL!#REF!</definedName>
    <definedName name="MTOT02.110.1164_1">[9]MEMORIAL!#REF!</definedName>
    <definedName name="MTOT02.110.1166">[8]MEMORIAL!#REF!</definedName>
    <definedName name="MTOT02.110.1166_1">[9]MEMORIAL!#REF!</definedName>
    <definedName name="MTOT02.110.1420">[8]MEMORIAL!#REF!</definedName>
    <definedName name="MTOT02.110.1420_1">[9]MEMORIAL!#REF!</definedName>
    <definedName name="MTOT02.110.1426">[8]MEMORIAL!#REF!</definedName>
    <definedName name="MTOT02.110.1426_1">[9]MEMORIAL!#REF!</definedName>
    <definedName name="MTOT02.110.1654">[8]MEMORIAL!#REF!</definedName>
    <definedName name="MTOT02.110.1654_1">[9]MEMORIAL!#REF!</definedName>
    <definedName name="MTOT02.110.1880">[8]MEMORIAL!#REF!</definedName>
    <definedName name="MTOT02.110.1880_1">[9]MEMORIAL!#REF!</definedName>
    <definedName name="MTOT02.110.1974">[8]MEMORIAL!#REF!</definedName>
    <definedName name="MTOT02.110.1974_1">[9]MEMORIAL!#REF!</definedName>
    <definedName name="MTOT02.110.1996">[8]MEMORIAL!#REF!</definedName>
    <definedName name="MTOT02.110.1996_1">[9]MEMORIAL!#REF!</definedName>
    <definedName name="MTOT02.110.2012">[8]MEMORIAL!#REF!</definedName>
    <definedName name="MTOT02.110.2012_1">[9]MEMORIAL!#REF!</definedName>
    <definedName name="MTOT02.110.2016">[8]MEMORIAL!#REF!</definedName>
    <definedName name="MTOT02.110.2016_1">[9]MEMORIAL!#REF!</definedName>
    <definedName name="MTOT02.110.2024">[8]MEMORIAL!#REF!</definedName>
    <definedName name="MTOT02.110.2024_1">[9]MEMORIAL!#REF!</definedName>
    <definedName name="MTOT02.110.2026">[8]MEMORIAL!#REF!</definedName>
    <definedName name="MTOT02.110.2026_1">[9]MEMORIAL!#REF!</definedName>
    <definedName name="MTOT02.110.2310">[8]MEMORIAL!#REF!</definedName>
    <definedName name="MTOT02.110.2310_1">[9]MEMORIAL!#REF!</definedName>
    <definedName name="MTOT02.110.2480">[8]MEMORIAL!#REF!</definedName>
    <definedName name="MTOT02.110.2480_1">[9]MEMORIAL!#REF!</definedName>
    <definedName name="MTOT02.110.2798">[8]MEMORIAL!#REF!</definedName>
    <definedName name="MTOT02.110.2798_1">[9]MEMORIAL!#REF!</definedName>
    <definedName name="MTOT02.110.2806">[8]MEMORIAL!#REF!</definedName>
    <definedName name="MTOT02.110.2806_1">[9]MEMORIAL!#REF!</definedName>
    <definedName name="MTOT02.110.2868">[8]MEMORIAL!#REF!</definedName>
    <definedName name="MTOT02.110.2868_1">[9]MEMORIAL!#REF!</definedName>
    <definedName name="MTOT02.110.3856">[8]MEMORIAL!#REF!</definedName>
    <definedName name="MTOT02.110.3856_1">[9]MEMORIAL!#REF!</definedName>
    <definedName name="MTOT02.110.3908">[8]MEMORIAL!#REF!</definedName>
    <definedName name="MTOT02.110.3908_1">[9]MEMORIAL!#REF!</definedName>
    <definedName name="MTOT02.110.3926">[8]MEMORIAL!#REF!</definedName>
    <definedName name="MTOT02.110.3926_1">[9]MEMORIAL!#REF!</definedName>
    <definedName name="MTOT02.110.4288">[8]MEMORIAL!#REF!</definedName>
    <definedName name="MTOT02.110.4288_1">[9]MEMORIAL!#REF!</definedName>
    <definedName name="MTOT02.110.4296">[8]MEMORIAL!#REF!</definedName>
    <definedName name="MTOT02.110.4296_1">[9]MEMORIAL!#REF!</definedName>
    <definedName name="MTOT02.110.4308">[8]MEMORIAL!#REF!</definedName>
    <definedName name="MTOT02.110.4308_1">[9]MEMORIAL!#REF!</definedName>
    <definedName name="MTOT02.110.4312">[8]MEMORIAL!#REF!</definedName>
    <definedName name="MTOT02.110.4312_1">[9]MEMORIAL!#REF!</definedName>
    <definedName name="MTOT02.110.4320">[8]MEMORIAL!#REF!</definedName>
    <definedName name="MTOT02.110.4320_1">[9]MEMORIAL!#REF!</definedName>
    <definedName name="MTOT02.110.4780">[8]MEMORIAL!#REF!</definedName>
    <definedName name="MTOT02.110.4780_1">[9]MEMORIAL!#REF!</definedName>
    <definedName name="MTOT02.110.610">[8]MEMORIAL!#REF!</definedName>
    <definedName name="MTOT02.110.610_1">[9]MEMORIAL!#REF!</definedName>
    <definedName name="MTOT02.120.0050">[8]MEMORIAL!#REF!</definedName>
    <definedName name="MTOT02.120.0050_1">[9]MEMORIAL!#REF!</definedName>
    <definedName name="MTOT02.120.0060">[8]MEMORIAL!#REF!</definedName>
    <definedName name="MTOT02.120.0060_1">[9]MEMORIAL!#REF!</definedName>
    <definedName name="MTOT02.120.0140">[8]MEMORIAL!#REF!</definedName>
    <definedName name="MTOT02.120.0140_1">[9]MEMORIAL!#REF!</definedName>
    <definedName name="MTOT02.130.0070">[8]MEMORIAL!#REF!</definedName>
    <definedName name="MTOT02.130.0070_1">[9]MEMORIAL!#REF!</definedName>
    <definedName name="MTOT02.130.0080">[8]MEMORIAL!#REF!</definedName>
    <definedName name="MTOT02.130.0080_1">[9]MEMORIAL!#REF!</definedName>
    <definedName name="MTOT02.130.0100">[8]MEMORIAL!#REF!</definedName>
    <definedName name="MTOT02.130.0100_1">[9]MEMORIAL!#REF!</definedName>
    <definedName name="MTOT02.140.0030">[8]MEMORIAL!#REF!</definedName>
    <definedName name="MTOT02.140.0030_1">[9]MEMORIAL!#REF!</definedName>
    <definedName name="MTOT02.140.0080">[8]MEMORIAL!#REF!</definedName>
    <definedName name="MTOT02.140.0080_1">[9]MEMORIAL!#REF!</definedName>
    <definedName name="MTOT02.140.0090">[8]MEMORIAL!#REF!</definedName>
    <definedName name="MTOT02.140.0090_1">[9]MEMORIAL!#REF!</definedName>
    <definedName name="MTOT02.160.0010">[8]MEMORIAL!#REF!</definedName>
    <definedName name="MTOT02.160.0010_1">[9]MEMORIAL!#REF!</definedName>
    <definedName name="MTOT02.160.0110">[8]MEMORIAL!#REF!</definedName>
    <definedName name="MTOT02.160.0110_1">[9]MEMORIAL!#REF!</definedName>
    <definedName name="MTOT02.180.0010">[8]MEMORIAL!#REF!</definedName>
    <definedName name="MTOT02.180.0010_1">[9]MEMORIAL!#REF!</definedName>
    <definedName name="MTOT02.210.0020">[8]MEMORIAL!#REF!</definedName>
    <definedName name="MTOT02.210.0020_1">[9]MEMORIAL!#REF!</definedName>
    <definedName name="MTOT02.210.0030">[8]MEMORIAL!#REF!</definedName>
    <definedName name="MTOT02.210.0030_1">[9]MEMORIAL!#REF!</definedName>
    <definedName name="MTOT02.210.0090">[8]MEMORIAL!#REF!</definedName>
    <definedName name="MTOT02.210.0090_1">[9]MEMORIAL!#REF!</definedName>
    <definedName name="MTOT02.210.0110">[8]MEMORIAL!#REF!</definedName>
    <definedName name="MTOT02.210.0110_1">[9]MEMORIAL!#REF!</definedName>
    <definedName name="MTOT02.210.0310">[8]MEMORIAL!#REF!</definedName>
    <definedName name="MTOT02.210.0310_1">[9]MEMORIAL!#REF!</definedName>
    <definedName name="MTOT02.210.0340">[8]MEMORIAL!#REF!</definedName>
    <definedName name="MTOT02.210.0340_1">[9]MEMORIAL!#REF!</definedName>
    <definedName name="MTOT02.210.0350">[8]MEMORIAL!#REF!</definedName>
    <definedName name="MTOT02.210.0350_1">[9]MEMORIAL!#REF!</definedName>
    <definedName name="MTOT02.210.0360">[8]MEMORIAL!#REF!</definedName>
    <definedName name="MTOT02.210.0360_1">[9]MEMORIAL!#REF!</definedName>
    <definedName name="MTOT02.210.0370">[8]MEMORIAL!#REF!</definedName>
    <definedName name="MTOT02.210.0370_1">[9]MEMORIAL!#REF!</definedName>
    <definedName name="MTOT02.210.0380">[8]MEMORIAL!#REF!</definedName>
    <definedName name="MTOT02.210.0380_1">[9]MEMORIAL!#REF!</definedName>
    <definedName name="MTOT02.210.1620">[8]MEMORIAL!#REF!</definedName>
    <definedName name="MTOT02.210.1620_1">[9]MEMORIAL!#REF!</definedName>
    <definedName name="MTOT02.210.1625">[8]MEMORIAL!#REF!</definedName>
    <definedName name="MTOT02.210.1625_1">[9]MEMORIAL!#REF!</definedName>
    <definedName name="MTOT02.210.1635">[8]MEMORIAL!#REF!</definedName>
    <definedName name="MTOT02.210.1635_1">[9]MEMORIAL!#REF!</definedName>
    <definedName name="MTOT02.210.1637">[8]MEMORIAL!#REF!</definedName>
    <definedName name="MTOT02.210.1637_1">[9]MEMORIAL!#REF!</definedName>
    <definedName name="MTOT02.2140.">[8]MEMORIAL!#REF!</definedName>
    <definedName name="MTOT02.2140._1">[9]MEMORIAL!#REF!</definedName>
    <definedName name="MTOT02_020_0010">NA()</definedName>
    <definedName name="MTOT02_020_0010_1">NA()</definedName>
    <definedName name="MTOT02_020_0070">NA()</definedName>
    <definedName name="MTOT02_020_0070_1">NA()</definedName>
    <definedName name="MTOT02_030_0090">NA()</definedName>
    <definedName name="MTOT02_030_0090_1">NA()</definedName>
    <definedName name="MTOT02_030_0100">NA()</definedName>
    <definedName name="MTOT02_030_0100_1">NA()</definedName>
    <definedName name="MTOT02_040_0200">NA()</definedName>
    <definedName name="MTOT02_040_0200_1">NA()</definedName>
    <definedName name="MTOT02_040_0280">NA()</definedName>
    <definedName name="MTOT02_040_0280_1">NA()</definedName>
    <definedName name="MTOT02_040_0921">NA()</definedName>
    <definedName name="MTOT02_040_0921_1">NA()</definedName>
    <definedName name="MTOT02_040_1055">NA()</definedName>
    <definedName name="MTOT02_040_1055_1">NA()</definedName>
    <definedName name="MTOT02_040_1060">NA()</definedName>
    <definedName name="MTOT02_040_1060_1">NA()</definedName>
    <definedName name="MTOT02_040_3790">NA()</definedName>
    <definedName name="MTOT02_040_3790_1">NA()</definedName>
    <definedName name="MTOT02_040_3800">NA()</definedName>
    <definedName name="MTOT02_040_3800_1">NA()</definedName>
    <definedName name="MTOT02_040_3810">NA()</definedName>
    <definedName name="MTOT02_040_3810_1">NA()</definedName>
    <definedName name="MTOT02_040_4510">NA()</definedName>
    <definedName name="MTOT02_040_4510_1">NA()</definedName>
    <definedName name="MTOT02_040_4520">NA()</definedName>
    <definedName name="MTOT02_040_4520_1">NA()</definedName>
    <definedName name="MTOT02_040_4550">NA()</definedName>
    <definedName name="MTOT02_040_4550_1">NA()</definedName>
    <definedName name="MTOT02_040_4620">NA()</definedName>
    <definedName name="MTOT02_040_4620_1">NA()</definedName>
    <definedName name="MTOT02_040_4630">NA()</definedName>
    <definedName name="MTOT02_040_4630_1">NA()</definedName>
    <definedName name="MTOT02_040_4636">NA()</definedName>
    <definedName name="MTOT02_040_4636_1">NA()</definedName>
    <definedName name="MTOT02_040_4690">NA()</definedName>
    <definedName name="MTOT02_040_4690_1">NA()</definedName>
    <definedName name="MTOT02_040_7402">NA()</definedName>
    <definedName name="MTOT02_040_7402_1">NA()</definedName>
    <definedName name="MTOT02_040_9800">NA()</definedName>
    <definedName name="MTOT02_040_9800_1">NA()</definedName>
    <definedName name="MTOT02_040_9802">NA()</definedName>
    <definedName name="MTOT02_040_9802_1">NA()</definedName>
    <definedName name="MTOT02_040_9804">NA()</definedName>
    <definedName name="MTOT02_040_9804_1">NA()</definedName>
    <definedName name="MTOT02_110_0014">NA()</definedName>
    <definedName name="MTOT02_110_0014_1">NA()</definedName>
    <definedName name="MTOT02_110_0054">NA()</definedName>
    <definedName name="MTOT02_110_0054_1">NA()</definedName>
    <definedName name="MTOT02_110_0066">NA()</definedName>
    <definedName name="MTOT02_110_0066_1">NA()</definedName>
    <definedName name="MTOT02_110_0094">NA()</definedName>
    <definedName name="MTOT02_110_0094_1">NA()</definedName>
    <definedName name="MTOT02_110_0106">NA()</definedName>
    <definedName name="MTOT02_110_0106_1">NA()</definedName>
    <definedName name="MTOT02_110_0110">NA()</definedName>
    <definedName name="MTOT02_110_0110_1">NA()</definedName>
    <definedName name="MTOT02_110_0134">NA()</definedName>
    <definedName name="MTOT02_110_0134_1">NA()</definedName>
    <definedName name="MTOT02_110_0146">NA()</definedName>
    <definedName name="MTOT02_110_0146_1">NA()</definedName>
    <definedName name="MTOT02_110_0150">NA()</definedName>
    <definedName name="MTOT02_110_0150_1">NA()</definedName>
    <definedName name="MTOT02_110_0610">NA()</definedName>
    <definedName name="MTOT02_110_0610_1">NA()</definedName>
    <definedName name="MTOT02_110_0620">NA()</definedName>
    <definedName name="MTOT02_110_0620_1">NA()</definedName>
    <definedName name="MTOT02_110_0734">NA()</definedName>
    <definedName name="MTOT02_110_0734_1">NA()</definedName>
    <definedName name="MTOT02_110_0738">NA()</definedName>
    <definedName name="MTOT02_110_0738_1">NA()</definedName>
    <definedName name="MTOT02_110_0750">NA()</definedName>
    <definedName name="MTOT02_110_0750_1">NA()</definedName>
    <definedName name="MTOT02_110_1014">NA()</definedName>
    <definedName name="MTOT02_110_1014_1">NA()</definedName>
    <definedName name="MTOT02_110_1020">NA()</definedName>
    <definedName name="MTOT02_110_1020_1">NA()</definedName>
    <definedName name="MTOT02_110_1164">NA()</definedName>
    <definedName name="MTOT02_110_1164_1">NA()</definedName>
    <definedName name="MTOT02_110_1166">NA()</definedName>
    <definedName name="MTOT02_110_1166_1">NA()</definedName>
    <definedName name="MTOT02_110_1420">NA()</definedName>
    <definedName name="MTOT02_110_1420_1">NA()</definedName>
    <definedName name="MTOT02_110_1426">NA()</definedName>
    <definedName name="MTOT02_110_1426_1">NA()</definedName>
    <definedName name="MTOT02_110_1654">NA()</definedName>
    <definedName name="MTOT02_110_1654_1">NA()</definedName>
    <definedName name="MTOT02_110_1880">NA()</definedName>
    <definedName name="MTOT02_110_1880_1">NA()</definedName>
    <definedName name="MTOT02_110_1974">NA()</definedName>
    <definedName name="MTOT02_110_1974_1">NA()</definedName>
    <definedName name="MTOT02_110_1996">NA()</definedName>
    <definedName name="MTOT02_110_1996_1">NA()</definedName>
    <definedName name="MTOT02_110_2012">NA()</definedName>
    <definedName name="MTOT02_110_2012_1">NA()</definedName>
    <definedName name="MTOT02_110_2016">NA()</definedName>
    <definedName name="MTOT02_110_2016_1">NA()</definedName>
    <definedName name="MTOT02_110_2024">NA()</definedName>
    <definedName name="MTOT02_110_2024_1">NA()</definedName>
    <definedName name="MTOT02_110_2026">NA()</definedName>
    <definedName name="MTOT02_110_2026_1">NA()</definedName>
    <definedName name="MTOT02_110_2310">NA()</definedName>
    <definedName name="MTOT02_110_2310_1">NA()</definedName>
    <definedName name="MTOT02_110_2480">NA()</definedName>
    <definedName name="MTOT02_110_2480_1">NA()</definedName>
    <definedName name="MTOT02_110_2798">NA()</definedName>
    <definedName name="MTOT02_110_2798_1">NA()</definedName>
    <definedName name="MTOT02_110_2806">NA()</definedName>
    <definedName name="MTOT02_110_2806_1">NA()</definedName>
    <definedName name="MTOT02_110_2868">NA()</definedName>
    <definedName name="MTOT02_110_2868_1">NA()</definedName>
    <definedName name="MTOT02_110_3856">NA()</definedName>
    <definedName name="MTOT02_110_3856_1">NA()</definedName>
    <definedName name="MTOT02_110_3908">NA()</definedName>
    <definedName name="MTOT02_110_3908_1">NA()</definedName>
    <definedName name="MTOT02_110_3926">NA()</definedName>
    <definedName name="MTOT02_110_3926_1">NA()</definedName>
    <definedName name="MTOT02_110_4288">NA()</definedName>
    <definedName name="MTOT02_110_4288_1">NA()</definedName>
    <definedName name="MTOT02_110_4296">NA()</definedName>
    <definedName name="MTOT02_110_4296_1">NA()</definedName>
    <definedName name="MTOT02_110_4308">NA()</definedName>
    <definedName name="MTOT02_110_4308_1">NA()</definedName>
    <definedName name="MTOT02_110_4312">NA()</definedName>
    <definedName name="MTOT02_110_4312_1">NA()</definedName>
    <definedName name="MTOT02_110_4320">NA()</definedName>
    <definedName name="MTOT02_110_4320_1">NA()</definedName>
    <definedName name="MTOT02_110_4780">NA()</definedName>
    <definedName name="MTOT02_110_4780_1">NA()</definedName>
    <definedName name="MTOT02_110_610">NA()</definedName>
    <definedName name="MTOT02_110_610_1">NA()</definedName>
    <definedName name="MTOT02_120_0050">NA()</definedName>
    <definedName name="MTOT02_120_0050_1">NA()</definedName>
    <definedName name="MTOT02_120_0060">NA()</definedName>
    <definedName name="MTOT02_120_0060_1">NA()</definedName>
    <definedName name="MTOT02_120_0140">NA()</definedName>
    <definedName name="MTOT02_120_0140_1">NA()</definedName>
    <definedName name="MTOT02_130_0070">NA()</definedName>
    <definedName name="MTOT02_130_0070_1">NA()</definedName>
    <definedName name="MTOT02_130_0080">NA()</definedName>
    <definedName name="MTOT02_130_0080_1">NA()</definedName>
    <definedName name="MTOT02_130_0100">NA()</definedName>
    <definedName name="MTOT02_130_0100_1">NA()</definedName>
    <definedName name="MTOT02_140_0030">NA()</definedName>
    <definedName name="MTOT02_140_0030_1">NA()</definedName>
    <definedName name="MTOT02_140_0080">NA()</definedName>
    <definedName name="MTOT02_140_0080_1">NA()</definedName>
    <definedName name="MTOT02_140_0090">NA()</definedName>
    <definedName name="MTOT02_140_0090_1">NA()</definedName>
    <definedName name="MTOT02_160_0010">NA()</definedName>
    <definedName name="MTOT02_160_0010_1">NA()</definedName>
    <definedName name="MTOT02_160_0110">NA()</definedName>
    <definedName name="MTOT02_160_0110_1">NA()</definedName>
    <definedName name="MTOT02_180_0010">NA()</definedName>
    <definedName name="MTOT02_180_0010_1">NA()</definedName>
    <definedName name="MTOT02_210_0020">NA()</definedName>
    <definedName name="MTOT02_210_0020_1">NA()</definedName>
    <definedName name="MTOT02_210_0030">NA()</definedName>
    <definedName name="MTOT02_210_0030_1">NA()</definedName>
    <definedName name="MTOT02_210_0090">NA()</definedName>
    <definedName name="MTOT02_210_0090_1">NA()</definedName>
    <definedName name="MTOT02_210_0110">NA()</definedName>
    <definedName name="MTOT02_210_0110_1">NA()</definedName>
    <definedName name="MTOT02_210_0310">NA()</definedName>
    <definedName name="MTOT02_210_0310_1">NA()</definedName>
    <definedName name="MTOT02_210_0340">NA()</definedName>
    <definedName name="MTOT02_210_0340_1">NA()</definedName>
    <definedName name="MTOT02_210_0350">NA()</definedName>
    <definedName name="MTOT02_210_0350_1">NA()</definedName>
    <definedName name="MTOT02_210_0360">NA()</definedName>
    <definedName name="MTOT02_210_0360_1">NA()</definedName>
    <definedName name="MTOT02_210_0370">NA()</definedName>
    <definedName name="MTOT02_210_0370_1">NA()</definedName>
    <definedName name="MTOT02_210_0380">NA()</definedName>
    <definedName name="MTOT02_210_0380_1">NA()</definedName>
    <definedName name="MTOT02_210_1620">NA()</definedName>
    <definedName name="MTOT02_210_1620_1">NA()</definedName>
    <definedName name="MTOT02_210_1625">NA()</definedName>
    <definedName name="MTOT02_210_1625_1">NA()</definedName>
    <definedName name="MTOT02_210_1635">NA()</definedName>
    <definedName name="MTOT02_210_1635_1">NA()</definedName>
    <definedName name="MTOT02_210_1637">NA()</definedName>
    <definedName name="MTOT02_210_1637_1">NA()</definedName>
    <definedName name="MTOT02_2140_">NA()</definedName>
    <definedName name="MTOT02_2140__1">NA()</definedName>
    <definedName name="MTOT03.020.0020">[8]MEMORIAL!#REF!</definedName>
    <definedName name="MTOT03.020.0020_1">[9]MEMORIAL!#REF!</definedName>
    <definedName name="MTOT03_020_0020">NA()</definedName>
    <definedName name="MTOT03_020_0020_1">NA()</definedName>
    <definedName name="MTOT05.150.0830">[8]MEMORIAL!#REF!</definedName>
    <definedName name="MTOT05.150.0830_1">[9]MEMORIAL!#REF!</definedName>
    <definedName name="MTOT05.150.0840">[8]MEMORIAL!#REF!</definedName>
    <definedName name="MTOT05.150.0840_1">[9]MEMORIAL!#REF!</definedName>
    <definedName name="MTOT05_150_0830">NA()</definedName>
    <definedName name="MTOT05_150_0830_1">NA()</definedName>
    <definedName name="MTOT05_150_0840">NA()</definedName>
    <definedName name="MTOT05_150_0840_1">NA()</definedName>
    <definedName name="MTOTCOTADO01">[8]MEMORIAL!#REF!</definedName>
    <definedName name="MTOTCOTADO01_1">[9]MEMORIAL!#REF!</definedName>
    <definedName name="MTOTCOTADO02">[8]MEMORIAL!#REF!</definedName>
    <definedName name="MTOTCOTADO02_1">[9]MEMORIAL!#REF!</definedName>
    <definedName name="MTOTCOTADO03">[8]MEMORIAL!#REF!</definedName>
    <definedName name="MTOTCOTADO03_1">[9]MEMORIAL!#REF!</definedName>
    <definedName name="MTOTCOTADO04">[8]MEMORIAL!#REF!</definedName>
    <definedName name="MTOTCOTADO04_1">[9]MEMORIAL!#REF!</definedName>
    <definedName name="MTOTCOTADO05">[8]MEMORIAL!#REF!</definedName>
    <definedName name="MTOTCOTADO05_1">[9]MEMORIAL!#REF!</definedName>
    <definedName name="MTOTCOTADO21">[5]MEMORIAL!#REF!</definedName>
    <definedName name="MTOTCOTADO21_1">[5]MEMORIAL!#REF!</definedName>
    <definedName name="MTOTVERBA">[5]MEMORIAL!#REF!</definedName>
    <definedName name="MTOTVERBA_1">[5]MEMORIAL!#REF!</definedName>
    <definedName name="NOME">#N/A</definedName>
    <definedName name="p">#NAME?</definedName>
    <definedName name="PARALELO">#REF!</definedName>
    <definedName name="PARALELO_1">#REF!</definedName>
    <definedName name="pelicano">#REF!</definedName>
    <definedName name="pinheiros">#REF!</definedName>
    <definedName name="pl">#REF!</definedName>
    <definedName name="PLANILHA">#REF!</definedName>
    <definedName name="plpp">#REF!</definedName>
    <definedName name="ppp">#REF!</definedName>
    <definedName name="PRÉDIO">NA()</definedName>
    <definedName name="PRÉDIO_PREÇOS">NA()</definedName>
    <definedName name="qq">#REF!</definedName>
    <definedName name="QQQQQQQQQQ">#REF!</definedName>
    <definedName name="RAH">#REF!</definedName>
    <definedName name="RAH_1">#REF!</definedName>
    <definedName name="rec">#REF!</definedName>
    <definedName name="recuper">#REF!</definedName>
    <definedName name="replan">[10]Replan!$A$8:$H$778</definedName>
    <definedName name="replanA">[11]Replan!$A$7:$A$1000</definedName>
    <definedName name="ReplanT">#REF!</definedName>
    <definedName name="resumo">[10]Resumo!$A$1:$V$879</definedName>
    <definedName name="rfv">#REF!</definedName>
    <definedName name="rfv_1">#REF!</definedName>
    <definedName name="rodovia">#NAME?</definedName>
    <definedName name="rpa">#REF!</definedName>
    <definedName name="rpa_1">#REF!</definedName>
    <definedName name="rpb">#REF!</definedName>
    <definedName name="rpb_1">#REF!</definedName>
    <definedName name="rpp">#REF!</definedName>
    <definedName name="rpp_1">#REF!</definedName>
    <definedName name="RRRRRRR">#REF!</definedName>
    <definedName name="s">#REF!</definedName>
    <definedName name="SCOD02.010.0020">#REF!</definedName>
    <definedName name="SCOD02.010.0020_1">#REF!</definedName>
    <definedName name="SCOD02.010.0050">[8]MEMORIAL!#REF!</definedName>
    <definedName name="SCOD02.010.0050_1">[9]MEMORIAL!#REF!</definedName>
    <definedName name="SCOD02.010.0065">[8]MEMORIAL!#REF!</definedName>
    <definedName name="SCOD02.010.0065_1">[9]MEMORIAL!#REF!</definedName>
    <definedName name="SCOD02.010.0130">[8]MEMORIAL!#REF!</definedName>
    <definedName name="SCOD02.010.0130_1">[9]MEMORIAL!#REF!</definedName>
    <definedName name="SCOD02_010_0020">NA()</definedName>
    <definedName name="SCOD02_010_0020_1">NA()</definedName>
    <definedName name="SCOD02_010_0050">NA()</definedName>
    <definedName name="SCOD02_010_0050_1">NA()</definedName>
    <definedName name="SCOD02_010_0065">NA()</definedName>
    <definedName name="SCOD02_010_0065_1">NA()</definedName>
    <definedName name="SCOD02_010_0130">NA()</definedName>
    <definedName name="SCOD02_010_0130_1">NA()</definedName>
    <definedName name="SCOD03.010.0020">[8]MEMORIAL!#REF!</definedName>
    <definedName name="SCOD03.010.0020_1">[9]MEMORIAL!#REF!</definedName>
    <definedName name="SCOD03.010.0025">[8]MEMORIAL!#REF!</definedName>
    <definedName name="SCOD03.010.0025_1">[9]MEMORIAL!#REF!</definedName>
    <definedName name="SCOD03.010.0040">[8]MEMORIAL!#REF!</definedName>
    <definedName name="SCOD03.010.0040_1">[9]MEMORIAL!#REF!</definedName>
    <definedName name="SCOD03.010.0050">[8]MEMORIAL!#REF!</definedName>
    <definedName name="SCOD03.010.0050_1">[9]MEMORIAL!#REF!</definedName>
    <definedName name="SCOD03.010.0100">[8]MEMORIAL!#REF!</definedName>
    <definedName name="SCOD03.010.0100_1">[9]MEMORIAL!#REF!</definedName>
    <definedName name="SCOD03.010.0180">[8]MEMORIAL!#REF!</definedName>
    <definedName name="SCOD03.010.0180_1">[9]MEMORIAL!#REF!</definedName>
    <definedName name="SCOD03.010.0200">[8]MEMORIAL!#REF!</definedName>
    <definedName name="SCOD03.010.0200_1">[9]MEMORIAL!#REF!</definedName>
    <definedName name="SCOD03_010_0020">NA()</definedName>
    <definedName name="SCOD03_010_0020_1">NA()</definedName>
    <definedName name="SCOD03_010_0025">NA()</definedName>
    <definedName name="SCOD03_010_0025_1">NA()</definedName>
    <definedName name="SCOD03_010_0040">NA()</definedName>
    <definedName name="SCOD03_010_0040_1">NA()</definedName>
    <definedName name="SCOD03_010_0050">NA()</definedName>
    <definedName name="SCOD03_010_0050_1">NA()</definedName>
    <definedName name="SCOD03_010_0100">NA()</definedName>
    <definedName name="SCOD03_010_0100_1">NA()</definedName>
    <definedName name="SCOD03_010_0180">NA()</definedName>
    <definedName name="SCOD03_010_0180_1">NA()</definedName>
    <definedName name="SCOD03_010_0200">NA()</definedName>
    <definedName name="SCOD03_010_0200_1">NA()</definedName>
    <definedName name="SCOD04.010.0010">[6]MEMORIAL!#REF!</definedName>
    <definedName name="SCOD04.010.0010_1">[6]MEMORIAL!#REF!</definedName>
    <definedName name="SCOD04.010.0040">[6]MEMORIAL!#REF!</definedName>
    <definedName name="SCOD04.010.0040_1">[6]MEMORIAL!#REF!</definedName>
    <definedName name="SCOD04.010.0070">[6]MEMORIAL!#REF!</definedName>
    <definedName name="SCOD04.010.0070_1">[6]MEMORIAL!#REF!</definedName>
    <definedName name="SCOD04.010.0150">[6]MEMORIAL!#REF!</definedName>
    <definedName name="SCOD04.010.0150_1">[6]MEMORIAL!#REF!</definedName>
    <definedName name="SCOD04.010.0190">[6]MEMORIAL!#REF!</definedName>
    <definedName name="SCOD04.010.0190_1">[6]MEMORIAL!#REF!</definedName>
    <definedName name="SCOD04.010.0200">[6]MEMORIAL!#REF!</definedName>
    <definedName name="SCOD04.010.0200_1">[6]MEMORIAL!#REF!</definedName>
    <definedName name="SCOD04.010.0320">[8]MEMORIAL!#REF!</definedName>
    <definedName name="SCOD04.010.0320_1">[6]MEMORIAL!#REF!</definedName>
    <definedName name="SCOD04.010.0330">[8]MEMORIAL!#REF!</definedName>
    <definedName name="SCOD04.010.0330_1">[6]MEMORIAL!#REF!</definedName>
    <definedName name="SCOD04.010.0371">[8]MEMORIAL!#REF!</definedName>
    <definedName name="SCOD04.010.0371_1">[9]MEMORIAL!#REF!</definedName>
    <definedName name="SCOD04.010.0375">[8]MEMORIAL!#REF!</definedName>
    <definedName name="SCOD04.010.0375_1">[6]MEMORIAL!#REF!</definedName>
    <definedName name="SCOD04.010.0395">[8]MEMORIAL!#REF!</definedName>
    <definedName name="SCOD04.010.0395_1">[6]MEMORIAL!#REF!</definedName>
    <definedName name="SCOD04.010.0420">[6]MEMORIAL!#REF!</definedName>
    <definedName name="SCOD04.010.0420_1">[6]MEMORIAL!#REF!</definedName>
    <definedName name="SCOD04.010.0430">[6]MEMORIAL!#REF!</definedName>
    <definedName name="SCOD04.010.0430_1">[6]MEMORIAL!#REF!</definedName>
    <definedName name="SCOD04_010_0010">NA()</definedName>
    <definedName name="SCOD04_010_0010_1">NA()</definedName>
    <definedName name="SCOD04_010_0040">NA()</definedName>
    <definedName name="SCOD04_010_0040_1">NA()</definedName>
    <definedName name="SCOD04_010_0070">NA()</definedName>
    <definedName name="SCOD04_010_0070_1">NA()</definedName>
    <definedName name="SCOD04_010_0150">NA()</definedName>
    <definedName name="SCOD04_010_0150_1">NA()</definedName>
    <definedName name="SCOD04_010_0190">NA()</definedName>
    <definedName name="SCOD04_010_0190_1">NA()</definedName>
    <definedName name="SCOD04_010_0200">NA()</definedName>
    <definedName name="SCOD04_010_0200_1">NA()</definedName>
    <definedName name="SCOD04_010_0320">NA()</definedName>
    <definedName name="SCOD04_010_0320_1">NA()</definedName>
    <definedName name="SCOD04_010_0330">NA()</definedName>
    <definedName name="SCOD04_010_0330_1">NA()</definedName>
    <definedName name="SCOD04_010_0371">NA()</definedName>
    <definedName name="SCOD04_010_0371_1">NA()</definedName>
    <definedName name="SCOD04_010_0375">NA()</definedName>
    <definedName name="SCOD04_010_0375_1">NA()</definedName>
    <definedName name="SCOD04_010_0395">NA()</definedName>
    <definedName name="SCOD04_010_0395_1">NA()</definedName>
    <definedName name="SCOD04_010_0420">NA()</definedName>
    <definedName name="SCOD04_010_0420_1">NA()</definedName>
    <definedName name="SCOD04_010_0430">NA()</definedName>
    <definedName name="SCOD04_010_0430_1">NA()</definedName>
    <definedName name="SCOD05.010.0020">[8]MEMORIAL!#REF!</definedName>
    <definedName name="SCOD05.010.0020_1">[6]MEMORIAL!#REF!</definedName>
    <definedName name="SCOD05_010_0020">NA()</definedName>
    <definedName name="SCOD05_010_0020_1">NA()</definedName>
    <definedName name="SCOD08.010.0010">[6]MEMORIAL!#REF!</definedName>
    <definedName name="SCOD08.010.0010_1">[6]MEMORIAL!#REF!</definedName>
    <definedName name="SCOD08.010.0040">[6]MEMORIAL!#REF!</definedName>
    <definedName name="SCOD08.010.0040_1">[6]MEMORIAL!#REF!</definedName>
    <definedName name="SCOD08.010.0060">[8]MEMORIAL!#REF!</definedName>
    <definedName name="SCOD08.010.0060_1">[9]MEMORIAL!#REF!</definedName>
    <definedName name="SCOD08.010.0130">[6]MEMORIAL!#REF!</definedName>
    <definedName name="SCOD08.010.0130_1">[6]MEMORIAL!#REF!</definedName>
    <definedName name="SCOD08.010.0135">[8]MEMORIAL!#REF!</definedName>
    <definedName name="SCOD08.010.0135_1">[6]MEMORIAL!#REF!</definedName>
    <definedName name="SCOD08.010.0270">[8]MEMORIAL!#REF!</definedName>
    <definedName name="SCOD08.010.0270_1">[6]MEMORIAL!#REF!</definedName>
    <definedName name="SCOD08_010_0010">NA()</definedName>
    <definedName name="SCOD08_010_0010_1">NA()</definedName>
    <definedName name="SCOD08_010_0040">NA()</definedName>
    <definedName name="SCOD08_010_0040_1">#REF!</definedName>
    <definedName name="SCOD08_010_0060">#REF!</definedName>
    <definedName name="SCOD08_010_0060_1">#REF!</definedName>
    <definedName name="SCOD08_010_0130">#REF!</definedName>
    <definedName name="SCOD08_010_0130_1">#REF!</definedName>
    <definedName name="SCOD08_010_0135">#REF!</definedName>
    <definedName name="SCOD08_010_0135_1">#REF!</definedName>
    <definedName name="SCOD08_010_0270">#REF!</definedName>
    <definedName name="SCOD08_010_0270_1">#REF!</definedName>
    <definedName name="SCOD09.010.0060">[8]MEMORIAL!#REF!</definedName>
    <definedName name="SCOD09.010.0060_1">[6]MEMORIAL!#REF!</definedName>
    <definedName name="SCOD09.010.0240">[8]MEMORIAL!#REF!</definedName>
    <definedName name="SCOD09.010.0240_1">[9]MEMORIAL!#REF!</definedName>
    <definedName name="SCOD09.010.0430">[8]MEMORIAL!#REF!</definedName>
    <definedName name="SCOD09.010.0430_1">[9]MEMORIAL!#REF!</definedName>
    <definedName name="SCOD09.010.0470">[8]MEMORIAL!#REF!</definedName>
    <definedName name="SCOD09.010.0470_1">[9]MEMORIAL!#REF!</definedName>
    <definedName name="SCOD09.010.0700">[8]MEMORIAL!#REF!</definedName>
    <definedName name="SCOD09.010.0700_1">[9]MEMORIAL!#REF!</definedName>
    <definedName name="SCOD09_010_0060">#REF!</definedName>
    <definedName name="SCOD09_010_0060_1">#REF!</definedName>
    <definedName name="SCOD09_010_0240">#REF!</definedName>
    <definedName name="SCOD09_010_0240_1">#REF!</definedName>
    <definedName name="SCOD09_010_0430">#REF!</definedName>
    <definedName name="SCOD09_010_0430_1">#REF!</definedName>
    <definedName name="SCOD09_010_0470">#REF!</definedName>
    <definedName name="SCOD09_010_0470_1">#REF!</definedName>
    <definedName name="SCOD09_010_0700">#REF!</definedName>
    <definedName name="SCOD09_010_0700_1">#REF!</definedName>
    <definedName name="SCOD10.010.0140">[8]MEMORIAL!#REF!</definedName>
    <definedName name="SCOD10.010.0140_1">[6]MEMORIAL!#REF!</definedName>
    <definedName name="SCOD10.010.0180">[8]MEMORIAL!#REF!</definedName>
    <definedName name="SCOD10.010.0180_1">[6]MEMORIAL!#REF!</definedName>
    <definedName name="SCOD10.010.0270">[8]MEMORIAL!#REF!</definedName>
    <definedName name="SCOD10.010.0270_1">[9]MEMORIAL!#REF!</definedName>
    <definedName name="SCOD10.010.0280">[8]MEMORIAL!#REF!</definedName>
    <definedName name="SCOD10.010.0280_1">[9]MEMORIAL!#REF!</definedName>
    <definedName name="SCOD10.010.0298">[6]MEMORIAL!#REF!</definedName>
    <definedName name="SCOD10.010.0298_1">[6]MEMORIAL!#REF!</definedName>
    <definedName name="SCOD10.010.0307">[8]MEMORIAL!#REF!</definedName>
    <definedName name="SCOD10.010.0307_1">[9]MEMORIAL!#REF!</definedName>
    <definedName name="SCOD10.010.0308">[8]MEMORIAL!#REF!</definedName>
    <definedName name="SCOD10.010.0308_1">[9]MEMORIAL!#REF!</definedName>
    <definedName name="SCOD10.010.0310">[8]MEMORIAL!#REF!</definedName>
    <definedName name="SCOD10.010.0310_1">[6]MEMORIAL!#REF!</definedName>
    <definedName name="SCOD10.010.0330">[8]MEMORIAL!#REF!</definedName>
    <definedName name="SCOD10.010.0330_1">[9]MEMORIAL!#REF!</definedName>
    <definedName name="SCOD10.010.0333">[8]MEMORIAL!#REF!</definedName>
    <definedName name="SCOD10.010.0333_1">[9]MEMORIAL!#REF!</definedName>
    <definedName name="SCOD10.010.0380">[8]MEMORIAL!#REF!</definedName>
    <definedName name="SCOD10.010.0380_1">[9]MEMORIAL!#REF!</definedName>
    <definedName name="SCOD10.010.0400">[8]MEMORIAL!#REF!</definedName>
    <definedName name="SCOD10.010.0400_1">[9]MEMORIAL!#REF!</definedName>
    <definedName name="SCOD10.010.0431">[8]MEMORIAL!#REF!</definedName>
    <definedName name="SCOD10.010.0431_1">[9]MEMORIAL!#REF!</definedName>
    <definedName name="SCOD10.010.1110">[6]MEMORIAL!#REF!</definedName>
    <definedName name="SCOD10.010.1110_1">[6]MEMORIAL!#REF!</definedName>
    <definedName name="SCOD10_010_0140">#REF!</definedName>
    <definedName name="SCOD10_010_0140_1">#REF!</definedName>
    <definedName name="SCOD10_010_0180">#REF!</definedName>
    <definedName name="SCOD10_010_0180_1">#REF!</definedName>
    <definedName name="SCOD10_010_0270">#REF!</definedName>
    <definedName name="SCOD10_010_0270_1">#REF!</definedName>
    <definedName name="SCOD10_010_0280">#REF!</definedName>
    <definedName name="SCOD10_010_0280_1">#REF!</definedName>
    <definedName name="SCOD10_010_0298">#REF!</definedName>
    <definedName name="SCOD10_010_0298_1">#REF!</definedName>
    <definedName name="SCOD10_010_0307">#REF!</definedName>
    <definedName name="SCOD10_010_0307_1">#REF!</definedName>
    <definedName name="SCOD10_010_0308">#REF!</definedName>
    <definedName name="SCOD10_010_0308_1">#REF!</definedName>
    <definedName name="SCOD10_010_0310">#REF!</definedName>
    <definedName name="SCOD10_010_0310_1">#REF!</definedName>
    <definedName name="SCOD10_010_0330">#REF!</definedName>
    <definedName name="SCOD10_010_0330_1">#REF!</definedName>
    <definedName name="SCOD10_010_0333">#REF!</definedName>
    <definedName name="SCOD10_010_0333_1">#REF!</definedName>
    <definedName name="SCOD10_010_0380">#REF!</definedName>
    <definedName name="SCOD10_010_0380_1">#REF!</definedName>
    <definedName name="SCOD10_010_0400">#REF!</definedName>
    <definedName name="SCOD10_010_0400_1">#REF!</definedName>
    <definedName name="SCOD10_010_0431">#REF!</definedName>
    <definedName name="SCOD10_010_0431_1">#REF!</definedName>
    <definedName name="SCOD10_010_1110">#REF!</definedName>
    <definedName name="SCOD10_010_1110_1">#REF!</definedName>
    <definedName name="SCOD12.010.0010">[6]MEMORIAL!#REF!</definedName>
    <definedName name="SCOD12.010.0010_1">[6]MEMORIAL!#REF!</definedName>
    <definedName name="SCOD12.010.0060">[8]MEMORIAL!#REF!</definedName>
    <definedName name="SCOD12.010.0060_1">[9]MEMORIAL!#REF!</definedName>
    <definedName name="SCOD12.010.0210">[8]MEMORIAL!#REF!</definedName>
    <definedName name="SCOD12.010.0210_1">[9]MEMORIAL!#REF!</definedName>
    <definedName name="SCOD12.010.0360">[8]MEMORIAL!#REF!</definedName>
    <definedName name="SCOD12.010.0360_1">[9]MEMORIAL!#REF!</definedName>
    <definedName name="SCOD12.010.0550">[8]MEMORIAL!#REF!</definedName>
    <definedName name="SCOD12.010.0550_1">[9]MEMORIAL!#REF!</definedName>
    <definedName name="SCOD12_010_0010">#REF!</definedName>
    <definedName name="SCOD12_010_0010_1">#REF!</definedName>
    <definedName name="SCOD12_010_0060">#REF!</definedName>
    <definedName name="SCOD12_010_0060_1">#REF!</definedName>
    <definedName name="SCOD12_010_0210">#REF!</definedName>
    <definedName name="SCOD12_010_0210_1">#REF!</definedName>
    <definedName name="SCOD12_010_0360">#REF!</definedName>
    <definedName name="SCOD12_010_0360_1">#REF!</definedName>
    <definedName name="SCOD12_010_0550">#REF!</definedName>
    <definedName name="SCOD12_010_0550_1">#REF!</definedName>
    <definedName name="SCOD13.010.0030">[8]MEMORIAL!#REF!</definedName>
    <definedName name="SCOD13.010.0030_1">[9]MEMORIAL!#REF!</definedName>
    <definedName name="SCOD13.010.0090">[8]MEMORIAL!#REF!</definedName>
    <definedName name="SCOD13.010.0090_1">[9]MEMORIAL!#REF!</definedName>
    <definedName name="SCOD13.010.0100">[6]MEMORIAL!#REF!</definedName>
    <definedName name="SCOD13.010.0100_1">[6]MEMORIAL!#REF!</definedName>
    <definedName name="SCOD13.010.0110">[8]MEMORIAL!#REF!</definedName>
    <definedName name="SCOD13.010.0110_1">[9]MEMORIAL!#REF!</definedName>
    <definedName name="SCOD13.010.1200">[8]MEMORIAL!#REF!</definedName>
    <definedName name="SCOD13.010.1200_1">[9]MEMORIAL!#REF!</definedName>
    <definedName name="SCOD13_010_0030">#REF!</definedName>
    <definedName name="SCOD13_010_0030_1">#REF!</definedName>
    <definedName name="SCOD13_010_0090">#REF!</definedName>
    <definedName name="SCOD13_010_0090_1">#REF!</definedName>
    <definedName name="SCOD13_010_0100">#REF!</definedName>
    <definedName name="SCOD13_010_0100_1">#REF!</definedName>
    <definedName name="SCOD13_010_0110">#REF!</definedName>
    <definedName name="SCOD13_010_0110_1">#REF!</definedName>
    <definedName name="SCOD13_010_1200">#REF!</definedName>
    <definedName name="SCOD13_010_1200_1">#REF!</definedName>
    <definedName name="SCOD15.010.0010">[8]MEMORIAL!#REF!</definedName>
    <definedName name="SCOD15.010.0010_1">[9]MEMORIAL!#REF!</definedName>
    <definedName name="SCOD15.010.0055">[8]MEMORIAL!#REF!</definedName>
    <definedName name="SCOD15.010.0055_1">[9]MEMORIAL!#REF!</definedName>
    <definedName name="SCOD15.010.0140">[8]MEMORIAL!#REF!</definedName>
    <definedName name="SCOD15.010.0140_1">[9]MEMORIAL!#REF!</definedName>
    <definedName name="SCOD15.010.0181">[8]MEMORIAL!#REF!</definedName>
    <definedName name="SCOD15.010.0181_1">[9]MEMORIAL!#REF!</definedName>
    <definedName name="SCOD15.010.0270">[8]MEMORIAL!#REF!</definedName>
    <definedName name="SCOD15.010.0270_1">[9]MEMORIAL!#REF!</definedName>
    <definedName name="SCOD15.010.0280">[8]MEMORIAL!#REF!</definedName>
    <definedName name="SCOD15.010.0280_1">[6]MEMORIAL!#REF!</definedName>
    <definedName name="SCOD15.010.0290">[6]MEMORIAL!#REF!</definedName>
    <definedName name="SCOD15.010.0290_1">[6]MEMORIAL!#REF!</definedName>
    <definedName name="SCOD15_010_0010">#REF!</definedName>
    <definedName name="SCOD15_010_0010_1">#REF!</definedName>
    <definedName name="SCOD15_010_0055">#REF!</definedName>
    <definedName name="SCOD15_010_0055_1">#REF!</definedName>
    <definedName name="SCOD15_010_0140">#REF!</definedName>
    <definedName name="SCOD15_010_0140_1">#REF!</definedName>
    <definedName name="SCOD15_010_0181">#REF!</definedName>
    <definedName name="SCOD15_010_0181_1">#REF!</definedName>
    <definedName name="SCOD15_010_0270">#REF!</definedName>
    <definedName name="SCOD15_010_0270_1">#REF!</definedName>
    <definedName name="SCOD15_010_0280">#REF!</definedName>
    <definedName name="SCOD15_010_0280_1">#REF!</definedName>
    <definedName name="SCOD15_010_0290">#REF!</definedName>
    <definedName name="SCOD15_010_0290_1">#REF!</definedName>
    <definedName name="SCOD16.010.0010">[8]MEMORIAL!#REF!</definedName>
    <definedName name="SCOD16.010.0010_1">[6]MEMORIAL!#REF!</definedName>
    <definedName name="SCOD16.010.0060">[8]MEMORIAL!#REF!</definedName>
    <definedName name="SCOD16.010.0060_1">[9]MEMORIAL!#REF!</definedName>
    <definedName name="SCOD16.010.0110">[8]MEMORIAL!#REF!</definedName>
    <definedName name="SCOD16.010.0110_1">[9]MEMORIAL!#REF!</definedName>
    <definedName name="SCOD16.010.0120">[8]MEMORIAL!#REF!</definedName>
    <definedName name="SCOD16.010.0120_1">[9]MEMORIAL!#REF!</definedName>
    <definedName name="SCOD16.010.0170">[8]MEMORIAL!#REF!</definedName>
    <definedName name="SCOD16.010.0170_1">[9]MEMORIAL!#REF!</definedName>
    <definedName name="SCOD16_010_0010">#REF!</definedName>
    <definedName name="SCOD16_010_0010_1">#REF!</definedName>
    <definedName name="SCOD16_010_0060">#REF!</definedName>
    <definedName name="SCOD16_010_0060_1">#REF!</definedName>
    <definedName name="SCOD16_010_0110">#REF!</definedName>
    <definedName name="SCOD16_010_0110_1">#REF!</definedName>
    <definedName name="SCOD16_010_0120">#REF!</definedName>
    <definedName name="SCOD16_010_0120_1">#REF!</definedName>
    <definedName name="SCOD16_010_0170">#REF!</definedName>
    <definedName name="SCOD16_010_0170_1">#REF!</definedName>
    <definedName name="SCOD17.010.0080">[8]MEMORIAL!#REF!</definedName>
    <definedName name="SCOD17.010.0080_1">[9]MEMORIAL!#REF!</definedName>
    <definedName name="SCOD17.010.0100">[6]MEMORIAL!#REF!</definedName>
    <definedName name="SCOD17.010.0100_1">[6]MEMORIAL!#REF!</definedName>
    <definedName name="SCOD17.010.0150">[8]MEMORIAL!#REF!</definedName>
    <definedName name="SCOD17.010.0150_1">[9]MEMORIAL!#REF!</definedName>
    <definedName name="SCOD17.010.0290">[8]MEMORIAL!#REF!</definedName>
    <definedName name="SCOD17.010.0290_1">[9]MEMORIAL!#REF!</definedName>
    <definedName name="SCOD17.010.0390">[8]MEMORIAL!#REF!</definedName>
    <definedName name="SCOD17.010.0390_1">[9]MEMORIAL!#REF!</definedName>
    <definedName name="SCOD17.010.0436">[6]MEMORIAL!#REF!</definedName>
    <definedName name="SCOD17.010.0436_1">[6]MEMORIAL!#REF!</definedName>
    <definedName name="SCOD17.010.0437">[8]MEMORIAL!#REF!</definedName>
    <definedName name="SCOD17.010.0437_1">[9]MEMORIAL!#REF!</definedName>
    <definedName name="SCOD17.010.0602">[8]MEMORIAL!#REF!</definedName>
    <definedName name="SCOD17.010.0602_1">[9]MEMORIAL!#REF!</definedName>
    <definedName name="SCOD17_010_0080">#REF!</definedName>
    <definedName name="SCOD17_010_0080_1">#REF!</definedName>
    <definedName name="SCOD17_010_0100">#REF!</definedName>
    <definedName name="SCOD17_010_0100_1">#REF!</definedName>
    <definedName name="SCOD17_010_0150">#REF!</definedName>
    <definedName name="SCOD17_010_0150_1">#REF!</definedName>
    <definedName name="SCOD17_010_0290">#REF!</definedName>
    <definedName name="SCOD17_010_0290_1">#REF!</definedName>
    <definedName name="SCOD17_010_0390">#REF!</definedName>
    <definedName name="SCOD17_010_0390_1">#REF!</definedName>
    <definedName name="SCOD17_010_0436">#REF!</definedName>
    <definedName name="SCOD17_010_0436_1">#REF!</definedName>
    <definedName name="SCOD17_010_0437">#REF!</definedName>
    <definedName name="SCOD17_010_0437_1">#REF!</definedName>
    <definedName name="SCOD17_010_0602">#REF!</definedName>
    <definedName name="SCOD17_010_0602_1">#REF!</definedName>
    <definedName name="SCODCOMPOSIÇÃO01">[7]MEMORIAL!#REF!</definedName>
    <definedName name="SCODCOMPOSIÇÃO01A">[5]MEMORIAL!#REF!</definedName>
    <definedName name="SCODCOMPOSIÇÃO02">[5]MEMORIAL!#REF!</definedName>
    <definedName name="SCODCOTADO01">[6]MEMORIAL!#REF!</definedName>
    <definedName name="SCODCOTADO01_1">[6]MEMORIAL!#REF!</definedName>
    <definedName name="SCODCOTADO02">[6]MEMORIAL!#REF!</definedName>
    <definedName name="SCODCOTADO02_1">[6]MEMORIAL!#REF!</definedName>
    <definedName name="SCODCOTADO03">[6]MEMORIAL!#REF!</definedName>
    <definedName name="SCODCOTADO03_1">[6]MEMORIAL!#REF!</definedName>
    <definedName name="SCODCOTADO04">[6]MEMORIAL!#REF!</definedName>
    <definedName name="SCODCOTADO04_1">[6]MEMORIAL!#REF!</definedName>
    <definedName name="SCODCOTADO05">[6]MEMORIAL!#REF!</definedName>
    <definedName name="SCODCOTADO05_1">[6]MEMORIAL!#REF!</definedName>
    <definedName name="SCODCOTADO06">[6]MEMORIAL!#REF!</definedName>
    <definedName name="SCODCOTADO06_1">[6]MEMORIAL!#REF!</definedName>
    <definedName name="SCODVERBA01">[5]MEMORIAL!#REF!</definedName>
    <definedName name="SCODVERBA01_1">[6]MEMORIAL!#REF!</definedName>
    <definedName name="SCOMPOS01">[5]MEMORIAL!#REF!</definedName>
    <definedName name="SCOMPOS01_1">[6]MEMORIAL!#REF!</definedName>
    <definedName name="SERRABETUME10">#REF!</definedName>
    <definedName name="SHARED_FORMULA_11_38_11_38_3">NA()</definedName>
    <definedName name="SHARED_FORMULA_11_56_11_56_3">NA()</definedName>
    <definedName name="SHARED_FORMULA_11_76_11_76_3">NA()</definedName>
    <definedName name="SHARED_FORMULA_11_9_11_9_3">NA()</definedName>
    <definedName name="SHARED_FORMULA_11_9_11_9_4">NA()</definedName>
    <definedName name="SHARED_FORMULA_13_11_13_11_160">NA()</definedName>
    <definedName name="SHARED_FORMULA_13_20_13_20_160">NA()</definedName>
    <definedName name="SHARED_FORMULA_16_10_16_10_3">NA()</definedName>
    <definedName name="SHARED_FORMULA_16_10_16_10_4">NA()</definedName>
    <definedName name="SHARED_FORMULA_16_39_16_39_3">NA()</definedName>
    <definedName name="SHARED_FORMULA_16_56_16_56_3">NA()</definedName>
    <definedName name="SHARED_FORMULA_16_65_16_65_3">NA()</definedName>
    <definedName name="SHARED_FORMULA_16_76_16_76_3">NA()</definedName>
    <definedName name="SHARED_FORMULA_17_11_17_11_4">NA()</definedName>
    <definedName name="SHARED_FORMULA_17_39_17_39_3">NA()</definedName>
    <definedName name="SHARED_FORMULA_17_56_17_56_3">NA()</definedName>
    <definedName name="SHARED_FORMULA_17_65_17_65_3">NA()</definedName>
    <definedName name="SHARED_FORMULA_17_79_17_79_3">NA()</definedName>
    <definedName name="SHARED_FORMULA_17_9_17_9_3">NA()</definedName>
    <definedName name="SHARED_FORMULA_18_19_18_19_3">NA()</definedName>
    <definedName name="SHARED_FORMULA_18_39_18_39_3">NA()</definedName>
    <definedName name="SHARED_FORMULA_18_40_18_40_2">NA()</definedName>
    <definedName name="SHARED_FORMULA_18_56_18_56_3">NA()</definedName>
    <definedName name="SHARED_FORMULA_19_20_19_20_159">NA()</definedName>
    <definedName name="SHARED_FORMULA_19_39_19_39_3">NA()</definedName>
    <definedName name="SHARED_FORMULA_19_56_19_56_3">NA()</definedName>
    <definedName name="SHARED_FORMULA_2_1_2_1_0">NA()</definedName>
    <definedName name="SHARED_FORMULA_2_858_2_858_1">NA()</definedName>
    <definedName name="SHARED_FORMULA_21_11_21_11_160">NA()</definedName>
    <definedName name="SHARED_FORMULA_21_20_21_20_159">NA()</definedName>
    <definedName name="SHARED_FORMULA_21_20_21_20_160">NA()</definedName>
    <definedName name="SHARED_FORMULA_21_9_21_9_3">NA()</definedName>
    <definedName name="SHARED_FORMULA_21_9_21_9_4">NA()</definedName>
    <definedName name="SHARED_FORMULA_22_10_22_10_3">NA()</definedName>
    <definedName name="SHARED_FORMULA_22_10_22_10_4">NA()</definedName>
    <definedName name="SHARED_FORMULA_22_39_22_39_3">NA()</definedName>
    <definedName name="SHARED_FORMULA_22_56_22_56_3">NA()</definedName>
    <definedName name="SHARED_FORMULA_22_76_22_76_3">NA()</definedName>
    <definedName name="SHARED_FORMULA_23_10_23_10_3">NA()</definedName>
    <definedName name="SHARED_FORMULA_23_10_23_10_4">NA()</definedName>
    <definedName name="SHARED_FORMULA_23_39_23_39_3">NA()</definedName>
    <definedName name="SHARED_FORMULA_23_61_23_61_3">NA()</definedName>
    <definedName name="SHARED_FORMULA_23_76_23_76_3">NA()</definedName>
    <definedName name="SHARED_FORMULA_24_10_24_10_3">NA()</definedName>
    <definedName name="SHARED_FORMULA_24_13_24_13_3">NA()</definedName>
    <definedName name="SHARED_FORMULA_24_31_24_31_3">NA()</definedName>
    <definedName name="SHARED_FORMULA_24_38_24_38_3">NA()</definedName>
    <definedName name="SHARED_FORMULA_24_56_24_56_3">NA()</definedName>
    <definedName name="SHARED_FORMULA_24_76_24_76_3">NA()</definedName>
    <definedName name="SHARED_FORMULA_25_10_25_10_3">NA()</definedName>
    <definedName name="SHARED_FORMULA_25_31_25_31_3">NA()</definedName>
    <definedName name="SHARED_FORMULA_26_10_26_10_3">NA()</definedName>
    <definedName name="SHARED_FORMULA_26_10_26_10_4">NA()</definedName>
    <definedName name="SHARED_FORMULA_26_39_26_39_3">NA()</definedName>
    <definedName name="SHARED_FORMULA_26_56_26_56_3">NA()</definedName>
    <definedName name="SHARED_FORMULA_27_10_27_10_3">NA()</definedName>
    <definedName name="SHARED_FORMULA_27_39_27_39_3">NA()</definedName>
    <definedName name="SHARED_FORMULA_27_56_27_56_3">NA()</definedName>
    <definedName name="SHARED_FORMULA_27_65_27_65_3">NA()</definedName>
    <definedName name="SHARED_FORMULA_27_79_27_79_3">NA()</definedName>
    <definedName name="SHARED_FORMULA_3_2_3_2_5">NA()</definedName>
    <definedName name="SHARED_FORMULA_3_20_3_20_159">NA()</definedName>
    <definedName name="SHARED_FORMULA_3_7_3_7_2">NA()</definedName>
    <definedName name="SHARED_FORMULA_31_39_31_39_3">NA()</definedName>
    <definedName name="SHARED_FORMULA_31_56_31_56_3">NA()</definedName>
    <definedName name="SHARED_FORMULA_31_76_31_76_3">NA()</definedName>
    <definedName name="SHARED_FORMULA_31_9_31_9_3">NA()</definedName>
    <definedName name="SHARED_FORMULA_31_9_31_9_4">NA()</definedName>
    <definedName name="SHARED_FORMULA_32_10_32_10_3">NA()</definedName>
    <definedName name="SHARED_FORMULA_32_10_32_10_4">NA()</definedName>
    <definedName name="SHARED_FORMULA_32_39_32_39_3">NA()</definedName>
    <definedName name="SHARED_FORMULA_32_56_32_56_3">NA()</definedName>
    <definedName name="SHARED_FORMULA_32_70_32_70_3">NA()</definedName>
    <definedName name="SHARED_FORMULA_32_79_32_79_3">NA()</definedName>
    <definedName name="SHARED_FORMULA_33_39_33_39_3">NA()</definedName>
    <definedName name="SHARED_FORMULA_33_56_33_56_3">NA()</definedName>
    <definedName name="SHARED_FORMULA_33_9_33_9_3">NA()</definedName>
    <definedName name="SHARED_FORMULA_33_9_33_9_4">NA()</definedName>
    <definedName name="SHARED_FORMULA_34_9_34_9_3">NA()</definedName>
    <definedName name="SHARED_FORMULA_35_10_35_10_3">NA()</definedName>
    <definedName name="SHARED_FORMULA_35_10_35_10_4">NA()</definedName>
    <definedName name="SHARED_FORMULA_35_39_35_39_3">NA()</definedName>
    <definedName name="SHARED_FORMULA_35_56_35_56_3">NA()</definedName>
    <definedName name="SHARED_FORMULA_35_70_35_70_3">NA()</definedName>
    <definedName name="SHARED_FORMULA_35_79_35_79_3">NA()</definedName>
    <definedName name="SHARED_FORMULA_5_11_5_11_160">NA()</definedName>
    <definedName name="SHARED_FORMULA_5_14_5_14_192">NA()</definedName>
    <definedName name="SHARED_FORMULA_5_16_5_16_187">NA()</definedName>
    <definedName name="SHARED_FORMULA_5_17_5_17_183">NA()</definedName>
    <definedName name="SHARED_FORMULA_5_17_5_17_231">NA()</definedName>
    <definedName name="SHARED_FORMULA_5_18_5_18_120">NA()</definedName>
    <definedName name="SHARED_FORMULA_5_18_5_18_154">NA()</definedName>
    <definedName name="SHARED_FORMULA_5_20_5_20_159">NA()</definedName>
    <definedName name="SHARED_FORMULA_5_20_5_20_160">NA()</definedName>
    <definedName name="SHARED_FORMULA_5_20_5_20_52">NA()</definedName>
    <definedName name="SHARED_FORMULA_5_20_5_20_84">NA()</definedName>
    <definedName name="SHARED_FORMULA_6_120_6_120_1">NA()</definedName>
    <definedName name="SHARED_FORMULA_6_1516_6_1516_1">NA()</definedName>
    <definedName name="SHARED_FORMULA_6_281_6_281_1">NA()</definedName>
    <definedName name="SHARED_FORMULA_6_2880_6_2880_1">NA()</definedName>
    <definedName name="SHARED_FORMULA_6_2966_6_2966_1">NA()</definedName>
    <definedName name="SHARED_FORMULA_6_2974_6_2974_1">NA()</definedName>
    <definedName name="SHARED_FORMULA_6_3024_6_3024_1">NA()</definedName>
    <definedName name="SHARED_FORMULA_6_3235_6_3235_1">NA()</definedName>
    <definedName name="SHARED_FORMULA_6_3244_6_3244_1">NA()</definedName>
    <definedName name="SHARED_FORMULA_6_3254_6_3254_1">NA()</definedName>
    <definedName name="SHARED_FORMULA_6_35_6_35_2">NA()</definedName>
    <definedName name="SHARED_FORMULA_6_388_6_388_1">NA()</definedName>
    <definedName name="SHARED_FORMULA_6_425_6_425_1">NA()</definedName>
    <definedName name="SHARED_FORMULA_6_575_6_575_1">NA()</definedName>
    <definedName name="SHARED_FORMULA_6_889_6_889_1">NA()</definedName>
    <definedName name="SHARED_FORMULA_7_120_7_120_1">NA()</definedName>
    <definedName name="SHARED_FORMULA_7_281_7_281_1">NA()</definedName>
    <definedName name="SHARED_FORMULA_7_2966_7_2966_1">NA()</definedName>
    <definedName name="SHARED_FORMULA_7_2974_7_2974_1">NA()</definedName>
    <definedName name="SHARED_FORMULA_8_21_8_21_3">NA()</definedName>
    <definedName name="SHARED_FORMULA_8_38_8_38_3">NA()</definedName>
    <definedName name="SHARED_FORMULA_8_56_8_56_3">NA()</definedName>
    <definedName name="SHARED_FORMULA_8_76_8_76_3">NA()</definedName>
    <definedName name="SHARED_FORMULA_8_8_8_8_3">NA()</definedName>
    <definedName name="SHARED_FORMULA_8_8_8_8_4">NA()</definedName>
    <definedName name="SHARED_FORMULA_9_120_9_120_1">NA()</definedName>
    <definedName name="SHARED_FORMULA_9_143_9_143_1">NA()</definedName>
    <definedName name="SHARED_FORMULA_9_1432_9_1432_1">NA()</definedName>
    <definedName name="SHARED_FORMULA_9_1446_9_1446_1">NA()</definedName>
    <definedName name="SHARED_FORMULA_9_1473_9_1473_1">NA()</definedName>
    <definedName name="SHARED_FORMULA_9_1487_9_1487_1">NA()</definedName>
    <definedName name="SHARED_FORMULA_9_1516_9_1516_1">NA()</definedName>
    <definedName name="SHARED_FORMULA_9_1554_9_1554_1">NA()</definedName>
    <definedName name="SHARED_FORMULA_9_1579_9_1579_1">NA()</definedName>
    <definedName name="SHARED_FORMULA_9_1589_9_1589_1">NA()</definedName>
    <definedName name="SHARED_FORMULA_9_1614_9_1614_1">NA()</definedName>
    <definedName name="SHARED_FORMULA_9_2604_9_2604_1">NA()</definedName>
    <definedName name="SHARED_FORMULA_9_281_9_281_1">NA()</definedName>
    <definedName name="SHARED_FORMULA_9_2880_9_2880_1">NA()</definedName>
    <definedName name="SHARED_FORMULA_9_2889_9_2889_1">NA()</definedName>
    <definedName name="SHARED_FORMULA_9_2967_9_2967_1">NA()</definedName>
    <definedName name="SHARED_FORMULA_9_3020_9_3020_1">NA()</definedName>
    <definedName name="SHARED_FORMULA_9_3149_9_3149_1">NA()</definedName>
    <definedName name="SHARED_FORMULA_9_3175_9_3175_1">NA()</definedName>
    <definedName name="SHARED_FORMULA_9_3185_9_3185_1">NA()</definedName>
    <definedName name="SHARED_FORMULA_9_3209_9_3209_1">NA()</definedName>
    <definedName name="SHARED_FORMULA_9_3235_9_3235_1">NA()</definedName>
    <definedName name="SHARED_FORMULA_9_3244_9_3244_1">NA()</definedName>
    <definedName name="SHARED_FORMULA_9_3254_9_3254_1">NA()</definedName>
    <definedName name="SHARED_FORMULA_9_340_9_340_1">NA()</definedName>
    <definedName name="SHARED_FORMULA_9_349_9_349_1">NA()</definedName>
    <definedName name="SHARED_FORMULA_9_359_9_359_1">NA()</definedName>
    <definedName name="SHARED_FORMULA_9_379_9_379_1">NA()</definedName>
    <definedName name="SHARED_FORMULA_9_388_9_388_1">NA()</definedName>
    <definedName name="SHARED_FORMULA_9_399_9_399_1">NA()</definedName>
    <definedName name="SHARED_FORMULA_9_407_9_407_1">NA()</definedName>
    <definedName name="SHARED_FORMULA_9_426_9_426_1">NA()</definedName>
    <definedName name="SHARED_FORMULA_9_574_9_574_1">NA()</definedName>
    <definedName name="SHARED_FORMULA_9_676_9_676_1">NA()</definedName>
    <definedName name="SHARED_FORMULA_9_740_9_740_1">NA()</definedName>
    <definedName name="SHARED_FORMULA_9_762_9_762_1">NA()</definedName>
    <definedName name="SHARED_FORMULA_9_777_9_777_1">NA()</definedName>
    <definedName name="SHARED_FORMULA_9_794_9_794_1">NA()</definedName>
    <definedName name="SHARED_FORMULA_9_819_9_819_1">NA()</definedName>
    <definedName name="SHARED_FORMULA_9_859_9_859_1">NA()</definedName>
    <definedName name="SHARED_FORMULA_9_889_9_889_1">NA()</definedName>
    <definedName name="STOT01.010.0020">[6]MEMORIAL!#REF!</definedName>
    <definedName name="STOT01.010.0020_1">[6]MEMORIAL!#REF!</definedName>
    <definedName name="STOT01.050.0040">[6]MEMORIAL!#REF!</definedName>
    <definedName name="STOT01.050.0040_1">[6]MEMORIAL!#REF!</definedName>
    <definedName name="STOT01.110.0010">[6]MEMORIAL!#REF!</definedName>
    <definedName name="STOT01.110.0010_1">[6]MEMORIAL!#REF!</definedName>
    <definedName name="STOT01.110.0295">[6]MEMORIAL!#REF!</definedName>
    <definedName name="STOT01.110.0295_1">[6]MEMORIAL!#REF!</definedName>
    <definedName name="STOT01.110.0720">[6]MEMORIAL!#REF!</definedName>
    <definedName name="STOT01.110.0720_1">[6]MEMORIAL!#REF!</definedName>
    <definedName name="STOT01.120.O22O">[6]MEMORIAL!#REF!</definedName>
    <definedName name="STOT01.120.O22O_1">[6]MEMORIAL!#REF!</definedName>
    <definedName name="STOT01.150.0130">[6]MEMORIAL!#REF!</definedName>
    <definedName name="STOT01.150.0190">[6]MEMORIAL!#REF!</definedName>
    <definedName name="STOT01.150.0190_1">[6]MEMORIAL!#REF!</definedName>
    <definedName name="STOT01.250.0020">[6]MEMORIAL!#REF!</definedName>
    <definedName name="STOT01.250.0020_1">[6]MEMORIAL!#REF!</definedName>
    <definedName name="STOT01.250.0040">[6]MEMORIAL!#REF!</definedName>
    <definedName name="STOT01.250.0040_1">[6]MEMORIAL!#REF!</definedName>
    <definedName name="STOT01.250.0340">[6]MEMORIAL!#REF!</definedName>
    <definedName name="STOT01.250.0340_1">[6]MEMORIAL!#REF!</definedName>
    <definedName name="STOT01.2500040">[6]MEMORIAL!#REF!</definedName>
    <definedName name="STOT01.2500040_1">[6]MEMORIAL!#REF!</definedName>
    <definedName name="STOT01_010_0020">#REF!</definedName>
    <definedName name="STOT01_010_0020_1">#REF!</definedName>
    <definedName name="STOT01_050_0040">#REF!</definedName>
    <definedName name="STOT01_050_0040_1">#REF!</definedName>
    <definedName name="STOT01_110_0010">#REF!</definedName>
    <definedName name="STOT01_110_0010_1">#REF!</definedName>
    <definedName name="STOT01_110_0295">#REF!</definedName>
    <definedName name="STOT01_110_0295_1">#REF!</definedName>
    <definedName name="STOT01_110_0720">#REF!</definedName>
    <definedName name="STOT01_110_0720_1">#REF!</definedName>
    <definedName name="STOT01_120_O22O">#REF!</definedName>
    <definedName name="STOT01_120_O22O_1">#REF!</definedName>
    <definedName name="STOT01_150_0130">#REF!</definedName>
    <definedName name="STOT01_150_0190">#REF!</definedName>
    <definedName name="STOT01_150_0190_1">#REF!</definedName>
    <definedName name="STOT01_250_0020">#REF!</definedName>
    <definedName name="STOT01_250_0020_1">#REF!</definedName>
    <definedName name="STOT01_250_0040">#REF!</definedName>
    <definedName name="STOT01_250_0040_1">#REF!</definedName>
    <definedName name="STOT01_250_0340">#REF!</definedName>
    <definedName name="STOT01_250_0340_1">#REF!</definedName>
    <definedName name="STOT01_2500040">#REF!</definedName>
    <definedName name="STOT01_2500040_1">#REF!</definedName>
    <definedName name="STOT02.010.0020">#REF!</definedName>
    <definedName name="STOT02.010.0020_1">[6]MEMORIAL!#REF!</definedName>
    <definedName name="STOT02.010.0030">[6]MEMORIAL!#REF!</definedName>
    <definedName name="STOT02.010.0030_1">[6]MEMORIAL!#REF!</definedName>
    <definedName name="STOT02.010.0050">[8]MEMORIAL!#REF!</definedName>
    <definedName name="STOT02.010.0050_1">[8]MEMORIAL!#REF!</definedName>
    <definedName name="STOT02.010.0060">[6]MEMORIAL!#REF!</definedName>
    <definedName name="STOT02.010.0060_1">[6]MEMORIAL!#REF!</definedName>
    <definedName name="STOT02.010.0065">[8]MEMORIAL!#REF!</definedName>
    <definedName name="STOT02.010.0065_1">[6]MEMORIAL!#REF!</definedName>
    <definedName name="STOT02.010.0080">[6]MEMORIAL!#REF!</definedName>
    <definedName name="STOT02.010.0080_1">[6]MEMORIAL!#REF!</definedName>
    <definedName name="STOT02.010.0090">[6]MEMORIAL!#REF!</definedName>
    <definedName name="STOT02.010.0090_1">[6]MEMORIAL!#REF!</definedName>
    <definedName name="STOT02.010.0130">[8]MEMORIAL!#REF!</definedName>
    <definedName name="STOT02.010.0130_1">[8]MEMORIAL!#REF!</definedName>
    <definedName name="STOT02.010.0140">[6]MEMORIAL!#REF!</definedName>
    <definedName name="STOT02.010.0140_1">[6]MEMORIAL!#REF!</definedName>
    <definedName name="STOT02.010.0150">[6]MEMORIAL!#REF!</definedName>
    <definedName name="STOT02.010.0150_1">[6]MEMORIAL!#REF!</definedName>
    <definedName name="STOT02.020.0020">[6]MEMORIAL!#REF!</definedName>
    <definedName name="STOT02.020.0020_1">[6]MEMORIAL!#REF!</definedName>
    <definedName name="STOT02.040.0320">[6]MEMORIAL!#REF!</definedName>
    <definedName name="STOT02.040.0320_1">[6]MEMORIAL!#REF!</definedName>
    <definedName name="STOT02.040.3910">[6]MEMORIAL!#REF!</definedName>
    <definedName name="STOT02.040.3910_1">[6]MEMORIAL!#REF!</definedName>
    <definedName name="STOT02.040.3930">[6]MEMORIAL!#REF!</definedName>
    <definedName name="STOT02.040.3930_1">[6]MEMORIAL!#REF!</definedName>
    <definedName name="STOT02.040.7438">[6]MEMORIAL!#REF!</definedName>
    <definedName name="STOT02.040.7438_1">[6]MEMORIAL!#REF!</definedName>
    <definedName name="STOT02.110.0136">[6]MEMORIAL!#REF!</definedName>
    <definedName name="STOT02.110.0136_1">[6]MEMORIAL!#REF!</definedName>
    <definedName name="STOT02.110.0736">[6]MEMORIAL!#REF!</definedName>
    <definedName name="STOT02.110.0736_1">[6]MEMORIAL!#REF!</definedName>
    <definedName name="STOT02.110.1866">[6]MEMORIAL!#REF!</definedName>
    <definedName name="STOT02.110.1866_1">[6]MEMORIAL!#REF!</definedName>
    <definedName name="STOT02.110.2021">[6]MEMORIAL!#REF!</definedName>
    <definedName name="STOT02.110.2021_1">[6]MEMORIAL!#REF!</definedName>
    <definedName name="STOT02.110.2070">[6]MEMORIAL!#REF!</definedName>
    <definedName name="STOT02.110.2070_1">[6]MEMORIAL!#REF!</definedName>
    <definedName name="STOT02.110.2284">[6]MEMORIAL!#REF!</definedName>
    <definedName name="STOT02.110.2284_1">[6]MEMORIAL!#REF!</definedName>
    <definedName name="STOT02.110.2758">[6]MEMORIAL!#REF!</definedName>
    <definedName name="STOT02.110.2758_1">[6]MEMORIAL!#REF!</definedName>
    <definedName name="STOT02.110.3862">[6]MEMORIAL!#REF!</definedName>
    <definedName name="STOT02.110.3862_1">[6]MEMORIAL!#REF!</definedName>
    <definedName name="STOT02.110.3868">[6]MEMORIAL!#REF!</definedName>
    <definedName name="STOT02.110.3926">[6]MEMORIAL!#REF!</definedName>
    <definedName name="STOT02.110.3926_1">[6]MEMORIAL!#REF!</definedName>
    <definedName name="STOT02.110.4292">[6]MEMORIAL!#REF!</definedName>
    <definedName name="STOT02.110.4292_1">[6]MEMORIAL!#REF!</definedName>
    <definedName name="STOT02.110.4760">[6]MEMORIAL!#REF!</definedName>
    <definedName name="STOT02.110.4760_1">[6]MEMORIAL!#REF!</definedName>
    <definedName name="STOT02.120.0010">[6]MEMORIAL!#REF!</definedName>
    <definedName name="STOT02.120.0010_1">[6]MEMORIAL!#REF!</definedName>
    <definedName name="STOT02.120.0040">[6]MEMORIAL!#REF!</definedName>
    <definedName name="STOT02.120.0040_1">[6]MEMORIAL!#REF!</definedName>
    <definedName name="STOT02.140.0040">[6]MEMORIAL!#REF!</definedName>
    <definedName name="STOT02.140.0040_1">[6]MEMORIAL!#REF!</definedName>
    <definedName name="STOT02.160.0010">[6]MEMORIAL!#REF!</definedName>
    <definedName name="STOT02.160.0010_1">[6]MEMORIAL!#REF!</definedName>
    <definedName name="STOT02.160.0075">[6]MEMORIAL!#REF!</definedName>
    <definedName name="STOT02.160.0075_1">[6]MEMORIAL!#REF!</definedName>
    <definedName name="STOT02.210.0030">[6]MEMORIAL!#REF!</definedName>
    <definedName name="STOT02.210.0030_1">[6]MEMORIAL!#REF!</definedName>
    <definedName name="STOT02.210.0110">[6]MEMORIAL!#REF!</definedName>
    <definedName name="STOT02.210.0110_1">[6]MEMORIAL!#REF!</definedName>
    <definedName name="STOT02.210.0290">[6]MEMORIAL!#REF!</definedName>
    <definedName name="STOT02.210.0290_1">[6]MEMORIAL!#REF!</definedName>
    <definedName name="STOT02.210.0320">[6]MEMORIAL!#REF!</definedName>
    <definedName name="STOT02.210.0320_1">[6]MEMORIAL!#REF!</definedName>
    <definedName name="STOT02_010_0020">#REF!</definedName>
    <definedName name="STOT02_010_0020_1">#REF!</definedName>
    <definedName name="STOT02_010_0030">#REF!</definedName>
    <definedName name="STOT02_010_0030_1">#REF!</definedName>
    <definedName name="STOT02_010_0050">#REF!</definedName>
    <definedName name="STOT02_010_0050_1">#REF!</definedName>
    <definedName name="STOT02_010_0060">#REF!</definedName>
    <definedName name="STOT02_010_0060_1">#REF!</definedName>
    <definedName name="STOT02_010_0065">#REF!</definedName>
    <definedName name="STOT02_010_0065_1">#REF!</definedName>
    <definedName name="STOT02_010_0080">#REF!</definedName>
    <definedName name="STOT02_010_0080_1">#REF!</definedName>
    <definedName name="STOT02_010_0090">#REF!</definedName>
    <definedName name="STOT02_010_0090_1">#REF!</definedName>
    <definedName name="STOT02_010_0130">#REF!</definedName>
    <definedName name="STOT02_010_0130_1">#REF!</definedName>
    <definedName name="STOT02_010_0140">#REF!</definedName>
    <definedName name="STOT02_010_0140_1">#REF!</definedName>
    <definedName name="STOT02_010_0150">#REF!</definedName>
    <definedName name="STOT02_010_0150_1">#REF!</definedName>
    <definedName name="STOT02_020_0020">#REF!</definedName>
    <definedName name="STOT02_020_0020_1">#REF!</definedName>
    <definedName name="STOT02_040_0320">#REF!</definedName>
    <definedName name="STOT02_040_0320_1">#REF!</definedName>
    <definedName name="STOT02_040_3910">#REF!</definedName>
    <definedName name="STOT02_040_3910_1">#REF!</definedName>
    <definedName name="STOT02_040_3930">#REF!</definedName>
    <definedName name="STOT02_040_3930_1">#REF!</definedName>
    <definedName name="STOT02_040_7438">#REF!</definedName>
    <definedName name="STOT02_040_7438_1">#REF!</definedName>
    <definedName name="STOT02_110_0136">#REF!</definedName>
    <definedName name="STOT02_110_0136_1">#REF!</definedName>
    <definedName name="STOT02_110_0736">#REF!</definedName>
    <definedName name="STOT02_110_0736_1">#REF!</definedName>
    <definedName name="STOT02_110_1866">#REF!</definedName>
    <definedName name="STOT02_110_1866_1">#REF!</definedName>
    <definedName name="STOT02_110_2021">#REF!</definedName>
    <definedName name="STOT02_110_2021_1">#REF!</definedName>
    <definedName name="STOT02_110_2070">#REF!</definedName>
    <definedName name="STOT02_110_2070_1">#REF!</definedName>
    <definedName name="STOT02_110_2284">#REF!</definedName>
    <definedName name="STOT02_110_2284_1">#REF!</definedName>
    <definedName name="STOT02_110_2758">#REF!</definedName>
    <definedName name="STOT02_110_2758_1">#REF!</definedName>
    <definedName name="STOT02_110_3862">#REF!</definedName>
    <definedName name="STOT02_110_3862_1">#REF!</definedName>
    <definedName name="STOT02_110_3868">#REF!</definedName>
    <definedName name="STOT02_110_3926">#REF!</definedName>
    <definedName name="STOT02_110_3926_1">#REF!</definedName>
    <definedName name="STOT02_110_4292">#REF!</definedName>
    <definedName name="STOT02_110_4292_1">#REF!</definedName>
    <definedName name="STOT02_110_4760">#REF!</definedName>
    <definedName name="STOT02_110_4760_1">#REF!</definedName>
    <definedName name="STOT02_120_0010">#REF!</definedName>
    <definedName name="STOT02_120_0010_1">#REF!</definedName>
    <definedName name="STOT02_120_0040">#REF!</definedName>
    <definedName name="STOT02_120_0040_1">#REF!</definedName>
    <definedName name="STOT02_140_0040">#REF!</definedName>
    <definedName name="STOT02_140_0040_1">#REF!</definedName>
    <definedName name="STOT02_160_0010">#REF!</definedName>
    <definedName name="STOT02_160_0010_1">#REF!</definedName>
    <definedName name="STOT02_160_0075">#REF!</definedName>
    <definedName name="STOT02_160_0075_1">#REF!</definedName>
    <definedName name="STOT02_210_0030">#REF!</definedName>
    <definedName name="STOT02_210_0030_1">#REF!</definedName>
    <definedName name="STOT02_210_0110">#REF!</definedName>
    <definedName name="STOT02_210_0110_1">#REF!</definedName>
    <definedName name="STOT02_210_0290">#REF!</definedName>
    <definedName name="STOT02_210_0290_1">#REF!</definedName>
    <definedName name="STOT02_210_0320">#REF!</definedName>
    <definedName name="STOT02_210_0320_1">#REF!</definedName>
    <definedName name="STOT03.010.0020">[8]MEMORIAL!#REF!</definedName>
    <definedName name="STOT03.010.0020_1">[6]MEMORIAL!#REF!</definedName>
    <definedName name="STOT03.010.0025">[8]MEMORIAL!#REF!</definedName>
    <definedName name="STOT03.010.0025_1">[6]MEMORIAL!#REF!</definedName>
    <definedName name="STOT03.010.0040">[8]MEMORIAL!#REF!</definedName>
    <definedName name="STOT03.010.0040_1">[9]MEMORIAL!#REF!</definedName>
    <definedName name="STOT03.010.0050">[8]MEMORIAL!#REF!</definedName>
    <definedName name="STOT03.010.0050_1">[9]MEMORIAL!#REF!</definedName>
    <definedName name="STOT03.010.0100">[8]MEMORIAL!#REF!</definedName>
    <definedName name="STOT03.010.0100_1">[8]MEMORIAL!#REF!</definedName>
    <definedName name="STOT03.010.0140">[6]MEMORIAL!#REF!</definedName>
    <definedName name="STOT03.010.0140_1">[6]MEMORIAL!#REF!</definedName>
    <definedName name="STOT03.010.0160">[6]MEMORIAL!#REF!</definedName>
    <definedName name="STOT03.010.0160_1">[6]MEMORIAL!#REF!</definedName>
    <definedName name="STOT03.010.0170">[6]MEMORIAL!#REF!</definedName>
    <definedName name="STOT03.010.0170_1">[6]MEMORIAL!#REF!</definedName>
    <definedName name="STOT03.010.0180">[8]MEMORIAL!#REF!</definedName>
    <definedName name="STOT03.010.0180_1">[6]MEMORIAL!#REF!</definedName>
    <definedName name="STOT03.010.0190">[6]MEMORIAL!#REF!</definedName>
    <definedName name="STOT03.010.0190_1">[6]MEMORIAL!#REF!</definedName>
    <definedName name="STOT03.010.0200">[8]MEMORIAL!#REF!</definedName>
    <definedName name="STOT03.010.0200_1">[6]MEMORIAL!#REF!</definedName>
    <definedName name="STOT03_010_0020">#REF!</definedName>
    <definedName name="STOT03_010_0020_1">#REF!</definedName>
    <definedName name="STOT03_010_0025">#REF!</definedName>
    <definedName name="STOT03_010_0025_1">#REF!</definedName>
    <definedName name="STOT03_010_0040">#REF!</definedName>
    <definedName name="STOT03_010_0040_1">#REF!</definedName>
    <definedName name="STOT03_010_0050">#REF!</definedName>
    <definedName name="STOT03_010_0050_1">#REF!</definedName>
    <definedName name="STOT03_010_0100">#REF!</definedName>
    <definedName name="STOT03_010_0100_1">#REF!</definedName>
    <definedName name="STOT03_010_0140">#REF!</definedName>
    <definedName name="STOT03_010_0140_1">#REF!</definedName>
    <definedName name="STOT03_010_0160">#REF!</definedName>
    <definedName name="STOT03_010_0160_1">#REF!</definedName>
    <definedName name="STOT03_010_0170">#REF!</definedName>
    <definedName name="STOT03_010_0170_1">#REF!</definedName>
    <definedName name="STOT03_010_0180">#REF!</definedName>
    <definedName name="STOT03_010_0180_1">#REF!</definedName>
    <definedName name="STOT03_010_0190">#REF!</definedName>
    <definedName name="STOT03_010_0190_1">#REF!</definedName>
    <definedName name="STOT03_010_0200">#REF!</definedName>
    <definedName name="STOT03_010_0200_1">#REF!</definedName>
    <definedName name="STOT04.010.0010">[6]MEMORIAL!#REF!</definedName>
    <definedName name="STOT04.010.0010_1">[6]MEMORIAL!#REF!</definedName>
    <definedName name="STOT04.010.0040">[6]MEMORIAL!#REF!</definedName>
    <definedName name="STOT04.010.0040_1">[6]MEMORIAL!#REF!</definedName>
    <definedName name="STOT04.010.0070">[6]MEMORIAL!#REF!</definedName>
    <definedName name="STOT04.010.0070_1">[6]MEMORIAL!#REF!</definedName>
    <definedName name="STOT04.010.0150">[6]MEMORIAL!#REF!</definedName>
    <definedName name="STOT04.010.0150_1">[6]MEMORIAL!#REF!</definedName>
    <definedName name="STOT04.010.0190">[6]MEMORIAL!#REF!</definedName>
    <definedName name="STOT04.010.0190_1">[6]MEMORIAL!#REF!</definedName>
    <definedName name="STOT04.010.0200">[6]MEMORIAL!#REF!</definedName>
    <definedName name="STOT04.010.0200_1">[6]MEMORIAL!#REF!</definedName>
    <definedName name="STOT04.010.0290">#REF!</definedName>
    <definedName name="STOT04.010.0290_1">[12]MEMORIAL!#REF!</definedName>
    <definedName name="STOT04.010.0320">[8]MEMORIAL!#REF!</definedName>
    <definedName name="STOT04.010.0320_1">[6]MEMORIAL!#REF!</definedName>
    <definedName name="stot04.010.0330">#REF!</definedName>
    <definedName name="STOT04.010.0330_1">[6]MEMORIAL!#REF!</definedName>
    <definedName name="STOT04.010.0371">[8]MEMORIAL!#REF!</definedName>
    <definedName name="STOT04.010.0371_1">[9]MEMORIAL!#REF!</definedName>
    <definedName name="STOT04.010.0375">[8]MEMORIAL!#REF!</definedName>
    <definedName name="STOT04.010.0375_1">[6]MEMORIAL!#REF!</definedName>
    <definedName name="STOT04.010.0395">[8]MEMORIAL!#REF!</definedName>
    <definedName name="STOT04.010.0395_1">[6]MEMORIAL!#REF!</definedName>
    <definedName name="STOT04.010.0420">[6]MEMORIAL!#REF!</definedName>
    <definedName name="STOT04.010.0420_1">[6]MEMORIAL!#REF!</definedName>
    <definedName name="STOT04.010.0430">[6]MEMORIAL!#REF!</definedName>
    <definedName name="STOT04.010.0430_1">[6]MEMORIAL!#REF!</definedName>
    <definedName name="STOT04_010_0010">#REF!</definedName>
    <definedName name="STOT04_010_0010_1">#REF!</definedName>
    <definedName name="STOT04_010_0040">#REF!</definedName>
    <definedName name="STOT04_010_0040_1">#REF!</definedName>
    <definedName name="STOT04_010_0070">#REF!</definedName>
    <definedName name="STOT04_010_0070_1">#REF!</definedName>
    <definedName name="STOT04_010_0150">#REF!</definedName>
    <definedName name="STOT04_010_0150_1">#REF!</definedName>
    <definedName name="STOT04_010_0190">#REF!</definedName>
    <definedName name="STOT04_010_0190_1">#REF!</definedName>
    <definedName name="STOT04_010_0200">#REF!</definedName>
    <definedName name="STOT04_010_0200_1">#REF!</definedName>
    <definedName name="STOT04_010_0290">#REF!</definedName>
    <definedName name="STOT04_010_0290_1">#REF!</definedName>
    <definedName name="STOT04_010_0320">#REF!</definedName>
    <definedName name="STOT04_010_0320_1">#REF!</definedName>
    <definedName name="stot04_010_0330">#REF!</definedName>
    <definedName name="STOT04_010_0330_1">#REF!</definedName>
    <definedName name="STOT04_010_0371">#REF!</definedName>
    <definedName name="STOT04_010_0371_1">#REF!</definedName>
    <definedName name="STOT04_010_0375">#REF!</definedName>
    <definedName name="STOT04_010_0375_1">#REF!</definedName>
    <definedName name="STOT04_010_0395">#REF!</definedName>
    <definedName name="STOT04_010_0395_1">#REF!</definedName>
    <definedName name="STOT04_010_0420">#REF!</definedName>
    <definedName name="STOT04_010_0420_1">#REF!</definedName>
    <definedName name="STOT04_010_0430">#REF!</definedName>
    <definedName name="STOT04_010_0430_1">#REF!</definedName>
    <definedName name="STOT05.010.0020">[8]MEMORIAL!#REF!</definedName>
    <definedName name="STOT05.010.0020_1">[6]MEMORIAL!#REF!</definedName>
    <definedName name="STOT05.110.0005">[6]MEMORIAL!#REF!</definedName>
    <definedName name="STOT05.110.0005_1">[6]MEMORIAL!#REF!</definedName>
    <definedName name="STOT05.110.0420">[6]MEMORIAL!#REF!</definedName>
    <definedName name="STOT05.110.0420_1">[6]MEMORIAL!#REF!</definedName>
    <definedName name="STOT05.110.1300">[6]MEMORIAL!#REF!</definedName>
    <definedName name="STOT05.110.1300_1">[6]MEMORIAL!#REF!</definedName>
    <definedName name="STOT05.110.1565">[6]MEMORIAL!#REF!</definedName>
    <definedName name="STOT05.110.1565_1">[6]MEMORIAL!#REF!</definedName>
    <definedName name="STOT05.110.1590">[6]MEMORIAL!#REF!</definedName>
    <definedName name="STOT05.110.1590_1">[6]MEMORIAL!#REF!</definedName>
    <definedName name="STOT05.110.1620">[6]MEMORIAL!#REF!</definedName>
    <definedName name="STOT05.120.0060">[6]MEMORIAL!#REF!</definedName>
    <definedName name="STOT05.120.0060_1">[6]MEMORIAL!#REF!</definedName>
    <definedName name="STOT05_010_0020">#REF!</definedName>
    <definedName name="STOT05_010_0020_1">#REF!</definedName>
    <definedName name="STOT05_110_0005">#REF!</definedName>
    <definedName name="STOT05_110_0005_1">#REF!</definedName>
    <definedName name="STOT05_110_0420">#REF!</definedName>
    <definedName name="STOT05_110_0420_1">#REF!</definedName>
    <definedName name="STOT05_110_1300">#REF!</definedName>
    <definedName name="STOT05_110_1300_1">#REF!</definedName>
    <definedName name="STOT05_110_1565">#REF!</definedName>
    <definedName name="STOT05_110_1565_1">#REF!</definedName>
    <definedName name="STOT05_110_1590">#REF!</definedName>
    <definedName name="STOT05_110_1590_1">#REF!</definedName>
    <definedName name="STOT05_110_1620">#REF!</definedName>
    <definedName name="STOT05_120_0060">#REF!</definedName>
    <definedName name="STOT05_120_0060_1">#REF!</definedName>
    <definedName name="STOT06.010.0010">[6]MEMORIAL!#REF!</definedName>
    <definedName name="STOT06.010.0010_1">[6]MEMORIAL!#REF!</definedName>
    <definedName name="STOT06_010_0010">#REF!</definedName>
    <definedName name="STOT06_010_0010_1">#REF!</definedName>
    <definedName name="STOT08.010.0010">[6]MEMORIAL!#REF!</definedName>
    <definedName name="STOT08.010.0010_1">[6]MEMORIAL!#REF!</definedName>
    <definedName name="STOT08.010.0040">[6]MEMORIAL!#REF!</definedName>
    <definedName name="STOT08.010.0040_1">[6]MEMORIAL!#REF!</definedName>
    <definedName name="STOT08.010.0060">[8]MEMORIAL!#REF!</definedName>
    <definedName name="STOT08.010.0060_1">[9]MEMORIAL!#REF!</definedName>
    <definedName name="STOT08.010.0120">[8]MEMORIAL!#REF!</definedName>
    <definedName name="STOT08.010.0120_1">[6]MEMORIAL!#REF!</definedName>
    <definedName name="STOT08.010.0130">[6]MEMORIAL!#REF!</definedName>
    <definedName name="STOT08.010.0130_1">[6]MEMORIAL!#REF!</definedName>
    <definedName name="STOT08.010.0135">[8]MEMORIAL!#REF!</definedName>
    <definedName name="STOT08.010.0135_1">[6]MEMORIAL!#REF!</definedName>
    <definedName name="STOT08.010.0190">[6]MEMORIAL!#REF!</definedName>
    <definedName name="STOT08.010.0190_1">[6]MEMORIAL!#REF!</definedName>
    <definedName name="STOT08.010.0270">[8]MEMORIAL!#REF!</definedName>
    <definedName name="STOT08.010.0270_1">[6]MEMORIAL!#REF!</definedName>
    <definedName name="STOT08_010_0010">#REF!</definedName>
    <definedName name="STOT08_010_0010_1">#REF!</definedName>
    <definedName name="STOT08_010_0040">#REF!</definedName>
    <definedName name="STOT08_010_0040_1">#REF!</definedName>
    <definedName name="STOT08_010_0060">#REF!</definedName>
    <definedName name="STOT08_010_0060_1">#REF!</definedName>
    <definedName name="STOT08_010_0120">#REF!</definedName>
    <definedName name="STOT08_010_0120_1">#REF!</definedName>
    <definedName name="STOT08_010_0130">#REF!</definedName>
    <definedName name="STOT08_010_0130_1">#REF!</definedName>
    <definedName name="STOT08_010_0135">#REF!</definedName>
    <definedName name="STOT08_010_0135_1">#REF!</definedName>
    <definedName name="STOT08_010_0190">#REF!</definedName>
    <definedName name="STOT08_010_0190_1">#REF!</definedName>
    <definedName name="STOT08_010_0270">#REF!</definedName>
    <definedName name="STOT08_010_0270_1">#REF!</definedName>
    <definedName name="STOT080.010.0350">[6]MEMORIAL!#REF!</definedName>
    <definedName name="STOT080.010.0350_1">[6]MEMORIAL!#REF!</definedName>
    <definedName name="STOT080_010_0350">#REF!</definedName>
    <definedName name="STOT080_010_0350_1">#REF!</definedName>
    <definedName name="STOT09.010.0060">[8]MEMORIAL!#REF!</definedName>
    <definedName name="STOT09.010.0060_1">[6]MEMORIAL!#REF!</definedName>
    <definedName name="STOT09.010.0070">[6]MEMORIAL!#REF!</definedName>
    <definedName name="STOT09.010.0070_1">[6]MEMORIAL!#REF!</definedName>
    <definedName name="STOT09.010.0240">[8]MEMORIAL!#REF!</definedName>
    <definedName name="STOT09.010.0240_1">[6]MEMORIAL!#REF!</definedName>
    <definedName name="STOT09.010.0380">[6]MEMORIAL!#REF!</definedName>
    <definedName name="STOT09.010.0380_1">[6]MEMORIAL!#REF!</definedName>
    <definedName name="STOT09.010.0430">[8]MEMORIAL!#REF!</definedName>
    <definedName name="STOT09.010.0430_1">[6]MEMORIAL!#REF!</definedName>
    <definedName name="STOT09.010.0470">[8]MEMORIAL!#REF!</definedName>
    <definedName name="STOT09.010.0470_1">[6]MEMORIAL!#REF!</definedName>
    <definedName name="STOT09.010.0700">[8]MEMORIAL!#REF!</definedName>
    <definedName name="STOT09.010.0700_1">[6]MEMORIAL!#REF!</definedName>
    <definedName name="STOT09_010_0060">#REF!</definedName>
    <definedName name="STOT09_010_0060_1">#REF!</definedName>
    <definedName name="STOT09_010_0070">#REF!</definedName>
    <definedName name="STOT09_010_0070_1">#REF!</definedName>
    <definedName name="STOT09_010_0240">#REF!</definedName>
    <definedName name="STOT09_010_0240_1">#REF!</definedName>
    <definedName name="STOT09_010_0380">#REF!</definedName>
    <definedName name="STOT09_010_0380_1">#REF!</definedName>
    <definedName name="STOT09_010_0430">#REF!</definedName>
    <definedName name="STOT09_010_0430_1">#REF!</definedName>
    <definedName name="STOT09_010_0470">#REF!</definedName>
    <definedName name="STOT09_010_0470_1">#REF!</definedName>
    <definedName name="STOT09_010_0700">#REF!</definedName>
    <definedName name="STOT09_010_0700_1">#REF!</definedName>
    <definedName name="STOT10.010.0140">[8]MEMORIAL!#REF!</definedName>
    <definedName name="STOT10.010.0140_1">[6]MEMORIAL!#REF!</definedName>
    <definedName name="STOT10.010.0150">[6]MEMORIAL!#REF!</definedName>
    <definedName name="STOT10.010.0150_1">[6]MEMORIAL!#REF!</definedName>
    <definedName name="STOT10.010.0180">[8]MEMORIAL!#REF!</definedName>
    <definedName name="STOT10.010.0180_1">[6]MEMORIAL!#REF!</definedName>
    <definedName name="STOT10.010.0270">[8]MEMORIAL!#REF!</definedName>
    <definedName name="STOT10.010.0270_1">[9]MEMORIAL!#REF!</definedName>
    <definedName name="STOT10.010.0280">[8]MEMORIAL!#REF!</definedName>
    <definedName name="STOT10.010.0280_1">[6]MEMORIAL!#REF!</definedName>
    <definedName name="STOT10.010.0290">[6]MEMORIAL!#REF!</definedName>
    <definedName name="STOT10.010.0290_1">[6]MEMORIAL!#REF!</definedName>
    <definedName name="STOT10.010.0298">[6]MEMORIAL!#REF!</definedName>
    <definedName name="STOT10.010.0298_1">[6]MEMORIAL!#REF!</definedName>
    <definedName name="STOT10.010.0307">[8]MEMORIAL!#REF!</definedName>
    <definedName name="STOT10.010.0307_1">[6]MEMORIAL!#REF!</definedName>
    <definedName name="STOT10.010.0308">[8]MEMORIAL!#REF!</definedName>
    <definedName name="STOT10.010.0308_1">[6]MEMORIAL!#REF!</definedName>
    <definedName name="STOT10.010.0310">[8]MEMORIAL!#REF!</definedName>
    <definedName name="STOT10.010.0310_1">[6]MEMORIAL!#REF!</definedName>
    <definedName name="STOT10.010.0330">[8]MEMORIAL!#REF!</definedName>
    <definedName name="STOT10.010.0330_1">[6]MEMORIAL!#REF!</definedName>
    <definedName name="STOT10.010.0333">[8]MEMORIAL!#REF!</definedName>
    <definedName name="STOT10.010.0333_1">[6]MEMORIAL!#REF!</definedName>
    <definedName name="STOT10.010.0350">[6]MEMORIAL!#REF!</definedName>
    <definedName name="STOT10.010.0350_1">[6]MEMORIAL!#REF!</definedName>
    <definedName name="STOT10.010.0380">[8]MEMORIAL!#REF!</definedName>
    <definedName name="STOT10.010.0380_1">[6]MEMORIAL!#REF!</definedName>
    <definedName name="STOT10.010.0400">[8]MEMORIAL!#REF!</definedName>
    <definedName name="STOT10.010.0400_1">[6]MEMORIAL!#REF!</definedName>
    <definedName name="STOT10.010.0431">[8]MEMORIAL!#REF!</definedName>
    <definedName name="STOT10.010.0431_1">[6]MEMORIAL!#REF!</definedName>
    <definedName name="STOT10.010.1100">[6]MEMORIAL!#REF!</definedName>
    <definedName name="STOT10.010.1100_1">[6]MEMORIAL!#REF!</definedName>
    <definedName name="STOT10.010.1110">[6]MEMORIAL!#REF!</definedName>
    <definedName name="STOT10.010.1110_1">[6]MEMORIAL!#REF!</definedName>
    <definedName name="STOT10_010_0140">#REF!</definedName>
    <definedName name="STOT10_010_0140_1">#REF!</definedName>
    <definedName name="STOT10_010_0150">#REF!</definedName>
    <definedName name="STOT10_010_0150_1">#REF!</definedName>
    <definedName name="STOT10_010_0180">#REF!</definedName>
    <definedName name="STOT10_010_0180_1">#REF!</definedName>
    <definedName name="STOT10_010_0270">#REF!</definedName>
    <definedName name="STOT10_010_0270_1">#REF!</definedName>
    <definedName name="STOT10_010_0280">#REF!</definedName>
    <definedName name="STOT10_010_0280_1">#REF!</definedName>
    <definedName name="STOT10_010_0290">#REF!</definedName>
    <definedName name="STOT10_010_0290_1">#REF!</definedName>
    <definedName name="STOT10_010_0298">#REF!</definedName>
    <definedName name="STOT10_010_0298_1">#REF!</definedName>
    <definedName name="STOT10_010_0307">#REF!</definedName>
    <definedName name="STOT10_010_0307_1">#REF!</definedName>
    <definedName name="STOT10_010_0308">#REF!</definedName>
    <definedName name="STOT10_010_0308_1">#REF!</definedName>
    <definedName name="STOT10_010_0310">#REF!</definedName>
    <definedName name="STOT10_010_0310_1">#REF!</definedName>
    <definedName name="STOT10_010_0330">#REF!</definedName>
    <definedName name="STOT10_010_0330_1">#REF!</definedName>
    <definedName name="STOT10_010_0333">#REF!</definedName>
    <definedName name="STOT10_010_0333_1">#REF!</definedName>
    <definedName name="STOT10_010_0350">#REF!</definedName>
    <definedName name="STOT10_010_0350_1">#REF!</definedName>
    <definedName name="STOT10_010_0380">#REF!</definedName>
    <definedName name="STOT10_010_0380_1">#REF!</definedName>
    <definedName name="STOT10_010_0400">#REF!</definedName>
    <definedName name="STOT10_010_0400_1">#REF!</definedName>
    <definedName name="STOT10_010_0431">#REF!</definedName>
    <definedName name="STOT10_010_0431_1">#REF!</definedName>
    <definedName name="STOT10_010_1100">#REF!</definedName>
    <definedName name="STOT10_010_1100_1">#REF!</definedName>
    <definedName name="STOT10_010_1110">#REF!</definedName>
    <definedName name="STOT10_010_1110_1">#REF!</definedName>
    <definedName name="STOT12.010.0010">[6]MEMORIAL!#REF!</definedName>
    <definedName name="STOT12.010.0010_1">[6]MEMORIAL!#REF!</definedName>
    <definedName name="STOT12.010.0050">[6]MEMORIAL!#REF!</definedName>
    <definedName name="STOT12.010.0050_1">[6]MEMORIAL!#REF!</definedName>
    <definedName name="STOT12.010.0060">[8]MEMORIAL!#REF!</definedName>
    <definedName name="STOT12.010.0060_1">[6]MEMORIAL!#REF!</definedName>
    <definedName name="STOT12.010.0210">[8]MEMORIAL!#REF!</definedName>
    <definedName name="STOT12.010.0210_1">[6]MEMORIAL!#REF!</definedName>
    <definedName name="STOT12.010.0300">[6]MEMORIAL!#REF!</definedName>
    <definedName name="STOT12.010.0300_1">[6]MEMORIAL!#REF!</definedName>
    <definedName name="STOT12.010.0340">[6]MEMORIAL!#REF!</definedName>
    <definedName name="STOT12.010.0340_1">[6]MEMORIAL!#REF!</definedName>
    <definedName name="STOT12.010.0360">[8]MEMORIAL!#REF!</definedName>
    <definedName name="STOT12.010.0360_1">[6]MEMORIAL!#REF!</definedName>
    <definedName name="STOT12.010.0550">[8]MEMORIAL!#REF!</definedName>
    <definedName name="STOT12.010.0550_1">[6]MEMORIAL!#REF!</definedName>
    <definedName name="STOT12_010_0010">#REF!</definedName>
    <definedName name="STOT12_010_0010_1">#REF!</definedName>
    <definedName name="STOT12_010_0050">#REF!</definedName>
    <definedName name="STOT12_010_0050_1">#REF!</definedName>
    <definedName name="STOT12_010_0060">#REF!</definedName>
    <definedName name="STOT12_010_0060_1">#REF!</definedName>
    <definedName name="STOT12_010_0210">#REF!</definedName>
    <definedName name="STOT12_010_0210_1">#REF!</definedName>
    <definedName name="STOT12_010_0300">#REF!</definedName>
    <definedName name="STOT12_010_0300_1">#REF!</definedName>
    <definedName name="STOT12_010_0340">#REF!</definedName>
    <definedName name="STOT12_010_0340_1">#REF!</definedName>
    <definedName name="STOT12_010_0360">#REF!</definedName>
    <definedName name="STOT12_010_0360_1">#REF!</definedName>
    <definedName name="STOT12_010_0550">#REF!</definedName>
    <definedName name="STOT12_010_0550_1">#REF!</definedName>
    <definedName name="STOT13.010.0030">[8]MEMORIAL!#REF!</definedName>
    <definedName name="STOT13.010.0030_1">[9]MEMORIAL!#REF!</definedName>
    <definedName name="STOT13.010.0040">[6]MEMORIAL!#REF!</definedName>
    <definedName name="STOT13.010.0040_1">[6]MEMORIAL!#REF!</definedName>
    <definedName name="STOT13.010.0090">[8]MEMORIAL!#REF!</definedName>
    <definedName name="STOT13.010.0090_1">[6]MEMORIAL!#REF!</definedName>
    <definedName name="STOT13.010.0100">[6]MEMORIAL!#REF!</definedName>
    <definedName name="STOT13.010.0100_1">[6]MEMORIAL!#REF!</definedName>
    <definedName name="STOT13.010.0110">[8]MEMORIAL!#REF!</definedName>
    <definedName name="STOT13.010.0110_1">[6]MEMORIAL!#REF!</definedName>
    <definedName name="STOT13.010.0350">[6]MEMORIAL!#REF!</definedName>
    <definedName name="STOT13.010.0350_1">[6]MEMORIAL!#REF!</definedName>
    <definedName name="STOT13.010.0360">[6]MEMORIAL!#REF!</definedName>
    <definedName name="STOT13.010.0360_1">[6]MEMORIAL!#REF!</definedName>
    <definedName name="STOT13.010.0380">[6]MEMORIAL!#REF!</definedName>
    <definedName name="STOT13.010.0380_1">[6]MEMORIAL!#REF!</definedName>
    <definedName name="STOT13.010.0410">[6]MEMORIAL!#REF!</definedName>
    <definedName name="STOT13.010.0410_1">[6]MEMORIAL!#REF!</definedName>
    <definedName name="STOT13.010.0860">[6]MEMORIAL!#REF!</definedName>
    <definedName name="STOT13.010.0860_1">[6]MEMORIAL!#REF!</definedName>
    <definedName name="STOT13.010.0880">[6]MEMORIAL!#REF!</definedName>
    <definedName name="STOT13.010.0880_1">[6]MEMORIAL!#REF!</definedName>
    <definedName name="STOT13.010.1200">[8]MEMORIAL!#REF!</definedName>
    <definedName name="STOT13.010.1200_1">[6]MEMORIAL!#REF!</definedName>
    <definedName name="STOT13_010_0030">#REF!</definedName>
    <definedName name="STOT13_010_0030_1">#REF!</definedName>
    <definedName name="STOT13_010_0040">#REF!</definedName>
    <definedName name="STOT13_010_0040_1">#REF!</definedName>
    <definedName name="STOT13_010_0090">#REF!</definedName>
    <definedName name="STOT13_010_0090_1">#REF!</definedName>
    <definedName name="STOT13_010_0100">#REF!</definedName>
    <definedName name="STOT13_010_0100_1">#REF!</definedName>
    <definedName name="STOT13_010_0110">#REF!</definedName>
    <definedName name="STOT13_010_0110_1">#REF!</definedName>
    <definedName name="STOT13_010_0350">#REF!</definedName>
    <definedName name="STOT13_010_0350_1">#REF!</definedName>
    <definedName name="STOT13_010_0360">#REF!</definedName>
    <definedName name="STOT13_010_0360_1">#REF!</definedName>
    <definedName name="STOT13_010_0380">#REF!</definedName>
    <definedName name="STOT13_010_0380_1">#REF!</definedName>
    <definedName name="STOT13_010_0410">#REF!</definedName>
    <definedName name="STOT13_010_0410_1">#REF!</definedName>
    <definedName name="STOT13_010_0860">#REF!</definedName>
    <definedName name="STOT13_010_0860_1">#REF!</definedName>
    <definedName name="STOT13_010_0880">#REF!</definedName>
    <definedName name="STOT13_010_0880_1">#REF!</definedName>
    <definedName name="STOT13_010_1200">#REF!</definedName>
    <definedName name="STOT13_010_1200_1">#REF!</definedName>
    <definedName name="STOT15.010.0010">#REF!</definedName>
    <definedName name="STOT15.010.0010_1">[9]MEMORIAL!#REF!</definedName>
    <definedName name="STOT15.010.0040">#REF!</definedName>
    <definedName name="STOT15.010.0040_1">[12]MEMORIAL!#REF!</definedName>
    <definedName name="STOT15.010.0055">#REF!</definedName>
    <definedName name="STOT15.010.0055_1">[9]MEMORIAL!#REF!</definedName>
    <definedName name="STOT15.010.0140">[8]MEMORIAL!#REF!</definedName>
    <definedName name="STOT15.010.0140_1">[9]MEMORIAL!#REF!</definedName>
    <definedName name="STOT15.010.0181">[8]MEMORIAL!#REF!</definedName>
    <definedName name="STOT15.010.0181_1">[9]MEMORIAL!#REF!</definedName>
    <definedName name="STOT15.010.0270">[8]MEMORIAL!#REF!</definedName>
    <definedName name="STOT15.010.0270_1">[6]MEMORIAL!#REF!</definedName>
    <definedName name="STOT15.010.0280">[8]MEMORIAL!#REF!</definedName>
    <definedName name="STOT15.010.0280_1">[6]MEMORIAL!#REF!</definedName>
    <definedName name="STOT15.010.0290">[6]MEMORIAL!#REF!</definedName>
    <definedName name="STOT15.010.0290_1">[6]MEMORIAL!#REF!</definedName>
    <definedName name="STOT15_010_0010">#REF!</definedName>
    <definedName name="STOT15_010_0010_1">#REF!</definedName>
    <definedName name="STOT15_010_0040">#REF!</definedName>
    <definedName name="STOT15_010_0040_1">#REF!</definedName>
    <definedName name="STOT15_010_0055">#REF!</definedName>
    <definedName name="STOT15_010_0055_1">#REF!</definedName>
    <definedName name="STOT15_010_0140">#REF!</definedName>
    <definedName name="STOT15_010_0140_1">#REF!</definedName>
    <definedName name="STOT15_010_0181">#REF!</definedName>
    <definedName name="STOT15_010_0181_1">#REF!</definedName>
    <definedName name="STOT15_010_0270">#REF!</definedName>
    <definedName name="STOT15_010_0270_1">#REF!</definedName>
    <definedName name="STOT15_010_0280">#REF!</definedName>
    <definedName name="STOT15_010_0280_1">#REF!</definedName>
    <definedName name="STOT15_010_0290">#REF!</definedName>
    <definedName name="STOT15_010_0290_1">#REF!</definedName>
    <definedName name="STOT16.010.0010">[8]MEMORIAL!#REF!</definedName>
    <definedName name="STOT16.010.0010_1">[6]MEMORIAL!#REF!</definedName>
    <definedName name="STOT16.010.0060">[8]MEMORIAL!#REF!</definedName>
    <definedName name="STOT16.010.0060_1">[6]MEMORIAL!#REF!</definedName>
    <definedName name="STOT16.010.0110">[8]MEMORIAL!#REF!</definedName>
    <definedName name="STOT16.010.0110_1">[6]MEMORIAL!#REF!</definedName>
    <definedName name="STOT16.010.0120">[8]MEMORIAL!#REF!</definedName>
    <definedName name="STOT16.010.0120_1">[6]MEMORIAL!#REF!</definedName>
    <definedName name="STOT16.010.0150">[6]MEMORIAL!#REF!</definedName>
    <definedName name="STOT16.010.0150_1">[6]MEMORIAL!#REF!</definedName>
    <definedName name="STOT16.010.0170">[8]MEMORIAL!#REF!</definedName>
    <definedName name="STOT16.010.0170_1">[6]MEMORIAL!#REF!</definedName>
    <definedName name="STOT16_010_0010">#REF!</definedName>
    <definedName name="STOT16_010_0010_1">#REF!</definedName>
    <definedName name="STOT16_010_0060">#REF!</definedName>
    <definedName name="STOT16_010_0060_1">#REF!</definedName>
    <definedName name="STOT16_010_0110">#REF!</definedName>
    <definedName name="STOT16_010_0110_1">#REF!</definedName>
    <definedName name="STOT16_010_0120">#REF!</definedName>
    <definedName name="STOT16_010_0120_1">#REF!</definedName>
    <definedName name="STOT16_010_0150">#REF!</definedName>
    <definedName name="STOT16_010_0150_1">#REF!</definedName>
    <definedName name="STOT16_010_0170">#REF!</definedName>
    <definedName name="STOT16_010_0170_1">#REF!</definedName>
    <definedName name="STOT17.010.0080">[8]MEMORIAL!#REF!</definedName>
    <definedName name="STOT17.010.0080_1">[6]MEMORIAL!#REF!</definedName>
    <definedName name="STOT17.010.0100">[6]MEMORIAL!#REF!</definedName>
    <definedName name="STOT17.010.0100_1">[6]MEMORIAL!#REF!</definedName>
    <definedName name="STOT17.010.0120">[6]MEMORIAL!#REF!</definedName>
    <definedName name="STOT17.010.0120_1">[6]MEMORIAL!#REF!</definedName>
    <definedName name="STOT17.010.0150">[8]MEMORIAL!#REF!</definedName>
    <definedName name="STOT17.010.0150_1">[6]MEMORIAL!#REF!</definedName>
    <definedName name="STOT17.010.0290">[8]MEMORIAL!#REF!</definedName>
    <definedName name="STOT17.010.0290_1">[6]MEMORIAL!#REF!</definedName>
    <definedName name="STOT17.010.0350">[6]MEMORIAL!#REF!</definedName>
    <definedName name="STOT17.010.0350_1">[6]MEMORIAL!#REF!</definedName>
    <definedName name="STOT17.010.0390">[8]MEMORIAL!#REF!</definedName>
    <definedName name="STOT17.010.0390_1">[9]MEMORIAL!#REF!</definedName>
    <definedName name="STOT17.010.0437">[8]MEMORIAL!#REF!</definedName>
    <definedName name="STOT17.010.0437_1">[9]MEMORIAL!#REF!</definedName>
    <definedName name="STOT17.010.0602">[8]MEMORIAL!#REF!</definedName>
    <definedName name="STOT17.010.0602_1">[9]MEMORIAL!#REF!</definedName>
    <definedName name="STOT17_010_0080">#REF!</definedName>
    <definedName name="STOT17_010_0080_1">#REF!</definedName>
    <definedName name="STOT17_010_0100">#REF!</definedName>
    <definedName name="STOT17_010_0100_1">#REF!</definedName>
    <definedName name="STOT17_010_0120">#REF!</definedName>
    <definedName name="STOT17_010_0120_1">#REF!</definedName>
    <definedName name="STOT17_010_0150">#REF!</definedName>
    <definedName name="STOT17_010_0150_1">#REF!</definedName>
    <definedName name="STOT17_010_0290">#REF!</definedName>
    <definedName name="STOT17_010_0290_1">#REF!</definedName>
    <definedName name="STOT17_010_0350">#REF!</definedName>
    <definedName name="STOT17_010_0350_1">#REF!</definedName>
    <definedName name="STOT17_010_0390">#REF!</definedName>
    <definedName name="STOT17_010_0390_1">#REF!</definedName>
    <definedName name="STOT17_010_0437">#REF!</definedName>
    <definedName name="STOT17_010_0437_1">#REF!</definedName>
    <definedName name="STOT17_010_0602">#REF!</definedName>
    <definedName name="STOT17_010_0602_1">#REF!</definedName>
    <definedName name="STOTCOMPOS01">[8]MEMORIAL!#REF!</definedName>
    <definedName name="STOTCOMPOS01_1">[9]MEMORIAL!#REF!</definedName>
    <definedName name="subtrecho">#NAME?</definedName>
    <definedName name="TAXA">#REF!</definedName>
    <definedName name="teca1">#REF!</definedName>
    <definedName name="tera">#REF!</definedName>
    <definedName name="TERRA">#REF!</definedName>
    <definedName name="TERRA_1">#REF!</definedName>
    <definedName name="TOTALMATERIAL">#REF!</definedName>
    <definedName name="TOTALMATERIAL_1">#REF!</definedName>
    <definedName name="TOTALSERVIÇO">#NAME?</definedName>
    <definedName name="TOTALSERVIÇO_1">#REF!</definedName>
    <definedName name="TOTFASE">#NAME?</definedName>
    <definedName name="TOTFASE_1">#NAME?</definedName>
    <definedName name="TOTFASE_5">#NAME?</definedName>
    <definedName name="TOTFASE_6">#NAME?</definedName>
    <definedName name="trecho">#NAME?</definedName>
    <definedName name="VAA">#REF!</definedName>
    <definedName name="VAA_1">#REF!</definedName>
    <definedName name="VAT">[5]MEMORIAL!#REF!</definedName>
    <definedName name="VAT_1">[6]MEMORIAL!#REF!</definedName>
    <definedName name="VBF">#REF!</definedName>
    <definedName name="VBF_1">#REF!</definedName>
    <definedName name="ve">#REF!</definedName>
    <definedName name="ve_1">#REF!</definedName>
    <definedName name="VE1_1">#REF!</definedName>
    <definedName name="VEC">#REF!</definedName>
    <definedName name="VO">#REF!</definedName>
    <definedName name="VO_1">#REF!</definedName>
    <definedName name="VO1_1">[4]MEMORIAL!#REF!</definedName>
    <definedName name="VOC">#REF!</definedName>
    <definedName name="Vol_Estrutural">[5]MEMORIAL!#REF!</definedName>
    <definedName name="Vol_Estrutural_1">[9]MEMORIAL!#REF!</definedName>
    <definedName name="VOLCON">[5]MEMORIAL!#REF!</definedName>
    <definedName name="VOLCON_1">[5]MEMORIAL!#REF!</definedName>
    <definedName name="VOLCONC">[8]MEMORIAL!#REF!</definedName>
    <definedName name="VOLCONC_1">[9]MEMORIAL!#REF!</definedName>
    <definedName name="vr">#REF!</definedName>
    <definedName name="VR_1">#REF!</definedName>
    <definedName name="VRC">#REF!</definedName>
    <definedName name="VTE">[5]MEMORIAL!#REF!</definedName>
    <definedName name="VTE_1">[6]MEMORIAL!#REF!</definedName>
    <definedName name="W">[3]PLANILHA!#REF!</definedName>
    <definedName name="xx">#REF!</definedName>
    <definedName name="xxx">#REF!</definedName>
    <definedName name="XXX2">#REF!</definedName>
    <definedName name="xxxxx">#REF!</definedName>
    <definedName name="xxxxxxx">#REF!</definedName>
    <definedName name="xxxxxxxxx">#REF!</definedName>
    <definedName name="xxxxxxxxxxx">#REF!</definedName>
    <definedName name="ZZZZZB2">#REF!</definedName>
    <definedName name="zzzzzzz">#REF!</definedName>
    <definedName name="ZZZZZZZZZZ2">#REF!</definedName>
    <definedName name="ZZZZZZZZZZZ">#REF!</definedName>
    <definedName name="ZZZZZZZZZZZZZZZZZZZZZZ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80" i="1" l="1"/>
  <c r="H780" i="1"/>
  <c r="M780" i="1" s="1"/>
  <c r="G780" i="1"/>
  <c r="F780" i="1"/>
  <c r="P780" i="1" s="1"/>
  <c r="D780" i="1"/>
  <c r="G778" i="1"/>
  <c r="N777" i="1"/>
  <c r="G777" i="1"/>
  <c r="H777" i="1" s="1"/>
  <c r="F777" i="1"/>
  <c r="P777" i="1" s="1"/>
  <c r="D777" i="1"/>
  <c r="N774" i="1"/>
  <c r="G774" i="1"/>
  <c r="H774" i="1" s="1"/>
  <c r="F774" i="1"/>
  <c r="P774" i="1" s="1"/>
  <c r="D774" i="1"/>
  <c r="N771" i="1"/>
  <c r="G771" i="1"/>
  <c r="H771" i="1" s="1"/>
  <c r="F771" i="1"/>
  <c r="P771" i="1" s="1"/>
  <c r="D771" i="1"/>
  <c r="N768" i="1"/>
  <c r="G768" i="1"/>
  <c r="H768" i="1" s="1"/>
  <c r="F768" i="1"/>
  <c r="P768" i="1" s="1"/>
  <c r="D768" i="1"/>
  <c r="N767" i="1"/>
  <c r="H767" i="1"/>
  <c r="M767" i="1" s="1"/>
  <c r="G767" i="1"/>
  <c r="F767" i="1"/>
  <c r="P767" i="1" s="1"/>
  <c r="D767" i="1"/>
  <c r="N763" i="1"/>
  <c r="G763" i="1"/>
  <c r="F763" i="1"/>
  <c r="P763" i="1" s="1"/>
  <c r="E763" i="1"/>
  <c r="D763" i="1"/>
  <c r="N759" i="1"/>
  <c r="G759" i="1"/>
  <c r="F759" i="1"/>
  <c r="P759" i="1" s="1"/>
  <c r="E759" i="1"/>
  <c r="D759" i="1"/>
  <c r="N755" i="1"/>
  <c r="G755" i="1"/>
  <c r="F755" i="1"/>
  <c r="P755" i="1" s="1"/>
  <c r="E755" i="1"/>
  <c r="D755" i="1"/>
  <c r="N754" i="1"/>
  <c r="G754" i="1"/>
  <c r="F754" i="1"/>
  <c r="P754" i="1" s="1"/>
  <c r="E754" i="1"/>
  <c r="D754" i="1"/>
  <c r="N753" i="1"/>
  <c r="G753" i="1"/>
  <c r="F753" i="1"/>
  <c r="P753" i="1" s="1"/>
  <c r="E753" i="1"/>
  <c r="D753" i="1"/>
  <c r="N750" i="1"/>
  <c r="G750" i="1"/>
  <c r="F750" i="1"/>
  <c r="P750" i="1" s="1"/>
  <c r="E750" i="1"/>
  <c r="D750" i="1"/>
  <c r="N749" i="1"/>
  <c r="G749" i="1"/>
  <c r="F749" i="1"/>
  <c r="P749" i="1" s="1"/>
  <c r="E749" i="1"/>
  <c r="D749" i="1"/>
  <c r="P748" i="1"/>
  <c r="N748" i="1"/>
  <c r="G748" i="1"/>
  <c r="F748" i="1"/>
  <c r="E748" i="1"/>
  <c r="D748" i="1"/>
  <c r="N747" i="1"/>
  <c r="P747" i="1" s="1"/>
  <c r="G747" i="1"/>
  <c r="F747" i="1"/>
  <c r="E747" i="1"/>
  <c r="D747" i="1"/>
  <c r="N746" i="1"/>
  <c r="P746" i="1" s="1"/>
  <c r="G746" i="1"/>
  <c r="F746" i="1"/>
  <c r="E746" i="1"/>
  <c r="D746" i="1"/>
  <c r="P745" i="1"/>
  <c r="N745" i="1"/>
  <c r="G745" i="1"/>
  <c r="F745" i="1"/>
  <c r="E745" i="1"/>
  <c r="D745" i="1"/>
  <c r="N744" i="1"/>
  <c r="G744" i="1"/>
  <c r="F744" i="1"/>
  <c r="P744" i="1" s="1"/>
  <c r="E744" i="1"/>
  <c r="D744" i="1"/>
  <c r="N741" i="1"/>
  <c r="G741" i="1"/>
  <c r="F741" i="1"/>
  <c r="P741" i="1" s="1"/>
  <c r="E741" i="1"/>
  <c r="D741" i="1"/>
  <c r="P740" i="1"/>
  <c r="N740" i="1"/>
  <c r="G740" i="1"/>
  <c r="F740" i="1"/>
  <c r="E740" i="1"/>
  <c r="D740" i="1"/>
  <c r="N739" i="1"/>
  <c r="G739" i="1"/>
  <c r="F739" i="1"/>
  <c r="P739" i="1" s="1"/>
  <c r="E739" i="1"/>
  <c r="D739" i="1"/>
  <c r="N736" i="1"/>
  <c r="G736" i="1"/>
  <c r="F736" i="1"/>
  <c r="P736" i="1" s="1"/>
  <c r="E736" i="1"/>
  <c r="D736" i="1"/>
  <c r="N735" i="1"/>
  <c r="G735" i="1"/>
  <c r="F735" i="1"/>
  <c r="P735" i="1" s="1"/>
  <c r="E735" i="1"/>
  <c r="D735" i="1"/>
  <c r="N734" i="1"/>
  <c r="G734" i="1"/>
  <c r="F734" i="1"/>
  <c r="P734" i="1" s="1"/>
  <c r="E734" i="1"/>
  <c r="D734" i="1"/>
  <c r="N733" i="1"/>
  <c r="G733" i="1"/>
  <c r="F733" i="1"/>
  <c r="P733" i="1" s="1"/>
  <c r="E733" i="1"/>
  <c r="D733" i="1"/>
  <c r="P732" i="1"/>
  <c r="N732" i="1"/>
  <c r="G732" i="1"/>
  <c r="F732" i="1"/>
  <c r="E732" i="1"/>
  <c r="D732" i="1"/>
  <c r="P729" i="1"/>
  <c r="N729" i="1"/>
  <c r="F729" i="1"/>
  <c r="P728" i="1"/>
  <c r="N728" i="1"/>
  <c r="G728" i="1"/>
  <c r="F728" i="1"/>
  <c r="E728" i="1"/>
  <c r="D728" i="1"/>
  <c r="N727" i="1"/>
  <c r="G727" i="1"/>
  <c r="F727" i="1"/>
  <c r="P727" i="1" s="1"/>
  <c r="E727" i="1"/>
  <c r="D727" i="1"/>
  <c r="P726" i="1"/>
  <c r="N726" i="1"/>
  <c r="G726" i="1"/>
  <c r="F726" i="1"/>
  <c r="E726" i="1"/>
  <c r="D726" i="1"/>
  <c r="N725" i="1"/>
  <c r="G725" i="1"/>
  <c r="F725" i="1"/>
  <c r="P725" i="1" s="1"/>
  <c r="E725" i="1"/>
  <c r="D725" i="1"/>
  <c r="N724" i="1"/>
  <c r="G724" i="1"/>
  <c r="F724" i="1"/>
  <c r="P724" i="1" s="1"/>
  <c r="E724" i="1"/>
  <c r="D724" i="1"/>
  <c r="N723" i="1"/>
  <c r="P723" i="1" s="1"/>
  <c r="G723" i="1"/>
  <c r="F723" i="1"/>
  <c r="E723" i="1"/>
  <c r="D723" i="1"/>
  <c r="N722" i="1"/>
  <c r="G722" i="1"/>
  <c r="F722" i="1"/>
  <c r="P722" i="1" s="1"/>
  <c r="E722" i="1"/>
  <c r="D722" i="1"/>
  <c r="P719" i="1"/>
  <c r="N719" i="1"/>
  <c r="G719" i="1"/>
  <c r="F719" i="1"/>
  <c r="E719" i="1"/>
  <c r="D719" i="1"/>
  <c r="N718" i="1"/>
  <c r="G718" i="1"/>
  <c r="F718" i="1"/>
  <c r="P718" i="1" s="1"/>
  <c r="E718" i="1"/>
  <c r="D718" i="1"/>
  <c r="N717" i="1"/>
  <c r="G717" i="1"/>
  <c r="F717" i="1"/>
  <c r="P717" i="1" s="1"/>
  <c r="E717" i="1"/>
  <c r="D717" i="1"/>
  <c r="P716" i="1"/>
  <c r="N716" i="1"/>
  <c r="G716" i="1"/>
  <c r="F716" i="1"/>
  <c r="E716" i="1"/>
  <c r="D716" i="1"/>
  <c r="N712" i="1"/>
  <c r="P712" i="1" s="1"/>
  <c r="G712" i="1"/>
  <c r="F712" i="1"/>
  <c r="E712" i="1"/>
  <c r="D712" i="1"/>
  <c r="N711" i="1"/>
  <c r="G711" i="1"/>
  <c r="F711" i="1"/>
  <c r="P711" i="1" s="1"/>
  <c r="E711" i="1"/>
  <c r="D711" i="1"/>
  <c r="N710" i="1"/>
  <c r="G710" i="1"/>
  <c r="F710" i="1"/>
  <c r="E710" i="1"/>
  <c r="D710" i="1"/>
  <c r="N709" i="1"/>
  <c r="G709" i="1"/>
  <c r="F709" i="1"/>
  <c r="E709" i="1"/>
  <c r="D709" i="1"/>
  <c r="P708" i="1"/>
  <c r="N708" i="1"/>
  <c r="F708" i="1"/>
  <c r="E708" i="1"/>
  <c r="D708" i="1"/>
  <c r="P707" i="1"/>
  <c r="N707" i="1"/>
  <c r="G707" i="1"/>
  <c r="F707" i="1"/>
  <c r="E707" i="1"/>
  <c r="D707" i="1"/>
  <c r="N706" i="1"/>
  <c r="G706" i="1"/>
  <c r="F706" i="1"/>
  <c r="P706" i="1" s="1"/>
  <c r="E706" i="1"/>
  <c r="D706" i="1"/>
  <c r="P701" i="1"/>
  <c r="N701" i="1"/>
  <c r="G701" i="1"/>
  <c r="F701" i="1"/>
  <c r="E701" i="1"/>
  <c r="D701" i="1"/>
  <c r="N698" i="1"/>
  <c r="G698" i="1"/>
  <c r="F698" i="1"/>
  <c r="E698" i="1"/>
  <c r="D698" i="1"/>
  <c r="N697" i="1"/>
  <c r="P697" i="1" s="1"/>
  <c r="G697" i="1"/>
  <c r="F697" i="1"/>
  <c r="E697" i="1"/>
  <c r="D697" i="1"/>
  <c r="P696" i="1"/>
  <c r="N696" i="1"/>
  <c r="G696" i="1"/>
  <c r="F696" i="1"/>
  <c r="E696" i="1"/>
  <c r="D696" i="1"/>
  <c r="P695" i="1"/>
  <c r="N695" i="1"/>
  <c r="G695" i="1"/>
  <c r="F695" i="1"/>
  <c r="E695" i="1"/>
  <c r="D695" i="1"/>
  <c r="N692" i="1"/>
  <c r="G692" i="1"/>
  <c r="F692" i="1"/>
  <c r="P692" i="1" s="1"/>
  <c r="E692" i="1"/>
  <c r="D692" i="1"/>
  <c r="N689" i="1"/>
  <c r="G689" i="1"/>
  <c r="F689" i="1"/>
  <c r="P689" i="1" s="1"/>
  <c r="E689" i="1"/>
  <c r="D689" i="1"/>
  <c r="N688" i="1"/>
  <c r="G688" i="1"/>
  <c r="F688" i="1"/>
  <c r="P688" i="1" s="1"/>
  <c r="E688" i="1"/>
  <c r="D688" i="1"/>
  <c r="P687" i="1"/>
  <c r="N687" i="1"/>
  <c r="G687" i="1"/>
  <c r="F687" i="1"/>
  <c r="E687" i="1"/>
  <c r="D687" i="1"/>
  <c r="N686" i="1"/>
  <c r="G686" i="1"/>
  <c r="F686" i="1"/>
  <c r="P686" i="1" s="1"/>
  <c r="E686" i="1"/>
  <c r="D686" i="1"/>
  <c r="N682" i="1"/>
  <c r="G682" i="1"/>
  <c r="F682" i="1"/>
  <c r="P682" i="1" s="1"/>
  <c r="E682" i="1"/>
  <c r="D682" i="1"/>
  <c r="N681" i="1"/>
  <c r="G681" i="1"/>
  <c r="I681" i="1" s="1"/>
  <c r="F681" i="1"/>
  <c r="P681" i="1" s="1"/>
  <c r="N680" i="1"/>
  <c r="G680" i="1"/>
  <c r="F680" i="1"/>
  <c r="P680" i="1" s="1"/>
  <c r="N679" i="1"/>
  <c r="G679" i="1"/>
  <c r="I679" i="1" s="1"/>
  <c r="F679" i="1"/>
  <c r="E679" i="1"/>
  <c r="D679" i="1"/>
  <c r="P678" i="1"/>
  <c r="N678" i="1"/>
  <c r="I678" i="1"/>
  <c r="G678" i="1"/>
  <c r="F678" i="1"/>
  <c r="E678" i="1"/>
  <c r="D678" i="1"/>
  <c r="P677" i="1"/>
  <c r="N677" i="1"/>
  <c r="G677" i="1"/>
  <c r="I677" i="1" s="1"/>
  <c r="F677" i="1"/>
  <c r="E677" i="1"/>
  <c r="D677" i="1"/>
  <c r="N676" i="1"/>
  <c r="G676" i="1"/>
  <c r="F676" i="1"/>
  <c r="E676" i="1"/>
  <c r="D676" i="1"/>
  <c r="P675" i="1"/>
  <c r="N675" i="1"/>
  <c r="G675" i="1"/>
  <c r="I675" i="1" s="1"/>
  <c r="F675" i="1"/>
  <c r="E675" i="1"/>
  <c r="D675" i="1"/>
  <c r="N674" i="1"/>
  <c r="G674" i="1"/>
  <c r="F674" i="1"/>
  <c r="P674" i="1" s="1"/>
  <c r="E674" i="1"/>
  <c r="D674" i="1"/>
  <c r="P671" i="1"/>
  <c r="N671" i="1"/>
  <c r="G671" i="1"/>
  <c r="F671" i="1"/>
  <c r="E671" i="1"/>
  <c r="D671" i="1"/>
  <c r="N670" i="1"/>
  <c r="G670" i="1"/>
  <c r="F670" i="1"/>
  <c r="P670" i="1" s="1"/>
  <c r="E670" i="1"/>
  <c r="D670" i="1"/>
  <c r="P665" i="1"/>
  <c r="N665" i="1"/>
  <c r="G665" i="1"/>
  <c r="F665" i="1"/>
  <c r="E665" i="1"/>
  <c r="D665" i="1"/>
  <c r="N664" i="1"/>
  <c r="G664" i="1"/>
  <c r="F664" i="1"/>
  <c r="P664" i="1" s="1"/>
  <c r="E664" i="1"/>
  <c r="D664" i="1"/>
  <c r="P663" i="1"/>
  <c r="N663" i="1"/>
  <c r="G663" i="1"/>
  <c r="H663" i="1" s="1"/>
  <c r="I663" i="1" s="1"/>
  <c r="F663" i="1"/>
  <c r="E663" i="1"/>
  <c r="D663" i="1"/>
  <c r="P662" i="1"/>
  <c r="N662" i="1"/>
  <c r="G662" i="1"/>
  <c r="F662" i="1"/>
  <c r="E662" i="1"/>
  <c r="D662" i="1"/>
  <c r="N659" i="1"/>
  <c r="G659" i="1"/>
  <c r="F659" i="1"/>
  <c r="P659" i="1" s="1"/>
  <c r="E659" i="1"/>
  <c r="D659" i="1"/>
  <c r="N656" i="1"/>
  <c r="G656" i="1"/>
  <c r="F656" i="1"/>
  <c r="P656" i="1" s="1"/>
  <c r="E656" i="1"/>
  <c r="D656" i="1"/>
  <c r="N653" i="1"/>
  <c r="P653" i="1" s="1"/>
  <c r="G653" i="1"/>
  <c r="F653" i="1"/>
  <c r="E653" i="1"/>
  <c r="D653" i="1"/>
  <c r="P652" i="1"/>
  <c r="N652" i="1"/>
  <c r="G652" i="1"/>
  <c r="F652" i="1"/>
  <c r="E652" i="1"/>
  <c r="D652" i="1"/>
  <c r="N651" i="1"/>
  <c r="G651" i="1"/>
  <c r="F651" i="1"/>
  <c r="P651" i="1" s="1"/>
  <c r="E651" i="1"/>
  <c r="D651" i="1"/>
  <c r="N650" i="1"/>
  <c r="G650" i="1"/>
  <c r="F650" i="1"/>
  <c r="E650" i="1"/>
  <c r="D650" i="1"/>
  <c r="N649" i="1"/>
  <c r="G649" i="1"/>
  <c r="F649" i="1"/>
  <c r="P649" i="1" s="1"/>
  <c r="E649" i="1"/>
  <c r="D649" i="1"/>
  <c r="N648" i="1"/>
  <c r="G648" i="1"/>
  <c r="F648" i="1"/>
  <c r="P648" i="1" s="1"/>
  <c r="E648" i="1"/>
  <c r="D648" i="1"/>
  <c r="N647" i="1"/>
  <c r="P647" i="1" s="1"/>
  <c r="G647" i="1"/>
  <c r="F647" i="1"/>
  <c r="E647" i="1"/>
  <c r="D647" i="1"/>
  <c r="N641" i="1"/>
  <c r="G641" i="1"/>
  <c r="F641" i="1"/>
  <c r="P641" i="1" s="1"/>
  <c r="E641" i="1"/>
  <c r="D641" i="1"/>
  <c r="N640" i="1"/>
  <c r="G640" i="1"/>
  <c r="F640" i="1"/>
  <c r="P640" i="1" s="1"/>
  <c r="E640" i="1"/>
  <c r="D640" i="1"/>
  <c r="N639" i="1"/>
  <c r="G639" i="1"/>
  <c r="F639" i="1"/>
  <c r="P639" i="1" s="1"/>
  <c r="E639" i="1"/>
  <c r="D639" i="1"/>
  <c r="M637" i="1"/>
  <c r="N636" i="1"/>
  <c r="G636" i="1"/>
  <c r="F636" i="1"/>
  <c r="P636" i="1" s="1"/>
  <c r="E636" i="1"/>
  <c r="D636" i="1"/>
  <c r="N635" i="1"/>
  <c r="G635" i="1"/>
  <c r="F635" i="1"/>
  <c r="P635" i="1" s="1"/>
  <c r="E635" i="1"/>
  <c r="D635" i="1"/>
  <c r="N634" i="1"/>
  <c r="G634" i="1"/>
  <c r="F634" i="1"/>
  <c r="P634" i="1" s="1"/>
  <c r="E634" i="1"/>
  <c r="D634" i="1"/>
  <c r="N633" i="1"/>
  <c r="P633" i="1" s="1"/>
  <c r="G633" i="1"/>
  <c r="F633" i="1"/>
  <c r="E633" i="1"/>
  <c r="D633" i="1"/>
  <c r="N632" i="1"/>
  <c r="P632" i="1" s="1"/>
  <c r="G632" i="1"/>
  <c r="F632" i="1"/>
  <c r="E632" i="1"/>
  <c r="D632" i="1"/>
  <c r="P629" i="1"/>
  <c r="N629" i="1"/>
  <c r="G629" i="1"/>
  <c r="F629" i="1"/>
  <c r="E629" i="1"/>
  <c r="D629" i="1"/>
  <c r="N628" i="1"/>
  <c r="G628" i="1"/>
  <c r="F628" i="1"/>
  <c r="E628" i="1"/>
  <c r="D628" i="1"/>
  <c r="N627" i="1"/>
  <c r="P627" i="1" s="1"/>
  <c r="G627" i="1"/>
  <c r="F627" i="1"/>
  <c r="E627" i="1"/>
  <c r="D627" i="1"/>
  <c r="N626" i="1"/>
  <c r="P626" i="1" s="1"/>
  <c r="G626" i="1"/>
  <c r="F626" i="1"/>
  <c r="E626" i="1"/>
  <c r="D626" i="1"/>
  <c r="P625" i="1"/>
  <c r="N625" i="1"/>
  <c r="G625" i="1"/>
  <c r="F625" i="1"/>
  <c r="E625" i="1"/>
  <c r="D625" i="1"/>
  <c r="N624" i="1"/>
  <c r="G624" i="1"/>
  <c r="F624" i="1"/>
  <c r="P624" i="1" s="1"/>
  <c r="E624" i="1"/>
  <c r="D624" i="1"/>
  <c r="N623" i="1"/>
  <c r="G623" i="1"/>
  <c r="F623" i="1"/>
  <c r="P623" i="1" s="1"/>
  <c r="E623" i="1"/>
  <c r="D623" i="1"/>
  <c r="N622" i="1"/>
  <c r="G622" i="1"/>
  <c r="F622" i="1"/>
  <c r="P622" i="1" s="1"/>
  <c r="E622" i="1"/>
  <c r="D622" i="1"/>
  <c r="N621" i="1"/>
  <c r="G621" i="1"/>
  <c r="F621" i="1"/>
  <c r="P621" i="1" s="1"/>
  <c r="E621" i="1"/>
  <c r="D621" i="1"/>
  <c r="P620" i="1"/>
  <c r="N620" i="1"/>
  <c r="G620" i="1"/>
  <c r="F620" i="1"/>
  <c r="E620" i="1"/>
  <c r="D620" i="1"/>
  <c r="N619" i="1"/>
  <c r="G619" i="1"/>
  <c r="F619" i="1"/>
  <c r="P619" i="1" s="1"/>
  <c r="E619" i="1"/>
  <c r="D619" i="1"/>
  <c r="P618" i="1"/>
  <c r="N618" i="1"/>
  <c r="G618" i="1"/>
  <c r="F618" i="1"/>
  <c r="E618" i="1"/>
  <c r="D618" i="1"/>
  <c r="N617" i="1"/>
  <c r="G617" i="1"/>
  <c r="F617" i="1"/>
  <c r="P617" i="1" s="1"/>
  <c r="E617" i="1"/>
  <c r="D617" i="1"/>
  <c r="P614" i="1"/>
  <c r="N614" i="1"/>
  <c r="G614" i="1"/>
  <c r="F614" i="1"/>
  <c r="E614" i="1"/>
  <c r="D614" i="1"/>
  <c r="N613" i="1"/>
  <c r="G613" i="1"/>
  <c r="F613" i="1"/>
  <c r="E613" i="1"/>
  <c r="D613" i="1"/>
  <c r="P610" i="1"/>
  <c r="N610" i="1"/>
  <c r="G610" i="1"/>
  <c r="F610" i="1"/>
  <c r="E610" i="1"/>
  <c r="D610" i="1"/>
  <c r="N609" i="1"/>
  <c r="G609" i="1"/>
  <c r="F609" i="1"/>
  <c r="E609" i="1"/>
  <c r="D609" i="1"/>
  <c r="P608" i="1"/>
  <c r="N608" i="1"/>
  <c r="G608" i="1"/>
  <c r="F608" i="1"/>
  <c r="E608" i="1"/>
  <c r="D608" i="1"/>
  <c r="N607" i="1"/>
  <c r="G607" i="1"/>
  <c r="F607" i="1"/>
  <c r="P607" i="1" s="1"/>
  <c r="E607" i="1"/>
  <c r="D607" i="1"/>
  <c r="N606" i="1"/>
  <c r="H606" i="1"/>
  <c r="G606" i="1"/>
  <c r="F606" i="1"/>
  <c r="P606" i="1" s="1"/>
  <c r="E606" i="1"/>
  <c r="D606" i="1"/>
  <c r="P605" i="1"/>
  <c r="N605" i="1"/>
  <c r="G605" i="1"/>
  <c r="F605" i="1"/>
  <c r="E605" i="1"/>
  <c r="D605" i="1"/>
  <c r="N601" i="1"/>
  <c r="G601" i="1"/>
  <c r="F601" i="1"/>
  <c r="P601" i="1" s="1"/>
  <c r="E601" i="1"/>
  <c r="N600" i="1"/>
  <c r="G600" i="1"/>
  <c r="F600" i="1"/>
  <c r="P600" i="1" s="1"/>
  <c r="E600" i="1"/>
  <c r="D600" i="1"/>
  <c r="N599" i="1"/>
  <c r="G599" i="1"/>
  <c r="F599" i="1"/>
  <c r="P599" i="1" s="1"/>
  <c r="E599" i="1"/>
  <c r="D599" i="1"/>
  <c r="N598" i="1"/>
  <c r="G598" i="1"/>
  <c r="F598" i="1"/>
  <c r="P598" i="1" s="1"/>
  <c r="E598" i="1"/>
  <c r="D598" i="1"/>
  <c r="N597" i="1"/>
  <c r="G597" i="1"/>
  <c r="F597" i="1"/>
  <c r="P597" i="1" s="1"/>
  <c r="E597" i="1"/>
  <c r="D597" i="1"/>
  <c r="P596" i="1"/>
  <c r="N596" i="1"/>
  <c r="G596" i="1"/>
  <c r="F596" i="1"/>
  <c r="E596" i="1"/>
  <c r="D596" i="1"/>
  <c r="P595" i="1"/>
  <c r="N595" i="1"/>
  <c r="G595" i="1"/>
  <c r="F595" i="1"/>
  <c r="E595" i="1"/>
  <c r="D595" i="1"/>
  <c r="N594" i="1"/>
  <c r="P594" i="1" s="1"/>
  <c r="G594" i="1"/>
  <c r="F594" i="1"/>
  <c r="E594" i="1"/>
  <c r="D594" i="1"/>
  <c r="P593" i="1"/>
  <c r="N593" i="1"/>
  <c r="G593" i="1"/>
  <c r="F593" i="1"/>
  <c r="E593" i="1"/>
  <c r="D593" i="1"/>
  <c r="N590" i="1"/>
  <c r="G590" i="1"/>
  <c r="F590" i="1"/>
  <c r="E590" i="1"/>
  <c r="D590" i="1"/>
  <c r="N589" i="1"/>
  <c r="G589" i="1"/>
  <c r="F589" i="1"/>
  <c r="P589" i="1" s="1"/>
  <c r="E589" i="1"/>
  <c r="D589" i="1"/>
  <c r="P588" i="1"/>
  <c r="N588" i="1"/>
  <c r="G588" i="1"/>
  <c r="F588" i="1"/>
  <c r="E588" i="1"/>
  <c r="D588" i="1"/>
  <c r="N587" i="1"/>
  <c r="G587" i="1"/>
  <c r="F587" i="1"/>
  <c r="P587" i="1" s="1"/>
  <c r="E587" i="1"/>
  <c r="D587" i="1"/>
  <c r="N586" i="1"/>
  <c r="P586" i="1" s="1"/>
  <c r="H586" i="1"/>
  <c r="G586" i="1"/>
  <c r="F586" i="1"/>
  <c r="E586" i="1"/>
  <c r="D586" i="1"/>
  <c r="P585" i="1"/>
  <c r="N585" i="1"/>
  <c r="G585" i="1"/>
  <c r="F585" i="1"/>
  <c r="E585" i="1"/>
  <c r="D585" i="1"/>
  <c r="N584" i="1"/>
  <c r="G584" i="1"/>
  <c r="F584" i="1"/>
  <c r="P584" i="1" s="1"/>
  <c r="E584" i="1"/>
  <c r="D584" i="1"/>
  <c r="N583" i="1"/>
  <c r="G583" i="1"/>
  <c r="F583" i="1"/>
  <c r="P583" i="1" s="1"/>
  <c r="E583" i="1"/>
  <c r="D583" i="1"/>
  <c r="N582" i="1"/>
  <c r="G582" i="1"/>
  <c r="F582" i="1"/>
  <c r="P582" i="1" s="1"/>
  <c r="E582" i="1"/>
  <c r="D582" i="1"/>
  <c r="P581" i="1"/>
  <c r="N581" i="1"/>
  <c r="G581" i="1"/>
  <c r="F581" i="1"/>
  <c r="E581" i="1"/>
  <c r="D581" i="1"/>
  <c r="N580" i="1"/>
  <c r="G580" i="1"/>
  <c r="F580" i="1"/>
  <c r="P580" i="1" s="1"/>
  <c r="E580" i="1"/>
  <c r="D580" i="1"/>
  <c r="N579" i="1"/>
  <c r="P579" i="1" s="1"/>
  <c r="G579" i="1"/>
  <c r="F579" i="1"/>
  <c r="E579" i="1"/>
  <c r="D579" i="1"/>
  <c r="P578" i="1"/>
  <c r="N578" i="1"/>
  <c r="G578" i="1"/>
  <c r="F578" i="1"/>
  <c r="E578" i="1"/>
  <c r="D578" i="1"/>
  <c r="N577" i="1"/>
  <c r="G577" i="1"/>
  <c r="F577" i="1"/>
  <c r="P577" i="1" s="1"/>
  <c r="N576" i="1"/>
  <c r="G576" i="1"/>
  <c r="F576" i="1"/>
  <c r="P576" i="1" s="1"/>
  <c r="E576" i="1"/>
  <c r="D576" i="1"/>
  <c r="N575" i="1"/>
  <c r="G575" i="1"/>
  <c r="F575" i="1"/>
  <c r="P575" i="1" s="1"/>
  <c r="E575" i="1"/>
  <c r="D575" i="1"/>
  <c r="N574" i="1"/>
  <c r="G574" i="1"/>
  <c r="F574" i="1"/>
  <c r="P574" i="1" s="1"/>
  <c r="E574" i="1"/>
  <c r="D574" i="1"/>
  <c r="N573" i="1"/>
  <c r="P573" i="1" s="1"/>
  <c r="G573" i="1"/>
  <c r="F573" i="1"/>
  <c r="E573" i="1"/>
  <c r="D573" i="1"/>
  <c r="N572" i="1"/>
  <c r="G572" i="1"/>
  <c r="F572" i="1"/>
  <c r="P572" i="1" s="1"/>
  <c r="E572" i="1"/>
  <c r="D572" i="1"/>
  <c r="N571" i="1"/>
  <c r="G571" i="1"/>
  <c r="F571" i="1"/>
  <c r="P571" i="1" s="1"/>
  <c r="E571" i="1"/>
  <c r="D571" i="1"/>
  <c r="N570" i="1"/>
  <c r="G570" i="1"/>
  <c r="F570" i="1"/>
  <c r="P570" i="1" s="1"/>
  <c r="E570" i="1"/>
  <c r="D570" i="1"/>
  <c r="N569" i="1"/>
  <c r="G569" i="1"/>
  <c r="H569" i="1" s="1"/>
  <c r="F569" i="1"/>
  <c r="P569" i="1" s="1"/>
  <c r="E569" i="1"/>
  <c r="D569" i="1"/>
  <c r="N564" i="1"/>
  <c r="G564" i="1"/>
  <c r="F564" i="1"/>
  <c r="P564" i="1" s="1"/>
  <c r="E564" i="1"/>
  <c r="D564" i="1"/>
  <c r="N563" i="1"/>
  <c r="G563" i="1"/>
  <c r="F563" i="1"/>
  <c r="P563" i="1" s="1"/>
  <c r="E563" i="1"/>
  <c r="D563" i="1"/>
  <c r="P562" i="1"/>
  <c r="N562" i="1"/>
  <c r="G562" i="1"/>
  <c r="F562" i="1"/>
  <c r="E562" i="1"/>
  <c r="D562" i="1"/>
  <c r="P561" i="1"/>
  <c r="N561" i="1"/>
  <c r="G561" i="1"/>
  <c r="F561" i="1"/>
  <c r="E561" i="1"/>
  <c r="D561" i="1"/>
  <c r="P560" i="1"/>
  <c r="N560" i="1"/>
  <c r="G560" i="1"/>
  <c r="F560" i="1"/>
  <c r="E560" i="1"/>
  <c r="D560" i="1"/>
  <c r="N559" i="1"/>
  <c r="G559" i="1"/>
  <c r="F559" i="1"/>
  <c r="P559" i="1" s="1"/>
  <c r="E559" i="1"/>
  <c r="D559" i="1"/>
  <c r="P558" i="1"/>
  <c r="N558" i="1"/>
  <c r="G558" i="1"/>
  <c r="F558" i="1"/>
  <c r="E558" i="1"/>
  <c r="D558" i="1"/>
  <c r="P557" i="1"/>
  <c r="N557" i="1"/>
  <c r="G557" i="1"/>
  <c r="F557" i="1"/>
  <c r="E557" i="1"/>
  <c r="D557" i="1"/>
  <c r="P556" i="1"/>
  <c r="N556" i="1"/>
  <c r="G556" i="1"/>
  <c r="F556" i="1"/>
  <c r="E556" i="1"/>
  <c r="D556" i="1"/>
  <c r="P555" i="1"/>
  <c r="N555" i="1"/>
  <c r="G555" i="1"/>
  <c r="F555" i="1"/>
  <c r="E555" i="1"/>
  <c r="D555" i="1"/>
  <c r="N554" i="1"/>
  <c r="G554" i="1"/>
  <c r="F554" i="1"/>
  <c r="P554" i="1" s="1"/>
  <c r="E554" i="1"/>
  <c r="D554" i="1"/>
  <c r="N553" i="1"/>
  <c r="P553" i="1" s="1"/>
  <c r="G553" i="1"/>
  <c r="F553" i="1"/>
  <c r="E553" i="1"/>
  <c r="D553" i="1"/>
  <c r="N552" i="1"/>
  <c r="G552" i="1"/>
  <c r="F552" i="1"/>
  <c r="P552" i="1" s="1"/>
  <c r="E552" i="1"/>
  <c r="D552" i="1"/>
  <c r="N551" i="1"/>
  <c r="G551" i="1"/>
  <c r="F551" i="1"/>
  <c r="P551" i="1" s="1"/>
  <c r="E551" i="1"/>
  <c r="D551" i="1"/>
  <c r="N550" i="1"/>
  <c r="G550" i="1"/>
  <c r="F550" i="1"/>
  <c r="P550" i="1" s="1"/>
  <c r="E550" i="1"/>
  <c r="D550" i="1"/>
  <c r="P549" i="1"/>
  <c r="N549" i="1"/>
  <c r="G549" i="1"/>
  <c r="F549" i="1"/>
  <c r="E549" i="1"/>
  <c r="D549" i="1"/>
  <c r="N548" i="1"/>
  <c r="G548" i="1"/>
  <c r="F548" i="1"/>
  <c r="P548" i="1" s="1"/>
  <c r="E548" i="1"/>
  <c r="D548" i="1"/>
  <c r="N547" i="1"/>
  <c r="P547" i="1" s="1"/>
  <c r="G547" i="1"/>
  <c r="F547" i="1"/>
  <c r="E547" i="1"/>
  <c r="D547" i="1"/>
  <c r="N546" i="1"/>
  <c r="G546" i="1"/>
  <c r="F546" i="1"/>
  <c r="E546" i="1"/>
  <c r="D546" i="1"/>
  <c r="P545" i="1"/>
  <c r="N545" i="1"/>
  <c r="G545" i="1"/>
  <c r="F545" i="1"/>
  <c r="E545" i="1"/>
  <c r="D545" i="1"/>
  <c r="N544" i="1"/>
  <c r="G544" i="1"/>
  <c r="F544" i="1"/>
  <c r="E544" i="1"/>
  <c r="D544" i="1"/>
  <c r="P543" i="1"/>
  <c r="N543" i="1"/>
  <c r="G543" i="1"/>
  <c r="F543" i="1"/>
  <c r="E543" i="1"/>
  <c r="D543" i="1"/>
  <c r="N542" i="1"/>
  <c r="G542" i="1"/>
  <c r="F542" i="1"/>
  <c r="P542" i="1" s="1"/>
  <c r="E542" i="1"/>
  <c r="D542" i="1"/>
  <c r="N541" i="1"/>
  <c r="G541" i="1"/>
  <c r="F541" i="1"/>
  <c r="P541" i="1" s="1"/>
  <c r="E541" i="1"/>
  <c r="D541" i="1"/>
  <c r="P540" i="1"/>
  <c r="N540" i="1"/>
  <c r="G540" i="1"/>
  <c r="F540" i="1"/>
  <c r="E540" i="1"/>
  <c r="D540" i="1"/>
  <c r="N539" i="1"/>
  <c r="G539" i="1"/>
  <c r="F539" i="1"/>
  <c r="P539" i="1" s="1"/>
  <c r="E539" i="1"/>
  <c r="D539" i="1"/>
  <c r="P536" i="1"/>
  <c r="N536" i="1"/>
  <c r="G536" i="1"/>
  <c r="F536" i="1"/>
  <c r="E536" i="1"/>
  <c r="D536" i="1"/>
  <c r="P535" i="1"/>
  <c r="N535" i="1"/>
  <c r="G535" i="1"/>
  <c r="F535" i="1"/>
  <c r="E535" i="1"/>
  <c r="D535" i="1"/>
  <c r="N534" i="1"/>
  <c r="P534" i="1" s="1"/>
  <c r="G534" i="1"/>
  <c r="F534" i="1"/>
  <c r="E534" i="1"/>
  <c r="D534" i="1"/>
  <c r="N533" i="1"/>
  <c r="P533" i="1" s="1"/>
  <c r="G533" i="1"/>
  <c r="F533" i="1"/>
  <c r="E533" i="1"/>
  <c r="D533" i="1"/>
  <c r="N532" i="1"/>
  <c r="P532" i="1" s="1"/>
  <c r="G532" i="1"/>
  <c r="F532" i="1"/>
  <c r="E532" i="1"/>
  <c r="D532" i="1"/>
  <c r="P531" i="1"/>
  <c r="N531" i="1"/>
  <c r="G531" i="1"/>
  <c r="F531" i="1"/>
  <c r="E531" i="1"/>
  <c r="D531" i="1"/>
  <c r="N530" i="1"/>
  <c r="G530" i="1"/>
  <c r="F530" i="1"/>
  <c r="P530" i="1" s="1"/>
  <c r="E530" i="1"/>
  <c r="D530" i="1"/>
  <c r="N529" i="1"/>
  <c r="G529" i="1"/>
  <c r="F529" i="1"/>
  <c r="P529" i="1" s="1"/>
  <c r="E529" i="1"/>
  <c r="D529" i="1"/>
  <c r="N528" i="1"/>
  <c r="G528" i="1"/>
  <c r="F528" i="1"/>
  <c r="P528" i="1" s="1"/>
  <c r="E528" i="1"/>
  <c r="D528" i="1"/>
  <c r="P527" i="1"/>
  <c r="N527" i="1"/>
  <c r="G527" i="1"/>
  <c r="F527" i="1"/>
  <c r="E527" i="1"/>
  <c r="D527" i="1"/>
  <c r="P526" i="1"/>
  <c r="N526" i="1"/>
  <c r="G526" i="1"/>
  <c r="F526" i="1"/>
  <c r="E526" i="1"/>
  <c r="D526" i="1"/>
  <c r="N525" i="1"/>
  <c r="G525" i="1"/>
  <c r="F525" i="1"/>
  <c r="E525" i="1"/>
  <c r="D525" i="1"/>
  <c r="P524" i="1"/>
  <c r="N524" i="1"/>
  <c r="G524" i="1"/>
  <c r="F524" i="1"/>
  <c r="E524" i="1"/>
  <c r="D524" i="1"/>
  <c r="N523" i="1"/>
  <c r="G523" i="1"/>
  <c r="F523" i="1"/>
  <c r="P523" i="1" s="1"/>
  <c r="E523" i="1"/>
  <c r="D523" i="1"/>
  <c r="P522" i="1"/>
  <c r="N522" i="1"/>
  <c r="G522" i="1"/>
  <c r="F522" i="1"/>
  <c r="E522" i="1"/>
  <c r="D522" i="1"/>
  <c r="P521" i="1"/>
  <c r="N521" i="1"/>
  <c r="G521" i="1"/>
  <c r="F521" i="1"/>
  <c r="E521" i="1"/>
  <c r="D521" i="1"/>
  <c r="N520" i="1"/>
  <c r="G520" i="1"/>
  <c r="F520" i="1"/>
  <c r="P520" i="1" s="1"/>
  <c r="E520" i="1"/>
  <c r="D520" i="1"/>
  <c r="N519" i="1"/>
  <c r="G519" i="1"/>
  <c r="F519" i="1"/>
  <c r="E519" i="1"/>
  <c r="D519" i="1"/>
  <c r="N518" i="1"/>
  <c r="G518" i="1"/>
  <c r="F518" i="1"/>
  <c r="E518" i="1"/>
  <c r="D518" i="1"/>
  <c r="P517" i="1"/>
  <c r="N517" i="1"/>
  <c r="G517" i="1"/>
  <c r="F517" i="1"/>
  <c r="E517" i="1"/>
  <c r="D517" i="1"/>
  <c r="N514" i="1"/>
  <c r="G514" i="1"/>
  <c r="F514" i="1"/>
  <c r="P514" i="1" s="1"/>
  <c r="E514" i="1"/>
  <c r="D514" i="1"/>
  <c r="P513" i="1"/>
  <c r="N513" i="1"/>
  <c r="G513" i="1"/>
  <c r="F513" i="1"/>
  <c r="E513" i="1"/>
  <c r="D513" i="1"/>
  <c r="N512" i="1"/>
  <c r="G512" i="1"/>
  <c r="F512" i="1"/>
  <c r="P512" i="1" s="1"/>
  <c r="E512" i="1"/>
  <c r="D512" i="1"/>
  <c r="N511" i="1"/>
  <c r="P511" i="1" s="1"/>
  <c r="G511" i="1"/>
  <c r="H511" i="1" s="1"/>
  <c r="F511" i="1"/>
  <c r="E511" i="1"/>
  <c r="D511" i="1"/>
  <c r="P510" i="1"/>
  <c r="N510" i="1"/>
  <c r="G510" i="1"/>
  <c r="F510" i="1"/>
  <c r="E510" i="1"/>
  <c r="D510" i="1"/>
  <c r="N509" i="1"/>
  <c r="F509" i="1"/>
  <c r="P509" i="1" s="1"/>
  <c r="E509" i="1"/>
  <c r="D509" i="1"/>
  <c r="N508" i="1"/>
  <c r="G508" i="1"/>
  <c r="F508" i="1"/>
  <c r="P508" i="1" s="1"/>
  <c r="E508" i="1"/>
  <c r="D508" i="1"/>
  <c r="N507" i="1"/>
  <c r="G507" i="1"/>
  <c r="F507" i="1"/>
  <c r="P507" i="1" s="1"/>
  <c r="E507" i="1"/>
  <c r="D507" i="1"/>
  <c r="N506" i="1"/>
  <c r="G506" i="1"/>
  <c r="F506" i="1"/>
  <c r="E506" i="1"/>
  <c r="D506" i="1"/>
  <c r="N505" i="1"/>
  <c r="G505" i="1"/>
  <c r="F505" i="1"/>
  <c r="P505" i="1" s="1"/>
  <c r="E505" i="1"/>
  <c r="D505" i="1"/>
  <c r="N504" i="1"/>
  <c r="G504" i="1"/>
  <c r="F504" i="1"/>
  <c r="P504" i="1" s="1"/>
  <c r="E504" i="1"/>
  <c r="D504" i="1"/>
  <c r="N503" i="1"/>
  <c r="G503" i="1"/>
  <c r="F503" i="1"/>
  <c r="E503" i="1"/>
  <c r="D503" i="1"/>
  <c r="P502" i="1"/>
  <c r="N502" i="1"/>
  <c r="G502" i="1"/>
  <c r="F502" i="1"/>
  <c r="E502" i="1"/>
  <c r="D502" i="1"/>
  <c r="P501" i="1"/>
  <c r="N501" i="1"/>
  <c r="G501" i="1"/>
  <c r="F501" i="1"/>
  <c r="E501" i="1"/>
  <c r="D501" i="1"/>
  <c r="P500" i="1"/>
  <c r="N500" i="1"/>
  <c r="G500" i="1"/>
  <c r="F500" i="1"/>
  <c r="E500" i="1"/>
  <c r="D500" i="1"/>
  <c r="P499" i="1"/>
  <c r="N499" i="1"/>
  <c r="G499" i="1"/>
  <c r="F499" i="1"/>
  <c r="E499" i="1"/>
  <c r="D499" i="1"/>
  <c r="N496" i="1"/>
  <c r="G496" i="1"/>
  <c r="F496" i="1"/>
  <c r="P496" i="1" s="1"/>
  <c r="E496" i="1"/>
  <c r="D496" i="1"/>
  <c r="N495" i="1"/>
  <c r="P495" i="1" s="1"/>
  <c r="G495" i="1"/>
  <c r="F495" i="1"/>
  <c r="E495" i="1"/>
  <c r="D495" i="1"/>
  <c r="P494" i="1"/>
  <c r="N494" i="1"/>
  <c r="G494" i="1"/>
  <c r="F494" i="1"/>
  <c r="E494" i="1"/>
  <c r="D494" i="1"/>
  <c r="N493" i="1"/>
  <c r="G493" i="1"/>
  <c r="H493" i="1" s="1"/>
  <c r="F493" i="1"/>
  <c r="P493" i="1" s="1"/>
  <c r="E493" i="1"/>
  <c r="D493" i="1"/>
  <c r="N492" i="1"/>
  <c r="P492" i="1" s="1"/>
  <c r="G492" i="1"/>
  <c r="F492" i="1"/>
  <c r="E492" i="1"/>
  <c r="D492" i="1"/>
  <c r="N491" i="1"/>
  <c r="P491" i="1" s="1"/>
  <c r="G491" i="1"/>
  <c r="F491" i="1"/>
  <c r="E491" i="1"/>
  <c r="D491" i="1"/>
  <c r="N490" i="1"/>
  <c r="P490" i="1" s="1"/>
  <c r="G490" i="1"/>
  <c r="F490" i="1"/>
  <c r="E490" i="1"/>
  <c r="D490" i="1"/>
  <c r="N489" i="1"/>
  <c r="G489" i="1"/>
  <c r="F489" i="1"/>
  <c r="E489" i="1"/>
  <c r="D489" i="1"/>
  <c r="N488" i="1"/>
  <c r="G488" i="1"/>
  <c r="F488" i="1"/>
  <c r="E488" i="1"/>
  <c r="D488" i="1"/>
  <c r="P487" i="1"/>
  <c r="N487" i="1"/>
  <c r="G487" i="1"/>
  <c r="F487" i="1"/>
  <c r="E487" i="1"/>
  <c r="D487" i="1"/>
  <c r="N486" i="1"/>
  <c r="P486" i="1" s="1"/>
  <c r="G486" i="1"/>
  <c r="F486" i="1"/>
  <c r="E486" i="1"/>
  <c r="D486" i="1"/>
  <c r="P485" i="1"/>
  <c r="N485" i="1"/>
  <c r="G485" i="1"/>
  <c r="F485" i="1"/>
  <c r="E485" i="1"/>
  <c r="D485" i="1"/>
  <c r="N484" i="1"/>
  <c r="G484" i="1"/>
  <c r="F484" i="1"/>
  <c r="P484" i="1" s="1"/>
  <c r="E484" i="1"/>
  <c r="D484" i="1"/>
  <c r="P474" i="1"/>
  <c r="N474" i="1"/>
  <c r="G474" i="1"/>
  <c r="F474" i="1"/>
  <c r="E474" i="1"/>
  <c r="D474" i="1"/>
  <c r="N473" i="1"/>
  <c r="G473" i="1"/>
  <c r="F473" i="1"/>
  <c r="P473" i="1" s="1"/>
  <c r="E473" i="1"/>
  <c r="D473" i="1"/>
  <c r="N472" i="1"/>
  <c r="G472" i="1"/>
  <c r="F472" i="1"/>
  <c r="P472" i="1" s="1"/>
  <c r="E472" i="1"/>
  <c r="D472" i="1"/>
  <c r="N471" i="1"/>
  <c r="G471" i="1"/>
  <c r="F471" i="1"/>
  <c r="E471" i="1"/>
  <c r="D471" i="1"/>
  <c r="N470" i="1"/>
  <c r="P470" i="1" s="1"/>
  <c r="G470" i="1"/>
  <c r="F470" i="1"/>
  <c r="E470" i="1"/>
  <c r="D470" i="1"/>
  <c r="N469" i="1"/>
  <c r="G469" i="1"/>
  <c r="F469" i="1"/>
  <c r="E469" i="1"/>
  <c r="D469" i="1"/>
  <c r="N468" i="1"/>
  <c r="G468" i="1"/>
  <c r="F468" i="1"/>
  <c r="P468" i="1" s="1"/>
  <c r="E468" i="1"/>
  <c r="D468" i="1"/>
  <c r="P467" i="1"/>
  <c r="N467" i="1"/>
  <c r="G467" i="1"/>
  <c r="F467" i="1"/>
  <c r="E467" i="1"/>
  <c r="D467" i="1"/>
  <c r="N466" i="1"/>
  <c r="G466" i="1"/>
  <c r="F466" i="1"/>
  <c r="E466" i="1"/>
  <c r="D466" i="1"/>
  <c r="P465" i="1"/>
  <c r="N465" i="1"/>
  <c r="G465" i="1"/>
  <c r="F465" i="1"/>
  <c r="E465" i="1"/>
  <c r="D465" i="1"/>
  <c r="P464" i="1"/>
  <c r="N464" i="1"/>
  <c r="G464" i="1"/>
  <c r="F464" i="1"/>
  <c r="E464" i="1"/>
  <c r="D464" i="1"/>
  <c r="P463" i="1"/>
  <c r="N463" i="1"/>
  <c r="G463" i="1"/>
  <c r="F463" i="1"/>
  <c r="E463" i="1"/>
  <c r="D463" i="1"/>
  <c r="N462" i="1"/>
  <c r="P462" i="1" s="1"/>
  <c r="G462" i="1"/>
  <c r="F462" i="1"/>
  <c r="E462" i="1"/>
  <c r="D462" i="1"/>
  <c r="N461" i="1"/>
  <c r="P461" i="1" s="1"/>
  <c r="G461" i="1"/>
  <c r="F461" i="1"/>
  <c r="E461" i="1"/>
  <c r="D461" i="1"/>
  <c r="P452" i="1"/>
  <c r="N452" i="1"/>
  <c r="G452" i="1"/>
  <c r="F452" i="1"/>
  <c r="E452" i="1"/>
  <c r="D452" i="1"/>
  <c r="N451" i="1"/>
  <c r="P451" i="1" s="1"/>
  <c r="G451" i="1"/>
  <c r="F451" i="1"/>
  <c r="E451" i="1"/>
  <c r="D451" i="1"/>
  <c r="N450" i="1"/>
  <c r="G450" i="1"/>
  <c r="F450" i="1"/>
  <c r="P450" i="1" s="1"/>
  <c r="E450" i="1"/>
  <c r="D450" i="1"/>
  <c r="P449" i="1"/>
  <c r="N449" i="1"/>
  <c r="G449" i="1"/>
  <c r="F449" i="1"/>
  <c r="E449" i="1"/>
  <c r="D449" i="1"/>
  <c r="N448" i="1"/>
  <c r="P448" i="1" s="1"/>
  <c r="G448" i="1"/>
  <c r="H448" i="1" s="1"/>
  <c r="F448" i="1"/>
  <c r="E448" i="1"/>
  <c r="D448" i="1"/>
  <c r="N447" i="1"/>
  <c r="G447" i="1"/>
  <c r="F447" i="1"/>
  <c r="P447" i="1" s="1"/>
  <c r="E447" i="1"/>
  <c r="D447" i="1"/>
  <c r="N446" i="1"/>
  <c r="G446" i="1"/>
  <c r="F446" i="1"/>
  <c r="E446" i="1"/>
  <c r="D446" i="1"/>
  <c r="N445" i="1"/>
  <c r="G445" i="1"/>
  <c r="F445" i="1"/>
  <c r="P445" i="1" s="1"/>
  <c r="E445" i="1"/>
  <c r="D445" i="1"/>
  <c r="N444" i="1"/>
  <c r="G444" i="1"/>
  <c r="F444" i="1"/>
  <c r="P444" i="1" s="1"/>
  <c r="E444" i="1"/>
  <c r="D444" i="1"/>
  <c r="N443" i="1"/>
  <c r="G443" i="1"/>
  <c r="F443" i="1"/>
  <c r="P443" i="1" s="1"/>
  <c r="E443" i="1"/>
  <c r="D443" i="1"/>
  <c r="N442" i="1"/>
  <c r="G442" i="1"/>
  <c r="F442" i="1"/>
  <c r="E442" i="1"/>
  <c r="D442" i="1"/>
  <c r="N441" i="1"/>
  <c r="G441" i="1"/>
  <c r="F441" i="1"/>
  <c r="P441" i="1" s="1"/>
  <c r="E441" i="1"/>
  <c r="D441" i="1"/>
  <c r="N440" i="1"/>
  <c r="G440" i="1"/>
  <c r="F440" i="1"/>
  <c r="P440" i="1" s="1"/>
  <c r="E440" i="1"/>
  <c r="D440" i="1"/>
  <c r="P439" i="1"/>
  <c r="N439" i="1"/>
  <c r="G439" i="1"/>
  <c r="F439" i="1"/>
  <c r="E439" i="1"/>
  <c r="D439" i="1"/>
  <c r="P438" i="1"/>
  <c r="N438" i="1"/>
  <c r="G438" i="1"/>
  <c r="F438" i="1"/>
  <c r="E438" i="1"/>
  <c r="D438" i="1"/>
  <c r="N437" i="1"/>
  <c r="G437" i="1"/>
  <c r="F437" i="1"/>
  <c r="P437" i="1" s="1"/>
  <c r="E437" i="1"/>
  <c r="D437" i="1"/>
  <c r="P436" i="1"/>
  <c r="N436" i="1"/>
  <c r="G436" i="1"/>
  <c r="F436" i="1"/>
  <c r="E436" i="1"/>
  <c r="D436" i="1"/>
  <c r="N435" i="1"/>
  <c r="G435" i="1"/>
  <c r="F435" i="1"/>
  <c r="P435" i="1" s="1"/>
  <c r="E435" i="1"/>
  <c r="D435" i="1"/>
  <c r="N434" i="1"/>
  <c r="G434" i="1"/>
  <c r="F434" i="1"/>
  <c r="E434" i="1"/>
  <c r="D434" i="1"/>
  <c r="N431" i="1"/>
  <c r="G431" i="1"/>
  <c r="F431" i="1"/>
  <c r="P431" i="1" s="1"/>
  <c r="E431" i="1"/>
  <c r="D431" i="1"/>
  <c r="N430" i="1"/>
  <c r="G430" i="1"/>
  <c r="F430" i="1"/>
  <c r="P430" i="1" s="1"/>
  <c r="E430" i="1"/>
  <c r="D430" i="1"/>
  <c r="P429" i="1"/>
  <c r="N429" i="1"/>
  <c r="G429" i="1"/>
  <c r="F429" i="1"/>
  <c r="E429" i="1"/>
  <c r="D429" i="1"/>
  <c r="P428" i="1"/>
  <c r="N428" i="1"/>
  <c r="H428" i="1"/>
  <c r="G428" i="1"/>
  <c r="F428" i="1"/>
  <c r="E428" i="1"/>
  <c r="D428" i="1"/>
  <c r="N427" i="1"/>
  <c r="G427" i="1"/>
  <c r="F427" i="1"/>
  <c r="E427" i="1"/>
  <c r="D427" i="1"/>
  <c r="N426" i="1"/>
  <c r="G426" i="1"/>
  <c r="F426" i="1"/>
  <c r="P426" i="1" s="1"/>
  <c r="E426" i="1"/>
  <c r="D426" i="1"/>
  <c r="N425" i="1"/>
  <c r="G425" i="1"/>
  <c r="F425" i="1"/>
  <c r="P425" i="1" s="1"/>
  <c r="E425" i="1"/>
  <c r="D425" i="1"/>
  <c r="N424" i="1"/>
  <c r="P424" i="1" s="1"/>
  <c r="G424" i="1"/>
  <c r="F424" i="1"/>
  <c r="E424" i="1"/>
  <c r="D424" i="1"/>
  <c r="P423" i="1"/>
  <c r="N423" i="1"/>
  <c r="G423" i="1"/>
  <c r="F423" i="1"/>
  <c r="E423" i="1"/>
  <c r="D423" i="1"/>
  <c r="N422" i="1"/>
  <c r="G422" i="1"/>
  <c r="F422" i="1"/>
  <c r="P422" i="1" s="1"/>
  <c r="E422" i="1"/>
  <c r="D422" i="1"/>
  <c r="N421" i="1"/>
  <c r="G421" i="1"/>
  <c r="H421" i="1" s="1"/>
  <c r="F421" i="1"/>
  <c r="P421" i="1" s="1"/>
  <c r="E421" i="1"/>
  <c r="D421" i="1"/>
  <c r="P420" i="1"/>
  <c r="N420" i="1"/>
  <c r="G420" i="1"/>
  <c r="F420" i="1"/>
  <c r="E420" i="1"/>
  <c r="D420" i="1"/>
  <c r="P419" i="1"/>
  <c r="N419" i="1"/>
  <c r="G419" i="1"/>
  <c r="F419" i="1"/>
  <c r="E419" i="1"/>
  <c r="D419" i="1"/>
  <c r="N418" i="1"/>
  <c r="P418" i="1" s="1"/>
  <c r="G418" i="1"/>
  <c r="F418" i="1"/>
  <c r="E418" i="1"/>
  <c r="D418" i="1"/>
  <c r="P417" i="1"/>
  <c r="N417" i="1"/>
  <c r="G417" i="1"/>
  <c r="F417" i="1"/>
  <c r="E417" i="1"/>
  <c r="D417" i="1"/>
  <c r="N416" i="1"/>
  <c r="G416" i="1"/>
  <c r="F416" i="1"/>
  <c r="P416" i="1" s="1"/>
  <c r="E416" i="1"/>
  <c r="D416" i="1"/>
  <c r="N415" i="1"/>
  <c r="G415" i="1"/>
  <c r="F415" i="1"/>
  <c r="E415" i="1"/>
  <c r="D415" i="1"/>
  <c r="N414" i="1"/>
  <c r="P414" i="1" s="1"/>
  <c r="H414" i="1"/>
  <c r="G414" i="1"/>
  <c r="F414" i="1"/>
  <c r="E414" i="1"/>
  <c r="D414" i="1"/>
  <c r="P413" i="1"/>
  <c r="N413" i="1"/>
  <c r="G413" i="1"/>
  <c r="F413" i="1"/>
  <c r="E413" i="1"/>
  <c r="D413" i="1"/>
  <c r="N412" i="1"/>
  <c r="G412" i="1"/>
  <c r="H412" i="1" s="1"/>
  <c r="F412" i="1"/>
  <c r="P412" i="1" s="1"/>
  <c r="E412" i="1"/>
  <c r="D412" i="1"/>
  <c r="N411" i="1"/>
  <c r="G411" i="1"/>
  <c r="F411" i="1"/>
  <c r="E411" i="1"/>
  <c r="D411" i="1"/>
  <c r="N410" i="1"/>
  <c r="G410" i="1"/>
  <c r="F410" i="1"/>
  <c r="P410" i="1" s="1"/>
  <c r="E410" i="1"/>
  <c r="D410" i="1"/>
  <c r="N409" i="1"/>
  <c r="P409" i="1" s="1"/>
  <c r="G409" i="1"/>
  <c r="H409" i="1" s="1"/>
  <c r="F409" i="1"/>
  <c r="E409" i="1"/>
  <c r="D409" i="1"/>
  <c r="N408" i="1"/>
  <c r="G408" i="1"/>
  <c r="H408" i="1" s="1"/>
  <c r="F408" i="1"/>
  <c r="P408" i="1" s="1"/>
  <c r="E408" i="1"/>
  <c r="D408" i="1"/>
  <c r="N407" i="1"/>
  <c r="G407" i="1"/>
  <c r="H407" i="1" s="1"/>
  <c r="M407" i="1" s="1"/>
  <c r="F407" i="1"/>
  <c r="P407" i="1" s="1"/>
  <c r="E407" i="1"/>
  <c r="D407" i="1"/>
  <c r="N406" i="1"/>
  <c r="P406" i="1" s="1"/>
  <c r="G406" i="1"/>
  <c r="F406" i="1"/>
  <c r="E406" i="1"/>
  <c r="D406" i="1"/>
  <c r="N405" i="1"/>
  <c r="P405" i="1" s="1"/>
  <c r="G405" i="1"/>
  <c r="F405" i="1"/>
  <c r="E405" i="1"/>
  <c r="D405" i="1"/>
  <c r="N400" i="1"/>
  <c r="H400" i="1"/>
  <c r="G400" i="1"/>
  <c r="F400" i="1"/>
  <c r="P400" i="1" s="1"/>
  <c r="E400" i="1"/>
  <c r="D400" i="1"/>
  <c r="N399" i="1"/>
  <c r="G399" i="1"/>
  <c r="F399" i="1"/>
  <c r="P399" i="1" s="1"/>
  <c r="E399" i="1"/>
  <c r="D399" i="1"/>
  <c r="N394" i="1"/>
  <c r="G394" i="1"/>
  <c r="F394" i="1"/>
  <c r="E394" i="1"/>
  <c r="D394" i="1"/>
  <c r="P393" i="1"/>
  <c r="N393" i="1"/>
  <c r="G393" i="1"/>
  <c r="F393" i="1"/>
  <c r="E393" i="1"/>
  <c r="D393" i="1"/>
  <c r="P392" i="1"/>
  <c r="N392" i="1"/>
  <c r="G392" i="1"/>
  <c r="F392" i="1"/>
  <c r="E392" i="1"/>
  <c r="D392" i="1"/>
  <c r="N391" i="1"/>
  <c r="G391" i="1"/>
  <c r="H391" i="1" s="1"/>
  <c r="F391" i="1"/>
  <c r="P391" i="1" s="1"/>
  <c r="E391" i="1"/>
  <c r="D391" i="1"/>
  <c r="P390" i="1"/>
  <c r="N390" i="1"/>
  <c r="G390" i="1"/>
  <c r="F390" i="1"/>
  <c r="E390" i="1"/>
  <c r="D390" i="1"/>
  <c r="P389" i="1"/>
  <c r="N389" i="1"/>
  <c r="G389" i="1"/>
  <c r="F389" i="1"/>
  <c r="E389" i="1"/>
  <c r="D389" i="1"/>
  <c r="P388" i="1"/>
  <c r="N388" i="1"/>
  <c r="G388" i="1"/>
  <c r="H388" i="1" s="1"/>
  <c r="F388" i="1"/>
  <c r="E388" i="1"/>
  <c r="D388" i="1"/>
  <c r="N387" i="1"/>
  <c r="P387" i="1" s="1"/>
  <c r="G387" i="1"/>
  <c r="F387" i="1"/>
  <c r="E387" i="1"/>
  <c r="D387" i="1"/>
  <c r="N386" i="1"/>
  <c r="G386" i="1"/>
  <c r="F386" i="1"/>
  <c r="E386" i="1"/>
  <c r="D386" i="1"/>
  <c r="N385" i="1"/>
  <c r="G385" i="1"/>
  <c r="F385" i="1"/>
  <c r="P385" i="1" s="1"/>
  <c r="E385" i="1"/>
  <c r="D385" i="1"/>
  <c r="N384" i="1"/>
  <c r="P384" i="1" s="1"/>
  <c r="H384" i="1"/>
  <c r="M384" i="1" s="1"/>
  <c r="G384" i="1"/>
  <c r="F384" i="1"/>
  <c r="E384" i="1"/>
  <c r="D384" i="1"/>
  <c r="N383" i="1"/>
  <c r="G383" i="1"/>
  <c r="F383" i="1"/>
  <c r="P383" i="1" s="1"/>
  <c r="E383" i="1"/>
  <c r="D383" i="1"/>
  <c r="N382" i="1"/>
  <c r="G382" i="1"/>
  <c r="F382" i="1"/>
  <c r="P382" i="1" s="1"/>
  <c r="E382" i="1"/>
  <c r="D382" i="1"/>
  <c r="N381" i="1"/>
  <c r="G381" i="1"/>
  <c r="F381" i="1"/>
  <c r="P381" i="1" s="1"/>
  <c r="E381" i="1"/>
  <c r="D381" i="1"/>
  <c r="N380" i="1"/>
  <c r="P380" i="1" s="1"/>
  <c r="G380" i="1"/>
  <c r="F380" i="1"/>
  <c r="E380" i="1"/>
  <c r="D380" i="1"/>
  <c r="N379" i="1"/>
  <c r="G379" i="1"/>
  <c r="F379" i="1"/>
  <c r="P379" i="1" s="1"/>
  <c r="E379" i="1"/>
  <c r="D379" i="1"/>
  <c r="N378" i="1"/>
  <c r="G378" i="1"/>
  <c r="F378" i="1"/>
  <c r="P378" i="1" s="1"/>
  <c r="E378" i="1"/>
  <c r="D378" i="1"/>
  <c r="N377" i="1"/>
  <c r="G377" i="1"/>
  <c r="F377" i="1"/>
  <c r="P377" i="1" s="1"/>
  <c r="E377" i="1"/>
  <c r="D377" i="1"/>
  <c r="P376" i="1"/>
  <c r="N376" i="1"/>
  <c r="H376" i="1"/>
  <c r="G376" i="1"/>
  <c r="F376" i="1"/>
  <c r="E376" i="1"/>
  <c r="D376" i="1"/>
  <c r="P375" i="1"/>
  <c r="N375" i="1"/>
  <c r="G375" i="1"/>
  <c r="F375" i="1"/>
  <c r="E375" i="1"/>
  <c r="D375" i="1"/>
  <c r="N374" i="1"/>
  <c r="G374" i="1"/>
  <c r="F374" i="1"/>
  <c r="E374" i="1"/>
  <c r="D374" i="1"/>
  <c r="N373" i="1"/>
  <c r="P373" i="1" s="1"/>
  <c r="G373" i="1"/>
  <c r="F373" i="1"/>
  <c r="E373" i="1"/>
  <c r="D373" i="1"/>
  <c r="N372" i="1"/>
  <c r="G372" i="1"/>
  <c r="F372" i="1"/>
  <c r="P372" i="1" s="1"/>
  <c r="E372" i="1"/>
  <c r="D372" i="1"/>
  <c r="N371" i="1"/>
  <c r="G371" i="1"/>
  <c r="F371" i="1"/>
  <c r="P371" i="1" s="1"/>
  <c r="E371" i="1"/>
  <c r="D371" i="1"/>
  <c r="P370" i="1"/>
  <c r="N370" i="1"/>
  <c r="G370" i="1"/>
  <c r="F370" i="1"/>
  <c r="E370" i="1"/>
  <c r="D370" i="1"/>
  <c r="P369" i="1"/>
  <c r="N369" i="1"/>
  <c r="G369" i="1"/>
  <c r="F369" i="1"/>
  <c r="E369" i="1"/>
  <c r="D369" i="1"/>
  <c r="P368" i="1"/>
  <c r="N368" i="1"/>
  <c r="G368" i="1"/>
  <c r="F368" i="1"/>
  <c r="E368" i="1"/>
  <c r="D368" i="1"/>
  <c r="N367" i="1"/>
  <c r="G367" i="1"/>
  <c r="H367" i="1" s="1"/>
  <c r="F367" i="1"/>
  <c r="P367" i="1" s="1"/>
  <c r="E367" i="1"/>
  <c r="D367" i="1"/>
  <c r="N366" i="1"/>
  <c r="G366" i="1"/>
  <c r="F366" i="1"/>
  <c r="P366" i="1" s="1"/>
  <c r="E366" i="1"/>
  <c r="D366" i="1"/>
  <c r="N361" i="1"/>
  <c r="G361" i="1"/>
  <c r="F361" i="1"/>
  <c r="P361" i="1" s="1"/>
  <c r="E361" i="1"/>
  <c r="D361" i="1"/>
  <c r="N360" i="1"/>
  <c r="P360" i="1" s="1"/>
  <c r="G360" i="1"/>
  <c r="F360" i="1"/>
  <c r="E360" i="1"/>
  <c r="D360" i="1"/>
  <c r="N359" i="1"/>
  <c r="H359" i="1"/>
  <c r="G359" i="1"/>
  <c r="F359" i="1"/>
  <c r="P359" i="1" s="1"/>
  <c r="E359" i="1"/>
  <c r="D359" i="1"/>
  <c r="P358" i="1"/>
  <c r="N358" i="1"/>
  <c r="G358" i="1"/>
  <c r="F358" i="1"/>
  <c r="E358" i="1"/>
  <c r="D358" i="1"/>
  <c r="N357" i="1"/>
  <c r="G357" i="1"/>
  <c r="F357" i="1"/>
  <c r="P357" i="1" s="1"/>
  <c r="E357" i="1"/>
  <c r="D357" i="1"/>
  <c r="P354" i="1"/>
  <c r="N354" i="1"/>
  <c r="G354" i="1"/>
  <c r="F354" i="1"/>
  <c r="E354" i="1"/>
  <c r="D354" i="1"/>
  <c r="P353" i="1"/>
  <c r="N353" i="1"/>
  <c r="G353" i="1"/>
  <c r="F353" i="1"/>
  <c r="E353" i="1"/>
  <c r="D353" i="1"/>
  <c r="P352" i="1"/>
  <c r="N352" i="1"/>
  <c r="G352" i="1"/>
  <c r="F352" i="1"/>
  <c r="E352" i="1"/>
  <c r="D352" i="1"/>
  <c r="N351" i="1"/>
  <c r="G351" i="1"/>
  <c r="H351" i="1" s="1"/>
  <c r="I351" i="1" s="1"/>
  <c r="F351" i="1"/>
  <c r="P351" i="1" s="1"/>
  <c r="E351" i="1"/>
  <c r="D351" i="1"/>
  <c r="N350" i="1"/>
  <c r="H350" i="1"/>
  <c r="G350" i="1"/>
  <c r="F350" i="1"/>
  <c r="P350" i="1" s="1"/>
  <c r="E350" i="1"/>
  <c r="D350" i="1"/>
  <c r="N347" i="1"/>
  <c r="G347" i="1"/>
  <c r="F347" i="1"/>
  <c r="E347" i="1"/>
  <c r="D347" i="1"/>
  <c r="N341" i="1"/>
  <c r="P341" i="1" s="1"/>
  <c r="G341" i="1"/>
  <c r="F341" i="1"/>
  <c r="E341" i="1"/>
  <c r="D341" i="1"/>
  <c r="N340" i="1"/>
  <c r="G340" i="1"/>
  <c r="F340" i="1"/>
  <c r="P340" i="1" s="1"/>
  <c r="E340" i="1"/>
  <c r="D340" i="1"/>
  <c r="P339" i="1"/>
  <c r="N339" i="1"/>
  <c r="G339" i="1"/>
  <c r="H339" i="1" s="1"/>
  <c r="F339" i="1"/>
  <c r="E339" i="1"/>
  <c r="D339" i="1"/>
  <c r="P338" i="1"/>
  <c r="N338" i="1"/>
  <c r="H338" i="1"/>
  <c r="M338" i="1" s="1"/>
  <c r="G338" i="1"/>
  <c r="F338" i="1"/>
  <c r="E338" i="1"/>
  <c r="D338" i="1"/>
  <c r="N335" i="1"/>
  <c r="G335" i="1"/>
  <c r="F335" i="1"/>
  <c r="P335" i="1" s="1"/>
  <c r="E335" i="1"/>
  <c r="D335" i="1"/>
  <c r="N334" i="1"/>
  <c r="P334" i="1" s="1"/>
  <c r="G334" i="1"/>
  <c r="H334" i="1" s="1"/>
  <c r="F334" i="1"/>
  <c r="E334" i="1"/>
  <c r="D334" i="1"/>
  <c r="N333" i="1"/>
  <c r="G333" i="1"/>
  <c r="F333" i="1"/>
  <c r="E333" i="1"/>
  <c r="D333" i="1"/>
  <c r="N330" i="1"/>
  <c r="P330" i="1" s="1"/>
  <c r="G330" i="1"/>
  <c r="F330" i="1"/>
  <c r="E330" i="1"/>
  <c r="D330" i="1"/>
  <c r="N327" i="1"/>
  <c r="G327" i="1"/>
  <c r="F327" i="1"/>
  <c r="P327" i="1" s="1"/>
  <c r="E327" i="1"/>
  <c r="D327" i="1"/>
  <c r="N326" i="1"/>
  <c r="G326" i="1"/>
  <c r="H326" i="1" s="1"/>
  <c r="F326" i="1"/>
  <c r="P326" i="1" s="1"/>
  <c r="E326" i="1"/>
  <c r="D326" i="1"/>
  <c r="N325" i="1"/>
  <c r="P325" i="1" s="1"/>
  <c r="G325" i="1"/>
  <c r="F325" i="1"/>
  <c r="E325" i="1"/>
  <c r="D325" i="1"/>
  <c r="P324" i="1"/>
  <c r="N324" i="1"/>
  <c r="H324" i="1"/>
  <c r="M324" i="1" s="1"/>
  <c r="G324" i="1"/>
  <c r="F324" i="1"/>
  <c r="E324" i="1"/>
  <c r="D324" i="1"/>
  <c r="N323" i="1"/>
  <c r="G323" i="1"/>
  <c r="H323" i="1" s="1"/>
  <c r="F323" i="1"/>
  <c r="P323" i="1" s="1"/>
  <c r="E323" i="1"/>
  <c r="D323" i="1"/>
  <c r="N318" i="1"/>
  <c r="K318" i="1"/>
  <c r="O318" i="1" s="1"/>
  <c r="G318" i="1"/>
  <c r="H318" i="1" s="1"/>
  <c r="M318" i="1" s="1"/>
  <c r="F318" i="1"/>
  <c r="P318" i="1" s="1"/>
  <c r="E318" i="1"/>
  <c r="D318" i="1"/>
  <c r="N317" i="1"/>
  <c r="P317" i="1" s="1"/>
  <c r="G317" i="1"/>
  <c r="F317" i="1"/>
  <c r="E317" i="1"/>
  <c r="D317" i="1"/>
  <c r="N316" i="1"/>
  <c r="G316" i="1"/>
  <c r="F316" i="1"/>
  <c r="E316" i="1"/>
  <c r="D316" i="1"/>
  <c r="P315" i="1"/>
  <c r="N315" i="1"/>
  <c r="H315" i="1"/>
  <c r="I315" i="1" s="1"/>
  <c r="G315" i="1"/>
  <c r="F315" i="1"/>
  <c r="E315" i="1"/>
  <c r="D315" i="1"/>
  <c r="N314" i="1"/>
  <c r="G314" i="1"/>
  <c r="F314" i="1"/>
  <c r="P314" i="1" s="1"/>
  <c r="E314" i="1"/>
  <c r="D314" i="1"/>
  <c r="N313" i="1"/>
  <c r="H313" i="1"/>
  <c r="G313" i="1"/>
  <c r="F313" i="1"/>
  <c r="P313" i="1" s="1"/>
  <c r="E313" i="1"/>
  <c r="D313" i="1"/>
  <c r="N312" i="1"/>
  <c r="H312" i="1"/>
  <c r="G312" i="1"/>
  <c r="F312" i="1"/>
  <c r="E312" i="1"/>
  <c r="D312" i="1"/>
  <c r="P307" i="1"/>
  <c r="N307" i="1"/>
  <c r="G307" i="1"/>
  <c r="F307" i="1"/>
  <c r="E307" i="1"/>
  <c r="D307" i="1"/>
  <c r="P306" i="1"/>
  <c r="N306" i="1"/>
  <c r="G306" i="1"/>
  <c r="F306" i="1"/>
  <c r="E306" i="1"/>
  <c r="D306" i="1"/>
  <c r="P305" i="1"/>
  <c r="N305" i="1"/>
  <c r="G305" i="1"/>
  <c r="H305" i="1" s="1"/>
  <c r="M305" i="1" s="1"/>
  <c r="F305" i="1"/>
  <c r="E305" i="1"/>
  <c r="D305" i="1"/>
  <c r="N304" i="1"/>
  <c r="H304" i="1"/>
  <c r="G304" i="1"/>
  <c r="F304" i="1"/>
  <c r="P304" i="1" s="1"/>
  <c r="E304" i="1"/>
  <c r="D304" i="1"/>
  <c r="N303" i="1"/>
  <c r="G303" i="1"/>
  <c r="H303" i="1" s="1"/>
  <c r="F303" i="1"/>
  <c r="P303" i="1" s="1"/>
  <c r="E303" i="1"/>
  <c r="D303" i="1"/>
  <c r="P300" i="1"/>
  <c r="N300" i="1"/>
  <c r="G300" i="1"/>
  <c r="F300" i="1"/>
  <c r="E300" i="1"/>
  <c r="D300" i="1"/>
  <c r="N299" i="1"/>
  <c r="G299" i="1"/>
  <c r="H299" i="1" s="1"/>
  <c r="F299" i="1"/>
  <c r="P299" i="1" s="1"/>
  <c r="E299" i="1"/>
  <c r="D299" i="1"/>
  <c r="P298" i="1"/>
  <c r="N298" i="1"/>
  <c r="H298" i="1"/>
  <c r="G298" i="1"/>
  <c r="F298" i="1"/>
  <c r="E298" i="1"/>
  <c r="D298" i="1"/>
  <c r="N297" i="1"/>
  <c r="G297" i="1"/>
  <c r="F297" i="1"/>
  <c r="E297" i="1"/>
  <c r="D297" i="1"/>
  <c r="N294" i="1"/>
  <c r="G294" i="1"/>
  <c r="F294" i="1"/>
  <c r="E294" i="1"/>
  <c r="D294" i="1"/>
  <c r="P293" i="1"/>
  <c r="N293" i="1"/>
  <c r="G293" i="1"/>
  <c r="F293" i="1"/>
  <c r="E293" i="1"/>
  <c r="D293" i="1"/>
  <c r="N292" i="1"/>
  <c r="G292" i="1"/>
  <c r="F292" i="1"/>
  <c r="P292" i="1" s="1"/>
  <c r="E292" i="1"/>
  <c r="D292" i="1"/>
  <c r="N291" i="1"/>
  <c r="G291" i="1"/>
  <c r="F291" i="1"/>
  <c r="P291" i="1" s="1"/>
  <c r="E291" i="1"/>
  <c r="D291" i="1"/>
  <c r="N290" i="1"/>
  <c r="H290" i="1"/>
  <c r="G290" i="1"/>
  <c r="F290" i="1"/>
  <c r="P290" i="1" s="1"/>
  <c r="E290" i="1"/>
  <c r="D290" i="1"/>
  <c r="P289" i="1"/>
  <c r="N289" i="1"/>
  <c r="H289" i="1"/>
  <c r="I289" i="1" s="1"/>
  <c r="G289" i="1"/>
  <c r="F289" i="1"/>
  <c r="E289" i="1"/>
  <c r="D289" i="1"/>
  <c r="P288" i="1"/>
  <c r="N288" i="1"/>
  <c r="G288" i="1"/>
  <c r="F288" i="1"/>
  <c r="E288" i="1"/>
  <c r="D288" i="1"/>
  <c r="N285" i="1"/>
  <c r="G285" i="1"/>
  <c r="F285" i="1"/>
  <c r="P285" i="1" s="1"/>
  <c r="E285" i="1"/>
  <c r="D285" i="1"/>
  <c r="N277" i="1"/>
  <c r="G277" i="1"/>
  <c r="F277" i="1"/>
  <c r="P277" i="1" s="1"/>
  <c r="E277" i="1"/>
  <c r="D277" i="1"/>
  <c r="N276" i="1"/>
  <c r="P276" i="1" s="1"/>
  <c r="G276" i="1"/>
  <c r="F276" i="1"/>
  <c r="E276" i="1"/>
  <c r="D276" i="1"/>
  <c r="P275" i="1"/>
  <c r="N275" i="1"/>
  <c r="G275" i="1"/>
  <c r="F275" i="1"/>
  <c r="E275" i="1"/>
  <c r="D275" i="1"/>
  <c r="N272" i="1"/>
  <c r="P272" i="1" s="1"/>
  <c r="H272" i="1"/>
  <c r="G272" i="1"/>
  <c r="F272" i="1"/>
  <c r="P271" i="1"/>
  <c r="N271" i="1"/>
  <c r="G271" i="1"/>
  <c r="F271" i="1"/>
  <c r="E271" i="1"/>
  <c r="D271" i="1"/>
  <c r="N270" i="1"/>
  <c r="P270" i="1" s="1"/>
  <c r="G270" i="1"/>
  <c r="F270" i="1"/>
  <c r="E270" i="1"/>
  <c r="D270" i="1"/>
  <c r="N269" i="1"/>
  <c r="P269" i="1" s="1"/>
  <c r="G269" i="1"/>
  <c r="F269" i="1"/>
  <c r="E269" i="1"/>
  <c r="D269" i="1"/>
  <c r="P268" i="1"/>
  <c r="N268" i="1"/>
  <c r="H268" i="1"/>
  <c r="G268" i="1"/>
  <c r="F268" i="1"/>
  <c r="E268" i="1"/>
  <c r="D268" i="1"/>
  <c r="N267" i="1"/>
  <c r="G267" i="1"/>
  <c r="F267" i="1"/>
  <c r="P267" i="1" s="1"/>
  <c r="E267" i="1"/>
  <c r="D267" i="1"/>
  <c r="N264" i="1"/>
  <c r="G264" i="1"/>
  <c r="H264" i="1" s="1"/>
  <c r="M264" i="1" s="1"/>
  <c r="F264" i="1"/>
  <c r="E264" i="1"/>
  <c r="D264" i="1"/>
  <c r="N263" i="1"/>
  <c r="G263" i="1"/>
  <c r="H263" i="1" s="1"/>
  <c r="F263" i="1"/>
  <c r="P263" i="1" s="1"/>
  <c r="E263" i="1"/>
  <c r="D263" i="1"/>
  <c r="N259" i="1"/>
  <c r="G259" i="1"/>
  <c r="H259" i="1" s="1"/>
  <c r="I259" i="1" s="1"/>
  <c r="F259" i="1"/>
  <c r="P259" i="1" s="1"/>
  <c r="E259" i="1"/>
  <c r="D259" i="1"/>
  <c r="N258" i="1"/>
  <c r="G258" i="1"/>
  <c r="F258" i="1"/>
  <c r="P258" i="1" s="1"/>
  <c r="E258" i="1"/>
  <c r="D258" i="1"/>
  <c r="N257" i="1"/>
  <c r="G257" i="1"/>
  <c r="F257" i="1"/>
  <c r="E257" i="1"/>
  <c r="D257" i="1"/>
  <c r="N254" i="1"/>
  <c r="P254" i="1" s="1"/>
  <c r="G254" i="1"/>
  <c r="F254" i="1"/>
  <c r="E254" i="1"/>
  <c r="D254" i="1"/>
  <c r="N253" i="1"/>
  <c r="H253" i="1"/>
  <c r="G253" i="1"/>
  <c r="F253" i="1"/>
  <c r="P253" i="1" s="1"/>
  <c r="E253" i="1"/>
  <c r="D253" i="1"/>
  <c r="N252" i="1"/>
  <c r="G252" i="1"/>
  <c r="F252" i="1"/>
  <c r="P252" i="1" s="1"/>
  <c r="E252" i="1"/>
  <c r="D252" i="1"/>
  <c r="P249" i="1"/>
  <c r="N249" i="1"/>
  <c r="G249" i="1"/>
  <c r="F249" i="1"/>
  <c r="E249" i="1"/>
  <c r="D249" i="1"/>
  <c r="P243" i="1"/>
  <c r="N243" i="1"/>
  <c r="H243" i="1"/>
  <c r="M243" i="1" s="1"/>
  <c r="M244" i="1" s="1"/>
  <c r="G243" i="1"/>
  <c r="F243" i="1"/>
  <c r="E243" i="1"/>
  <c r="D243" i="1"/>
  <c r="P240" i="1"/>
  <c r="N240" i="1"/>
  <c r="G240" i="1"/>
  <c r="H240" i="1" s="1"/>
  <c r="F240" i="1"/>
  <c r="E240" i="1"/>
  <c r="D240" i="1"/>
  <c r="N239" i="1"/>
  <c r="G239" i="1"/>
  <c r="H239" i="1" s="1"/>
  <c r="F239" i="1"/>
  <c r="P239" i="1" s="1"/>
  <c r="P238" i="1"/>
  <c r="N238" i="1"/>
  <c r="K238" i="1"/>
  <c r="G238" i="1"/>
  <c r="H238" i="1" s="1"/>
  <c r="F238" i="1"/>
  <c r="N237" i="1"/>
  <c r="P237" i="1" s="1"/>
  <c r="G237" i="1"/>
  <c r="F237" i="1"/>
  <c r="E237" i="1"/>
  <c r="D237" i="1"/>
  <c r="N234" i="1"/>
  <c r="G234" i="1"/>
  <c r="F234" i="1"/>
  <c r="P234" i="1" s="1"/>
  <c r="E234" i="1"/>
  <c r="D234" i="1"/>
  <c r="N228" i="1"/>
  <c r="G228" i="1"/>
  <c r="F228" i="1"/>
  <c r="P228" i="1" s="1"/>
  <c r="E228" i="1"/>
  <c r="D228" i="1"/>
  <c r="N227" i="1"/>
  <c r="G227" i="1"/>
  <c r="H227" i="1" s="1"/>
  <c r="F227" i="1"/>
  <c r="P227" i="1" s="1"/>
  <c r="E227" i="1"/>
  <c r="D227" i="1"/>
  <c r="P226" i="1"/>
  <c r="N226" i="1"/>
  <c r="G226" i="1"/>
  <c r="H226" i="1" s="1"/>
  <c r="F226" i="1"/>
  <c r="E226" i="1"/>
  <c r="D226" i="1"/>
  <c r="N223" i="1"/>
  <c r="G223" i="1"/>
  <c r="H223" i="1" s="1"/>
  <c r="M223" i="1" s="1"/>
  <c r="M224" i="1" s="1"/>
  <c r="F223" i="1"/>
  <c r="P223" i="1" s="1"/>
  <c r="E223" i="1"/>
  <c r="D223" i="1"/>
  <c r="N219" i="1"/>
  <c r="H219" i="1"/>
  <c r="G219" i="1"/>
  <c r="F219" i="1"/>
  <c r="P219" i="1" s="1"/>
  <c r="E219" i="1"/>
  <c r="D219" i="1"/>
  <c r="N216" i="1"/>
  <c r="H216" i="1"/>
  <c r="G216" i="1"/>
  <c r="F216" i="1"/>
  <c r="P216" i="1" s="1"/>
  <c r="E216" i="1"/>
  <c r="D216" i="1"/>
  <c r="N213" i="1"/>
  <c r="H213" i="1"/>
  <c r="K213" i="1" s="1"/>
  <c r="G213" i="1"/>
  <c r="F213" i="1"/>
  <c r="E213" i="1"/>
  <c r="D213" i="1"/>
  <c r="N212" i="1"/>
  <c r="G212" i="1"/>
  <c r="F212" i="1"/>
  <c r="E212" i="1"/>
  <c r="D212" i="1"/>
  <c r="P209" i="1"/>
  <c r="N209" i="1"/>
  <c r="G209" i="1"/>
  <c r="H209" i="1" s="1"/>
  <c r="F209" i="1"/>
  <c r="N208" i="1"/>
  <c r="G208" i="1"/>
  <c r="F208" i="1"/>
  <c r="P208" i="1" s="1"/>
  <c r="E208" i="1"/>
  <c r="D208" i="1"/>
  <c r="N205" i="1"/>
  <c r="G205" i="1"/>
  <c r="H205" i="1" s="1"/>
  <c r="F205" i="1"/>
  <c r="P205" i="1" s="1"/>
  <c r="E205" i="1"/>
  <c r="D205" i="1"/>
  <c r="P201" i="1"/>
  <c r="N201" i="1"/>
  <c r="G201" i="1"/>
  <c r="H201" i="1" s="1"/>
  <c r="M201" i="1" s="1"/>
  <c r="M202" i="1" s="1"/>
  <c r="F201" i="1"/>
  <c r="E201" i="1"/>
  <c r="D201" i="1"/>
  <c r="N198" i="1"/>
  <c r="P198" i="1" s="1"/>
  <c r="G198" i="1"/>
  <c r="H198" i="1" s="1"/>
  <c r="F198" i="1"/>
  <c r="E198" i="1"/>
  <c r="D198" i="1"/>
  <c r="N192" i="1"/>
  <c r="G192" i="1"/>
  <c r="F192" i="1"/>
  <c r="P192" i="1" s="1"/>
  <c r="E192" i="1"/>
  <c r="D192" i="1"/>
  <c r="N191" i="1"/>
  <c r="P191" i="1" s="1"/>
  <c r="I191" i="1"/>
  <c r="G191" i="1"/>
  <c r="F191" i="1"/>
  <c r="E191" i="1"/>
  <c r="D191" i="1"/>
  <c r="N190" i="1"/>
  <c r="G190" i="1"/>
  <c r="F190" i="1"/>
  <c r="P190" i="1" s="1"/>
  <c r="E190" i="1"/>
  <c r="D190" i="1"/>
  <c r="N189" i="1"/>
  <c r="G189" i="1"/>
  <c r="F189" i="1"/>
  <c r="E189" i="1"/>
  <c r="D189" i="1"/>
  <c r="P186" i="1"/>
  <c r="N186" i="1"/>
  <c r="G186" i="1"/>
  <c r="F186" i="1"/>
  <c r="E186" i="1"/>
  <c r="D186" i="1"/>
  <c r="N185" i="1"/>
  <c r="P185" i="1" s="1"/>
  <c r="G185" i="1"/>
  <c r="F185" i="1"/>
  <c r="E185" i="1"/>
  <c r="D185" i="1"/>
  <c r="P181" i="1"/>
  <c r="N181" i="1"/>
  <c r="G181" i="1"/>
  <c r="H181" i="1" s="1"/>
  <c r="I181" i="1" s="1"/>
  <c r="F181" i="1"/>
  <c r="E181" i="1"/>
  <c r="D181" i="1"/>
  <c r="N180" i="1"/>
  <c r="G180" i="1"/>
  <c r="F180" i="1"/>
  <c r="E180" i="1"/>
  <c r="D180" i="1"/>
  <c r="N167" i="1"/>
  <c r="K167" i="1"/>
  <c r="H167" i="1"/>
  <c r="G167" i="1"/>
  <c r="F167" i="1"/>
  <c r="P167" i="1" s="1"/>
  <c r="E167" i="1"/>
  <c r="D167" i="1"/>
  <c r="N166" i="1"/>
  <c r="P166" i="1" s="1"/>
  <c r="K166" i="1"/>
  <c r="K168" i="1" s="1"/>
  <c r="G166" i="1"/>
  <c r="H166" i="1" s="1"/>
  <c r="M166" i="1" s="1"/>
  <c r="F166" i="1"/>
  <c r="E166" i="1"/>
  <c r="D166" i="1"/>
  <c r="N161" i="1"/>
  <c r="G161" i="1"/>
  <c r="H161" i="1" s="1"/>
  <c r="F161" i="1"/>
  <c r="P161" i="1" s="1"/>
  <c r="E161" i="1"/>
  <c r="D161" i="1"/>
  <c r="N160" i="1"/>
  <c r="K160" i="1"/>
  <c r="I160" i="1"/>
  <c r="H160" i="1"/>
  <c r="M160" i="1" s="1"/>
  <c r="G160" i="1"/>
  <c r="F160" i="1"/>
  <c r="P160" i="1" s="1"/>
  <c r="E160" i="1"/>
  <c r="D160" i="1"/>
  <c r="N159" i="1"/>
  <c r="G159" i="1"/>
  <c r="H159" i="1" s="1"/>
  <c r="F159" i="1"/>
  <c r="E159" i="1"/>
  <c r="D159" i="1"/>
  <c r="N155" i="1"/>
  <c r="I155" i="1"/>
  <c r="G155" i="1"/>
  <c r="H155" i="1" s="1"/>
  <c r="M155" i="1" s="1"/>
  <c r="F155" i="1"/>
  <c r="P155" i="1" s="1"/>
  <c r="E155" i="1"/>
  <c r="D155" i="1"/>
  <c r="N154" i="1"/>
  <c r="G154" i="1"/>
  <c r="H154" i="1" s="1"/>
  <c r="F154" i="1"/>
  <c r="P154" i="1" s="1"/>
  <c r="E154" i="1"/>
  <c r="D154" i="1"/>
  <c r="J149" i="1"/>
  <c r="G149" i="1"/>
  <c r="H149" i="1" s="1"/>
  <c r="F149" i="1"/>
  <c r="E149" i="1"/>
  <c r="D149" i="1"/>
  <c r="N148" i="1"/>
  <c r="G148" i="1"/>
  <c r="H148" i="1" s="1"/>
  <c r="F148" i="1"/>
  <c r="P148" i="1" s="1"/>
  <c r="E148" i="1"/>
  <c r="D148" i="1"/>
  <c r="N145" i="1"/>
  <c r="G145" i="1"/>
  <c r="F145" i="1"/>
  <c r="P145" i="1" s="1"/>
  <c r="E145" i="1"/>
  <c r="D145" i="1"/>
  <c r="P142" i="1"/>
  <c r="N142" i="1"/>
  <c r="G142" i="1"/>
  <c r="H142" i="1" s="1"/>
  <c r="F142" i="1"/>
  <c r="E142" i="1"/>
  <c r="D142" i="1"/>
  <c r="N132" i="1"/>
  <c r="G132" i="1"/>
  <c r="F132" i="1"/>
  <c r="P132" i="1" s="1"/>
  <c r="E132" i="1"/>
  <c r="D132" i="1"/>
  <c r="N129" i="1"/>
  <c r="H129" i="1"/>
  <c r="G129" i="1"/>
  <c r="F129" i="1"/>
  <c r="P129" i="1" s="1"/>
  <c r="E129" i="1"/>
  <c r="D129" i="1"/>
  <c r="P128" i="1"/>
  <c r="N128" i="1"/>
  <c r="G128" i="1"/>
  <c r="F128" i="1"/>
  <c r="E128" i="1"/>
  <c r="D128" i="1"/>
  <c r="N127" i="1"/>
  <c r="P127" i="1" s="1"/>
  <c r="G127" i="1"/>
  <c r="H127" i="1" s="1"/>
  <c r="F127" i="1"/>
  <c r="E127" i="1"/>
  <c r="D127" i="1"/>
  <c r="P126" i="1"/>
  <c r="N126" i="1"/>
  <c r="G126" i="1"/>
  <c r="H126" i="1" s="1"/>
  <c r="F126" i="1"/>
  <c r="E126" i="1"/>
  <c r="D126" i="1"/>
  <c r="N125" i="1"/>
  <c r="G125" i="1"/>
  <c r="H125" i="1" s="1"/>
  <c r="F125" i="1"/>
  <c r="P125" i="1" s="1"/>
  <c r="E125" i="1"/>
  <c r="D125" i="1"/>
  <c r="N124" i="1"/>
  <c r="G124" i="1"/>
  <c r="H124" i="1" s="1"/>
  <c r="I124" i="1" s="1"/>
  <c r="F124" i="1"/>
  <c r="E124" i="1"/>
  <c r="D124" i="1"/>
  <c r="N123" i="1"/>
  <c r="G123" i="1"/>
  <c r="F123" i="1"/>
  <c r="P123" i="1" s="1"/>
  <c r="E123" i="1"/>
  <c r="D123" i="1"/>
  <c r="N122" i="1"/>
  <c r="H122" i="1"/>
  <c r="M122" i="1" s="1"/>
  <c r="G122" i="1"/>
  <c r="F122" i="1"/>
  <c r="E122" i="1"/>
  <c r="D122" i="1"/>
  <c r="P119" i="1"/>
  <c r="N119" i="1"/>
  <c r="G119" i="1"/>
  <c r="H119" i="1" s="1"/>
  <c r="F119" i="1"/>
  <c r="E119" i="1"/>
  <c r="D119" i="1"/>
  <c r="P118" i="1"/>
  <c r="N118" i="1"/>
  <c r="G118" i="1"/>
  <c r="H118" i="1" s="1"/>
  <c r="F118" i="1"/>
  <c r="E118" i="1"/>
  <c r="D118" i="1"/>
  <c r="P117" i="1"/>
  <c r="N117" i="1"/>
  <c r="G117" i="1"/>
  <c r="H117" i="1" s="1"/>
  <c r="F117" i="1"/>
  <c r="E117" i="1"/>
  <c r="D117" i="1"/>
  <c r="P116" i="1"/>
  <c r="N116" i="1"/>
  <c r="G116" i="1"/>
  <c r="H116" i="1" s="1"/>
  <c r="F116" i="1"/>
  <c r="E116" i="1"/>
  <c r="D116" i="1"/>
  <c r="N115" i="1"/>
  <c r="G115" i="1"/>
  <c r="F115" i="1"/>
  <c r="P115" i="1" s="1"/>
  <c r="E115" i="1"/>
  <c r="D115" i="1"/>
  <c r="N112" i="1"/>
  <c r="P112" i="1" s="1"/>
  <c r="G112" i="1"/>
  <c r="F112" i="1"/>
  <c r="E112" i="1"/>
  <c r="D112" i="1"/>
  <c r="N111" i="1"/>
  <c r="G111" i="1"/>
  <c r="H111" i="1" s="1"/>
  <c r="M111" i="1" s="1"/>
  <c r="F111" i="1"/>
  <c r="P111" i="1" s="1"/>
  <c r="E111" i="1"/>
  <c r="D111" i="1"/>
  <c r="P110" i="1"/>
  <c r="N110" i="1"/>
  <c r="K110" i="1"/>
  <c r="H110" i="1"/>
  <c r="M110" i="1" s="1"/>
  <c r="G110" i="1"/>
  <c r="F110" i="1"/>
  <c r="E110" i="1"/>
  <c r="D110" i="1"/>
  <c r="N109" i="1"/>
  <c r="H109" i="1"/>
  <c r="G109" i="1"/>
  <c r="F109" i="1"/>
  <c r="P109" i="1" s="1"/>
  <c r="E109" i="1"/>
  <c r="D109" i="1"/>
  <c r="N108" i="1"/>
  <c r="G108" i="1"/>
  <c r="F108" i="1"/>
  <c r="P108" i="1" s="1"/>
  <c r="E108" i="1"/>
  <c r="D108" i="1"/>
  <c r="N107" i="1"/>
  <c r="H107" i="1"/>
  <c r="G107" i="1"/>
  <c r="F107" i="1"/>
  <c r="P107" i="1" s="1"/>
  <c r="E107" i="1"/>
  <c r="D107" i="1"/>
  <c r="J103" i="1"/>
  <c r="G103" i="1"/>
  <c r="H103" i="1" s="1"/>
  <c r="M103" i="1" s="1"/>
  <c r="M104" i="1" s="1"/>
  <c r="F103" i="1"/>
  <c r="E103" i="1"/>
  <c r="D103" i="1"/>
  <c r="N100" i="1"/>
  <c r="P100" i="1" s="1"/>
  <c r="G100" i="1"/>
  <c r="F100" i="1"/>
  <c r="E100" i="1"/>
  <c r="D100" i="1"/>
  <c r="N99" i="1"/>
  <c r="H99" i="1"/>
  <c r="M99" i="1" s="1"/>
  <c r="G99" i="1"/>
  <c r="F99" i="1"/>
  <c r="P99" i="1" s="1"/>
  <c r="E99" i="1"/>
  <c r="D99" i="1"/>
  <c r="P96" i="1"/>
  <c r="N96" i="1"/>
  <c r="G96" i="1"/>
  <c r="H96" i="1" s="1"/>
  <c r="F96" i="1"/>
  <c r="E96" i="1"/>
  <c r="D96" i="1"/>
  <c r="P95" i="1"/>
  <c r="N95" i="1"/>
  <c r="H95" i="1"/>
  <c r="G95" i="1"/>
  <c r="F95" i="1"/>
  <c r="E95" i="1"/>
  <c r="D95" i="1"/>
  <c r="N94" i="1"/>
  <c r="G94" i="1"/>
  <c r="H94" i="1" s="1"/>
  <c r="M94" i="1" s="1"/>
  <c r="F94" i="1"/>
  <c r="P94" i="1" s="1"/>
  <c r="E94" i="1"/>
  <c r="D94" i="1"/>
  <c r="N90" i="1"/>
  <c r="G90" i="1"/>
  <c r="H90" i="1" s="1"/>
  <c r="F90" i="1"/>
  <c r="P90" i="1" s="1"/>
  <c r="E90" i="1"/>
  <c r="D90" i="1"/>
  <c r="N89" i="1"/>
  <c r="G89" i="1"/>
  <c r="H89" i="1" s="1"/>
  <c r="F89" i="1"/>
  <c r="E89" i="1"/>
  <c r="N88" i="1"/>
  <c r="P88" i="1" s="1"/>
  <c r="G88" i="1"/>
  <c r="H88" i="1" s="1"/>
  <c r="F88" i="1"/>
  <c r="E88" i="1"/>
  <c r="D88" i="1"/>
  <c r="N87" i="1"/>
  <c r="G87" i="1"/>
  <c r="H87" i="1" s="1"/>
  <c r="F87" i="1"/>
  <c r="P87" i="1" s="1"/>
  <c r="E87" i="1"/>
  <c r="D87" i="1"/>
  <c r="P86" i="1"/>
  <c r="N86" i="1"/>
  <c r="M86" i="1"/>
  <c r="G86" i="1"/>
  <c r="H86" i="1" s="1"/>
  <c r="K86" i="1" s="1"/>
  <c r="O86" i="1" s="1"/>
  <c r="F86" i="1"/>
  <c r="E86" i="1"/>
  <c r="D86" i="1"/>
  <c r="N85" i="1"/>
  <c r="M85" i="1"/>
  <c r="G85" i="1"/>
  <c r="H85" i="1" s="1"/>
  <c r="I85" i="1" s="1"/>
  <c r="F85" i="1"/>
  <c r="P85" i="1" s="1"/>
  <c r="E85" i="1"/>
  <c r="D85" i="1"/>
  <c r="P84" i="1"/>
  <c r="N84" i="1"/>
  <c r="H84" i="1"/>
  <c r="M84" i="1" s="1"/>
  <c r="G84" i="1"/>
  <c r="F84" i="1"/>
  <c r="E84" i="1"/>
  <c r="D84" i="1"/>
  <c r="P83" i="1"/>
  <c r="N83" i="1"/>
  <c r="K83" i="1"/>
  <c r="G83" i="1"/>
  <c r="H83" i="1" s="1"/>
  <c r="I83" i="1" s="1"/>
  <c r="F83" i="1"/>
  <c r="E83" i="1"/>
  <c r="D83" i="1"/>
  <c r="N82" i="1"/>
  <c r="G82" i="1"/>
  <c r="H82" i="1" s="1"/>
  <c r="F82" i="1"/>
  <c r="P82" i="1" s="1"/>
  <c r="E82" i="1"/>
  <c r="D82" i="1"/>
  <c r="N81" i="1"/>
  <c r="P81" i="1" s="1"/>
  <c r="H81" i="1"/>
  <c r="I81" i="1" s="1"/>
  <c r="G81" i="1"/>
  <c r="F81" i="1"/>
  <c r="E81" i="1"/>
  <c r="D81" i="1"/>
  <c r="N76" i="1"/>
  <c r="K76" i="1"/>
  <c r="O76" i="1" s="1"/>
  <c r="H76" i="1"/>
  <c r="M76" i="1" s="1"/>
  <c r="G76" i="1"/>
  <c r="F76" i="1"/>
  <c r="P76" i="1" s="1"/>
  <c r="E76" i="1"/>
  <c r="D76" i="1"/>
  <c r="N75" i="1"/>
  <c r="P75" i="1" s="1"/>
  <c r="G75" i="1"/>
  <c r="H75" i="1" s="1"/>
  <c r="K75" i="1" s="1"/>
  <c r="F75" i="1"/>
  <c r="E75" i="1"/>
  <c r="D75" i="1"/>
  <c r="J74" i="1"/>
  <c r="N74" i="1" s="1"/>
  <c r="G74" i="1"/>
  <c r="F74" i="1"/>
  <c r="P74" i="1" s="1"/>
  <c r="E74" i="1"/>
  <c r="D74" i="1"/>
  <c r="N73" i="1"/>
  <c r="G73" i="1"/>
  <c r="F73" i="1"/>
  <c r="P73" i="1" s="1"/>
  <c r="E73" i="1"/>
  <c r="D73" i="1"/>
  <c r="N72" i="1"/>
  <c r="P72" i="1" s="1"/>
  <c r="G72" i="1"/>
  <c r="H72" i="1" s="1"/>
  <c r="I72" i="1" s="1"/>
  <c r="F72" i="1"/>
  <c r="E72" i="1"/>
  <c r="D72" i="1"/>
  <c r="H67" i="1"/>
  <c r="M67" i="1" s="1"/>
  <c r="P66" i="1"/>
  <c r="N66" i="1"/>
  <c r="H66" i="1"/>
  <c r="G66" i="1"/>
  <c r="F66" i="1"/>
  <c r="E66" i="1"/>
  <c r="D66" i="1"/>
  <c r="M64" i="1"/>
  <c r="J63" i="1"/>
  <c r="G63" i="1"/>
  <c r="H63" i="1" s="1"/>
  <c r="F63" i="1"/>
  <c r="E63" i="1"/>
  <c r="D63" i="1"/>
  <c r="P62" i="1"/>
  <c r="J62" i="1"/>
  <c r="N62" i="1" s="1"/>
  <c r="H62" i="1"/>
  <c r="M62" i="1" s="1"/>
  <c r="G62" i="1"/>
  <c r="F62" i="1"/>
  <c r="E62" i="1"/>
  <c r="D62" i="1"/>
  <c r="N61" i="1"/>
  <c r="M61" i="1"/>
  <c r="K61" i="1"/>
  <c r="O61" i="1" s="1"/>
  <c r="Q61" i="1" s="1"/>
  <c r="P59" i="1"/>
  <c r="N59" i="1"/>
  <c r="G59" i="1"/>
  <c r="H59" i="1" s="1"/>
  <c r="F59" i="1"/>
  <c r="E59" i="1"/>
  <c r="D59" i="1"/>
  <c r="O58" i="1"/>
  <c r="N58" i="1"/>
  <c r="M58" i="1"/>
  <c r="K58" i="1"/>
  <c r="N56" i="1"/>
  <c r="P56" i="1" s="1"/>
  <c r="M56" i="1"/>
  <c r="G56" i="1"/>
  <c r="H56" i="1" s="1"/>
  <c r="F56" i="1"/>
  <c r="E56" i="1"/>
  <c r="D56" i="1"/>
  <c r="J55" i="1"/>
  <c r="H55" i="1"/>
  <c r="M55" i="1" s="1"/>
  <c r="G55" i="1"/>
  <c r="F55" i="1"/>
  <c r="E55" i="1"/>
  <c r="D55" i="1"/>
  <c r="N54" i="1"/>
  <c r="P54" i="1" s="1"/>
  <c r="G54" i="1"/>
  <c r="H54" i="1" s="1"/>
  <c r="I54" i="1" s="1"/>
  <c r="F54" i="1"/>
  <c r="E54" i="1"/>
  <c r="D54" i="1"/>
  <c r="N53" i="1"/>
  <c r="P53" i="1" s="1"/>
  <c r="G53" i="1"/>
  <c r="H53" i="1" s="1"/>
  <c r="F53" i="1"/>
  <c r="E53" i="1"/>
  <c r="D53" i="1"/>
  <c r="N52" i="1"/>
  <c r="P52" i="1" s="1"/>
  <c r="J52" i="1"/>
  <c r="G52" i="1"/>
  <c r="H52" i="1" s="1"/>
  <c r="F52" i="1"/>
  <c r="E52" i="1"/>
  <c r="D52" i="1"/>
  <c r="N51" i="1"/>
  <c r="P51" i="1" s="1"/>
  <c r="G51" i="1"/>
  <c r="H51" i="1" s="1"/>
  <c r="F51" i="1"/>
  <c r="E51" i="1"/>
  <c r="D51" i="1"/>
  <c r="J50" i="1"/>
  <c r="N50" i="1" s="1"/>
  <c r="G50" i="1"/>
  <c r="H50" i="1" s="1"/>
  <c r="F50" i="1"/>
  <c r="P50" i="1" s="1"/>
  <c r="E50" i="1"/>
  <c r="D50" i="1"/>
  <c r="N49" i="1"/>
  <c r="P49" i="1" s="1"/>
  <c r="G49" i="1"/>
  <c r="H49" i="1" s="1"/>
  <c r="F49" i="1"/>
  <c r="E49" i="1"/>
  <c r="D49" i="1"/>
  <c r="N48" i="1"/>
  <c r="H48" i="1"/>
  <c r="G48" i="1"/>
  <c r="F48" i="1"/>
  <c r="P48" i="1" s="1"/>
  <c r="E48" i="1"/>
  <c r="D48" i="1"/>
  <c r="N47" i="1"/>
  <c r="G47" i="1"/>
  <c r="H47" i="1" s="1"/>
  <c r="F47" i="1"/>
  <c r="P47" i="1" s="1"/>
  <c r="E47" i="1"/>
  <c r="D47" i="1"/>
  <c r="N46" i="1"/>
  <c r="P46" i="1" s="1"/>
  <c r="H46" i="1"/>
  <c r="G46" i="1"/>
  <c r="F46" i="1"/>
  <c r="E46" i="1"/>
  <c r="D46" i="1"/>
  <c r="N45" i="1"/>
  <c r="P45" i="1" s="1"/>
  <c r="G45" i="1"/>
  <c r="F45" i="1"/>
  <c r="E45" i="1"/>
  <c r="D45" i="1"/>
  <c r="N44" i="1"/>
  <c r="P44" i="1" s="1"/>
  <c r="I44" i="1"/>
  <c r="H44" i="1"/>
  <c r="G44" i="1"/>
  <c r="F44" i="1"/>
  <c r="E44" i="1"/>
  <c r="D44" i="1"/>
  <c r="N41" i="1"/>
  <c r="H41" i="1"/>
  <c r="M41" i="1" s="1"/>
  <c r="O41" i="1" s="1"/>
  <c r="G41" i="1"/>
  <c r="F41" i="1"/>
  <c r="P41" i="1" s="1"/>
  <c r="E41" i="1"/>
  <c r="D41" i="1"/>
  <c r="N40" i="1"/>
  <c r="G40" i="1"/>
  <c r="H40" i="1" s="1"/>
  <c r="F40" i="1"/>
  <c r="P40" i="1" s="1"/>
  <c r="E40" i="1"/>
  <c r="D40" i="1"/>
  <c r="N39" i="1"/>
  <c r="H39" i="1"/>
  <c r="G39" i="1"/>
  <c r="F39" i="1"/>
  <c r="E39" i="1"/>
  <c r="D39" i="1"/>
  <c r="N38" i="1"/>
  <c r="M38" i="1"/>
  <c r="H38" i="1"/>
  <c r="K38" i="1" s="1"/>
  <c r="O38" i="1" s="1"/>
  <c r="G38" i="1"/>
  <c r="F38" i="1"/>
  <c r="P38" i="1" s="1"/>
  <c r="E38" i="1"/>
  <c r="D38" i="1"/>
  <c r="P37" i="1"/>
  <c r="N37" i="1"/>
  <c r="G37" i="1"/>
  <c r="H37" i="1" s="1"/>
  <c r="F37" i="1"/>
  <c r="E37" i="1"/>
  <c r="D37" i="1"/>
  <c r="P36" i="1"/>
  <c r="N36" i="1"/>
  <c r="M36" i="1"/>
  <c r="G36" i="1"/>
  <c r="H36" i="1" s="1"/>
  <c r="K36" i="1" s="1"/>
  <c r="O36" i="1" s="1"/>
  <c r="F36" i="1"/>
  <c r="E36" i="1"/>
  <c r="D36" i="1"/>
  <c r="P35" i="1"/>
  <c r="N35" i="1"/>
  <c r="H35" i="1"/>
  <c r="M35" i="1" s="1"/>
  <c r="G35" i="1"/>
  <c r="F35" i="1"/>
  <c r="E35" i="1"/>
  <c r="D35" i="1"/>
  <c r="N34" i="1"/>
  <c r="G34" i="1"/>
  <c r="H34" i="1" s="1"/>
  <c r="F34" i="1"/>
  <c r="P34" i="1" s="1"/>
  <c r="E34" i="1"/>
  <c r="D34" i="1"/>
  <c r="P33" i="1"/>
  <c r="N33" i="1"/>
  <c r="H33" i="1"/>
  <c r="M33" i="1" s="1"/>
  <c r="G33" i="1"/>
  <c r="F33" i="1"/>
  <c r="E33" i="1"/>
  <c r="D33" i="1"/>
  <c r="P32" i="1"/>
  <c r="N32" i="1"/>
  <c r="H32" i="1"/>
  <c r="G32" i="1"/>
  <c r="F32" i="1"/>
  <c r="E32" i="1"/>
  <c r="D32" i="1"/>
  <c r="N31" i="1"/>
  <c r="G31" i="1"/>
  <c r="H31" i="1" s="1"/>
  <c r="F31" i="1"/>
  <c r="P31" i="1" s="1"/>
  <c r="E31" i="1"/>
  <c r="D31" i="1"/>
  <c r="N30" i="1"/>
  <c r="P30" i="1" s="1"/>
  <c r="K30" i="1"/>
  <c r="O30" i="1" s="1"/>
  <c r="H30" i="1"/>
  <c r="M30" i="1" s="1"/>
  <c r="G30" i="1"/>
  <c r="F30" i="1"/>
  <c r="E30" i="1"/>
  <c r="D30" i="1"/>
  <c r="P29" i="1"/>
  <c r="N29" i="1"/>
  <c r="K29" i="1"/>
  <c r="G29" i="1"/>
  <c r="H29" i="1" s="1"/>
  <c r="F29" i="1"/>
  <c r="E29" i="1"/>
  <c r="D29" i="1"/>
  <c r="N28" i="1"/>
  <c r="P28" i="1" s="1"/>
  <c r="M28" i="1"/>
  <c r="K28" i="1"/>
  <c r="O28" i="1" s="1"/>
  <c r="H28" i="1"/>
  <c r="I28" i="1" s="1"/>
  <c r="Q28" i="1" s="1"/>
  <c r="G28" i="1"/>
  <c r="F28" i="1"/>
  <c r="E28" i="1"/>
  <c r="D28" i="1"/>
  <c r="J27" i="1"/>
  <c r="N27" i="1" s="1"/>
  <c r="G27" i="1"/>
  <c r="H27" i="1" s="1"/>
  <c r="F27" i="1"/>
  <c r="P27" i="1" s="1"/>
  <c r="N26" i="1"/>
  <c r="P26" i="1" s="1"/>
  <c r="G26" i="1"/>
  <c r="H26" i="1" s="1"/>
  <c r="F26" i="1"/>
  <c r="E26" i="1"/>
  <c r="D26" i="1"/>
  <c r="N25" i="1"/>
  <c r="P25" i="1" s="1"/>
  <c r="M25" i="1"/>
  <c r="K25" i="1"/>
  <c r="H25" i="1"/>
  <c r="I25" i="1" s="1"/>
  <c r="G25" i="1"/>
  <c r="F25" i="1"/>
  <c r="E25" i="1"/>
  <c r="D25" i="1"/>
  <c r="N24" i="1"/>
  <c r="G24" i="1"/>
  <c r="H24" i="1" s="1"/>
  <c r="F24" i="1"/>
  <c r="P24" i="1" s="1"/>
  <c r="E24" i="1"/>
  <c r="D24" i="1"/>
  <c r="G23" i="1"/>
  <c r="H23" i="1" s="1"/>
  <c r="K23" i="1" s="1"/>
  <c r="F23" i="1"/>
  <c r="L23" i="1" s="1"/>
  <c r="N23" i="1" s="1"/>
  <c r="E23" i="1"/>
  <c r="D23" i="1"/>
  <c r="M22" i="1"/>
  <c r="L22" i="1"/>
  <c r="N22" i="1" s="1"/>
  <c r="G22" i="1"/>
  <c r="H22" i="1" s="1"/>
  <c r="F22" i="1"/>
  <c r="E22" i="1"/>
  <c r="D22" i="1"/>
  <c r="M21" i="1"/>
  <c r="K21" i="1"/>
  <c r="O21" i="1" s="1"/>
  <c r="J21" i="1"/>
  <c r="N21" i="1" s="1"/>
  <c r="H21" i="1"/>
  <c r="G21" i="1"/>
  <c r="F21" i="1"/>
  <c r="E21" i="1"/>
  <c r="D21" i="1"/>
  <c r="N20" i="1"/>
  <c r="G20" i="1"/>
  <c r="H20" i="1" s="1"/>
  <c r="F20" i="1"/>
  <c r="P20" i="1" s="1"/>
  <c r="E20" i="1"/>
  <c r="D20" i="1"/>
  <c r="N19" i="1"/>
  <c r="P19" i="1" s="1"/>
  <c r="J19" i="1"/>
  <c r="G19" i="1"/>
  <c r="H19" i="1" s="1"/>
  <c r="F19" i="1"/>
  <c r="E19" i="1"/>
  <c r="D19" i="1"/>
  <c r="J18" i="1"/>
  <c r="G18" i="1"/>
  <c r="F18" i="1"/>
  <c r="E18" i="1"/>
  <c r="D18" i="1"/>
  <c r="J17" i="1"/>
  <c r="N17" i="1" s="1"/>
  <c r="G17" i="1"/>
  <c r="H17" i="1" s="1"/>
  <c r="F17" i="1"/>
  <c r="E17" i="1"/>
  <c r="D17" i="1"/>
  <c r="N16" i="1"/>
  <c r="G16" i="1"/>
  <c r="H16" i="1" s="1"/>
  <c r="I16" i="1" s="1"/>
  <c r="F16" i="1"/>
  <c r="P16" i="1" s="1"/>
  <c r="E16" i="1"/>
  <c r="D16" i="1"/>
  <c r="N15" i="1"/>
  <c r="G15" i="1"/>
  <c r="F15" i="1"/>
  <c r="E15" i="1"/>
  <c r="D15" i="1"/>
  <c r="G5" i="1"/>
  <c r="H394" i="1" s="1"/>
  <c r="M51" i="1" l="1"/>
  <c r="I51" i="1"/>
  <c r="K51" i="1"/>
  <c r="O51" i="1" s="1"/>
  <c r="K31" i="1"/>
  <c r="I31" i="1"/>
  <c r="M31" i="1"/>
  <c r="M17" i="1"/>
  <c r="I17" i="1"/>
  <c r="M24" i="1"/>
  <c r="K24" i="1"/>
  <c r="O24" i="1" s="1"/>
  <c r="I24" i="1"/>
  <c r="M159" i="1"/>
  <c r="M162" i="1" s="1"/>
  <c r="K159" i="1"/>
  <c r="I159" i="1"/>
  <c r="M339" i="1"/>
  <c r="K339" i="1"/>
  <c r="O339" i="1" s="1"/>
  <c r="I339" i="1"/>
  <c r="Q339" i="1" s="1"/>
  <c r="M27" i="1"/>
  <c r="I27" i="1"/>
  <c r="I35" i="1"/>
  <c r="K124" i="1"/>
  <c r="O124" i="1" s="1"/>
  <c r="Q124" i="1" s="1"/>
  <c r="O23" i="1"/>
  <c r="K35" i="1"/>
  <c r="O35" i="1" s="1"/>
  <c r="I88" i="1"/>
  <c r="M88" i="1"/>
  <c r="I118" i="1"/>
  <c r="Q118" i="1" s="1"/>
  <c r="M118" i="1"/>
  <c r="K118" i="1"/>
  <c r="O118" i="1" s="1"/>
  <c r="M124" i="1"/>
  <c r="I148" i="1"/>
  <c r="M148" i="1"/>
  <c r="M268" i="1"/>
  <c r="I268" i="1"/>
  <c r="Q268" i="1" s="1"/>
  <c r="K268" i="1"/>
  <c r="O268" i="1" s="1"/>
  <c r="K367" i="1"/>
  <c r="O367" i="1" s="1"/>
  <c r="I367" i="1"/>
  <c r="M367" i="1"/>
  <c r="M49" i="1"/>
  <c r="K49" i="1"/>
  <c r="I49" i="1"/>
  <c r="M59" i="1"/>
  <c r="M60" i="1" s="1"/>
  <c r="K59" i="1"/>
  <c r="I59" i="1"/>
  <c r="K88" i="1"/>
  <c r="I96" i="1"/>
  <c r="M96" i="1"/>
  <c r="K96" i="1"/>
  <c r="O96" i="1" s="1"/>
  <c r="K148" i="1"/>
  <c r="P180" i="1"/>
  <c r="I226" i="1"/>
  <c r="M226" i="1"/>
  <c r="K289" i="1"/>
  <c r="O289" i="1" s="1"/>
  <c r="Q289" i="1" s="1"/>
  <c r="M19" i="1"/>
  <c r="K19" i="1"/>
  <c r="O19" i="1" s="1"/>
  <c r="I19" i="1"/>
  <c r="Q19" i="1" s="1"/>
  <c r="K226" i="1"/>
  <c r="M289" i="1"/>
  <c r="I359" i="1"/>
  <c r="K359" i="1"/>
  <c r="O359" i="1" s="1"/>
  <c r="M359" i="1"/>
  <c r="K334" i="1"/>
  <c r="I334" i="1"/>
  <c r="M334" i="1"/>
  <c r="K205" i="1"/>
  <c r="M205" i="1"/>
  <c r="M206" i="1" s="1"/>
  <c r="I205" i="1"/>
  <c r="M412" i="1"/>
  <c r="K412" i="1"/>
  <c r="I412" i="1"/>
  <c r="K126" i="1"/>
  <c r="O126" i="1" s="1"/>
  <c r="M126" i="1"/>
  <c r="K161" i="1"/>
  <c r="M161" i="1"/>
  <c r="I161" i="1"/>
  <c r="M216" i="1"/>
  <c r="M217" i="1" s="1"/>
  <c r="I216" i="1"/>
  <c r="I240" i="1"/>
  <c r="M240" i="1"/>
  <c r="K240" i="1"/>
  <c r="M29" i="1"/>
  <c r="I29" i="1"/>
  <c r="I126" i="1"/>
  <c r="K216" i="1"/>
  <c r="I263" i="1"/>
  <c r="M263" i="1"/>
  <c r="M265" i="1" s="1"/>
  <c r="K263" i="1"/>
  <c r="I407" i="1"/>
  <c r="P21" i="1"/>
  <c r="O29" i="1"/>
  <c r="K109" i="1"/>
  <c r="M109" i="1"/>
  <c r="K407" i="1"/>
  <c r="O25" i="1"/>
  <c r="Q25" i="1" s="1"/>
  <c r="I109" i="1"/>
  <c r="M493" i="1"/>
  <c r="K493" i="1"/>
  <c r="O493" i="1" s="1"/>
  <c r="I493" i="1"/>
  <c r="Q493" i="1" s="1"/>
  <c r="I21" i="1"/>
  <c r="Q21" i="1" s="1"/>
  <c r="M37" i="1"/>
  <c r="K37" i="1"/>
  <c r="O37" i="1" s="1"/>
  <c r="I37" i="1"/>
  <c r="Q37" i="1" s="1"/>
  <c r="K298" i="1"/>
  <c r="M298" i="1"/>
  <c r="M511" i="1"/>
  <c r="K511" i="1"/>
  <c r="O511" i="1" s="1"/>
  <c r="I511" i="1"/>
  <c r="Q511" i="1" s="1"/>
  <c r="I41" i="1"/>
  <c r="Q41" i="1" s="1"/>
  <c r="M47" i="1"/>
  <c r="K47" i="1"/>
  <c r="O47" i="1" s="1"/>
  <c r="I47" i="1"/>
  <c r="Q47" i="1" s="1"/>
  <c r="M82" i="1"/>
  <c r="K82" i="1"/>
  <c r="O82" i="1" s="1"/>
  <c r="I82" i="1"/>
  <c r="Q82" i="1" s="1"/>
  <c r="I94" i="1"/>
  <c r="I298" i="1"/>
  <c r="K94" i="1"/>
  <c r="M142" i="1"/>
  <c r="M143" i="1" s="1"/>
  <c r="K142" i="1"/>
  <c r="I142" i="1"/>
  <c r="M168" i="1"/>
  <c r="I318" i="1"/>
  <c r="Q318" i="1" s="1"/>
  <c r="I127" i="1"/>
  <c r="K127" i="1"/>
  <c r="M209" i="1"/>
  <c r="I209" i="1"/>
  <c r="K209" i="1"/>
  <c r="O209" i="1" s="1"/>
  <c r="M63" i="1"/>
  <c r="I63" i="1"/>
  <c r="M127" i="1"/>
  <c r="K155" i="1"/>
  <c r="O155" i="1" s="1"/>
  <c r="Q155" i="1" s="1"/>
  <c r="K26" i="1"/>
  <c r="I26" i="1"/>
  <c r="M34" i="1"/>
  <c r="K34" i="1"/>
  <c r="O34" i="1" s="1"/>
  <c r="I34" i="1"/>
  <c r="Q34" i="1" s="1"/>
  <c r="M52" i="1"/>
  <c r="I52" i="1"/>
  <c r="M26" i="1"/>
  <c r="O110" i="1"/>
  <c r="M391" i="1"/>
  <c r="K391" i="1"/>
  <c r="O391" i="1" s="1"/>
  <c r="M48" i="1"/>
  <c r="K48" i="1"/>
  <c r="O48" i="1" s="1"/>
  <c r="I48" i="1"/>
  <c r="O83" i="1"/>
  <c r="Q83" i="1" s="1"/>
  <c r="K87" i="1"/>
  <c r="I87" i="1"/>
  <c r="M117" i="1"/>
  <c r="I117" i="1"/>
  <c r="K117" i="1"/>
  <c r="O117" i="1" s="1"/>
  <c r="M272" i="1"/>
  <c r="I272" i="1"/>
  <c r="I391" i="1"/>
  <c r="Q391" i="1" s="1"/>
  <c r="M32" i="1"/>
  <c r="K32" i="1"/>
  <c r="K54" i="1"/>
  <c r="M89" i="1"/>
  <c r="K89" i="1"/>
  <c r="O89" i="1" s="1"/>
  <c r="I89" i="1"/>
  <c r="Q89" i="1" s="1"/>
  <c r="M129" i="1"/>
  <c r="K129" i="1"/>
  <c r="I129" i="1"/>
  <c r="Q160" i="1"/>
  <c r="M239" i="1"/>
  <c r="K239" i="1"/>
  <c r="O239" i="1" s="1"/>
  <c r="I239" i="1"/>
  <c r="I421" i="1"/>
  <c r="M421" i="1"/>
  <c r="K421" i="1"/>
  <c r="O421" i="1" s="1"/>
  <c r="M606" i="1"/>
  <c r="K606" i="1"/>
  <c r="I606" i="1"/>
  <c r="I32" i="1"/>
  <c r="M54" i="1"/>
  <c r="K72" i="1"/>
  <c r="K119" i="1"/>
  <c r="M119" i="1"/>
  <c r="I119" i="1"/>
  <c r="M149" i="1"/>
  <c r="I149" i="1"/>
  <c r="O160" i="1"/>
  <c r="M303" i="1"/>
  <c r="K303" i="1"/>
  <c r="I303" i="1"/>
  <c r="M569" i="1"/>
  <c r="K569" i="1"/>
  <c r="I569" i="1"/>
  <c r="M16" i="1"/>
  <c r="K16" i="1"/>
  <c r="O16" i="1" s="1"/>
  <c r="Q16" i="1" s="1"/>
  <c r="M72" i="1"/>
  <c r="K40" i="1"/>
  <c r="O40" i="1" s="1"/>
  <c r="M40" i="1"/>
  <c r="I40" i="1"/>
  <c r="Q40" i="1" s="1"/>
  <c r="N18" i="1"/>
  <c r="P18" i="1" s="1"/>
  <c r="I38" i="1"/>
  <c r="Q38" i="1" s="1"/>
  <c r="M44" i="1"/>
  <c r="K44" i="1"/>
  <c r="I75" i="1"/>
  <c r="M87" i="1"/>
  <c r="I103" i="1"/>
  <c r="K272" i="1"/>
  <c r="K299" i="1"/>
  <c r="I299" i="1"/>
  <c r="M299" i="1"/>
  <c r="M388" i="1"/>
  <c r="K388" i="1"/>
  <c r="O388" i="1" s="1"/>
  <c r="I388" i="1"/>
  <c r="Q388" i="1" s="1"/>
  <c r="M75" i="1"/>
  <c r="O75" i="1" s="1"/>
  <c r="K103" i="1"/>
  <c r="N103" i="1"/>
  <c r="P103" i="1" s="1"/>
  <c r="M394" i="1"/>
  <c r="K394" i="1"/>
  <c r="O394" i="1" s="1"/>
  <c r="I394" i="1"/>
  <c r="Q394" i="1" s="1"/>
  <c r="I198" i="1"/>
  <c r="M198" i="1"/>
  <c r="M199" i="1" s="1"/>
  <c r="K198" i="1"/>
  <c r="H192" i="1"/>
  <c r="I192" i="1"/>
  <c r="H277" i="1"/>
  <c r="H293" i="1"/>
  <c r="H379" i="1"/>
  <c r="H431" i="1"/>
  <c r="I448" i="1"/>
  <c r="K448" i="1"/>
  <c r="O448" i="1" s="1"/>
  <c r="M448" i="1"/>
  <c r="I586" i="1"/>
  <c r="M586" i="1"/>
  <c r="K586" i="1"/>
  <c r="O586" i="1" s="1"/>
  <c r="Q85" i="1"/>
  <c r="I125" i="1"/>
  <c r="M125" i="1"/>
  <c r="K125" i="1"/>
  <c r="O125" i="1" s="1"/>
  <c r="K326" i="1"/>
  <c r="O326" i="1" s="1"/>
  <c r="I326" i="1"/>
  <c r="K350" i="1"/>
  <c r="M350" i="1"/>
  <c r="I350" i="1"/>
  <c r="K27" i="1"/>
  <c r="O27" i="1" s="1"/>
  <c r="I30" i="1"/>
  <c r="Q30" i="1" s="1"/>
  <c r="N63" i="1"/>
  <c r="P63" i="1" s="1"/>
  <c r="K63" i="1"/>
  <c r="K85" i="1"/>
  <c r="O85" i="1" s="1"/>
  <c r="H128" i="1"/>
  <c r="I166" i="1"/>
  <c r="P189" i="1"/>
  <c r="H212" i="1"/>
  <c r="H252" i="1"/>
  <c r="H257" i="1"/>
  <c r="H269" i="1"/>
  <c r="M326" i="1"/>
  <c r="H354" i="1"/>
  <c r="I264" i="1"/>
  <c r="H418" i="1"/>
  <c r="H434" i="1"/>
  <c r="H466" i="1"/>
  <c r="K122" i="1"/>
  <c r="P149" i="1"/>
  <c r="K181" i="1"/>
  <c r="O181" i="1" s="1"/>
  <c r="Q181" i="1" s="1"/>
  <c r="I227" i="1"/>
  <c r="M227" i="1"/>
  <c r="K264" i="1"/>
  <c r="O264" i="1" s="1"/>
  <c r="M290" i="1"/>
  <c r="K290" i="1"/>
  <c r="I290" i="1"/>
  <c r="P294" i="1"/>
  <c r="I323" i="1"/>
  <c r="M323" i="1"/>
  <c r="M663" i="1"/>
  <c r="K663" i="1"/>
  <c r="O663" i="1" s="1"/>
  <c r="Q663" i="1" s="1"/>
  <c r="O166" i="1"/>
  <c r="M181" i="1"/>
  <c r="K227" i="1"/>
  <c r="K323" i="1"/>
  <c r="H340" i="1"/>
  <c r="H360" i="1"/>
  <c r="H423" i="1"/>
  <c r="H444" i="1"/>
  <c r="M46" i="1"/>
  <c r="I46" i="1"/>
  <c r="K46" i="1"/>
  <c r="O46" i="1" s="1"/>
  <c r="M219" i="1"/>
  <c r="M220" i="1" s="1"/>
  <c r="K219" i="1"/>
  <c r="M304" i="1"/>
  <c r="K304" i="1"/>
  <c r="O304" i="1" s="1"/>
  <c r="I304" i="1"/>
  <c r="Q304" i="1" s="1"/>
  <c r="K315" i="1"/>
  <c r="M315" i="1"/>
  <c r="I384" i="1"/>
  <c r="K384" i="1"/>
  <c r="O384" i="1" s="1"/>
  <c r="K400" i="1"/>
  <c r="O400" i="1" s="1"/>
  <c r="M400" i="1"/>
  <c r="I400" i="1"/>
  <c r="Q400" i="1" s="1"/>
  <c r="I408" i="1"/>
  <c r="M408" i="1"/>
  <c r="K408" i="1"/>
  <c r="O408" i="1" s="1"/>
  <c r="I33" i="1"/>
  <c r="Q33" i="1" s="1"/>
  <c r="I55" i="1"/>
  <c r="Q55" i="1" s="1"/>
  <c r="I99" i="1"/>
  <c r="I122" i="1"/>
  <c r="I219" i="1"/>
  <c r="K33" i="1"/>
  <c r="O33" i="1" s="1"/>
  <c r="K55" i="1"/>
  <c r="O55" i="1" s="1"/>
  <c r="P89" i="1"/>
  <c r="K99" i="1"/>
  <c r="I36" i="1"/>
  <c r="Q36" i="1" s="1"/>
  <c r="P39" i="1"/>
  <c r="K52" i="1"/>
  <c r="O52" i="1" s="1"/>
  <c r="N55" i="1"/>
  <c r="P55" i="1" s="1"/>
  <c r="P22" i="1"/>
  <c r="H73" i="1"/>
  <c r="P213" i="1"/>
  <c r="H237" i="1"/>
  <c r="H258" i="1"/>
  <c r="K22" i="1"/>
  <c r="O22" i="1" s="1"/>
  <c r="I22" i="1"/>
  <c r="Q22" i="1" s="1"/>
  <c r="M39" i="1"/>
  <c r="K39" i="1"/>
  <c r="O39" i="1" s="1"/>
  <c r="I39" i="1"/>
  <c r="I95" i="1"/>
  <c r="M95" i="1"/>
  <c r="M97" i="1" s="1"/>
  <c r="K95" i="1"/>
  <c r="I107" i="1"/>
  <c r="M107" i="1"/>
  <c r="N149" i="1"/>
  <c r="K149" i="1"/>
  <c r="M376" i="1"/>
  <c r="K376" i="1"/>
  <c r="O376" i="1" s="1"/>
  <c r="I376" i="1"/>
  <c r="K409" i="1"/>
  <c r="M409" i="1"/>
  <c r="I409" i="1"/>
  <c r="I414" i="1"/>
  <c r="M414" i="1"/>
  <c r="I428" i="1"/>
  <c r="M428" i="1"/>
  <c r="P17" i="1"/>
  <c r="I76" i="1"/>
  <c r="Q76" i="1" s="1"/>
  <c r="I86" i="1"/>
  <c r="Q86" i="1" s="1"/>
  <c r="K107" i="1"/>
  <c r="I110" i="1"/>
  <c r="Q110" i="1" s="1"/>
  <c r="I190" i="1"/>
  <c r="H190" i="1"/>
  <c r="I243" i="1"/>
  <c r="I305" i="1"/>
  <c r="K312" i="1"/>
  <c r="M312" i="1"/>
  <c r="K351" i="1"/>
  <c r="K414" i="1"/>
  <c r="K428" i="1"/>
  <c r="I213" i="1"/>
  <c r="K243" i="1"/>
  <c r="K305" i="1"/>
  <c r="O305" i="1" s="1"/>
  <c r="I312" i="1"/>
  <c r="M351" i="1"/>
  <c r="H381" i="1"/>
  <c r="M83" i="1"/>
  <c r="H115" i="1"/>
  <c r="H123" i="1"/>
  <c r="M213" i="1"/>
  <c r="O213" i="1" s="1"/>
  <c r="H270" i="1"/>
  <c r="P316" i="1"/>
  <c r="H341" i="1"/>
  <c r="K56" i="1"/>
  <c r="O56" i="1" s="1"/>
  <c r="I56" i="1"/>
  <c r="Q56" i="1" s="1"/>
  <c r="I238" i="1"/>
  <c r="M238" i="1"/>
  <c r="O238" i="1" s="1"/>
  <c r="K253" i="1"/>
  <c r="I253" i="1"/>
  <c r="M253" i="1"/>
  <c r="H316" i="1"/>
  <c r="H361" i="1"/>
  <c r="H369" i="1"/>
  <c r="H405" i="1"/>
  <c r="H463" i="1"/>
  <c r="M167" i="1"/>
  <c r="O167" i="1" s="1"/>
  <c r="I167" i="1"/>
  <c r="H410" i="1"/>
  <c r="H300" i="1"/>
  <c r="I324" i="1"/>
  <c r="Q324" i="1" s="1"/>
  <c r="K259" i="1"/>
  <c r="O259" i="1" s="1"/>
  <c r="K324" i="1"/>
  <c r="O324" i="1" s="1"/>
  <c r="H415" i="1"/>
  <c r="I50" i="1"/>
  <c r="I66" i="1"/>
  <c r="M66" i="1"/>
  <c r="K17" i="1"/>
  <c r="O17" i="1" s="1"/>
  <c r="K50" i="1"/>
  <c r="M53" i="1"/>
  <c r="K53" i="1"/>
  <c r="O53" i="1" s="1"/>
  <c r="I53" i="1"/>
  <c r="Q53" i="1" s="1"/>
  <c r="K66" i="1"/>
  <c r="I154" i="1"/>
  <c r="I23" i="1"/>
  <c r="K20" i="1"/>
  <c r="O20" i="1" s="1"/>
  <c r="I20" i="1"/>
  <c r="Q20" i="1" s="1"/>
  <c r="M90" i="1"/>
  <c r="K90" i="1"/>
  <c r="O90" i="1" s="1"/>
  <c r="I90" i="1"/>
  <c r="Q90" i="1" s="1"/>
  <c r="H145" i="1"/>
  <c r="M154" i="1"/>
  <c r="M156" i="1" s="1"/>
  <c r="M259" i="1"/>
  <c r="H276" i="1"/>
  <c r="P297" i="1"/>
  <c r="H352" i="1"/>
  <c r="H386" i="1"/>
  <c r="Q259" i="1"/>
  <c r="M50" i="1"/>
  <c r="K154" i="1"/>
  <c r="I223" i="1"/>
  <c r="K223" i="1"/>
  <c r="H750" i="1"/>
  <c r="H735" i="1"/>
  <c r="H746" i="1"/>
  <c r="H745" i="1"/>
  <c r="H710" i="1"/>
  <c r="H652" i="1"/>
  <c r="H614" i="1"/>
  <c r="H678" i="1"/>
  <c r="H656" i="1"/>
  <c r="H618" i="1"/>
  <c r="H583" i="1"/>
  <c r="H578" i="1"/>
  <c r="H726" i="1"/>
  <c r="H671" i="1"/>
  <c r="H623" i="1"/>
  <c r="H744" i="1"/>
  <c r="H639" i="1"/>
  <c r="H607" i="1"/>
  <c r="H695" i="1"/>
  <c r="H664" i="1"/>
  <c r="H521" i="1"/>
  <c r="H651" i="1"/>
  <c r="H572" i="1"/>
  <c r="H561" i="1"/>
  <c r="H549" i="1"/>
  <c r="H725" i="1"/>
  <c r="H722" i="1"/>
  <c r="H613" i="1"/>
  <c r="H540" i="1"/>
  <c r="H543" i="1"/>
  <c r="H558" i="1"/>
  <c r="H510" i="1"/>
  <c r="H495" i="1"/>
  <c r="H487" i="1"/>
  <c r="H468" i="1"/>
  <c r="H440" i="1"/>
  <c r="H564" i="1"/>
  <c r="H445" i="1"/>
  <c r="H736" i="1"/>
  <c r="H716" i="1"/>
  <c r="H709" i="1"/>
  <c r="H636" i="1"/>
  <c r="H621" i="1"/>
  <c r="H584" i="1"/>
  <c r="H571" i="1"/>
  <c r="H696" i="1"/>
  <c r="H632" i="1"/>
  <c r="H674" i="1"/>
  <c r="H627" i="1"/>
  <c r="H617" i="1"/>
  <c r="H601" i="1"/>
  <c r="H598" i="1"/>
  <c r="H595" i="1"/>
  <c r="H542" i="1"/>
  <c r="H539" i="1"/>
  <c r="H504" i="1"/>
  <c r="H729" i="1"/>
  <c r="H682" i="1"/>
  <c r="H708" i="1"/>
  <c r="H648" i="1"/>
  <c r="H509" i="1"/>
  <c r="H659" i="1"/>
  <c r="H553" i="1"/>
  <c r="H556" i="1"/>
  <c r="H536" i="1"/>
  <c r="H525" i="1"/>
  <c r="H717" i="1"/>
  <c r="H575" i="1"/>
  <c r="H424" i="1"/>
  <c r="H373" i="1"/>
  <c r="H383" i="1"/>
  <c r="H570" i="1"/>
  <c r="H505" i="1"/>
  <c r="H596" i="1"/>
  <c r="H426" i="1"/>
  <c r="H399" i="1"/>
  <c r="H385" i="1"/>
  <c r="H375" i="1"/>
  <c r="H288" i="1"/>
  <c r="H275" i="1"/>
  <c r="H234" i="1"/>
  <c r="H619" i="1"/>
  <c r="H576" i="1"/>
  <c r="H501" i="1"/>
  <c r="H519" i="1"/>
  <c r="H484" i="1"/>
  <c r="H442" i="1"/>
  <c r="H626" i="1"/>
  <c r="H462" i="1"/>
  <c r="H530" i="1"/>
  <c r="H422" i="1"/>
  <c r="H335" i="1"/>
  <c r="H413" i="1"/>
  <c r="H503" i="1"/>
  <c r="H474" i="1"/>
  <c r="H467" i="1"/>
  <c r="H353" i="1"/>
  <c r="H451" i="1"/>
  <c r="H427" i="1"/>
  <c r="H417" i="1"/>
  <c r="H377" i="1"/>
  <c r="H294" i="1"/>
  <c r="H208" i="1"/>
  <c r="H185" i="1"/>
  <c r="H486" i="1"/>
  <c r="H447" i="1"/>
  <c r="H390" i="1"/>
  <c r="H430" i="1"/>
  <c r="H380" i="1"/>
  <c r="H291" i="1"/>
  <c r="H465" i="1"/>
  <c r="H132" i="1"/>
  <c r="H711" i="1"/>
  <c r="H514" i="1"/>
  <c r="H461" i="1"/>
  <c r="H406" i="1"/>
  <c r="H357" i="1"/>
  <c r="H389" i="1"/>
  <c r="H577" i="1"/>
  <c r="H485" i="1"/>
  <c r="H733" i="1"/>
  <c r="H267" i="1"/>
  <c r="H464" i="1"/>
  <c r="H449" i="1"/>
  <c r="H382" i="1"/>
  <c r="H471" i="1"/>
  <c r="H437" i="1"/>
  <c r="H327" i="1"/>
  <c r="H285" i="1"/>
  <c r="H265" i="1"/>
  <c r="M20" i="1"/>
  <c r="M23" i="1"/>
  <c r="H74" i="1"/>
  <c r="H108" i="1"/>
  <c r="H271" i="1"/>
  <c r="H292" i="1"/>
  <c r="H306" i="1"/>
  <c r="H446" i="1"/>
  <c r="H191" i="1"/>
  <c r="H254" i="1"/>
  <c r="I338" i="1"/>
  <c r="P124" i="1"/>
  <c r="I201" i="1"/>
  <c r="K201" i="1"/>
  <c r="I313" i="1"/>
  <c r="M313" i="1"/>
  <c r="K313" i="1"/>
  <c r="O313" i="1" s="1"/>
  <c r="P15" i="1"/>
  <c r="P23" i="1"/>
  <c r="H45" i="1"/>
  <c r="K81" i="1"/>
  <c r="K84" i="1"/>
  <c r="O84" i="1" s="1"/>
  <c r="K111" i="1"/>
  <c r="O111" i="1" s="1"/>
  <c r="H186" i="1"/>
  <c r="H249" i="1"/>
  <c r="K338" i="1"/>
  <c r="H347" i="1"/>
  <c r="H366" i="1"/>
  <c r="H370" i="1"/>
  <c r="H374" i="1"/>
  <c r="H378" i="1"/>
  <c r="H425" i="1"/>
  <c r="I62" i="1"/>
  <c r="K74" i="1"/>
  <c r="I84" i="1"/>
  <c r="I111" i="1"/>
  <c r="M116" i="1"/>
  <c r="I116" i="1"/>
  <c r="K116" i="1"/>
  <c r="H15" i="1"/>
  <c r="H18" i="1"/>
  <c r="K62" i="1"/>
  <c r="M81" i="1"/>
  <c r="H180" i="1"/>
  <c r="H387" i="1"/>
  <c r="H585" i="1"/>
  <c r="H590" i="1"/>
  <c r="P394" i="1"/>
  <c r="P411" i="1"/>
  <c r="H496" i="1"/>
  <c r="H547" i="1"/>
  <c r="H629" i="1"/>
  <c r="H697" i="1"/>
  <c r="H411" i="1"/>
  <c r="H502" i="1"/>
  <c r="P415" i="1"/>
  <c r="H441" i="1"/>
  <c r="H488" i="1"/>
  <c r="H523" i="1"/>
  <c r="H740" i="1"/>
  <c r="H499" i="1"/>
  <c r="P257" i="1"/>
  <c r="H297" i="1"/>
  <c r="P446" i="1"/>
  <c r="H754" i="1"/>
  <c r="K771" i="1"/>
  <c r="I771" i="1"/>
  <c r="M771" i="1"/>
  <c r="P122" i="1"/>
  <c r="H429" i="1"/>
  <c r="H438" i="1"/>
  <c r="H307" i="1"/>
  <c r="H330" i="1"/>
  <c r="H392" i="1"/>
  <c r="H472" i="1"/>
  <c r="H582" i="1"/>
  <c r="H594" i="1"/>
  <c r="H599" i="1"/>
  <c r="H520" i="1"/>
  <c r="H416" i="1"/>
  <c r="H670" i="1"/>
  <c r="H435" i="1"/>
  <c r="H473" i="1"/>
  <c r="P212" i="1"/>
  <c r="H228" i="1"/>
  <c r="H317" i="1"/>
  <c r="H634" i="1"/>
  <c r="H189" i="1"/>
  <c r="H314" i="1"/>
  <c r="H420" i="1"/>
  <c r="H439" i="1"/>
  <c r="I189" i="1"/>
  <c r="H393" i="1"/>
  <c r="H469" i="1"/>
  <c r="H490" i="1"/>
  <c r="H622" i="1"/>
  <c r="P427" i="1"/>
  <c r="H371" i="1"/>
  <c r="H112" i="1"/>
  <c r="P333" i="1"/>
  <c r="H358" i="1"/>
  <c r="P264" i="1"/>
  <c r="H368" i="1"/>
  <c r="H589" i="1"/>
  <c r="H100" i="1"/>
  <c r="P159" i="1"/>
  <c r="P312" i="1"/>
  <c r="H470" i="1"/>
  <c r="H491" i="1"/>
  <c r="H610" i="1"/>
  <c r="H753" i="1"/>
  <c r="H372" i="1"/>
  <c r="P386" i="1"/>
  <c r="H533" i="1"/>
  <c r="M768" i="1"/>
  <c r="K768" i="1"/>
  <c r="O768" i="1" s="1"/>
  <c r="I768" i="1"/>
  <c r="Q768" i="1" s="1"/>
  <c r="H419" i="1"/>
  <c r="H494" i="1"/>
  <c r="H544" i="1"/>
  <c r="H687" i="1"/>
  <c r="P347" i="1"/>
  <c r="H507" i="1"/>
  <c r="H579" i="1"/>
  <c r="H500" i="1"/>
  <c r="H534" i="1"/>
  <c r="H557" i="1"/>
  <c r="H653" i="1"/>
  <c r="H518" i="1"/>
  <c r="H526" i="1"/>
  <c r="H508" i="1"/>
  <c r="H550" i="1"/>
  <c r="H333" i="1"/>
  <c r="P469" i="1"/>
  <c r="P488" i="1"/>
  <c r="P519" i="1"/>
  <c r="H531" i="1"/>
  <c r="H728" i="1"/>
  <c r="H546" i="1"/>
  <c r="P676" i="1"/>
  <c r="I680" i="1"/>
  <c r="H680" i="1"/>
  <c r="P374" i="1"/>
  <c r="P466" i="1"/>
  <c r="H492" i="1"/>
  <c r="H554" i="1"/>
  <c r="I676" i="1"/>
  <c r="H527" i="1"/>
  <c r="H563" i="1"/>
  <c r="H581" i="1"/>
  <c r="H676" i="1"/>
  <c r="H325" i="1"/>
  <c r="H436" i="1"/>
  <c r="H551" i="1"/>
  <c r="H692" i="1"/>
  <c r="H727" i="1"/>
  <c r="H524" i="1"/>
  <c r="P544" i="1"/>
  <c r="H628" i="1"/>
  <c r="H686" i="1"/>
  <c r="H535" i="1"/>
  <c r="H587" i="1"/>
  <c r="H640" i="1"/>
  <c r="H541" i="1"/>
  <c r="H559" i="1"/>
  <c r="H608" i="1"/>
  <c r="H624" i="1"/>
  <c r="P434" i="1"/>
  <c r="H701" i="1"/>
  <c r="P525" i="1"/>
  <c r="H588" i="1"/>
  <c r="H620" i="1"/>
  <c r="P506" i="1"/>
  <c r="H532" i="1"/>
  <c r="H625" i="1"/>
  <c r="H679" i="1"/>
  <c r="H724" i="1"/>
  <c r="P503" i="1"/>
  <c r="H506" i="1"/>
  <c r="H522" i="1"/>
  <c r="H560" i="1"/>
  <c r="P609" i="1"/>
  <c r="H528" i="1"/>
  <c r="H548" i="1"/>
  <c r="H573" i="1"/>
  <c r="H677" i="1"/>
  <c r="H741" i="1"/>
  <c r="H719" i="1"/>
  <c r="P442" i="1"/>
  <c r="H452" i="1"/>
  <c r="H512" i="1"/>
  <c r="H517" i="1"/>
  <c r="H545" i="1"/>
  <c r="H580" i="1"/>
  <c r="H688" i="1"/>
  <c r="H489" i="1"/>
  <c r="I682" i="1"/>
  <c r="H649" i="1"/>
  <c r="H529" i="1"/>
  <c r="I674" i="1"/>
  <c r="H574" i="1"/>
  <c r="H732" i="1"/>
  <c r="H450" i="1"/>
  <c r="H513" i="1"/>
  <c r="H552" i="1"/>
  <c r="P650" i="1"/>
  <c r="P518" i="1"/>
  <c r="P546" i="1"/>
  <c r="P613" i="1"/>
  <c r="H650" i="1"/>
  <c r="H633" i="1"/>
  <c r="P471" i="1"/>
  <c r="H593" i="1"/>
  <c r="P679" i="1"/>
  <c r="P489" i="1"/>
  <c r="H609" i="1"/>
  <c r="H641" i="1"/>
  <c r="H747" i="1"/>
  <c r="P590" i="1"/>
  <c r="P709" i="1"/>
  <c r="H712" i="1"/>
  <c r="M774" i="1"/>
  <c r="K774" i="1"/>
  <c r="I774" i="1"/>
  <c r="H755" i="1"/>
  <c r="P628" i="1"/>
  <c r="H689" i="1"/>
  <c r="H706" i="1"/>
  <c r="H748" i="1"/>
  <c r="H635" i="1"/>
  <c r="H675" i="1"/>
  <c r="P698" i="1"/>
  <c r="H718" i="1"/>
  <c r="H734" i="1"/>
  <c r="K777" i="1"/>
  <c r="I777" i="1"/>
  <c r="M777" i="1"/>
  <c r="H597" i="1"/>
  <c r="H698" i="1"/>
  <c r="H739" i="1"/>
  <c r="H662" i="1"/>
  <c r="H681" i="1"/>
  <c r="H723" i="1"/>
  <c r="H759" i="1"/>
  <c r="H562" i="1"/>
  <c r="H605" i="1"/>
  <c r="P710" i="1"/>
  <c r="H749" i="1"/>
  <c r="H665" i="1"/>
  <c r="H443" i="1"/>
  <c r="H555" i="1"/>
  <c r="H600" i="1"/>
  <c r="H647" i="1"/>
  <c r="H707" i="1"/>
  <c r="H763" i="1"/>
  <c r="I767" i="1"/>
  <c r="K767" i="1"/>
  <c r="I780" i="1"/>
  <c r="K780" i="1"/>
  <c r="M747" i="1" l="1"/>
  <c r="K747" i="1"/>
  <c r="I747" i="1"/>
  <c r="I327" i="1"/>
  <c r="M327" i="1"/>
  <c r="K327" i="1"/>
  <c r="O327" i="1" s="1"/>
  <c r="I640" i="1"/>
  <c r="Q640" i="1" s="1"/>
  <c r="M640" i="1"/>
  <c r="K640" i="1"/>
  <c r="O640" i="1" s="1"/>
  <c r="I383" i="1"/>
  <c r="M383" i="1"/>
  <c r="K383" i="1"/>
  <c r="K759" i="1"/>
  <c r="I759" i="1"/>
  <c r="M759" i="1"/>
  <c r="M760" i="1" s="1"/>
  <c r="M587" i="1"/>
  <c r="K587" i="1"/>
  <c r="O587" i="1" s="1"/>
  <c r="I587" i="1"/>
  <c r="Q587" i="1" s="1"/>
  <c r="M451" i="1"/>
  <c r="I451" i="1"/>
  <c r="K451" i="1"/>
  <c r="O451" i="1" s="1"/>
  <c r="I229" i="1"/>
  <c r="K723" i="1"/>
  <c r="M723" i="1"/>
  <c r="I723" i="1"/>
  <c r="M719" i="1"/>
  <c r="I719" i="1"/>
  <c r="K719" i="1"/>
  <c r="M535" i="1"/>
  <c r="K535" i="1"/>
  <c r="O535" i="1" s="1"/>
  <c r="I535" i="1"/>
  <c r="Q535" i="1" s="1"/>
  <c r="I333" i="1"/>
  <c r="M333" i="1"/>
  <c r="M336" i="1" s="1"/>
  <c r="K333" i="1"/>
  <c r="M100" i="1"/>
  <c r="M101" i="1" s="1"/>
  <c r="K100" i="1"/>
  <c r="I100" i="1"/>
  <c r="M594" i="1"/>
  <c r="K594" i="1"/>
  <c r="I594" i="1"/>
  <c r="M382" i="1"/>
  <c r="K382" i="1"/>
  <c r="I382" i="1"/>
  <c r="I353" i="1"/>
  <c r="I355" i="1" s="1"/>
  <c r="M353" i="1"/>
  <c r="K353" i="1"/>
  <c r="M424" i="1"/>
  <c r="K424" i="1"/>
  <c r="O424" i="1" s="1"/>
  <c r="I424" i="1"/>
  <c r="Q424" i="1" s="1"/>
  <c r="I709" i="1"/>
  <c r="M709" i="1"/>
  <c r="K709" i="1"/>
  <c r="O709" i="1" s="1"/>
  <c r="M726" i="1"/>
  <c r="I726" i="1"/>
  <c r="K726" i="1"/>
  <c r="O315" i="1"/>
  <c r="Q315" i="1" s="1"/>
  <c r="Q125" i="1"/>
  <c r="M681" i="1"/>
  <c r="K681" i="1"/>
  <c r="O681" i="1" s="1"/>
  <c r="Q681" i="1" s="1"/>
  <c r="M741" i="1"/>
  <c r="K741" i="1"/>
  <c r="O741" i="1" s="1"/>
  <c r="I741" i="1"/>
  <c r="Q741" i="1" s="1"/>
  <c r="K686" i="1"/>
  <c r="M686" i="1"/>
  <c r="I686" i="1"/>
  <c r="K550" i="1"/>
  <c r="M550" i="1"/>
  <c r="I550" i="1"/>
  <c r="I589" i="1"/>
  <c r="M589" i="1"/>
  <c r="K589" i="1"/>
  <c r="O589" i="1" s="1"/>
  <c r="I582" i="1"/>
  <c r="Q582" i="1" s="1"/>
  <c r="M582" i="1"/>
  <c r="K582" i="1"/>
  <c r="O582" i="1" s="1"/>
  <c r="M449" i="1"/>
  <c r="K449" i="1"/>
  <c r="O449" i="1" s="1"/>
  <c r="I449" i="1"/>
  <c r="K467" i="1"/>
  <c r="M467" i="1"/>
  <c r="I467" i="1"/>
  <c r="M575" i="1"/>
  <c r="K575" i="1"/>
  <c r="I575" i="1"/>
  <c r="I716" i="1"/>
  <c r="M716" i="1"/>
  <c r="K716" i="1"/>
  <c r="K578" i="1"/>
  <c r="I578" i="1"/>
  <c r="M578" i="1"/>
  <c r="O253" i="1"/>
  <c r="Q253" i="1" s="1"/>
  <c r="O107" i="1"/>
  <c r="Q107" i="1" s="1"/>
  <c r="K258" i="1"/>
  <c r="O258" i="1" s="1"/>
  <c r="M258" i="1"/>
  <c r="I258" i="1"/>
  <c r="Q258" i="1" s="1"/>
  <c r="O72" i="1"/>
  <c r="Q209" i="1"/>
  <c r="K150" i="1"/>
  <c r="O148" i="1"/>
  <c r="M662" i="1"/>
  <c r="K662" i="1"/>
  <c r="I662" i="1"/>
  <c r="K677" i="1"/>
  <c r="M677" i="1"/>
  <c r="M628" i="1"/>
  <c r="K628" i="1"/>
  <c r="O628" i="1" s="1"/>
  <c r="I628" i="1"/>
  <c r="Q628" i="1" s="1"/>
  <c r="K508" i="1"/>
  <c r="M508" i="1"/>
  <c r="I508" i="1"/>
  <c r="K368" i="1"/>
  <c r="I368" i="1"/>
  <c r="M368" i="1"/>
  <c r="M472" i="1"/>
  <c r="K472" i="1"/>
  <c r="O472" i="1" s="1"/>
  <c r="I472" i="1"/>
  <c r="Q472" i="1" s="1"/>
  <c r="M590" i="1"/>
  <c r="K590" i="1"/>
  <c r="O590" i="1" s="1"/>
  <c r="I590" i="1"/>
  <c r="O81" i="1"/>
  <c r="K91" i="1"/>
  <c r="I464" i="1"/>
  <c r="M464" i="1"/>
  <c r="K464" i="1"/>
  <c r="O464" i="1" s="1"/>
  <c r="K474" i="1"/>
  <c r="O474" i="1" s="1"/>
  <c r="I474" i="1"/>
  <c r="Q474" i="1" s="1"/>
  <c r="M474" i="1"/>
  <c r="M717" i="1"/>
  <c r="K717" i="1"/>
  <c r="O717" i="1" s="1"/>
  <c r="I717" i="1"/>
  <c r="Q717" i="1" s="1"/>
  <c r="I736" i="1"/>
  <c r="M736" i="1"/>
  <c r="K736" i="1"/>
  <c r="O736" i="1" s="1"/>
  <c r="K583" i="1"/>
  <c r="O583" i="1" s="1"/>
  <c r="I583" i="1"/>
  <c r="Q583" i="1" s="1"/>
  <c r="M583" i="1"/>
  <c r="Q23" i="1"/>
  <c r="K237" i="1"/>
  <c r="M237" i="1"/>
  <c r="M241" i="1" s="1"/>
  <c r="I237" i="1"/>
  <c r="O122" i="1"/>
  <c r="O299" i="1"/>
  <c r="Q299" i="1" s="1"/>
  <c r="Q117" i="1"/>
  <c r="I739" i="1"/>
  <c r="M739" i="1"/>
  <c r="K739" i="1"/>
  <c r="M593" i="1"/>
  <c r="K593" i="1"/>
  <c r="I593" i="1"/>
  <c r="I526" i="1"/>
  <c r="M526" i="1"/>
  <c r="K526" i="1"/>
  <c r="O526" i="1" s="1"/>
  <c r="M392" i="1"/>
  <c r="I392" i="1"/>
  <c r="K392" i="1"/>
  <c r="O392" i="1" s="1"/>
  <c r="M585" i="1"/>
  <c r="K585" i="1"/>
  <c r="I585" i="1"/>
  <c r="M45" i="1"/>
  <c r="M57" i="1" s="1"/>
  <c r="I45" i="1"/>
  <c r="K45" i="1"/>
  <c r="O45" i="1" s="1"/>
  <c r="M267" i="1"/>
  <c r="I267" i="1"/>
  <c r="K267" i="1"/>
  <c r="K503" i="1"/>
  <c r="O503" i="1" s="1"/>
  <c r="M503" i="1"/>
  <c r="I503" i="1"/>
  <c r="Q503" i="1" s="1"/>
  <c r="M525" i="1"/>
  <c r="K525" i="1"/>
  <c r="O525" i="1" s="1"/>
  <c r="I525" i="1"/>
  <c r="Q525" i="1" s="1"/>
  <c r="K445" i="1"/>
  <c r="I445" i="1"/>
  <c r="M445" i="1"/>
  <c r="M618" i="1"/>
  <c r="K618" i="1"/>
  <c r="O618" i="1" s="1"/>
  <c r="I618" i="1"/>
  <c r="Q238" i="1"/>
  <c r="K466" i="1"/>
  <c r="M466" i="1"/>
  <c r="I466" i="1"/>
  <c r="O272" i="1"/>
  <c r="Q35" i="1"/>
  <c r="M698" i="1"/>
  <c r="K698" i="1"/>
  <c r="I698" i="1"/>
  <c r="K573" i="1"/>
  <c r="M573" i="1"/>
  <c r="I573" i="1"/>
  <c r="M524" i="1"/>
  <c r="K524" i="1"/>
  <c r="O524" i="1" s="1"/>
  <c r="I524" i="1"/>
  <c r="M518" i="1"/>
  <c r="K518" i="1"/>
  <c r="I518" i="1"/>
  <c r="M358" i="1"/>
  <c r="K358" i="1"/>
  <c r="O358" i="1" s="1"/>
  <c r="I358" i="1"/>
  <c r="Q358" i="1" s="1"/>
  <c r="M330" i="1"/>
  <c r="M331" i="1" s="1"/>
  <c r="K330" i="1"/>
  <c r="I330" i="1"/>
  <c r="M387" i="1"/>
  <c r="K387" i="1"/>
  <c r="O387" i="1" s="1"/>
  <c r="I387" i="1"/>
  <c r="I733" i="1"/>
  <c r="M733" i="1"/>
  <c r="K733" i="1"/>
  <c r="O733" i="1" s="1"/>
  <c r="M413" i="1"/>
  <c r="K413" i="1"/>
  <c r="I413" i="1"/>
  <c r="K536" i="1"/>
  <c r="M536" i="1"/>
  <c r="I536" i="1"/>
  <c r="M564" i="1"/>
  <c r="K564" i="1"/>
  <c r="O564" i="1" s="1"/>
  <c r="I564" i="1"/>
  <c r="Q564" i="1" s="1"/>
  <c r="I656" i="1"/>
  <c r="M656" i="1"/>
  <c r="M657" i="1" s="1"/>
  <c r="K656" i="1"/>
  <c r="I156" i="1"/>
  <c r="I73" i="1"/>
  <c r="M73" i="1"/>
  <c r="K73" i="1"/>
  <c r="O73" i="1" s="1"/>
  <c r="K220" i="1"/>
  <c r="O219" i="1"/>
  <c r="O220" i="1" s="1"/>
  <c r="K434" i="1"/>
  <c r="M434" i="1"/>
  <c r="I434" i="1"/>
  <c r="Q586" i="1"/>
  <c r="I104" i="1"/>
  <c r="Q606" i="1"/>
  <c r="Q87" i="1"/>
  <c r="O127" i="1"/>
  <c r="Q127" i="1" s="1"/>
  <c r="O161" i="1"/>
  <c r="Q161" i="1" s="1"/>
  <c r="Q96" i="1"/>
  <c r="Q27" i="1"/>
  <c r="M597" i="1"/>
  <c r="K597" i="1"/>
  <c r="O597" i="1" s="1"/>
  <c r="I597" i="1"/>
  <c r="I633" i="1"/>
  <c r="K633" i="1"/>
  <c r="M633" i="1"/>
  <c r="K548" i="1"/>
  <c r="O548" i="1" s="1"/>
  <c r="I548" i="1"/>
  <c r="M548" i="1"/>
  <c r="M727" i="1"/>
  <c r="K727" i="1"/>
  <c r="O727" i="1" s="1"/>
  <c r="I727" i="1"/>
  <c r="M653" i="1"/>
  <c r="K653" i="1"/>
  <c r="O653" i="1" s="1"/>
  <c r="I653" i="1"/>
  <c r="Q653" i="1" s="1"/>
  <c r="M307" i="1"/>
  <c r="K307" i="1"/>
  <c r="I307" i="1"/>
  <c r="M180" i="1"/>
  <c r="M182" i="1" s="1"/>
  <c r="I180" i="1"/>
  <c r="K180" i="1"/>
  <c r="M485" i="1"/>
  <c r="K485" i="1"/>
  <c r="I485" i="1"/>
  <c r="I335" i="1"/>
  <c r="K335" i="1"/>
  <c r="O335" i="1" s="1"/>
  <c r="M335" i="1"/>
  <c r="M556" i="1"/>
  <c r="K556" i="1"/>
  <c r="O556" i="1" s="1"/>
  <c r="I556" i="1"/>
  <c r="Q556" i="1" s="1"/>
  <c r="K440" i="1"/>
  <c r="I440" i="1"/>
  <c r="M440" i="1"/>
  <c r="M678" i="1"/>
  <c r="K678" i="1"/>
  <c r="O678" i="1" s="1"/>
  <c r="Q678" i="1" s="1"/>
  <c r="K67" i="1"/>
  <c r="O66" i="1"/>
  <c r="O67" i="1" s="1"/>
  <c r="I418" i="1"/>
  <c r="M418" i="1"/>
  <c r="K418" i="1"/>
  <c r="O606" i="1"/>
  <c r="O87" i="1"/>
  <c r="O88" i="1"/>
  <c r="I778" i="1"/>
  <c r="M551" i="1"/>
  <c r="K551" i="1"/>
  <c r="I551" i="1"/>
  <c r="M534" i="1"/>
  <c r="I534" i="1"/>
  <c r="K534" i="1"/>
  <c r="O534" i="1" s="1"/>
  <c r="M371" i="1"/>
  <c r="I371" i="1"/>
  <c r="K371" i="1"/>
  <c r="M429" i="1"/>
  <c r="K429" i="1"/>
  <c r="O429" i="1" s="1"/>
  <c r="I429" i="1"/>
  <c r="Q429" i="1" s="1"/>
  <c r="K64" i="1"/>
  <c r="O62" i="1"/>
  <c r="O64" i="1" s="1"/>
  <c r="I389" i="1"/>
  <c r="M389" i="1"/>
  <c r="K389" i="1"/>
  <c r="O389" i="1" s="1"/>
  <c r="I530" i="1"/>
  <c r="M530" i="1"/>
  <c r="K530" i="1"/>
  <c r="M659" i="1"/>
  <c r="M660" i="1" s="1"/>
  <c r="K659" i="1"/>
  <c r="I659" i="1"/>
  <c r="K487" i="1"/>
  <c r="M487" i="1"/>
  <c r="I487" i="1"/>
  <c r="K652" i="1"/>
  <c r="I652" i="1"/>
  <c r="M652" i="1"/>
  <c r="Q46" i="1"/>
  <c r="I354" i="1"/>
  <c r="K354" i="1"/>
  <c r="M354" i="1"/>
  <c r="Q448" i="1"/>
  <c r="O44" i="1"/>
  <c r="Q412" i="1"/>
  <c r="K60" i="1"/>
  <c r="O59" i="1"/>
  <c r="O60" i="1" s="1"/>
  <c r="M671" i="1"/>
  <c r="K671" i="1"/>
  <c r="O671" i="1" s="1"/>
  <c r="I671" i="1"/>
  <c r="Q671" i="1" s="1"/>
  <c r="K778" i="1"/>
  <c r="O777" i="1"/>
  <c r="Q777" i="1" s="1"/>
  <c r="Q778" i="1" s="1"/>
  <c r="M560" i="1"/>
  <c r="K560" i="1"/>
  <c r="O560" i="1" s="1"/>
  <c r="I560" i="1"/>
  <c r="I436" i="1"/>
  <c r="K436" i="1"/>
  <c r="M436" i="1"/>
  <c r="K500" i="1"/>
  <c r="M500" i="1"/>
  <c r="I500" i="1"/>
  <c r="M18" i="1"/>
  <c r="I18" i="1"/>
  <c r="Q313" i="1"/>
  <c r="I357" i="1"/>
  <c r="M357" i="1"/>
  <c r="K357" i="1"/>
  <c r="M462" i="1"/>
  <c r="I462" i="1"/>
  <c r="K462" i="1"/>
  <c r="O462" i="1" s="1"/>
  <c r="M509" i="1"/>
  <c r="I509" i="1"/>
  <c r="K509" i="1"/>
  <c r="K495" i="1"/>
  <c r="O495" i="1" s="1"/>
  <c r="I495" i="1"/>
  <c r="Q495" i="1" s="1"/>
  <c r="M495" i="1"/>
  <c r="M710" i="1"/>
  <c r="I710" i="1"/>
  <c r="K710" i="1"/>
  <c r="O710" i="1" s="1"/>
  <c r="I270" i="1"/>
  <c r="K270" i="1"/>
  <c r="M270" i="1"/>
  <c r="M431" i="1"/>
  <c r="K431" i="1"/>
  <c r="O431" i="1" s="1"/>
  <c r="I431" i="1"/>
  <c r="Q48" i="1"/>
  <c r="I143" i="1"/>
  <c r="Q142" i="1"/>
  <c r="Q143" i="1" s="1"/>
  <c r="O407" i="1"/>
  <c r="O412" i="1"/>
  <c r="K734" i="1"/>
  <c r="O734" i="1" s="1"/>
  <c r="I734" i="1"/>
  <c r="Q734" i="1" s="1"/>
  <c r="M734" i="1"/>
  <c r="M522" i="1"/>
  <c r="I522" i="1"/>
  <c r="K522" i="1"/>
  <c r="O522" i="1" s="1"/>
  <c r="I325" i="1"/>
  <c r="K325" i="1"/>
  <c r="M325" i="1"/>
  <c r="M328" i="1" s="1"/>
  <c r="I579" i="1"/>
  <c r="K579" i="1"/>
  <c r="M579" i="1"/>
  <c r="K622" i="1"/>
  <c r="M622" i="1"/>
  <c r="I622" i="1"/>
  <c r="K15" i="1"/>
  <c r="I15" i="1"/>
  <c r="M15" i="1"/>
  <c r="K202" i="1"/>
  <c r="O201" i="1"/>
  <c r="O202" i="1" s="1"/>
  <c r="M406" i="1"/>
  <c r="K406" i="1"/>
  <c r="O406" i="1" s="1"/>
  <c r="I406" i="1"/>
  <c r="Q406" i="1" s="1"/>
  <c r="K626" i="1"/>
  <c r="O626" i="1" s="1"/>
  <c r="I626" i="1"/>
  <c r="M626" i="1"/>
  <c r="K648" i="1"/>
  <c r="O648" i="1" s="1"/>
  <c r="M648" i="1"/>
  <c r="I648" i="1"/>
  <c r="Q648" i="1" s="1"/>
  <c r="I510" i="1"/>
  <c r="Q510" i="1" s="1"/>
  <c r="M510" i="1"/>
  <c r="K510" i="1"/>
  <c r="O510" i="1" s="1"/>
  <c r="M745" i="1"/>
  <c r="K745" i="1"/>
  <c r="O745" i="1" s="1"/>
  <c r="I745" i="1"/>
  <c r="O50" i="1"/>
  <c r="Q50" i="1" s="1"/>
  <c r="K444" i="1"/>
  <c r="O444" i="1" s="1"/>
  <c r="M444" i="1"/>
  <c r="I444" i="1"/>
  <c r="M269" i="1"/>
  <c r="K269" i="1"/>
  <c r="O269" i="1" s="1"/>
  <c r="I269" i="1"/>
  <c r="Q269" i="1" s="1"/>
  <c r="I379" i="1"/>
  <c r="M379" i="1"/>
  <c r="K379" i="1"/>
  <c r="Q421" i="1"/>
  <c r="O142" i="1"/>
  <c r="O143" i="1" s="1"/>
  <c r="K143" i="1"/>
  <c r="I162" i="1"/>
  <c r="Q75" i="1"/>
  <c r="K718" i="1"/>
  <c r="O718" i="1" s="1"/>
  <c r="M718" i="1"/>
  <c r="I718" i="1"/>
  <c r="K506" i="1"/>
  <c r="O506" i="1" s="1"/>
  <c r="I506" i="1"/>
  <c r="Q506" i="1" s="1"/>
  <c r="M506" i="1"/>
  <c r="M676" i="1"/>
  <c r="K676" i="1"/>
  <c r="O676" i="1" s="1"/>
  <c r="Q676" i="1" s="1"/>
  <c r="K507" i="1"/>
  <c r="O507" i="1" s="1"/>
  <c r="M507" i="1"/>
  <c r="I507" i="1"/>
  <c r="I490" i="1"/>
  <c r="M490" i="1"/>
  <c r="K490" i="1"/>
  <c r="I772" i="1"/>
  <c r="O116" i="1"/>
  <c r="Q201" i="1"/>
  <c r="Q202" i="1" s="1"/>
  <c r="I202" i="1"/>
  <c r="K461" i="1"/>
  <c r="M461" i="1"/>
  <c r="I461" i="1"/>
  <c r="K442" i="1"/>
  <c r="I442" i="1"/>
  <c r="M442" i="1"/>
  <c r="K708" i="1"/>
  <c r="I708" i="1"/>
  <c r="M708" i="1"/>
  <c r="K558" i="1"/>
  <c r="O558" i="1" s="1"/>
  <c r="I558" i="1"/>
  <c r="M558" i="1"/>
  <c r="M746" i="1"/>
  <c r="I746" i="1"/>
  <c r="K746" i="1"/>
  <c r="K123" i="1"/>
  <c r="I123" i="1"/>
  <c r="M123" i="1"/>
  <c r="M130" i="1" s="1"/>
  <c r="O99" i="1"/>
  <c r="K101" i="1"/>
  <c r="K423" i="1"/>
  <c r="O423" i="1" s="1"/>
  <c r="M423" i="1"/>
  <c r="I423" i="1"/>
  <c r="K257" i="1"/>
  <c r="I257" i="1"/>
  <c r="M257" i="1"/>
  <c r="M260" i="1" s="1"/>
  <c r="I293" i="1"/>
  <c r="M293" i="1"/>
  <c r="K293" i="1"/>
  <c r="Q239" i="1"/>
  <c r="O109" i="1"/>
  <c r="I206" i="1"/>
  <c r="O49" i="1"/>
  <c r="Q49" i="1" s="1"/>
  <c r="O159" i="1"/>
  <c r="K162" i="1"/>
  <c r="K636" i="1"/>
  <c r="O636" i="1" s="1"/>
  <c r="M636" i="1"/>
  <c r="I636" i="1"/>
  <c r="K781" i="1"/>
  <c r="O780" i="1"/>
  <c r="Q780" i="1" s="1"/>
  <c r="Q781" i="1" s="1"/>
  <c r="M552" i="1"/>
  <c r="I552" i="1"/>
  <c r="K552" i="1"/>
  <c r="O552" i="1" s="1"/>
  <c r="K581" i="1"/>
  <c r="O581" i="1" s="1"/>
  <c r="M581" i="1"/>
  <c r="I581" i="1"/>
  <c r="M469" i="1"/>
  <c r="I469" i="1"/>
  <c r="K469" i="1"/>
  <c r="K772" i="1"/>
  <c r="O771" i="1"/>
  <c r="Q771" i="1" s="1"/>
  <c r="Q772" i="1" s="1"/>
  <c r="Q116" i="1"/>
  <c r="M514" i="1"/>
  <c r="K514" i="1"/>
  <c r="I514" i="1"/>
  <c r="M484" i="1"/>
  <c r="I484" i="1"/>
  <c r="K484" i="1"/>
  <c r="K682" i="1"/>
  <c r="M682" i="1"/>
  <c r="I543" i="1"/>
  <c r="Q543" i="1" s="1"/>
  <c r="M543" i="1"/>
  <c r="K543" i="1"/>
  <c r="O543" i="1" s="1"/>
  <c r="K735" i="1"/>
  <c r="O735" i="1" s="1"/>
  <c r="I735" i="1"/>
  <c r="M735" i="1"/>
  <c r="M115" i="1"/>
  <c r="M120" i="1" s="1"/>
  <c r="K115" i="1"/>
  <c r="I115" i="1"/>
  <c r="I360" i="1"/>
  <c r="K360" i="1"/>
  <c r="M360" i="1"/>
  <c r="I252" i="1"/>
  <c r="M252" i="1"/>
  <c r="K252" i="1"/>
  <c r="M277" i="1"/>
  <c r="K277" i="1"/>
  <c r="I277" i="1"/>
  <c r="O94" i="1"/>
  <c r="O97" i="1" s="1"/>
  <c r="K97" i="1"/>
  <c r="I244" i="1"/>
  <c r="M471" i="1"/>
  <c r="K471" i="1"/>
  <c r="I471" i="1"/>
  <c r="I781" i="1"/>
  <c r="M675" i="1"/>
  <c r="K675" i="1"/>
  <c r="O675" i="1" s="1"/>
  <c r="Q675" i="1" s="1"/>
  <c r="M513" i="1"/>
  <c r="I513" i="1"/>
  <c r="Q513" i="1" s="1"/>
  <c r="K513" i="1"/>
  <c r="O513" i="1" s="1"/>
  <c r="M724" i="1"/>
  <c r="K724" i="1"/>
  <c r="I724" i="1"/>
  <c r="M563" i="1"/>
  <c r="K563" i="1"/>
  <c r="I563" i="1"/>
  <c r="I687" i="1"/>
  <c r="M687" i="1"/>
  <c r="K687" i="1"/>
  <c r="M393" i="1"/>
  <c r="K393" i="1"/>
  <c r="O393" i="1" s="1"/>
  <c r="I393" i="1"/>
  <c r="Q393" i="1" s="1"/>
  <c r="M754" i="1"/>
  <c r="K754" i="1"/>
  <c r="O754" i="1" s="1"/>
  <c r="I754" i="1"/>
  <c r="Q754" i="1" s="1"/>
  <c r="Q338" i="1"/>
  <c r="I342" i="1"/>
  <c r="K711" i="1"/>
  <c r="M711" i="1"/>
  <c r="I711" i="1"/>
  <c r="M519" i="1"/>
  <c r="K519" i="1"/>
  <c r="O519" i="1" s="1"/>
  <c r="I519" i="1"/>
  <c r="Q519" i="1" s="1"/>
  <c r="K729" i="1"/>
  <c r="M729" i="1"/>
  <c r="I729" i="1"/>
  <c r="I540" i="1"/>
  <c r="M540" i="1"/>
  <c r="K540" i="1"/>
  <c r="M750" i="1"/>
  <c r="K750" i="1"/>
  <c r="O750" i="1" s="1"/>
  <c r="I750" i="1"/>
  <c r="Q750" i="1" s="1"/>
  <c r="I67" i="1"/>
  <c r="Q66" i="1"/>
  <c r="Q67" i="1" s="1"/>
  <c r="O409" i="1"/>
  <c r="Q409" i="1" s="1"/>
  <c r="M340" i="1"/>
  <c r="K340" i="1"/>
  <c r="I340" i="1"/>
  <c r="I212" i="1"/>
  <c r="K212" i="1"/>
  <c r="M212" i="1"/>
  <c r="M214" i="1" s="1"/>
  <c r="Q298" i="1"/>
  <c r="O205" i="1"/>
  <c r="O206" i="1" s="1"/>
  <c r="K206" i="1"/>
  <c r="K416" i="1"/>
  <c r="O416" i="1" s="1"/>
  <c r="I416" i="1"/>
  <c r="Q416" i="1" s="1"/>
  <c r="M416" i="1"/>
  <c r="K341" i="1"/>
  <c r="M341" i="1"/>
  <c r="I341" i="1"/>
  <c r="K769" i="1"/>
  <c r="O767" i="1"/>
  <c r="M635" i="1"/>
  <c r="K635" i="1"/>
  <c r="O635" i="1" s="1"/>
  <c r="I635" i="1"/>
  <c r="Q635" i="1" s="1"/>
  <c r="I450" i="1"/>
  <c r="Q450" i="1" s="1"/>
  <c r="M450" i="1"/>
  <c r="K450" i="1"/>
  <c r="O450" i="1" s="1"/>
  <c r="M679" i="1"/>
  <c r="K679" i="1"/>
  <c r="M527" i="1"/>
  <c r="K527" i="1"/>
  <c r="O527" i="1" s="1"/>
  <c r="I527" i="1"/>
  <c r="Q527" i="1" s="1"/>
  <c r="M544" i="1"/>
  <c r="K544" i="1"/>
  <c r="O544" i="1" s="1"/>
  <c r="I544" i="1"/>
  <c r="Q544" i="1" s="1"/>
  <c r="Q189" i="1"/>
  <c r="I193" i="1"/>
  <c r="Q111" i="1"/>
  <c r="M254" i="1"/>
  <c r="K254" i="1"/>
  <c r="O254" i="1" s="1"/>
  <c r="I254" i="1"/>
  <c r="Q254" i="1" s="1"/>
  <c r="I132" i="1"/>
  <c r="M132" i="1"/>
  <c r="M133" i="1" s="1"/>
  <c r="K132" i="1"/>
  <c r="M501" i="1"/>
  <c r="K501" i="1"/>
  <c r="O501" i="1" s="1"/>
  <c r="I501" i="1"/>
  <c r="Q501" i="1" s="1"/>
  <c r="M504" i="1"/>
  <c r="K504" i="1"/>
  <c r="O504" i="1" s="1"/>
  <c r="I504" i="1"/>
  <c r="Q504" i="1" s="1"/>
  <c r="K613" i="1"/>
  <c r="I613" i="1"/>
  <c r="M613" i="1"/>
  <c r="M615" i="1" s="1"/>
  <c r="K224" i="1"/>
  <c r="O223" i="1"/>
  <c r="O224" i="1" s="1"/>
  <c r="K381" i="1"/>
  <c r="I381" i="1"/>
  <c r="M381" i="1"/>
  <c r="Q376" i="1"/>
  <c r="O323" i="1"/>
  <c r="K192" i="1"/>
  <c r="M192" i="1"/>
  <c r="Q367" i="1"/>
  <c r="Q24" i="1"/>
  <c r="Q88" i="1"/>
  <c r="I769" i="1"/>
  <c r="Q767" i="1"/>
  <c r="Q769" i="1" s="1"/>
  <c r="M748" i="1"/>
  <c r="K748" i="1"/>
  <c r="O748" i="1" s="1"/>
  <c r="I748" i="1"/>
  <c r="M732" i="1"/>
  <c r="K732" i="1"/>
  <c r="I732" i="1"/>
  <c r="M625" i="1"/>
  <c r="K625" i="1"/>
  <c r="O625" i="1" s="1"/>
  <c r="I625" i="1"/>
  <c r="Q625" i="1" s="1"/>
  <c r="K494" i="1"/>
  <c r="O494" i="1" s="1"/>
  <c r="M494" i="1"/>
  <c r="I494" i="1"/>
  <c r="I439" i="1"/>
  <c r="M439" i="1"/>
  <c r="K439" i="1"/>
  <c r="M297" i="1"/>
  <c r="K297" i="1"/>
  <c r="I297" i="1"/>
  <c r="Q84" i="1"/>
  <c r="M191" i="1"/>
  <c r="K191" i="1"/>
  <c r="I465" i="1"/>
  <c r="Q465" i="1" s="1"/>
  <c r="M465" i="1"/>
  <c r="K465" i="1"/>
  <c r="O465" i="1" s="1"/>
  <c r="M576" i="1"/>
  <c r="K576" i="1"/>
  <c r="O576" i="1" s="1"/>
  <c r="I576" i="1"/>
  <c r="Q576" i="1" s="1"/>
  <c r="M539" i="1"/>
  <c r="K539" i="1"/>
  <c r="I539" i="1"/>
  <c r="I722" i="1"/>
  <c r="M722" i="1"/>
  <c r="K722" i="1"/>
  <c r="I224" i="1"/>
  <c r="Q223" i="1"/>
  <c r="Q224" i="1" s="1"/>
  <c r="M415" i="1"/>
  <c r="I415" i="1"/>
  <c r="K415" i="1"/>
  <c r="Q219" i="1"/>
  <c r="Q220" i="1" s="1"/>
  <c r="I220" i="1"/>
  <c r="O227" i="1"/>
  <c r="Q227" i="1" s="1"/>
  <c r="I168" i="1"/>
  <c r="Q166" i="1"/>
  <c r="O198" i="1"/>
  <c r="O199" i="1" s="1"/>
  <c r="K199" i="1"/>
  <c r="M77" i="1"/>
  <c r="I97" i="1"/>
  <c r="Q407" i="1"/>
  <c r="M584" i="1"/>
  <c r="K584" i="1"/>
  <c r="O584" i="1" s="1"/>
  <c r="I584" i="1"/>
  <c r="Q584" i="1" s="1"/>
  <c r="I217" i="1"/>
  <c r="Q216" i="1"/>
  <c r="Q217" i="1" s="1"/>
  <c r="M614" i="1"/>
  <c r="I614" i="1"/>
  <c r="K614" i="1"/>
  <c r="M763" i="1"/>
  <c r="M764" i="1" s="1"/>
  <c r="K763" i="1"/>
  <c r="I763" i="1"/>
  <c r="K706" i="1"/>
  <c r="M706" i="1"/>
  <c r="I706" i="1"/>
  <c r="M574" i="1"/>
  <c r="K574" i="1"/>
  <c r="I574" i="1"/>
  <c r="M532" i="1"/>
  <c r="K532" i="1"/>
  <c r="O532" i="1" s="1"/>
  <c r="I532" i="1"/>
  <c r="Q532" i="1" s="1"/>
  <c r="I554" i="1"/>
  <c r="K554" i="1"/>
  <c r="M554" i="1"/>
  <c r="M419" i="1"/>
  <c r="K419" i="1"/>
  <c r="I419" i="1"/>
  <c r="I420" i="1"/>
  <c r="M420" i="1"/>
  <c r="K420" i="1"/>
  <c r="I91" i="1"/>
  <c r="M446" i="1"/>
  <c r="K446" i="1"/>
  <c r="O446" i="1" s="1"/>
  <c r="I446" i="1"/>
  <c r="Q446" i="1" s="1"/>
  <c r="M291" i="1"/>
  <c r="K291" i="1"/>
  <c r="O291" i="1" s="1"/>
  <c r="I291" i="1"/>
  <c r="K619" i="1"/>
  <c r="O619" i="1" s="1"/>
  <c r="M619" i="1"/>
  <c r="I619" i="1"/>
  <c r="Q619" i="1" s="1"/>
  <c r="M542" i="1"/>
  <c r="I542" i="1"/>
  <c r="Q542" i="1" s="1"/>
  <c r="K542" i="1"/>
  <c r="O542" i="1" s="1"/>
  <c r="M725" i="1"/>
  <c r="K725" i="1"/>
  <c r="O725" i="1" s="1"/>
  <c r="I725" i="1"/>
  <c r="O154" i="1"/>
  <c r="O156" i="1" s="1"/>
  <c r="K156" i="1"/>
  <c r="Q312" i="1"/>
  <c r="Q122" i="1"/>
  <c r="K128" i="1"/>
  <c r="O128" i="1" s="1"/>
  <c r="M128" i="1"/>
  <c r="I128" i="1"/>
  <c r="Q129" i="1"/>
  <c r="K18" i="1"/>
  <c r="O18" i="1" s="1"/>
  <c r="O263" i="1"/>
  <c r="O265" i="1" s="1"/>
  <c r="K265" i="1"/>
  <c r="Q334" i="1"/>
  <c r="M744" i="1"/>
  <c r="M751" i="1" s="1"/>
  <c r="K744" i="1"/>
  <c r="I744" i="1"/>
  <c r="K468" i="1"/>
  <c r="I468" i="1"/>
  <c r="M468" i="1"/>
  <c r="I707" i="1"/>
  <c r="M707" i="1"/>
  <c r="K707" i="1"/>
  <c r="O707" i="1" s="1"/>
  <c r="M689" i="1"/>
  <c r="K689" i="1"/>
  <c r="I689" i="1"/>
  <c r="I683" i="1"/>
  <c r="M492" i="1"/>
  <c r="K492" i="1"/>
  <c r="O492" i="1" s="1"/>
  <c r="I492" i="1"/>
  <c r="Q492" i="1" s="1"/>
  <c r="K314" i="1"/>
  <c r="I314" i="1"/>
  <c r="M314" i="1"/>
  <c r="M319" i="1" s="1"/>
  <c r="M499" i="1"/>
  <c r="K499" i="1"/>
  <c r="I499" i="1"/>
  <c r="O74" i="1"/>
  <c r="M306" i="1"/>
  <c r="M308" i="1" s="1"/>
  <c r="I306" i="1"/>
  <c r="K306" i="1"/>
  <c r="I380" i="1"/>
  <c r="M380" i="1"/>
  <c r="K380" i="1"/>
  <c r="O380" i="1" s="1"/>
  <c r="M234" i="1"/>
  <c r="M235" i="1" s="1"/>
  <c r="K234" i="1"/>
  <c r="I234" i="1"/>
  <c r="I595" i="1"/>
  <c r="M595" i="1"/>
  <c r="K595" i="1"/>
  <c r="O595" i="1" s="1"/>
  <c r="I549" i="1"/>
  <c r="M549" i="1"/>
  <c r="K549" i="1"/>
  <c r="I101" i="1"/>
  <c r="O168" i="1"/>
  <c r="I199" i="1"/>
  <c r="Q198" i="1"/>
  <c r="Q199" i="1" s="1"/>
  <c r="O129" i="1"/>
  <c r="O334" i="1"/>
  <c r="Q17" i="1"/>
  <c r="M570" i="1"/>
  <c r="M591" i="1" s="1"/>
  <c r="K570" i="1"/>
  <c r="O570" i="1" s="1"/>
  <c r="I570" i="1"/>
  <c r="M553" i="1"/>
  <c r="K553" i="1"/>
  <c r="O553" i="1" s="1"/>
  <c r="I553" i="1"/>
  <c r="Q553" i="1" s="1"/>
  <c r="I647" i="1"/>
  <c r="M647" i="1"/>
  <c r="K647" i="1"/>
  <c r="K529" i="1"/>
  <c r="M529" i="1"/>
  <c r="I529" i="1"/>
  <c r="M620" i="1"/>
  <c r="K620" i="1"/>
  <c r="I620" i="1"/>
  <c r="M189" i="1"/>
  <c r="K189" i="1"/>
  <c r="O189" i="1" s="1"/>
  <c r="M740" i="1"/>
  <c r="K740" i="1"/>
  <c r="O740" i="1" s="1"/>
  <c r="I740" i="1"/>
  <c r="Q740" i="1" s="1"/>
  <c r="I64" i="1"/>
  <c r="I292" i="1"/>
  <c r="K292" i="1"/>
  <c r="M292" i="1"/>
  <c r="K430" i="1"/>
  <c r="O430" i="1" s="1"/>
  <c r="M430" i="1"/>
  <c r="I430" i="1"/>
  <c r="K275" i="1"/>
  <c r="M275" i="1"/>
  <c r="M278" i="1" s="1"/>
  <c r="I275" i="1"/>
  <c r="M598" i="1"/>
  <c r="K598" i="1"/>
  <c r="O598" i="1" s="1"/>
  <c r="I598" i="1"/>
  <c r="Q598" i="1" s="1"/>
  <c r="I561" i="1"/>
  <c r="K561" i="1"/>
  <c r="M561" i="1"/>
  <c r="O243" i="1"/>
  <c r="O244" i="1" s="1"/>
  <c r="K244" i="1"/>
  <c r="O149" i="1"/>
  <c r="O63" i="1"/>
  <c r="Q52" i="1"/>
  <c r="Q263" i="1"/>
  <c r="I265" i="1"/>
  <c r="K373" i="1"/>
  <c r="I373" i="1"/>
  <c r="M373" i="1"/>
  <c r="Q264" i="1"/>
  <c r="M600" i="1"/>
  <c r="K600" i="1"/>
  <c r="I600" i="1"/>
  <c r="M755" i="1"/>
  <c r="K755" i="1"/>
  <c r="I755" i="1"/>
  <c r="M649" i="1"/>
  <c r="K649" i="1"/>
  <c r="O649" i="1" s="1"/>
  <c r="I649" i="1"/>
  <c r="K588" i="1"/>
  <c r="I588" i="1"/>
  <c r="M588" i="1"/>
  <c r="M634" i="1"/>
  <c r="I634" i="1"/>
  <c r="K634" i="1"/>
  <c r="O634" i="1" s="1"/>
  <c r="I523" i="1"/>
  <c r="M523" i="1"/>
  <c r="K523" i="1"/>
  <c r="I425" i="1"/>
  <c r="M425" i="1"/>
  <c r="K425" i="1"/>
  <c r="O425" i="1" s="1"/>
  <c r="M271" i="1"/>
  <c r="I271" i="1"/>
  <c r="K271" i="1"/>
  <c r="O271" i="1" s="1"/>
  <c r="K390" i="1"/>
  <c r="O390" i="1" s="1"/>
  <c r="I390" i="1"/>
  <c r="Q390" i="1" s="1"/>
  <c r="M390" i="1"/>
  <c r="K288" i="1"/>
  <c r="M288" i="1"/>
  <c r="I288" i="1"/>
  <c r="M601" i="1"/>
  <c r="K601" i="1"/>
  <c r="O601" i="1" s="1"/>
  <c r="I601" i="1"/>
  <c r="I572" i="1"/>
  <c r="M572" i="1"/>
  <c r="K572" i="1"/>
  <c r="O572" i="1" s="1"/>
  <c r="M386" i="1"/>
  <c r="K386" i="1"/>
  <c r="O386" i="1" s="1"/>
  <c r="I386" i="1"/>
  <c r="Q386" i="1" s="1"/>
  <c r="K300" i="1"/>
  <c r="O300" i="1" s="1"/>
  <c r="I300" i="1"/>
  <c r="M300" i="1"/>
  <c r="Q213" i="1"/>
  <c r="O569" i="1"/>
  <c r="O216" i="1"/>
  <c r="O217" i="1" s="1"/>
  <c r="K217" i="1"/>
  <c r="M452" i="1"/>
  <c r="I452" i="1"/>
  <c r="Q452" i="1" s="1"/>
  <c r="K452" i="1"/>
  <c r="O452" i="1" s="1"/>
  <c r="I547" i="1"/>
  <c r="M547" i="1"/>
  <c r="K547" i="1"/>
  <c r="O547" i="1" s="1"/>
  <c r="Q119" i="1"/>
  <c r="M650" i="1"/>
  <c r="K650" i="1"/>
  <c r="I650" i="1"/>
  <c r="K528" i="1"/>
  <c r="I528" i="1"/>
  <c r="M528" i="1"/>
  <c r="M557" i="1"/>
  <c r="K557" i="1"/>
  <c r="O557" i="1" s="1"/>
  <c r="I557" i="1"/>
  <c r="Q557" i="1" s="1"/>
  <c r="M577" i="1"/>
  <c r="K577" i="1"/>
  <c r="I577" i="1"/>
  <c r="M422" i="1"/>
  <c r="K422" i="1"/>
  <c r="O422" i="1" s="1"/>
  <c r="I422" i="1"/>
  <c r="M555" i="1"/>
  <c r="K555" i="1"/>
  <c r="O555" i="1" s="1"/>
  <c r="I555" i="1"/>
  <c r="Q555" i="1" s="1"/>
  <c r="I775" i="1"/>
  <c r="M680" i="1"/>
  <c r="K680" i="1"/>
  <c r="O680" i="1" s="1"/>
  <c r="M533" i="1"/>
  <c r="K533" i="1"/>
  <c r="O533" i="1" s="1"/>
  <c r="I533" i="1"/>
  <c r="Q533" i="1" s="1"/>
  <c r="K317" i="1"/>
  <c r="O317" i="1" s="1"/>
  <c r="I317" i="1"/>
  <c r="Q317" i="1" s="1"/>
  <c r="M317" i="1"/>
  <c r="K488" i="1"/>
  <c r="O488" i="1" s="1"/>
  <c r="I488" i="1"/>
  <c r="M488" i="1"/>
  <c r="M378" i="1"/>
  <c r="I378" i="1"/>
  <c r="K378" i="1"/>
  <c r="I108" i="1"/>
  <c r="M108" i="1"/>
  <c r="M113" i="1" s="1"/>
  <c r="K108" i="1"/>
  <c r="O108" i="1" s="1"/>
  <c r="M447" i="1"/>
  <c r="K447" i="1"/>
  <c r="O447" i="1" s="1"/>
  <c r="I447" i="1"/>
  <c r="Q447" i="1" s="1"/>
  <c r="K375" i="1"/>
  <c r="O375" i="1" s="1"/>
  <c r="M375" i="1"/>
  <c r="I375" i="1"/>
  <c r="M617" i="1"/>
  <c r="K617" i="1"/>
  <c r="I617" i="1"/>
  <c r="K651" i="1"/>
  <c r="O651" i="1" s="1"/>
  <c r="I651" i="1"/>
  <c r="Q651" i="1" s="1"/>
  <c r="M651" i="1"/>
  <c r="I352" i="1"/>
  <c r="K352" i="1"/>
  <c r="M352" i="1"/>
  <c r="M355" i="1" s="1"/>
  <c r="M410" i="1"/>
  <c r="M432" i="1" s="1"/>
  <c r="K410" i="1"/>
  <c r="O410" i="1" s="1"/>
  <c r="I410" i="1"/>
  <c r="Q410" i="1" s="1"/>
  <c r="O428" i="1"/>
  <c r="Q428" i="1" s="1"/>
  <c r="Q126" i="1"/>
  <c r="Q359" i="1"/>
  <c r="M605" i="1"/>
  <c r="I605" i="1"/>
  <c r="K605" i="1"/>
  <c r="K512" i="1"/>
  <c r="M512" i="1"/>
  <c r="I512" i="1"/>
  <c r="I417" i="1"/>
  <c r="Q417" i="1" s="1"/>
  <c r="M417" i="1"/>
  <c r="K417" i="1"/>
  <c r="O417" i="1" s="1"/>
  <c r="M562" i="1"/>
  <c r="I562" i="1"/>
  <c r="K562" i="1"/>
  <c r="O562" i="1" s="1"/>
  <c r="M316" i="1"/>
  <c r="K316" i="1"/>
  <c r="O316" i="1" s="1"/>
  <c r="I316" i="1"/>
  <c r="I599" i="1"/>
  <c r="M599" i="1"/>
  <c r="K599" i="1"/>
  <c r="O599" i="1" s="1"/>
  <c r="M438" i="1"/>
  <c r="K438" i="1"/>
  <c r="O438" i="1" s="1"/>
  <c r="I438" i="1"/>
  <c r="M443" i="1"/>
  <c r="K443" i="1"/>
  <c r="I443" i="1"/>
  <c r="K775" i="1"/>
  <c r="O774" i="1"/>
  <c r="Q774" i="1" s="1"/>
  <c r="Q775" i="1" s="1"/>
  <c r="M489" i="1"/>
  <c r="K489" i="1"/>
  <c r="O489" i="1" s="1"/>
  <c r="I489" i="1"/>
  <c r="Q489" i="1" s="1"/>
  <c r="K701" i="1"/>
  <c r="I701" i="1"/>
  <c r="M701" i="1"/>
  <c r="M702" i="1" s="1"/>
  <c r="Q680" i="1"/>
  <c r="K228" i="1"/>
  <c r="O228" i="1" s="1"/>
  <c r="I228" i="1"/>
  <c r="M228" i="1"/>
  <c r="M229" i="1" s="1"/>
  <c r="M441" i="1"/>
  <c r="K441" i="1"/>
  <c r="O441" i="1" s="1"/>
  <c r="I441" i="1"/>
  <c r="Q441" i="1" s="1"/>
  <c r="M374" i="1"/>
  <c r="I374" i="1"/>
  <c r="K374" i="1"/>
  <c r="M74" i="1"/>
  <c r="I74" i="1"/>
  <c r="M486" i="1"/>
  <c r="K486" i="1"/>
  <c r="O486" i="1" s="1"/>
  <c r="I486" i="1"/>
  <c r="Q486" i="1" s="1"/>
  <c r="M385" i="1"/>
  <c r="K385" i="1"/>
  <c r="I385" i="1"/>
  <c r="M627" i="1"/>
  <c r="K627" i="1"/>
  <c r="I627" i="1"/>
  <c r="M521" i="1"/>
  <c r="K521" i="1"/>
  <c r="I521" i="1"/>
  <c r="Q167" i="1"/>
  <c r="O414" i="1"/>
  <c r="Q414" i="1" s="1"/>
  <c r="I328" i="1"/>
  <c r="Q323" i="1"/>
  <c r="I308" i="1"/>
  <c r="M150" i="1"/>
  <c r="O31" i="1"/>
  <c r="Q31" i="1" s="1"/>
  <c r="M541" i="1"/>
  <c r="I541" i="1"/>
  <c r="K541" i="1"/>
  <c r="I361" i="1"/>
  <c r="M361" i="1"/>
  <c r="K361" i="1"/>
  <c r="O119" i="1"/>
  <c r="K665" i="1"/>
  <c r="O665" i="1" s="1"/>
  <c r="I665" i="1"/>
  <c r="Q665" i="1" s="1"/>
  <c r="M665" i="1"/>
  <c r="I688" i="1"/>
  <c r="M688" i="1"/>
  <c r="K688" i="1"/>
  <c r="K372" i="1"/>
  <c r="O372" i="1" s="1"/>
  <c r="M372" i="1"/>
  <c r="I372" i="1"/>
  <c r="K370" i="1"/>
  <c r="M370" i="1"/>
  <c r="I370" i="1"/>
  <c r="K185" i="1"/>
  <c r="I185" i="1"/>
  <c r="M185" i="1"/>
  <c r="I399" i="1"/>
  <c r="M399" i="1"/>
  <c r="M401" i="1" s="1"/>
  <c r="K399" i="1"/>
  <c r="K674" i="1"/>
  <c r="M674" i="1"/>
  <c r="M683" i="1" s="1"/>
  <c r="I664" i="1"/>
  <c r="Q664" i="1" s="1"/>
  <c r="M664" i="1"/>
  <c r="K664" i="1"/>
  <c r="O664" i="1" s="1"/>
  <c r="K276" i="1"/>
  <c r="M276" i="1"/>
  <c r="I276" i="1"/>
  <c r="O351" i="1"/>
  <c r="Q351" i="1" s="1"/>
  <c r="O95" i="1"/>
  <c r="Q95" i="1" s="1"/>
  <c r="Q408" i="1"/>
  <c r="Q350" i="1"/>
  <c r="O103" i="1"/>
  <c r="O104" i="1" s="1"/>
  <c r="K104" i="1"/>
  <c r="O303" i="1"/>
  <c r="Q303" i="1" s="1"/>
  <c r="Q29" i="1"/>
  <c r="O226" i="1"/>
  <c r="Q226" i="1" s="1"/>
  <c r="Q148" i="1"/>
  <c r="Q150" i="1" s="1"/>
  <c r="I150" i="1"/>
  <c r="K629" i="1"/>
  <c r="M629" i="1"/>
  <c r="I629" i="1"/>
  <c r="M641" i="1"/>
  <c r="K641" i="1"/>
  <c r="I641" i="1"/>
  <c r="K520" i="1"/>
  <c r="I520" i="1"/>
  <c r="M520" i="1"/>
  <c r="M621" i="1"/>
  <c r="K621" i="1"/>
  <c r="O621" i="1" s="1"/>
  <c r="I621" i="1"/>
  <c r="M190" i="1"/>
  <c r="K190" i="1"/>
  <c r="O298" i="1"/>
  <c r="K496" i="1"/>
  <c r="M496" i="1"/>
  <c r="I496" i="1"/>
  <c r="Q272" i="1"/>
  <c r="M692" i="1"/>
  <c r="M693" i="1" s="1"/>
  <c r="K692" i="1"/>
  <c r="I692" i="1"/>
  <c r="I60" i="1"/>
  <c r="M749" i="1"/>
  <c r="K749" i="1"/>
  <c r="O749" i="1" s="1"/>
  <c r="I749" i="1"/>
  <c r="Q749" i="1" s="1"/>
  <c r="M712" i="1"/>
  <c r="I712" i="1"/>
  <c r="K712" i="1"/>
  <c r="M580" i="1"/>
  <c r="K580" i="1"/>
  <c r="O580" i="1" s="1"/>
  <c r="I580" i="1"/>
  <c r="M624" i="1"/>
  <c r="K624" i="1"/>
  <c r="O624" i="1" s="1"/>
  <c r="I624" i="1"/>
  <c r="Q624" i="1" s="1"/>
  <c r="K546" i="1"/>
  <c r="O546" i="1" s="1"/>
  <c r="I546" i="1"/>
  <c r="M546" i="1"/>
  <c r="M753" i="1"/>
  <c r="K753" i="1"/>
  <c r="I753" i="1"/>
  <c r="K473" i="1"/>
  <c r="M473" i="1"/>
  <c r="I473" i="1"/>
  <c r="I502" i="1"/>
  <c r="Q502" i="1" s="1"/>
  <c r="M502" i="1"/>
  <c r="K502" i="1"/>
  <c r="O502" i="1" s="1"/>
  <c r="M366" i="1"/>
  <c r="I366" i="1"/>
  <c r="K366" i="1"/>
  <c r="K208" i="1"/>
  <c r="I208" i="1"/>
  <c r="M208" i="1"/>
  <c r="M210" i="1" s="1"/>
  <c r="M426" i="1"/>
  <c r="K426" i="1"/>
  <c r="O426" i="1" s="1"/>
  <c r="I426" i="1"/>
  <c r="K632" i="1"/>
  <c r="M632" i="1"/>
  <c r="I632" i="1"/>
  <c r="M695" i="1"/>
  <c r="K695" i="1"/>
  <c r="I695" i="1"/>
  <c r="I463" i="1"/>
  <c r="M463" i="1"/>
  <c r="K463" i="1"/>
  <c r="M470" i="1"/>
  <c r="K470" i="1"/>
  <c r="O470" i="1" s="1"/>
  <c r="I470" i="1"/>
  <c r="Q470" i="1" s="1"/>
  <c r="K427" i="1"/>
  <c r="O427" i="1" s="1"/>
  <c r="M427" i="1"/>
  <c r="I427" i="1"/>
  <c r="Q384" i="1"/>
  <c r="Q63" i="1"/>
  <c r="K609" i="1"/>
  <c r="I609" i="1"/>
  <c r="M609" i="1"/>
  <c r="I186" i="1"/>
  <c r="M186" i="1"/>
  <c r="K186" i="1"/>
  <c r="M91" i="1"/>
  <c r="M545" i="1"/>
  <c r="I545" i="1"/>
  <c r="K545" i="1"/>
  <c r="I608" i="1"/>
  <c r="M608" i="1"/>
  <c r="K608" i="1"/>
  <c r="O608" i="1" s="1"/>
  <c r="M728" i="1"/>
  <c r="K728" i="1"/>
  <c r="I728" i="1"/>
  <c r="K610" i="1"/>
  <c r="M610" i="1"/>
  <c r="I610" i="1"/>
  <c r="M435" i="1"/>
  <c r="K435" i="1"/>
  <c r="O435" i="1" s="1"/>
  <c r="I435" i="1"/>
  <c r="Q435" i="1" s="1"/>
  <c r="I411" i="1"/>
  <c r="Q411" i="1" s="1"/>
  <c r="M411" i="1"/>
  <c r="K411" i="1"/>
  <c r="O411" i="1" s="1"/>
  <c r="M347" i="1"/>
  <c r="M348" i="1" s="1"/>
  <c r="K347" i="1"/>
  <c r="I347" i="1"/>
  <c r="K294" i="1"/>
  <c r="I294" i="1"/>
  <c r="M294" i="1"/>
  <c r="M596" i="1"/>
  <c r="K596" i="1"/>
  <c r="O596" i="1" s="1"/>
  <c r="I596" i="1"/>
  <c r="K696" i="1"/>
  <c r="M696" i="1"/>
  <c r="I696" i="1"/>
  <c r="M607" i="1"/>
  <c r="K607" i="1"/>
  <c r="O607" i="1" s="1"/>
  <c r="I607" i="1"/>
  <c r="Q607" i="1" s="1"/>
  <c r="K405" i="1"/>
  <c r="O405" i="1" s="1"/>
  <c r="I405" i="1"/>
  <c r="Q405" i="1" s="1"/>
  <c r="M405" i="1"/>
  <c r="O312" i="1"/>
  <c r="O290" i="1"/>
  <c r="Q290" i="1" s="1"/>
  <c r="K355" i="1"/>
  <c r="O350" i="1"/>
  <c r="O54" i="1"/>
  <c r="Q54" i="1" s="1"/>
  <c r="O26" i="1"/>
  <c r="Q26" i="1" s="1"/>
  <c r="Q51" i="1"/>
  <c r="M249" i="1"/>
  <c r="M250" i="1" s="1"/>
  <c r="K249" i="1"/>
  <c r="I249" i="1"/>
  <c r="I437" i="1"/>
  <c r="M437" i="1"/>
  <c r="K437" i="1"/>
  <c r="M623" i="1"/>
  <c r="K623" i="1"/>
  <c r="O623" i="1" s="1"/>
  <c r="I623" i="1"/>
  <c r="Q623" i="1" s="1"/>
  <c r="I112" i="1"/>
  <c r="K112" i="1"/>
  <c r="M112" i="1"/>
  <c r="Q109" i="1"/>
  <c r="M517" i="1"/>
  <c r="I517" i="1"/>
  <c r="K517" i="1"/>
  <c r="M559" i="1"/>
  <c r="K559" i="1"/>
  <c r="I559" i="1"/>
  <c r="K531" i="1"/>
  <c r="I531" i="1"/>
  <c r="M531" i="1"/>
  <c r="M491" i="1"/>
  <c r="I491" i="1"/>
  <c r="K491" i="1"/>
  <c r="O491" i="1" s="1"/>
  <c r="M670" i="1"/>
  <c r="M672" i="1" s="1"/>
  <c r="K670" i="1"/>
  <c r="I670" i="1"/>
  <c r="M697" i="1"/>
  <c r="K697" i="1"/>
  <c r="I697" i="1"/>
  <c r="K342" i="1"/>
  <c r="O338" i="1"/>
  <c r="M285" i="1"/>
  <c r="K285" i="1"/>
  <c r="I285" i="1"/>
  <c r="K377" i="1"/>
  <c r="I377" i="1"/>
  <c r="M377" i="1"/>
  <c r="I505" i="1"/>
  <c r="K505" i="1"/>
  <c r="M505" i="1"/>
  <c r="M571" i="1"/>
  <c r="K571" i="1"/>
  <c r="O571" i="1" s="1"/>
  <c r="I571" i="1"/>
  <c r="Q571" i="1" s="1"/>
  <c r="M639" i="1"/>
  <c r="K639" i="1"/>
  <c r="I639" i="1"/>
  <c r="M145" i="1"/>
  <c r="M146" i="1" s="1"/>
  <c r="K145" i="1"/>
  <c r="I145" i="1"/>
  <c r="M369" i="1"/>
  <c r="K369" i="1"/>
  <c r="O369" i="1" s="1"/>
  <c r="I369" i="1"/>
  <c r="Q369" i="1" s="1"/>
  <c r="Q305" i="1"/>
  <c r="Q39" i="1"/>
  <c r="Q326" i="1"/>
  <c r="Q149" i="1"/>
  <c r="O32" i="1"/>
  <c r="Q32" i="1" s="1"/>
  <c r="O240" i="1"/>
  <c r="Q240" i="1" s="1"/>
  <c r="I630" i="1" l="1"/>
  <c r="K751" i="1"/>
  <c r="O744" i="1"/>
  <c r="O517" i="1"/>
  <c r="K537" i="1"/>
  <c r="Q463" i="1"/>
  <c r="Q520" i="1"/>
  <c r="Q562" i="1"/>
  <c r="O617" i="1"/>
  <c r="K630" i="1"/>
  <c r="K591" i="1"/>
  <c r="O529" i="1"/>
  <c r="Q342" i="1"/>
  <c r="Q257" i="1"/>
  <c r="Q260" i="1" s="1"/>
  <c r="I260" i="1"/>
  <c r="Q45" i="1"/>
  <c r="I57" i="1"/>
  <c r="Q57" i="1" s="1"/>
  <c r="Q517" i="1"/>
  <c r="I537" i="1"/>
  <c r="I699" i="1"/>
  <c r="O520" i="1"/>
  <c r="O674" i="1"/>
  <c r="K683" i="1"/>
  <c r="M630" i="1"/>
  <c r="K654" i="1"/>
  <c r="O647" i="1"/>
  <c r="Q380" i="1"/>
  <c r="O257" i="1"/>
  <c r="O260" i="1" s="1"/>
  <c r="K260" i="1"/>
  <c r="O622" i="1"/>
  <c r="Q622" i="1" s="1"/>
  <c r="Q710" i="1"/>
  <c r="Q389" i="1"/>
  <c r="O633" i="1"/>
  <c r="Q633" i="1" s="1"/>
  <c r="O573" i="1"/>
  <c r="M537" i="1"/>
  <c r="Q608" i="1"/>
  <c r="K699" i="1"/>
  <c r="O695" i="1"/>
  <c r="O699" i="1" s="1"/>
  <c r="Q641" i="1"/>
  <c r="K401" i="1"/>
  <c r="O399" i="1"/>
  <c r="O401" i="1" s="1"/>
  <c r="Q375" i="1"/>
  <c r="Q634" i="1"/>
  <c r="O561" i="1"/>
  <c r="M654" i="1"/>
  <c r="O306" i="1"/>
  <c r="Q423" i="1"/>
  <c r="Q444" i="1"/>
  <c r="Q698" i="1"/>
  <c r="Q585" i="1"/>
  <c r="O467" i="1"/>
  <c r="Q467" i="1" s="1"/>
  <c r="O723" i="1"/>
  <c r="Q723" i="1" s="1"/>
  <c r="O505" i="1"/>
  <c r="O545" i="1"/>
  <c r="Q545" i="1" s="1"/>
  <c r="M699" i="1"/>
  <c r="Q580" i="1"/>
  <c r="O641" i="1"/>
  <c r="Q228" i="1"/>
  <c r="Q229" i="1" s="1"/>
  <c r="Q422" i="1"/>
  <c r="Q300" i="1"/>
  <c r="Q561" i="1"/>
  <c r="I654" i="1"/>
  <c r="Q647" i="1"/>
  <c r="Q306" i="1"/>
  <c r="Q308" i="1" s="1"/>
  <c r="O420" i="1"/>
  <c r="Q420" i="1" s="1"/>
  <c r="O277" i="1"/>
  <c r="Q277" i="1" s="1"/>
  <c r="O469" i="1"/>
  <c r="Q469" i="1" s="1"/>
  <c r="O490" i="1"/>
  <c r="O579" i="1"/>
  <c r="O440" i="1"/>
  <c r="Q440" i="1" s="1"/>
  <c r="Q597" i="1"/>
  <c r="Q536" i="1"/>
  <c r="O698" i="1"/>
  <c r="O585" i="1"/>
  <c r="Q736" i="1"/>
  <c r="O677" i="1"/>
  <c r="Q677" i="1" s="1"/>
  <c r="Q449" i="1"/>
  <c r="Q709" i="1"/>
  <c r="Q505" i="1"/>
  <c r="Q632" i="1"/>
  <c r="I637" i="1"/>
  <c r="I401" i="1"/>
  <c r="I432" i="1"/>
  <c r="O212" i="1"/>
  <c r="O214" i="1" s="1"/>
  <c r="K214" i="1"/>
  <c r="Q579" i="1"/>
  <c r="Q662" i="1"/>
  <c r="Q666" i="1" s="1"/>
  <c r="I666" i="1"/>
  <c r="O112" i="1"/>
  <c r="Q112" i="1" s="1"/>
  <c r="Q629" i="1"/>
  <c r="M187" i="1"/>
  <c r="O191" i="1"/>
  <c r="K193" i="1"/>
  <c r="O192" i="1"/>
  <c r="Q192" i="1" s="1"/>
  <c r="I214" i="1"/>
  <c r="O252" i="1"/>
  <c r="O255" i="1" s="1"/>
  <c r="K255" i="1"/>
  <c r="Q490" i="1"/>
  <c r="O536" i="1"/>
  <c r="K666" i="1"/>
  <c r="O662" i="1"/>
  <c r="O666" i="1" s="1"/>
  <c r="Q377" i="1"/>
  <c r="O696" i="1"/>
  <c r="Q696" i="1" s="1"/>
  <c r="O632" i="1"/>
  <c r="K637" i="1"/>
  <c r="O712" i="1"/>
  <c r="I187" i="1"/>
  <c r="I113" i="1"/>
  <c r="Q577" i="1"/>
  <c r="O588" i="1"/>
  <c r="Q588" i="1" s="1"/>
  <c r="I515" i="1"/>
  <c r="Q499" i="1"/>
  <c r="Q128" i="1"/>
  <c r="Q94" i="1"/>
  <c r="Q97" i="1" s="1"/>
  <c r="M193" i="1"/>
  <c r="Q340" i="1"/>
  <c r="M255" i="1"/>
  <c r="Q581" i="1"/>
  <c r="Q507" i="1"/>
  <c r="O325" i="1"/>
  <c r="O328" i="1" s="1"/>
  <c r="O509" i="1"/>
  <c r="Q392" i="1"/>
  <c r="M666" i="1"/>
  <c r="Q451" i="1"/>
  <c r="O377" i="1"/>
  <c r="Q596" i="1"/>
  <c r="O186" i="1"/>
  <c r="Q426" i="1"/>
  <c r="Q712" i="1"/>
  <c r="O629" i="1"/>
  <c r="K187" i="1"/>
  <c r="O185" i="1"/>
  <c r="O187" i="1" s="1"/>
  <c r="I702" i="1"/>
  <c r="Q701" i="1"/>
  <c r="Q702" i="1" s="1"/>
  <c r="O512" i="1"/>
  <c r="Q512" i="1" s="1"/>
  <c r="O577" i="1"/>
  <c r="Q649" i="1"/>
  <c r="I278" i="1"/>
  <c r="Q570" i="1"/>
  <c r="O499" i="1"/>
  <c r="K515" i="1"/>
  <c r="O419" i="1"/>
  <c r="Q419" i="1" s="1"/>
  <c r="K328" i="1"/>
  <c r="O340" i="1"/>
  <c r="O687" i="1"/>
  <c r="Q252" i="1"/>
  <c r="Q255" i="1" s="1"/>
  <c r="I255" i="1"/>
  <c r="Q745" i="1"/>
  <c r="Q325" i="1"/>
  <c r="Q328" i="1" s="1"/>
  <c r="Q509" i="1"/>
  <c r="O57" i="1"/>
  <c r="Q44" i="1"/>
  <c r="O371" i="1"/>
  <c r="O413" i="1"/>
  <c r="Q413" i="1" s="1"/>
  <c r="Q432" i="1" s="1"/>
  <c r="O150" i="1"/>
  <c r="O353" i="1"/>
  <c r="Q353" i="1" s="1"/>
  <c r="Q335" i="1"/>
  <c r="K229" i="1"/>
  <c r="O370" i="1"/>
  <c r="Q370" i="1" s="1"/>
  <c r="M611" i="1"/>
  <c r="Q108" i="1"/>
  <c r="Q113" i="1" s="1"/>
  <c r="Q572" i="1"/>
  <c r="Q430" i="1"/>
  <c r="O554" i="1"/>
  <c r="M301" i="1"/>
  <c r="Q381" i="1"/>
  <c r="Q552" i="1"/>
  <c r="O123" i="1"/>
  <c r="Q123" i="1" s="1"/>
  <c r="Q130" i="1" s="1"/>
  <c r="Q462" i="1"/>
  <c r="O466" i="1"/>
  <c r="Q466" i="1" s="1"/>
  <c r="Q526" i="1"/>
  <c r="K77" i="1"/>
  <c r="O342" i="1"/>
  <c r="O437" i="1"/>
  <c r="Q437" i="1" s="1"/>
  <c r="I210" i="1"/>
  <c r="O229" i="1"/>
  <c r="Q372" i="1"/>
  <c r="O521" i="1"/>
  <c r="Q521" i="1" s="1"/>
  <c r="O378" i="1"/>
  <c r="Q601" i="1"/>
  <c r="O755" i="1"/>
  <c r="Q755" i="1" s="1"/>
  <c r="O314" i="1"/>
  <c r="Q314" i="1" s="1"/>
  <c r="Q319" i="1" s="1"/>
  <c r="I319" i="1"/>
  <c r="Q554" i="1"/>
  <c r="Q168" i="1"/>
  <c r="O439" i="1"/>
  <c r="Q439" i="1" s="1"/>
  <c r="O381" i="1"/>
  <c r="O679" i="1"/>
  <c r="Q679" i="1" s="1"/>
  <c r="O563" i="1"/>
  <c r="Q563" i="1" s="1"/>
  <c r="I120" i="1"/>
  <c r="Q115" i="1"/>
  <c r="Q120" i="1" s="1"/>
  <c r="O746" i="1"/>
  <c r="Q746" i="1" s="1"/>
  <c r="O354" i="1"/>
  <c r="Q354" i="1" s="1"/>
  <c r="Q534" i="1"/>
  <c r="O485" i="1"/>
  <c r="Q485" i="1" s="1"/>
  <c r="Q733" i="1"/>
  <c r="I602" i="1"/>
  <c r="Q593" i="1"/>
  <c r="O77" i="1"/>
  <c r="Q72" i="1"/>
  <c r="Q589" i="1"/>
  <c r="O382" i="1"/>
  <c r="Q382" i="1" s="1"/>
  <c r="O294" i="1"/>
  <c r="Q294" i="1" s="1"/>
  <c r="O609" i="1"/>
  <c r="Q609" i="1" s="1"/>
  <c r="O208" i="1"/>
  <c r="O210" i="1" s="1"/>
  <c r="K210" i="1"/>
  <c r="Q59" i="1"/>
  <c r="Q60" i="1" s="1"/>
  <c r="Q378" i="1"/>
  <c r="O115" i="1"/>
  <c r="O120" i="1" s="1"/>
  <c r="K120" i="1"/>
  <c r="K362" i="1"/>
  <c r="O357" i="1"/>
  <c r="Q103" i="1"/>
  <c r="Q104" i="1" s="1"/>
  <c r="Q387" i="1"/>
  <c r="Q618" i="1"/>
  <c r="K602" i="1"/>
  <c r="O593" i="1"/>
  <c r="Q464" i="1"/>
  <c r="Q550" i="1"/>
  <c r="I760" i="1"/>
  <c r="Q759" i="1"/>
  <c r="Q760" i="1" s="1"/>
  <c r="Q697" i="1"/>
  <c r="Q347" i="1"/>
  <c r="Q348" i="1" s="1"/>
  <c r="I348" i="1"/>
  <c r="K395" i="1"/>
  <c r="O366" i="1"/>
  <c r="Q366" i="1" s="1"/>
  <c r="O308" i="1"/>
  <c r="Q627" i="1"/>
  <c r="Q528" i="1"/>
  <c r="Q600" i="1"/>
  <c r="M362" i="1"/>
  <c r="Q551" i="1"/>
  <c r="K182" i="1"/>
  <c r="O180" i="1"/>
  <c r="O182" i="1" s="1"/>
  <c r="M602" i="1"/>
  <c r="K760" i="1"/>
  <c r="O759" i="1"/>
  <c r="O697" i="1"/>
  <c r="I250" i="1"/>
  <c r="K348" i="1"/>
  <c r="O347" i="1"/>
  <c r="O348" i="1" s="1"/>
  <c r="I395" i="1"/>
  <c r="I693" i="1"/>
  <c r="K308" i="1"/>
  <c r="O688" i="1"/>
  <c r="O627" i="1"/>
  <c r="O528" i="1"/>
  <c r="Q288" i="1"/>
  <c r="I295" i="1"/>
  <c r="O600" i="1"/>
  <c r="O292" i="1"/>
  <c r="Q292" i="1" s="1"/>
  <c r="Q494" i="1"/>
  <c r="O724" i="1"/>
  <c r="Q724" i="1" s="1"/>
  <c r="Q636" i="1"/>
  <c r="Q718" i="1"/>
  <c r="Q357" i="1"/>
  <c r="I362" i="1"/>
  <c r="O551" i="1"/>
  <c r="I182" i="1"/>
  <c r="O739" i="1"/>
  <c r="O742" i="1" s="1"/>
  <c r="K742" i="1"/>
  <c r="O91" i="1"/>
  <c r="Q81" i="1"/>
  <c r="Q91" i="1" s="1"/>
  <c r="O550" i="1"/>
  <c r="O594" i="1"/>
  <c r="Q594" i="1" s="1"/>
  <c r="O383" i="1"/>
  <c r="Q383" i="1" s="1"/>
  <c r="K250" i="1"/>
  <c r="O249" i="1"/>
  <c r="O250" i="1" s="1"/>
  <c r="Q427" i="1"/>
  <c r="M395" i="1"/>
  <c r="O692" i="1"/>
  <c r="O693" i="1" s="1"/>
  <c r="K693" i="1"/>
  <c r="O443" i="1"/>
  <c r="Q443" i="1" s="1"/>
  <c r="Q488" i="1"/>
  <c r="Q650" i="1"/>
  <c r="M295" i="1"/>
  <c r="Q725" i="1"/>
  <c r="O540" i="1"/>
  <c r="Q735" i="1"/>
  <c r="Q558" i="1"/>
  <c r="I453" i="1"/>
  <c r="I331" i="1"/>
  <c r="Q330" i="1"/>
  <c r="Q331" i="1" s="1"/>
  <c r="M742" i="1"/>
  <c r="Q590" i="1"/>
  <c r="I690" i="1"/>
  <c r="Q686" i="1"/>
  <c r="Q573" i="1"/>
  <c r="Q522" i="1"/>
  <c r="I672" i="1"/>
  <c r="Q688" i="1"/>
  <c r="O650" i="1"/>
  <c r="K295" i="1"/>
  <c r="O288" i="1"/>
  <c r="Q62" i="1"/>
  <c r="Q64" i="1" s="1"/>
  <c r="Q99" i="1"/>
  <c r="Q101" i="1" s="1"/>
  <c r="O574" i="1"/>
  <c r="O591" i="1" s="1"/>
  <c r="O415" i="1"/>
  <c r="Q415" i="1" s="1"/>
  <c r="Q613" i="1"/>
  <c r="Q615" i="1" s="1"/>
  <c r="I615" i="1"/>
  <c r="O432" i="1"/>
  <c r="Q18" i="1"/>
  <c r="Q307" i="1"/>
  <c r="M453" i="1"/>
  <c r="K331" i="1"/>
  <c r="O330" i="1"/>
  <c r="O331" i="1" s="1"/>
  <c r="I742" i="1"/>
  <c r="K113" i="1"/>
  <c r="M690" i="1"/>
  <c r="Q100" i="1"/>
  <c r="Q656" i="1"/>
  <c r="Q657" i="1" s="1"/>
  <c r="I657" i="1"/>
  <c r="O670" i="1"/>
  <c r="O672" i="1" s="1"/>
  <c r="K672" i="1"/>
  <c r="O385" i="1"/>
  <c r="Q385" i="1" s="1"/>
  <c r="Q438" i="1"/>
  <c r="Q689" i="1"/>
  <c r="O613" i="1"/>
  <c r="K615" i="1"/>
  <c r="Q540" i="1"/>
  <c r="Q626" i="1"/>
  <c r="K432" i="1"/>
  <c r="O652" i="1"/>
  <c r="Q652" i="1" s="1"/>
  <c r="O307" i="1"/>
  <c r="K453" i="1"/>
  <c r="O434" i="1"/>
  <c r="O445" i="1"/>
  <c r="Q445" i="1" s="1"/>
  <c r="O686" i="1"/>
  <c r="K690" i="1"/>
  <c r="O100" i="1"/>
  <c r="O101" i="1" s="1"/>
  <c r="O549" i="1"/>
  <c r="Q549" i="1" s="1"/>
  <c r="O689" i="1"/>
  <c r="I713" i="1"/>
  <c r="Q729" i="1"/>
  <c r="O162" i="1"/>
  <c r="Q159" i="1"/>
  <c r="Q162" i="1" s="1"/>
  <c r="Q500" i="1"/>
  <c r="Q487" i="1"/>
  <c r="Q473" i="1"/>
  <c r="O373" i="1"/>
  <c r="Q373" i="1" s="1"/>
  <c r="M713" i="1"/>
  <c r="O708" i="1"/>
  <c r="Q708" i="1" s="1"/>
  <c r="O333" i="1"/>
  <c r="O336" i="1" s="1"/>
  <c r="K336" i="1"/>
  <c r="Q491" i="1"/>
  <c r="O496" i="1"/>
  <c r="Q496" i="1" s="1"/>
  <c r="K713" i="1"/>
  <c r="O706" i="1"/>
  <c r="O729" i="1"/>
  <c r="Q205" i="1"/>
  <c r="Q206" i="1" s="1"/>
  <c r="O500" i="1"/>
  <c r="O487" i="1"/>
  <c r="K130" i="1"/>
  <c r="Q578" i="1"/>
  <c r="O473" i="1"/>
  <c r="Q547" i="1"/>
  <c r="Q271" i="1"/>
  <c r="Q265" i="1"/>
  <c r="I764" i="1"/>
  <c r="K730" i="1"/>
  <c r="O722" i="1"/>
  <c r="I737" i="1"/>
  <c r="Q341" i="1"/>
  <c r="O682" i="1"/>
  <c r="Q682" i="1" s="1"/>
  <c r="Q442" i="1"/>
  <c r="I660" i="1"/>
  <c r="Q659" i="1"/>
  <c r="Q660" i="1" s="1"/>
  <c r="Q518" i="1"/>
  <c r="O578" i="1"/>
  <c r="I336" i="1"/>
  <c r="K611" i="1"/>
  <c r="O605" i="1"/>
  <c r="I301" i="1"/>
  <c r="K57" i="1"/>
  <c r="I611" i="1"/>
  <c r="Q605" i="1"/>
  <c r="Q687" i="1"/>
  <c r="K146" i="1"/>
  <c r="O145" i="1"/>
  <c r="O146" i="1" s="1"/>
  <c r="Q610" i="1"/>
  <c r="Q753" i="1"/>
  <c r="I756" i="1"/>
  <c r="O190" i="1"/>
  <c r="Q190" i="1" s="1"/>
  <c r="Q276" i="1"/>
  <c r="O361" i="1"/>
  <c r="Q361" i="1" s="1"/>
  <c r="Q74" i="1"/>
  <c r="Q599" i="1"/>
  <c r="O352" i="1"/>
  <c r="O355" i="1" s="1"/>
  <c r="Q707" i="1"/>
  <c r="K764" i="1"/>
  <c r="O763" i="1"/>
  <c r="Q763" i="1" s="1"/>
  <c r="Q764" i="1" s="1"/>
  <c r="M730" i="1"/>
  <c r="O732" i="1"/>
  <c r="O737" i="1" s="1"/>
  <c r="K737" i="1"/>
  <c r="O484" i="1"/>
  <c r="K497" i="1"/>
  <c r="O442" i="1"/>
  <c r="Q431" i="1"/>
  <c r="O436" i="1"/>
  <c r="K660" i="1"/>
  <c r="O659" i="1"/>
  <c r="O660" i="1" s="1"/>
  <c r="O418" i="1"/>
  <c r="Q727" i="1"/>
  <c r="Q73" i="1"/>
  <c r="I77" i="1"/>
  <c r="O518" i="1"/>
  <c r="I241" i="1"/>
  <c r="Q237" i="1"/>
  <c r="Q241" i="1" s="1"/>
  <c r="Q368" i="1"/>
  <c r="O716" i="1"/>
  <c r="O720" i="1" s="1"/>
  <c r="K720" i="1"/>
  <c r="Q327" i="1"/>
  <c r="Q270" i="1"/>
  <c r="K702" i="1"/>
  <c r="O701" i="1"/>
  <c r="O702" i="1" s="1"/>
  <c r="Q371" i="1"/>
  <c r="K278" i="1"/>
  <c r="O275" i="1"/>
  <c r="Q275" i="1" s="1"/>
  <c r="O360" i="1"/>
  <c r="Q360" i="1" s="1"/>
  <c r="Q531" i="1"/>
  <c r="K756" i="1"/>
  <c r="O753" i="1"/>
  <c r="I591" i="1"/>
  <c r="Q620" i="1"/>
  <c r="Q595" i="1"/>
  <c r="I730" i="1"/>
  <c r="M737" i="1"/>
  <c r="O341" i="1"/>
  <c r="Q484" i="1"/>
  <c r="I497" i="1"/>
  <c r="I475" i="1"/>
  <c r="Q461" i="1"/>
  <c r="Q436" i="1"/>
  <c r="Q154" i="1"/>
  <c r="Q156" i="1" s="1"/>
  <c r="O368" i="1"/>
  <c r="M720" i="1"/>
  <c r="I286" i="1"/>
  <c r="K286" i="1"/>
  <c r="O285" i="1"/>
  <c r="O286" i="1" s="1"/>
  <c r="O297" i="1"/>
  <c r="O301" i="1" s="1"/>
  <c r="K301" i="1"/>
  <c r="I642" i="1"/>
  <c r="Q639" i="1"/>
  <c r="Q642" i="1" s="1"/>
  <c r="O531" i="1"/>
  <c r="K319" i="1"/>
  <c r="O610" i="1"/>
  <c r="M756" i="1"/>
  <c r="Q621" i="1"/>
  <c r="O276" i="1"/>
  <c r="O374" i="1"/>
  <c r="Q316" i="1"/>
  <c r="Q569" i="1"/>
  <c r="O620" i="1"/>
  <c r="I235" i="1"/>
  <c r="Q291" i="1"/>
  <c r="O614" i="1"/>
  <c r="I565" i="1"/>
  <c r="Q748" i="1"/>
  <c r="K133" i="1"/>
  <c r="O132" i="1"/>
  <c r="O133" i="1" s="1"/>
  <c r="Q711" i="1"/>
  <c r="O471" i="1"/>
  <c r="Q471" i="1" s="1"/>
  <c r="M497" i="1"/>
  <c r="O293" i="1"/>
  <c r="Q293" i="1" s="1"/>
  <c r="M475" i="1"/>
  <c r="O379" i="1"/>
  <c r="Q379" i="1" s="1"/>
  <c r="M42" i="1"/>
  <c r="M782" i="1" s="1"/>
  <c r="Q560" i="1"/>
  <c r="O530" i="1"/>
  <c r="Q530" i="1" s="1"/>
  <c r="Q418" i="1"/>
  <c r="Q524" i="1"/>
  <c r="K273" i="1"/>
  <c r="O267" i="1"/>
  <c r="O273" i="1" s="1"/>
  <c r="O237" i="1"/>
  <c r="O241" i="1" s="1"/>
  <c r="K241" i="1"/>
  <c r="I720" i="1"/>
  <c r="O747" i="1"/>
  <c r="Q747" i="1" s="1"/>
  <c r="O639" i="1"/>
  <c r="K642" i="1"/>
  <c r="Q559" i="1"/>
  <c r="O319" i="1"/>
  <c r="O541" i="1"/>
  <c r="Q541" i="1" s="1"/>
  <c r="Q374" i="1"/>
  <c r="Q425" i="1"/>
  <c r="K235" i="1"/>
  <c r="O234" i="1"/>
  <c r="O235" i="1" s="1"/>
  <c r="O468" i="1"/>
  <c r="Q468" i="1" s="1"/>
  <c r="Q614" i="1"/>
  <c r="K565" i="1"/>
  <c r="O539" i="1"/>
  <c r="O565" i="1" s="1"/>
  <c r="Q514" i="1"/>
  <c r="K475" i="1"/>
  <c r="O461" i="1"/>
  <c r="Q15" i="1"/>
  <c r="Q42" i="1" s="1"/>
  <c r="I42" i="1"/>
  <c r="K657" i="1"/>
  <c r="O656" i="1"/>
  <c r="O657" i="1" s="1"/>
  <c r="I273" i="1"/>
  <c r="Q267" i="1"/>
  <c r="O719" i="1"/>
  <c r="M515" i="1"/>
  <c r="Q186" i="1"/>
  <c r="I130" i="1"/>
  <c r="I146" i="1"/>
  <c r="Q145" i="1"/>
  <c r="Q146" i="1" s="1"/>
  <c r="M642" i="1"/>
  <c r="O559" i="1"/>
  <c r="O728" i="1"/>
  <c r="Q728" i="1" s="1"/>
  <c r="O463" i="1"/>
  <c r="Q546" i="1"/>
  <c r="O523" i="1"/>
  <c r="Q523" i="1" s="1"/>
  <c r="Q529" i="1"/>
  <c r="Q744" i="1"/>
  <c r="I751" i="1"/>
  <c r="M565" i="1"/>
  <c r="Q132" i="1"/>
  <c r="Q133" i="1" s="1"/>
  <c r="I133" i="1"/>
  <c r="O711" i="1"/>
  <c r="Q243" i="1"/>
  <c r="Q244" i="1" s="1"/>
  <c r="O514" i="1"/>
  <c r="O15" i="1"/>
  <c r="O42" i="1" s="1"/>
  <c r="K42" i="1"/>
  <c r="O270" i="1"/>
  <c r="Q548" i="1"/>
  <c r="M273" i="1"/>
  <c r="O508" i="1"/>
  <c r="Q508" i="1" s="1"/>
  <c r="O575" i="1"/>
  <c r="Q575" i="1" s="1"/>
  <c r="O726" i="1"/>
  <c r="Q726" i="1" s="1"/>
  <c r="Q719" i="1"/>
  <c r="Q278" i="1" l="1"/>
  <c r="Q395" i="1"/>
  <c r="O713" i="1"/>
  <c r="O113" i="1"/>
  <c r="Q362" i="1"/>
  <c r="I782" i="1"/>
  <c r="Q333" i="1"/>
  <c r="Q336" i="1" s="1"/>
  <c r="Q352" i="1"/>
  <c r="Q355" i="1" s="1"/>
  <c r="O453" i="1"/>
  <c r="Q537" i="1"/>
  <c r="O475" i="1"/>
  <c r="O756" i="1"/>
  <c r="O497" i="1"/>
  <c r="O130" i="1"/>
  <c r="O782" i="1" s="1"/>
  <c r="Q574" i="1"/>
  <c r="Q515" i="1"/>
  <c r="O615" i="1"/>
  <c r="Q285" i="1"/>
  <c r="Q286" i="1" s="1"/>
  <c r="Q77" i="1"/>
  <c r="Q782" i="1" s="1"/>
  <c r="O295" i="1"/>
  <c r="Q732" i="1"/>
  <c r="Q737" i="1" s="1"/>
  <c r="O730" i="1"/>
  <c r="Q602" i="1"/>
  <c r="O637" i="1"/>
  <c r="Q692" i="1"/>
  <c r="Q693" i="1" s="1"/>
  <c r="O630" i="1"/>
  <c r="Q539" i="1"/>
  <c r="Q565" i="1" s="1"/>
  <c r="Q399" i="1"/>
  <c r="Q401" i="1" s="1"/>
  <c r="Q756" i="1"/>
  <c r="Q670" i="1"/>
  <c r="Q672" i="1" s="1"/>
  <c r="Q637" i="1"/>
  <c r="O395" i="1"/>
  <c r="O642" i="1"/>
  <c r="Q706" i="1"/>
  <c r="Q713" i="1" s="1"/>
  <c r="O602" i="1"/>
  <c r="O537" i="1"/>
  <c r="Q234" i="1"/>
  <c r="Q235" i="1" s="1"/>
  <c r="Q497" i="1"/>
  <c r="Q690" i="1"/>
  <c r="O654" i="1"/>
  <c r="O751" i="1"/>
  <c r="O278" i="1"/>
  <c r="Q751" i="1"/>
  <c r="Q295" i="1"/>
  <c r="Q208" i="1"/>
  <c r="Q210" i="1" s="1"/>
  <c r="Q716" i="1"/>
  <c r="Q720" i="1" s="1"/>
  <c r="Q611" i="1"/>
  <c r="Q591" i="1"/>
  <c r="Q739" i="1"/>
  <c r="Q742" i="1" s="1"/>
  <c r="Q180" i="1"/>
  <c r="Q182" i="1" s="1"/>
  <c r="Q212" i="1"/>
  <c r="Q214" i="1" s="1"/>
  <c r="Q617" i="1"/>
  <c r="Q630" i="1" s="1"/>
  <c r="Q185" i="1"/>
  <c r="Q187" i="1" s="1"/>
  <c r="Q654" i="1"/>
  <c r="Q475" i="1"/>
  <c r="Q249" i="1"/>
  <c r="Q250" i="1" s="1"/>
  <c r="K782" i="1"/>
  <c r="Q273" i="1"/>
  <c r="Q297" i="1"/>
  <c r="Q301" i="1" s="1"/>
  <c r="O362" i="1"/>
  <c r="O683" i="1"/>
  <c r="Q674" i="1"/>
  <c r="Q683" i="1" s="1"/>
  <c r="Q722" i="1"/>
  <c r="Q730" i="1" s="1"/>
  <c r="O611" i="1"/>
  <c r="O690" i="1"/>
  <c r="Q434" i="1"/>
  <c r="Q453" i="1" s="1"/>
  <c r="O515" i="1"/>
  <c r="O193" i="1"/>
  <c r="Q191" i="1"/>
  <c r="Q193" i="1" s="1"/>
  <c r="Q695" i="1"/>
  <c r="Q699" i="1" s="1"/>
</calcChain>
</file>

<file path=xl/sharedStrings.xml><?xml version="1.0" encoding="utf-8"?>
<sst xmlns="http://schemas.openxmlformats.org/spreadsheetml/2006/main" count="1957" uniqueCount="1289">
  <si>
    <t>PLANILHA ORÇAMENTÁRIA</t>
  </si>
  <si>
    <t>CLIENTE</t>
  </si>
  <si>
    <t>Secretaria da Ciência, Tecnologia, Inovação e Educação Profissional - SECTI</t>
  </si>
  <si>
    <t>BDI</t>
  </si>
  <si>
    <t>LEI SOCIAIS</t>
  </si>
  <si>
    <t>DATA</t>
  </si>
  <si>
    <t>Local de Execução:</t>
  </si>
  <si>
    <t>OBRA</t>
  </si>
  <si>
    <t>Execução de Obra de Conclusão do Centro Estadual de Educação Técnica (CEET Afonso Cláudio)</t>
  </si>
  <si>
    <t>MUNICÍPIO DE AFONSO CLAUDIO/ES</t>
  </si>
  <si>
    <t>ENDEREÇO</t>
  </si>
  <si>
    <t>Rodovia BR-484, Bairro Grama, Afonso Cláudio/ES</t>
  </si>
  <si>
    <t>TABELAS REFERENCIAIS</t>
  </si>
  <si>
    <t>ELABORAÇÃO</t>
  </si>
  <si>
    <t>ENGECON Construções e Serviços Ltda</t>
  </si>
  <si>
    <t>DER-EDF</t>
  </si>
  <si>
    <t>DER-RDV</t>
  </si>
  <si>
    <t>SINAPI</t>
  </si>
  <si>
    <t>Processo:</t>
  </si>
  <si>
    <t>Contrato nº:</t>
  </si>
  <si>
    <t>JAN/2025</t>
  </si>
  <si>
    <t>JAN/2024</t>
  </si>
  <si>
    <t>MAR/2025</t>
  </si>
  <si>
    <t>2025-PS4DG</t>
  </si>
  <si>
    <t>2026.000017.32101.01</t>
  </si>
  <si>
    <t>COMPOSIÇÃO MAR/2025</t>
  </si>
  <si>
    <t>Medição:</t>
  </si>
  <si>
    <t>Período de Referência:</t>
  </si>
  <si>
    <t>À</t>
  </si>
  <si>
    <t>ITEM</t>
  </si>
  <si>
    <t>REFERÊNCIA</t>
  </si>
  <si>
    <t>DESCRIÇÃO</t>
  </si>
  <si>
    <t>UNID.</t>
  </si>
  <si>
    <t>QUANTIDADE</t>
  </si>
  <si>
    <t>CUSTO SEM BDI</t>
  </si>
  <si>
    <t>CUSTO COM BDI</t>
  </si>
  <si>
    <t>VALOR TOTAL</t>
  </si>
  <si>
    <t>REALIZADO</t>
  </si>
  <si>
    <t>A REALIZAR</t>
  </si>
  <si>
    <t>ORGÃO</t>
  </si>
  <si>
    <t>CÓDIGO</t>
  </si>
  <si>
    <t>NO PERÍODO - MED.01</t>
  </si>
  <si>
    <t>NO PERÍODO - MED.02</t>
  </si>
  <si>
    <t>ACUMULADO</t>
  </si>
  <si>
    <t>SALDO</t>
  </si>
  <si>
    <t>SERVIÇOS PRELIMINARES</t>
  </si>
  <si>
    <t>Quant.</t>
  </si>
  <si>
    <t>Valor</t>
  </si>
  <si>
    <t>01.01</t>
  </si>
  <si>
    <t>TERRAPLENAGEM</t>
  </si>
  <si>
    <t>01.01.01</t>
  </si>
  <si>
    <t>90781</t>
  </si>
  <si>
    <t>01.01.02</t>
  </si>
  <si>
    <t>88253</t>
  </si>
  <si>
    <t>01.01.03</t>
  </si>
  <si>
    <t>01.01.04</t>
  </si>
  <si>
    <t>01.01.05</t>
  </si>
  <si>
    <t>01.01.06</t>
  </si>
  <si>
    <t>01.01.07</t>
  </si>
  <si>
    <t>01.01.08</t>
  </si>
  <si>
    <t>01.01.09</t>
  </si>
  <si>
    <t>01.01.11</t>
  </si>
  <si>
    <t>01.01.12</t>
  </si>
  <si>
    <t>030101</t>
  </si>
  <si>
    <t>01.01.13</t>
  </si>
  <si>
    <t>030103</t>
  </si>
  <si>
    <t>01.01.14</t>
  </si>
  <si>
    <t>60022</t>
  </si>
  <si>
    <t>Transporte carga e descarga de solo para bota-fora de área licenciada (DMT = 15km)</t>
  </si>
  <si>
    <t>T</t>
  </si>
  <si>
    <t>01.01.15</t>
  </si>
  <si>
    <t>103926</t>
  </si>
  <si>
    <t>01.01.16</t>
  </si>
  <si>
    <t>102991</t>
  </si>
  <si>
    <t>01.01.17</t>
  </si>
  <si>
    <t>102993</t>
  </si>
  <si>
    <t>01.01.18</t>
  </si>
  <si>
    <t>97961</t>
  </si>
  <si>
    <t>01.01.19</t>
  </si>
  <si>
    <t>97952</t>
  </si>
  <si>
    <t>01.01.20</t>
  </si>
  <si>
    <t>97953</t>
  </si>
  <si>
    <t>01.01.21</t>
  </si>
  <si>
    <t>99264</t>
  </si>
  <si>
    <t>01.01.22</t>
  </si>
  <si>
    <t>101798</t>
  </si>
  <si>
    <t>01.01.23</t>
  </si>
  <si>
    <t>92809</t>
  </si>
  <si>
    <t>01.01.24</t>
  </si>
  <si>
    <t>92811</t>
  </si>
  <si>
    <t>01.01.25</t>
  </si>
  <si>
    <t>92826</t>
  </si>
  <si>
    <t>01.01.26</t>
  </si>
  <si>
    <t>92835</t>
  </si>
  <si>
    <t>01.01.27</t>
  </si>
  <si>
    <t>92839</t>
  </si>
  <si>
    <t>01.01.28</t>
  </si>
  <si>
    <t>92859</t>
  </si>
  <si>
    <t>Subtotal</t>
  </si>
  <si>
    <t>01.02</t>
  </si>
  <si>
    <t>DEMOLIÇÕES E RETIRADAS</t>
  </si>
  <si>
    <t>01.02.01</t>
  </si>
  <si>
    <t>010201</t>
  </si>
  <si>
    <t>01.02.02</t>
  </si>
  <si>
    <t>010202</t>
  </si>
  <si>
    <t>01.02.03</t>
  </si>
  <si>
    <t>010203</t>
  </si>
  <si>
    <t>01.02.04</t>
  </si>
  <si>
    <t>010209</t>
  </si>
  <si>
    <t>01.02.05</t>
  </si>
  <si>
    <t>010210</t>
  </si>
  <si>
    <t>01.02.09</t>
  </si>
  <si>
    <t>010214</t>
  </si>
  <si>
    <t>01.02.10</t>
  </si>
  <si>
    <t>010215</t>
  </si>
  <si>
    <t>01.02.14</t>
  </si>
  <si>
    <t>010219</t>
  </si>
  <si>
    <t>01.02.15</t>
  </si>
  <si>
    <t>010220</t>
  </si>
  <si>
    <t>01.02.17</t>
  </si>
  <si>
    <t>010222</t>
  </si>
  <si>
    <t>01.02.18</t>
  </si>
  <si>
    <t>010223</t>
  </si>
  <si>
    <t>01.02.25</t>
  </si>
  <si>
    <t>010230</t>
  </si>
  <si>
    <t>01.02.26</t>
  </si>
  <si>
    <t>010280</t>
  </si>
  <si>
    <t>01.03</t>
  </si>
  <si>
    <t>01.03.01</t>
  </si>
  <si>
    <t>010344</t>
  </si>
  <si>
    <t>01.04</t>
  </si>
  <si>
    <t>LIMPEZA DO TERRENO</t>
  </si>
  <si>
    <t>01.04.01</t>
  </si>
  <si>
    <t>010401</t>
  </si>
  <si>
    <t>01.04.02</t>
  </si>
  <si>
    <t>010402</t>
  </si>
  <si>
    <t>01.05</t>
  </si>
  <si>
    <t>LOCAÇÃO</t>
  </si>
  <si>
    <t>01.05.01</t>
  </si>
  <si>
    <t>010501</t>
  </si>
  <si>
    <t>01.06</t>
  </si>
  <si>
    <t>INSTALAÇÃO CANTEIRO DE OBRAS</t>
  </si>
  <si>
    <t>02.03</t>
  </si>
  <si>
    <t>TAPUMES, BARRACÕES E COBERTURAS</t>
  </si>
  <si>
    <t>02.03.01</t>
  </si>
  <si>
    <t>020305</t>
  </si>
  <si>
    <t>02.03.02</t>
  </si>
  <si>
    <t>020344</t>
  </si>
  <si>
    <t>02.03.03</t>
  </si>
  <si>
    <t>020350</t>
  </si>
  <si>
    <t>02.03.04</t>
  </si>
  <si>
    <t>020352</t>
  </si>
  <si>
    <t>02.03.05</t>
  </si>
  <si>
    <t>020339</t>
  </si>
  <si>
    <t>02.07</t>
  </si>
  <si>
    <t>INSTALAÇÃO DO CANTEIRO DE OBRAS (UTILIZAÇÃO 1 VEZ), PROJETO PADRÃO LABOR - NR.18 (OBRAS COM PRAZO DE EXECUÇÃO SUPERIOR A 12 MESES)</t>
  </si>
  <si>
    <t>02.08</t>
  </si>
  <si>
    <t>INSTALAÇÃO DO CANTEIRO DE OBRAS (UTILIZAÇÃO 2 VEZES), PROJETO PADRÃO LABOR - NR.18 (OBRAS COM PRAZO DE EXECUÇÃO DE 6 A 12 MESES)</t>
  </si>
  <si>
    <t>02.08.01</t>
  </si>
  <si>
    <t>020802</t>
  </si>
  <si>
    <t>02.08.02</t>
  </si>
  <si>
    <t>020803</t>
  </si>
  <si>
    <t>02.08.03</t>
  </si>
  <si>
    <t>020804</t>
  </si>
  <si>
    <t>02.08.04</t>
  </si>
  <si>
    <t>020807</t>
  </si>
  <si>
    <t>02.08.05</t>
  </si>
  <si>
    <t>020808</t>
  </si>
  <si>
    <t>02.08.06</t>
  </si>
  <si>
    <t>020809</t>
  </si>
  <si>
    <t>02.08.07</t>
  </si>
  <si>
    <t>020811</t>
  </si>
  <si>
    <t>02.08.08</t>
  </si>
  <si>
    <t>020812</t>
  </si>
  <si>
    <t>02.08.09</t>
  </si>
  <si>
    <t>020713</t>
  </si>
  <si>
    <t>Rede de luz, incl. padrão entrada de energia trifás., cabo de ligação até barracões, quadro de distrib., disj. e chave de força (quando necessário), cons. 20m entre padrão entrada e QDG, conf. projeto (1 utilização)</t>
  </si>
  <si>
    <t>02.08.10</t>
  </si>
  <si>
    <t>020714</t>
  </si>
  <si>
    <t>MOVIMENTO DE TERRA</t>
  </si>
  <si>
    <t>03.01</t>
  </si>
  <si>
    <t>ESCAVAÇÕES</t>
  </si>
  <si>
    <t>03.01.01</t>
  </si>
  <si>
    <t>03.01.02</t>
  </si>
  <si>
    <t>03.01.03</t>
  </si>
  <si>
    <t>030119</t>
  </si>
  <si>
    <t>03.02</t>
  </si>
  <si>
    <t>REATERRO E COMPACTAÇÃO</t>
  </si>
  <si>
    <t>03.02.01</t>
  </si>
  <si>
    <t>030201</t>
  </si>
  <si>
    <t>03.02.02</t>
  </si>
  <si>
    <t>990117</t>
  </si>
  <si>
    <t>03.03</t>
  </si>
  <si>
    <t>TRANSPORTES</t>
  </si>
  <si>
    <t>03.03.01</t>
  </si>
  <si>
    <t>030304</t>
  </si>
  <si>
    <t>ESTRUTURAS</t>
  </si>
  <si>
    <t>04.02</t>
  </si>
  <si>
    <t>INFRAESTRUTURA (FUNDAÇÃO)</t>
  </si>
  <si>
    <t>04.02.01</t>
  </si>
  <si>
    <t>040224</t>
  </si>
  <si>
    <t>04.02.02</t>
  </si>
  <si>
    <t>040231</t>
  </si>
  <si>
    <t>04.02.03</t>
  </si>
  <si>
    <t>040238</t>
  </si>
  <si>
    <t>04.02.04</t>
  </si>
  <si>
    <t>040243</t>
  </si>
  <si>
    <t>04.02.05</t>
  </si>
  <si>
    <t>040245</t>
  </si>
  <si>
    <t>04.02.06</t>
  </si>
  <si>
    <t>040246</t>
  </si>
  <si>
    <t>04.03</t>
  </si>
  <si>
    <t>SUPERESTRUTURA</t>
  </si>
  <si>
    <t>04.03.01</t>
  </si>
  <si>
    <t>040328</t>
  </si>
  <si>
    <t>04.03.02</t>
  </si>
  <si>
    <t>040331</t>
  </si>
  <si>
    <t>04.03.03</t>
  </si>
  <si>
    <t>040332</t>
  </si>
  <si>
    <t>04.03.04</t>
  </si>
  <si>
    <t>040333</t>
  </si>
  <si>
    <t>04.03.05</t>
  </si>
  <si>
    <t>040337</t>
  </si>
  <si>
    <t>04.04</t>
  </si>
  <si>
    <t>ESTRUTURA DE CONCRETO APARENTE (MURO, ESCADARIAS E RAMPAS)</t>
  </si>
  <si>
    <t>04.04.01</t>
  </si>
  <si>
    <t>040405</t>
  </si>
  <si>
    <t>04.04.02</t>
  </si>
  <si>
    <t>04.04.03</t>
  </si>
  <si>
    <t>04.04.04</t>
  </si>
  <si>
    <t>04.04.05</t>
  </si>
  <si>
    <t>04.04.06</t>
  </si>
  <si>
    <t>102717</t>
  </si>
  <si>
    <t>04.04.07</t>
  </si>
  <si>
    <t>103653</t>
  </si>
  <si>
    <t>04.04.08</t>
  </si>
  <si>
    <t>102724</t>
  </si>
  <si>
    <t>04.06</t>
  </si>
  <si>
    <t>ESTRUTURA METÁLICA</t>
  </si>
  <si>
    <t>04.06.01</t>
  </si>
  <si>
    <t>200738</t>
  </si>
  <si>
    <t>04.07</t>
  </si>
  <si>
    <t>DIVERSOS</t>
  </si>
  <si>
    <t>04.08</t>
  </si>
  <si>
    <t>RECUPERAÇÃO DE ESTRUTURAS</t>
  </si>
  <si>
    <t>04.09</t>
  </si>
  <si>
    <t>MURO DE ARRIMO</t>
  </si>
  <si>
    <t>PAREDES E PAINÉIS</t>
  </si>
  <si>
    <t>05.01</t>
  </si>
  <si>
    <t>ALVENARIA DE VEDAÇÃO</t>
  </si>
  <si>
    <t>05.01.01</t>
  </si>
  <si>
    <t>050122</t>
  </si>
  <si>
    <t>05.02</t>
  </si>
  <si>
    <t>PLACAS E PAINÉIS DIVISÓRIOS</t>
  </si>
  <si>
    <t>05.02.01</t>
  </si>
  <si>
    <t>050205</t>
  </si>
  <si>
    <t>05.03</t>
  </si>
  <si>
    <t>VERGAS/CONTRAVERGAS</t>
  </si>
  <si>
    <t>05.03.01</t>
  </si>
  <si>
    <t>050301</t>
  </si>
  <si>
    <t>05.03.02</t>
  </si>
  <si>
    <t>105029</t>
  </si>
  <si>
    <t>05.05</t>
  </si>
  <si>
    <t>ALVENARIA ESTRUTURAL</t>
  </si>
  <si>
    <t>05.06</t>
  </si>
  <si>
    <t>ALVENARIA DE VEDAÇÃO EMPREGANDO ARGAMASSA DE CIMENTO, CAL E AREIA</t>
  </si>
  <si>
    <t>05.06.01</t>
  </si>
  <si>
    <t>050602</t>
  </si>
  <si>
    <t>05.06.02</t>
  </si>
  <si>
    <t>050603</t>
  </si>
  <si>
    <t>6</t>
  </si>
  <si>
    <t xml:space="preserve">ESQUADRIAS DE MADEIRA </t>
  </si>
  <si>
    <t>06.01</t>
  </si>
  <si>
    <t>MARCOS E ALIZARES</t>
  </si>
  <si>
    <t>06.01.01</t>
  </si>
  <si>
    <t>060103</t>
  </si>
  <si>
    <t>06.01.02</t>
  </si>
  <si>
    <t>060108</t>
  </si>
  <si>
    <t>06.01.03</t>
  </si>
  <si>
    <t>060110</t>
  </si>
  <si>
    <t>06.11</t>
  </si>
  <si>
    <t>FERRAGENS</t>
  </si>
  <si>
    <t>06.13</t>
  </si>
  <si>
    <t>PORTA EM MADEIRA DE LEI TIPO ANGELIM PEDRA OU EQUIV.C/ENCHIMENTO EM MADEIRA 1A.QUALIDADE ESP. 30MM P/ PINTURA, INCLUSIVE ALIZARES, DOBRADIÇAS E FECHADURA EXTERNA, EXCLUSIVE MARCO</t>
  </si>
  <si>
    <t>06.13.01</t>
  </si>
  <si>
    <t>061303</t>
  </si>
  <si>
    <t>06.13.03</t>
  </si>
  <si>
    <t>061304</t>
  </si>
  <si>
    <t>06.14</t>
  </si>
  <si>
    <t>PORTA EM MADEIRA DE LEI TIPO ANGELIM PEDRA/EQUIV, ESP. 30MM C/ ACAB. LISO P/ PINTURA, INCL. FECHADURA TIPO "LIVRE/OCUPADO" E FERRAGENS P/ FIXAÇÃO EM GRANITO, EXCLUSIVE MARCO</t>
  </si>
  <si>
    <t>06.17</t>
  </si>
  <si>
    <t>PORTA EM VENEZIANA, EM MADEIRA DE LEI, ESP. 30MM, INCL. DOBRADIÇAS, EXCLUSIVE ALIZAR, MARCO E FECHADURA</t>
  </si>
  <si>
    <t>06.19</t>
  </si>
  <si>
    <t>PORTA EM MADEIRA DE LEI TIPO ANGELIM PEDRA OU EQUIV. C/ ENCHIMENTO EM MADEIRA DE 1ª QUALIDADE ESP 30MM, COM VISOR DE VIDRO, INCL. ALIZARES, DOBRADIÇAS E FECHADURAS EXT EM LATÃO CROMADO LAFONTE/EQUIV , EXCL. MARCO, NAS DIMENSÕES:</t>
  </si>
  <si>
    <t>06.22</t>
  </si>
  <si>
    <t>REVISÕES E REPAROS</t>
  </si>
  <si>
    <t>06.23</t>
  </si>
  <si>
    <t>PORTA EM MADEIRA DE LEI COM ENCHIMENTO EM MADEIRA DE 1ª QUALIDADE, ESP. 30MM, PARA PINTURA, INCL. ALIZARES, DOBRADIÇAS, FECHADURA TIPO "LIVRE/OCUPADO" EXCLUSIVE MARCO</t>
  </si>
  <si>
    <t>06.25</t>
  </si>
  <si>
    <t>PORTA EM MADEIRA DE LEI TIPO ANGELIM PEDRA OU EQUIV.,ESP. 30 MM, MACIÇA C/ FRISO P/ VERNIZ, PADRÃO SEDU, COM VISOR, INCLUSIVE ALIZARES, DOBRADIÇAS E FECHADURA DE BOLA EXTERNA, EXCLUSIVE MARCO</t>
  </si>
  <si>
    <t>06.25.01</t>
  </si>
  <si>
    <t>062504</t>
  </si>
  <si>
    <t>06.25.02</t>
  </si>
  <si>
    <t>062505</t>
  </si>
  <si>
    <t>ESQUADRIAS METÁLICAS</t>
  </si>
  <si>
    <t>07.11</t>
  </si>
  <si>
    <t>GRADES E PORTÕES</t>
  </si>
  <si>
    <t>07.11.01</t>
  </si>
  <si>
    <t>071106</t>
  </si>
  <si>
    <t>07.11.02</t>
  </si>
  <si>
    <t>071107</t>
  </si>
  <si>
    <t>07.17</t>
  </si>
  <si>
    <t>ESQUADRIAS METÁLICAS (M2)</t>
  </si>
  <si>
    <t>07.17.01</t>
  </si>
  <si>
    <t>071701</t>
  </si>
  <si>
    <t>07.17.02</t>
  </si>
  <si>
    <t>071703</t>
  </si>
  <si>
    <t>07.17.03</t>
  </si>
  <si>
    <t>071704</t>
  </si>
  <si>
    <t>07.17.04</t>
  </si>
  <si>
    <t>071706</t>
  </si>
  <si>
    <t>07.18</t>
  </si>
  <si>
    <t>VIDROS E ESPELHOS</t>
  </si>
  <si>
    <t>08.01</t>
  </si>
  <si>
    <t>VIDROS PARA ESQUADRIAS</t>
  </si>
  <si>
    <t>08.01.01</t>
  </si>
  <si>
    <t>080102</t>
  </si>
  <si>
    <t>08.02</t>
  </si>
  <si>
    <t>ESPELHOS</t>
  </si>
  <si>
    <t>08.02.01</t>
  </si>
  <si>
    <t>080201</t>
  </si>
  <si>
    <t>COBERTURA</t>
  </si>
  <si>
    <t>09.01</t>
  </si>
  <si>
    <t>ESTRUTURA PARA TELHADO</t>
  </si>
  <si>
    <t>09.01.01</t>
  </si>
  <si>
    <t>92569</t>
  </si>
  <si>
    <t>09.02</t>
  </si>
  <si>
    <t>TELHADO</t>
  </si>
  <si>
    <t>09.02.01</t>
  </si>
  <si>
    <t>090228</t>
  </si>
  <si>
    <t>09.02.02</t>
  </si>
  <si>
    <t>COMP.</t>
  </si>
  <si>
    <t>15.02.58/EMBASA</t>
  </si>
  <si>
    <t xml:space="preserve"> PLACA EM POLICARBONATO ALVEOLAR REFLETIVO NA COR PRATA, E= 6MM, EM ESTRUTURA JÁ EXISTENTE - FORNECIMENTO E INSTALAÇÃO</t>
  </si>
  <si>
    <t>m2</t>
  </si>
  <si>
    <t>09.03</t>
  </si>
  <si>
    <t>RUFOS E CALHAS</t>
  </si>
  <si>
    <t>09.03.01</t>
  </si>
  <si>
    <t>090302</t>
  </si>
  <si>
    <t>09.03.02</t>
  </si>
  <si>
    <t>090312</t>
  </si>
  <si>
    <t>09.04</t>
  </si>
  <si>
    <t>PLATIBANDA</t>
  </si>
  <si>
    <t>09.04.01</t>
  </si>
  <si>
    <t>090403</t>
  </si>
  <si>
    <t>09.05</t>
  </si>
  <si>
    <t>09.05.01</t>
  </si>
  <si>
    <t>090512</t>
  </si>
  <si>
    <t>IMPERMEABILIZAÇÃO</t>
  </si>
  <si>
    <t>10.01</t>
  </si>
  <si>
    <t>IMPERMEABILIZAÇÃO DE CAIXAS DE ÁGUA</t>
  </si>
  <si>
    <t>10.01.01</t>
  </si>
  <si>
    <t>100105</t>
  </si>
  <si>
    <t>10.02</t>
  </si>
  <si>
    <t>IMPERMEABILIZAÇÃO CALHAS, LAJES DESCOBERTAS, BALDRAMES, PAREDES E JARDINEIRAS</t>
  </si>
  <si>
    <t>10.02.01</t>
  </si>
  <si>
    <t>100202</t>
  </si>
  <si>
    <t>10.02.02</t>
  </si>
  <si>
    <t>100208</t>
  </si>
  <si>
    <t>10.02.03</t>
  </si>
  <si>
    <t>98555</t>
  </si>
  <si>
    <t>10.03</t>
  </si>
  <si>
    <t>IMPERMEABILIZAÇÃO DE FOSSAS E FILTROS</t>
  </si>
  <si>
    <t>TETOS E FORROS</t>
  </si>
  <si>
    <t>11.01</t>
  </si>
  <si>
    <t>REVESTIMENTO COM ARGAMASSA</t>
  </si>
  <si>
    <t>11.01.01</t>
  </si>
  <si>
    <t>110101</t>
  </si>
  <si>
    <t>11.02</t>
  </si>
  <si>
    <t>REBAIXAMENTOS</t>
  </si>
  <si>
    <t>11.02.01</t>
  </si>
  <si>
    <t>96114</t>
  </si>
  <si>
    <t>11.02.02</t>
  </si>
  <si>
    <t>104757U</t>
  </si>
  <si>
    <t>FORRO EM FIBRA MINERAL, PARA AMBIENTES COMERCIAIS, INCLUSIVE ESTRUTURA DE FIXAÇÃO. AF_08/2023</t>
  </si>
  <si>
    <t>11.02.03</t>
  </si>
  <si>
    <t>3R 10 57 00 00 00 00 05 15</t>
  </si>
  <si>
    <t>Forro de alumínio sistema linear interlocking termoacústico perfurado com bordas em ângulo reto largura 8 cm</t>
  </si>
  <si>
    <t>11.02.04</t>
  </si>
  <si>
    <t>110210</t>
  </si>
  <si>
    <t>11.03</t>
  </si>
  <si>
    <t>REVESTIMENTO EMPREGANDO ARGAMASSA DE CIMENTO, CAL E AREIA</t>
  </si>
  <si>
    <t>11.03.01</t>
  </si>
  <si>
    <t>110302</t>
  </si>
  <si>
    <t>11.04</t>
  </si>
  <si>
    <t>REVESTIMENTOS DE PAREDE</t>
  </si>
  <si>
    <t>12.01</t>
  </si>
  <si>
    <t>12.01.01</t>
  </si>
  <si>
    <t>120101</t>
  </si>
  <si>
    <t>12.02</t>
  </si>
  <si>
    <t>ACABAMENTOS</t>
  </si>
  <si>
    <t>12.02.01</t>
  </si>
  <si>
    <t>120201</t>
  </si>
  <si>
    <t>12.02.05</t>
  </si>
  <si>
    <t>87267</t>
  </si>
  <si>
    <t>12.02.06</t>
  </si>
  <si>
    <t>87265</t>
  </si>
  <si>
    <t>12.03</t>
  </si>
  <si>
    <t>12.03.01</t>
  </si>
  <si>
    <t>120303</t>
  </si>
  <si>
    <t>12.03.03</t>
  </si>
  <si>
    <t>120304</t>
  </si>
  <si>
    <t>12.03.04</t>
  </si>
  <si>
    <t>120308</t>
  </si>
  <si>
    <t>PISOS INTERNOS E EXTERNOS</t>
  </si>
  <si>
    <t>13.01</t>
  </si>
  <si>
    <t>LASTRO DE CONTRAPISO</t>
  </si>
  <si>
    <t>13.01.01</t>
  </si>
  <si>
    <t>130104</t>
  </si>
  <si>
    <t>13.01.02</t>
  </si>
  <si>
    <t>130110</t>
  </si>
  <si>
    <t>13.02</t>
  </si>
  <si>
    <t>13.02.01</t>
  </si>
  <si>
    <t>130230</t>
  </si>
  <si>
    <t>13.02.02</t>
  </si>
  <si>
    <t>130231</t>
  </si>
  <si>
    <t>13.02.03</t>
  </si>
  <si>
    <t>130233</t>
  </si>
  <si>
    <t>13.02.04</t>
  </si>
  <si>
    <t>130236</t>
  </si>
  <si>
    <t>13.02.05</t>
  </si>
  <si>
    <t>101727</t>
  </si>
  <si>
    <t>13.02.06</t>
  </si>
  <si>
    <t>SECTI001</t>
  </si>
  <si>
    <t>FORRACAO DE PISO COM CARPETE DE FIBRA DE NYLON,PARA ALTO TRAFEGO,COM ESPESSURA DE 6 A 7MM,SOBRE BASE EXISTENTE.FORNECIME NTO E COLOCACAO</t>
  </si>
  <si>
    <t>13.03</t>
  </si>
  <si>
    <t>DEGRAUS, RODAPÉS, SOLEIRAS E PEITORIS</t>
  </si>
  <si>
    <t>13.03.02</t>
  </si>
  <si>
    <t>130322</t>
  </si>
  <si>
    <t>13.03.03</t>
  </si>
  <si>
    <t>130317</t>
  </si>
  <si>
    <t>13.03.04</t>
  </si>
  <si>
    <t>130308</t>
  </si>
  <si>
    <t>13.04</t>
  </si>
  <si>
    <t>INSTALAÇÕES HIDRO-SANITÁRIAS</t>
  </si>
  <si>
    <t>14.01</t>
  </si>
  <si>
    <t>SUMIDOUROS, FOSSAS SÉPTICAS E FILTROS ANAERÓBIOS</t>
  </si>
  <si>
    <t>14.02</t>
  </si>
  <si>
    <t>ENTRADA DE ÁGUA</t>
  </si>
  <si>
    <t>14.02.01</t>
  </si>
  <si>
    <t>140208</t>
  </si>
  <si>
    <t>14.07</t>
  </si>
  <si>
    <t>PONTOS HIDRO-SANITÁRIOS</t>
  </si>
  <si>
    <t>14.07.01</t>
  </si>
  <si>
    <t>140701</t>
  </si>
  <si>
    <t>14.07.02</t>
  </si>
  <si>
    <t>140702</t>
  </si>
  <si>
    <t>14.07.03</t>
  </si>
  <si>
    <t>140703</t>
  </si>
  <si>
    <t>14.07.04</t>
  </si>
  <si>
    <t>140705</t>
  </si>
  <si>
    <t>14.07.05</t>
  </si>
  <si>
    <t>140706</t>
  </si>
  <si>
    <t>14.07.06</t>
  </si>
  <si>
    <t>140714</t>
  </si>
  <si>
    <t>14.07.07</t>
  </si>
  <si>
    <t>140707</t>
  </si>
  <si>
    <t>14.09</t>
  </si>
  <si>
    <t>TUBULAÇÃO DE LIGAÇÃO DE CAIXAS</t>
  </si>
  <si>
    <t>14.09.01</t>
  </si>
  <si>
    <t>140905</t>
  </si>
  <si>
    <t>14.09.02</t>
  </si>
  <si>
    <t>90703</t>
  </si>
  <si>
    <t>14.09.03</t>
  </si>
  <si>
    <t>90704</t>
  </si>
  <si>
    <t>14.09.04</t>
  </si>
  <si>
    <t>90706</t>
  </si>
  <si>
    <t>14.11</t>
  </si>
  <si>
    <t>CAIXAS EMPREGANDO ARGAMASSA DE CIMENTO, CAL E AREIA</t>
  </si>
  <si>
    <t>14.11.01</t>
  </si>
  <si>
    <t>141106</t>
  </si>
  <si>
    <t>14.11.02</t>
  </si>
  <si>
    <t>141111</t>
  </si>
  <si>
    <t>14.11.03</t>
  </si>
  <si>
    <t>141104</t>
  </si>
  <si>
    <t>14.11.04</t>
  </si>
  <si>
    <t>98106</t>
  </si>
  <si>
    <t>14.11.05</t>
  </si>
  <si>
    <t>89708</t>
  </si>
  <si>
    <t>14.12</t>
  </si>
  <si>
    <t>REDE DE ÁGUA FRIA - TUBOS METÁLICOS</t>
  </si>
  <si>
    <t>14.14</t>
  </si>
  <si>
    <t>REDE DE ÁGUA FRIA - TUBOS SOLDÁVEIS DE PVC</t>
  </si>
  <si>
    <t>14.14.01</t>
  </si>
  <si>
    <t>141409</t>
  </si>
  <si>
    <t>14.14.02</t>
  </si>
  <si>
    <t>141410</t>
  </si>
  <si>
    <t>14.14.03</t>
  </si>
  <si>
    <t>141411</t>
  </si>
  <si>
    <t>14.14.04</t>
  </si>
  <si>
    <t>141412</t>
  </si>
  <si>
    <t>14.14.05</t>
  </si>
  <si>
    <t>141413</t>
  </si>
  <si>
    <t>14.14.06</t>
  </si>
  <si>
    <t>141414</t>
  </si>
  <si>
    <t>14.14.07</t>
  </si>
  <si>
    <t>141415</t>
  </si>
  <si>
    <t>14.15</t>
  </si>
  <si>
    <t>REDE DE ÁGUA FRIA - CONEXÕES SOLDÁVEIS DE PVC</t>
  </si>
  <si>
    <t>14.19</t>
  </si>
  <si>
    <t>REDE DE ESGOTO - TUBOS DE PVC</t>
  </si>
  <si>
    <t>14.19.01</t>
  </si>
  <si>
    <t>141906</t>
  </si>
  <si>
    <t>14.19.02</t>
  </si>
  <si>
    <t>141907</t>
  </si>
  <si>
    <t>14.19.03</t>
  </si>
  <si>
    <t>141908</t>
  </si>
  <si>
    <t>14.19.04</t>
  </si>
  <si>
    <t>141909</t>
  </si>
  <si>
    <t>14.19.05</t>
  </si>
  <si>
    <t>141910</t>
  </si>
  <si>
    <t>14.21</t>
  </si>
  <si>
    <t>CAIXAS DE PVC / EQUIPAMENTOS</t>
  </si>
  <si>
    <t>14.21.04</t>
  </si>
  <si>
    <t>142109</t>
  </si>
  <si>
    <t>14.22</t>
  </si>
  <si>
    <t>ABERTURA E FECHAMENTO DE RASGOS (inclusive preparo e aplicação de argamassa)</t>
  </si>
  <si>
    <t>14.22.01</t>
  </si>
  <si>
    <t>142201</t>
  </si>
  <si>
    <t>14.22.02</t>
  </si>
  <si>
    <t>142202</t>
  </si>
  <si>
    <t>14.22.03</t>
  </si>
  <si>
    <t>142203</t>
  </si>
  <si>
    <t>14.23</t>
  </si>
  <si>
    <t>REAPROVEITAMENTO DE ÁGUAS PLUVIAIS</t>
  </si>
  <si>
    <t>14.23.01</t>
  </si>
  <si>
    <t>14.23.02</t>
  </si>
  <si>
    <t>180304</t>
  </si>
  <si>
    <t>14.23.03</t>
  </si>
  <si>
    <t>14.23.04</t>
  </si>
  <si>
    <t>141114</t>
  </si>
  <si>
    <t>14.28</t>
  </si>
  <si>
    <t>FURO EM CONCRETO</t>
  </si>
  <si>
    <t>INSTALAÇÕES ELÉTRICAS</t>
  </si>
  <si>
    <t>15.01</t>
  </si>
  <si>
    <t>PADRÃO DE ENTRADA</t>
  </si>
  <si>
    <t>15.01.01</t>
  </si>
  <si>
    <t>150123</t>
  </si>
  <si>
    <t>15.03</t>
  </si>
  <si>
    <t>QUADRO DE DISTRIBUIÇÃO</t>
  </si>
  <si>
    <t>15.03.01</t>
  </si>
  <si>
    <t>150307</t>
  </si>
  <si>
    <t>15.03.02</t>
  </si>
  <si>
    <t>150308</t>
  </si>
  <si>
    <t>15.03.03</t>
  </si>
  <si>
    <t>150309</t>
  </si>
  <si>
    <t>15.03.04</t>
  </si>
  <si>
    <t>150317</t>
  </si>
  <si>
    <t>15.03.05</t>
  </si>
  <si>
    <t>150306</t>
  </si>
  <si>
    <t>15.06</t>
  </si>
  <si>
    <t>CAIXAS DE PASSAGEM</t>
  </si>
  <si>
    <t>15.06.01</t>
  </si>
  <si>
    <t>150612</t>
  </si>
  <si>
    <t>15.06.02</t>
  </si>
  <si>
    <t>150632</t>
  </si>
  <si>
    <t>15.06.03</t>
  </si>
  <si>
    <t>150633</t>
  </si>
  <si>
    <t>15.06.04</t>
  </si>
  <si>
    <t>150634</t>
  </si>
  <si>
    <t>15.06.05</t>
  </si>
  <si>
    <t>150629</t>
  </si>
  <si>
    <t>15.07</t>
  </si>
  <si>
    <t>ENVELOPAMENTO DE ELETRODUTOS</t>
  </si>
  <si>
    <t>15.08</t>
  </si>
  <si>
    <t>INSTALAÇÕES APARENTES</t>
  </si>
  <si>
    <t>15.08.01</t>
  </si>
  <si>
    <t>150801</t>
  </si>
  <si>
    <t>15.08.02</t>
  </si>
  <si>
    <t>95778</t>
  </si>
  <si>
    <t>15.08.03</t>
  </si>
  <si>
    <t>150802</t>
  </si>
  <si>
    <t>15.08.04</t>
  </si>
  <si>
    <t>150803</t>
  </si>
  <si>
    <t>15.08.05</t>
  </si>
  <si>
    <t>150804</t>
  </si>
  <si>
    <t>15.08.06</t>
  </si>
  <si>
    <t>150805</t>
  </si>
  <si>
    <t>15.08.07</t>
  </si>
  <si>
    <t>150806</t>
  </si>
  <si>
    <t>15.08.08</t>
  </si>
  <si>
    <t>150835</t>
  </si>
  <si>
    <t>15.08.09</t>
  </si>
  <si>
    <t>150836</t>
  </si>
  <si>
    <t>15.08.10</t>
  </si>
  <si>
    <t>150837</t>
  </si>
  <si>
    <t>15.08.11</t>
  </si>
  <si>
    <t>150838</t>
  </si>
  <si>
    <t>15.08.12</t>
  </si>
  <si>
    <t>150843</t>
  </si>
  <si>
    <t>15.08.13</t>
  </si>
  <si>
    <t>150844</t>
  </si>
  <si>
    <t>15.08.14</t>
  </si>
  <si>
    <t>150845</t>
  </si>
  <si>
    <t>15.08.15</t>
  </si>
  <si>
    <t>150850</t>
  </si>
  <si>
    <t>15.08.16</t>
  </si>
  <si>
    <t>150851</t>
  </si>
  <si>
    <t>15.08.17</t>
  </si>
  <si>
    <t>150875</t>
  </si>
  <si>
    <t>15.08.18</t>
  </si>
  <si>
    <t>150876</t>
  </si>
  <si>
    <t>15.08.19</t>
  </si>
  <si>
    <t>150860</t>
  </si>
  <si>
    <t>15.08.20</t>
  </si>
  <si>
    <t>150861</t>
  </si>
  <si>
    <t>15.08.21</t>
  </si>
  <si>
    <t>150862</t>
  </si>
  <si>
    <t>15.08.22</t>
  </si>
  <si>
    <t>150863</t>
  </si>
  <si>
    <t>15.08.23</t>
  </si>
  <si>
    <t>150870</t>
  </si>
  <si>
    <t>15.08.24</t>
  </si>
  <si>
    <t>150871</t>
  </si>
  <si>
    <t>15.08.27</t>
  </si>
  <si>
    <t>150880</t>
  </si>
  <si>
    <t>15.08.28</t>
  </si>
  <si>
    <t>150881</t>
  </si>
  <si>
    <t>15.08.29</t>
  </si>
  <si>
    <t>150882</t>
  </si>
  <si>
    <t>15.08.30</t>
  </si>
  <si>
    <t>150884</t>
  </si>
  <si>
    <t>15.08.31</t>
  </si>
  <si>
    <t>150885</t>
  </si>
  <si>
    <t>15.09</t>
  </si>
  <si>
    <t>COMPOSIÇÕES INTERMEDIÁRIAS P/ ELETRICA</t>
  </si>
  <si>
    <t>15.10</t>
  </si>
  <si>
    <t>CAIXAS DE PASSAGEM EMPREGANDO ARGAMASSA DE CIMENTO, CAL E AREIA</t>
  </si>
  <si>
    <t>15.10.01</t>
  </si>
  <si>
    <t>151001</t>
  </si>
  <si>
    <t>15.10.02</t>
  </si>
  <si>
    <t>151002</t>
  </si>
  <si>
    <t>15.11</t>
  </si>
  <si>
    <t>ELETRODUTOS E CONEXÕES</t>
  </si>
  <si>
    <t>15.13</t>
  </si>
  <si>
    <t>CHAVES, FUSIVEIS E DISJUNTORES</t>
  </si>
  <si>
    <t>15.13.01</t>
  </si>
  <si>
    <t>93653</t>
  </si>
  <si>
    <t>15.13.02</t>
  </si>
  <si>
    <t>93660</t>
  </si>
  <si>
    <t>15.13.03</t>
  </si>
  <si>
    <t>151301</t>
  </si>
  <si>
    <t>15.13.04</t>
  </si>
  <si>
    <t>151306</t>
  </si>
  <si>
    <t>15.13.05</t>
  </si>
  <si>
    <t>151309</t>
  </si>
  <si>
    <t>15.13.06</t>
  </si>
  <si>
    <t>151302</t>
  </si>
  <si>
    <t>15.13.07</t>
  </si>
  <si>
    <t>151307</t>
  </si>
  <si>
    <t>15.13.08</t>
  </si>
  <si>
    <t>151327</t>
  </si>
  <si>
    <t>15.13.09</t>
  </si>
  <si>
    <t>151303</t>
  </si>
  <si>
    <t>15.13.10</t>
  </si>
  <si>
    <t>151321</t>
  </si>
  <si>
    <t>15.13.11</t>
  </si>
  <si>
    <t>151328</t>
  </si>
  <si>
    <t>15.13.12</t>
  </si>
  <si>
    <t>151322</t>
  </si>
  <si>
    <t>15.13.13</t>
  </si>
  <si>
    <t>151329</t>
  </si>
  <si>
    <t>15.13.14</t>
  </si>
  <si>
    <t>151310</t>
  </si>
  <si>
    <t>15.13.15</t>
  </si>
  <si>
    <t>151311</t>
  </si>
  <si>
    <t>15.13.16</t>
  </si>
  <si>
    <t>151330</t>
  </si>
  <si>
    <t>15.13.17</t>
  </si>
  <si>
    <t>151316</t>
  </si>
  <si>
    <t>15.13.18</t>
  </si>
  <si>
    <t>151331</t>
  </si>
  <si>
    <t>15.13.19</t>
  </si>
  <si>
    <t>101895</t>
  </si>
  <si>
    <t>15.13.20</t>
  </si>
  <si>
    <t>151332</t>
  </si>
  <si>
    <t>15.13.21</t>
  </si>
  <si>
    <t>151333</t>
  </si>
  <si>
    <t>15.13.22</t>
  </si>
  <si>
    <t>151334</t>
  </si>
  <si>
    <t>15.13.23</t>
  </si>
  <si>
    <t>151335</t>
  </si>
  <si>
    <t>15.13.24</t>
  </si>
  <si>
    <t>151337</t>
  </si>
  <si>
    <t>15.13.25</t>
  </si>
  <si>
    <t>151350</t>
  </si>
  <si>
    <t>15.13.26</t>
  </si>
  <si>
    <t>151357</t>
  </si>
  <si>
    <t>15.13.27</t>
  </si>
  <si>
    <t>151359</t>
  </si>
  <si>
    <t>15.14</t>
  </si>
  <si>
    <t>FIOS E CABOS</t>
  </si>
  <si>
    <t>15.14.01</t>
  </si>
  <si>
    <t>151402</t>
  </si>
  <si>
    <t>15.14.02</t>
  </si>
  <si>
    <t>151417</t>
  </si>
  <si>
    <t>15.14.03</t>
  </si>
  <si>
    <t>151403</t>
  </si>
  <si>
    <t>15.14.04</t>
  </si>
  <si>
    <t>151418</t>
  </si>
  <si>
    <t>15.14.05</t>
  </si>
  <si>
    <t>151404</t>
  </si>
  <si>
    <t>15.14.06</t>
  </si>
  <si>
    <t>151419</t>
  </si>
  <si>
    <t>15.14.07</t>
  </si>
  <si>
    <t>151405</t>
  </si>
  <si>
    <t>15.14.08</t>
  </si>
  <si>
    <t>151420</t>
  </si>
  <si>
    <t>15.14.09</t>
  </si>
  <si>
    <t>151406</t>
  </si>
  <si>
    <t>15.14.10</t>
  </si>
  <si>
    <t>151421</t>
  </si>
  <si>
    <t>15.14.11</t>
  </si>
  <si>
    <t>151422</t>
  </si>
  <si>
    <t>15.14.12</t>
  </si>
  <si>
    <t>151423</t>
  </si>
  <si>
    <t>15.14.13</t>
  </si>
  <si>
    <t>151425</t>
  </si>
  <si>
    <t>15.14.14</t>
  </si>
  <si>
    <t>151429</t>
  </si>
  <si>
    <t>15.14.15</t>
  </si>
  <si>
    <t>151426</t>
  </si>
  <si>
    <t>15.14.16</t>
  </si>
  <si>
    <t>151430</t>
  </si>
  <si>
    <t>15.14.17</t>
  </si>
  <si>
    <t>151431</t>
  </si>
  <si>
    <t>15.14.18</t>
  </si>
  <si>
    <t>151432</t>
  </si>
  <si>
    <t>15.14.19</t>
  </si>
  <si>
    <t>151428</t>
  </si>
  <si>
    <t>15.15</t>
  </si>
  <si>
    <t>SERVIÇOS DIVERSOS</t>
  </si>
  <si>
    <t>15.16</t>
  </si>
  <si>
    <t>15.17</t>
  </si>
  <si>
    <t>PADRAO DE ENTRADA DE ENERGIA - NORTEC-01 - ESCELSA</t>
  </si>
  <si>
    <t>15.18</t>
  </si>
  <si>
    <t>PONTOS ELETRICOS REVISAO NR-10</t>
  </si>
  <si>
    <t>15.18.01</t>
  </si>
  <si>
    <t>151801</t>
  </si>
  <si>
    <t>15.18.02</t>
  </si>
  <si>
    <t>151802</t>
  </si>
  <si>
    <t>15.18.03</t>
  </si>
  <si>
    <t>151803</t>
  </si>
  <si>
    <t>15.18.05</t>
  </si>
  <si>
    <t>151805</t>
  </si>
  <si>
    <t>15.18.06</t>
  </si>
  <si>
    <t>151806</t>
  </si>
  <si>
    <t>15.18.07</t>
  </si>
  <si>
    <t>151807</t>
  </si>
  <si>
    <t>15.18.08</t>
  </si>
  <si>
    <t>151809</t>
  </si>
  <si>
    <t>15.18.09</t>
  </si>
  <si>
    <t>151810</t>
  </si>
  <si>
    <t>15.18.10</t>
  </si>
  <si>
    <t>151811</t>
  </si>
  <si>
    <t>15.18.11</t>
  </si>
  <si>
    <t>151812</t>
  </si>
  <si>
    <t>15.18.12</t>
  </si>
  <si>
    <t>151813</t>
  </si>
  <si>
    <t>15.18.13</t>
  </si>
  <si>
    <t>91975</t>
  </si>
  <si>
    <t>15.18.14</t>
  </si>
  <si>
    <t>97598</t>
  </si>
  <si>
    <t>15.18.15</t>
  </si>
  <si>
    <t>151816</t>
  </si>
  <si>
    <t>15.19</t>
  </si>
  <si>
    <t>QUADROS DE DISTRIBUIÇÃO COM BARRAMENTO, TRINCO E FECHADURA</t>
  </si>
  <si>
    <t>15.20</t>
  </si>
  <si>
    <t>TERMINAIS, CONECTORES E ABRAÇADEIRAS</t>
  </si>
  <si>
    <t>15.22</t>
  </si>
  <si>
    <t>(COMPOSIÇÃO REPRESENTATIVA) - MONTAGEM MECANICA E ELETRICA, TESTE DE ACEITAÇÃO DE QUADROS DE FABRICAÇÃO ESPECIAL COM ATESTADOS TTA/PTTA</t>
  </si>
  <si>
    <t>OUTRAS INSTALAÇÕES</t>
  </si>
  <si>
    <t>16.01</t>
  </si>
  <si>
    <t>INSTALAÇÃO DE TELEFONE</t>
  </si>
  <si>
    <t>16.01.01</t>
  </si>
  <si>
    <t>160124</t>
  </si>
  <si>
    <t>16.01.02</t>
  </si>
  <si>
    <t>160110</t>
  </si>
  <si>
    <t>16.01.03</t>
  </si>
  <si>
    <t>160120</t>
  </si>
  <si>
    <t>16.01.04</t>
  </si>
  <si>
    <t>160122</t>
  </si>
  <si>
    <t>16.01.05</t>
  </si>
  <si>
    <t>16.01.06</t>
  </si>
  <si>
    <t>16.01.07</t>
  </si>
  <si>
    <t>151128</t>
  </si>
  <si>
    <t>16.01.08</t>
  </si>
  <si>
    <t>151130</t>
  </si>
  <si>
    <t>16.01.09</t>
  </si>
  <si>
    <t>16.01.10</t>
  </si>
  <si>
    <t>16.01.11</t>
  </si>
  <si>
    <t>16.01.12</t>
  </si>
  <si>
    <t>100563</t>
  </si>
  <si>
    <t>16.01.13</t>
  </si>
  <si>
    <t>100556</t>
  </si>
  <si>
    <t>16.02</t>
  </si>
  <si>
    <t>INSTALAÇÃO DE GÁS</t>
  </si>
  <si>
    <t>16.02.01</t>
  </si>
  <si>
    <t>160208</t>
  </si>
  <si>
    <t>16.02.02</t>
  </si>
  <si>
    <t>92689</t>
  </si>
  <si>
    <t>16.02.03</t>
  </si>
  <si>
    <t>92690</t>
  </si>
  <si>
    <t>16.02.04</t>
  </si>
  <si>
    <t>92691</t>
  </si>
  <si>
    <t>16.02.05</t>
  </si>
  <si>
    <t>97541</t>
  </si>
  <si>
    <t>16.02.06</t>
  </si>
  <si>
    <t>97544</t>
  </si>
  <si>
    <t>16.02.07</t>
  </si>
  <si>
    <t>97540</t>
  </si>
  <si>
    <t>16.02.08</t>
  </si>
  <si>
    <t>97543</t>
  </si>
  <si>
    <t>16.02.09</t>
  </si>
  <si>
    <t>92699</t>
  </si>
  <si>
    <t>16.02.10</t>
  </si>
  <si>
    <t>92701</t>
  </si>
  <si>
    <t>16.02.11</t>
  </si>
  <si>
    <t>92703</t>
  </si>
  <si>
    <t>16.02.12</t>
  </si>
  <si>
    <t>97552</t>
  </si>
  <si>
    <t>16.02.13</t>
  </si>
  <si>
    <t>97553</t>
  </si>
  <si>
    <t>16.02.14</t>
  </si>
  <si>
    <t>97554</t>
  </si>
  <si>
    <t>16.02.15</t>
  </si>
  <si>
    <t>97537</t>
  </si>
  <si>
    <t>16.02.16</t>
  </si>
  <si>
    <t>92904</t>
  </si>
  <si>
    <t>16.03</t>
  </si>
  <si>
    <t>INSTALAÇÃO DE PÁRA-RAIO</t>
  </si>
  <si>
    <t>16.03.01</t>
  </si>
  <si>
    <t>160303</t>
  </si>
  <si>
    <t>16.03.02</t>
  </si>
  <si>
    <t>160304</t>
  </si>
  <si>
    <t>16.03.03</t>
  </si>
  <si>
    <t>160305</t>
  </si>
  <si>
    <t>16.03.04</t>
  </si>
  <si>
    <t>160308</t>
  </si>
  <si>
    <t>16.03.05</t>
  </si>
  <si>
    <t>160309</t>
  </si>
  <si>
    <t>16.03.06</t>
  </si>
  <si>
    <t>160310</t>
  </si>
  <si>
    <t>16.03.07</t>
  </si>
  <si>
    <t>160311</t>
  </si>
  <si>
    <t>16.03.08</t>
  </si>
  <si>
    <t>160312</t>
  </si>
  <si>
    <t>16.03.09</t>
  </si>
  <si>
    <t>160316</t>
  </si>
  <si>
    <t>16.03.10</t>
  </si>
  <si>
    <t>160328</t>
  </si>
  <si>
    <t>16.03.11</t>
  </si>
  <si>
    <t>160313</t>
  </si>
  <si>
    <t>16.03.12</t>
  </si>
  <si>
    <t>160326</t>
  </si>
  <si>
    <t>16.03.13</t>
  </si>
  <si>
    <t>151127</t>
  </si>
  <si>
    <t>16.03.14</t>
  </si>
  <si>
    <t>95781</t>
  </si>
  <si>
    <t>16.03.15</t>
  </si>
  <si>
    <t>160329</t>
  </si>
  <si>
    <t>16.03.16</t>
  </si>
  <si>
    <t>16.03.17</t>
  </si>
  <si>
    <t>16.03.18</t>
  </si>
  <si>
    <t>16.03.19</t>
  </si>
  <si>
    <t>160322</t>
  </si>
  <si>
    <t>16.03.20</t>
  </si>
  <si>
    <t>160333</t>
  </si>
  <si>
    <t>16.06</t>
  </si>
  <si>
    <t>INSTALAÇÃO DE INCÊNDIO</t>
  </si>
  <si>
    <t>16.06.01</t>
  </si>
  <si>
    <t>160671</t>
  </si>
  <si>
    <t>16.06.02</t>
  </si>
  <si>
    <t>160603</t>
  </si>
  <si>
    <t>16.06.03</t>
  </si>
  <si>
    <t>160605</t>
  </si>
  <si>
    <t>16.06.04</t>
  </si>
  <si>
    <t>160606</t>
  </si>
  <si>
    <t>16.06.05</t>
  </si>
  <si>
    <t>160608</t>
  </si>
  <si>
    <t>16.06.06</t>
  </si>
  <si>
    <t>160612</t>
  </si>
  <si>
    <t>16.06.07</t>
  </si>
  <si>
    <t>160613</t>
  </si>
  <si>
    <t>16.06.08</t>
  </si>
  <si>
    <t>160625</t>
  </si>
  <si>
    <t>16.06.09</t>
  </si>
  <si>
    <t>160626</t>
  </si>
  <si>
    <t>16.06.10</t>
  </si>
  <si>
    <t>160630</t>
  </si>
  <si>
    <t>16.06.11</t>
  </si>
  <si>
    <t>160634</t>
  </si>
  <si>
    <t>16.06.12</t>
  </si>
  <si>
    <t>160638</t>
  </si>
  <si>
    <t>16.06.13</t>
  </si>
  <si>
    <t>160642</t>
  </si>
  <si>
    <t>16.06.14</t>
  </si>
  <si>
    <t>160646</t>
  </si>
  <si>
    <t>16.06.15</t>
  </si>
  <si>
    <t>160650</t>
  </si>
  <si>
    <t>16.06.16</t>
  </si>
  <si>
    <t>160654</t>
  </si>
  <si>
    <t>16.06.17</t>
  </si>
  <si>
    <t>160659</t>
  </si>
  <si>
    <t>16.06.18</t>
  </si>
  <si>
    <t>160661</t>
  </si>
  <si>
    <t>16.06.19</t>
  </si>
  <si>
    <t>160662</t>
  </si>
  <si>
    <t>16.06.20</t>
  </si>
  <si>
    <t>160663</t>
  </si>
  <si>
    <t>16.06.21</t>
  </si>
  <si>
    <t>160665</t>
  </si>
  <si>
    <t>16.06.22</t>
  </si>
  <si>
    <t>160673</t>
  </si>
  <si>
    <t>16.06.23</t>
  </si>
  <si>
    <t>160674</t>
  </si>
  <si>
    <t>16.06.24</t>
  </si>
  <si>
    <t>160676</t>
  </si>
  <si>
    <t>16.06.25</t>
  </si>
  <si>
    <t>92905</t>
  </si>
  <si>
    <t>16.06.26</t>
  </si>
  <si>
    <t>92902</t>
  </si>
  <si>
    <t>16.07</t>
  </si>
  <si>
    <t>DEPÓSITO DE GÁS</t>
  </si>
  <si>
    <t>16.08</t>
  </si>
  <si>
    <t>INSTALAÇÕES DE REDE LOGICA</t>
  </si>
  <si>
    <t>16.08.01</t>
  </si>
  <si>
    <t>160807</t>
  </si>
  <si>
    <t>16.08.02</t>
  </si>
  <si>
    <t>160811</t>
  </si>
  <si>
    <t>16.08.03</t>
  </si>
  <si>
    <t>160812</t>
  </si>
  <si>
    <t>16.08.04</t>
  </si>
  <si>
    <t>160813</t>
  </si>
  <si>
    <t>16.08.05</t>
  </si>
  <si>
    <t>160823</t>
  </si>
  <si>
    <t>16.08.06</t>
  </si>
  <si>
    <t>160826</t>
  </si>
  <si>
    <t>16.08.07</t>
  </si>
  <si>
    <t>160828</t>
  </si>
  <si>
    <t>16.08.08</t>
  </si>
  <si>
    <t>160844</t>
  </si>
  <si>
    <t>16.08.09</t>
  </si>
  <si>
    <t>160843</t>
  </si>
  <si>
    <t>Patch Panel 24 Portas RJ45/IDC Cat.6, inclusive fixação em Rack 19"</t>
  </si>
  <si>
    <t>und</t>
  </si>
  <si>
    <t>16.08.10</t>
  </si>
  <si>
    <t>160851</t>
  </si>
  <si>
    <t>16.08.11</t>
  </si>
  <si>
    <t>160864</t>
  </si>
  <si>
    <t>16.08.12</t>
  </si>
  <si>
    <t>151126</t>
  </si>
  <si>
    <t>16.08.13</t>
  </si>
  <si>
    <t>16.08.14</t>
  </si>
  <si>
    <t>16.08.15</t>
  </si>
  <si>
    <t>16.08.16</t>
  </si>
  <si>
    <t>160848</t>
  </si>
  <si>
    <t>16.08.17</t>
  </si>
  <si>
    <t>160822</t>
  </si>
  <si>
    <t>16.08.18</t>
  </si>
  <si>
    <t>160841</t>
  </si>
  <si>
    <t>16.08.19</t>
  </si>
  <si>
    <t>160842</t>
  </si>
  <si>
    <t>16.08.20</t>
  </si>
  <si>
    <t>16.08.21</t>
  </si>
  <si>
    <t>160867</t>
  </si>
  <si>
    <t>16.08.22</t>
  </si>
  <si>
    <t>160872</t>
  </si>
  <si>
    <t>16.10</t>
  </si>
  <si>
    <t>INSTALAÇÃO DO SISTEMA DE CLIMATIZAÇÃO</t>
  </si>
  <si>
    <t>16.10.01</t>
  </si>
  <si>
    <t>161001</t>
  </si>
  <si>
    <t>16.10.02</t>
  </si>
  <si>
    <t>161002</t>
  </si>
  <si>
    <t>16.10.03</t>
  </si>
  <si>
    <t>161003</t>
  </si>
  <si>
    <t>16.10.04</t>
  </si>
  <si>
    <t>161004</t>
  </si>
  <si>
    <t>16.10.05</t>
  </si>
  <si>
    <t>161010</t>
  </si>
  <si>
    <t>16.10.06</t>
  </si>
  <si>
    <t>161011</t>
  </si>
  <si>
    <t>16.10.07</t>
  </si>
  <si>
    <t>161015</t>
  </si>
  <si>
    <t>16.10.08</t>
  </si>
  <si>
    <t>161016</t>
  </si>
  <si>
    <t>16.10.09</t>
  </si>
  <si>
    <t>Tubo de PVC rígido soldável marrom, DN 25mm (3/4"), inclusive conexões</t>
  </si>
  <si>
    <t>APARELHOS HIDRO-SANITÁRIOS</t>
  </si>
  <si>
    <t>17.01</t>
  </si>
  <si>
    <t>LOUÇAS</t>
  </si>
  <si>
    <t>17.01.01</t>
  </si>
  <si>
    <t>170107</t>
  </si>
  <si>
    <t>17.01.02</t>
  </si>
  <si>
    <t>170124</t>
  </si>
  <si>
    <t>17.01.03</t>
  </si>
  <si>
    <t>170126</t>
  </si>
  <si>
    <t>17.01.04</t>
  </si>
  <si>
    <t>170128</t>
  </si>
  <si>
    <t>17.01.05</t>
  </si>
  <si>
    <t>170129</t>
  </si>
  <si>
    <t>17.01.06</t>
  </si>
  <si>
    <t>170133</t>
  </si>
  <si>
    <t>17.02</t>
  </si>
  <si>
    <t>BANCADAS</t>
  </si>
  <si>
    <t>17.02.01</t>
  </si>
  <si>
    <t>170220</t>
  </si>
  <si>
    <t>17.02.02</t>
  </si>
  <si>
    <t>170222</t>
  </si>
  <si>
    <t>17.03</t>
  </si>
  <si>
    <t>TORNEIRAS, REGISTROS, VÁLVULAS E METAIS</t>
  </si>
  <si>
    <t>17.03.01</t>
  </si>
  <si>
    <t>170304</t>
  </si>
  <si>
    <t>17.03.02</t>
  </si>
  <si>
    <t>170309</t>
  </si>
  <si>
    <t>17.03.03</t>
  </si>
  <si>
    <t>170315</t>
  </si>
  <si>
    <t>17.03.04</t>
  </si>
  <si>
    <t>170306</t>
  </si>
  <si>
    <t>17.03.05</t>
  </si>
  <si>
    <t>170317</t>
  </si>
  <si>
    <t>17.03.06</t>
  </si>
  <si>
    <t>170328</t>
  </si>
  <si>
    <t>17.03.07</t>
  </si>
  <si>
    <t>170321</t>
  </si>
  <si>
    <t>17.03.08</t>
  </si>
  <si>
    <t>170323</t>
  </si>
  <si>
    <t>17.03.09</t>
  </si>
  <si>
    <t>170324</t>
  </si>
  <si>
    <t>17.03.10</t>
  </si>
  <si>
    <t>170325</t>
  </si>
  <si>
    <t>17.03.11</t>
  </si>
  <si>
    <t>90371</t>
  </si>
  <si>
    <t>17.03.12</t>
  </si>
  <si>
    <t>103039</t>
  </si>
  <si>
    <t>17.03.13</t>
  </si>
  <si>
    <t>103038</t>
  </si>
  <si>
    <t>17.05</t>
  </si>
  <si>
    <t>OUTROS APARELHOS</t>
  </si>
  <si>
    <t>17.05.01</t>
  </si>
  <si>
    <t>170519</t>
  </si>
  <si>
    <t>17.05.02</t>
  </si>
  <si>
    <t>170555</t>
  </si>
  <si>
    <t>17.05.03</t>
  </si>
  <si>
    <t>170541</t>
  </si>
  <si>
    <t>17.05.04</t>
  </si>
  <si>
    <t>170557</t>
  </si>
  <si>
    <t>17.05.05</t>
  </si>
  <si>
    <t>170562</t>
  </si>
  <si>
    <t>17.06</t>
  </si>
  <si>
    <t>ACESSIBILIDADE - NBR 9050</t>
  </si>
  <si>
    <t>17.06.01</t>
  </si>
  <si>
    <t>170603</t>
  </si>
  <si>
    <t>17.06.02</t>
  </si>
  <si>
    <t>170607</t>
  </si>
  <si>
    <t>17.06.03</t>
  </si>
  <si>
    <t>170614</t>
  </si>
  <si>
    <t>APARELHOS ELÉTRICOS</t>
  </si>
  <si>
    <t>18.01</t>
  </si>
  <si>
    <t>LUMINÁRIAS</t>
  </si>
  <si>
    <t>18.02</t>
  </si>
  <si>
    <t>INTERRUPTORES E TOMADAS</t>
  </si>
  <si>
    <t>18.02.01</t>
  </si>
  <si>
    <t>180201</t>
  </si>
  <si>
    <t>18.02.02</t>
  </si>
  <si>
    <t>180202</t>
  </si>
  <si>
    <t>18.02.04</t>
  </si>
  <si>
    <t>180204</t>
  </si>
  <si>
    <t>18.02.05</t>
  </si>
  <si>
    <t>180205</t>
  </si>
  <si>
    <t>18.02.06</t>
  </si>
  <si>
    <t>180206</t>
  </si>
  <si>
    <t>18.02.07</t>
  </si>
  <si>
    <t>180209</t>
  </si>
  <si>
    <t>18.02.08</t>
  </si>
  <si>
    <t>180210</t>
  </si>
  <si>
    <t>18.03</t>
  </si>
  <si>
    <t>BOMBAS</t>
  </si>
  <si>
    <t>18.03.01</t>
  </si>
  <si>
    <t>180301</t>
  </si>
  <si>
    <t>18.04</t>
  </si>
  <si>
    <t>POSTES</t>
  </si>
  <si>
    <t>18.04.01</t>
  </si>
  <si>
    <t>100621</t>
  </si>
  <si>
    <t>18.06</t>
  </si>
  <si>
    <t>AR REFRIGERADO</t>
  </si>
  <si>
    <t>18.06.01</t>
  </si>
  <si>
    <t>180602</t>
  </si>
  <si>
    <t>18.06.02</t>
  </si>
  <si>
    <t>180603</t>
  </si>
  <si>
    <t>18.06.03</t>
  </si>
  <si>
    <t>180604</t>
  </si>
  <si>
    <t>18.06.04</t>
  </si>
  <si>
    <t>180608</t>
  </si>
  <si>
    <t>18.07</t>
  </si>
  <si>
    <t>VENTILADORES</t>
  </si>
  <si>
    <t>18.08</t>
  </si>
  <si>
    <t>18.08.01</t>
  </si>
  <si>
    <t>180803</t>
  </si>
  <si>
    <t>18.08.02</t>
  </si>
  <si>
    <t>180809</t>
  </si>
  <si>
    <t>18.10</t>
  </si>
  <si>
    <t>LUMINARIAS PARA LÂMPADAS LED</t>
  </si>
  <si>
    <t>18.10.01</t>
  </si>
  <si>
    <t>181001</t>
  </si>
  <si>
    <t>18.10.02</t>
  </si>
  <si>
    <t>181002</t>
  </si>
  <si>
    <t>18.10.03</t>
  </si>
  <si>
    <t>181003</t>
  </si>
  <si>
    <t>18.10.04</t>
  </si>
  <si>
    <t>181004</t>
  </si>
  <si>
    <t>18.10.05</t>
  </si>
  <si>
    <t>181005</t>
  </si>
  <si>
    <t>18.10.06</t>
  </si>
  <si>
    <t>181007</t>
  </si>
  <si>
    <t>18.10.07</t>
  </si>
  <si>
    <t>105547U</t>
  </si>
  <si>
    <t>FITA LED - FORNECIMENTO E INSTALAÇÃO. AF_09/2024</t>
  </si>
  <si>
    <t>M</t>
  </si>
  <si>
    <t>18.10.08</t>
  </si>
  <si>
    <t>FNDE 98</t>
  </si>
  <si>
    <t>REFLETOR EM ALUMÍNIO, DE SUPORTE E ALÇA, COM LÂMPADA LED DE 200 W (UN)</t>
  </si>
  <si>
    <t>UND</t>
  </si>
  <si>
    <t>18.10.09</t>
  </si>
  <si>
    <t>97607</t>
  </si>
  <si>
    <t>PINTURA</t>
  </si>
  <si>
    <t>19.01</t>
  </si>
  <si>
    <t>SOBRE PAREDES E FORROS</t>
  </si>
  <si>
    <t>19.01.01</t>
  </si>
  <si>
    <t>190103</t>
  </si>
  <si>
    <t>19.01.02</t>
  </si>
  <si>
    <t>190106</t>
  </si>
  <si>
    <t>19.01.03</t>
  </si>
  <si>
    <t>190101</t>
  </si>
  <si>
    <t>19.01.04</t>
  </si>
  <si>
    <t>190104</t>
  </si>
  <si>
    <t>19.02</t>
  </si>
  <si>
    <t>SOBRE CONCRETO OU BLOCOS CERÂMICOS APARENTES</t>
  </si>
  <si>
    <t>19.02.01</t>
  </si>
  <si>
    <t>190204</t>
  </si>
  <si>
    <t>19.03</t>
  </si>
  <si>
    <t>SOBRE MADEIRA</t>
  </si>
  <si>
    <t>19.03.01</t>
  </si>
  <si>
    <t>190301</t>
  </si>
  <si>
    <t>19.03.02</t>
  </si>
  <si>
    <t>190302</t>
  </si>
  <si>
    <t>19.03.03</t>
  </si>
  <si>
    <t>190303</t>
  </si>
  <si>
    <t>19.03.04</t>
  </si>
  <si>
    <t>190306</t>
  </si>
  <si>
    <t>19.04</t>
  </si>
  <si>
    <t>SOBRE METAL</t>
  </si>
  <si>
    <t>19.04.01</t>
  </si>
  <si>
    <t>190417</t>
  </si>
  <si>
    <t>19.05</t>
  </si>
  <si>
    <t>SOBRE ELEMENTOS ESPECIAIS</t>
  </si>
  <si>
    <t>19.06</t>
  </si>
  <si>
    <t>SOBRE PISOS</t>
  </si>
  <si>
    <t>19.06.01</t>
  </si>
  <si>
    <t>190601</t>
  </si>
  <si>
    <t>19.06.02</t>
  </si>
  <si>
    <t>190604</t>
  </si>
  <si>
    <t>19.06.03</t>
  </si>
  <si>
    <t>102509</t>
  </si>
  <si>
    <t>19.06.04</t>
  </si>
  <si>
    <t>102498</t>
  </si>
  <si>
    <t>19.06.05</t>
  </si>
  <si>
    <t>102512</t>
  </si>
  <si>
    <t>19.06.06</t>
  </si>
  <si>
    <t>102513</t>
  </si>
  <si>
    <t>19.06.07</t>
  </si>
  <si>
    <t>102520</t>
  </si>
  <si>
    <t>SERVIÇOS COMPLEMENTARES EXTERNOS</t>
  </si>
  <si>
    <t>20.01</t>
  </si>
  <si>
    <t>MUROS E FECHAMENTOS</t>
  </si>
  <si>
    <t>20.01.01</t>
  </si>
  <si>
    <t>200141</t>
  </si>
  <si>
    <t>20.01.02</t>
  </si>
  <si>
    <t>200715</t>
  </si>
  <si>
    <t>20.01.04</t>
  </si>
  <si>
    <t>200132</t>
  </si>
  <si>
    <t>20.01.05</t>
  </si>
  <si>
    <t>200133</t>
  </si>
  <si>
    <t>20.02</t>
  </si>
  <si>
    <t>PAVIMENTAÇÃO</t>
  </si>
  <si>
    <t>20.02.01</t>
  </si>
  <si>
    <t>200202</t>
  </si>
  <si>
    <t>20.02.02</t>
  </si>
  <si>
    <t>200206</t>
  </si>
  <si>
    <t>20.02.03</t>
  </si>
  <si>
    <t>200209</t>
  </si>
  <si>
    <t>20.02.04</t>
  </si>
  <si>
    <t>200243</t>
  </si>
  <si>
    <t>20.02.05</t>
  </si>
  <si>
    <t>200214</t>
  </si>
  <si>
    <t>20.02.06</t>
  </si>
  <si>
    <t>200253</t>
  </si>
  <si>
    <t>20.02.07</t>
  </si>
  <si>
    <t>200254</t>
  </si>
  <si>
    <t>20.02.08</t>
  </si>
  <si>
    <t>3R 33 15 00 00 00 00 10 13</t>
  </si>
  <si>
    <t>Pavimentação permeável em placas quadradas de concreto 50 x 50 x 6 cm, 2 MPa, sobre camada de cascalho</t>
  </si>
  <si>
    <t>20.03</t>
  </si>
  <si>
    <t>PAISAGISMO</t>
  </si>
  <si>
    <t>20.03.01</t>
  </si>
  <si>
    <t>200326</t>
  </si>
  <si>
    <t>20.03.02</t>
  </si>
  <si>
    <t>98509</t>
  </si>
  <si>
    <t>20.03.03</t>
  </si>
  <si>
    <t>98516</t>
  </si>
  <si>
    <t>20.03.04</t>
  </si>
  <si>
    <t>98511</t>
  </si>
  <si>
    <t>20.03.05</t>
  </si>
  <si>
    <t>98503</t>
  </si>
  <si>
    <t>20.04</t>
  </si>
  <si>
    <t>TRATAMENTO, CONSERVAÇÃO E LIMPEZA</t>
  </si>
  <si>
    <t>20.04.01</t>
  </si>
  <si>
    <t>200401</t>
  </si>
  <si>
    <t>20.04.02</t>
  </si>
  <si>
    <t>200402</t>
  </si>
  <si>
    <t>20.04.03</t>
  </si>
  <si>
    <t>200404</t>
  </si>
  <si>
    <t>20.05</t>
  </si>
  <si>
    <t>DIVERSOS EXTERNOS</t>
  </si>
  <si>
    <t>20.05.01</t>
  </si>
  <si>
    <t>200511</t>
  </si>
  <si>
    <t>20.05.02</t>
  </si>
  <si>
    <t>200512</t>
  </si>
  <si>
    <t>20.05.03</t>
  </si>
  <si>
    <t>200563</t>
  </si>
  <si>
    <t>20.05.04</t>
  </si>
  <si>
    <t>200573</t>
  </si>
  <si>
    <t>20.05.05</t>
  </si>
  <si>
    <t>200576</t>
  </si>
  <si>
    <t>20.05.06</t>
  </si>
  <si>
    <t>200583</t>
  </si>
  <si>
    <t>20.05.07</t>
  </si>
  <si>
    <t>20.07</t>
  </si>
  <si>
    <t>QUADRA DE ESPORTES</t>
  </si>
  <si>
    <t>20.07.01</t>
  </si>
  <si>
    <t>200703</t>
  </si>
  <si>
    <t>20.07.02</t>
  </si>
  <si>
    <t>200704</t>
  </si>
  <si>
    <t>20.07.03</t>
  </si>
  <si>
    <t>200725</t>
  </si>
  <si>
    <t>SERVIÇOS COMPLEMENTARES</t>
  </si>
  <si>
    <t>21.03</t>
  </si>
  <si>
    <t>21.03.01</t>
  </si>
  <si>
    <t>210304</t>
  </si>
  <si>
    <t>ITENS DE SERVIÇOS AUXILIARES</t>
  </si>
  <si>
    <t>31.08</t>
  </si>
  <si>
    <t>ENCARGOS COMPLEMENTARES - SEGURANÇA DO TRABALHO</t>
  </si>
  <si>
    <t>31.08.01</t>
  </si>
  <si>
    <t>010815</t>
  </si>
  <si>
    <t>SERVIÇOS DIVERSOS ESPECÍFICOS (COM BDI DIFERENCIADO 15,57%)</t>
  </si>
  <si>
    <t>99.01</t>
  </si>
  <si>
    <t>SISTEMAS DE TRATAMENTO DE ÁGUAS RESIDUÁRIAS</t>
  </si>
  <si>
    <t>99.01.01</t>
  </si>
  <si>
    <t>COT0001</t>
  </si>
  <si>
    <t>99.01.02</t>
  </si>
  <si>
    <t>COT0002</t>
  </si>
  <si>
    <t>99.02</t>
  </si>
  <si>
    <t>SISTEMA DE ALARME E CFTV</t>
  </si>
  <si>
    <t>99.02.01</t>
  </si>
  <si>
    <t>COT0005</t>
  </si>
  <si>
    <t>99.03</t>
  </si>
  <si>
    <t>ELEVADORES E PLATAFORMAS ELEVATÓRIAS</t>
  </si>
  <si>
    <t>99.03.01</t>
  </si>
  <si>
    <t>COT0003</t>
  </si>
  <si>
    <t>99.04</t>
  </si>
  <si>
    <t>SUBESTAÇÃO</t>
  </si>
  <si>
    <t>99.04.01</t>
  </si>
  <si>
    <t>COT0004</t>
  </si>
  <si>
    <t>99.05</t>
  </si>
  <si>
    <t>SISTEMA FOTOVOLTAICO</t>
  </si>
  <si>
    <t>99.02.02</t>
  </si>
  <si>
    <t>COT0006</t>
  </si>
  <si>
    <t xml:space="preserve">Thiago Almeida da Silva - Responsável Técnico </t>
  </si>
  <si>
    <t>Engenheiro Civil - CREA RJ 2017118828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</si>
</sst>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quot;Nº&quot;\ 0"/>
    <numFmt numFmtId="165" formatCode="00\ "/>
    <numFmt numFmtId="166" formatCode="#,##0.00_ ;[Red]\-#,##0.00\ "/>
    <numFmt numFmtId="167" formatCode="_-* #,##0.00_-;&quot;-&quot;* #,##0.00_-;_-* &quot;-&quot;??_-;_-@_-"/>
  </numFmts>
  <fonts count="16" x14ac:knownFonts="1">
    <font>
      <sz val="11"/>
      <color theme="1"/>
      <name val="Calibri"/>
      <family val="2"/>
      <scheme val="minor"/>
    </font>
    <font>
      <sz val="11"/>
      <color theme="1"/>
      <name val="Calibri"/>
      <family val="2"/>
      <scheme val="minor"/>
    </font>
    <font>
      <b/>
      <sz val="12"/>
      <name val="Arial"/>
      <family val="2"/>
    </font>
    <font>
      <b/>
      <sz val="18"/>
      <name val="Arial"/>
      <family val="2"/>
    </font>
    <font>
      <b/>
      <sz val="16"/>
      <name val="Arial"/>
      <family val="2"/>
    </font>
    <font>
      <sz val="10"/>
      <name val="Times New Roman"/>
      <family val="1"/>
    </font>
    <font>
      <sz val="10"/>
      <name val="Arial"/>
      <family val="2"/>
    </font>
    <font>
      <b/>
      <sz val="10"/>
      <name val="Arial"/>
      <family val="2"/>
    </font>
    <font>
      <sz val="10"/>
      <color theme="1"/>
      <name val="Calibri"/>
      <family val="2"/>
      <scheme val="minor"/>
    </font>
    <font>
      <sz val="10"/>
      <color theme="1"/>
      <name val="Arial"/>
      <family val="2"/>
    </font>
    <font>
      <sz val="11"/>
      <name val="Calibri"/>
      <family val="2"/>
    </font>
    <font>
      <b/>
      <sz val="12"/>
      <color theme="1"/>
      <name val="Arial"/>
      <family val="2"/>
    </font>
    <font>
      <sz val="12"/>
      <name val="Arial"/>
      <family val="2"/>
    </font>
    <font>
      <b/>
      <sz val="11"/>
      <color theme="1"/>
      <name val="Arial"/>
      <family val="2"/>
    </font>
    <font>
      <b/>
      <sz val="10"/>
      <color theme="1"/>
      <name val="Arial"/>
      <family val="2"/>
    </font>
    <font>
      <sz val="12"/>
      <color indexed="2"/>
      <name val="Arial"/>
      <family val="2"/>
    </font>
  </fonts>
  <fills count="12">
    <fill>
      <patternFill patternType="none"/>
    </fill>
    <fill>
      <patternFill patternType="gray125"/>
    </fill>
    <fill>
      <patternFill patternType="solid">
        <fgColor theme="0"/>
      </patternFill>
    </fill>
    <fill>
      <patternFill patternType="solid">
        <fgColor theme="0"/>
        <bgColor theme="0"/>
      </patternFill>
    </fill>
    <fill>
      <patternFill patternType="solid">
        <fgColor indexed="5"/>
      </patternFill>
    </fill>
    <fill>
      <patternFill patternType="solid">
        <fgColor theme="0" tint="-0.249977111117893"/>
        <bgColor indexed="65"/>
      </patternFill>
    </fill>
    <fill>
      <patternFill patternType="solid">
        <fgColor theme="0" tint="-0.14999847407452621"/>
        <bgColor indexed="65"/>
      </patternFill>
    </fill>
    <fill>
      <patternFill patternType="solid">
        <fgColor theme="3" tint="0.59999389629810485"/>
        <bgColor indexed="65"/>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5"/>
      </patternFill>
    </fill>
    <fill>
      <patternFill patternType="solid">
        <fgColor theme="9" tint="-0.249977111117893"/>
        <bgColor indexed="64"/>
      </patternFill>
    </fill>
  </fills>
  <borders count="3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9">
    <xf numFmtId="0" fontId="0" fillId="0" borderId="0"/>
    <xf numFmtId="0" fontId="1" fillId="0" borderId="0"/>
    <xf numFmtId="0" fontId="5" fillId="0" borderId="0"/>
    <xf numFmtId="0" fontId="8" fillId="0" borderId="0"/>
    <xf numFmtId="9" fontId="10" fillId="0" borderId="0" applyFont="0" applyFill="0" applyBorder="0" applyProtection="0"/>
    <xf numFmtId="43" fontId="10" fillId="0" borderId="0" applyFont="0" applyFill="0" applyBorder="0" applyProtection="0"/>
    <xf numFmtId="43" fontId="5" fillId="0" borderId="0" applyFont="0" applyFill="0" applyBorder="0" applyProtection="0"/>
    <xf numFmtId="44" fontId="1" fillId="0" borderId="0" applyFont="0" applyFill="0" applyBorder="0" applyProtection="0"/>
    <xf numFmtId="44" fontId="5" fillId="0" borderId="0" applyFont="0" applyFill="0" applyBorder="0" applyProtection="0"/>
  </cellStyleXfs>
  <cellXfs count="227">
    <xf numFmtId="0" fontId="0" fillId="0" borderId="0" xfId="0"/>
    <xf numFmtId="49" fontId="2" fillId="2" borderId="0" xfId="1" applyNumberFormat="1" applyFont="1" applyFill="1" applyAlignment="1">
      <alignment horizontal="center" vertical="top"/>
    </xf>
    <xf numFmtId="0" fontId="2" fillId="2" borderId="0" xfId="1" applyFont="1" applyFill="1" applyAlignment="1">
      <alignment horizontal="center" vertical="top"/>
    </xf>
    <xf numFmtId="0" fontId="3" fillId="2" borderId="0" xfId="1" applyFont="1" applyFill="1" applyAlignment="1">
      <alignment horizontal="center" vertical="center"/>
    </xf>
    <xf numFmtId="0" fontId="4" fillId="2" borderId="0" xfId="1" applyFont="1" applyFill="1" applyAlignment="1">
      <alignment vertical="center"/>
    </xf>
    <xf numFmtId="0" fontId="5" fillId="0" borderId="0" xfId="2" applyAlignment="1">
      <alignment horizontal="left" vertical="center"/>
    </xf>
    <xf numFmtId="0" fontId="6" fillId="0" borderId="0" xfId="1" applyFont="1" applyAlignment="1">
      <alignment vertical="top"/>
    </xf>
    <xf numFmtId="49" fontId="6" fillId="0" borderId="1" xfId="1" applyNumberFormat="1" applyFont="1" applyBorder="1" applyAlignment="1">
      <alignment horizontal="center" vertical="top"/>
    </xf>
    <xf numFmtId="0" fontId="7" fillId="0" borderId="0" xfId="1" applyFont="1" applyAlignment="1">
      <alignment vertical="top"/>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left" vertical="top"/>
    </xf>
    <xf numFmtId="0" fontId="2" fillId="0" borderId="3" xfId="1" applyFont="1" applyBorder="1" applyAlignment="1">
      <alignment horizontal="left" vertical="top"/>
    </xf>
    <xf numFmtId="0" fontId="2" fillId="0" borderId="5" xfId="1" applyFont="1" applyBorder="1" applyAlignment="1">
      <alignment horizontal="left" vertical="top"/>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9" fillId="0" borderId="8" xfId="3" applyFont="1" applyBorder="1" applyAlignment="1">
      <alignment vertical="center"/>
    </xf>
    <xf numFmtId="0" fontId="9" fillId="0" borderId="9" xfId="3" applyFont="1" applyBorder="1" applyAlignment="1">
      <alignment vertical="center"/>
    </xf>
    <xf numFmtId="0" fontId="9" fillId="0" borderId="9" xfId="3" applyFont="1" applyBorder="1"/>
    <xf numFmtId="0" fontId="9" fillId="0" borderId="10" xfId="3" applyFont="1" applyBorder="1" applyAlignment="1">
      <alignment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left" vertical="top" wrapText="1"/>
    </xf>
    <xf numFmtId="10" fontId="2" fillId="0" borderId="15" xfId="1" applyNumberFormat="1" applyFont="1" applyBorder="1" applyAlignment="1">
      <alignment horizontal="center" vertical="center"/>
    </xf>
    <xf numFmtId="10" fontId="2" fillId="0" borderId="0" xfId="4" applyNumberFormat="1" applyFont="1" applyAlignment="1" applyProtection="1">
      <alignment horizontal="center" vertical="center"/>
    </xf>
    <xf numFmtId="14" fontId="2" fillId="0" borderId="16" xfId="1" applyNumberFormat="1" applyFont="1" applyBorder="1" applyAlignment="1">
      <alignment horizontal="center" vertical="center"/>
    </xf>
    <xf numFmtId="0" fontId="7" fillId="0" borderId="0" xfId="1" applyFont="1" applyAlignment="1">
      <alignment horizontal="center" vertical="top"/>
    </xf>
    <xf numFmtId="10" fontId="7" fillId="0" borderId="0" xfId="1" applyNumberFormat="1" applyFont="1" applyAlignment="1">
      <alignment horizontal="center" vertical="top"/>
    </xf>
    <xf numFmtId="0" fontId="11" fillId="0" borderId="17" xfId="3" applyFont="1" applyBorder="1" applyAlignment="1">
      <alignment horizontal="center" vertical="center" wrapText="1"/>
    </xf>
    <xf numFmtId="0" fontId="11" fillId="0" borderId="0" xfId="3" applyFont="1" applyAlignment="1">
      <alignment horizontal="center" vertical="center" wrapText="1"/>
    </xf>
    <xf numFmtId="0" fontId="11" fillId="0" borderId="18" xfId="3" applyFont="1" applyBorder="1" applyAlignment="1">
      <alignment horizontal="center" vertical="center" wrapText="1"/>
    </xf>
    <xf numFmtId="0" fontId="2" fillId="0" borderId="13" xfId="1" applyFont="1" applyBorder="1" applyAlignment="1">
      <alignment horizontal="left" vertical="top"/>
    </xf>
    <xf numFmtId="0" fontId="2" fillId="0" borderId="12" xfId="1" applyFont="1" applyBorder="1" applyAlignment="1">
      <alignment horizontal="left" vertical="top"/>
    </xf>
    <xf numFmtId="0" fontId="2" fillId="0" borderId="14" xfId="1" applyFont="1" applyBorder="1" applyAlignment="1">
      <alignment horizontal="left" vertical="top"/>
    </xf>
    <xf numFmtId="0" fontId="2" fillId="0" borderId="8" xfId="1" applyFont="1" applyBorder="1" applyAlignment="1">
      <alignment horizontal="center" vertical="top"/>
    </xf>
    <xf numFmtId="0" fontId="2" fillId="0" borderId="9" xfId="1" applyFont="1" applyBorder="1" applyAlignment="1">
      <alignment horizontal="center" vertical="top"/>
    </xf>
    <xf numFmtId="0" fontId="2" fillId="0" borderId="19" xfId="1" applyFont="1" applyBorder="1" applyAlignment="1">
      <alignment horizontal="center" vertical="top"/>
    </xf>
    <xf numFmtId="0" fontId="11" fillId="0" borderId="20" xfId="3" applyFont="1" applyBorder="1" applyAlignment="1">
      <alignment horizontal="center" vertical="center" wrapText="1"/>
    </xf>
    <xf numFmtId="0" fontId="11" fillId="0" borderId="21" xfId="3" applyFont="1" applyBorder="1" applyAlignment="1">
      <alignment horizontal="center" vertical="center" wrapText="1"/>
    </xf>
    <xf numFmtId="0" fontId="11" fillId="0" borderId="22" xfId="3" applyFont="1" applyBorder="1" applyAlignment="1">
      <alignment horizontal="center" vertical="center" wrapText="1"/>
    </xf>
    <xf numFmtId="0" fontId="2" fillId="0" borderId="23" xfId="1" applyFont="1" applyBorder="1" applyAlignment="1">
      <alignment horizontal="center" vertical="top"/>
    </xf>
    <xf numFmtId="17" fontId="2" fillId="0" borderId="23" xfId="1" applyNumberFormat="1" applyFont="1" applyBorder="1" applyAlignment="1">
      <alignment horizontal="center" vertical="top"/>
    </xf>
    <xf numFmtId="17" fontId="2" fillId="0" borderId="24" xfId="1" quotePrefix="1" applyNumberFormat="1" applyFont="1" applyBorder="1" applyAlignment="1">
      <alignment horizontal="center" vertical="top"/>
    </xf>
    <xf numFmtId="0" fontId="9" fillId="0" borderId="8" xfId="3" applyFont="1" applyBorder="1" applyAlignment="1">
      <alignment horizontal="left" vertical="center"/>
    </xf>
    <xf numFmtId="0" fontId="9" fillId="0" borderId="9" xfId="3" applyFont="1" applyBorder="1" applyAlignment="1">
      <alignment horizontal="left" vertical="center"/>
    </xf>
    <xf numFmtId="0" fontId="9" fillId="0" borderId="10" xfId="3" applyFont="1" applyBorder="1" applyAlignment="1">
      <alignment horizontal="left" vertical="center"/>
    </xf>
    <xf numFmtId="0" fontId="9" fillId="0" borderId="23" xfId="3" applyFont="1" applyBorder="1" applyAlignment="1">
      <alignment vertical="center"/>
    </xf>
    <xf numFmtId="0" fontId="2" fillId="0" borderId="14" xfId="1" applyFont="1" applyBorder="1" applyAlignment="1">
      <alignment horizontal="center" vertical="center"/>
    </xf>
    <xf numFmtId="0" fontId="2" fillId="0" borderId="13" xfId="1" applyFont="1" applyBorder="1" applyAlignment="1">
      <alignment horizontal="center" vertical="top"/>
    </xf>
    <xf numFmtId="0" fontId="2" fillId="0" borderId="12" xfId="1" applyFont="1" applyBorder="1" applyAlignment="1">
      <alignment horizontal="center" vertical="top"/>
    </xf>
    <xf numFmtId="0" fontId="2" fillId="0" borderId="14" xfId="1" applyFont="1" applyBorder="1" applyAlignment="1">
      <alignment horizontal="center" vertical="top"/>
    </xf>
    <xf numFmtId="17" fontId="12" fillId="0" borderId="25" xfId="1" quotePrefix="1" applyNumberFormat="1" applyFont="1" applyBorder="1" applyAlignment="1">
      <alignment horizontal="center" vertical="top"/>
    </xf>
    <xf numFmtId="17" fontId="12" fillId="0" borderId="26" xfId="1" quotePrefix="1" applyNumberFormat="1" applyFont="1" applyBorder="1" applyAlignment="1">
      <alignment horizontal="center" vertical="top"/>
    </xf>
    <xf numFmtId="43" fontId="7" fillId="0" borderId="0" xfId="1" applyNumberFormat="1" applyFont="1" applyAlignment="1">
      <alignment vertical="top"/>
    </xf>
    <xf numFmtId="0" fontId="13" fillId="0" borderId="20" xfId="3" applyFont="1" applyBorder="1" applyAlignment="1">
      <alignment horizontal="center"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3" fillId="3" borderId="25" xfId="3" applyFont="1" applyFill="1" applyBorder="1" applyAlignment="1">
      <alignment horizontal="center" vertical="center"/>
    </xf>
    <xf numFmtId="0" fontId="2" fillId="0" borderId="27" xfId="1" applyFont="1" applyBorder="1" applyAlignment="1">
      <alignment horizontal="center" vertical="center"/>
    </xf>
    <xf numFmtId="0" fontId="2" fillId="0" borderId="1" xfId="1" applyFont="1" applyBorder="1" applyAlignment="1">
      <alignment horizontal="center" vertical="center"/>
    </xf>
    <xf numFmtId="0" fontId="2" fillId="0" borderId="28" xfId="1" applyFont="1" applyBorder="1" applyAlignment="1">
      <alignment horizontal="center" vertical="top"/>
    </xf>
    <xf numFmtId="0" fontId="2" fillId="0" borderId="1" xfId="1" applyFont="1" applyBorder="1" applyAlignment="1">
      <alignment horizontal="center" vertical="top"/>
    </xf>
    <xf numFmtId="0" fontId="2" fillId="0" borderId="29" xfId="1" applyFont="1" applyBorder="1" applyAlignment="1">
      <alignment horizontal="center" vertical="top"/>
    </xf>
    <xf numFmtId="0" fontId="2" fillId="0" borderId="30" xfId="1" applyFont="1" applyBorder="1" applyAlignment="1">
      <alignment horizontal="center" vertical="top"/>
    </xf>
    <xf numFmtId="0" fontId="2" fillId="0" borderId="31" xfId="1" applyFont="1" applyBorder="1" applyAlignment="1">
      <alignment horizontal="center" vertical="top"/>
    </xf>
    <xf numFmtId="0" fontId="9" fillId="0" borderId="32" xfId="3" applyFont="1" applyBorder="1" applyAlignment="1">
      <alignment vertical="center"/>
    </xf>
    <xf numFmtId="0" fontId="9" fillId="0" borderId="17" xfId="3" applyFont="1" applyBorder="1" applyAlignment="1">
      <alignment vertical="center"/>
    </xf>
    <xf numFmtId="0" fontId="9" fillId="0" borderId="0" xfId="3" applyFont="1"/>
    <xf numFmtId="0" fontId="14" fillId="0" borderId="10" xfId="3" applyFont="1" applyBorder="1" applyAlignment="1">
      <alignment vertical="center" wrapText="1"/>
    </xf>
    <xf numFmtId="0" fontId="2" fillId="0" borderId="21" xfId="1" applyFont="1" applyBorder="1" applyAlignment="1">
      <alignment horizontal="center" vertical="top"/>
    </xf>
    <xf numFmtId="164" fontId="11" fillId="0" borderId="33" xfId="3" applyNumberFormat="1" applyFont="1" applyBorder="1" applyAlignment="1">
      <alignment horizontal="center" vertical="center" wrapText="1"/>
    </xf>
    <xf numFmtId="14" fontId="13" fillId="4" borderId="34" xfId="3" applyNumberFormat="1" applyFont="1" applyFill="1" applyBorder="1" applyAlignment="1">
      <alignment horizontal="right" vertical="center" wrapText="1"/>
    </xf>
    <xf numFmtId="0" fontId="13" fillId="4" borderId="34" xfId="3" applyFont="1" applyFill="1" applyBorder="1" applyAlignment="1">
      <alignment horizontal="center" vertical="center" wrapText="1"/>
    </xf>
    <xf numFmtId="14" fontId="13" fillId="4" borderId="35" xfId="3" applyNumberFormat="1" applyFont="1" applyFill="1" applyBorder="1" applyAlignment="1">
      <alignment horizontal="left" vertical="center" wrapText="1"/>
    </xf>
    <xf numFmtId="49" fontId="7" fillId="5" borderId="15" xfId="5" applyNumberFormat="1" applyFont="1" applyFill="1" applyBorder="1" applyAlignment="1">
      <alignment horizontal="center" vertical="center" wrapText="1"/>
    </xf>
    <xf numFmtId="0" fontId="7" fillId="5" borderId="15" xfId="1" applyFont="1" applyFill="1" applyBorder="1" applyAlignment="1">
      <alignment horizontal="center" vertical="center"/>
    </xf>
    <xf numFmtId="0" fontId="7" fillId="5" borderId="15" xfId="1" applyFont="1" applyFill="1" applyBorder="1" applyAlignment="1">
      <alignment horizontal="center" vertical="center" wrapText="1"/>
    </xf>
    <xf numFmtId="43" fontId="7" fillId="5" borderId="15" xfId="5" applyFont="1" applyFill="1" applyBorder="1" applyAlignment="1">
      <alignment horizontal="center" vertical="center" wrapText="1"/>
    </xf>
    <xf numFmtId="43" fontId="7" fillId="5" borderId="23" xfId="5" applyFont="1" applyFill="1" applyBorder="1" applyAlignment="1">
      <alignment horizontal="center" vertical="center" wrapText="1"/>
    </xf>
    <xf numFmtId="43" fontId="7" fillId="6" borderId="36" xfId="6" applyFont="1" applyFill="1" applyBorder="1" applyAlignment="1">
      <alignment horizontal="center" vertical="center"/>
    </xf>
    <xf numFmtId="43" fontId="7" fillId="6" borderId="37" xfId="6" applyFont="1" applyFill="1" applyBorder="1" applyAlignment="1">
      <alignment horizontal="center" vertical="center"/>
    </xf>
    <xf numFmtId="43" fontId="7" fillId="6" borderId="37" xfId="6" applyFont="1" applyFill="1" applyBorder="1" applyAlignment="1">
      <alignment horizontal="center" vertical="center"/>
    </xf>
    <xf numFmtId="43" fontId="7" fillId="6" borderId="38" xfId="6" applyFont="1" applyFill="1" applyBorder="1" applyAlignment="1">
      <alignment horizontal="center" vertical="center"/>
    </xf>
    <xf numFmtId="49" fontId="7" fillId="5" borderId="15" xfId="1" applyNumberFormat="1" applyFont="1" applyFill="1" applyBorder="1" applyAlignment="1">
      <alignment horizontal="center" vertical="center" wrapText="1"/>
    </xf>
    <xf numFmtId="43" fontId="7" fillId="5" borderId="25" xfId="5" applyFont="1" applyFill="1" applyBorder="1" applyAlignment="1">
      <alignment horizontal="center" vertical="center" wrapText="1"/>
    </xf>
    <xf numFmtId="43" fontId="7" fillId="6" borderId="13" xfId="6" applyFont="1" applyFill="1" applyBorder="1" applyAlignment="1">
      <alignment horizontal="center" vertical="center"/>
    </xf>
    <xf numFmtId="43" fontId="7" fillId="6" borderId="12" xfId="6" applyFont="1" applyFill="1" applyBorder="1" applyAlignment="1">
      <alignment horizontal="center" vertical="center"/>
    </xf>
    <xf numFmtId="43" fontId="7" fillId="6" borderId="14" xfId="6" applyFont="1" applyFill="1" applyBorder="1" applyAlignment="1">
      <alignment horizontal="center" vertical="center"/>
    </xf>
    <xf numFmtId="0" fontId="7" fillId="0" borderId="0" xfId="1" applyFont="1" applyAlignment="1">
      <alignment horizontal="center" vertical="top" wrapText="1"/>
    </xf>
    <xf numFmtId="49" fontId="7" fillId="6" borderId="15" xfId="5" applyNumberFormat="1" applyFont="1" applyFill="1" applyBorder="1" applyAlignment="1" applyProtection="1">
      <alignment horizontal="center" vertical="center"/>
      <protection locked="0"/>
    </xf>
    <xf numFmtId="165" fontId="7" fillId="6" borderId="15" xfId="5" quotePrefix="1" applyNumberFormat="1" applyFont="1" applyFill="1" applyBorder="1" applyAlignment="1" applyProtection="1">
      <alignment horizontal="left" vertical="top"/>
    </xf>
    <xf numFmtId="49" fontId="7" fillId="6" borderId="15" xfId="1" applyNumberFormat="1" applyFont="1" applyFill="1" applyBorder="1" applyAlignment="1">
      <alignment horizontal="center" vertical="top" wrapText="1"/>
    </xf>
    <xf numFmtId="0" fontId="7" fillId="6" borderId="15" xfId="5" applyNumberFormat="1" applyFont="1" applyFill="1" applyBorder="1" applyAlignment="1" applyProtection="1">
      <alignment horizontal="center" vertical="center" wrapText="1"/>
    </xf>
    <xf numFmtId="0" fontId="7" fillId="6" borderId="15" xfId="1" applyFont="1" applyFill="1" applyBorder="1" applyAlignment="1">
      <alignment horizontal="center" vertical="top" wrapText="1"/>
    </xf>
    <xf numFmtId="43" fontId="7" fillId="6" borderId="15" xfId="5" applyFont="1" applyFill="1" applyBorder="1" applyAlignment="1" applyProtection="1">
      <alignment vertical="top"/>
    </xf>
    <xf numFmtId="43" fontId="7" fillId="6" borderId="15" xfId="5" applyFont="1" applyFill="1" applyBorder="1" applyAlignment="1" applyProtection="1">
      <alignment horizontal="right" vertical="top"/>
    </xf>
    <xf numFmtId="43" fontId="7" fillId="6" borderId="15" xfId="5" applyFont="1" applyFill="1" applyBorder="1" applyAlignment="1">
      <alignment vertical="top"/>
    </xf>
    <xf numFmtId="43" fontId="7" fillId="6" borderId="25" xfId="6" applyFont="1" applyFill="1" applyBorder="1" applyAlignment="1">
      <alignment horizontal="center" vertical="center"/>
    </xf>
    <xf numFmtId="43" fontId="7" fillId="6" borderId="20" xfId="6" applyFont="1" applyFill="1" applyBorder="1" applyAlignment="1">
      <alignment horizontal="center" vertical="center"/>
    </xf>
    <xf numFmtId="49" fontId="7" fillId="0" borderId="15" xfId="5" applyNumberFormat="1" applyFont="1" applyBorder="1" applyAlignment="1" applyProtection="1">
      <alignment horizontal="left" vertical="top"/>
      <protection locked="0"/>
    </xf>
    <xf numFmtId="165" fontId="7" fillId="0" borderId="15" xfId="5" quotePrefix="1" applyNumberFormat="1" applyFont="1" applyBorder="1" applyAlignment="1" applyProtection="1">
      <alignment horizontal="left" vertical="top"/>
    </xf>
    <xf numFmtId="49" fontId="7" fillId="0" borderId="15" xfId="1" applyNumberFormat="1" applyFont="1" applyBorder="1" applyAlignment="1">
      <alignment horizontal="center" vertical="top" wrapText="1"/>
    </xf>
    <xf numFmtId="0" fontId="7" fillId="0" borderId="15" xfId="5" applyNumberFormat="1" applyFont="1" applyBorder="1" applyAlignment="1" applyProtection="1">
      <alignment horizontal="left" vertical="top" wrapText="1"/>
    </xf>
    <xf numFmtId="0" fontId="7" fillId="0" borderId="15" xfId="1" applyFont="1" applyBorder="1" applyAlignment="1">
      <alignment horizontal="center" vertical="top" wrapText="1"/>
    </xf>
    <xf numFmtId="43" fontId="7" fillId="0" borderId="15" xfId="5" applyFont="1" applyBorder="1" applyAlignment="1" applyProtection="1">
      <alignment vertical="top"/>
    </xf>
    <xf numFmtId="43" fontId="7" fillId="0" borderId="15" xfId="5" applyFont="1" applyBorder="1" applyAlignment="1" applyProtection="1">
      <alignment horizontal="right" vertical="top"/>
    </xf>
    <xf numFmtId="43" fontId="7" fillId="0" borderId="15" xfId="5" applyFont="1" applyBorder="1" applyAlignment="1">
      <alignment vertical="top"/>
    </xf>
    <xf numFmtId="166" fontId="13" fillId="7" borderId="25" xfId="2" applyNumberFormat="1" applyFont="1" applyFill="1" applyBorder="1" applyAlignment="1">
      <alignment vertical="center"/>
    </xf>
    <xf numFmtId="166" fontId="13" fillId="7" borderId="20" xfId="2" applyNumberFormat="1" applyFont="1" applyFill="1" applyBorder="1" applyAlignment="1">
      <alignment horizontal="center" vertical="center"/>
    </xf>
    <xf numFmtId="166" fontId="13" fillId="7" borderId="25" xfId="2" applyNumberFormat="1" applyFont="1" applyFill="1" applyBorder="1" applyAlignment="1">
      <alignment horizontal="center" vertical="center"/>
    </xf>
    <xf numFmtId="49" fontId="6" fillId="4" borderId="15" xfId="5" applyNumberFormat="1" applyFont="1" applyFill="1" applyBorder="1" applyAlignment="1" applyProtection="1">
      <alignment horizontal="left" vertical="top"/>
      <protection locked="0"/>
    </xf>
    <xf numFmtId="49" fontId="6" fillId="4" borderId="15" xfId="1" applyNumberFormat="1" applyFont="1" applyFill="1" applyBorder="1" applyAlignment="1" applyProtection="1">
      <alignment horizontal="center" vertical="top" wrapText="1"/>
      <protection locked="0"/>
    </xf>
    <xf numFmtId="0" fontId="6" fillId="4" borderId="15" xfId="1" applyFont="1" applyFill="1" applyBorder="1" applyAlignment="1" applyProtection="1">
      <alignment horizontal="center" vertical="top" wrapText="1"/>
      <protection locked="0"/>
    </xf>
    <xf numFmtId="0" fontId="6" fillId="4" borderId="15" xfId="5" applyNumberFormat="1" applyFont="1" applyFill="1" applyBorder="1" applyAlignment="1" applyProtection="1">
      <alignment horizontal="left" vertical="top" wrapText="1"/>
    </xf>
    <xf numFmtId="43" fontId="6" fillId="4" borderId="15" xfId="5" applyFont="1" applyFill="1" applyBorder="1" applyAlignment="1" applyProtection="1">
      <alignment vertical="top"/>
      <protection locked="0"/>
    </xf>
    <xf numFmtId="44" fontId="6" fillId="4" borderId="15" xfId="7" applyFont="1" applyFill="1" applyBorder="1" applyAlignment="1" applyProtection="1">
      <alignment horizontal="right" vertical="top" wrapText="1"/>
    </xf>
    <xf numFmtId="44" fontId="6" fillId="4" borderId="15" xfId="7" applyFont="1" applyFill="1" applyBorder="1" applyAlignment="1" applyProtection="1">
      <alignment vertical="top"/>
      <protection locked="0"/>
    </xf>
    <xf numFmtId="43" fontId="6" fillId="4" borderId="15" xfId="5" applyFont="1" applyFill="1" applyBorder="1" applyAlignment="1">
      <alignment vertical="top"/>
    </xf>
    <xf numFmtId="43" fontId="9" fillId="4" borderId="15" xfId="6" applyFont="1" applyFill="1" applyBorder="1" applyAlignment="1">
      <alignment horizontal="center" vertical="center"/>
    </xf>
    <xf numFmtId="43" fontId="9" fillId="4" borderId="13" xfId="6" applyFont="1" applyFill="1" applyBorder="1" applyAlignment="1">
      <alignment horizontal="center" vertical="center"/>
    </xf>
    <xf numFmtId="166" fontId="9" fillId="4" borderId="15" xfId="6" applyNumberFormat="1" applyFont="1" applyFill="1" applyBorder="1" applyAlignment="1">
      <alignment horizontal="right" vertical="center"/>
    </xf>
    <xf numFmtId="0" fontId="7" fillId="4" borderId="0" xfId="1" applyFont="1" applyFill="1" applyAlignment="1">
      <alignment vertical="top"/>
    </xf>
    <xf numFmtId="0" fontId="6" fillId="4" borderId="0" xfId="1" applyFont="1" applyFill="1" applyAlignment="1">
      <alignment vertical="top"/>
    </xf>
    <xf numFmtId="49" fontId="6" fillId="8" borderId="15" xfId="5" applyNumberFormat="1" applyFont="1" applyFill="1" applyBorder="1" applyAlignment="1" applyProtection="1">
      <alignment horizontal="left" vertical="top"/>
      <protection locked="0"/>
    </xf>
    <xf numFmtId="49" fontId="6" fillId="8" borderId="15" xfId="1" applyNumberFormat="1" applyFont="1" applyFill="1" applyBorder="1" applyAlignment="1" applyProtection="1">
      <alignment horizontal="center" vertical="top" wrapText="1"/>
      <protection locked="0"/>
    </xf>
    <xf numFmtId="0" fontId="6" fillId="8" borderId="15" xfId="1" applyFont="1" applyFill="1" applyBorder="1" applyAlignment="1" applyProtection="1">
      <alignment horizontal="center" vertical="top" wrapText="1"/>
      <protection locked="0"/>
    </xf>
    <xf numFmtId="0" fontId="6" fillId="8" borderId="15" xfId="5" applyNumberFormat="1" applyFont="1" applyFill="1" applyBorder="1" applyAlignment="1" applyProtection="1">
      <alignment horizontal="left" vertical="top" wrapText="1"/>
    </xf>
    <xf numFmtId="43" fontId="6" fillId="8" borderId="15" xfId="5" applyFont="1" applyFill="1" applyBorder="1" applyAlignment="1" applyProtection="1">
      <alignment vertical="top"/>
      <protection locked="0"/>
    </xf>
    <xf numFmtId="44" fontId="6" fillId="8" borderId="15" xfId="7" applyFont="1" applyFill="1" applyBorder="1" applyAlignment="1" applyProtection="1">
      <alignment horizontal="right" vertical="top" wrapText="1"/>
    </xf>
    <xf numFmtId="44" fontId="6" fillId="8" borderId="15" xfId="7" applyFont="1" applyFill="1" applyBorder="1" applyAlignment="1" applyProtection="1">
      <alignment vertical="top"/>
      <protection locked="0"/>
    </xf>
    <xf numFmtId="43" fontId="6" fillId="8" borderId="15" xfId="5" applyFont="1" applyFill="1" applyBorder="1" applyAlignment="1">
      <alignment vertical="top"/>
    </xf>
    <xf numFmtId="43" fontId="9" fillId="8" borderId="15" xfId="6" applyFont="1" applyFill="1" applyBorder="1" applyAlignment="1">
      <alignment horizontal="center" vertical="center"/>
    </xf>
    <xf numFmtId="43" fontId="9" fillId="8" borderId="13" xfId="6" applyFont="1" applyFill="1" applyBorder="1" applyAlignment="1">
      <alignment horizontal="center" vertical="center"/>
    </xf>
    <xf numFmtId="166" fontId="9" fillId="8" borderId="15" xfId="6" applyNumberFormat="1" applyFont="1" applyFill="1" applyBorder="1" applyAlignment="1">
      <alignment horizontal="right" vertical="center"/>
    </xf>
    <xf numFmtId="0" fontId="6" fillId="8" borderId="0" xfId="1" applyFont="1" applyFill="1" applyAlignment="1">
      <alignment vertical="top"/>
    </xf>
    <xf numFmtId="49" fontId="6" fillId="9" borderId="15" xfId="5" applyNumberFormat="1" applyFont="1" applyFill="1" applyBorder="1" applyAlignment="1" applyProtection="1">
      <alignment horizontal="left" vertical="top"/>
      <protection locked="0"/>
    </xf>
    <xf numFmtId="49" fontId="6" fillId="9" borderId="15" xfId="1" applyNumberFormat="1" applyFont="1" applyFill="1" applyBorder="1" applyAlignment="1" applyProtection="1">
      <alignment horizontal="center" vertical="top" wrapText="1"/>
      <protection locked="0"/>
    </xf>
    <xf numFmtId="0" fontId="6" fillId="9" borderId="15" xfId="1" applyFont="1" applyFill="1" applyBorder="1" applyAlignment="1" applyProtection="1">
      <alignment horizontal="center" vertical="top" wrapText="1"/>
      <protection locked="0"/>
    </xf>
    <xf numFmtId="0" fontId="6" fillId="9" borderId="15" xfId="5" applyNumberFormat="1" applyFont="1" applyFill="1" applyBorder="1" applyAlignment="1" applyProtection="1">
      <alignment horizontal="left" vertical="top" wrapText="1"/>
    </xf>
    <xf numFmtId="43" fontId="6" fillId="9" borderId="15" xfId="5" applyFont="1" applyFill="1" applyBorder="1" applyAlignment="1" applyProtection="1">
      <alignment vertical="top"/>
      <protection locked="0"/>
    </xf>
    <xf numFmtId="44" fontId="6" fillId="9" borderId="15" xfId="7" applyFont="1" applyFill="1" applyBorder="1" applyAlignment="1" applyProtection="1">
      <alignment horizontal="right" vertical="top" wrapText="1"/>
    </xf>
    <xf numFmtId="44" fontId="6" fillId="9" borderId="15" xfId="7" applyFont="1" applyFill="1" applyBorder="1" applyAlignment="1" applyProtection="1">
      <alignment vertical="top"/>
      <protection locked="0"/>
    </xf>
    <xf numFmtId="43" fontId="6" fillId="9" borderId="15" xfId="5" applyFont="1" applyFill="1" applyBorder="1" applyAlignment="1">
      <alignment vertical="top"/>
    </xf>
    <xf numFmtId="43" fontId="9" fillId="9" borderId="15" xfId="6" applyFont="1" applyFill="1" applyBorder="1" applyAlignment="1">
      <alignment horizontal="center" vertical="center"/>
    </xf>
    <xf numFmtId="43" fontId="9" fillId="9" borderId="13" xfId="6" applyFont="1" applyFill="1" applyBorder="1" applyAlignment="1">
      <alignment horizontal="center" vertical="center"/>
    </xf>
    <xf numFmtId="166" fontId="9" fillId="9" borderId="15" xfId="6" applyNumberFormat="1" applyFont="1" applyFill="1" applyBorder="1" applyAlignment="1">
      <alignment horizontal="right" vertical="center"/>
    </xf>
    <xf numFmtId="49" fontId="6" fillId="9" borderId="15" xfId="1" quotePrefix="1" applyNumberFormat="1" applyFont="1" applyFill="1" applyBorder="1" applyAlignment="1" applyProtection="1">
      <alignment horizontal="center" vertical="top" wrapText="1"/>
      <protection locked="0"/>
    </xf>
    <xf numFmtId="0" fontId="6" fillId="9" borderId="0" xfId="1" applyFont="1" applyFill="1" applyAlignment="1">
      <alignment vertical="top"/>
    </xf>
    <xf numFmtId="49" fontId="6" fillId="8" borderId="15" xfId="1" quotePrefix="1" applyNumberFormat="1" applyFont="1" applyFill="1" applyBorder="1" applyAlignment="1" applyProtection="1">
      <alignment horizontal="center" vertical="top" wrapText="1"/>
      <protection locked="0"/>
    </xf>
    <xf numFmtId="49" fontId="6" fillId="4" borderId="15" xfId="1" quotePrefix="1" applyNumberFormat="1" applyFont="1" applyFill="1" applyBorder="1" applyAlignment="1" applyProtection="1">
      <alignment horizontal="center" vertical="top" wrapText="1"/>
      <protection locked="0"/>
    </xf>
    <xf numFmtId="0" fontId="6" fillId="4" borderId="15" xfId="5" applyNumberFormat="1" applyFont="1" applyFill="1" applyBorder="1" applyAlignment="1" applyProtection="1">
      <alignment horizontal="center" vertical="top" wrapText="1"/>
    </xf>
    <xf numFmtId="49" fontId="6" fillId="0" borderId="15" xfId="5" applyNumberFormat="1" applyFont="1" applyBorder="1" applyAlignment="1" applyProtection="1">
      <alignment horizontal="left" vertical="top"/>
      <protection locked="0"/>
    </xf>
    <xf numFmtId="49" fontId="6" fillId="0" borderId="15" xfId="1" applyNumberFormat="1" applyFont="1" applyBorder="1" applyAlignment="1" applyProtection="1">
      <alignment horizontal="center" vertical="top" wrapText="1"/>
      <protection locked="0"/>
    </xf>
    <xf numFmtId="49" fontId="6" fillId="0" borderId="15" xfId="1" quotePrefix="1" applyNumberFormat="1" applyFont="1" applyBorder="1" applyAlignment="1" applyProtection="1">
      <alignment horizontal="center" vertical="top" wrapText="1"/>
      <protection locked="0"/>
    </xf>
    <xf numFmtId="0" fontId="6" fillId="0" borderId="15" xfId="5" applyNumberFormat="1" applyFont="1" applyBorder="1" applyAlignment="1" applyProtection="1">
      <alignment horizontal="left" vertical="top" wrapText="1"/>
    </xf>
    <xf numFmtId="0" fontId="6" fillId="0" borderId="15" xfId="1" applyFont="1" applyBorder="1" applyAlignment="1">
      <alignment horizontal="center" vertical="top" wrapText="1"/>
    </xf>
    <xf numFmtId="43" fontId="6" fillId="0" borderId="15" xfId="5" applyFont="1" applyBorder="1" applyAlignment="1" applyProtection="1">
      <alignment vertical="top"/>
      <protection locked="0"/>
    </xf>
    <xf numFmtId="44" fontId="6" fillId="0" borderId="15" xfId="7" applyFont="1" applyBorder="1" applyAlignment="1" applyProtection="1">
      <alignment horizontal="right" vertical="top" wrapText="1"/>
    </xf>
    <xf numFmtId="44" fontId="6" fillId="0" borderId="15" xfId="7" applyFont="1" applyBorder="1" applyAlignment="1" applyProtection="1">
      <alignment vertical="top"/>
      <protection locked="0"/>
    </xf>
    <xf numFmtId="43" fontId="6" fillId="0" borderId="15" xfId="5" applyFont="1" applyBorder="1" applyAlignment="1">
      <alignment vertical="top"/>
    </xf>
    <xf numFmtId="43" fontId="9" fillId="0" borderId="15" xfId="6" applyFont="1" applyBorder="1" applyAlignment="1">
      <alignment horizontal="center" vertical="center"/>
    </xf>
    <xf numFmtId="43" fontId="9" fillId="0" borderId="13" xfId="6" applyFont="1" applyBorder="1" applyAlignment="1">
      <alignment horizontal="center" vertical="center"/>
    </xf>
    <xf numFmtId="43" fontId="9" fillId="10" borderId="15" xfId="6" applyFont="1" applyFill="1" applyBorder="1" applyAlignment="1">
      <alignment horizontal="center" vertical="center"/>
    </xf>
    <xf numFmtId="43" fontId="9" fillId="10" borderId="13" xfId="6" applyFont="1" applyFill="1" applyBorder="1" applyAlignment="1">
      <alignment horizontal="center" vertical="center"/>
    </xf>
    <xf numFmtId="166" fontId="9" fillId="0" borderId="15" xfId="6" applyNumberFormat="1" applyFont="1" applyBorder="1" applyAlignment="1">
      <alignment horizontal="right" vertical="center"/>
    </xf>
    <xf numFmtId="0" fontId="6" fillId="8" borderId="15" xfId="1" applyFont="1" applyFill="1" applyBorder="1" applyAlignment="1">
      <alignment horizontal="center" vertical="top" wrapText="1"/>
    </xf>
    <xf numFmtId="0" fontId="6" fillId="9" borderId="15" xfId="1" applyFont="1" applyFill="1" applyBorder="1" applyAlignment="1">
      <alignment horizontal="center" vertical="top" wrapText="1"/>
    </xf>
    <xf numFmtId="49" fontId="7" fillId="0" borderId="15" xfId="5" quotePrefix="1" applyNumberFormat="1" applyFont="1" applyBorder="1" applyAlignment="1" applyProtection="1">
      <alignment horizontal="left" vertical="top"/>
    </xf>
    <xf numFmtId="0" fontId="7" fillId="0" borderId="15" xfId="1" applyFont="1" applyBorder="1" applyAlignment="1">
      <alignment horizontal="left" vertical="top" wrapText="1"/>
    </xf>
    <xf numFmtId="44" fontId="6" fillId="8" borderId="15" xfId="7" applyFont="1" applyFill="1" applyBorder="1" applyAlignment="1" applyProtection="1">
      <alignment horizontal="right" vertical="top"/>
      <protection locked="0"/>
    </xf>
    <xf numFmtId="0" fontId="6" fillId="4" borderId="15" xfId="1" applyFont="1" applyFill="1" applyBorder="1" applyAlignment="1">
      <alignment horizontal="center" vertical="top" wrapText="1"/>
    </xf>
    <xf numFmtId="44" fontId="6" fillId="4" borderId="15" xfId="7" applyFont="1" applyFill="1" applyBorder="1" applyAlignment="1" applyProtection="1">
      <alignment horizontal="right" vertical="top"/>
      <protection locked="0"/>
    </xf>
    <xf numFmtId="44" fontId="6" fillId="9" borderId="15" xfId="7" applyFont="1" applyFill="1" applyBorder="1" applyAlignment="1" applyProtection="1">
      <alignment horizontal="right" vertical="top"/>
      <protection locked="0"/>
    </xf>
    <xf numFmtId="0" fontId="6" fillId="11" borderId="0" xfId="1" applyFont="1" applyFill="1" applyAlignment="1">
      <alignment vertical="top"/>
    </xf>
    <xf numFmtId="49" fontId="6" fillId="0" borderId="15" xfId="5" applyNumberFormat="1" applyFont="1" applyFill="1" applyBorder="1" applyAlignment="1" applyProtection="1">
      <alignment horizontal="left" vertical="top"/>
      <protection locked="0"/>
    </xf>
    <xf numFmtId="0" fontId="6" fillId="0" borderId="15" xfId="5" applyNumberFormat="1" applyFont="1" applyFill="1" applyBorder="1" applyAlignment="1" applyProtection="1">
      <alignment horizontal="left" vertical="top" wrapText="1"/>
    </xf>
    <xf numFmtId="167" fontId="6" fillId="0" borderId="15" xfId="5" applyNumberFormat="1" applyFont="1" applyFill="1" applyBorder="1" applyAlignment="1" applyProtection="1">
      <alignment vertical="top"/>
      <protection locked="0"/>
    </xf>
    <xf numFmtId="44" fontId="6" fillId="0" borderId="15" xfId="7" applyFont="1" applyFill="1" applyBorder="1" applyAlignment="1" applyProtection="1">
      <alignment horizontal="right" vertical="top"/>
      <protection locked="0"/>
    </xf>
    <xf numFmtId="44" fontId="6" fillId="0" borderId="15" xfId="7" applyFont="1" applyFill="1" applyBorder="1" applyAlignment="1" applyProtection="1">
      <alignment vertical="top"/>
      <protection locked="0"/>
    </xf>
    <xf numFmtId="43" fontId="6" fillId="0" borderId="15" xfId="5" applyFont="1" applyFill="1" applyBorder="1" applyAlignment="1">
      <alignment vertical="top"/>
    </xf>
    <xf numFmtId="43" fontId="9" fillId="0" borderId="15" xfId="6" applyFont="1" applyFill="1" applyBorder="1" applyAlignment="1">
      <alignment horizontal="center" vertical="center"/>
    </xf>
    <xf numFmtId="43" fontId="9" fillId="0" borderId="13" xfId="6" applyFont="1" applyFill="1" applyBorder="1" applyAlignment="1">
      <alignment horizontal="center" vertical="center"/>
    </xf>
    <xf numFmtId="166" fontId="9" fillId="0" borderId="15" xfId="6" applyNumberFormat="1" applyFont="1" applyFill="1" applyBorder="1" applyAlignment="1">
      <alignment horizontal="right" vertical="center"/>
    </xf>
    <xf numFmtId="49" fontId="7" fillId="6" borderId="15" xfId="5" applyNumberFormat="1" applyFont="1" applyFill="1" applyBorder="1" applyAlignment="1" applyProtection="1">
      <alignment horizontal="left" vertical="top"/>
      <protection locked="0"/>
    </xf>
    <xf numFmtId="43" fontId="6" fillId="9" borderId="15" xfId="5" applyFont="1" applyFill="1" applyBorder="1" applyAlignment="1" applyProtection="1">
      <alignment horizontal="right" vertical="top"/>
      <protection locked="0"/>
    </xf>
    <xf numFmtId="43" fontId="6" fillId="0" borderId="15" xfId="5" applyFont="1" applyBorder="1" applyAlignment="1" applyProtection="1">
      <alignment horizontal="right" vertical="top"/>
      <protection locked="0"/>
    </xf>
    <xf numFmtId="43" fontId="6" fillId="4" borderId="15" xfId="5" applyFont="1" applyFill="1" applyBorder="1" applyAlignment="1" applyProtection="1">
      <alignment horizontal="right" vertical="top"/>
      <protection locked="0"/>
    </xf>
    <xf numFmtId="43" fontId="6" fillId="8" borderId="15" xfId="5" applyFont="1" applyFill="1" applyBorder="1" applyAlignment="1" applyProtection="1">
      <alignment horizontal="right" vertical="top"/>
      <protection locked="0"/>
    </xf>
    <xf numFmtId="43" fontId="6" fillId="0" borderId="15" xfId="5" applyFont="1" applyFill="1" applyBorder="1" applyAlignment="1" applyProtection="1">
      <alignment vertical="top"/>
      <protection locked="0"/>
    </xf>
    <xf numFmtId="43" fontId="6" fillId="0" borderId="15" xfId="5" applyFont="1" applyFill="1" applyBorder="1" applyAlignment="1" applyProtection="1">
      <alignment horizontal="right" vertical="top"/>
      <protection locked="0"/>
    </xf>
    <xf numFmtId="43" fontId="7" fillId="0" borderId="17" xfId="5" applyFont="1" applyBorder="1" applyAlignment="1">
      <alignment vertical="top"/>
    </xf>
    <xf numFmtId="0" fontId="7" fillId="0" borderId="0" xfId="1" applyFont="1" applyAlignment="1">
      <alignment horizontal="left" vertical="top"/>
    </xf>
    <xf numFmtId="44" fontId="6" fillId="0" borderId="15" xfId="7" applyFont="1" applyFill="1" applyBorder="1" applyAlignment="1" applyProtection="1">
      <alignment horizontal="right" vertical="top" wrapText="1"/>
    </xf>
    <xf numFmtId="44" fontId="6" fillId="0" borderId="15" xfId="7" applyFont="1" applyBorder="1" applyAlignment="1" applyProtection="1">
      <alignment horizontal="right" vertical="top"/>
      <protection locked="0"/>
    </xf>
    <xf numFmtId="0" fontId="7" fillId="0" borderId="15" xfId="1" applyFont="1" applyBorder="1" applyAlignment="1">
      <alignment vertical="top"/>
    </xf>
    <xf numFmtId="0" fontId="7" fillId="0" borderId="15" xfId="1" applyFont="1" applyBorder="1" applyAlignment="1">
      <alignment horizontal="left" vertical="top"/>
    </xf>
    <xf numFmtId="9" fontId="6" fillId="4" borderId="0" xfId="1" applyNumberFormat="1" applyFont="1" applyFill="1" applyAlignment="1">
      <alignment vertical="top"/>
    </xf>
    <xf numFmtId="0" fontId="6" fillId="0" borderId="15" xfId="1" applyFont="1" applyBorder="1" applyAlignment="1" applyProtection="1">
      <alignment horizontal="center" vertical="top" wrapText="1"/>
      <protection locked="0"/>
    </xf>
    <xf numFmtId="0" fontId="6" fillId="0" borderId="15" xfId="5" applyNumberFormat="1" applyFont="1" applyBorder="1" applyAlignment="1" applyProtection="1">
      <alignment horizontal="center" vertical="top" wrapText="1"/>
    </xf>
    <xf numFmtId="43" fontId="6" fillId="0" borderId="17" xfId="5" applyFont="1" applyBorder="1" applyAlignment="1">
      <alignment vertical="top"/>
    </xf>
    <xf numFmtId="49" fontId="7" fillId="6" borderId="15" xfId="5" applyNumberFormat="1" applyFont="1" applyFill="1" applyBorder="1" applyAlignment="1" applyProtection="1">
      <alignment horizontal="left" vertical="center"/>
      <protection locked="0"/>
    </xf>
    <xf numFmtId="49" fontId="7" fillId="6" borderId="15" xfId="1" applyNumberFormat="1" applyFont="1" applyFill="1" applyBorder="1" applyAlignment="1" applyProtection="1">
      <alignment horizontal="center" vertical="center" wrapText="1"/>
      <protection locked="0"/>
    </xf>
    <xf numFmtId="0" fontId="2" fillId="6" borderId="15" xfId="1" applyFont="1" applyFill="1" applyBorder="1" applyAlignment="1">
      <alignment horizontal="right" vertical="center" wrapText="1"/>
    </xf>
    <xf numFmtId="0" fontId="7" fillId="6" borderId="15" xfId="1" applyFont="1" applyFill="1" applyBorder="1" applyAlignment="1">
      <alignment horizontal="center" vertical="center" wrapText="1"/>
    </xf>
    <xf numFmtId="43" fontId="7" fillId="6" borderId="15" xfId="5" applyFont="1" applyFill="1" applyBorder="1" applyAlignment="1" applyProtection="1">
      <alignment vertical="center"/>
      <protection locked="0"/>
    </xf>
    <xf numFmtId="43" fontId="7" fillId="6" borderId="15" xfId="5" applyFont="1" applyFill="1" applyBorder="1" applyAlignment="1" applyProtection="1">
      <alignment horizontal="right" vertical="center"/>
      <protection locked="0"/>
    </xf>
    <xf numFmtId="43" fontId="2" fillId="6" borderId="15" xfId="5" applyFont="1" applyFill="1" applyBorder="1" applyAlignment="1" applyProtection="1">
      <alignment vertical="center"/>
    </xf>
    <xf numFmtId="49" fontId="6" fillId="0" borderId="0" xfId="1" applyNumberFormat="1" applyFont="1" applyAlignment="1">
      <alignment vertical="top"/>
    </xf>
    <xf numFmtId="0" fontId="6" fillId="0" borderId="0" xfId="1" applyFont="1" applyAlignment="1">
      <alignment horizontal="center" vertical="top"/>
    </xf>
    <xf numFmtId="49" fontId="6" fillId="0" borderId="0" xfId="5" applyNumberFormat="1" applyFont="1" applyAlignment="1">
      <alignment horizontal="center" vertical="top"/>
    </xf>
    <xf numFmtId="43" fontId="6" fillId="0" borderId="0" xfId="5" applyFont="1" applyAlignment="1">
      <alignment horizontal="center" vertical="top"/>
    </xf>
    <xf numFmtId="0" fontId="6" fillId="0" borderId="0" xfId="1" applyFont="1" applyAlignment="1">
      <alignment horizontal="right" vertical="top"/>
    </xf>
    <xf numFmtId="44" fontId="6" fillId="0" borderId="0" xfId="7" applyFont="1" applyAlignment="1">
      <alignment vertical="top"/>
    </xf>
    <xf numFmtId="44" fontId="6" fillId="0" borderId="0" xfId="1" applyNumberFormat="1" applyFont="1" applyAlignment="1">
      <alignment horizontal="left" vertical="top"/>
    </xf>
    <xf numFmtId="0" fontId="6" fillId="0" borderId="0" xfId="1" applyFont="1" applyAlignment="1">
      <alignment horizontal="left" vertical="top"/>
    </xf>
    <xf numFmtId="43" fontId="6" fillId="0" borderId="0" xfId="1" applyNumberFormat="1" applyFont="1" applyAlignment="1">
      <alignment vertical="top"/>
    </xf>
    <xf numFmtId="43" fontId="12" fillId="0" borderId="9" xfId="1" applyNumberFormat="1" applyFont="1" applyBorder="1" applyAlignment="1" applyProtection="1">
      <alignment horizontal="center" vertical="center"/>
      <protection locked="0"/>
    </xf>
    <xf numFmtId="44" fontId="12" fillId="0" borderId="0" xfId="8" applyFont="1" applyAlignment="1">
      <alignment vertical="top"/>
    </xf>
    <xf numFmtId="43" fontId="12" fillId="0" borderId="0" xfId="1" applyNumberFormat="1" applyFont="1" applyAlignment="1" applyProtection="1">
      <alignment horizontal="center" vertical="center"/>
      <protection locked="0"/>
    </xf>
    <xf numFmtId="43" fontId="12" fillId="0" borderId="0" xfId="5" applyFont="1" applyAlignment="1">
      <alignment horizontal="center" vertical="top"/>
    </xf>
    <xf numFmtId="0" fontId="12" fillId="0" borderId="0" xfId="1" applyFont="1" applyAlignment="1">
      <alignment vertical="top"/>
    </xf>
    <xf numFmtId="0" fontId="12" fillId="0" borderId="0" xfId="1" applyFont="1" applyAlignment="1">
      <alignment horizontal="right" vertical="top"/>
    </xf>
    <xf numFmtId="44" fontId="15" fillId="0" borderId="0" xfId="8" applyFont="1" applyAlignment="1">
      <alignment vertical="top"/>
    </xf>
    <xf numFmtId="43" fontId="2" fillId="0" borderId="0" xfId="5" applyFont="1" applyAlignment="1">
      <alignment horizontal="center" vertical="top"/>
    </xf>
    <xf numFmtId="43" fontId="2" fillId="0" borderId="0" xfId="5" applyFont="1" applyAlignment="1">
      <alignment vertical="top"/>
    </xf>
  </cellXfs>
  <cellStyles count="9">
    <cellStyle name="Moeda 2 2 2 2" xfId="8" xr:uid="{FEFB28B8-3F72-4A2D-80F8-D91D83A08251}"/>
    <cellStyle name="Moeda 2 2 2 2 2" xfId="7" xr:uid="{6B6035F8-17AC-4152-993A-56D2E419CCE3}"/>
    <cellStyle name="Normal" xfId="0" builtinId="0"/>
    <cellStyle name="Normal 2 2" xfId="1" xr:uid="{F0CF9175-42B6-4458-8D0F-19EC9C8871E8}"/>
    <cellStyle name="Normal 3 2" xfId="2" xr:uid="{F4A236CB-720A-4E09-84A4-DBFD600164B2}"/>
    <cellStyle name="Normal 3 3" xfId="3" xr:uid="{6AA57474-D8A8-4A75-A340-144A7A44929F}"/>
    <cellStyle name="Porcentagem 3" xfId="4" xr:uid="{B9C81256-D91C-467B-94DB-8EEBA0EA8B8A}"/>
    <cellStyle name="Vírgula 2" xfId="5" xr:uid="{585ADF5B-20AA-4F12-90B4-0DF0FBF1A89E}"/>
    <cellStyle name="Vírgula 3" xfId="6" xr:uid="{F14620C8-E328-4903-A33F-ADAD670E66DA}"/>
  </cellStyles>
  <dxfs count="87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b/>
        <i val="0"/>
        <color indexed="2"/>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
      <font>
        <color indexed="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10</xdr:col>
      <xdr:colOff>0</xdr:colOff>
      <xdr:row>11</xdr:row>
      <xdr:rowOff>0</xdr:rowOff>
    </xdr:from>
    <xdr:ext cx="304800" cy="311523"/>
    <xdr:sp macro="" textlink="">
      <xdr:nvSpPr>
        <xdr:cNvPr id="2" name="AutoShape 1">
          <a:extLst>
            <a:ext uri="{FF2B5EF4-FFF2-40B4-BE49-F238E27FC236}">
              <a16:creationId xmlns:a16="http://schemas.microsoft.com/office/drawing/2014/main" id="{BA8C7714-F6EF-410C-AF3C-1AADA77EEB10}"/>
            </a:ext>
          </a:extLst>
        </xdr:cNvPr>
        <xdr:cNvSpPr>
          <a:spLocks noChangeAspect="1" noChangeArrowheads="1"/>
        </xdr:cNvSpPr>
      </xdr:nvSpPr>
      <xdr:spPr bwMode="auto">
        <a:xfrm>
          <a:off x="6791325" y="3533775"/>
          <a:ext cx="304800" cy="311523"/>
        </a:xfrm>
        <a:prstGeom prst="rect">
          <a:avLst/>
        </a:prstGeom>
        <a:noFill/>
      </xdr:spPr>
    </xdr:sp>
    <xdr:clientData/>
  </xdr:oneCellAnchor>
  <xdr:oneCellAnchor>
    <xdr:from>
      <xdr:col>8</xdr:col>
      <xdr:colOff>0</xdr:colOff>
      <xdr:row>0</xdr:row>
      <xdr:rowOff>0</xdr:rowOff>
    </xdr:from>
    <xdr:ext cx="304800" cy="300317"/>
    <xdr:sp macro="" textlink="">
      <xdr:nvSpPr>
        <xdr:cNvPr id="3" name="AutoShape 1">
          <a:extLst>
            <a:ext uri="{FF2B5EF4-FFF2-40B4-BE49-F238E27FC236}">
              <a16:creationId xmlns:a16="http://schemas.microsoft.com/office/drawing/2014/main" id="{D3AB11E5-1B5B-4F14-9608-ED35732855D4}"/>
            </a:ext>
          </a:extLst>
        </xdr:cNvPr>
        <xdr:cNvSpPr>
          <a:spLocks noChangeAspect="1" noChangeArrowheads="1"/>
        </xdr:cNvSpPr>
      </xdr:nvSpPr>
      <xdr:spPr bwMode="auto">
        <a:xfrm>
          <a:off x="4724400" y="0"/>
          <a:ext cx="304800" cy="300317"/>
        </a:xfrm>
        <a:prstGeom prst="rect">
          <a:avLst/>
        </a:prstGeom>
        <a:noFill/>
      </xdr:spPr>
    </xdr:sp>
    <xdr:clientData/>
  </xdr:oneCellAnchor>
  <xdr:oneCellAnchor>
    <xdr:from>
      <xdr:col>10</xdr:col>
      <xdr:colOff>0</xdr:colOff>
      <xdr:row>12</xdr:row>
      <xdr:rowOff>0</xdr:rowOff>
    </xdr:from>
    <xdr:ext cx="304800" cy="300317"/>
    <xdr:sp macro="" textlink="">
      <xdr:nvSpPr>
        <xdr:cNvPr id="4" name="AutoShape 1">
          <a:extLst>
            <a:ext uri="{FF2B5EF4-FFF2-40B4-BE49-F238E27FC236}">
              <a16:creationId xmlns:a16="http://schemas.microsoft.com/office/drawing/2014/main" id="{EEC97954-B8ED-4D0C-9351-A3C8AF2C07A2}"/>
            </a:ext>
          </a:extLst>
        </xdr:cNvPr>
        <xdr:cNvSpPr>
          <a:spLocks noChangeAspect="1" noChangeArrowheads="1"/>
        </xdr:cNvSpPr>
      </xdr:nvSpPr>
      <xdr:spPr bwMode="auto">
        <a:xfrm>
          <a:off x="6791325" y="3762375"/>
          <a:ext cx="304800" cy="300317"/>
        </a:xfrm>
        <a:prstGeom prst="rect">
          <a:avLst/>
        </a:prstGeom>
        <a:noFill/>
      </xdr:spPr>
    </xdr:sp>
    <xdr:clientData/>
  </xdr:oneCellAnchor>
  <xdr:oneCellAnchor>
    <xdr:from>
      <xdr:col>14</xdr:col>
      <xdr:colOff>224641</xdr:colOff>
      <xdr:row>0</xdr:row>
      <xdr:rowOff>188593</xdr:rowOff>
    </xdr:from>
    <xdr:ext cx="2682219" cy="956084"/>
    <xdr:pic>
      <xdr:nvPicPr>
        <xdr:cNvPr id="5" name="Imagem 4">
          <a:extLst>
            <a:ext uri="{FF2B5EF4-FFF2-40B4-BE49-F238E27FC236}">
              <a16:creationId xmlns:a16="http://schemas.microsoft.com/office/drawing/2014/main" id="{61B39355-C546-4478-A534-3D62A0E99F24}"/>
            </a:ext>
          </a:extLst>
        </xdr:cNvPr>
        <xdr:cNvPicPr>
          <a:picLocks noChangeAspect="1" noChangeArrowheads="1"/>
        </xdr:cNvPicPr>
      </xdr:nvPicPr>
      <xdr:blipFill>
        <a:blip xmlns:r="http://schemas.openxmlformats.org/officeDocument/2006/relationships" r:embed="rId1"/>
        <a:stretch/>
      </xdr:blipFill>
      <xdr:spPr bwMode="auto">
        <a:xfrm>
          <a:off x="10968841" y="188593"/>
          <a:ext cx="2682219" cy="956084"/>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vian.drei\Desktop\CEET%20IUNA\Transparencia%2020260610\Medi&#231;&#245;es\Planilha%202&#170;%20Medi&#231;&#227;o%20%20-%20CEET%20Afonso%20Cl&#225;udio.xlsx" TargetMode="External"/><Relationship Id="rId1" Type="http://schemas.openxmlformats.org/officeDocument/2006/relationships/externalLinkPath" Target="Planilha%202&#170;%20Medi&#231;&#227;o%20%20-%20CEET%20Afonso%20Cl&#225;ud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correio.serra.es.gov.br\Engenharia\Obras%20em%20execucao\PMVV\UMEF%20Barra%20do%20Jucu\Medicoes\MedReplan%20%20PMVV%20%20-%20Barra%20do%20Jucu%20-%20POS%20REPLAN%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correio.serra.es.gov.br\Desktop\Secretaria%20de%20Obras%20-%20SERRA\REGIONAIS%2010-03-2011%20(%20Humberto%20)\II%20-%20Regi&#227;o%20Civit%20(%205%20Estrelas%20)\Medi&#231;&#245;es\AAA\5E%20MEDI&#199;&#195;O%2001%20OUTUBRO%202009%20-%20ERRO\Med.Replan.PMS_Regional%20I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itoria\c\Drenagem\Or&#231;ament\2001\Interior\Nova%20Ven&#233;cia\Estim.%20-%20Eng&#186;%20Mari&#226;ngela\NVSD1%20076%2001%20-%20SISTEMA%20DE%20DRENAGEM%20-%20NOVA%20VEN&#201;CI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Planilha%20CEET%20Afonso%20Cl&#225;udio%20PRODUTO%20FINAL.xlsx" TargetMode="External"/><Relationship Id="rId1" Type="http://schemas.openxmlformats.org/officeDocument/2006/relationships/externalLinkPath" Target="file:///D:\Planilha%20CEET%20Afonso%20Cl&#225;udio%20PRODUTO%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XCEL\CRISTINA\MEDI&#199;&#213;ES\P-DEI\M4\GERAIS\PL-AQUAC\MAPA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toria\c\Res&#237;duos%20S&#243;lidos\Cons&#243;rcio%20Pref.%20Marechal%20Floriano%20e%20Domingos%20Martins\CHORUME%20e%20BIOG&#193;S\CMFDM1%20292%2001%20-%20Unid.de%20Processamento%20de%20Res&#237;duos%20-%20Reservat&#243;rio%20Met&#225;lic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toria\C\AAGUA\ORCAMENT\2000\INTERIOR\AFONSO%20CLAUDIO\ACSP8%20010%2000%20-%20CAPTA&#199;&#195;O%20SERRA%20PELAD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itoria\c\Documents%20and%20Settings\&#193;tila\Meus%20documentos\HPS\Ponte%20Nova\CMFDM1%20313%2001%20-%20Unid.de%20Proc&#186;%20de%20Res&#237;duos%20-%20Cub&#237;culo%20do%20BIOG&#193;S%20e%20Queimad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itoria\C\AAGUA\Orcament\2002\INTERIOR\CONCEI&#199;&#195;O%20DA%20BARRA\CBSD1%20066%2002%20-%20TRAVESSIA%203%20%20-%20(%20SOBRE%20O%20RIO%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itoria\C\AAGUA\Orcament\2001\Interior\Nova%20Ven&#233;cia\NVSD8%20002%2001%20-%20rev1%20-%20ADUTORA%20DE%20&#193;GUA%20TRATADA%20DN%20250%20F&#186;F&#186;%20-%20GRAVIDAD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itoria\c\AAGUA\Orcament\2001\Interior\Nova%20Ven&#233;cia\NVSD8%20002%2001%20-%20ADUTORA%20DE%20&#193;GUA%20TRATADA%20DN%20250%20F&#186;F&#186;%20-%20GRAVIDA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 ORÇAMENTARIA ALTERADA"/>
      <sheetName val="PLANILHA ORÇAMENTARIA"/>
      <sheetName val="Memorial Cálculo"/>
      <sheetName val="Memorial Cálculo medição"/>
      <sheetName val="Planilha1 (2)"/>
      <sheetName val="RELATÓRIO CORRIGIDO (2)"/>
      <sheetName val="RELATÓRIO CORRIGIDO"/>
      <sheetName val="Cronograma FF"/>
      <sheetName val="Detalhamento do BDI 29,09%"/>
      <sheetName val="Detalhamento do BDI 15,57% (2)"/>
      <sheetName val="ENCARGOS  SOCIAIS"/>
      <sheetName val="COMPOSIÇÃO UNITÁRIA 1"/>
      <sheetName val="COMPOSIÇÃO UNITÁRIA 2"/>
      <sheetName val="COMPOSIÇÃO UNITÁRIA 3"/>
      <sheetName val="Cotação"/>
      <sheetName val="Curva ABC Serviços"/>
      <sheetName val="CURVA ABC Geral"/>
      <sheetName val="Transporte"/>
      <sheetName val="NOTASDASPLANILHAS"/>
    </sheetNames>
    <sheetDataSet>
      <sheetData sheetId="0"/>
      <sheetData sheetId="1"/>
      <sheetData sheetId="2">
        <row r="6">
          <cell r="B6" t="str">
            <v>SERVIÇOS PRELIMINARES</v>
          </cell>
        </row>
        <row r="8">
          <cell r="B8" t="str">
            <v>TERRAPLENAGEM</v>
          </cell>
        </row>
        <row r="10">
          <cell r="B10" t="str">
            <v>01.01.01</v>
          </cell>
          <cell r="C10" t="str">
            <v>TABELA</v>
          </cell>
          <cell r="D10" t="str">
            <v>SINAPI</v>
          </cell>
          <cell r="E10" t="str">
            <v>CODIGO</v>
          </cell>
          <cell r="F10" t="str">
            <v>90781</v>
          </cell>
          <cell r="G10" t="str">
            <v>TOTAL</v>
          </cell>
          <cell r="H10">
            <v>240</v>
          </cell>
        </row>
        <row r="11">
          <cell r="B11" t="str">
            <v>topografo com encargos complementares</v>
          </cell>
          <cell r="G11" t="str">
            <v>UNIDADE</v>
          </cell>
          <cell r="H11" t="str">
            <v>h</v>
          </cell>
        </row>
        <row r="13">
          <cell r="D13" t="str">
            <v>DIAS</v>
          </cell>
          <cell r="E13" t="str">
            <v>HORAS</v>
          </cell>
          <cell r="H13" t="str">
            <v>SUBTOTAL</v>
          </cell>
        </row>
        <row r="14">
          <cell r="D14">
            <v>40</v>
          </cell>
          <cell r="E14">
            <v>6</v>
          </cell>
          <cell r="H14">
            <v>240</v>
          </cell>
        </row>
        <row r="15">
          <cell r="D15">
            <v>38</v>
          </cell>
          <cell r="E15">
            <v>6</v>
          </cell>
        </row>
        <row r="16">
          <cell r="F16" t="str">
            <v>TOTAL</v>
          </cell>
          <cell r="H16">
            <v>240</v>
          </cell>
        </row>
        <row r="18">
          <cell r="B18" t="str">
            <v>01.01.02</v>
          </cell>
          <cell r="C18" t="str">
            <v>TABELA</v>
          </cell>
          <cell r="D18" t="str">
            <v>SINAPI</v>
          </cell>
          <cell r="E18" t="str">
            <v>CODIGO</v>
          </cell>
          <cell r="F18" t="str">
            <v>88253</v>
          </cell>
          <cell r="G18" t="str">
            <v>TOTAL</v>
          </cell>
          <cell r="H18">
            <v>240</v>
          </cell>
        </row>
        <row r="19">
          <cell r="B19" t="str">
            <v>auxiliar de topógrafo com encargos complementares</v>
          </cell>
          <cell r="G19" t="str">
            <v>UNIDADE</v>
          </cell>
          <cell r="H19" t="str">
            <v>h</v>
          </cell>
        </row>
        <row r="21">
          <cell r="D21" t="str">
            <v>DIAS</v>
          </cell>
          <cell r="E21" t="str">
            <v>HORAS</v>
          </cell>
          <cell r="H21" t="str">
            <v>SUBTOTAL</v>
          </cell>
        </row>
        <row r="22">
          <cell r="D22">
            <v>40</v>
          </cell>
          <cell r="E22">
            <v>6</v>
          </cell>
          <cell r="H22">
            <v>240</v>
          </cell>
        </row>
        <row r="24">
          <cell r="F24" t="str">
            <v>TOTAL</v>
          </cell>
          <cell r="H24">
            <v>240</v>
          </cell>
        </row>
        <row r="26">
          <cell r="B26" t="str">
            <v>01.01.03</v>
          </cell>
          <cell r="C26" t="str">
            <v>TABELA</v>
          </cell>
          <cell r="D26" t="str">
            <v>DER-RDV</v>
          </cell>
          <cell r="E26" t="str">
            <v>CODIGO</v>
          </cell>
          <cell r="F26">
            <v>40167</v>
          </cell>
          <cell r="G26" t="str">
            <v>TOTAL</v>
          </cell>
          <cell r="H26">
            <v>1422.54</v>
          </cell>
        </row>
        <row r="27">
          <cell r="B27" t="str">
            <v>Limpeza, desmatamento e destocamento de árvores com diâmetro até 15 cm, com trator de
esteira</v>
          </cell>
          <cell r="G27" t="str">
            <v>UNIDADE</v>
          </cell>
          <cell r="H27" t="str">
            <v>M2</v>
          </cell>
        </row>
        <row r="29">
          <cell r="E29" t="str">
            <v>AREA</v>
          </cell>
          <cell r="H29" t="str">
            <v>SUBTOTAL</v>
          </cell>
        </row>
        <row r="30">
          <cell r="E30">
            <v>44.67</v>
          </cell>
          <cell r="H30">
            <v>44.67</v>
          </cell>
        </row>
        <row r="31">
          <cell r="E31">
            <v>461.41</v>
          </cell>
          <cell r="H31">
            <v>461.41</v>
          </cell>
        </row>
        <row r="32">
          <cell r="E32">
            <v>135.04</v>
          </cell>
          <cell r="H32">
            <v>135.04</v>
          </cell>
        </row>
        <row r="33">
          <cell r="E33">
            <v>26.349999999999998</v>
          </cell>
          <cell r="H33">
            <v>26.349999999999998</v>
          </cell>
        </row>
        <row r="34">
          <cell r="E34">
            <v>277.29000000000002</v>
          </cell>
          <cell r="H34">
            <v>277.29000000000002</v>
          </cell>
        </row>
        <row r="35">
          <cell r="E35">
            <v>197.04</v>
          </cell>
          <cell r="H35">
            <v>197.04</v>
          </cell>
        </row>
        <row r="36">
          <cell r="E36">
            <v>137.22</v>
          </cell>
          <cell r="H36">
            <v>137.22</v>
          </cell>
        </row>
        <row r="37">
          <cell r="E37">
            <v>35.209999999999994</v>
          </cell>
          <cell r="H37">
            <v>35.209999999999994</v>
          </cell>
        </row>
        <row r="38">
          <cell r="E38">
            <v>108.31</v>
          </cell>
          <cell r="H38">
            <v>108.31</v>
          </cell>
        </row>
        <row r="48">
          <cell r="F48" t="str">
            <v>TOTAL</v>
          </cell>
          <cell r="H48">
            <v>1422.54</v>
          </cell>
        </row>
        <row r="50">
          <cell r="B50" t="str">
            <v>01.01.04</v>
          </cell>
          <cell r="C50" t="str">
            <v>TABELA</v>
          </cell>
          <cell r="D50" t="str">
            <v>DER-RDV</v>
          </cell>
          <cell r="E50" t="str">
            <v>CODIGO</v>
          </cell>
          <cell r="F50">
            <v>42225</v>
          </cell>
          <cell r="G50" t="str">
            <v>TOTAL</v>
          </cell>
          <cell r="H50">
            <v>8453.5499999999993</v>
          </cell>
        </row>
        <row r="51">
          <cell r="B51" t="str">
            <v>Escalonamento de taludes com escavadeira</v>
          </cell>
          <cell r="G51" t="str">
            <v>UNIDADE</v>
          </cell>
          <cell r="H51" t="str">
            <v>M3</v>
          </cell>
        </row>
        <row r="53">
          <cell r="E53" t="str">
            <v>VOLUME</v>
          </cell>
          <cell r="H53" t="str">
            <v>SUBTOTAL</v>
          </cell>
        </row>
        <row r="54">
          <cell r="E54">
            <v>1642.9</v>
          </cell>
          <cell r="H54">
            <v>1642.9</v>
          </cell>
        </row>
        <row r="55">
          <cell r="E55">
            <v>939.4</v>
          </cell>
          <cell r="H55">
            <v>939.4</v>
          </cell>
        </row>
        <row r="56">
          <cell r="E56">
            <v>260.77</v>
          </cell>
          <cell r="H56">
            <v>260.77</v>
          </cell>
        </row>
        <row r="57">
          <cell r="E57">
            <v>1862</v>
          </cell>
          <cell r="H57">
            <v>1862</v>
          </cell>
        </row>
        <row r="58">
          <cell r="E58">
            <v>1516.84</v>
          </cell>
          <cell r="H58">
            <v>1516.84</v>
          </cell>
        </row>
        <row r="59">
          <cell r="E59">
            <v>299.41000000000003</v>
          </cell>
          <cell r="H59">
            <v>299.41000000000003</v>
          </cell>
        </row>
        <row r="60">
          <cell r="E60">
            <v>1932.2299999999998</v>
          </cell>
          <cell r="H60">
            <v>1932.2299999999998</v>
          </cell>
        </row>
        <row r="111">
          <cell r="F111" t="str">
            <v>TOTAL</v>
          </cell>
          <cell r="H111">
            <v>8453.5499999999993</v>
          </cell>
        </row>
        <row r="113">
          <cell r="B113" t="str">
            <v>01.01.05</v>
          </cell>
          <cell r="C113" t="str">
            <v>TABELA</v>
          </cell>
          <cell r="D113" t="str">
            <v>DER-RDV</v>
          </cell>
          <cell r="E113" t="str">
            <v>CODIGO</v>
          </cell>
          <cell r="F113">
            <v>40178</v>
          </cell>
          <cell r="G113" t="str">
            <v>TOTAL</v>
          </cell>
          <cell r="H113">
            <v>3541.02</v>
          </cell>
        </row>
        <row r="114">
          <cell r="B114" t="str">
            <v>Escalonamento de taludes, com trator de esteiras</v>
          </cell>
          <cell r="G114" t="str">
            <v>UNIDADE</v>
          </cell>
          <cell r="H114" t="str">
            <v>M3</v>
          </cell>
        </row>
        <row r="119">
          <cell r="E119" t="str">
            <v>VOLUME</v>
          </cell>
          <cell r="H119" t="str">
            <v>SUBTOTAL</v>
          </cell>
        </row>
        <row r="120">
          <cell r="E120">
            <v>446.72</v>
          </cell>
          <cell r="H120">
            <v>446.72</v>
          </cell>
        </row>
        <row r="121">
          <cell r="E121">
            <v>335.98</v>
          </cell>
          <cell r="H121">
            <v>335.98</v>
          </cell>
        </row>
        <row r="122">
          <cell r="E122">
            <v>1136.6199999999999</v>
          </cell>
          <cell r="H122">
            <v>1136.6199999999999</v>
          </cell>
        </row>
        <row r="123">
          <cell r="E123">
            <v>1621.7</v>
          </cell>
          <cell r="H123">
            <v>1621.7</v>
          </cell>
        </row>
        <row r="124">
          <cell r="F124" t="str">
            <v>TOTAL</v>
          </cell>
          <cell r="H124">
            <v>3541.02</v>
          </cell>
        </row>
        <row r="126">
          <cell r="B126" t="str">
            <v>01.01.06</v>
          </cell>
          <cell r="C126" t="str">
            <v>TABELA</v>
          </cell>
          <cell r="D126" t="str">
            <v>DER-RDV</v>
          </cell>
          <cell r="E126" t="str">
            <v>CODIGO</v>
          </cell>
          <cell r="F126">
            <v>40177</v>
          </cell>
          <cell r="G126" t="str">
            <v>TOTAL</v>
          </cell>
          <cell r="H126">
            <v>752.19</v>
          </cell>
        </row>
        <row r="127">
          <cell r="B127" t="str">
            <v>Espalhamento de material de 1ª categoria com trator de esteiras</v>
          </cell>
          <cell r="G127" t="str">
            <v>UNIDADE</v>
          </cell>
          <cell r="H127" t="str">
            <v>M3</v>
          </cell>
        </row>
        <row r="129">
          <cell r="E129" t="str">
            <v>VOLUME</v>
          </cell>
          <cell r="H129" t="str">
            <v>SUBTOTAL</v>
          </cell>
        </row>
        <row r="130">
          <cell r="E130">
            <v>752.19</v>
          </cell>
          <cell r="H130">
            <v>752.19</v>
          </cell>
        </row>
        <row r="131">
          <cell r="F131" t="str">
            <v>TOTAL</v>
          </cell>
          <cell r="H131">
            <v>752.19</v>
          </cell>
        </row>
        <row r="133">
          <cell r="B133" t="str">
            <v>01.01.07</v>
          </cell>
          <cell r="C133" t="str">
            <v>TABELA</v>
          </cell>
          <cell r="D133" t="str">
            <v>DER-RDV</v>
          </cell>
          <cell r="E133" t="str">
            <v>CODIGO</v>
          </cell>
          <cell r="F133">
            <v>40107</v>
          </cell>
          <cell r="G133" t="str">
            <v>TOTAL</v>
          </cell>
          <cell r="H133">
            <v>752.19</v>
          </cell>
        </row>
        <row r="134">
          <cell r="B134" t="str">
            <v>Compactação de aterros 100% PN</v>
          </cell>
          <cell r="G134" t="str">
            <v>UNIDADE</v>
          </cell>
          <cell r="H134" t="str">
            <v>M3</v>
          </cell>
        </row>
        <row r="136">
          <cell r="E136" t="str">
            <v>VOLUME</v>
          </cell>
          <cell r="H136" t="str">
            <v>SUBTOTAL</v>
          </cell>
        </row>
        <row r="137">
          <cell r="E137">
            <v>752.19</v>
          </cell>
          <cell r="H137">
            <v>752.19</v>
          </cell>
        </row>
        <row r="138">
          <cell r="F138" t="str">
            <v>TOTAL</v>
          </cell>
          <cell r="H138">
            <v>752.19</v>
          </cell>
        </row>
        <row r="140">
          <cell r="B140" t="str">
            <v>01.01.08</v>
          </cell>
          <cell r="C140" t="str">
            <v>TABELA</v>
          </cell>
          <cell r="D140" t="str">
            <v>DER-RDV</v>
          </cell>
          <cell r="E140" t="str">
            <v>CODIGO</v>
          </cell>
          <cell r="F140">
            <v>41401</v>
          </cell>
          <cell r="G140" t="str">
            <v>TOTAL</v>
          </cell>
          <cell r="H140">
            <v>4270</v>
          </cell>
        </row>
        <row r="141">
          <cell r="B141" t="str">
            <v>Manta Geotêxtil  não tecida com resistência longitudinal a tração 10kN/m, fornecimento e aplicação</v>
          </cell>
          <cell r="G141" t="str">
            <v>UNIDADE</v>
          </cell>
          <cell r="H141" t="str">
            <v>M2</v>
          </cell>
        </row>
        <row r="143">
          <cell r="E143" t="str">
            <v>ÁREA</v>
          </cell>
          <cell r="H143" t="str">
            <v>SUBTOTAL</v>
          </cell>
        </row>
        <row r="144">
          <cell r="E144">
            <v>1664.75</v>
          </cell>
          <cell r="H144">
            <v>1664.75</v>
          </cell>
        </row>
        <row r="145">
          <cell r="E145">
            <v>2605.25</v>
          </cell>
          <cell r="H145">
            <v>2605.25</v>
          </cell>
        </row>
        <row r="147">
          <cell r="F147" t="str">
            <v>TOTAL</v>
          </cell>
          <cell r="H147">
            <v>4270</v>
          </cell>
        </row>
        <row r="149">
          <cell r="B149" t="str">
            <v>01.01.09</v>
          </cell>
          <cell r="C149" t="str">
            <v>TABELA</v>
          </cell>
          <cell r="D149" t="str">
            <v>DER-RDV</v>
          </cell>
          <cell r="E149" t="str">
            <v>CODIGO</v>
          </cell>
          <cell r="F149">
            <v>42050</v>
          </cell>
          <cell r="G149" t="str">
            <v>TOTAL</v>
          </cell>
          <cell r="H149">
            <v>4270</v>
          </cell>
        </row>
        <row r="150">
          <cell r="B150" t="str">
            <v>Tela de aço galvanizado ,em malha hexagonal de dupla torção, tipo 8,0cm x 10,0cm, com fios de diâmetro 2,7mm, tudo incluído, fornecimento e execução</v>
          </cell>
          <cell r="G150" t="str">
            <v>UNIDADE</v>
          </cell>
          <cell r="H150" t="str">
            <v>M2</v>
          </cell>
        </row>
        <row r="152">
          <cell r="E152" t="str">
            <v>ÁREA</v>
          </cell>
          <cell r="H152" t="str">
            <v>SUBTOTAL</v>
          </cell>
        </row>
        <row r="153">
          <cell r="E153">
            <v>1664.75</v>
          </cell>
          <cell r="H153">
            <v>1664.75</v>
          </cell>
        </row>
        <row r="154">
          <cell r="E154">
            <v>2605.25</v>
          </cell>
          <cell r="H154">
            <v>2605.25</v>
          </cell>
        </row>
        <row r="156">
          <cell r="F156" t="str">
            <v>TOTAL</v>
          </cell>
          <cell r="H156">
            <v>4270</v>
          </cell>
        </row>
        <row r="158">
          <cell r="B158" t="str">
            <v>01.01.11</v>
          </cell>
          <cell r="C158" t="str">
            <v>TABELA</v>
          </cell>
          <cell r="D158" t="str">
            <v>DER-RDV</v>
          </cell>
          <cell r="E158" t="str">
            <v>CODIGO</v>
          </cell>
          <cell r="F158">
            <v>42039</v>
          </cell>
          <cell r="G158" t="str">
            <v>TOTAL</v>
          </cell>
          <cell r="H158">
            <v>4270</v>
          </cell>
        </row>
        <row r="159">
          <cell r="B159" t="str">
            <v>Revestimento vegetal por hidrossemeadura com manta de fibras vegetais</v>
          </cell>
          <cell r="G159" t="str">
            <v>UNIDADE</v>
          </cell>
          <cell r="H159" t="str">
            <v>M2</v>
          </cell>
        </row>
        <row r="161">
          <cell r="E161" t="str">
            <v>ÁREA</v>
          </cell>
          <cell r="H161" t="str">
            <v>SUBTOTAL</v>
          </cell>
        </row>
        <row r="162">
          <cell r="E162">
            <v>1664.75</v>
          </cell>
          <cell r="H162">
            <v>1664.75</v>
          </cell>
        </row>
        <row r="163">
          <cell r="E163">
            <v>2605.25</v>
          </cell>
          <cell r="H163">
            <v>2605.25</v>
          </cell>
        </row>
        <row r="165">
          <cell r="F165" t="str">
            <v>TOTAL</v>
          </cell>
          <cell r="H165">
            <v>4270</v>
          </cell>
        </row>
        <row r="167">
          <cell r="B167" t="str">
            <v>01.01.12</v>
          </cell>
          <cell r="C167" t="str">
            <v>TABELA</v>
          </cell>
          <cell r="D167" t="str">
            <v>DER-EDF</v>
          </cell>
          <cell r="E167" t="str">
            <v>CODIGO</v>
          </cell>
          <cell r="F167" t="str">
            <v>030101</v>
          </cell>
          <cell r="G167" t="str">
            <v>TOTAL</v>
          </cell>
          <cell r="H167">
            <v>173.79199999999989</v>
          </cell>
        </row>
        <row r="168">
          <cell r="B168" t="str">
            <v>Escavação manual em material de 1a. categoria, até 1.50 m de profundidade</v>
          </cell>
          <cell r="G168" t="str">
            <v>UNIDADE</v>
          </cell>
          <cell r="H168" t="str">
            <v>m3</v>
          </cell>
        </row>
        <row r="170">
          <cell r="C170" t="str">
            <v>ALTURA</v>
          </cell>
          <cell r="D170" t="str">
            <v>LARGURA</v>
          </cell>
          <cell r="E170" t="str">
            <v>COMPRIMENTO</v>
          </cell>
          <cell r="H170" t="str">
            <v>SUBTOTAL</v>
          </cell>
        </row>
        <row r="171">
          <cell r="C171">
            <v>0.6</v>
          </cell>
          <cell r="D171">
            <v>0.6</v>
          </cell>
          <cell r="E171">
            <v>68</v>
          </cell>
          <cell r="H171">
            <v>24.479999999999997</v>
          </cell>
        </row>
        <row r="172">
          <cell r="C172">
            <v>0.6</v>
          </cell>
          <cell r="D172">
            <v>0.6</v>
          </cell>
          <cell r="E172">
            <v>33.4</v>
          </cell>
          <cell r="H172">
            <v>12.023999999999999</v>
          </cell>
        </row>
        <row r="173">
          <cell r="C173">
            <v>0.6</v>
          </cell>
          <cell r="D173">
            <v>0.6</v>
          </cell>
          <cell r="E173">
            <v>39.5</v>
          </cell>
          <cell r="H173">
            <v>14.219999999999999</v>
          </cell>
        </row>
        <row r="174">
          <cell r="C174">
            <v>0.6</v>
          </cell>
          <cell r="D174">
            <v>0.6</v>
          </cell>
          <cell r="E174">
            <v>48</v>
          </cell>
          <cell r="H174">
            <v>17.279999999999998</v>
          </cell>
        </row>
        <row r="175">
          <cell r="C175">
            <v>0.6</v>
          </cell>
          <cell r="D175">
            <v>0.6</v>
          </cell>
          <cell r="E175">
            <v>27.1</v>
          </cell>
          <cell r="H175">
            <v>9.7560000000000002</v>
          </cell>
        </row>
        <row r="176">
          <cell r="C176">
            <v>0.6</v>
          </cell>
          <cell r="D176">
            <v>0.6</v>
          </cell>
          <cell r="E176">
            <v>28.6</v>
          </cell>
          <cell r="H176">
            <v>10.295999999999999</v>
          </cell>
        </row>
        <row r="177">
          <cell r="C177">
            <v>0.6</v>
          </cell>
          <cell r="D177">
            <v>0.6</v>
          </cell>
          <cell r="E177">
            <v>27.1</v>
          </cell>
          <cell r="H177">
            <v>9.7560000000000002</v>
          </cell>
        </row>
        <row r="178">
          <cell r="C178">
            <v>0.6</v>
          </cell>
          <cell r="D178">
            <v>0.6</v>
          </cell>
          <cell r="E178">
            <v>39.200000000000003</v>
          </cell>
          <cell r="H178">
            <v>14.112</v>
          </cell>
        </row>
        <row r="179">
          <cell r="C179">
            <v>0.6</v>
          </cell>
          <cell r="D179">
            <v>0.6</v>
          </cell>
          <cell r="E179">
            <v>33.799999999999997</v>
          </cell>
          <cell r="H179">
            <v>12.167999999999997</v>
          </cell>
        </row>
        <row r="180">
          <cell r="C180">
            <v>0.6</v>
          </cell>
          <cell r="D180">
            <v>0.6</v>
          </cell>
          <cell r="E180">
            <v>5</v>
          </cell>
          <cell r="H180">
            <v>1.7999999999999998</v>
          </cell>
        </row>
        <row r="181">
          <cell r="C181">
            <v>1</v>
          </cell>
          <cell r="D181">
            <v>1.2</v>
          </cell>
          <cell r="E181">
            <v>6</v>
          </cell>
          <cell r="H181">
            <v>7.1999999999999993</v>
          </cell>
        </row>
        <row r="182">
          <cell r="C182">
            <v>1</v>
          </cell>
          <cell r="D182">
            <v>1.2</v>
          </cell>
          <cell r="E182">
            <v>6</v>
          </cell>
          <cell r="H182">
            <v>7.1999999999999993</v>
          </cell>
        </row>
        <row r="183">
          <cell r="C183">
            <v>1</v>
          </cell>
          <cell r="D183">
            <v>1.2</v>
          </cell>
          <cell r="E183">
            <v>6</v>
          </cell>
          <cell r="H183">
            <v>7.1999999999999993</v>
          </cell>
        </row>
        <row r="184">
          <cell r="C184">
            <v>1</v>
          </cell>
          <cell r="D184">
            <v>1.2</v>
          </cell>
          <cell r="E184">
            <v>6</v>
          </cell>
          <cell r="H184">
            <v>7.1999999999999993</v>
          </cell>
        </row>
        <row r="185">
          <cell r="C185">
            <v>1</v>
          </cell>
          <cell r="D185">
            <v>1.2</v>
          </cell>
          <cell r="E185">
            <v>6</v>
          </cell>
          <cell r="H185">
            <v>7.1999999999999993</v>
          </cell>
        </row>
        <row r="186">
          <cell r="C186">
            <v>1</v>
          </cell>
          <cell r="D186">
            <v>1.2</v>
          </cell>
          <cell r="E186">
            <v>6</v>
          </cell>
          <cell r="H186">
            <v>7.1999999999999993</v>
          </cell>
        </row>
        <row r="187">
          <cell r="C187">
            <v>1</v>
          </cell>
          <cell r="D187">
            <v>1</v>
          </cell>
          <cell r="E187">
            <v>1</v>
          </cell>
          <cell r="H187">
            <v>1</v>
          </cell>
        </row>
        <row r="188">
          <cell r="C188">
            <v>1.2</v>
          </cell>
          <cell r="D188">
            <v>1</v>
          </cell>
          <cell r="E188">
            <v>1</v>
          </cell>
          <cell r="H188">
            <v>1.2</v>
          </cell>
        </row>
        <row r="189">
          <cell r="C189">
            <v>1</v>
          </cell>
          <cell r="D189">
            <v>1</v>
          </cell>
          <cell r="E189">
            <v>1</v>
          </cell>
          <cell r="H189">
            <v>1</v>
          </cell>
        </row>
        <row r="190">
          <cell r="C190">
            <v>1.5</v>
          </cell>
          <cell r="D190">
            <v>1</v>
          </cell>
          <cell r="E190">
            <v>1</v>
          </cell>
          <cell r="H190">
            <v>1.5</v>
          </cell>
        </row>
        <row r="191">
          <cell r="F191" t="str">
            <v>TOTAL</v>
          </cell>
          <cell r="H191">
            <v>173.79199999999989</v>
          </cell>
        </row>
        <row r="193">
          <cell r="B193" t="str">
            <v>01.01.13</v>
          </cell>
          <cell r="C193" t="str">
            <v>TABELA</v>
          </cell>
          <cell r="D193" t="str">
            <v>DER-EDF</v>
          </cell>
          <cell r="E193" t="str">
            <v>CODIGO</v>
          </cell>
          <cell r="F193" t="str">
            <v>030103</v>
          </cell>
          <cell r="G193" t="str">
            <v>TOTAL</v>
          </cell>
          <cell r="H193">
            <v>1735.4400000000003</v>
          </cell>
        </row>
        <row r="194">
          <cell r="B194" t="str">
            <v>Escavação mecânica em material de 1a. categoria</v>
          </cell>
          <cell r="G194" t="str">
            <v>UNIDADE</v>
          </cell>
          <cell r="H194" t="str">
            <v>m3</v>
          </cell>
        </row>
        <row r="196">
          <cell r="C196" t="str">
            <v>ALTURA</v>
          </cell>
          <cell r="D196" t="str">
            <v>LARGURA</v>
          </cell>
          <cell r="E196" t="str">
            <v>COMPRIMENTO</v>
          </cell>
          <cell r="G196" t="str">
            <v>QTE</v>
          </cell>
          <cell r="H196" t="str">
            <v>SUBTOTAL</v>
          </cell>
        </row>
        <row r="197">
          <cell r="C197">
            <v>1.8</v>
          </cell>
          <cell r="D197">
            <v>1</v>
          </cell>
          <cell r="E197">
            <v>46.2</v>
          </cell>
          <cell r="G197">
            <v>1</v>
          </cell>
          <cell r="H197">
            <v>83.160000000000011</v>
          </cell>
        </row>
        <row r="198">
          <cell r="C198">
            <v>1.8</v>
          </cell>
          <cell r="D198">
            <v>1</v>
          </cell>
          <cell r="E198">
            <v>9.5</v>
          </cell>
          <cell r="G198">
            <v>1</v>
          </cell>
          <cell r="H198">
            <v>17.100000000000001</v>
          </cell>
        </row>
        <row r="199">
          <cell r="C199">
            <v>1.8</v>
          </cell>
          <cell r="D199">
            <v>1</v>
          </cell>
          <cell r="E199">
            <v>33.5</v>
          </cell>
          <cell r="G199">
            <v>1</v>
          </cell>
          <cell r="H199">
            <v>60.300000000000004</v>
          </cell>
        </row>
        <row r="200">
          <cell r="C200">
            <v>1.8</v>
          </cell>
          <cell r="D200">
            <v>1</v>
          </cell>
          <cell r="E200">
            <v>32.9</v>
          </cell>
          <cell r="G200">
            <v>1</v>
          </cell>
          <cell r="H200">
            <v>59.22</v>
          </cell>
        </row>
        <row r="201">
          <cell r="C201">
            <v>1.8</v>
          </cell>
          <cell r="D201">
            <v>1</v>
          </cell>
          <cell r="E201">
            <v>31.7</v>
          </cell>
          <cell r="G201">
            <v>1</v>
          </cell>
          <cell r="H201">
            <v>57.06</v>
          </cell>
        </row>
        <row r="202">
          <cell r="C202">
            <v>1.8</v>
          </cell>
          <cell r="D202">
            <v>1</v>
          </cell>
          <cell r="E202">
            <v>29.5</v>
          </cell>
          <cell r="G202">
            <v>1</v>
          </cell>
          <cell r="H202">
            <v>53.1</v>
          </cell>
        </row>
        <row r="203">
          <cell r="C203">
            <v>1.8</v>
          </cell>
          <cell r="D203">
            <v>1</v>
          </cell>
          <cell r="E203">
            <v>12.8</v>
          </cell>
          <cell r="G203">
            <v>1</v>
          </cell>
          <cell r="H203">
            <v>23.040000000000003</v>
          </cell>
        </row>
        <row r="204">
          <cell r="C204">
            <v>1.8</v>
          </cell>
          <cell r="D204">
            <v>1</v>
          </cell>
          <cell r="E204">
            <v>13.4</v>
          </cell>
          <cell r="G204">
            <v>1</v>
          </cell>
          <cell r="H204">
            <v>24.12</v>
          </cell>
        </row>
        <row r="205">
          <cell r="C205">
            <v>1.8</v>
          </cell>
          <cell r="D205">
            <v>1</v>
          </cell>
          <cell r="E205">
            <v>20.5</v>
          </cell>
          <cell r="G205">
            <v>1</v>
          </cell>
          <cell r="H205">
            <v>36.9</v>
          </cell>
        </row>
        <row r="206">
          <cell r="C206">
            <v>1.8</v>
          </cell>
          <cell r="D206">
            <v>1</v>
          </cell>
          <cell r="E206">
            <v>20.5</v>
          </cell>
          <cell r="G206">
            <v>1</v>
          </cell>
          <cell r="H206">
            <v>36.9</v>
          </cell>
        </row>
        <row r="207">
          <cell r="C207">
            <v>1.8</v>
          </cell>
          <cell r="D207">
            <v>1</v>
          </cell>
          <cell r="E207">
            <v>17</v>
          </cell>
          <cell r="G207">
            <v>1</v>
          </cell>
          <cell r="H207">
            <v>30.6</v>
          </cell>
        </row>
        <row r="208">
          <cell r="C208">
            <v>1.8</v>
          </cell>
          <cell r="D208">
            <v>1</v>
          </cell>
          <cell r="E208">
            <v>2.5</v>
          </cell>
          <cell r="G208">
            <v>1</v>
          </cell>
          <cell r="H208">
            <v>4.5</v>
          </cell>
        </row>
        <row r="209">
          <cell r="C209">
            <v>1.8</v>
          </cell>
          <cell r="D209">
            <v>1</v>
          </cell>
          <cell r="E209">
            <v>27.6</v>
          </cell>
          <cell r="G209">
            <v>1</v>
          </cell>
          <cell r="H209">
            <v>49.680000000000007</v>
          </cell>
        </row>
        <row r="210">
          <cell r="C210">
            <v>1.8</v>
          </cell>
          <cell r="D210">
            <v>1</v>
          </cell>
          <cell r="E210">
            <v>27.6</v>
          </cell>
          <cell r="G210">
            <v>1</v>
          </cell>
          <cell r="H210">
            <v>49.680000000000007</v>
          </cell>
        </row>
        <row r="211">
          <cell r="C211">
            <v>1.8</v>
          </cell>
          <cell r="D211">
            <v>1</v>
          </cell>
          <cell r="E211">
            <v>34.4</v>
          </cell>
          <cell r="G211">
            <v>1</v>
          </cell>
          <cell r="H211">
            <v>61.92</v>
          </cell>
        </row>
        <row r="212">
          <cell r="C212">
            <v>1.8</v>
          </cell>
          <cell r="D212">
            <v>1</v>
          </cell>
          <cell r="E212">
            <v>36.1</v>
          </cell>
          <cell r="G212">
            <v>1</v>
          </cell>
          <cell r="H212">
            <v>64.98</v>
          </cell>
        </row>
        <row r="213">
          <cell r="C213">
            <v>2</v>
          </cell>
          <cell r="D213">
            <v>1.5</v>
          </cell>
          <cell r="E213">
            <v>28.8</v>
          </cell>
          <cell r="G213">
            <v>1</v>
          </cell>
          <cell r="H213">
            <v>86.4</v>
          </cell>
        </row>
        <row r="214">
          <cell r="C214">
            <v>2.5</v>
          </cell>
          <cell r="D214">
            <v>1.5</v>
          </cell>
          <cell r="E214">
            <v>28.8</v>
          </cell>
          <cell r="G214">
            <v>1</v>
          </cell>
          <cell r="H214">
            <v>108</v>
          </cell>
        </row>
        <row r="215">
          <cell r="C215">
            <v>2.5</v>
          </cell>
          <cell r="D215">
            <v>1.5</v>
          </cell>
          <cell r="E215">
            <v>23.5</v>
          </cell>
          <cell r="G215">
            <v>1</v>
          </cell>
          <cell r="H215">
            <v>88.125</v>
          </cell>
        </row>
        <row r="368">
          <cell r="C368">
            <v>2.5</v>
          </cell>
          <cell r="D368">
            <v>1.5</v>
          </cell>
          <cell r="E368">
            <v>24.5</v>
          </cell>
          <cell r="G368">
            <v>1</v>
          </cell>
          <cell r="H368">
            <v>91.875</v>
          </cell>
        </row>
        <row r="369">
          <cell r="C369">
            <v>2.5</v>
          </cell>
          <cell r="D369">
            <v>1</v>
          </cell>
          <cell r="E369">
            <v>16.5</v>
          </cell>
          <cell r="G369">
            <v>1</v>
          </cell>
          <cell r="H369">
            <v>41.25</v>
          </cell>
        </row>
        <row r="370">
          <cell r="C370">
            <v>1.8</v>
          </cell>
          <cell r="D370">
            <v>1</v>
          </cell>
          <cell r="E370">
            <v>23</v>
          </cell>
          <cell r="G370">
            <v>1</v>
          </cell>
          <cell r="H370">
            <v>41.4</v>
          </cell>
        </row>
        <row r="371">
          <cell r="C371">
            <v>1.8</v>
          </cell>
          <cell r="D371">
            <v>1</v>
          </cell>
          <cell r="E371">
            <v>33.5</v>
          </cell>
          <cell r="G371">
            <v>1</v>
          </cell>
          <cell r="H371">
            <v>60.300000000000004</v>
          </cell>
        </row>
        <row r="372">
          <cell r="C372">
            <v>1.8</v>
          </cell>
          <cell r="D372">
            <v>1</v>
          </cell>
          <cell r="E372">
            <v>20.5</v>
          </cell>
          <cell r="G372">
            <v>1</v>
          </cell>
          <cell r="H372">
            <v>36.9</v>
          </cell>
        </row>
        <row r="373">
          <cell r="C373">
            <v>1.8</v>
          </cell>
          <cell r="D373">
            <v>1</v>
          </cell>
          <cell r="E373">
            <v>7.5</v>
          </cell>
          <cell r="G373">
            <v>1</v>
          </cell>
          <cell r="H373">
            <v>13.5</v>
          </cell>
        </row>
        <row r="374">
          <cell r="C374">
            <v>1</v>
          </cell>
          <cell r="D374">
            <v>1</v>
          </cell>
          <cell r="E374">
            <v>12</v>
          </cell>
          <cell r="G374">
            <v>1</v>
          </cell>
          <cell r="H374">
            <v>12</v>
          </cell>
        </row>
        <row r="380">
          <cell r="C380">
            <v>1.5</v>
          </cell>
          <cell r="D380">
            <v>1</v>
          </cell>
          <cell r="E380">
            <v>26.7</v>
          </cell>
          <cell r="G380">
            <v>1</v>
          </cell>
          <cell r="H380">
            <v>40.049999999999997</v>
          </cell>
        </row>
        <row r="381">
          <cell r="C381">
            <v>1.8</v>
          </cell>
          <cell r="D381">
            <v>1</v>
          </cell>
          <cell r="E381">
            <v>26.2</v>
          </cell>
          <cell r="G381">
            <v>1</v>
          </cell>
          <cell r="H381">
            <v>47.16</v>
          </cell>
        </row>
        <row r="382">
          <cell r="C382">
            <v>1.8</v>
          </cell>
          <cell r="D382">
            <v>1</v>
          </cell>
          <cell r="E382">
            <v>19.5</v>
          </cell>
          <cell r="G382">
            <v>1</v>
          </cell>
          <cell r="H382">
            <v>35.1</v>
          </cell>
        </row>
        <row r="383">
          <cell r="C383">
            <v>1.8</v>
          </cell>
          <cell r="D383">
            <v>1</v>
          </cell>
          <cell r="E383">
            <v>21.8</v>
          </cell>
          <cell r="G383">
            <v>1</v>
          </cell>
          <cell r="H383">
            <v>39.24</v>
          </cell>
        </row>
        <row r="384">
          <cell r="C384">
            <v>1.8</v>
          </cell>
          <cell r="D384">
            <v>1</v>
          </cell>
          <cell r="E384">
            <v>10</v>
          </cell>
          <cell r="G384">
            <v>1</v>
          </cell>
          <cell r="H384">
            <v>18</v>
          </cell>
        </row>
        <row r="385">
          <cell r="C385">
            <v>1.8</v>
          </cell>
          <cell r="D385">
            <v>1</v>
          </cell>
          <cell r="E385">
            <v>19.3</v>
          </cell>
          <cell r="G385">
            <v>1</v>
          </cell>
          <cell r="H385">
            <v>34.74</v>
          </cell>
        </row>
        <row r="386">
          <cell r="C386">
            <v>1.8</v>
          </cell>
          <cell r="D386">
            <v>1</v>
          </cell>
          <cell r="E386">
            <v>8.6</v>
          </cell>
          <cell r="G386">
            <v>1</v>
          </cell>
          <cell r="H386">
            <v>15.48</v>
          </cell>
        </row>
        <row r="387">
          <cell r="C387">
            <v>1.8</v>
          </cell>
          <cell r="D387">
            <v>1</v>
          </cell>
          <cell r="E387">
            <v>14.3</v>
          </cell>
          <cell r="G387">
            <v>1</v>
          </cell>
          <cell r="H387">
            <v>25.740000000000002</v>
          </cell>
        </row>
        <row r="388">
          <cell r="C388">
            <v>1.8</v>
          </cell>
          <cell r="D388">
            <v>1</v>
          </cell>
          <cell r="E388">
            <v>40</v>
          </cell>
          <cell r="G388">
            <v>1</v>
          </cell>
          <cell r="H388">
            <v>72</v>
          </cell>
        </row>
        <row r="389">
          <cell r="C389">
            <v>1.8</v>
          </cell>
          <cell r="D389">
            <v>1</v>
          </cell>
          <cell r="E389">
            <v>6.8</v>
          </cell>
          <cell r="G389">
            <v>1</v>
          </cell>
          <cell r="H389">
            <v>12.24</v>
          </cell>
        </row>
        <row r="390">
          <cell r="C390">
            <v>1.5</v>
          </cell>
          <cell r="D390">
            <v>1.2</v>
          </cell>
          <cell r="E390">
            <v>1.2</v>
          </cell>
          <cell r="G390">
            <v>27</v>
          </cell>
          <cell r="H390">
            <v>58.320000000000007</v>
          </cell>
        </row>
        <row r="391">
          <cell r="C391">
            <v>1.5</v>
          </cell>
          <cell r="D391">
            <v>1.2</v>
          </cell>
          <cell r="E391">
            <v>1.2</v>
          </cell>
          <cell r="G391">
            <v>4</v>
          </cell>
          <cell r="H391">
            <v>8.64</v>
          </cell>
        </row>
        <row r="392">
          <cell r="C392">
            <v>1.5</v>
          </cell>
          <cell r="D392">
            <v>1.2</v>
          </cell>
          <cell r="E392">
            <v>1.2</v>
          </cell>
          <cell r="G392">
            <v>4</v>
          </cell>
          <cell r="H392">
            <v>8.64</v>
          </cell>
        </row>
        <row r="393">
          <cell r="C393">
            <v>1.5</v>
          </cell>
          <cell r="D393">
            <v>1.2</v>
          </cell>
          <cell r="E393">
            <v>1.2</v>
          </cell>
          <cell r="G393">
            <v>8</v>
          </cell>
          <cell r="H393">
            <v>17.28</v>
          </cell>
        </row>
        <row r="394">
          <cell r="C394">
            <v>1.5</v>
          </cell>
          <cell r="D394">
            <v>1.2</v>
          </cell>
          <cell r="E394">
            <v>1.2</v>
          </cell>
          <cell r="G394">
            <v>5</v>
          </cell>
          <cell r="H394">
            <v>10.8</v>
          </cell>
        </row>
        <row r="395">
          <cell r="F395" t="str">
            <v>TOTAL</v>
          </cell>
          <cell r="H395">
            <v>1735.4400000000003</v>
          </cell>
        </row>
        <row r="397">
          <cell r="B397" t="str">
            <v>01.01.14</v>
          </cell>
          <cell r="C397" t="str">
            <v>TABELA</v>
          </cell>
          <cell r="D397" t="str">
            <v>DER-RDV</v>
          </cell>
          <cell r="E397" t="str">
            <v>CODIGO</v>
          </cell>
          <cell r="F397" t="str">
            <v>60022</v>
          </cell>
          <cell r="G397" t="str">
            <v>TOTAL</v>
          </cell>
          <cell r="H397">
            <v>13931.4504</v>
          </cell>
        </row>
        <row r="398">
          <cell r="B398" t="str">
            <v>Transporte carga e descarga de solo para bota-fora de área licenciada (DMT = 15km)</v>
          </cell>
          <cell r="G398" t="str">
            <v>UNIDADE</v>
          </cell>
          <cell r="H398" t="str">
            <v>T</v>
          </cell>
        </row>
        <row r="400">
          <cell r="D400" t="str">
            <v>VOLUME</v>
          </cell>
          <cell r="F400" t="str">
            <v>PESO T</v>
          </cell>
          <cell r="H400" t="str">
            <v>SUBTOTAL</v>
          </cell>
        </row>
        <row r="402">
          <cell r="D402">
            <v>1642.9</v>
          </cell>
          <cell r="F402">
            <v>2707.4992000000002</v>
          </cell>
          <cell r="H402">
            <v>2707.4992000000002</v>
          </cell>
        </row>
        <row r="403">
          <cell r="D403">
            <v>939.4</v>
          </cell>
          <cell r="F403">
            <v>1548.1312</v>
          </cell>
          <cell r="H403">
            <v>1548.1312</v>
          </cell>
        </row>
        <row r="404">
          <cell r="D404">
            <v>260.77</v>
          </cell>
          <cell r="F404">
            <v>429.74895999999995</v>
          </cell>
          <cell r="H404">
            <v>429.74895999999995</v>
          </cell>
        </row>
        <row r="405">
          <cell r="D405">
            <v>1862</v>
          </cell>
          <cell r="F405">
            <v>3068.5760000000005</v>
          </cell>
          <cell r="H405">
            <v>3068.5760000000005</v>
          </cell>
        </row>
        <row r="406">
          <cell r="D406">
            <v>1516.84</v>
          </cell>
          <cell r="F406">
            <v>2499.7523200000001</v>
          </cell>
          <cell r="H406">
            <v>2499.7523200000001</v>
          </cell>
        </row>
        <row r="407">
          <cell r="D407">
            <v>299.41000000000003</v>
          </cell>
          <cell r="F407">
            <v>493.42768000000007</v>
          </cell>
          <cell r="H407">
            <v>493.42768000000007</v>
          </cell>
        </row>
        <row r="408">
          <cell r="D408">
            <v>1932.2299999999998</v>
          </cell>
          <cell r="F408">
            <v>3184.31504</v>
          </cell>
          <cell r="H408">
            <v>3184.31504</v>
          </cell>
        </row>
        <row r="410">
          <cell r="F410" t="str">
            <v>TOTAL</v>
          </cell>
          <cell r="H410">
            <v>13931.4504</v>
          </cell>
        </row>
        <row r="412">
          <cell r="B412" t="str">
            <v>01.01.15</v>
          </cell>
          <cell r="C412" t="str">
            <v>TABELA</v>
          </cell>
          <cell r="D412" t="str">
            <v>SINAPI</v>
          </cell>
          <cell r="E412" t="str">
            <v>CODIGO</v>
          </cell>
          <cell r="F412" t="str">
            <v>103926</v>
          </cell>
          <cell r="G412" t="str">
            <v>TOTAL</v>
          </cell>
          <cell r="H412">
            <v>6</v>
          </cell>
        </row>
        <row r="413">
          <cell r="B413" t="str">
            <v>escada hidráulica, largura de 1 a 4,1 m, tipo descida d'água de aterro em degraus (dad 04, 06, 08, 10, 12, 14, 16, 18), em concreto usinado, fck = 20 mpa, lançado com bomba, incluindo armação, materiais e fôrmas (3 utilizações). af_08/2022</v>
          </cell>
          <cell r="G413" t="str">
            <v>UNIDADE</v>
          </cell>
          <cell r="H413" t="str">
            <v>m3</v>
          </cell>
        </row>
        <row r="415">
          <cell r="D415" t="str">
            <v>QTE</v>
          </cell>
          <cell r="H415" t="str">
            <v>SUBTOTAL</v>
          </cell>
        </row>
        <row r="416">
          <cell r="D416">
            <v>6</v>
          </cell>
          <cell r="H416">
            <v>6</v>
          </cell>
        </row>
        <row r="418">
          <cell r="F418" t="str">
            <v>TOTAL</v>
          </cell>
          <cell r="H418">
            <v>6</v>
          </cell>
        </row>
        <row r="420">
          <cell r="B420" t="str">
            <v>01.01.16</v>
          </cell>
          <cell r="C420" t="str">
            <v>TABELA</v>
          </cell>
          <cell r="D420" t="str">
            <v>SINAPI</v>
          </cell>
          <cell r="E420" t="str">
            <v>CODIGO</v>
          </cell>
          <cell r="F420" t="str">
            <v>102991</v>
          </cell>
          <cell r="G420" t="str">
            <v>TOTAL</v>
          </cell>
          <cell r="H420">
            <v>156.39999999999998</v>
          </cell>
        </row>
        <row r="421">
          <cell r="B421" t="str">
            <v>canaleta meia cana pré-moldada de concreto (d = 40 cm) - fornecimento e instalação. af_08/2021</v>
          </cell>
          <cell r="G421" t="str">
            <v>UNIDADE</v>
          </cell>
          <cell r="H421" t="str">
            <v>m</v>
          </cell>
        </row>
        <row r="423">
          <cell r="D423" t="str">
            <v>COMPRIMENTO</v>
          </cell>
          <cell r="H423" t="str">
            <v>SUBTOTAL</v>
          </cell>
        </row>
        <row r="424">
          <cell r="D424">
            <v>141.39999999999998</v>
          </cell>
          <cell r="H424">
            <v>141.39999999999998</v>
          </cell>
        </row>
        <row r="425">
          <cell r="D425">
            <v>15</v>
          </cell>
          <cell r="H425">
            <v>15</v>
          </cell>
        </row>
        <row r="427">
          <cell r="F427" t="str">
            <v>TOTAL</v>
          </cell>
          <cell r="H427">
            <v>156.39999999999998</v>
          </cell>
        </row>
        <row r="430">
          <cell r="B430" t="str">
            <v>01.01.17</v>
          </cell>
          <cell r="C430" t="str">
            <v>TABELA</v>
          </cell>
          <cell r="D430" t="str">
            <v>SINAPI</v>
          </cell>
          <cell r="E430" t="str">
            <v>CODIGO</v>
          </cell>
          <cell r="F430" t="str">
            <v>102993</v>
          </cell>
          <cell r="G430" t="str">
            <v>TOTAL</v>
          </cell>
          <cell r="H430">
            <v>242.5</v>
          </cell>
        </row>
        <row r="431">
          <cell r="B431" t="str">
            <v>canaleta meia cana pré-moldada de concreto (d = 60 cm) - fornecimento e instalação. af_08/2021</v>
          </cell>
          <cell r="G431" t="str">
            <v>UNIDADE</v>
          </cell>
          <cell r="H431" t="str">
            <v>m</v>
          </cell>
        </row>
        <row r="433">
          <cell r="D433" t="str">
            <v>COMPRIMENTO</v>
          </cell>
          <cell r="H433" t="str">
            <v>SUBTOTAL</v>
          </cell>
        </row>
        <row r="434">
          <cell r="D434">
            <v>73</v>
          </cell>
          <cell r="H434">
            <v>73</v>
          </cell>
        </row>
        <row r="435">
          <cell r="D435">
            <v>169.5</v>
          </cell>
          <cell r="H435">
            <v>169.5</v>
          </cell>
        </row>
        <row r="437">
          <cell r="F437" t="str">
            <v>TOTAL</v>
          </cell>
          <cell r="H437">
            <v>242.5</v>
          </cell>
        </row>
        <row r="439">
          <cell r="B439" t="str">
            <v>01.01.18</v>
          </cell>
          <cell r="C439" t="str">
            <v>TABELA</v>
          </cell>
          <cell r="D439" t="str">
            <v>SINAPI</v>
          </cell>
          <cell r="E439" t="str">
            <v>CODIGO</v>
          </cell>
          <cell r="F439" t="str">
            <v>97961</v>
          </cell>
          <cell r="G439" t="str">
            <v>TOTAL</v>
          </cell>
          <cell r="H439">
            <v>27</v>
          </cell>
        </row>
        <row r="440">
          <cell r="B440" t="str">
            <v>caixa para boca de lobo combinada com grelha retangular, em alvenaria com blocos de concreto, dimensões internas: 1,3x1x1,2 m. af_12/2020</v>
          </cell>
          <cell r="G440" t="str">
            <v>UNIDADE</v>
          </cell>
          <cell r="H440" t="str">
            <v>un</v>
          </cell>
        </row>
        <row r="442">
          <cell r="D442" t="str">
            <v>UND</v>
          </cell>
          <cell r="H442" t="str">
            <v>SUBTOTAL</v>
          </cell>
        </row>
        <row r="443">
          <cell r="D443">
            <v>2</v>
          </cell>
          <cell r="H443">
            <v>2</v>
          </cell>
        </row>
        <row r="444">
          <cell r="D444">
            <v>9</v>
          </cell>
          <cell r="H444">
            <v>9</v>
          </cell>
        </row>
        <row r="445">
          <cell r="D445">
            <v>4</v>
          </cell>
          <cell r="H445">
            <v>4</v>
          </cell>
        </row>
        <row r="446">
          <cell r="D446">
            <v>7</v>
          </cell>
          <cell r="H446">
            <v>7</v>
          </cell>
        </row>
        <row r="447">
          <cell r="D447">
            <v>2</v>
          </cell>
          <cell r="H447">
            <v>2</v>
          </cell>
        </row>
        <row r="448">
          <cell r="D448">
            <v>3</v>
          </cell>
          <cell r="H448">
            <v>3</v>
          </cell>
        </row>
        <row r="450">
          <cell r="F450" t="str">
            <v>TOTAL</v>
          </cell>
          <cell r="H450">
            <v>27</v>
          </cell>
        </row>
        <row r="453">
          <cell r="B453" t="str">
            <v>01.01.19</v>
          </cell>
          <cell r="C453" t="str">
            <v>TABELA</v>
          </cell>
          <cell r="D453" t="str">
            <v>SINAPI</v>
          </cell>
          <cell r="E453" t="str">
            <v>CODIGO</v>
          </cell>
          <cell r="F453" t="str">
            <v>97952</v>
          </cell>
          <cell r="G453" t="str">
            <v>TOTAL</v>
          </cell>
          <cell r="H453">
            <v>5</v>
          </cell>
        </row>
        <row r="454">
          <cell r="B454" t="str">
            <v>caixa para boca de lobo dupla combinada com grelha retangular, em alvenaria com tijolos cerâmicos maciços, dimensões internas: 1,3x2,2x1,2 m. af_12/2020</v>
          </cell>
          <cell r="G454" t="str">
            <v>UNIDADE</v>
          </cell>
          <cell r="H454" t="str">
            <v>un</v>
          </cell>
        </row>
        <row r="456">
          <cell r="D456" t="str">
            <v>UND</v>
          </cell>
          <cell r="H456" t="str">
            <v>SUBTOTAL</v>
          </cell>
        </row>
        <row r="457">
          <cell r="D457">
            <v>5</v>
          </cell>
          <cell r="H457">
            <v>5</v>
          </cell>
        </row>
        <row r="461">
          <cell r="F461" t="str">
            <v>TOTAL</v>
          </cell>
          <cell r="H461">
            <v>5</v>
          </cell>
        </row>
        <row r="463">
          <cell r="B463" t="str">
            <v>01.01.20</v>
          </cell>
          <cell r="C463" t="str">
            <v>TABELA</v>
          </cell>
          <cell r="D463" t="str">
            <v>SINAPI</v>
          </cell>
          <cell r="E463" t="str">
            <v>CODIGO</v>
          </cell>
          <cell r="F463" t="str">
            <v>97953</v>
          </cell>
          <cell r="G463" t="str">
            <v>TOTAL</v>
          </cell>
          <cell r="H463">
            <v>4</v>
          </cell>
        </row>
        <row r="464">
          <cell r="B464" t="str">
            <v>caixa com grelha simples retangular, em alvenaria com blocos de concreto, dimensões internas: 0,5x1x1 m. af_12/2020</v>
          </cell>
          <cell r="G464" t="str">
            <v>UNIDADE</v>
          </cell>
          <cell r="H464" t="str">
            <v>un</v>
          </cell>
        </row>
        <row r="466">
          <cell r="D466" t="str">
            <v>UND</v>
          </cell>
          <cell r="H466" t="str">
            <v>SUBTOTAL</v>
          </cell>
        </row>
        <row r="467">
          <cell r="D467">
            <v>4</v>
          </cell>
          <cell r="H467">
            <v>4</v>
          </cell>
        </row>
        <row r="469">
          <cell r="F469" t="str">
            <v>TOTAL</v>
          </cell>
          <cell r="H469">
            <v>4</v>
          </cell>
        </row>
        <row r="472">
          <cell r="B472" t="str">
            <v>01.01.21</v>
          </cell>
          <cell r="C472" t="str">
            <v>TABELA</v>
          </cell>
          <cell r="D472" t="str">
            <v>SINAPI</v>
          </cell>
          <cell r="E472" t="str">
            <v>CODIGO</v>
          </cell>
          <cell r="F472" t="str">
            <v>99264</v>
          </cell>
          <cell r="G472" t="str">
            <v>TOTAL</v>
          </cell>
          <cell r="H472">
            <v>4</v>
          </cell>
        </row>
        <row r="473">
          <cell r="B473" t="str">
            <v>caixa enterrada hidráulica retangular, em alvenaria com blocos de concreto, dimensões internas: 1x1x0,6 m para rede de drenagem. af_12/2020</v>
          </cell>
          <cell r="G473" t="str">
            <v>UNIDADE</v>
          </cell>
          <cell r="H473" t="str">
            <v>un</v>
          </cell>
        </row>
        <row r="475">
          <cell r="D475" t="str">
            <v>UND</v>
          </cell>
          <cell r="H475" t="str">
            <v>SUBTOTAL</v>
          </cell>
        </row>
        <row r="476">
          <cell r="D476">
            <v>4</v>
          </cell>
          <cell r="H476">
            <v>4</v>
          </cell>
        </row>
        <row r="479">
          <cell r="F479" t="str">
            <v>TOTAL</v>
          </cell>
          <cell r="H479">
            <v>4</v>
          </cell>
        </row>
        <row r="481">
          <cell r="B481" t="str">
            <v>01.01.22</v>
          </cell>
          <cell r="C481" t="str">
            <v>TABELA</v>
          </cell>
          <cell r="D481" t="str">
            <v>SINAPI</v>
          </cell>
          <cell r="E481" t="str">
            <v>CODIGO</v>
          </cell>
          <cell r="F481" t="str">
            <v>101798</v>
          </cell>
          <cell r="G481" t="str">
            <v>TOTAL</v>
          </cell>
          <cell r="H481">
            <v>4</v>
          </cell>
        </row>
        <row r="482">
          <cell r="B482" t="str">
            <v>tampa para caixa tipo r1, em ferro fundido, dimensões internas: 0,40 x 0,60 m - fornecimento e instalação. af_12/2020</v>
          </cell>
          <cell r="G482" t="str">
            <v>UNIDADE</v>
          </cell>
          <cell r="H482" t="str">
            <v>un</v>
          </cell>
        </row>
        <row r="484">
          <cell r="D484" t="str">
            <v>UND</v>
          </cell>
          <cell r="H484" t="str">
            <v>SUBTOTAL</v>
          </cell>
        </row>
        <row r="485">
          <cell r="D485">
            <v>4</v>
          </cell>
          <cell r="H485">
            <v>4</v>
          </cell>
        </row>
        <row r="488">
          <cell r="F488" t="str">
            <v>TOTAL</v>
          </cell>
          <cell r="H488">
            <v>4</v>
          </cell>
        </row>
        <row r="491">
          <cell r="B491" t="str">
            <v>01.01.23</v>
          </cell>
          <cell r="C491" t="str">
            <v>TABELA</v>
          </cell>
          <cell r="D491" t="str">
            <v>SINAPI</v>
          </cell>
          <cell r="E491" t="str">
            <v>CODIGO</v>
          </cell>
          <cell r="F491" t="str">
            <v>92809</v>
          </cell>
          <cell r="G491" t="str">
            <v>TOTAL</v>
          </cell>
          <cell r="H491">
            <v>394.6</v>
          </cell>
        </row>
        <row r="492">
          <cell r="B492" t="str">
            <v>assentamento de tubo de concreto para redes coletoras de águas pluviais, diâmetro de 400 mm, junta rígida, instalado em local com baixo nível de interferências (não inclui fornecimento). af_03/2024</v>
          </cell>
          <cell r="G492" t="str">
            <v>UNIDADE</v>
          </cell>
          <cell r="H492" t="str">
            <v>m</v>
          </cell>
        </row>
        <row r="494">
          <cell r="D494" t="str">
            <v>COMPRIMENTO</v>
          </cell>
          <cell r="H494" t="str">
            <v>SUBTOTAL</v>
          </cell>
        </row>
        <row r="495">
          <cell r="D495">
            <v>394.6</v>
          </cell>
          <cell r="H495">
            <v>394.6</v>
          </cell>
        </row>
        <row r="498">
          <cell r="F498" t="str">
            <v>TOTAL</v>
          </cell>
          <cell r="H498">
            <v>394.6</v>
          </cell>
        </row>
        <row r="500">
          <cell r="B500" t="str">
            <v>01.01.24</v>
          </cell>
          <cell r="C500" t="str">
            <v>TABELA</v>
          </cell>
          <cell r="D500" t="str">
            <v>SINAPI</v>
          </cell>
          <cell r="E500" t="str">
            <v>CODIGO</v>
          </cell>
          <cell r="F500" t="str">
            <v>92811</v>
          </cell>
          <cell r="G500" t="str">
            <v>TOTAL</v>
          </cell>
          <cell r="H500">
            <v>219.8</v>
          </cell>
        </row>
        <row r="501">
          <cell r="B501" t="str">
            <v>assentamento de tubo de concreto para redes coletoras de águas pluviais, diâmetro de 600 mm, junta rígida, instalado em local com baixo nível de interferências (não inclui fornecimento). af_03/2024</v>
          </cell>
          <cell r="G501" t="str">
            <v>UNIDADE</v>
          </cell>
          <cell r="H501" t="str">
            <v>m</v>
          </cell>
        </row>
        <row r="503">
          <cell r="D503" t="str">
            <v>COMPRIMENTO</v>
          </cell>
          <cell r="H503" t="str">
            <v>SUBTOTAL</v>
          </cell>
        </row>
        <row r="504">
          <cell r="D504">
            <v>219.8</v>
          </cell>
          <cell r="H504">
            <v>219.8</v>
          </cell>
        </row>
        <row r="507">
          <cell r="F507" t="str">
            <v>TOTAL</v>
          </cell>
          <cell r="H507">
            <v>219.8</v>
          </cell>
        </row>
        <row r="509">
          <cell r="B509" t="str">
            <v>01.01.25</v>
          </cell>
          <cell r="C509" t="str">
            <v>TABELA</v>
          </cell>
          <cell r="D509" t="str">
            <v>SINAPI</v>
          </cell>
          <cell r="E509" t="str">
            <v>CODIGO</v>
          </cell>
          <cell r="F509" t="str">
            <v>92826</v>
          </cell>
          <cell r="G509" t="str">
            <v>TOTAL</v>
          </cell>
          <cell r="H509">
            <v>122.1</v>
          </cell>
        </row>
        <row r="510">
          <cell r="B510" t="str">
            <v>assentamento de tubo de concreto para redes coletoras de águas pluviais, diâmetro de 800 mm, junta rígida, instalado em local com alto nível de interferências (não inclui fornecimento). af_03/2024</v>
          </cell>
          <cell r="G510" t="str">
            <v>UNIDADE</v>
          </cell>
          <cell r="H510" t="str">
            <v>m</v>
          </cell>
        </row>
        <row r="512">
          <cell r="D512" t="str">
            <v>COMPRIMENTO</v>
          </cell>
          <cell r="H512" t="str">
            <v>SUBTOTAL</v>
          </cell>
        </row>
        <row r="513">
          <cell r="D513">
            <v>122.1</v>
          </cell>
          <cell r="H513">
            <v>122.1</v>
          </cell>
        </row>
        <row r="516">
          <cell r="F516" t="str">
            <v>TOTAL</v>
          </cell>
          <cell r="H516">
            <v>122.1</v>
          </cell>
        </row>
        <row r="519">
          <cell r="B519" t="str">
            <v>01.01.26</v>
          </cell>
          <cell r="C519" t="str">
            <v>TABELA</v>
          </cell>
          <cell r="D519" t="str">
            <v>SINAPI</v>
          </cell>
          <cell r="E519" t="str">
            <v>CODIGO</v>
          </cell>
          <cell r="F519" t="str">
            <v>92835</v>
          </cell>
          <cell r="G519" t="str">
            <v>TOTAL</v>
          </cell>
          <cell r="H519">
            <v>394.6</v>
          </cell>
        </row>
        <row r="520">
          <cell r="B520" t="str">
            <v>tubo de concreto para redes coletoras de esgoto sanitário, diâmetro de 400 mm, junta elástica, instalado em local com baixo nível de interferências - fornecimento e assentamento. af_03/2024</v>
          </cell>
          <cell r="G520" t="str">
            <v>UNIDADE</v>
          </cell>
          <cell r="H520" t="str">
            <v>m</v>
          </cell>
        </row>
        <row r="522">
          <cell r="D522" t="str">
            <v>COMPRIMENTO</v>
          </cell>
          <cell r="H522" t="str">
            <v>SUBTOTAL</v>
          </cell>
        </row>
        <row r="523">
          <cell r="D523">
            <v>394.6</v>
          </cell>
          <cell r="H523">
            <v>394.6</v>
          </cell>
        </row>
        <row r="526">
          <cell r="F526" t="str">
            <v>TOTAL</v>
          </cell>
          <cell r="H526">
            <v>394.6</v>
          </cell>
        </row>
        <row r="528">
          <cell r="B528" t="str">
            <v>01.01.27</v>
          </cell>
          <cell r="C528" t="str">
            <v>TABELA</v>
          </cell>
          <cell r="D528" t="str">
            <v>SINAPI</v>
          </cell>
          <cell r="E528" t="str">
            <v>CODIGO</v>
          </cell>
          <cell r="F528" t="str">
            <v>92839</v>
          </cell>
          <cell r="G528" t="str">
            <v>TOTAL</v>
          </cell>
          <cell r="H528">
            <v>219.8</v>
          </cell>
        </row>
        <row r="529">
          <cell r="B529" t="str">
            <v>tubo de concreto para redes coletoras de esgoto sanitário, diâmetro de 600 mm, junta elástica, instalado em local com baixo nível de interferências - fornecimento e assentamento. af_03/2024</v>
          </cell>
          <cell r="G529" t="str">
            <v>UNIDADE</v>
          </cell>
          <cell r="H529" t="str">
            <v>m</v>
          </cell>
        </row>
        <row r="531">
          <cell r="D531" t="str">
            <v>COMPRIMENTO</v>
          </cell>
          <cell r="H531" t="str">
            <v>SUBTOTAL</v>
          </cell>
        </row>
        <row r="532">
          <cell r="D532">
            <v>219.8</v>
          </cell>
          <cell r="H532">
            <v>219.8</v>
          </cell>
        </row>
        <row r="535">
          <cell r="F535" t="str">
            <v>TOTAL</v>
          </cell>
          <cell r="H535">
            <v>219.8</v>
          </cell>
        </row>
        <row r="537">
          <cell r="B537" t="str">
            <v>01.01.28</v>
          </cell>
          <cell r="C537" t="str">
            <v>TABELA</v>
          </cell>
          <cell r="D537" t="str">
            <v>SINAPI</v>
          </cell>
          <cell r="E537" t="str">
            <v>CODIGO</v>
          </cell>
          <cell r="F537" t="str">
            <v>92859</v>
          </cell>
          <cell r="G537" t="str">
            <v>TOTAL</v>
          </cell>
          <cell r="H537">
            <v>122.1</v>
          </cell>
        </row>
        <row r="538">
          <cell r="B538" t="str">
            <v>tubo de concreto para redes coletoras de esgoto sanitário, diâmetro de 800 mm, junta elástica, instalado em local com alto nível de interferências - fornecimento e assentamento. af_03/2024</v>
          </cell>
          <cell r="G538" t="str">
            <v>UNIDADE</v>
          </cell>
          <cell r="H538" t="str">
            <v>m</v>
          </cell>
        </row>
        <row r="540">
          <cell r="D540" t="str">
            <v>COMPRIMENTO</v>
          </cell>
          <cell r="H540" t="str">
            <v>SUBTOTAL</v>
          </cell>
        </row>
        <row r="541">
          <cell r="D541">
            <v>122.1</v>
          </cell>
          <cell r="H541">
            <v>122.1</v>
          </cell>
        </row>
        <row r="544">
          <cell r="F544" t="str">
            <v>TOTAL</v>
          </cell>
          <cell r="H544">
            <v>122.1</v>
          </cell>
        </row>
        <row r="547">
          <cell r="B547" t="str">
            <v>DEMOLIÇÕES E RETIRADAS</v>
          </cell>
        </row>
        <row r="561">
          <cell r="B561" t="str">
            <v>01.02.01</v>
          </cell>
          <cell r="C561" t="str">
            <v>TABELA</v>
          </cell>
          <cell r="D561" t="str">
            <v>DER-EDF</v>
          </cell>
          <cell r="E561" t="str">
            <v>CODIGO</v>
          </cell>
          <cell r="F561" t="str">
            <v>010201</v>
          </cell>
          <cell r="G561" t="str">
            <v>TOTAL</v>
          </cell>
          <cell r="H561">
            <v>107.00999999999999</v>
          </cell>
        </row>
        <row r="562">
          <cell r="B562" t="str">
            <v>Demolição de piso cimentado inclusive lastro de concreto</v>
          </cell>
          <cell r="G562" t="str">
            <v>UNIDADE</v>
          </cell>
          <cell r="H562" t="str">
            <v>m2</v>
          </cell>
        </row>
        <row r="564">
          <cell r="E564" t="str">
            <v>AREA</v>
          </cell>
          <cell r="H564" t="str">
            <v>SUBTOTAL</v>
          </cell>
        </row>
        <row r="565">
          <cell r="E565">
            <v>57.6</v>
          </cell>
          <cell r="H565">
            <v>57.6</v>
          </cell>
        </row>
        <row r="566">
          <cell r="E566">
            <v>13.75</v>
          </cell>
          <cell r="H566">
            <v>13.75</v>
          </cell>
        </row>
        <row r="567">
          <cell r="E567">
            <v>24.64</v>
          </cell>
          <cell r="H567">
            <v>24.64</v>
          </cell>
        </row>
        <row r="568">
          <cell r="E568">
            <v>11.02</v>
          </cell>
          <cell r="H568">
            <v>11.02</v>
          </cell>
        </row>
        <row r="572">
          <cell r="F572" t="str">
            <v>TOTAL</v>
          </cell>
          <cell r="H572">
            <v>107.00999999999999</v>
          </cell>
        </row>
        <row r="574">
          <cell r="B574" t="str">
            <v>01.02.02</v>
          </cell>
          <cell r="C574" t="str">
            <v>TABELA</v>
          </cell>
          <cell r="D574" t="str">
            <v>DER-EDF</v>
          </cell>
          <cell r="E574" t="str">
            <v>CODIGO</v>
          </cell>
          <cell r="F574" t="str">
            <v>010202</v>
          </cell>
          <cell r="G574" t="str">
            <v>TOTAL</v>
          </cell>
          <cell r="H574">
            <v>3450.0399999999991</v>
          </cell>
        </row>
        <row r="575">
          <cell r="B575" t="str">
            <v>Demolição de piso revestido com cerâmica</v>
          </cell>
          <cell r="G575" t="str">
            <v>UNIDADE</v>
          </cell>
          <cell r="H575" t="str">
            <v>m2</v>
          </cell>
        </row>
        <row r="577">
          <cell r="D577" t="str">
            <v>AREA</v>
          </cell>
          <cell r="H577" t="str">
            <v>SUBTOTAL</v>
          </cell>
        </row>
        <row r="579">
          <cell r="D579">
            <v>37.950000000000003</v>
          </cell>
          <cell r="H579">
            <v>37.950000000000003</v>
          </cell>
        </row>
        <row r="580">
          <cell r="D580">
            <v>6.1</v>
          </cell>
          <cell r="H580">
            <v>6.1</v>
          </cell>
        </row>
        <row r="581">
          <cell r="D581">
            <v>14.34</v>
          </cell>
          <cell r="H581">
            <v>14.34</v>
          </cell>
        </row>
        <row r="582">
          <cell r="D582">
            <v>14.57</v>
          </cell>
          <cell r="H582">
            <v>14.57</v>
          </cell>
        </row>
        <row r="583">
          <cell r="D583">
            <v>13.3</v>
          </cell>
          <cell r="H583">
            <v>13.3</v>
          </cell>
        </row>
        <row r="584">
          <cell r="D584">
            <v>18.21</v>
          </cell>
          <cell r="H584">
            <v>18.21</v>
          </cell>
        </row>
        <row r="585">
          <cell r="D585">
            <v>18.170000000000002</v>
          </cell>
          <cell r="H585">
            <v>18.170000000000002</v>
          </cell>
        </row>
        <row r="586">
          <cell r="D586">
            <v>3.74</v>
          </cell>
          <cell r="H586">
            <v>3.74</v>
          </cell>
        </row>
        <row r="587">
          <cell r="D587">
            <v>5.77</v>
          </cell>
          <cell r="H587">
            <v>5.77</v>
          </cell>
        </row>
        <row r="588">
          <cell r="D588">
            <v>6.03</v>
          </cell>
          <cell r="H588">
            <v>6.03</v>
          </cell>
        </row>
        <row r="589">
          <cell r="D589">
            <v>52.3</v>
          </cell>
          <cell r="H589">
            <v>52.3</v>
          </cell>
        </row>
        <row r="590">
          <cell r="D590">
            <v>57</v>
          </cell>
          <cell r="H590">
            <v>57</v>
          </cell>
        </row>
        <row r="591">
          <cell r="D591">
            <v>56.55</v>
          </cell>
          <cell r="H591">
            <v>56.55</v>
          </cell>
        </row>
        <row r="592">
          <cell r="D592">
            <v>16.100000000000001</v>
          </cell>
          <cell r="H592">
            <v>16.100000000000001</v>
          </cell>
        </row>
        <row r="593">
          <cell r="D593">
            <v>336.03</v>
          </cell>
          <cell r="H593">
            <v>336.03</v>
          </cell>
        </row>
        <row r="594">
          <cell r="D594">
            <v>4.07</v>
          </cell>
          <cell r="H594">
            <v>4.07</v>
          </cell>
        </row>
        <row r="595">
          <cell r="D595">
            <v>4.07</v>
          </cell>
          <cell r="H595">
            <v>4.07</v>
          </cell>
        </row>
        <row r="596">
          <cell r="D596">
            <v>6.27</v>
          </cell>
          <cell r="H596">
            <v>6.27</v>
          </cell>
        </row>
        <row r="597">
          <cell r="D597">
            <v>14.92</v>
          </cell>
          <cell r="H597">
            <v>14.92</v>
          </cell>
        </row>
        <row r="598">
          <cell r="D598">
            <v>14.89</v>
          </cell>
          <cell r="H598">
            <v>14.89</v>
          </cell>
        </row>
        <row r="599">
          <cell r="D599">
            <v>59.36</v>
          </cell>
          <cell r="H599">
            <v>59.36</v>
          </cell>
        </row>
        <row r="600">
          <cell r="D600">
            <v>20.309999999999999</v>
          </cell>
          <cell r="H600">
            <v>20.309999999999999</v>
          </cell>
        </row>
        <row r="601">
          <cell r="D601">
            <v>8.83</v>
          </cell>
          <cell r="H601">
            <v>8.83</v>
          </cell>
        </row>
        <row r="602">
          <cell r="D602">
            <v>59.03</v>
          </cell>
          <cell r="H602">
            <v>59.03</v>
          </cell>
        </row>
        <row r="603">
          <cell r="D603">
            <v>58.31</v>
          </cell>
          <cell r="H603">
            <v>58.31</v>
          </cell>
        </row>
        <row r="604">
          <cell r="D604">
            <v>20.309999999999999</v>
          </cell>
          <cell r="H604">
            <v>20.309999999999999</v>
          </cell>
        </row>
        <row r="605">
          <cell r="D605">
            <v>58.63</v>
          </cell>
          <cell r="H605">
            <v>58.63</v>
          </cell>
        </row>
        <row r="606">
          <cell r="D606">
            <v>8.83</v>
          </cell>
          <cell r="H606">
            <v>8.83</v>
          </cell>
        </row>
        <row r="607">
          <cell r="D607">
            <v>66.900000000000006</v>
          </cell>
          <cell r="H607">
            <v>66.900000000000006</v>
          </cell>
        </row>
        <row r="608">
          <cell r="D608">
            <v>110.18</v>
          </cell>
          <cell r="H608">
            <v>110.18</v>
          </cell>
        </row>
        <row r="609">
          <cell r="D609">
            <v>266.55</v>
          </cell>
          <cell r="H609">
            <v>266.55</v>
          </cell>
        </row>
        <row r="610">
          <cell r="D610">
            <v>3.51</v>
          </cell>
          <cell r="H610">
            <v>3.51</v>
          </cell>
        </row>
        <row r="611">
          <cell r="D611">
            <v>4.66</v>
          </cell>
          <cell r="H611">
            <v>4.66</v>
          </cell>
        </row>
        <row r="612">
          <cell r="D612">
            <v>4.3899999999999997</v>
          </cell>
          <cell r="H612">
            <v>4.3899999999999997</v>
          </cell>
        </row>
        <row r="613">
          <cell r="D613">
            <v>293.20999999999998</v>
          </cell>
          <cell r="H613">
            <v>293.20999999999998</v>
          </cell>
        </row>
        <row r="614">
          <cell r="D614">
            <v>47.1</v>
          </cell>
          <cell r="H614">
            <v>47.1</v>
          </cell>
        </row>
        <row r="615">
          <cell r="D615">
            <v>60.62</v>
          </cell>
          <cell r="H615">
            <v>60.62</v>
          </cell>
        </row>
        <row r="616">
          <cell r="D616">
            <v>60.62</v>
          </cell>
          <cell r="H616">
            <v>60.62</v>
          </cell>
        </row>
        <row r="617">
          <cell r="D617">
            <v>60.66</v>
          </cell>
          <cell r="H617">
            <v>60.66</v>
          </cell>
        </row>
        <row r="618">
          <cell r="D618">
            <v>60.59</v>
          </cell>
          <cell r="H618">
            <v>60.59</v>
          </cell>
        </row>
        <row r="619">
          <cell r="D619">
            <v>60.62</v>
          </cell>
          <cell r="H619">
            <v>60.62</v>
          </cell>
        </row>
        <row r="620">
          <cell r="D620">
            <v>46.92</v>
          </cell>
          <cell r="H620">
            <v>46.92</v>
          </cell>
        </row>
        <row r="621">
          <cell r="D621">
            <v>61.18</v>
          </cell>
          <cell r="H621">
            <v>61.18</v>
          </cell>
        </row>
        <row r="622">
          <cell r="D622">
            <v>60.62</v>
          </cell>
          <cell r="H622">
            <v>60.62</v>
          </cell>
        </row>
        <row r="623">
          <cell r="D623">
            <v>60.59</v>
          </cell>
          <cell r="H623">
            <v>60.59</v>
          </cell>
        </row>
        <row r="624">
          <cell r="D624">
            <v>60.66</v>
          </cell>
          <cell r="H624">
            <v>60.66</v>
          </cell>
        </row>
        <row r="625">
          <cell r="D625">
            <v>60.62</v>
          </cell>
          <cell r="H625">
            <v>60.62</v>
          </cell>
        </row>
        <row r="626">
          <cell r="D626">
            <v>60.62</v>
          </cell>
          <cell r="H626">
            <v>60.62</v>
          </cell>
        </row>
        <row r="627">
          <cell r="D627">
            <v>256.52</v>
          </cell>
          <cell r="H627">
            <v>256.52</v>
          </cell>
        </row>
        <row r="628">
          <cell r="D628">
            <v>22.84</v>
          </cell>
          <cell r="H628">
            <v>22.84</v>
          </cell>
        </row>
        <row r="629">
          <cell r="D629">
            <v>22.16</v>
          </cell>
          <cell r="H629">
            <v>22.16</v>
          </cell>
        </row>
        <row r="630">
          <cell r="D630">
            <v>4.87</v>
          </cell>
          <cell r="H630">
            <v>4.87</v>
          </cell>
        </row>
        <row r="631">
          <cell r="D631">
            <v>72.099999999999994</v>
          </cell>
          <cell r="H631">
            <v>72.099999999999994</v>
          </cell>
        </row>
        <row r="632">
          <cell r="H632">
            <v>0</v>
          </cell>
        </row>
        <row r="633">
          <cell r="H633">
            <v>0</v>
          </cell>
        </row>
        <row r="634">
          <cell r="D634">
            <v>8.7799999999999994</v>
          </cell>
          <cell r="H634">
            <v>8.7799999999999994</v>
          </cell>
        </row>
        <row r="635">
          <cell r="D635">
            <v>25.87</v>
          </cell>
          <cell r="H635">
            <v>25.87</v>
          </cell>
        </row>
        <row r="636">
          <cell r="D636">
            <v>3.81</v>
          </cell>
          <cell r="H636">
            <v>3.81</v>
          </cell>
        </row>
        <row r="637">
          <cell r="D637">
            <v>6.18</v>
          </cell>
          <cell r="H637">
            <v>6.18</v>
          </cell>
        </row>
        <row r="638">
          <cell r="D638">
            <v>4.41</v>
          </cell>
          <cell r="H638">
            <v>4.41</v>
          </cell>
        </row>
        <row r="639">
          <cell r="D639">
            <v>6.09</v>
          </cell>
          <cell r="H639">
            <v>6.09</v>
          </cell>
        </row>
        <row r="642">
          <cell r="D642">
            <v>12.41</v>
          </cell>
          <cell r="H642">
            <v>12.41</v>
          </cell>
        </row>
        <row r="643">
          <cell r="D643">
            <v>43.37</v>
          </cell>
          <cell r="H643">
            <v>43.37</v>
          </cell>
        </row>
        <row r="644">
          <cell r="D644">
            <v>43.5</v>
          </cell>
          <cell r="H644">
            <v>43.5</v>
          </cell>
        </row>
        <row r="645">
          <cell r="D645">
            <v>10.43</v>
          </cell>
          <cell r="H645">
            <v>10.43</v>
          </cell>
        </row>
        <row r="646">
          <cell r="D646">
            <v>8.57</v>
          </cell>
          <cell r="H646">
            <v>8.57</v>
          </cell>
        </row>
        <row r="647">
          <cell r="D647">
            <v>20.059999999999999</v>
          </cell>
          <cell r="H647">
            <v>20.059999999999999</v>
          </cell>
        </row>
        <row r="648">
          <cell r="D648">
            <v>15.1</v>
          </cell>
          <cell r="H648">
            <v>15.1</v>
          </cell>
        </row>
        <row r="649">
          <cell r="D649">
            <v>43.38</v>
          </cell>
          <cell r="H649">
            <v>43.38</v>
          </cell>
        </row>
        <row r="650">
          <cell r="D650">
            <v>6.22</v>
          </cell>
          <cell r="H650">
            <v>6.22</v>
          </cell>
        </row>
        <row r="653">
          <cell r="D653">
            <v>79.88</v>
          </cell>
          <cell r="H653">
            <v>79.88</v>
          </cell>
        </row>
        <row r="654">
          <cell r="D654">
            <v>9.81</v>
          </cell>
          <cell r="H654">
            <v>9.81</v>
          </cell>
        </row>
        <row r="655">
          <cell r="D655">
            <v>17</v>
          </cell>
          <cell r="H655">
            <v>17</v>
          </cell>
        </row>
        <row r="656">
          <cell r="D656">
            <v>28.17</v>
          </cell>
          <cell r="H656">
            <v>28.17</v>
          </cell>
        </row>
        <row r="657">
          <cell r="D657">
            <v>15.71</v>
          </cell>
          <cell r="H657">
            <v>15.71</v>
          </cell>
        </row>
        <row r="658">
          <cell r="D658">
            <v>17.899999999999999</v>
          </cell>
          <cell r="H658">
            <v>17.899999999999999</v>
          </cell>
        </row>
        <row r="659">
          <cell r="D659">
            <v>20.5</v>
          </cell>
          <cell r="H659">
            <v>20.5</v>
          </cell>
        </row>
        <row r="660">
          <cell r="D660">
            <v>38.32</v>
          </cell>
          <cell r="H660">
            <v>38.32</v>
          </cell>
        </row>
        <row r="661">
          <cell r="D661">
            <v>16.11</v>
          </cell>
          <cell r="H661">
            <v>16.11</v>
          </cell>
        </row>
        <row r="662">
          <cell r="D662">
            <v>12.04</v>
          </cell>
          <cell r="H662">
            <v>12.04</v>
          </cell>
        </row>
        <row r="663">
          <cell r="D663">
            <v>23.5</v>
          </cell>
          <cell r="H663">
            <v>23.5</v>
          </cell>
        </row>
        <row r="664">
          <cell r="D664">
            <v>23.5</v>
          </cell>
          <cell r="H664">
            <v>23.5</v>
          </cell>
        </row>
        <row r="665">
          <cell r="D665">
            <v>6.12</v>
          </cell>
          <cell r="H665">
            <v>6.12</v>
          </cell>
        </row>
        <row r="666">
          <cell r="F666" t="str">
            <v>TOTAL</v>
          </cell>
          <cell r="H666">
            <v>3450.0399999999991</v>
          </cell>
        </row>
        <row r="668">
          <cell r="B668" t="str">
            <v>01.02.03</v>
          </cell>
          <cell r="C668" t="str">
            <v>TABELA</v>
          </cell>
          <cell r="D668" t="str">
            <v>DER-EDF</v>
          </cell>
          <cell r="E668" t="str">
            <v>CODIGO</v>
          </cell>
          <cell r="F668" t="str">
            <v>010203</v>
          </cell>
          <cell r="G668" t="str">
            <v>TOTAL</v>
          </cell>
          <cell r="H668">
            <v>1577.0300000000002</v>
          </cell>
        </row>
        <row r="669">
          <cell r="B669" t="str">
            <v>Demolição de piso revestido com cerâmica inclusive lastro de concreto</v>
          </cell>
          <cell r="G669" t="str">
            <v>UNIDADE</v>
          </cell>
          <cell r="H669" t="str">
            <v>m2</v>
          </cell>
        </row>
        <row r="671">
          <cell r="D671" t="str">
            <v>AREA</v>
          </cell>
          <cell r="H671" t="str">
            <v>SUBTOTAL</v>
          </cell>
        </row>
        <row r="673">
          <cell r="D673">
            <v>4.07</v>
          </cell>
          <cell r="H673">
            <v>4.07</v>
          </cell>
        </row>
        <row r="674">
          <cell r="D674">
            <v>14.92</v>
          </cell>
          <cell r="H674">
            <v>14.92</v>
          </cell>
        </row>
        <row r="675">
          <cell r="D675">
            <v>14.89</v>
          </cell>
          <cell r="H675">
            <v>14.89</v>
          </cell>
        </row>
        <row r="676">
          <cell r="D676">
            <v>4.07</v>
          </cell>
          <cell r="H676">
            <v>4.07</v>
          </cell>
        </row>
        <row r="677">
          <cell r="D677">
            <v>6.27</v>
          </cell>
          <cell r="H677">
            <v>6.27</v>
          </cell>
        </row>
        <row r="678">
          <cell r="D678">
            <v>58.63</v>
          </cell>
          <cell r="H678">
            <v>58.63</v>
          </cell>
        </row>
        <row r="679">
          <cell r="D679">
            <v>59.03</v>
          </cell>
          <cell r="H679">
            <v>59.03</v>
          </cell>
        </row>
        <row r="680">
          <cell r="D680">
            <v>58.31</v>
          </cell>
          <cell r="H680">
            <v>58.31</v>
          </cell>
        </row>
        <row r="681">
          <cell r="D681">
            <v>6.03</v>
          </cell>
          <cell r="H681">
            <v>6.03</v>
          </cell>
        </row>
        <row r="682">
          <cell r="D682">
            <v>4.3899999999999997</v>
          </cell>
          <cell r="H682">
            <v>4.3899999999999997</v>
          </cell>
        </row>
        <row r="683">
          <cell r="D683">
            <v>4.66</v>
          </cell>
          <cell r="H683">
            <v>4.66</v>
          </cell>
        </row>
        <row r="684">
          <cell r="D684">
            <v>18.21</v>
          </cell>
          <cell r="H684">
            <v>18.21</v>
          </cell>
        </row>
        <row r="685">
          <cell r="D685">
            <v>18.170000000000002</v>
          </cell>
          <cell r="H685">
            <v>18.170000000000002</v>
          </cell>
        </row>
        <row r="686">
          <cell r="D686">
            <v>3.51</v>
          </cell>
          <cell r="H686">
            <v>3.51</v>
          </cell>
        </row>
        <row r="687">
          <cell r="D687">
            <v>5.77</v>
          </cell>
          <cell r="H687">
            <v>5.77</v>
          </cell>
        </row>
        <row r="688">
          <cell r="D688">
            <v>22.84</v>
          </cell>
          <cell r="H688">
            <v>22.84</v>
          </cell>
        </row>
        <row r="689">
          <cell r="D689">
            <v>22.16</v>
          </cell>
          <cell r="H689">
            <v>22.16</v>
          </cell>
        </row>
        <row r="690">
          <cell r="D690">
            <v>4.87</v>
          </cell>
          <cell r="H690">
            <v>4.87</v>
          </cell>
        </row>
        <row r="692">
          <cell r="D692">
            <v>6.18</v>
          </cell>
          <cell r="H692">
            <v>6.18</v>
          </cell>
        </row>
        <row r="693">
          <cell r="D693">
            <v>4.41</v>
          </cell>
          <cell r="H693">
            <v>4.41</v>
          </cell>
        </row>
        <row r="694">
          <cell r="D694">
            <v>6.18</v>
          </cell>
          <cell r="H694">
            <v>6.18</v>
          </cell>
        </row>
        <row r="696">
          <cell r="D696">
            <v>6.05</v>
          </cell>
          <cell r="H696">
            <v>6.05</v>
          </cell>
        </row>
        <row r="697">
          <cell r="D697">
            <v>5.26</v>
          </cell>
          <cell r="H697">
            <v>5.26</v>
          </cell>
        </row>
        <row r="698">
          <cell r="D698">
            <v>3.69</v>
          </cell>
          <cell r="H698">
            <v>3.69</v>
          </cell>
        </row>
        <row r="699">
          <cell r="D699">
            <v>6.57</v>
          </cell>
          <cell r="H699">
            <v>6.57</v>
          </cell>
        </row>
        <row r="700">
          <cell r="D700">
            <v>233.53</v>
          </cell>
          <cell r="H700">
            <v>233.53</v>
          </cell>
        </row>
        <row r="701">
          <cell r="D701">
            <v>233.53</v>
          </cell>
          <cell r="H701">
            <v>233.53</v>
          </cell>
        </row>
        <row r="702">
          <cell r="D702">
            <v>69.599999999999994</v>
          </cell>
          <cell r="H702">
            <v>69.599999999999994</v>
          </cell>
        </row>
        <row r="704">
          <cell r="D704">
            <v>43.38</v>
          </cell>
          <cell r="H704">
            <v>43.38</v>
          </cell>
        </row>
        <row r="705">
          <cell r="D705">
            <v>43.5</v>
          </cell>
          <cell r="H705">
            <v>43.5</v>
          </cell>
        </row>
        <row r="706">
          <cell r="D706">
            <v>10.43</v>
          </cell>
          <cell r="H706">
            <v>10.43</v>
          </cell>
        </row>
        <row r="707">
          <cell r="H707">
            <v>0</v>
          </cell>
        </row>
        <row r="708">
          <cell r="D708">
            <v>361.66</v>
          </cell>
          <cell r="H708">
            <v>361.66</v>
          </cell>
        </row>
        <row r="709">
          <cell r="D709">
            <v>4.78</v>
          </cell>
          <cell r="H709">
            <v>4.78</v>
          </cell>
        </row>
        <row r="710">
          <cell r="D710">
            <v>17.57</v>
          </cell>
          <cell r="H710">
            <v>17.57</v>
          </cell>
        </row>
        <row r="711">
          <cell r="D711">
            <v>5.94</v>
          </cell>
          <cell r="H711">
            <v>5.94</v>
          </cell>
        </row>
        <row r="712">
          <cell r="D712">
            <v>19</v>
          </cell>
          <cell r="H712">
            <v>19</v>
          </cell>
        </row>
        <row r="713">
          <cell r="D713">
            <v>19.149999999999999</v>
          </cell>
          <cell r="H713">
            <v>19.149999999999999</v>
          </cell>
        </row>
        <row r="714">
          <cell r="D714">
            <v>16.190000000000001</v>
          </cell>
          <cell r="H714">
            <v>16.190000000000001</v>
          </cell>
        </row>
        <row r="715">
          <cell r="D715">
            <v>8.0500000000000007</v>
          </cell>
          <cell r="H715">
            <v>8.0500000000000007</v>
          </cell>
        </row>
        <row r="716">
          <cell r="D716">
            <v>14.67</v>
          </cell>
          <cell r="H716">
            <v>14.67</v>
          </cell>
        </row>
        <row r="717">
          <cell r="D717">
            <v>19.82</v>
          </cell>
          <cell r="H717">
            <v>19.82</v>
          </cell>
        </row>
        <row r="718">
          <cell r="D718">
            <v>25.05</v>
          </cell>
          <cell r="H718">
            <v>25.05</v>
          </cell>
        </row>
        <row r="719">
          <cell r="D719">
            <v>51.09</v>
          </cell>
          <cell r="H719">
            <v>51.09</v>
          </cell>
        </row>
        <row r="721">
          <cell r="D721">
            <v>3.91</v>
          </cell>
          <cell r="H721">
            <v>3.91</v>
          </cell>
        </row>
        <row r="722">
          <cell r="D722">
            <v>2.64</v>
          </cell>
          <cell r="H722">
            <v>2.64</v>
          </cell>
        </row>
        <row r="723">
          <cell r="D723">
            <v>4.4000000000000004</v>
          </cell>
          <cell r="H723">
            <v>4.4000000000000004</v>
          </cell>
        </row>
        <row r="725">
          <cell r="F725" t="str">
            <v>TOTAL</v>
          </cell>
          <cell r="H725">
            <v>1577.0300000000002</v>
          </cell>
        </row>
        <row r="727">
          <cell r="B727" t="str">
            <v>01.02.04</v>
          </cell>
          <cell r="C727" t="str">
            <v>TABELA</v>
          </cell>
          <cell r="D727" t="str">
            <v>DER-EDF</v>
          </cell>
          <cell r="E727" t="str">
            <v>CODIGO</v>
          </cell>
          <cell r="F727" t="str">
            <v>010209</v>
          </cell>
          <cell r="G727" t="str">
            <v>TOTAL</v>
          </cell>
          <cell r="H727">
            <v>452.94</v>
          </cell>
        </row>
        <row r="728">
          <cell r="B728" t="str">
            <v>Demolição de alvenaria</v>
          </cell>
          <cell r="G728" t="str">
            <v>UNIDADE</v>
          </cell>
          <cell r="H728" t="str">
            <v>m3</v>
          </cell>
        </row>
        <row r="730">
          <cell r="D730" t="str">
            <v>AREA</v>
          </cell>
          <cell r="H730" t="str">
            <v>SUBTOTAL</v>
          </cell>
        </row>
        <row r="731">
          <cell r="D731">
            <v>46.16</v>
          </cell>
          <cell r="H731">
            <v>46.16</v>
          </cell>
        </row>
        <row r="732">
          <cell r="D732">
            <v>45.28</v>
          </cell>
          <cell r="H732">
            <v>45.28</v>
          </cell>
        </row>
        <row r="733">
          <cell r="D733">
            <v>26.19</v>
          </cell>
          <cell r="H733">
            <v>26.19</v>
          </cell>
        </row>
        <row r="734">
          <cell r="D734">
            <v>36.659999999999997</v>
          </cell>
          <cell r="H734">
            <v>36.659999999999997</v>
          </cell>
        </row>
        <row r="735">
          <cell r="D735">
            <v>40.81</v>
          </cell>
          <cell r="H735">
            <v>40.81</v>
          </cell>
        </row>
        <row r="736">
          <cell r="D736">
            <v>105.65</v>
          </cell>
          <cell r="H736">
            <v>105.65</v>
          </cell>
        </row>
        <row r="737">
          <cell r="D737">
            <v>40.49</v>
          </cell>
          <cell r="H737">
            <v>40.49</v>
          </cell>
        </row>
        <row r="738">
          <cell r="D738">
            <v>111.7</v>
          </cell>
          <cell r="H738">
            <v>111.7</v>
          </cell>
        </row>
        <row r="739">
          <cell r="F739" t="str">
            <v>TOTAL</v>
          </cell>
          <cell r="H739">
            <v>452.94</v>
          </cell>
        </row>
        <row r="741">
          <cell r="B741" t="str">
            <v>01.02.05</v>
          </cell>
          <cell r="C741" t="str">
            <v>TABELA</v>
          </cell>
          <cell r="D741" t="str">
            <v>DER-EDF</v>
          </cell>
          <cell r="E741" t="str">
            <v>CODIGO</v>
          </cell>
          <cell r="F741" t="str">
            <v>010210</v>
          </cell>
          <cell r="G741" t="str">
            <v>TOTAL</v>
          </cell>
          <cell r="H741">
            <v>0.52200000000000002</v>
          </cell>
        </row>
        <row r="742">
          <cell r="B742" t="str">
            <v>Demolição manual de concreto simples (EMOP 05.001.001)</v>
          </cell>
          <cell r="G742" t="str">
            <v>UNIDADE</v>
          </cell>
          <cell r="H742" t="str">
            <v>m3</v>
          </cell>
        </row>
        <row r="744">
          <cell r="C744" t="str">
            <v>LARGURA</v>
          </cell>
          <cell r="D744" t="str">
            <v>ALTURA</v>
          </cell>
          <cell r="E744" t="str">
            <v>COMPRIMENTO</v>
          </cell>
          <cell r="H744" t="str">
            <v>SUBTOTAL</v>
          </cell>
        </row>
        <row r="746">
          <cell r="C746">
            <v>0.57999999999999996</v>
          </cell>
          <cell r="D746">
            <v>0.3</v>
          </cell>
          <cell r="E746">
            <v>2.58</v>
          </cell>
          <cell r="H746">
            <v>0.44891999999999999</v>
          </cell>
        </row>
        <row r="747">
          <cell r="C747">
            <v>0.57999999999999996</v>
          </cell>
          <cell r="D747">
            <v>0.3</v>
          </cell>
          <cell r="E747">
            <v>0.42</v>
          </cell>
          <cell r="H747">
            <v>7.3079999999999992E-2</v>
          </cell>
        </row>
        <row r="749">
          <cell r="F749" t="str">
            <v>TOTAL</v>
          </cell>
          <cell r="H749">
            <v>0.52200000000000002</v>
          </cell>
        </row>
        <row r="751">
          <cell r="B751" t="str">
            <v>01.02.15</v>
          </cell>
          <cell r="C751" t="str">
            <v>TABELA</v>
          </cell>
          <cell r="D751" t="str">
            <v>DER-EDF</v>
          </cell>
          <cell r="E751" t="str">
            <v>CODIGO</v>
          </cell>
          <cell r="F751" t="str">
            <v>010220</v>
          </cell>
          <cell r="G751" t="str">
            <v>TOTAL</v>
          </cell>
          <cell r="H751">
            <v>69.926400000000001</v>
          </cell>
        </row>
        <row r="752">
          <cell r="B752" t="str">
            <v>Demolição de piso cimentado, exclusive lastro de concreto</v>
          </cell>
          <cell r="G752" t="str">
            <v>UNIDADE</v>
          </cell>
          <cell r="H752" t="str">
            <v>m2</v>
          </cell>
        </row>
        <row r="754">
          <cell r="C754" t="str">
            <v>LARGURA</v>
          </cell>
          <cell r="E754" t="str">
            <v>COMPRIMENTO</v>
          </cell>
          <cell r="H754" t="str">
            <v>SUBTOTAL</v>
          </cell>
        </row>
        <row r="755">
          <cell r="C755">
            <v>9.6</v>
          </cell>
          <cell r="E755">
            <v>6</v>
          </cell>
          <cell r="H755">
            <v>57.599999999999994</v>
          </cell>
        </row>
        <row r="756">
          <cell r="C756">
            <v>4.28</v>
          </cell>
          <cell r="E756">
            <v>2.88</v>
          </cell>
          <cell r="H756">
            <v>12.3264</v>
          </cell>
        </row>
        <row r="759">
          <cell r="F759" t="str">
            <v>TOTAL</v>
          </cell>
          <cell r="H759">
            <v>69.926400000000001</v>
          </cell>
        </row>
        <row r="762">
          <cell r="B762" t="str">
            <v>01.02.09</v>
          </cell>
          <cell r="C762" t="str">
            <v>TABELA</v>
          </cell>
          <cell r="D762" t="str">
            <v>DER-EDF</v>
          </cell>
          <cell r="E762" t="str">
            <v>CODIGO</v>
          </cell>
          <cell r="F762" t="str">
            <v>010214</v>
          </cell>
          <cell r="G762" t="str">
            <v>TOTAL</v>
          </cell>
          <cell r="H762">
            <v>77.778000000000006</v>
          </cell>
        </row>
        <row r="763">
          <cell r="B763" t="str">
            <v>Retirada de portas e janelas de madeira, inclusive batentes</v>
          </cell>
          <cell r="G763" t="str">
            <v>UNIDADE</v>
          </cell>
          <cell r="H763" t="str">
            <v>m2</v>
          </cell>
        </row>
        <row r="765">
          <cell r="C765" t="str">
            <v>LARGURA</v>
          </cell>
          <cell r="D765" t="str">
            <v>ALTURA</v>
          </cell>
          <cell r="E765" t="str">
            <v>QUANTIDADE</v>
          </cell>
          <cell r="H765" t="str">
            <v>SUBTOTAL</v>
          </cell>
        </row>
        <row r="768">
          <cell r="C768">
            <v>0.9</v>
          </cell>
          <cell r="D768">
            <v>2.1</v>
          </cell>
          <cell r="E768">
            <v>1</v>
          </cell>
          <cell r="H768">
            <v>1.8900000000000001</v>
          </cell>
        </row>
        <row r="769">
          <cell r="C769">
            <v>0.76</v>
          </cell>
          <cell r="D769">
            <v>2.1</v>
          </cell>
          <cell r="E769">
            <v>4</v>
          </cell>
          <cell r="H769">
            <v>6.3840000000000003</v>
          </cell>
        </row>
        <row r="770">
          <cell r="C770">
            <v>0.86</v>
          </cell>
          <cell r="D770">
            <v>2.1</v>
          </cell>
          <cell r="E770">
            <v>1</v>
          </cell>
          <cell r="H770">
            <v>1.806</v>
          </cell>
        </row>
        <row r="771">
          <cell r="C771">
            <v>0.9</v>
          </cell>
          <cell r="D771">
            <v>2.1</v>
          </cell>
          <cell r="E771">
            <v>12</v>
          </cell>
          <cell r="H771">
            <v>22.68</v>
          </cell>
        </row>
        <row r="772">
          <cell r="H772">
            <v>0</v>
          </cell>
        </row>
        <row r="773">
          <cell r="H773">
            <v>0</v>
          </cell>
        </row>
        <row r="774">
          <cell r="C774">
            <v>0.6</v>
          </cell>
          <cell r="D774">
            <v>1.8</v>
          </cell>
          <cell r="E774">
            <v>1</v>
          </cell>
          <cell r="H774">
            <v>1.08</v>
          </cell>
        </row>
        <row r="775">
          <cell r="C775">
            <v>1.6</v>
          </cell>
          <cell r="D775">
            <v>2.1</v>
          </cell>
          <cell r="E775">
            <v>2</v>
          </cell>
          <cell r="H775">
            <v>6.7200000000000006</v>
          </cell>
        </row>
        <row r="776">
          <cell r="H776">
            <v>0</v>
          </cell>
        </row>
        <row r="777">
          <cell r="H777">
            <v>0</v>
          </cell>
        </row>
        <row r="778">
          <cell r="C778">
            <v>0.8</v>
          </cell>
          <cell r="D778">
            <v>2.1</v>
          </cell>
          <cell r="E778">
            <v>3</v>
          </cell>
          <cell r="H778">
            <v>5.0400000000000009</v>
          </cell>
        </row>
        <row r="779">
          <cell r="H779">
            <v>0</v>
          </cell>
        </row>
        <row r="780">
          <cell r="H780">
            <v>0</v>
          </cell>
        </row>
        <row r="781">
          <cell r="C781">
            <v>4</v>
          </cell>
          <cell r="D781">
            <v>2.4</v>
          </cell>
          <cell r="E781">
            <v>2</v>
          </cell>
          <cell r="H781">
            <v>19.2</v>
          </cell>
        </row>
        <row r="782">
          <cell r="H782">
            <v>0</v>
          </cell>
        </row>
        <row r="783">
          <cell r="H783">
            <v>0</v>
          </cell>
        </row>
        <row r="784">
          <cell r="C784">
            <v>0.96</v>
          </cell>
          <cell r="D784">
            <v>2.1</v>
          </cell>
          <cell r="E784">
            <v>1</v>
          </cell>
          <cell r="H784">
            <v>2.016</v>
          </cell>
        </row>
        <row r="785">
          <cell r="C785">
            <v>2.06</v>
          </cell>
          <cell r="D785">
            <v>2.1</v>
          </cell>
          <cell r="E785">
            <v>1</v>
          </cell>
        </row>
        <row r="786">
          <cell r="H786">
            <v>0</v>
          </cell>
        </row>
        <row r="787">
          <cell r="H787">
            <v>0</v>
          </cell>
        </row>
        <row r="788">
          <cell r="C788">
            <v>0.8</v>
          </cell>
          <cell r="D788">
            <v>2.1</v>
          </cell>
          <cell r="E788">
            <v>2</v>
          </cell>
          <cell r="H788">
            <v>3.3600000000000003</v>
          </cell>
        </row>
        <row r="789">
          <cell r="C789">
            <v>0.7</v>
          </cell>
          <cell r="D789">
            <v>2.1</v>
          </cell>
          <cell r="E789">
            <v>1</v>
          </cell>
          <cell r="H789">
            <v>1.47</v>
          </cell>
        </row>
        <row r="792">
          <cell r="C792">
            <v>2.1</v>
          </cell>
          <cell r="D792">
            <v>1.46</v>
          </cell>
          <cell r="E792">
            <v>2</v>
          </cell>
          <cell r="H792">
            <v>6.1319999999999997</v>
          </cell>
        </row>
        <row r="794">
          <cell r="F794" t="str">
            <v>TOTAL</v>
          </cell>
          <cell r="H794">
            <v>77.778000000000006</v>
          </cell>
        </row>
        <row r="796">
          <cell r="B796" t="str">
            <v>01.02.10</v>
          </cell>
          <cell r="C796" t="str">
            <v>TABELA</v>
          </cell>
          <cell r="D796" t="str">
            <v>DER-EDF</v>
          </cell>
          <cell r="E796" t="str">
            <v>CODIGO</v>
          </cell>
          <cell r="F796" t="str">
            <v>010215</v>
          </cell>
          <cell r="G796" t="str">
            <v>TOTAL</v>
          </cell>
          <cell r="H796">
            <v>250.70560000000003</v>
          </cell>
        </row>
        <row r="797">
          <cell r="B797" t="str">
            <v>Retirada de esquadrias metálicas</v>
          </cell>
          <cell r="G797" t="str">
            <v>UNIDADE</v>
          </cell>
          <cell r="H797" t="str">
            <v>m2</v>
          </cell>
        </row>
        <row r="799">
          <cell r="C799" t="str">
            <v>LARGURA</v>
          </cell>
          <cell r="D799" t="str">
            <v>ALTURA</v>
          </cell>
          <cell r="E799" t="str">
            <v>QUANTIDADE</v>
          </cell>
          <cell r="H799" t="str">
            <v>SUBTOTAL</v>
          </cell>
        </row>
        <row r="802">
          <cell r="C802">
            <v>0.6</v>
          </cell>
          <cell r="D802">
            <v>0.45</v>
          </cell>
          <cell r="E802">
            <v>3</v>
          </cell>
          <cell r="H802">
            <v>0.81</v>
          </cell>
        </row>
        <row r="803">
          <cell r="C803">
            <v>1.2</v>
          </cell>
          <cell r="D803">
            <v>0.45</v>
          </cell>
          <cell r="E803">
            <v>7</v>
          </cell>
          <cell r="H803">
            <v>3.7800000000000002</v>
          </cell>
        </row>
        <row r="804">
          <cell r="C804">
            <v>2.5499999999999998</v>
          </cell>
          <cell r="D804">
            <v>1.2</v>
          </cell>
          <cell r="E804">
            <v>4</v>
          </cell>
          <cell r="H804">
            <v>12.239999999999998</v>
          </cell>
        </row>
        <row r="805">
          <cell r="C805">
            <v>3.5</v>
          </cell>
          <cell r="D805">
            <v>0.51</v>
          </cell>
          <cell r="E805">
            <v>22</v>
          </cell>
          <cell r="H805">
            <v>39.270000000000003</v>
          </cell>
        </row>
        <row r="806">
          <cell r="C806">
            <v>3.7</v>
          </cell>
          <cell r="D806">
            <v>1.2</v>
          </cell>
          <cell r="E806">
            <v>35</v>
          </cell>
          <cell r="H806">
            <v>155.4</v>
          </cell>
        </row>
        <row r="807">
          <cell r="C807">
            <v>2.4</v>
          </cell>
          <cell r="D807">
            <v>0.45</v>
          </cell>
          <cell r="E807">
            <v>10</v>
          </cell>
          <cell r="H807">
            <v>10.8</v>
          </cell>
        </row>
        <row r="808">
          <cell r="C808">
            <v>2.4700000000000002</v>
          </cell>
          <cell r="D808">
            <v>0.51</v>
          </cell>
          <cell r="E808">
            <v>8</v>
          </cell>
          <cell r="H808">
            <v>10.0776</v>
          </cell>
        </row>
        <row r="809">
          <cell r="C809">
            <v>2.4</v>
          </cell>
          <cell r="D809">
            <v>0.51</v>
          </cell>
          <cell r="E809">
            <v>2</v>
          </cell>
          <cell r="H809">
            <v>2.448</v>
          </cell>
        </row>
        <row r="810">
          <cell r="C810">
            <v>1.8</v>
          </cell>
          <cell r="D810">
            <v>1.3</v>
          </cell>
          <cell r="E810">
            <v>1</v>
          </cell>
          <cell r="H810">
            <v>2.3400000000000003</v>
          </cell>
        </row>
        <row r="811">
          <cell r="C811">
            <v>1.8</v>
          </cell>
          <cell r="D811">
            <v>1.3</v>
          </cell>
          <cell r="E811">
            <v>1</v>
          </cell>
          <cell r="H811">
            <v>2.3400000000000003</v>
          </cell>
        </row>
        <row r="814">
          <cell r="C814">
            <v>3.4</v>
          </cell>
          <cell r="D814">
            <v>0.6</v>
          </cell>
          <cell r="E814">
            <v>1</v>
          </cell>
          <cell r="H814">
            <v>2.04</v>
          </cell>
        </row>
        <row r="815">
          <cell r="C815">
            <v>3.4</v>
          </cell>
          <cell r="D815">
            <v>0.6</v>
          </cell>
          <cell r="E815">
            <v>2</v>
          </cell>
          <cell r="H815">
            <v>4.08</v>
          </cell>
        </row>
        <row r="818">
          <cell r="C818">
            <v>0.6</v>
          </cell>
          <cell r="D818">
            <v>1.2</v>
          </cell>
          <cell r="E818">
            <v>2</v>
          </cell>
          <cell r="H818">
            <v>1.44</v>
          </cell>
        </row>
        <row r="819">
          <cell r="C819">
            <v>2.2000000000000002</v>
          </cell>
          <cell r="D819">
            <v>1</v>
          </cell>
          <cell r="E819">
            <v>1</v>
          </cell>
          <cell r="H819">
            <v>2.2000000000000002</v>
          </cell>
        </row>
        <row r="820">
          <cell r="C820">
            <v>0.6</v>
          </cell>
          <cell r="D820">
            <v>0.6</v>
          </cell>
          <cell r="E820">
            <v>1</v>
          </cell>
          <cell r="H820">
            <v>0.36</v>
          </cell>
        </row>
        <row r="821">
          <cell r="C821">
            <v>0.9</v>
          </cell>
          <cell r="D821">
            <v>1.2</v>
          </cell>
          <cell r="E821">
            <v>1</v>
          </cell>
          <cell r="H821">
            <v>1.08</v>
          </cell>
        </row>
        <row r="824">
          <cell r="F824" t="str">
            <v>TOTAL</v>
          </cell>
          <cell r="H824">
            <v>250.70560000000003</v>
          </cell>
        </row>
        <row r="826">
          <cell r="B826" t="str">
            <v>01.02.14</v>
          </cell>
          <cell r="C826" t="str">
            <v>TABELA</v>
          </cell>
          <cell r="D826" t="str">
            <v>DER-EDF</v>
          </cell>
          <cell r="E826" t="str">
            <v>CODIGO</v>
          </cell>
          <cell r="F826" t="str">
            <v>010219</v>
          </cell>
          <cell r="G826" t="str">
            <v>TOTAL</v>
          </cell>
          <cell r="H826">
            <v>9.3794399999999989</v>
          </cell>
        </row>
        <row r="827">
          <cell r="B827" t="str">
            <v>Demolição manual de concreto armado (EMOP 05.001.033)</v>
          </cell>
          <cell r="G827" t="str">
            <v>UNIDADE</v>
          </cell>
          <cell r="H827" t="str">
            <v>m3</v>
          </cell>
        </row>
        <row r="829">
          <cell r="C829" t="str">
            <v>LARGURA</v>
          </cell>
          <cell r="D829" t="str">
            <v>ALTURA</v>
          </cell>
          <cell r="E829" t="str">
            <v>COMPRIMENTO</v>
          </cell>
          <cell r="G829" t="str">
            <v>QTE</v>
          </cell>
          <cell r="H829" t="str">
            <v>SUBTOTAL</v>
          </cell>
        </row>
        <row r="831">
          <cell r="C831">
            <v>1.53</v>
          </cell>
          <cell r="D831">
            <v>0.6</v>
          </cell>
          <cell r="E831">
            <v>2.08</v>
          </cell>
          <cell r="G831">
            <v>1</v>
          </cell>
          <cell r="H831">
            <v>1.9094399999999998</v>
          </cell>
        </row>
        <row r="832">
          <cell r="C832">
            <v>0.3</v>
          </cell>
          <cell r="D832">
            <v>3</v>
          </cell>
          <cell r="E832">
            <v>0.3</v>
          </cell>
          <cell r="G832">
            <v>6</v>
          </cell>
          <cell r="H832">
            <v>1.6199999999999997</v>
          </cell>
        </row>
        <row r="833">
          <cell r="C833">
            <v>0.3</v>
          </cell>
          <cell r="D833">
            <v>3.25</v>
          </cell>
          <cell r="E833">
            <v>0.3</v>
          </cell>
          <cell r="G833">
            <v>20</v>
          </cell>
          <cell r="H833">
            <v>5.85</v>
          </cell>
        </row>
        <row r="836">
          <cell r="F836" t="str">
            <v>TOTAL</v>
          </cell>
          <cell r="H836">
            <v>9.3794399999999989</v>
          </cell>
        </row>
        <row r="839">
          <cell r="B839" t="str">
            <v>01.02.17</v>
          </cell>
          <cell r="C839" t="str">
            <v>TABELA</v>
          </cell>
          <cell r="D839" t="str">
            <v>DER-EDF</v>
          </cell>
          <cell r="E839" t="str">
            <v>CODIGO</v>
          </cell>
          <cell r="F839" t="str">
            <v>010222</v>
          </cell>
          <cell r="G839" t="str">
            <v>TOTAL</v>
          </cell>
          <cell r="H839">
            <v>354.9</v>
          </cell>
        </row>
        <row r="840">
          <cell r="B840" t="str">
            <v>Demolição de elementos vazados cerâmicos ou de concreto</v>
          </cell>
          <cell r="G840" t="str">
            <v>UNIDADE</v>
          </cell>
          <cell r="H840" t="str">
            <v>m2</v>
          </cell>
        </row>
        <row r="842">
          <cell r="C842" t="str">
            <v>LARGURA</v>
          </cell>
          <cell r="D842" t="str">
            <v>ALTURA</v>
          </cell>
          <cell r="E842" t="str">
            <v>QUANTIDADE</v>
          </cell>
          <cell r="H842" t="str">
            <v>SUBTOTAL</v>
          </cell>
        </row>
        <row r="843">
          <cell r="C843">
            <v>4.8</v>
          </cell>
          <cell r="D843">
            <v>12</v>
          </cell>
          <cell r="E843">
            <v>6</v>
          </cell>
          <cell r="H843">
            <v>345.59999999999997</v>
          </cell>
        </row>
        <row r="844">
          <cell r="C844">
            <v>5.0999999999999996</v>
          </cell>
          <cell r="D844">
            <v>0.7</v>
          </cell>
          <cell r="E844">
            <v>2</v>
          </cell>
          <cell r="H844">
            <v>7.1399999999999988</v>
          </cell>
        </row>
        <row r="845">
          <cell r="C845">
            <v>1.8</v>
          </cell>
          <cell r="D845">
            <v>0.6</v>
          </cell>
          <cell r="E845">
            <v>2</v>
          </cell>
          <cell r="H845">
            <v>2.16</v>
          </cell>
        </row>
        <row r="847">
          <cell r="F847" t="str">
            <v>TOTAL</v>
          </cell>
          <cell r="H847">
            <v>354.9</v>
          </cell>
        </row>
        <row r="849">
          <cell r="B849" t="str">
            <v>01.02.18</v>
          </cell>
          <cell r="C849" t="str">
            <v>TABELA</v>
          </cell>
          <cell r="D849" t="str">
            <v>DER-EDF</v>
          </cell>
          <cell r="E849" t="str">
            <v>CODIGO</v>
          </cell>
          <cell r="F849" t="str">
            <v>010223</v>
          </cell>
          <cell r="G849" t="str">
            <v>TOTAL</v>
          </cell>
          <cell r="H849">
            <v>7</v>
          </cell>
        </row>
        <row r="850">
          <cell r="B850" t="str">
            <v>Retirada de aparelhos sanitários</v>
          </cell>
          <cell r="G850" t="str">
            <v>UNIDADE</v>
          </cell>
          <cell r="H850" t="str">
            <v>und</v>
          </cell>
        </row>
        <row r="852">
          <cell r="E852" t="str">
            <v>QUANTIDADE</v>
          </cell>
          <cell r="H852" t="str">
            <v>SUBTOTAL</v>
          </cell>
        </row>
        <row r="853">
          <cell r="E853">
            <v>1</v>
          </cell>
          <cell r="H853">
            <v>1</v>
          </cell>
        </row>
        <row r="854">
          <cell r="E854">
            <v>1</v>
          </cell>
          <cell r="H854">
            <v>1</v>
          </cell>
        </row>
        <row r="855">
          <cell r="E855">
            <v>3</v>
          </cell>
          <cell r="H855">
            <v>3</v>
          </cell>
        </row>
        <row r="856">
          <cell r="E856">
            <v>1</v>
          </cell>
          <cell r="H856">
            <v>1</v>
          </cell>
        </row>
        <row r="857">
          <cell r="E857">
            <v>1</v>
          </cell>
          <cell r="H857">
            <v>1</v>
          </cell>
        </row>
        <row r="859">
          <cell r="F859" t="str">
            <v>TOTAL</v>
          </cell>
          <cell r="H859">
            <v>7</v>
          </cell>
        </row>
        <row r="861">
          <cell r="B861" t="str">
            <v>01.02.25</v>
          </cell>
          <cell r="C861" t="str">
            <v>TABELA</v>
          </cell>
          <cell r="D861" t="str">
            <v>DER-EDF</v>
          </cell>
          <cell r="E861" t="str">
            <v>CODIGO</v>
          </cell>
          <cell r="F861" t="str">
            <v>010230</v>
          </cell>
          <cell r="G861" t="str">
            <v>TOTAL</v>
          </cell>
          <cell r="H861">
            <v>6050.4264000000003</v>
          </cell>
        </row>
        <row r="862">
          <cell r="B862" t="str">
            <v>Retirada de pintura antiga a base de PVA</v>
          </cell>
          <cell r="G862" t="str">
            <v>UNIDADE</v>
          </cell>
          <cell r="H862" t="str">
            <v>m2</v>
          </cell>
        </row>
        <row r="864">
          <cell r="C864" t="str">
            <v>ALTURA</v>
          </cell>
          <cell r="E864" t="str">
            <v>PERÍMETRO</v>
          </cell>
          <cell r="H864" t="str">
            <v>SUBTOTAL</v>
          </cell>
        </row>
        <row r="866">
          <cell r="C866">
            <v>2.5</v>
          </cell>
          <cell r="E866">
            <v>15.1</v>
          </cell>
          <cell r="H866">
            <v>37.75</v>
          </cell>
        </row>
        <row r="867">
          <cell r="C867">
            <v>2.5</v>
          </cell>
          <cell r="E867">
            <v>13.05</v>
          </cell>
          <cell r="H867">
            <v>32.625</v>
          </cell>
        </row>
        <row r="868">
          <cell r="C868">
            <v>6.5</v>
          </cell>
          <cell r="E868">
            <v>172.84</v>
          </cell>
          <cell r="H868">
            <v>1123.46</v>
          </cell>
        </row>
        <row r="869">
          <cell r="C869">
            <v>2.5</v>
          </cell>
          <cell r="E869">
            <v>18.100000000000001</v>
          </cell>
          <cell r="H869">
            <v>45.25</v>
          </cell>
        </row>
        <row r="870">
          <cell r="C870">
            <v>2.5</v>
          </cell>
          <cell r="E870">
            <v>20.059999999999999</v>
          </cell>
          <cell r="H870">
            <v>50.15</v>
          </cell>
        </row>
        <row r="871">
          <cell r="C871">
            <v>3.53</v>
          </cell>
          <cell r="E871">
            <v>25.86</v>
          </cell>
          <cell r="H871">
            <v>91.285799999999995</v>
          </cell>
        </row>
        <row r="873">
          <cell r="C873">
            <v>2</v>
          </cell>
          <cell r="E873">
            <v>79.88</v>
          </cell>
          <cell r="H873">
            <v>159.76</v>
          </cell>
        </row>
        <row r="874">
          <cell r="C874">
            <v>3.65</v>
          </cell>
          <cell r="E874">
            <v>38.32</v>
          </cell>
          <cell r="H874">
            <v>139.86799999999999</v>
          </cell>
        </row>
        <row r="876">
          <cell r="C876">
            <v>2.2999999999999998</v>
          </cell>
          <cell r="E876">
            <v>64.89</v>
          </cell>
          <cell r="H876">
            <v>149.24699999999999</v>
          </cell>
        </row>
        <row r="877">
          <cell r="C877">
            <v>2.2999999999999998</v>
          </cell>
          <cell r="E877">
            <v>64.900000000000006</v>
          </cell>
          <cell r="H877">
            <v>149.27000000000001</v>
          </cell>
        </row>
        <row r="878">
          <cell r="C878">
            <v>3.5</v>
          </cell>
          <cell r="E878">
            <v>43.13</v>
          </cell>
          <cell r="H878">
            <v>150.95500000000001</v>
          </cell>
        </row>
        <row r="879">
          <cell r="C879">
            <v>0.90000000000000013</v>
          </cell>
          <cell r="E879">
            <v>10.9</v>
          </cell>
          <cell r="H879">
            <v>9.8100000000000023</v>
          </cell>
        </row>
        <row r="880">
          <cell r="C880">
            <v>0.90000000000000013</v>
          </cell>
          <cell r="E880">
            <v>11.91</v>
          </cell>
          <cell r="H880">
            <v>10.719000000000001</v>
          </cell>
        </row>
        <row r="881">
          <cell r="C881">
            <v>0.90000000000000013</v>
          </cell>
          <cell r="E881">
            <v>13.53</v>
          </cell>
          <cell r="H881">
            <v>12.177000000000001</v>
          </cell>
        </row>
        <row r="882">
          <cell r="C882">
            <v>0.90000000000000013</v>
          </cell>
          <cell r="E882">
            <v>7.7</v>
          </cell>
          <cell r="H882">
            <v>6.9300000000000015</v>
          </cell>
        </row>
        <row r="884">
          <cell r="C884">
            <v>2.13</v>
          </cell>
          <cell r="E884">
            <v>62.42</v>
          </cell>
          <cell r="H884">
            <v>132.9546</v>
          </cell>
        </row>
        <row r="885">
          <cell r="C885">
            <v>1.5000000000000002</v>
          </cell>
          <cell r="E885">
            <v>14.7</v>
          </cell>
          <cell r="H885">
            <v>22.05</v>
          </cell>
        </row>
        <row r="886">
          <cell r="C886">
            <v>1.2000000000000002</v>
          </cell>
          <cell r="E886">
            <v>25.87</v>
          </cell>
          <cell r="H886">
            <v>31.044000000000004</v>
          </cell>
        </row>
        <row r="887">
          <cell r="C887">
            <v>0.90000000000000013</v>
          </cell>
          <cell r="E887">
            <v>8.1199999999999992</v>
          </cell>
          <cell r="H887">
            <v>7.3080000000000007</v>
          </cell>
        </row>
        <row r="888">
          <cell r="C888">
            <v>0.90000000000000013</v>
          </cell>
          <cell r="E888">
            <v>10.39</v>
          </cell>
          <cell r="H888">
            <v>9.3510000000000026</v>
          </cell>
        </row>
        <row r="889">
          <cell r="C889">
            <v>0.90000000000000013</v>
          </cell>
          <cell r="E889">
            <v>8.6999999999999993</v>
          </cell>
          <cell r="H889">
            <v>7.830000000000001</v>
          </cell>
        </row>
        <row r="890">
          <cell r="C890">
            <v>0.90000000000000013</v>
          </cell>
          <cell r="E890">
            <v>9.8800000000000008</v>
          </cell>
          <cell r="H890">
            <v>8.8920000000000012</v>
          </cell>
        </row>
        <row r="892">
          <cell r="C892">
            <v>2.8</v>
          </cell>
          <cell r="E892">
            <v>35</v>
          </cell>
          <cell r="H892">
            <v>98</v>
          </cell>
        </row>
        <row r="893">
          <cell r="C893">
            <v>2.8</v>
          </cell>
          <cell r="E893">
            <v>10.1</v>
          </cell>
          <cell r="H893">
            <v>28.279999999999998</v>
          </cell>
        </row>
        <row r="894">
          <cell r="C894">
            <v>2.8</v>
          </cell>
          <cell r="E894">
            <v>15.5</v>
          </cell>
          <cell r="H894">
            <v>43.4</v>
          </cell>
        </row>
        <row r="895">
          <cell r="C895">
            <v>2.8</v>
          </cell>
          <cell r="E895">
            <v>15.4</v>
          </cell>
          <cell r="H895">
            <v>43.12</v>
          </cell>
        </row>
        <row r="896">
          <cell r="C896">
            <v>2.8</v>
          </cell>
          <cell r="E896">
            <v>15.4</v>
          </cell>
          <cell r="H896">
            <v>43.12</v>
          </cell>
        </row>
        <row r="897">
          <cell r="C897">
            <v>2.8</v>
          </cell>
          <cell r="E897">
            <v>19.84</v>
          </cell>
          <cell r="H897">
            <v>55.552</v>
          </cell>
        </row>
        <row r="898">
          <cell r="C898">
            <v>2.8</v>
          </cell>
          <cell r="E898">
            <v>20.18</v>
          </cell>
          <cell r="H898">
            <v>56.503999999999998</v>
          </cell>
        </row>
        <row r="899">
          <cell r="C899">
            <v>2.8</v>
          </cell>
          <cell r="E899">
            <v>12.33</v>
          </cell>
          <cell r="H899">
            <v>34.524000000000001</v>
          </cell>
        </row>
        <row r="900">
          <cell r="C900">
            <v>2.8</v>
          </cell>
          <cell r="E900">
            <v>10.15</v>
          </cell>
          <cell r="H900">
            <v>28.419999999999998</v>
          </cell>
        </row>
        <row r="901">
          <cell r="C901">
            <v>2.8</v>
          </cell>
          <cell r="E901">
            <v>33.200000000000003</v>
          </cell>
          <cell r="H901">
            <v>92.960000000000008</v>
          </cell>
        </row>
        <row r="902">
          <cell r="C902">
            <v>2.8</v>
          </cell>
          <cell r="E902">
            <v>92.1</v>
          </cell>
          <cell r="H902">
            <v>257.88</v>
          </cell>
        </row>
        <row r="903">
          <cell r="C903">
            <v>2.8</v>
          </cell>
          <cell r="E903">
            <v>55.75</v>
          </cell>
          <cell r="H903">
            <v>156.1</v>
          </cell>
        </row>
        <row r="904">
          <cell r="C904">
            <v>2.8</v>
          </cell>
          <cell r="E904">
            <v>18.04</v>
          </cell>
          <cell r="H904">
            <v>50.511999999999993</v>
          </cell>
        </row>
        <row r="905">
          <cell r="C905">
            <v>1.6999999999999997</v>
          </cell>
          <cell r="E905">
            <v>83.75</v>
          </cell>
          <cell r="H905">
            <v>142.37499999999997</v>
          </cell>
        </row>
        <row r="906">
          <cell r="C906">
            <v>1.5999999999999999</v>
          </cell>
          <cell r="E906">
            <v>8.1</v>
          </cell>
          <cell r="H906">
            <v>12.959999999999999</v>
          </cell>
        </row>
        <row r="907">
          <cell r="C907">
            <v>1.5999999999999999</v>
          </cell>
          <cell r="E907">
            <v>8.1</v>
          </cell>
          <cell r="H907">
            <v>12.959999999999999</v>
          </cell>
        </row>
        <row r="908">
          <cell r="C908">
            <v>1.6999999999999997</v>
          </cell>
          <cell r="E908">
            <v>10.1</v>
          </cell>
          <cell r="H908">
            <v>17.169999999999998</v>
          </cell>
        </row>
        <row r="909">
          <cell r="C909">
            <v>1.5999999999999999</v>
          </cell>
          <cell r="E909">
            <v>25.9</v>
          </cell>
          <cell r="H909">
            <v>41.44</v>
          </cell>
        </row>
        <row r="910">
          <cell r="C910">
            <v>1.5999999999999999</v>
          </cell>
          <cell r="E910">
            <v>15.7</v>
          </cell>
          <cell r="H910">
            <v>25.119999999999997</v>
          </cell>
        </row>
        <row r="911">
          <cell r="C911">
            <v>1.5999999999999999</v>
          </cell>
          <cell r="E911">
            <v>41</v>
          </cell>
          <cell r="H911">
            <v>65.599999999999994</v>
          </cell>
        </row>
        <row r="912">
          <cell r="C912">
            <v>1.5999999999999999</v>
          </cell>
          <cell r="E912">
            <v>18.04</v>
          </cell>
          <cell r="H912">
            <v>28.863999999999997</v>
          </cell>
        </row>
        <row r="913">
          <cell r="C913">
            <v>1.5999999999999999</v>
          </cell>
          <cell r="E913">
            <v>12.76</v>
          </cell>
          <cell r="H913">
            <v>20.415999999999997</v>
          </cell>
        </row>
        <row r="914">
          <cell r="C914">
            <v>1.6999999999999997</v>
          </cell>
          <cell r="E914">
            <v>46.35</v>
          </cell>
          <cell r="H914">
            <v>78.794999999999987</v>
          </cell>
        </row>
        <row r="915">
          <cell r="C915">
            <v>1.5999999999999999</v>
          </cell>
          <cell r="E915">
            <v>42.28</v>
          </cell>
          <cell r="H915">
            <v>67.647999999999996</v>
          </cell>
        </row>
        <row r="916">
          <cell r="C916">
            <v>1.6999999999999997</v>
          </cell>
          <cell r="E916">
            <v>18.04</v>
          </cell>
          <cell r="H916">
            <v>30.667999999999992</v>
          </cell>
        </row>
        <row r="917">
          <cell r="C917">
            <v>1.6999999999999997</v>
          </cell>
          <cell r="E917">
            <v>42.28</v>
          </cell>
          <cell r="H917">
            <v>71.875999999999991</v>
          </cell>
        </row>
        <row r="918">
          <cell r="C918">
            <v>1.5999999999999999</v>
          </cell>
          <cell r="E918">
            <v>12.76</v>
          </cell>
          <cell r="H918">
            <v>20.415999999999997</v>
          </cell>
        </row>
        <row r="919">
          <cell r="C919">
            <v>2.8</v>
          </cell>
          <cell r="E919">
            <v>23.892857142857146</v>
          </cell>
          <cell r="H919">
            <v>66.900000000000006</v>
          </cell>
        </row>
        <row r="920">
          <cell r="C920">
            <v>2.8</v>
          </cell>
          <cell r="E920">
            <v>58.8</v>
          </cell>
          <cell r="H920">
            <v>164.64</v>
          </cell>
        </row>
        <row r="921">
          <cell r="C921">
            <v>1.5999999999999999</v>
          </cell>
          <cell r="E921">
            <v>7.5</v>
          </cell>
          <cell r="H921">
            <v>11.999999999999998</v>
          </cell>
        </row>
        <row r="922">
          <cell r="C922">
            <v>1.5999999999999999</v>
          </cell>
          <cell r="E922">
            <v>8.68</v>
          </cell>
          <cell r="H922">
            <v>13.887999999999998</v>
          </cell>
        </row>
        <row r="923">
          <cell r="C923">
            <v>1.5999999999999999</v>
          </cell>
          <cell r="E923">
            <v>8.4</v>
          </cell>
          <cell r="H923">
            <v>13.44</v>
          </cell>
        </row>
        <row r="924">
          <cell r="C924">
            <v>2.8</v>
          </cell>
          <cell r="E924">
            <v>125.58</v>
          </cell>
          <cell r="H924">
            <v>351.62399999999997</v>
          </cell>
        </row>
        <row r="925">
          <cell r="C925">
            <v>2.8</v>
          </cell>
          <cell r="E925">
            <v>133.58000000000001</v>
          </cell>
          <cell r="H925">
            <v>374.024</v>
          </cell>
        </row>
        <row r="926">
          <cell r="C926">
            <v>1.5999999999999999</v>
          </cell>
          <cell r="E926">
            <v>31.4</v>
          </cell>
          <cell r="H926">
            <v>50.239999999999995</v>
          </cell>
        </row>
        <row r="927">
          <cell r="C927">
            <v>1.5999999999999999</v>
          </cell>
          <cell r="E927">
            <v>31.4</v>
          </cell>
          <cell r="H927">
            <v>50.239999999999995</v>
          </cell>
        </row>
        <row r="928">
          <cell r="C928">
            <v>1.5999999999999999</v>
          </cell>
          <cell r="E928">
            <v>31.41</v>
          </cell>
          <cell r="H928">
            <v>50.255999999999993</v>
          </cell>
        </row>
        <row r="929">
          <cell r="C929">
            <v>1.5999999999999999</v>
          </cell>
          <cell r="E929">
            <v>31.39</v>
          </cell>
          <cell r="H929">
            <v>50.223999999999997</v>
          </cell>
        </row>
        <row r="930">
          <cell r="C930">
            <v>1.5999999999999999</v>
          </cell>
          <cell r="E930">
            <v>31.4</v>
          </cell>
          <cell r="H930">
            <v>50.239999999999995</v>
          </cell>
        </row>
        <row r="931">
          <cell r="C931">
            <v>1.5999999999999999</v>
          </cell>
          <cell r="E931">
            <v>27.4</v>
          </cell>
          <cell r="H931">
            <v>43.839999999999996</v>
          </cell>
        </row>
        <row r="932">
          <cell r="C932">
            <v>1.5999999999999999</v>
          </cell>
          <cell r="E932">
            <v>31.7</v>
          </cell>
          <cell r="H932">
            <v>50.719999999999992</v>
          </cell>
        </row>
        <row r="933">
          <cell r="C933">
            <v>1.5999999999999999</v>
          </cell>
          <cell r="E933">
            <v>31.4</v>
          </cell>
          <cell r="H933">
            <v>50.239999999999995</v>
          </cell>
        </row>
        <row r="934">
          <cell r="C934">
            <v>1.5999999999999999</v>
          </cell>
          <cell r="E934">
            <v>31.39</v>
          </cell>
          <cell r="H934">
            <v>50.223999999999997</v>
          </cell>
        </row>
        <row r="935">
          <cell r="C935">
            <v>1.5999999999999999</v>
          </cell>
          <cell r="E935">
            <v>31.41</v>
          </cell>
          <cell r="H935">
            <v>50.255999999999993</v>
          </cell>
        </row>
        <row r="936">
          <cell r="C936">
            <v>1.5999999999999999</v>
          </cell>
          <cell r="E936">
            <v>31.4</v>
          </cell>
          <cell r="H936">
            <v>50.239999999999995</v>
          </cell>
        </row>
        <row r="937">
          <cell r="C937">
            <v>1.5999999999999999</v>
          </cell>
          <cell r="E937">
            <v>31.4</v>
          </cell>
          <cell r="H937">
            <v>50.239999999999995</v>
          </cell>
        </row>
        <row r="938">
          <cell r="C938">
            <v>1.5999999999999999</v>
          </cell>
          <cell r="E938">
            <v>145.74</v>
          </cell>
          <cell r="H938">
            <v>233.184</v>
          </cell>
        </row>
        <row r="939">
          <cell r="C939">
            <v>1.5999999999999999</v>
          </cell>
          <cell r="E939">
            <v>25.54</v>
          </cell>
          <cell r="H939">
            <v>40.863999999999997</v>
          </cell>
        </row>
        <row r="940">
          <cell r="C940">
            <v>1.5999999999999999</v>
          </cell>
          <cell r="E940">
            <v>28.11</v>
          </cell>
          <cell r="H940">
            <v>44.975999999999992</v>
          </cell>
        </row>
        <row r="941">
          <cell r="C941">
            <v>1.5999999999999999</v>
          </cell>
          <cell r="E941">
            <v>8.83</v>
          </cell>
          <cell r="H941">
            <v>14.127999999999998</v>
          </cell>
        </row>
        <row r="942">
          <cell r="C942">
            <v>2.8</v>
          </cell>
          <cell r="E942">
            <v>39.44</v>
          </cell>
          <cell r="H942">
            <v>110.43199999999999</v>
          </cell>
        </row>
        <row r="946">
          <cell r="F946" t="str">
            <v>TOTAL</v>
          </cell>
          <cell r="H946">
            <v>6050.4264000000003</v>
          </cell>
        </row>
        <row r="950">
          <cell r="B950" t="str">
            <v>01.02.26</v>
          </cell>
          <cell r="C950" t="str">
            <v>TABELA</v>
          </cell>
          <cell r="D950" t="str">
            <v>DER-EDF</v>
          </cell>
          <cell r="E950" t="str">
            <v>CODIGO</v>
          </cell>
          <cell r="F950" t="str">
            <v>010280</v>
          </cell>
          <cell r="G950" t="str">
            <v>TOTAL</v>
          </cell>
          <cell r="H950">
            <v>2390.8365000000003</v>
          </cell>
        </row>
        <row r="951">
          <cell r="B951" t="str">
            <v>Remoção de cobertura em telha metálica, exclusive estrutura</v>
          </cell>
          <cell r="G951" t="str">
            <v>UNIDADE</v>
          </cell>
          <cell r="H951" t="str">
            <v>m2</v>
          </cell>
        </row>
        <row r="953">
          <cell r="C953" t="str">
            <v>LARGURA</v>
          </cell>
          <cell r="E953" t="str">
            <v>COMPRIMENTO</v>
          </cell>
          <cell r="H953" t="str">
            <v>SUBTOTAL</v>
          </cell>
        </row>
        <row r="954">
          <cell r="C954">
            <v>24.25</v>
          </cell>
          <cell r="E954">
            <v>41.55</v>
          </cell>
          <cell r="H954">
            <v>1007.5875</v>
          </cell>
        </row>
        <row r="955">
          <cell r="C955">
            <v>26.25</v>
          </cell>
          <cell r="E955">
            <v>30.5</v>
          </cell>
          <cell r="H955">
            <v>800.625</v>
          </cell>
        </row>
        <row r="956">
          <cell r="C956">
            <v>24.48</v>
          </cell>
          <cell r="E956">
            <v>23.8</v>
          </cell>
          <cell r="H956">
            <v>582.62400000000002</v>
          </cell>
        </row>
        <row r="958">
          <cell r="F958" t="str">
            <v>TOTAL</v>
          </cell>
          <cell r="H958">
            <v>2390.8365000000003</v>
          </cell>
        </row>
        <row r="960">
          <cell r="B960" t="str">
            <v>DEMOLIÇÕES E RETIRADAS</v>
          </cell>
        </row>
        <row r="963">
          <cell r="B963" t="str">
            <v>01.03.01</v>
          </cell>
          <cell r="C963" t="str">
            <v>TABELA</v>
          </cell>
          <cell r="D963" t="str">
            <v>DER-EDF</v>
          </cell>
          <cell r="E963" t="str">
            <v>CODIGO</v>
          </cell>
          <cell r="F963" t="str">
            <v>010344</v>
          </cell>
          <cell r="G963" t="str">
            <v>TOTAL</v>
          </cell>
          <cell r="H963">
            <v>232.92910000000001</v>
          </cell>
        </row>
        <row r="964">
          <cell r="B964" t="str">
            <v>Demolição de lajes, em concreto armado, de forma mecanizada com martelete demolidor elétrico, sem reaproveitamento</v>
          </cell>
          <cell r="G964" t="str">
            <v>UNIDADE</v>
          </cell>
          <cell r="H964" t="str">
            <v>m3</v>
          </cell>
        </row>
        <row r="966">
          <cell r="C966" t="str">
            <v>LARGURA</v>
          </cell>
          <cell r="D966" t="str">
            <v>ALTURA</v>
          </cell>
          <cell r="E966" t="str">
            <v>COMPRIMENTO</v>
          </cell>
          <cell r="H966" t="str">
            <v>SUBTOTAL</v>
          </cell>
        </row>
        <row r="967">
          <cell r="C967">
            <v>24.45</v>
          </cell>
          <cell r="D967">
            <v>0.25</v>
          </cell>
          <cell r="E967">
            <v>23.77</v>
          </cell>
          <cell r="H967">
            <v>145.29412499999998</v>
          </cell>
        </row>
        <row r="968">
          <cell r="C968">
            <v>6</v>
          </cell>
          <cell r="D968">
            <v>0.25</v>
          </cell>
          <cell r="E968">
            <v>9.6</v>
          </cell>
          <cell r="H968">
            <v>14.399999999999999</v>
          </cell>
        </row>
        <row r="969">
          <cell r="C969">
            <v>11.55</v>
          </cell>
          <cell r="D969">
            <v>0.25</v>
          </cell>
          <cell r="E969">
            <v>23.17</v>
          </cell>
          <cell r="H969">
            <v>66.903375000000011</v>
          </cell>
        </row>
        <row r="970">
          <cell r="C970">
            <v>4.28</v>
          </cell>
          <cell r="D970">
            <v>0.25</v>
          </cell>
          <cell r="E970">
            <v>2.88</v>
          </cell>
          <cell r="H970">
            <v>3.0815999999999999</v>
          </cell>
        </row>
        <row r="971">
          <cell r="C971">
            <v>2.5</v>
          </cell>
          <cell r="D971">
            <v>0.25</v>
          </cell>
          <cell r="E971">
            <v>5.2</v>
          </cell>
          <cell r="H971">
            <v>3.25</v>
          </cell>
        </row>
        <row r="973">
          <cell r="F973" t="str">
            <v>TOTAL</v>
          </cell>
          <cell r="H973">
            <v>232.92910000000001</v>
          </cell>
        </row>
        <row r="977">
          <cell r="B977" t="str">
            <v>LIMPEZA DO TERRENO</v>
          </cell>
        </row>
        <row r="979">
          <cell r="B979" t="str">
            <v>01.04.01</v>
          </cell>
          <cell r="C979" t="str">
            <v>TABELA</v>
          </cell>
          <cell r="D979" t="str">
            <v>DER-EDF</v>
          </cell>
          <cell r="E979" t="str">
            <v>CODIGO</v>
          </cell>
          <cell r="F979" t="str">
            <v>010401</v>
          </cell>
          <cell r="G979" t="str">
            <v>TOTAL</v>
          </cell>
          <cell r="H979">
            <v>11422</v>
          </cell>
        </row>
        <row r="980">
          <cell r="B980" t="str">
            <v>Corte de capoeira fina, a foice (manual)</v>
          </cell>
          <cell r="G980" t="str">
            <v>UNIDADE</v>
          </cell>
          <cell r="H980" t="str">
            <v>m2</v>
          </cell>
        </row>
        <row r="982">
          <cell r="E982" t="str">
            <v>AREA</v>
          </cell>
          <cell r="H982" t="str">
            <v>SUBTOTAL</v>
          </cell>
        </row>
        <row r="983">
          <cell r="E983">
            <v>3550.5714285714284</v>
          </cell>
          <cell r="H983">
            <v>3550.5714285714284</v>
          </cell>
        </row>
        <row r="984">
          <cell r="E984">
            <v>1446.8571428571429</v>
          </cell>
          <cell r="H984">
            <v>1446.8571428571429</v>
          </cell>
        </row>
        <row r="985">
          <cell r="E985">
            <v>6424.5714285714284</v>
          </cell>
          <cell r="H985">
            <v>6424.5714285714284</v>
          </cell>
        </row>
        <row r="987">
          <cell r="F987" t="str">
            <v>TOTAL</v>
          </cell>
          <cell r="H987">
            <v>11422</v>
          </cell>
        </row>
        <row r="989">
          <cell r="B989" t="str">
            <v>01.04.02</v>
          </cell>
          <cell r="C989" t="str">
            <v>TABELA</v>
          </cell>
          <cell r="D989" t="str">
            <v>DER-EDF</v>
          </cell>
          <cell r="E989" t="str">
            <v>CODIGO</v>
          </cell>
          <cell r="F989" t="str">
            <v>010402</v>
          </cell>
          <cell r="G989" t="str">
            <v>TOTAL</v>
          </cell>
          <cell r="H989">
            <v>11422</v>
          </cell>
        </row>
        <row r="990">
          <cell r="B990" t="str">
            <v>Raspagem e limpeza do terreno (manual)</v>
          </cell>
          <cell r="G990" t="str">
            <v>UNIDADE</v>
          </cell>
          <cell r="H990" t="str">
            <v>m2</v>
          </cell>
        </row>
        <row r="992">
          <cell r="E992" t="str">
            <v>AREA</v>
          </cell>
          <cell r="H992" t="str">
            <v>SUBTOTAL</v>
          </cell>
        </row>
        <row r="993">
          <cell r="E993">
            <v>3550.5714285714284</v>
          </cell>
          <cell r="H993">
            <v>3550.5714285714284</v>
          </cell>
        </row>
        <row r="994">
          <cell r="E994">
            <v>1446.8571428571429</v>
          </cell>
          <cell r="H994">
            <v>1446.8571428571429</v>
          </cell>
        </row>
        <row r="995">
          <cell r="E995">
            <v>6424.5714285714284</v>
          </cell>
          <cell r="H995">
            <v>6424.5714285714284</v>
          </cell>
        </row>
        <row r="997">
          <cell r="F997" t="str">
            <v>TOTAL</v>
          </cell>
          <cell r="H997">
            <v>11422</v>
          </cell>
        </row>
        <row r="1000">
          <cell r="B1000" t="str">
            <v>LOCAÇÃO</v>
          </cell>
        </row>
        <row r="1002">
          <cell r="B1002" t="str">
            <v>01.05.01</v>
          </cell>
          <cell r="C1002" t="str">
            <v>TABELA</v>
          </cell>
          <cell r="D1002" t="str">
            <v>DER-EDF</v>
          </cell>
          <cell r="E1002" t="str">
            <v>CODIGO</v>
          </cell>
          <cell r="F1002" t="str">
            <v>010501</v>
          </cell>
          <cell r="G1002" t="str">
            <v>TOTAL</v>
          </cell>
          <cell r="H1002">
            <v>852.4</v>
          </cell>
        </row>
        <row r="1003">
          <cell r="B1003" t="str">
            <v>Locação de obra com gabarito de madeira</v>
          </cell>
          <cell r="G1003" t="str">
            <v>UNIDADE</v>
          </cell>
          <cell r="H1003" t="str">
            <v>m2</v>
          </cell>
        </row>
        <row r="1005">
          <cell r="E1005" t="str">
            <v>AREA</v>
          </cell>
          <cell r="H1005" t="str">
            <v>SUBTOTAL</v>
          </cell>
        </row>
        <row r="1006">
          <cell r="E1006">
            <v>6</v>
          </cell>
          <cell r="H1006">
            <v>6</v>
          </cell>
        </row>
        <row r="1007">
          <cell r="E1007">
            <v>16</v>
          </cell>
          <cell r="H1007">
            <v>16</v>
          </cell>
        </row>
        <row r="1008">
          <cell r="E1008">
            <v>28.5</v>
          </cell>
          <cell r="H1008">
            <v>28.5</v>
          </cell>
        </row>
        <row r="1009">
          <cell r="E1009">
            <v>32.5</v>
          </cell>
          <cell r="H1009">
            <v>32.5</v>
          </cell>
        </row>
        <row r="1010">
          <cell r="E1010">
            <v>15.8</v>
          </cell>
          <cell r="H1010">
            <v>15.8</v>
          </cell>
        </row>
        <row r="1011">
          <cell r="E1011">
            <v>105.6</v>
          </cell>
          <cell r="H1011">
            <v>105.6</v>
          </cell>
        </row>
        <row r="1012">
          <cell r="E1012">
            <v>615.79999999999995</v>
          </cell>
          <cell r="H1012">
            <v>615.79999999999995</v>
          </cell>
        </row>
        <row r="1013">
          <cell r="E1013">
            <v>32.200000000000003</v>
          </cell>
          <cell r="H1013">
            <v>32.200000000000003</v>
          </cell>
        </row>
        <row r="1015">
          <cell r="F1015" t="str">
            <v>TOTAL</v>
          </cell>
          <cell r="H1015">
            <v>852.4</v>
          </cell>
        </row>
        <row r="1019">
          <cell r="B1019" t="str">
            <v>INSTALAÇÃO CANTEIRO DE OBRAS</v>
          </cell>
        </row>
        <row r="1021">
          <cell r="B1021" t="str">
            <v>TAPUMES, BARRACÕES E COBERTURAS</v>
          </cell>
        </row>
        <row r="1023">
          <cell r="B1023" t="str">
            <v>02.03.01</v>
          </cell>
          <cell r="C1023" t="str">
            <v>TABELA</v>
          </cell>
          <cell r="D1023" t="str">
            <v>DER-EDF</v>
          </cell>
          <cell r="E1023" t="str">
            <v>CODIGO</v>
          </cell>
          <cell r="F1023" t="str">
            <v>020305</v>
          </cell>
          <cell r="G1023" t="str">
            <v>TOTAL</v>
          </cell>
          <cell r="H1023">
            <v>16</v>
          </cell>
        </row>
        <row r="1024">
          <cell r="B1024" t="str">
            <v>Placa de obra nas dimensões de 2.0 x 4.0 m, padrão DER</v>
          </cell>
          <cell r="G1024" t="str">
            <v>UNIDADE</v>
          </cell>
          <cell r="H1024" t="str">
            <v>m2</v>
          </cell>
        </row>
        <row r="1026">
          <cell r="C1026" t="str">
            <v>QTE</v>
          </cell>
          <cell r="D1026" t="str">
            <v>ALTURA</v>
          </cell>
          <cell r="E1026" t="str">
            <v>COMPRIMENTO</v>
          </cell>
          <cell r="H1026" t="str">
            <v>SUBTOTAL</v>
          </cell>
        </row>
        <row r="1027">
          <cell r="C1027">
            <v>2</v>
          </cell>
          <cell r="D1027">
            <v>2</v>
          </cell>
          <cell r="E1027">
            <v>4</v>
          </cell>
          <cell r="H1027">
            <v>16</v>
          </cell>
        </row>
        <row r="1029">
          <cell r="F1029" t="str">
            <v>TOTAL</v>
          </cell>
          <cell r="H1029">
            <v>16</v>
          </cell>
        </row>
        <row r="1031">
          <cell r="B1031" t="str">
            <v>02.03.02</v>
          </cell>
          <cell r="C1031" t="str">
            <v>TABELA</v>
          </cell>
          <cell r="D1031" t="str">
            <v>DER-EDF</v>
          </cell>
          <cell r="E1031" t="str">
            <v>CODIGO</v>
          </cell>
          <cell r="F1031" t="str">
            <v>020344</v>
          </cell>
          <cell r="G1031" t="str">
            <v>TOTAL</v>
          </cell>
          <cell r="H1031">
            <v>1</v>
          </cell>
        </row>
        <row r="1032">
          <cell r="B1032" t="str">
            <v>Mobilização e desmobilização de conteiner locado para barracão de obra</v>
          </cell>
          <cell r="G1032" t="str">
            <v>UNIDADE</v>
          </cell>
          <cell r="H1032" t="str">
            <v>und</v>
          </cell>
        </row>
        <row r="1034">
          <cell r="E1034" t="str">
            <v>QUANTIDADE</v>
          </cell>
          <cell r="H1034" t="str">
            <v>SUBTOTAL</v>
          </cell>
        </row>
        <row r="1035">
          <cell r="E1035">
            <v>1</v>
          </cell>
          <cell r="H1035">
            <v>1</v>
          </cell>
        </row>
        <row r="1037">
          <cell r="F1037" t="str">
            <v>TOTAL</v>
          </cell>
          <cell r="H1037">
            <v>1</v>
          </cell>
        </row>
        <row r="1039">
          <cell r="B1039" t="str">
            <v>02.03.03</v>
          </cell>
          <cell r="C1039" t="str">
            <v>TABELA</v>
          </cell>
          <cell r="D1039" t="str">
            <v>DER-EDF</v>
          </cell>
          <cell r="E1039" t="str">
            <v>CODIGO</v>
          </cell>
          <cell r="F1039" t="str">
            <v>020350</v>
          </cell>
          <cell r="G1039" t="str">
            <v>TOTAL</v>
          </cell>
          <cell r="H1039">
            <v>315</v>
          </cell>
        </row>
        <row r="1040">
          <cell r="B1040" t="str">
            <v>Tapume Telha Metálica Ondulada em aço galvalume 0,50mm Branca h=2,20m, incl. montagem estr. mad. 8"x8", c/adesivo "DER-ES" 60x60cm a cada 10m, incl. faixas pint. esmalte sint. cores azul c/ h=30cm e rosa c/ h=10cm (Reaproveitamento 2x)</v>
          </cell>
          <cell r="G1040" t="str">
            <v>UNIDADE</v>
          </cell>
          <cell r="H1040" t="str">
            <v>m</v>
          </cell>
        </row>
        <row r="1042">
          <cell r="D1042" t="str">
            <v>COMPRIMENTO</v>
          </cell>
          <cell r="H1042" t="str">
            <v>SUBTOTAL</v>
          </cell>
        </row>
        <row r="1043">
          <cell r="D1043">
            <v>100</v>
          </cell>
          <cell r="H1043">
            <v>100</v>
          </cell>
        </row>
        <row r="1044">
          <cell r="D1044">
            <v>80</v>
          </cell>
          <cell r="H1044">
            <v>80</v>
          </cell>
        </row>
        <row r="1045">
          <cell r="D1045">
            <v>135</v>
          </cell>
          <cell r="H1045">
            <v>135</v>
          </cell>
        </row>
        <row r="1047">
          <cell r="F1047" t="str">
            <v>TOTAL</v>
          </cell>
          <cell r="H1047">
            <v>315</v>
          </cell>
        </row>
        <row r="1049">
          <cell r="B1049" t="str">
            <v>02.03.04</v>
          </cell>
          <cell r="C1049" t="str">
            <v>TABELA</v>
          </cell>
          <cell r="D1049" t="str">
            <v>DER-EDF</v>
          </cell>
          <cell r="E1049" t="str">
            <v>CODIGO</v>
          </cell>
          <cell r="F1049" t="str">
            <v>020352</v>
          </cell>
          <cell r="G1049" t="str">
            <v>TOTAL</v>
          </cell>
          <cell r="H1049">
            <v>8</v>
          </cell>
        </row>
        <row r="1050">
          <cell r="B1050" t="str">
            <v>Aluguel mensal container para escritório, dim. 6.00x2.40m, c/ banheiro (vaso+lavat+chuveiro e básc), incl. porta, 2 janelas, abert p/ ar cond., 2 pt iluminação, 2 tom. elét. e 1 tom.telef. Isolam.térmico(teto e paredes), piso em comp. Naval, cert. NR18, incl. laudo descontaminação.</v>
          </cell>
          <cell r="G1050" t="str">
            <v>UNIDADE</v>
          </cell>
          <cell r="H1050" t="str">
            <v>ms</v>
          </cell>
        </row>
        <row r="1052">
          <cell r="D1052" t="str">
            <v>MESES</v>
          </cell>
          <cell r="H1052" t="str">
            <v>SUBTOTAL</v>
          </cell>
        </row>
        <row r="1053">
          <cell r="D1053">
            <v>8</v>
          </cell>
          <cell r="H1053">
            <v>8</v>
          </cell>
        </row>
        <row r="1055">
          <cell r="F1055" t="str">
            <v>TOTAL</v>
          </cell>
          <cell r="H1055">
            <v>8</v>
          </cell>
        </row>
        <row r="1058">
          <cell r="B1058" t="str">
            <v>02.03.05</v>
          </cell>
          <cell r="C1058" t="str">
            <v>TABELA</v>
          </cell>
          <cell r="D1058" t="str">
            <v>DER-EDF</v>
          </cell>
          <cell r="E1058" t="str">
            <v>CODIGO</v>
          </cell>
          <cell r="F1058" t="str">
            <v>020339</v>
          </cell>
          <cell r="G1058" t="str">
            <v>TOTAL</v>
          </cell>
          <cell r="H1058">
            <v>2918.4</v>
          </cell>
        </row>
        <row r="1059">
          <cell r="B1059" t="str">
            <v>Locação de andaime metálico para trabalho em fachada de edifíco (aluguel de 1 m² por 1 mês) inclusive frete, montagem e desmontagem</v>
          </cell>
          <cell r="G1059" t="str">
            <v>UNIDADE</v>
          </cell>
          <cell r="H1059" t="str">
            <v>m2</v>
          </cell>
        </row>
        <row r="1061">
          <cell r="C1061" t="str">
            <v>AREA</v>
          </cell>
          <cell r="D1061" t="str">
            <v>MESES</v>
          </cell>
          <cell r="H1061" t="str">
            <v>SUBTOTAL</v>
          </cell>
        </row>
        <row r="1062">
          <cell r="C1062">
            <v>460.79999999999995</v>
          </cell>
          <cell r="D1062">
            <v>2</v>
          </cell>
          <cell r="H1062">
            <v>921.59999999999991</v>
          </cell>
        </row>
        <row r="1063">
          <cell r="C1063">
            <v>998.40000000000009</v>
          </cell>
          <cell r="D1063">
            <v>2</v>
          </cell>
          <cell r="H1063">
            <v>1996.8000000000002</v>
          </cell>
        </row>
        <row r="1066">
          <cell r="F1066" t="str">
            <v>TOTAL</v>
          </cell>
          <cell r="H1066">
            <v>2918.4</v>
          </cell>
        </row>
        <row r="1069">
          <cell r="B1069" t="str">
            <v>INSTALAÇÃO DO CANTEIRO DE OBRAS (UTILIZAÇÃO 2 VEZES), PROJETO PADRÃO LABOR - NR.18 (OBRAS COM PRAZO DE EXECUÇÃO DE 6 A 12 MESES)</v>
          </cell>
        </row>
        <row r="1071">
          <cell r="B1071" t="str">
            <v>02.08.01</v>
          </cell>
          <cell r="C1071" t="str">
            <v>TABELA</v>
          </cell>
          <cell r="D1071" t="str">
            <v>DER-EDF</v>
          </cell>
          <cell r="E1071" t="str">
            <v>CODIGO</v>
          </cell>
          <cell r="F1071" t="str">
            <v>020802</v>
          </cell>
          <cell r="G1071" t="str">
            <v>TOTAL</v>
          </cell>
          <cell r="H1071">
            <v>10.9</v>
          </cell>
        </row>
        <row r="1072">
          <cell r="B1072" t="str">
            <v>Barracão para almoxarifado área de 10.90m2, de chapa de compensado 12mm e pontaletes 8x8cm, piso cimentado e cobertura de telha de fibrocimento de 6mm, inclusive ponto de luz, conf. projeto (2 utilizações)</v>
          </cell>
          <cell r="G1072" t="str">
            <v>UNIDADE</v>
          </cell>
          <cell r="H1072" t="str">
            <v>m2</v>
          </cell>
        </row>
        <row r="1074">
          <cell r="D1074" t="str">
            <v>AREA</v>
          </cell>
          <cell r="H1074" t="str">
            <v>SUBTOTAL</v>
          </cell>
        </row>
        <row r="1075">
          <cell r="D1075">
            <v>10.9</v>
          </cell>
          <cell r="H1075">
            <v>10.9</v>
          </cell>
        </row>
        <row r="1077">
          <cell r="F1077" t="str">
            <v>TOTAL</v>
          </cell>
          <cell r="H1077">
            <v>10.9</v>
          </cell>
        </row>
        <row r="1079">
          <cell r="B1079" t="str">
            <v>02.08.02</v>
          </cell>
          <cell r="C1079" t="str">
            <v>TABELA</v>
          </cell>
          <cell r="D1079" t="str">
            <v>DER-EDF</v>
          </cell>
          <cell r="E1079" t="str">
            <v>CODIGO</v>
          </cell>
          <cell r="F1079" t="str">
            <v>020803</v>
          </cell>
          <cell r="G1079" t="str">
            <v>TOTAL</v>
          </cell>
          <cell r="H1079">
            <v>10.9</v>
          </cell>
        </row>
        <row r="1080">
          <cell r="B1080" t="str">
            <v>Barracão para depósito de cimento área de 10.90m2, de chapa de compensado 12mm e pontaletes 8x8cm, piso cimentado e cobertura de telhas de fibrocimento de 6mm, inclusive ponto de luz, conf. projeto (2 utilizações)</v>
          </cell>
          <cell r="G1080" t="str">
            <v>UNIDADE</v>
          </cell>
          <cell r="H1080" t="str">
            <v>m2</v>
          </cell>
        </row>
        <row r="1081">
          <cell r="B1081" t="str">
            <v>,</v>
          </cell>
        </row>
        <row r="1082">
          <cell r="D1082" t="str">
            <v>AREA</v>
          </cell>
          <cell r="H1082" t="str">
            <v>SUBTOTAL</v>
          </cell>
        </row>
        <row r="1083">
          <cell r="D1083">
            <v>10.9</v>
          </cell>
          <cell r="H1083">
            <v>10.9</v>
          </cell>
        </row>
        <row r="1085">
          <cell r="F1085" t="str">
            <v>TOTAL</v>
          </cell>
          <cell r="H1085">
            <v>10.9</v>
          </cell>
        </row>
        <row r="1087">
          <cell r="B1087" t="str">
            <v>02.08.03</v>
          </cell>
          <cell r="C1087" t="str">
            <v>TABELA</v>
          </cell>
          <cell r="D1087" t="str">
            <v>DER-EDF</v>
          </cell>
          <cell r="E1087" t="str">
            <v>CODIGO</v>
          </cell>
          <cell r="F1087" t="str">
            <v>020804</v>
          </cell>
          <cell r="G1087" t="str">
            <v>TOTAL</v>
          </cell>
          <cell r="H1087">
            <v>72.599999999999994</v>
          </cell>
        </row>
        <row r="1088">
          <cell r="B1088" t="str">
            <v>Refeitório com paredes de chapa de compens. 12mm e pontaletes 8x8cm, piso ciment. e cobert. de telhas fibroc. 6mm, incl. ponto de luz e cx. de inspeção (cons. 1.21m2/func./turno), conf. projeto (2 utilização)</v>
          </cell>
          <cell r="G1088" t="str">
            <v>UNIDADE</v>
          </cell>
          <cell r="H1088" t="str">
            <v>m2</v>
          </cell>
        </row>
        <row r="1090">
          <cell r="C1090" t="str">
            <v>FATOR</v>
          </cell>
          <cell r="D1090" t="str">
            <v>TURNO</v>
          </cell>
          <cell r="E1090" t="str">
            <v>FUNCIONARIOS</v>
          </cell>
          <cell r="H1090" t="str">
            <v>SUBTOTAL</v>
          </cell>
        </row>
        <row r="1091">
          <cell r="C1091">
            <v>1.21</v>
          </cell>
          <cell r="D1091">
            <v>1</v>
          </cell>
          <cell r="E1091">
            <v>60</v>
          </cell>
          <cell r="H1091">
            <v>72.599999999999994</v>
          </cell>
        </row>
        <row r="1093">
          <cell r="F1093" t="str">
            <v>TOTAL</v>
          </cell>
          <cell r="H1093">
            <v>72.599999999999994</v>
          </cell>
        </row>
        <row r="1095">
          <cell r="B1095" t="str">
            <v>02.08.04</v>
          </cell>
          <cell r="C1095" t="str">
            <v>TABELA</v>
          </cell>
          <cell r="D1095" t="str">
            <v>DER-EDF</v>
          </cell>
          <cell r="E1095" t="str">
            <v>CODIGO</v>
          </cell>
          <cell r="F1095" t="str">
            <v>020807</v>
          </cell>
          <cell r="G1095" t="str">
            <v>TOTAL</v>
          </cell>
          <cell r="H1095">
            <v>1</v>
          </cell>
        </row>
        <row r="1096">
          <cell r="B1096" t="str">
            <v>Unidade de sanitário e vestiário de 40 a 60 func. área 33.90m2, paredes de chapa compens. 12mm e pontalete 8x8cm, piso cimentado, cobert. telha fibroc. 6mm, incl. inst. de luz e cx. de inspeção, conf. projeto (2 utilizações)</v>
          </cell>
          <cell r="G1096" t="str">
            <v>UNIDADE</v>
          </cell>
          <cell r="H1096" t="str">
            <v>und</v>
          </cell>
        </row>
        <row r="1098">
          <cell r="D1098" t="str">
            <v>QUANTIDADE</v>
          </cell>
          <cell r="H1098" t="str">
            <v>SUBTOTAL</v>
          </cell>
        </row>
        <row r="1099">
          <cell r="D1099">
            <v>1</v>
          </cell>
          <cell r="H1099">
            <v>1</v>
          </cell>
        </row>
        <row r="1101">
          <cell r="F1101" t="str">
            <v>TOTAL</v>
          </cell>
          <cell r="H1101">
            <v>1</v>
          </cell>
        </row>
        <row r="1103">
          <cell r="B1103" t="str">
            <v>02.08.05</v>
          </cell>
          <cell r="C1103" t="str">
            <v>TABELA</v>
          </cell>
          <cell r="D1103" t="str">
            <v>DER-EDF</v>
          </cell>
          <cell r="E1103" t="str">
            <v>CODIGO</v>
          </cell>
          <cell r="F1103" t="str">
            <v>020808</v>
          </cell>
          <cell r="G1103" t="str">
            <v>TOTAL</v>
          </cell>
          <cell r="H1103">
            <v>12</v>
          </cell>
        </row>
        <row r="1104">
          <cell r="B1104" t="str">
            <v>Galpão para serraria e carpintaria área 12.00m2, em peças de madeira 8x8cm e contraventamento de 5x7cm, cobertura de telhas de fibroc. de 6mm, inclusive ponto e cabo de alimentação da máquina, conf. projeto (2 utilizações)</v>
          </cell>
          <cell r="G1104" t="str">
            <v>UNIDADE</v>
          </cell>
          <cell r="H1104" t="str">
            <v>m2</v>
          </cell>
        </row>
        <row r="1106">
          <cell r="D1106" t="str">
            <v>AREA</v>
          </cell>
          <cell r="H1106" t="str">
            <v>SUBTOTAL</v>
          </cell>
        </row>
        <row r="1107">
          <cell r="D1107">
            <v>12</v>
          </cell>
          <cell r="H1107">
            <v>12</v>
          </cell>
        </row>
        <row r="1109">
          <cell r="F1109" t="str">
            <v>TOTAL</v>
          </cell>
          <cell r="H1109">
            <v>12</v>
          </cell>
        </row>
        <row r="1111">
          <cell r="B1111" t="str">
            <v>02.08.06</v>
          </cell>
          <cell r="C1111" t="str">
            <v>TABELA</v>
          </cell>
          <cell r="D1111" t="str">
            <v>02.08.06</v>
          </cell>
          <cell r="E1111" t="str">
            <v>CODIGO</v>
          </cell>
          <cell r="F1111" t="str">
            <v>020809</v>
          </cell>
          <cell r="G1111" t="str">
            <v>TOTAL</v>
          </cell>
          <cell r="H1111">
            <v>6</v>
          </cell>
        </row>
        <row r="1112">
          <cell r="B1112" t="str">
            <v>Galpão para corte e armação com área de 6.00m2, de peças de madeira 8x8cm e contraventamento de 5x7cm, cobertura de telhas de fibroc. de 6mm, inclusive ponto e cabo de alimentação da máquina, conf. projeto (2 utilizações)</v>
          </cell>
          <cell r="G1112" t="str">
            <v>UNIDADE</v>
          </cell>
          <cell r="H1112" t="str">
            <v>m2</v>
          </cell>
        </row>
        <row r="1114">
          <cell r="D1114" t="str">
            <v>AREA</v>
          </cell>
          <cell r="H1114" t="str">
            <v>SUBTOTAL</v>
          </cell>
        </row>
        <row r="1115">
          <cell r="D1115">
            <v>6</v>
          </cell>
          <cell r="H1115">
            <v>6</v>
          </cell>
        </row>
        <row r="1117">
          <cell r="F1117" t="str">
            <v>TOTAL</v>
          </cell>
          <cell r="H1117">
            <v>6</v>
          </cell>
        </row>
        <row r="1119">
          <cell r="B1119" t="str">
            <v>02.08.07</v>
          </cell>
          <cell r="C1119" t="str">
            <v>TABELA</v>
          </cell>
          <cell r="D1119" t="str">
            <v>DER-EDF</v>
          </cell>
          <cell r="E1119" t="str">
            <v>CODIGO</v>
          </cell>
          <cell r="F1119" t="str">
            <v>020811</v>
          </cell>
          <cell r="G1119" t="str">
            <v>TOTAL</v>
          </cell>
          <cell r="H1119">
            <v>1</v>
          </cell>
        </row>
        <row r="1120">
          <cell r="B1120" t="str">
            <v>Reservatório de poliestileno de 1000 L, inclusive suporte em madeira de 7x12cm e 5x7cm, elevado de 4m, conforme projeto (2 utilizações)</v>
          </cell>
          <cell r="G1120" t="str">
            <v>UNIDADE</v>
          </cell>
          <cell r="H1120" t="str">
            <v>und</v>
          </cell>
        </row>
        <row r="1122">
          <cell r="D1122" t="str">
            <v>QUANTIDADE</v>
          </cell>
          <cell r="H1122" t="str">
            <v>SUBTOTAL</v>
          </cell>
        </row>
        <row r="1123">
          <cell r="D1123">
            <v>1</v>
          </cell>
          <cell r="H1123">
            <v>1</v>
          </cell>
        </row>
        <row r="1125">
          <cell r="F1125" t="str">
            <v>TOTAL</v>
          </cell>
          <cell r="H1125">
            <v>1</v>
          </cell>
        </row>
        <row r="1127">
          <cell r="B1127" t="str">
            <v>02.08.08</v>
          </cell>
          <cell r="C1127" t="str">
            <v>TABELA</v>
          </cell>
          <cell r="D1127" t="str">
            <v>DER-EDF</v>
          </cell>
          <cell r="E1127" t="str">
            <v>CODIGO</v>
          </cell>
          <cell r="F1127" t="str">
            <v>020812</v>
          </cell>
          <cell r="G1127" t="str">
            <v>TOTAL</v>
          </cell>
          <cell r="H1127">
            <v>25</v>
          </cell>
        </row>
        <row r="1128">
          <cell r="B1128" t="str">
            <v>Rede de água, com padrão de entrada d'água diâm. 3/4", conf. espec. CESAN, incl. tubos e conexões para alimentação, distribuição, extravasor e limpeza, cons. o padrão a 25m, conf. projeto (2 utilizações)</v>
          </cell>
          <cell r="G1128" t="str">
            <v>UNIDADE</v>
          </cell>
          <cell r="H1128" t="str">
            <v>m</v>
          </cell>
        </row>
        <row r="1130">
          <cell r="D1130" t="str">
            <v xml:space="preserve">DISTANCIA </v>
          </cell>
          <cell r="H1130" t="str">
            <v>SUBTOTAL</v>
          </cell>
        </row>
        <row r="1131">
          <cell r="D1131">
            <v>25</v>
          </cell>
          <cell r="H1131">
            <v>25</v>
          </cell>
        </row>
        <row r="1133">
          <cell r="F1133" t="str">
            <v>TOTAL</v>
          </cell>
          <cell r="H1133">
            <v>25</v>
          </cell>
        </row>
        <row r="1135">
          <cell r="B1135" t="str">
            <v>02.08.09</v>
          </cell>
          <cell r="C1135" t="str">
            <v>TABELA</v>
          </cell>
          <cell r="D1135" t="str">
            <v>DER-EDF</v>
          </cell>
          <cell r="E1135" t="str">
            <v>CODIGO</v>
          </cell>
          <cell r="F1135" t="str">
            <v>020713</v>
          </cell>
          <cell r="G1135" t="str">
            <v>TOTAL</v>
          </cell>
          <cell r="H1135">
            <v>20</v>
          </cell>
        </row>
        <row r="1136">
          <cell r="B1136" t="str">
            <v>Rede de luz, incl. padrão entrada de energia trifás., cabo de ligação até barracões, quadro de distrib., disj. e chave de força (quando necessário), cons. 20m entre padrão entrada e QDG, conf. projeto (1 utilização)</v>
          </cell>
          <cell r="G1136" t="str">
            <v>UNIDADE</v>
          </cell>
          <cell r="H1136" t="str">
            <v>m</v>
          </cell>
        </row>
        <row r="1138">
          <cell r="D1138" t="str">
            <v xml:space="preserve">DISTANCIA </v>
          </cell>
          <cell r="H1138" t="str">
            <v>SUBTOTAL</v>
          </cell>
        </row>
        <row r="1139">
          <cell r="D1139">
            <v>20</v>
          </cell>
          <cell r="H1139">
            <v>20</v>
          </cell>
        </row>
        <row r="1141">
          <cell r="F1141" t="str">
            <v>TOTAL</v>
          </cell>
          <cell r="H1141">
            <v>20</v>
          </cell>
        </row>
        <row r="1143">
          <cell r="B1143" t="str">
            <v>02.08.10</v>
          </cell>
          <cell r="C1143" t="str">
            <v>TABELA</v>
          </cell>
          <cell r="D1143" t="str">
            <v>DER-EDF</v>
          </cell>
          <cell r="E1143" t="str">
            <v>CODIGO</v>
          </cell>
          <cell r="F1143" t="str">
            <v>020714</v>
          </cell>
          <cell r="G1143" t="str">
            <v>TOTAL</v>
          </cell>
          <cell r="H1143">
            <v>25</v>
          </cell>
        </row>
        <row r="1144">
          <cell r="B1144" t="str">
            <v>Rede de esgoto, contendo fossa e filtro, inclusive tubos e conexões de ligação entre caixas, considerando distância de 25m, conforme projeto (1 utilização)</v>
          </cell>
          <cell r="G1144" t="str">
            <v>UNIDADE</v>
          </cell>
          <cell r="H1144" t="str">
            <v>m</v>
          </cell>
        </row>
        <row r="1146">
          <cell r="D1146" t="str">
            <v>AREA</v>
          </cell>
          <cell r="H1146" t="str">
            <v>SUBTOTAL</v>
          </cell>
        </row>
        <row r="1147">
          <cell r="D1147">
            <v>25</v>
          </cell>
          <cell r="H1147">
            <v>25</v>
          </cell>
        </row>
        <row r="1149">
          <cell r="F1149" t="str">
            <v>TOTAL</v>
          </cell>
          <cell r="H1149">
            <v>25</v>
          </cell>
        </row>
        <row r="1153">
          <cell r="B1153" t="str">
            <v>MOVIMENTO DE TERRA</v>
          </cell>
        </row>
        <row r="1155">
          <cell r="B1155" t="str">
            <v>ESCAVAÇÕES</v>
          </cell>
        </row>
        <row r="1157">
          <cell r="B1157" t="str">
            <v>03.01.01</v>
          </cell>
          <cell r="C1157" t="str">
            <v>TABELA</v>
          </cell>
          <cell r="D1157" t="str">
            <v>DER-EDF</v>
          </cell>
          <cell r="E1157" t="str">
            <v>CODIGO</v>
          </cell>
          <cell r="F1157" t="str">
            <v>030101</v>
          </cell>
          <cell r="G1157" t="str">
            <v>TOTAL</v>
          </cell>
          <cell r="H1157">
            <v>220.87310547736325</v>
          </cell>
        </row>
        <row r="1158">
          <cell r="B1158" t="str">
            <v>Escavação manual em material de 1a. categoria, até 1.50 m de profundidade</v>
          </cell>
          <cell r="G1158" t="str">
            <v>UNIDADE</v>
          </cell>
          <cell r="H1158" t="str">
            <v>m3</v>
          </cell>
        </row>
        <row r="1160">
          <cell r="D1160" t="str">
            <v>VOLUME</v>
          </cell>
          <cell r="H1160" t="str">
            <v>SUBTOTAL</v>
          </cell>
        </row>
        <row r="1162">
          <cell r="D1162">
            <v>17.082000000000001</v>
          </cell>
          <cell r="H1162">
            <v>17.082000000000001</v>
          </cell>
        </row>
        <row r="1163">
          <cell r="D1163">
            <v>22.75</v>
          </cell>
          <cell r="H1163">
            <v>22.75</v>
          </cell>
        </row>
        <row r="1165">
          <cell r="D1165">
            <v>1.4040000000000001</v>
          </cell>
          <cell r="H1165">
            <v>1.4040000000000001</v>
          </cell>
        </row>
        <row r="1166">
          <cell r="D1166">
            <v>3.3442500000000006</v>
          </cell>
          <cell r="H1166">
            <v>3.3442500000000006</v>
          </cell>
        </row>
        <row r="1167">
          <cell r="D1167">
            <v>7.9169999999999998</v>
          </cell>
          <cell r="H1167">
            <v>7.9169999999999998</v>
          </cell>
        </row>
        <row r="1168">
          <cell r="D1168">
            <v>1.7420000000000002</v>
          </cell>
          <cell r="H1168">
            <v>1.7420000000000002</v>
          </cell>
        </row>
        <row r="1169">
          <cell r="D1169">
            <v>4.6800000000000006</v>
          </cell>
          <cell r="H1169">
            <v>4.6800000000000006</v>
          </cell>
        </row>
        <row r="1171">
          <cell r="D1171">
            <v>9.5810000000000013</v>
          </cell>
          <cell r="H1171">
            <v>9.5810000000000013</v>
          </cell>
        </row>
        <row r="1172">
          <cell r="D1172">
            <v>11.9262</v>
          </cell>
          <cell r="H1172">
            <v>11.9262</v>
          </cell>
        </row>
        <row r="1173">
          <cell r="D1173">
            <v>2.2620000000000005</v>
          </cell>
          <cell r="H1173">
            <v>2.2620000000000005</v>
          </cell>
        </row>
        <row r="1174">
          <cell r="D1174">
            <v>8.7438000000000002</v>
          </cell>
          <cell r="H1174">
            <v>8.7438000000000002</v>
          </cell>
        </row>
        <row r="1175">
          <cell r="D1175">
            <v>9.282</v>
          </cell>
          <cell r="H1175">
            <v>9.282</v>
          </cell>
        </row>
        <row r="1176">
          <cell r="D1176">
            <v>3.5008554773632614</v>
          </cell>
          <cell r="H1176">
            <v>3.5008554773632614</v>
          </cell>
        </row>
        <row r="1177">
          <cell r="D1177">
            <v>8.9700000000000006</v>
          </cell>
          <cell r="H1177">
            <v>8.9700000000000006</v>
          </cell>
        </row>
        <row r="1178">
          <cell r="D1178">
            <v>2.6520000000000001</v>
          </cell>
          <cell r="H1178">
            <v>2.6520000000000001</v>
          </cell>
        </row>
        <row r="1180">
          <cell r="D1180">
            <v>7.6830000000000007</v>
          </cell>
          <cell r="H1180">
            <v>7.6830000000000007</v>
          </cell>
        </row>
        <row r="1181">
          <cell r="D1181">
            <v>4.3419999999999996</v>
          </cell>
          <cell r="H1181">
            <v>4.3419999999999996</v>
          </cell>
        </row>
        <row r="1182">
          <cell r="D1182">
            <v>3.12</v>
          </cell>
          <cell r="H1182">
            <v>3.12</v>
          </cell>
        </row>
        <row r="1183">
          <cell r="D1183">
            <v>3.367</v>
          </cell>
          <cell r="H1183">
            <v>3.367</v>
          </cell>
        </row>
        <row r="1184">
          <cell r="D1184">
            <v>3.016</v>
          </cell>
          <cell r="H1184">
            <v>3.016</v>
          </cell>
        </row>
        <row r="1186">
          <cell r="D1186">
            <v>5.3430000000000009</v>
          </cell>
          <cell r="H1186">
            <v>5.3430000000000009</v>
          </cell>
        </row>
        <row r="1188">
          <cell r="D1188">
            <v>13.5</v>
          </cell>
          <cell r="H1188">
            <v>13.5</v>
          </cell>
        </row>
        <row r="1190">
          <cell r="D1190">
            <v>16.875</v>
          </cell>
          <cell r="H1190">
            <v>16.875</v>
          </cell>
        </row>
        <row r="1192">
          <cell r="D1192">
            <v>22.5</v>
          </cell>
          <cell r="H1192">
            <v>22.5</v>
          </cell>
        </row>
        <row r="1194">
          <cell r="D1194">
            <v>12.6</v>
          </cell>
          <cell r="H1194">
            <v>12.6</v>
          </cell>
        </row>
        <row r="1198">
          <cell r="D1198">
            <v>4.05</v>
          </cell>
          <cell r="H1198">
            <v>4.05</v>
          </cell>
        </row>
        <row r="1200">
          <cell r="D1200">
            <v>8.64</v>
          </cell>
          <cell r="H1200">
            <v>8.64</v>
          </cell>
        </row>
        <row r="1206">
          <cell r="F1206" t="str">
            <v>TOTAL</v>
          </cell>
          <cell r="H1206">
            <v>220.87310547736325</v>
          </cell>
        </row>
        <row r="1208">
          <cell r="B1208" t="str">
            <v>03.01.02</v>
          </cell>
          <cell r="C1208" t="str">
            <v>TABELA</v>
          </cell>
          <cell r="D1208" t="str">
            <v>DER-EDF</v>
          </cell>
          <cell r="E1208" t="str">
            <v>CODIGO</v>
          </cell>
          <cell r="F1208" t="str">
            <v>030103</v>
          </cell>
          <cell r="G1208" t="str">
            <v>TOTAL</v>
          </cell>
          <cell r="H1208">
            <v>3208.7743554773638</v>
          </cell>
        </row>
        <row r="1209">
          <cell r="B1209" t="str">
            <v>Escavação mecânica em material de 1a. categoria</v>
          </cell>
          <cell r="G1209" t="str">
            <v>UNIDADE</v>
          </cell>
          <cell r="H1209" t="str">
            <v>m3</v>
          </cell>
        </row>
        <row r="1211">
          <cell r="D1211" t="str">
            <v>VOLUME</v>
          </cell>
          <cell r="H1211" t="str">
            <v>SUBTOTAL</v>
          </cell>
        </row>
        <row r="1213">
          <cell r="D1213">
            <v>55.440000000000005</v>
          </cell>
          <cell r="H1213">
            <v>55.440000000000005</v>
          </cell>
        </row>
        <row r="1214">
          <cell r="D1214">
            <v>40.199999999999996</v>
          </cell>
          <cell r="H1214">
            <v>40.199999999999996</v>
          </cell>
        </row>
        <row r="1215">
          <cell r="D1215">
            <v>65.8</v>
          </cell>
          <cell r="H1215">
            <v>65.8</v>
          </cell>
        </row>
        <row r="1216">
          <cell r="D1216">
            <v>63.4</v>
          </cell>
          <cell r="H1216">
            <v>63.4</v>
          </cell>
        </row>
        <row r="1217">
          <cell r="D1217">
            <v>59</v>
          </cell>
          <cell r="H1217">
            <v>59</v>
          </cell>
        </row>
        <row r="1218">
          <cell r="H1218">
            <v>0</v>
          </cell>
        </row>
        <row r="1219">
          <cell r="D1219">
            <v>15.36</v>
          </cell>
          <cell r="H1219">
            <v>15.36</v>
          </cell>
        </row>
        <row r="1220">
          <cell r="D1220">
            <v>16.079999999999998</v>
          </cell>
          <cell r="H1220">
            <v>16.079999999999998</v>
          </cell>
        </row>
        <row r="1221">
          <cell r="D1221">
            <v>24.599999999999998</v>
          </cell>
          <cell r="H1221">
            <v>24.599999999999998</v>
          </cell>
        </row>
        <row r="1222">
          <cell r="D1222">
            <v>24.599999999999998</v>
          </cell>
          <cell r="H1222">
            <v>24.599999999999998</v>
          </cell>
        </row>
        <row r="1223">
          <cell r="D1223">
            <v>36</v>
          </cell>
          <cell r="H1223">
            <v>36</v>
          </cell>
        </row>
        <row r="1224">
          <cell r="D1224">
            <v>110.4</v>
          </cell>
          <cell r="H1224">
            <v>110.4</v>
          </cell>
        </row>
        <row r="1225">
          <cell r="H1225">
            <v>0</v>
          </cell>
        </row>
        <row r="1226">
          <cell r="D1226">
            <v>12</v>
          </cell>
          <cell r="H1226">
            <v>12</v>
          </cell>
        </row>
        <row r="1227">
          <cell r="D1227">
            <v>23.16</v>
          </cell>
          <cell r="H1227">
            <v>23.16</v>
          </cell>
        </row>
        <row r="1228">
          <cell r="D1228">
            <v>10.319999999999999</v>
          </cell>
          <cell r="H1228">
            <v>10.319999999999999</v>
          </cell>
        </row>
        <row r="1229">
          <cell r="H1229">
            <v>0</v>
          </cell>
        </row>
        <row r="1230">
          <cell r="D1230">
            <v>14.399999999999999</v>
          </cell>
          <cell r="H1230">
            <v>14.399999999999999</v>
          </cell>
        </row>
        <row r="1231">
          <cell r="D1231">
            <v>32.04</v>
          </cell>
          <cell r="H1231">
            <v>32.04</v>
          </cell>
        </row>
        <row r="1232">
          <cell r="D1232">
            <v>31.439999999999998</v>
          </cell>
          <cell r="H1232">
            <v>31.439999999999998</v>
          </cell>
        </row>
        <row r="1233">
          <cell r="D1233">
            <v>23.4</v>
          </cell>
          <cell r="H1233">
            <v>23.4</v>
          </cell>
        </row>
        <row r="1234">
          <cell r="D1234">
            <v>26.16</v>
          </cell>
          <cell r="H1234">
            <v>26.16</v>
          </cell>
        </row>
        <row r="1235">
          <cell r="D1235">
            <v>17.16</v>
          </cell>
          <cell r="H1235">
            <v>17.16</v>
          </cell>
        </row>
        <row r="1236">
          <cell r="D1236">
            <v>40.199999999999996</v>
          </cell>
          <cell r="H1236">
            <v>40.199999999999996</v>
          </cell>
        </row>
        <row r="1237">
          <cell r="D1237">
            <v>33.6</v>
          </cell>
          <cell r="H1237">
            <v>33.6</v>
          </cell>
        </row>
        <row r="1238">
          <cell r="D1238">
            <v>48</v>
          </cell>
          <cell r="H1238">
            <v>48</v>
          </cell>
        </row>
        <row r="1239">
          <cell r="H1239">
            <v>0</v>
          </cell>
        </row>
        <row r="1240">
          <cell r="D1240">
            <v>68.8</v>
          </cell>
          <cell r="H1240">
            <v>68.8</v>
          </cell>
        </row>
        <row r="1241">
          <cell r="D1241">
            <v>72.2</v>
          </cell>
          <cell r="H1241">
            <v>72.2</v>
          </cell>
        </row>
        <row r="1242">
          <cell r="D1242">
            <v>86.4</v>
          </cell>
          <cell r="H1242">
            <v>86.4</v>
          </cell>
        </row>
        <row r="1243">
          <cell r="D1243">
            <v>86.4</v>
          </cell>
          <cell r="H1243">
            <v>86.4</v>
          </cell>
        </row>
        <row r="1244">
          <cell r="D1244">
            <v>70.5</v>
          </cell>
          <cell r="H1244">
            <v>70.5</v>
          </cell>
        </row>
        <row r="1245">
          <cell r="D1245">
            <v>73.5</v>
          </cell>
          <cell r="H1245">
            <v>73.5</v>
          </cell>
        </row>
        <row r="1246">
          <cell r="D1246">
            <v>49.5</v>
          </cell>
          <cell r="H1246">
            <v>49.5</v>
          </cell>
        </row>
        <row r="1247">
          <cell r="D1247">
            <v>246</v>
          </cell>
          <cell r="H1247">
            <v>246</v>
          </cell>
        </row>
        <row r="1250">
          <cell r="D1250">
            <v>17.082000000000001</v>
          </cell>
          <cell r="H1250">
            <v>17.082000000000001</v>
          </cell>
        </row>
        <row r="1251">
          <cell r="D1251">
            <v>22.75</v>
          </cell>
          <cell r="H1251">
            <v>22.75</v>
          </cell>
        </row>
        <row r="1253">
          <cell r="D1253">
            <v>1.4040000000000001</v>
          </cell>
          <cell r="H1253">
            <v>1.4040000000000001</v>
          </cell>
        </row>
        <row r="1254">
          <cell r="D1254">
            <v>3.3442500000000006</v>
          </cell>
          <cell r="H1254">
            <v>3.3442500000000006</v>
          </cell>
        </row>
        <row r="1255">
          <cell r="D1255">
            <v>7.9169999999999998</v>
          </cell>
          <cell r="H1255">
            <v>7.9169999999999998</v>
          </cell>
        </row>
        <row r="1256">
          <cell r="D1256">
            <v>1.7420000000000002</v>
          </cell>
          <cell r="H1256">
            <v>1.7420000000000002</v>
          </cell>
        </row>
        <row r="1257">
          <cell r="D1257">
            <v>4.6800000000000006</v>
          </cell>
          <cell r="H1257">
            <v>4.6800000000000006</v>
          </cell>
        </row>
        <row r="1259">
          <cell r="D1259">
            <v>9.5810000000000013</v>
          </cell>
          <cell r="H1259">
            <v>9.5810000000000013</v>
          </cell>
        </row>
        <row r="1260">
          <cell r="D1260">
            <v>11.9262</v>
          </cell>
          <cell r="H1260">
            <v>11.9262</v>
          </cell>
        </row>
        <row r="1261">
          <cell r="D1261">
            <v>2.2620000000000005</v>
          </cell>
          <cell r="H1261">
            <v>2.2620000000000005</v>
          </cell>
        </row>
        <row r="1262">
          <cell r="D1262">
            <v>8.7438000000000002</v>
          </cell>
          <cell r="H1262">
            <v>8.7438000000000002</v>
          </cell>
        </row>
        <row r="1263">
          <cell r="D1263">
            <v>9.282</v>
          </cell>
          <cell r="H1263">
            <v>9.282</v>
          </cell>
        </row>
        <row r="1264">
          <cell r="D1264">
            <v>3.5008554773632614</v>
          </cell>
          <cell r="H1264">
            <v>3.5008554773632614</v>
          </cell>
        </row>
        <row r="1265">
          <cell r="D1265">
            <v>8.9700000000000006</v>
          </cell>
          <cell r="H1265">
            <v>8.9700000000000006</v>
          </cell>
        </row>
        <row r="1266">
          <cell r="D1266">
            <v>2.6520000000000001</v>
          </cell>
          <cell r="H1266">
            <v>2.6520000000000001</v>
          </cell>
        </row>
        <row r="1268">
          <cell r="D1268">
            <v>7.6830000000000007</v>
          </cell>
          <cell r="H1268">
            <v>7.6830000000000007</v>
          </cell>
        </row>
        <row r="1269">
          <cell r="D1269">
            <v>4.3419999999999996</v>
          </cell>
          <cell r="H1269">
            <v>4.3419999999999996</v>
          </cell>
        </row>
        <row r="1270">
          <cell r="D1270">
            <v>3.12</v>
          </cell>
          <cell r="H1270">
            <v>3.12</v>
          </cell>
        </row>
        <row r="1271">
          <cell r="D1271">
            <v>3.367</v>
          </cell>
          <cell r="H1271">
            <v>3.367</v>
          </cell>
        </row>
        <row r="1272">
          <cell r="D1272">
            <v>3.016</v>
          </cell>
          <cell r="H1272">
            <v>3.016</v>
          </cell>
        </row>
        <row r="1273">
          <cell r="D1273">
            <v>126</v>
          </cell>
          <cell r="H1273">
            <v>126</v>
          </cell>
        </row>
        <row r="1274">
          <cell r="D1274">
            <v>1113.9450000000002</v>
          </cell>
          <cell r="H1274">
            <v>1113.9450000000002</v>
          </cell>
        </row>
        <row r="1276">
          <cell r="D1276">
            <v>5.3430000000000009</v>
          </cell>
          <cell r="H1276">
            <v>5.3430000000000009</v>
          </cell>
        </row>
        <row r="1278">
          <cell r="D1278">
            <v>13.5</v>
          </cell>
          <cell r="H1278">
            <v>13.5</v>
          </cell>
        </row>
        <row r="1280">
          <cell r="D1280">
            <v>16.875</v>
          </cell>
          <cell r="H1280">
            <v>16.875</v>
          </cell>
        </row>
        <row r="1282">
          <cell r="D1282">
            <v>22.5</v>
          </cell>
          <cell r="H1282">
            <v>22.5</v>
          </cell>
        </row>
        <row r="1284">
          <cell r="D1284">
            <v>12.6</v>
          </cell>
          <cell r="H1284">
            <v>12.6</v>
          </cell>
        </row>
        <row r="1286">
          <cell r="D1286">
            <v>12.007500000000002</v>
          </cell>
          <cell r="H1286">
            <v>12.007500000000002</v>
          </cell>
        </row>
        <row r="1287">
          <cell r="D1287">
            <v>16.632000000000001</v>
          </cell>
          <cell r="H1287">
            <v>16.632000000000001</v>
          </cell>
        </row>
        <row r="1288">
          <cell r="D1288">
            <v>13.623750000000003</v>
          </cell>
          <cell r="H1288">
            <v>13.623750000000003</v>
          </cell>
        </row>
        <row r="1289">
          <cell r="D1289">
            <v>120.97800000000001</v>
          </cell>
          <cell r="H1289">
            <v>120.97800000000001</v>
          </cell>
        </row>
        <row r="1290">
          <cell r="D1290">
            <v>4.6199999999999992</v>
          </cell>
          <cell r="H1290">
            <v>4.6199999999999992</v>
          </cell>
        </row>
        <row r="1291">
          <cell r="D1291">
            <v>0.52499999999999991</v>
          </cell>
          <cell r="H1291">
            <v>0.52499999999999991</v>
          </cell>
        </row>
        <row r="1294">
          <cell r="D1294">
            <v>16.2</v>
          </cell>
          <cell r="H1294">
            <v>16.2</v>
          </cell>
        </row>
        <row r="1298">
          <cell r="F1298" t="str">
            <v>TOTAL</v>
          </cell>
          <cell r="H1298">
            <v>3208.7743554773638</v>
          </cell>
        </row>
        <row r="1301">
          <cell r="B1301" t="str">
            <v>03.01.03</v>
          </cell>
          <cell r="C1301" t="str">
            <v>TABELA</v>
          </cell>
          <cell r="D1301" t="str">
            <v>DER-EDF</v>
          </cell>
          <cell r="E1301" t="str">
            <v>CODIGO</v>
          </cell>
          <cell r="F1301" t="str">
            <v>030119</v>
          </cell>
          <cell r="G1301" t="str">
            <v>TOTAL</v>
          </cell>
          <cell r="H1301">
            <v>788.03000000000009</v>
          </cell>
        </row>
        <row r="1302">
          <cell r="B1302" t="str">
            <v>Apiloamento do fundo de vala com maço de 30 a 60kg</v>
          </cell>
          <cell r="G1302" t="str">
            <v>UNIDADE</v>
          </cell>
          <cell r="H1302" t="str">
            <v>m2</v>
          </cell>
        </row>
        <row r="1304">
          <cell r="D1304" t="str">
            <v>VOLUME</v>
          </cell>
          <cell r="H1304" t="str">
            <v>SUBTOTAL</v>
          </cell>
        </row>
        <row r="1306">
          <cell r="D1306">
            <v>27.720000000000002</v>
          </cell>
          <cell r="H1306">
            <v>27.720000000000002</v>
          </cell>
        </row>
        <row r="1307">
          <cell r="D1307">
            <v>20.099999999999998</v>
          </cell>
          <cell r="H1307">
            <v>20.099999999999998</v>
          </cell>
        </row>
        <row r="1308">
          <cell r="D1308">
            <v>32.9</v>
          </cell>
          <cell r="H1308">
            <v>32.9</v>
          </cell>
        </row>
        <row r="1309">
          <cell r="D1309">
            <v>31.7</v>
          </cell>
          <cell r="H1309">
            <v>31.7</v>
          </cell>
        </row>
        <row r="1310">
          <cell r="D1310">
            <v>29.5</v>
          </cell>
          <cell r="H1310">
            <v>29.5</v>
          </cell>
        </row>
        <row r="1311">
          <cell r="D1311">
            <v>0</v>
          </cell>
          <cell r="H1311">
            <v>0</v>
          </cell>
        </row>
        <row r="1312">
          <cell r="D1312">
            <v>7.68</v>
          </cell>
          <cell r="H1312">
            <v>7.68</v>
          </cell>
        </row>
        <row r="1313">
          <cell r="D1313">
            <v>8.0399999999999991</v>
          </cell>
          <cell r="H1313">
            <v>8.0399999999999991</v>
          </cell>
        </row>
        <row r="1314">
          <cell r="D1314">
            <v>12.299999999999999</v>
          </cell>
          <cell r="H1314">
            <v>12.299999999999999</v>
          </cell>
        </row>
        <row r="1315">
          <cell r="D1315">
            <v>12.299999999999999</v>
          </cell>
          <cell r="H1315">
            <v>12.299999999999999</v>
          </cell>
        </row>
        <row r="1316">
          <cell r="D1316">
            <v>18</v>
          </cell>
          <cell r="H1316">
            <v>18</v>
          </cell>
        </row>
        <row r="1317">
          <cell r="D1317">
            <v>55.2</v>
          </cell>
          <cell r="H1317">
            <v>55.2</v>
          </cell>
        </row>
        <row r="1318">
          <cell r="D1318">
            <v>0</v>
          </cell>
          <cell r="H1318">
            <v>0</v>
          </cell>
        </row>
        <row r="1319">
          <cell r="D1319">
            <v>6</v>
          </cell>
          <cell r="H1319">
            <v>6</v>
          </cell>
        </row>
        <row r="1320">
          <cell r="D1320">
            <v>11.58</v>
          </cell>
          <cell r="H1320">
            <v>11.58</v>
          </cell>
        </row>
        <row r="1321">
          <cell r="D1321">
            <v>5.1599999999999993</v>
          </cell>
          <cell r="H1321">
            <v>5.1599999999999993</v>
          </cell>
        </row>
        <row r="1322">
          <cell r="D1322">
            <v>0</v>
          </cell>
          <cell r="H1322">
            <v>0</v>
          </cell>
        </row>
        <row r="1323">
          <cell r="D1323">
            <v>7.1999999999999993</v>
          </cell>
          <cell r="H1323">
            <v>7.1999999999999993</v>
          </cell>
        </row>
        <row r="1324">
          <cell r="D1324">
            <v>16.02</v>
          </cell>
          <cell r="H1324">
            <v>16.02</v>
          </cell>
        </row>
        <row r="1325">
          <cell r="D1325">
            <v>15.719999999999999</v>
          </cell>
          <cell r="H1325">
            <v>15.719999999999999</v>
          </cell>
        </row>
        <row r="1326">
          <cell r="D1326">
            <v>11.7</v>
          </cell>
          <cell r="H1326">
            <v>11.7</v>
          </cell>
        </row>
        <row r="1327">
          <cell r="D1327">
            <v>13.08</v>
          </cell>
          <cell r="H1327">
            <v>13.08</v>
          </cell>
        </row>
        <row r="1328">
          <cell r="D1328">
            <v>8.58</v>
          </cell>
          <cell r="H1328">
            <v>8.58</v>
          </cell>
        </row>
        <row r="1329">
          <cell r="D1329">
            <v>20.099999999999998</v>
          </cell>
          <cell r="H1329">
            <v>20.099999999999998</v>
          </cell>
        </row>
        <row r="1330">
          <cell r="D1330">
            <v>16.8</v>
          </cell>
          <cell r="H1330">
            <v>16.8</v>
          </cell>
        </row>
        <row r="1331">
          <cell r="D1331">
            <v>24</v>
          </cell>
          <cell r="H1331">
            <v>24</v>
          </cell>
        </row>
        <row r="1332">
          <cell r="D1332">
            <v>0</v>
          </cell>
          <cell r="H1332">
            <v>0</v>
          </cell>
        </row>
        <row r="1333">
          <cell r="D1333">
            <v>34.4</v>
          </cell>
          <cell r="H1333">
            <v>34.4</v>
          </cell>
        </row>
        <row r="1334">
          <cell r="D1334">
            <v>36.1</v>
          </cell>
          <cell r="H1334">
            <v>36.1</v>
          </cell>
        </row>
        <row r="1335">
          <cell r="D1335">
            <v>43.2</v>
          </cell>
          <cell r="H1335">
            <v>43.2</v>
          </cell>
        </row>
        <row r="1336">
          <cell r="D1336">
            <v>43.2</v>
          </cell>
          <cell r="H1336">
            <v>43.2</v>
          </cell>
        </row>
        <row r="1337">
          <cell r="D1337">
            <v>35.25</v>
          </cell>
          <cell r="H1337">
            <v>35.25</v>
          </cell>
        </row>
        <row r="1338">
          <cell r="D1338">
            <v>36.75</v>
          </cell>
          <cell r="H1338">
            <v>36.75</v>
          </cell>
        </row>
        <row r="1339">
          <cell r="D1339">
            <v>24.75</v>
          </cell>
          <cell r="H1339">
            <v>24.75</v>
          </cell>
        </row>
        <row r="1340">
          <cell r="D1340">
            <v>123</v>
          </cell>
          <cell r="H1340">
            <v>123</v>
          </cell>
        </row>
        <row r="1343">
          <cell r="F1343" t="str">
            <v>TOTAL</v>
          </cell>
          <cell r="H1343">
            <v>788.03000000000009</v>
          </cell>
        </row>
        <row r="1346">
          <cell r="B1346" t="str">
            <v>REATERRO E COMPACTAÇÃO</v>
          </cell>
        </row>
        <row r="1348">
          <cell r="B1348" t="str">
            <v>03.02.01</v>
          </cell>
          <cell r="C1348" t="str">
            <v>TABELA</v>
          </cell>
          <cell r="D1348" t="str">
            <v>DER-EDF</v>
          </cell>
          <cell r="E1348" t="str">
            <v>CODIGO</v>
          </cell>
          <cell r="F1348" t="str">
            <v>030201</v>
          </cell>
          <cell r="G1348" t="str">
            <v>TOTAL</v>
          </cell>
          <cell r="H1348">
            <v>2178.1537763693409</v>
          </cell>
        </row>
        <row r="1349">
          <cell r="B1349" t="str">
            <v>Reaterro apiloado de cavas de fundação, em camadas de 20 cm</v>
          </cell>
          <cell r="G1349" t="str">
            <v>UNIDADE</v>
          </cell>
          <cell r="H1349" t="str">
            <v>m3</v>
          </cell>
        </row>
        <row r="1351">
          <cell r="D1351" t="str">
            <v>VOLUME</v>
          </cell>
          <cell r="H1351" t="str">
            <v>SUBTOTAL</v>
          </cell>
        </row>
        <row r="1353">
          <cell r="D1353">
            <v>44.352000000000004</v>
          </cell>
          <cell r="H1353">
            <v>44.352000000000004</v>
          </cell>
        </row>
        <row r="1354">
          <cell r="D1354">
            <v>32.159999999999997</v>
          </cell>
          <cell r="H1354">
            <v>32.159999999999997</v>
          </cell>
        </row>
        <row r="1355">
          <cell r="D1355">
            <v>52.64</v>
          </cell>
          <cell r="H1355">
            <v>52.64</v>
          </cell>
        </row>
        <row r="1356">
          <cell r="D1356">
            <v>50.72</v>
          </cell>
          <cell r="H1356">
            <v>50.72</v>
          </cell>
        </row>
        <row r="1357">
          <cell r="D1357">
            <v>47.2</v>
          </cell>
          <cell r="H1357">
            <v>47.2</v>
          </cell>
        </row>
        <row r="1358">
          <cell r="D1358">
            <v>0</v>
          </cell>
          <cell r="H1358">
            <v>0</v>
          </cell>
        </row>
        <row r="1359">
          <cell r="D1359">
            <v>12.288</v>
          </cell>
          <cell r="H1359">
            <v>12.288</v>
          </cell>
        </row>
        <row r="1360">
          <cell r="D1360">
            <v>12.863999999999999</v>
          </cell>
          <cell r="H1360">
            <v>12.863999999999999</v>
          </cell>
        </row>
        <row r="1361">
          <cell r="D1361">
            <v>19.68</v>
          </cell>
          <cell r="H1361">
            <v>19.68</v>
          </cell>
        </row>
        <row r="1362">
          <cell r="D1362">
            <v>19.68</v>
          </cell>
          <cell r="H1362">
            <v>19.68</v>
          </cell>
        </row>
        <row r="1363">
          <cell r="D1363">
            <v>28.8</v>
          </cell>
          <cell r="H1363">
            <v>28.8</v>
          </cell>
        </row>
        <row r="1364">
          <cell r="D1364">
            <v>88.320000000000007</v>
          </cell>
          <cell r="H1364">
            <v>88.320000000000007</v>
          </cell>
        </row>
        <row r="1365">
          <cell r="D1365">
            <v>0</v>
          </cell>
          <cell r="H1365">
            <v>0</v>
          </cell>
        </row>
        <row r="1366">
          <cell r="D1366">
            <v>9.6000000000000014</v>
          </cell>
          <cell r="H1366">
            <v>9.6000000000000014</v>
          </cell>
        </row>
        <row r="1367">
          <cell r="D1367">
            <v>18.528000000000002</v>
          </cell>
          <cell r="H1367">
            <v>18.528000000000002</v>
          </cell>
        </row>
        <row r="1368">
          <cell r="D1368">
            <v>8.2559999999999985</v>
          </cell>
          <cell r="H1368">
            <v>8.2559999999999985</v>
          </cell>
        </row>
        <row r="1369">
          <cell r="D1369">
            <v>0</v>
          </cell>
          <cell r="H1369">
            <v>0</v>
          </cell>
        </row>
        <row r="1370">
          <cell r="D1370">
            <v>11.52</v>
          </cell>
          <cell r="H1370">
            <v>11.52</v>
          </cell>
        </row>
        <row r="1371">
          <cell r="D1371">
            <v>25.632000000000001</v>
          </cell>
          <cell r="H1371">
            <v>25.632000000000001</v>
          </cell>
        </row>
        <row r="1372">
          <cell r="D1372">
            <v>25.152000000000001</v>
          </cell>
          <cell r="H1372">
            <v>25.152000000000001</v>
          </cell>
        </row>
        <row r="1373">
          <cell r="D1373">
            <v>18.72</v>
          </cell>
          <cell r="H1373">
            <v>18.72</v>
          </cell>
        </row>
        <row r="1374">
          <cell r="D1374">
            <v>20.928000000000001</v>
          </cell>
          <cell r="H1374">
            <v>20.928000000000001</v>
          </cell>
        </row>
        <row r="1375">
          <cell r="D1375">
            <v>13.728000000000002</v>
          </cell>
          <cell r="H1375">
            <v>13.728000000000002</v>
          </cell>
        </row>
        <row r="1376">
          <cell r="D1376">
            <v>32.159999999999997</v>
          </cell>
          <cell r="H1376">
            <v>32.159999999999997</v>
          </cell>
        </row>
        <row r="1377">
          <cell r="D1377">
            <v>26.880000000000003</v>
          </cell>
          <cell r="H1377">
            <v>26.880000000000003</v>
          </cell>
        </row>
        <row r="1378">
          <cell r="D1378">
            <v>38.400000000000006</v>
          </cell>
          <cell r="H1378">
            <v>38.400000000000006</v>
          </cell>
        </row>
        <row r="1379">
          <cell r="D1379">
            <v>0</v>
          </cell>
          <cell r="H1379">
            <v>0</v>
          </cell>
        </row>
        <row r="1380">
          <cell r="D1380">
            <v>55.04</v>
          </cell>
          <cell r="H1380">
            <v>55.04</v>
          </cell>
        </row>
        <row r="1381">
          <cell r="D1381">
            <v>57.760000000000005</v>
          </cell>
          <cell r="H1381">
            <v>57.760000000000005</v>
          </cell>
        </row>
        <row r="1382">
          <cell r="D1382">
            <v>69.12</v>
          </cell>
          <cell r="H1382">
            <v>69.12</v>
          </cell>
        </row>
        <row r="1383">
          <cell r="D1383">
            <v>69.12</v>
          </cell>
          <cell r="H1383">
            <v>69.12</v>
          </cell>
        </row>
        <row r="1384">
          <cell r="D1384">
            <v>56.400000000000006</v>
          </cell>
          <cell r="H1384">
            <v>56.400000000000006</v>
          </cell>
        </row>
        <row r="1385">
          <cell r="D1385">
            <v>58.800000000000004</v>
          </cell>
          <cell r="H1385">
            <v>58.800000000000004</v>
          </cell>
        </row>
        <row r="1386">
          <cell r="D1386">
            <v>39.6</v>
          </cell>
          <cell r="H1386">
            <v>39.6</v>
          </cell>
        </row>
        <row r="1387">
          <cell r="D1387">
            <v>196.8</v>
          </cell>
          <cell r="H1387">
            <v>196.8</v>
          </cell>
        </row>
        <row r="1390">
          <cell r="D1390">
            <v>4.2705000000000002</v>
          </cell>
          <cell r="H1390">
            <v>4.2705000000000002</v>
          </cell>
        </row>
        <row r="1391">
          <cell r="D1391">
            <v>5.6875</v>
          </cell>
          <cell r="H1391">
            <v>5.6875</v>
          </cell>
        </row>
        <row r="1393">
          <cell r="D1393">
            <v>0.35100000000000003</v>
          </cell>
          <cell r="H1393">
            <v>0.35100000000000003</v>
          </cell>
        </row>
        <row r="1394">
          <cell r="D1394">
            <v>0.83606250000000015</v>
          </cell>
          <cell r="H1394">
            <v>0.83606250000000015</v>
          </cell>
        </row>
        <row r="1395">
          <cell r="D1395">
            <v>1.97925</v>
          </cell>
          <cell r="H1395">
            <v>1.97925</v>
          </cell>
        </row>
        <row r="1396">
          <cell r="D1396">
            <v>0.43550000000000005</v>
          </cell>
          <cell r="H1396">
            <v>0.43550000000000005</v>
          </cell>
        </row>
        <row r="1397">
          <cell r="D1397">
            <v>1.1700000000000002</v>
          </cell>
          <cell r="H1397">
            <v>1.1700000000000002</v>
          </cell>
        </row>
        <row r="1398">
          <cell r="D1398">
            <v>0</v>
          </cell>
        </row>
        <row r="1399">
          <cell r="D1399">
            <v>2.3952500000000003</v>
          </cell>
          <cell r="H1399">
            <v>2.3952500000000003</v>
          </cell>
        </row>
        <row r="1400">
          <cell r="D1400">
            <v>2.9815499999999999</v>
          </cell>
          <cell r="H1400">
            <v>2.9815499999999999</v>
          </cell>
        </row>
        <row r="1401">
          <cell r="D1401">
            <v>0.56550000000000011</v>
          </cell>
          <cell r="H1401">
            <v>0.56550000000000011</v>
          </cell>
        </row>
        <row r="1402">
          <cell r="D1402">
            <v>2.1859500000000001</v>
          </cell>
          <cell r="H1402">
            <v>2.1859500000000001</v>
          </cell>
        </row>
        <row r="1403">
          <cell r="D1403">
            <v>2.3205</v>
          </cell>
          <cell r="H1403">
            <v>2.3205</v>
          </cell>
        </row>
        <row r="1404">
          <cell r="D1404">
            <v>0.87521386934081535</v>
          </cell>
          <cell r="H1404">
            <v>0.87521386934081535</v>
          </cell>
        </row>
        <row r="1405">
          <cell r="D1405">
            <v>2.2425000000000002</v>
          </cell>
          <cell r="H1405">
            <v>2.2425000000000002</v>
          </cell>
        </row>
        <row r="1406">
          <cell r="D1406">
            <v>0.66300000000000003</v>
          </cell>
          <cell r="H1406">
            <v>0.66300000000000003</v>
          </cell>
        </row>
        <row r="1408">
          <cell r="D1408">
            <v>1.9207500000000002</v>
          </cell>
          <cell r="H1408">
            <v>1.9207500000000002</v>
          </cell>
        </row>
        <row r="1409">
          <cell r="D1409">
            <v>1.0854999999999999</v>
          </cell>
          <cell r="H1409">
            <v>1.0854999999999999</v>
          </cell>
        </row>
        <row r="1410">
          <cell r="D1410">
            <v>0.78</v>
          </cell>
          <cell r="H1410">
            <v>0.78</v>
          </cell>
        </row>
        <row r="1411">
          <cell r="D1411">
            <v>0.84175</v>
          </cell>
          <cell r="H1411">
            <v>0.84175</v>
          </cell>
        </row>
        <row r="1412">
          <cell r="D1412">
            <v>0.754</v>
          </cell>
          <cell r="H1412">
            <v>0.754</v>
          </cell>
        </row>
        <row r="1413">
          <cell r="D1413">
            <v>75.599999999999994</v>
          </cell>
          <cell r="H1413">
            <v>75.599999999999994</v>
          </cell>
        </row>
        <row r="1414">
          <cell r="D1414">
            <v>668.36700000000008</v>
          </cell>
          <cell r="H1414">
            <v>668.36700000000008</v>
          </cell>
        </row>
        <row r="1417">
          <cell r="D1417">
            <v>1.3357500000000002</v>
          </cell>
          <cell r="H1417">
            <v>1.3357500000000002</v>
          </cell>
        </row>
        <row r="1419">
          <cell r="D1419">
            <v>6.75</v>
          </cell>
          <cell r="H1419">
            <v>6.75</v>
          </cell>
        </row>
        <row r="1421">
          <cell r="D1421">
            <v>8.4375</v>
          </cell>
          <cell r="H1421">
            <v>8.4375</v>
          </cell>
        </row>
        <row r="1423">
          <cell r="D1423">
            <v>11.25</v>
          </cell>
          <cell r="H1423">
            <v>11.25</v>
          </cell>
        </row>
        <row r="1425">
          <cell r="D1425">
            <v>3.78</v>
          </cell>
          <cell r="H1425">
            <v>3.78</v>
          </cell>
        </row>
        <row r="1426">
          <cell r="D1426">
            <v>7.2045000000000012</v>
          </cell>
          <cell r="H1426">
            <v>7.2045000000000012</v>
          </cell>
        </row>
        <row r="1427">
          <cell r="D1427">
            <v>9.9792000000000005</v>
          </cell>
          <cell r="H1427">
            <v>9.9792000000000005</v>
          </cell>
        </row>
        <row r="1428">
          <cell r="D1428">
            <v>8.1742500000000007</v>
          </cell>
          <cell r="H1428">
            <v>8.1742500000000007</v>
          </cell>
        </row>
        <row r="1429">
          <cell r="D1429">
            <v>72.586799999999997</v>
          </cell>
          <cell r="H1429">
            <v>72.586799999999997</v>
          </cell>
        </row>
        <row r="1430">
          <cell r="D1430">
            <v>2.7719999999999994</v>
          </cell>
          <cell r="H1430">
            <v>2.7719999999999994</v>
          </cell>
        </row>
        <row r="1431">
          <cell r="D1431">
            <v>0.31499999999999995</v>
          </cell>
          <cell r="H1431">
            <v>0.31499999999999995</v>
          </cell>
        </row>
        <row r="1435">
          <cell r="D1435">
            <v>1.0125</v>
          </cell>
          <cell r="H1435">
            <v>1.0125</v>
          </cell>
        </row>
        <row r="1437">
          <cell r="D1437">
            <v>2.16</v>
          </cell>
          <cell r="H1437">
            <v>2.16</v>
          </cell>
        </row>
        <row r="1440">
          <cell r="D1440">
            <v>3.24</v>
          </cell>
          <cell r="H1440">
            <v>3.24</v>
          </cell>
        </row>
        <row r="1442">
          <cell r="F1442" t="str">
            <v>TOTAL</v>
          </cell>
          <cell r="H1442">
            <v>2178.1537763693409</v>
          </cell>
        </row>
        <row r="1445">
          <cell r="B1445" t="str">
            <v>03.02.02</v>
          </cell>
          <cell r="C1445" t="str">
            <v>TABELA</v>
          </cell>
          <cell r="D1445" t="str">
            <v>DER-EDF</v>
          </cell>
          <cell r="E1445" t="str">
            <v>CODIGO</v>
          </cell>
          <cell r="F1445" t="str">
            <v>990117</v>
          </cell>
          <cell r="G1445" t="str">
            <v>TOTAL</v>
          </cell>
          <cell r="H1445">
            <v>78.802999999999983</v>
          </cell>
        </row>
        <row r="1446">
          <cell r="B1446" t="str">
            <v>Concreto magro para lastro, traço 1:4,5:4,5 (em massa seca de cimento/ areia média/ brita 1) - preparo mecânico com betoneira 400 l.</v>
          </cell>
          <cell r="G1446" t="str">
            <v>UNIDADE</v>
          </cell>
          <cell r="H1446" t="str">
            <v>m3</v>
          </cell>
        </row>
        <row r="1448">
          <cell r="D1448" t="str">
            <v>VOLUME</v>
          </cell>
          <cell r="H1448" t="str">
            <v>SUBTOTAL</v>
          </cell>
        </row>
        <row r="1450">
          <cell r="D1450">
            <v>2.7719999999999998</v>
          </cell>
          <cell r="H1450">
            <v>2.7719999999999998</v>
          </cell>
        </row>
        <row r="1451">
          <cell r="D1451">
            <v>2.0099999999999998</v>
          </cell>
          <cell r="H1451">
            <v>2.0099999999999998</v>
          </cell>
        </row>
        <row r="1452">
          <cell r="D1452">
            <v>3.29</v>
          </cell>
          <cell r="H1452">
            <v>3.29</v>
          </cell>
        </row>
        <row r="1453">
          <cell r="D1453">
            <v>3.17</v>
          </cell>
          <cell r="H1453">
            <v>3.17</v>
          </cell>
        </row>
        <row r="1454">
          <cell r="D1454">
            <v>2.95</v>
          </cell>
          <cell r="H1454">
            <v>2.95</v>
          </cell>
        </row>
        <row r="1455">
          <cell r="D1455">
            <v>0</v>
          </cell>
          <cell r="H1455">
            <v>0</v>
          </cell>
        </row>
        <row r="1456">
          <cell r="D1456">
            <v>0.76800000000000002</v>
          </cell>
          <cell r="H1456">
            <v>0.76800000000000002</v>
          </cell>
        </row>
        <row r="1457">
          <cell r="D1457">
            <v>0.80399999999999994</v>
          </cell>
          <cell r="H1457">
            <v>0.80399999999999994</v>
          </cell>
        </row>
        <row r="1458">
          <cell r="D1458">
            <v>1.23</v>
          </cell>
          <cell r="H1458">
            <v>1.23</v>
          </cell>
        </row>
        <row r="1459">
          <cell r="D1459">
            <v>1.23</v>
          </cell>
          <cell r="H1459">
            <v>1.23</v>
          </cell>
        </row>
        <row r="1460">
          <cell r="D1460">
            <v>1.8</v>
          </cell>
          <cell r="H1460">
            <v>1.8</v>
          </cell>
        </row>
        <row r="1461">
          <cell r="D1461">
            <v>5.5200000000000005</v>
          </cell>
          <cell r="H1461">
            <v>5.5200000000000005</v>
          </cell>
        </row>
        <row r="1462">
          <cell r="D1462">
            <v>0</v>
          </cell>
          <cell r="H1462">
            <v>0</v>
          </cell>
        </row>
        <row r="1463">
          <cell r="D1463">
            <v>0.6</v>
          </cell>
          <cell r="H1463">
            <v>0.6</v>
          </cell>
        </row>
        <row r="1464">
          <cell r="D1464">
            <v>1.1579999999999999</v>
          </cell>
          <cell r="H1464">
            <v>1.1579999999999999</v>
          </cell>
        </row>
        <row r="1465">
          <cell r="D1465">
            <v>0.5159999999999999</v>
          </cell>
          <cell r="H1465">
            <v>0.5159999999999999</v>
          </cell>
        </row>
        <row r="1466">
          <cell r="D1466">
            <v>0</v>
          </cell>
          <cell r="H1466">
            <v>0</v>
          </cell>
        </row>
        <row r="1467">
          <cell r="D1467">
            <v>0.72</v>
          </cell>
          <cell r="H1467">
            <v>0.72</v>
          </cell>
        </row>
        <row r="1468">
          <cell r="D1468">
            <v>1.6019999999999999</v>
          </cell>
          <cell r="H1468">
            <v>1.6019999999999999</v>
          </cell>
        </row>
        <row r="1469">
          <cell r="D1469">
            <v>1.5719999999999998</v>
          </cell>
          <cell r="H1469">
            <v>1.5719999999999998</v>
          </cell>
        </row>
        <row r="1470">
          <cell r="D1470">
            <v>1.17</v>
          </cell>
          <cell r="H1470">
            <v>1.17</v>
          </cell>
        </row>
        <row r="1471">
          <cell r="D1471">
            <v>1.3080000000000001</v>
          </cell>
          <cell r="H1471">
            <v>1.3080000000000001</v>
          </cell>
        </row>
        <row r="1472">
          <cell r="D1472">
            <v>0.85799999999999998</v>
          </cell>
          <cell r="H1472">
            <v>0.85799999999999998</v>
          </cell>
        </row>
        <row r="1473">
          <cell r="D1473">
            <v>2.0099999999999998</v>
          </cell>
          <cell r="H1473">
            <v>2.0099999999999998</v>
          </cell>
        </row>
        <row r="1474">
          <cell r="D1474">
            <v>1.6800000000000002</v>
          </cell>
          <cell r="H1474">
            <v>1.6800000000000002</v>
          </cell>
        </row>
        <row r="1475">
          <cell r="D1475">
            <v>2.4</v>
          </cell>
          <cell r="H1475">
            <v>2.4</v>
          </cell>
        </row>
        <row r="1476">
          <cell r="D1476">
            <v>0</v>
          </cell>
          <cell r="H1476">
            <v>0</v>
          </cell>
        </row>
        <row r="1477">
          <cell r="D1477">
            <v>3.44</v>
          </cell>
          <cell r="H1477">
            <v>3.44</v>
          </cell>
        </row>
        <row r="1478">
          <cell r="D1478">
            <v>3.6100000000000003</v>
          </cell>
          <cell r="H1478">
            <v>3.6100000000000003</v>
          </cell>
        </row>
        <row r="1479">
          <cell r="D1479">
            <v>4.32</v>
          </cell>
          <cell r="H1479">
            <v>4.32</v>
          </cell>
        </row>
        <row r="1480">
          <cell r="D1480">
            <v>4.32</v>
          </cell>
          <cell r="H1480">
            <v>4.32</v>
          </cell>
        </row>
        <row r="1481">
          <cell r="D1481">
            <v>3.5249999999999999</v>
          </cell>
          <cell r="H1481">
            <v>3.5249999999999999</v>
          </cell>
        </row>
        <row r="1482">
          <cell r="D1482">
            <v>3.6749999999999998</v>
          </cell>
          <cell r="H1482">
            <v>3.6749999999999998</v>
          </cell>
        </row>
        <row r="1483">
          <cell r="D1483">
            <v>2.4750000000000001</v>
          </cell>
          <cell r="H1483">
            <v>2.4750000000000001</v>
          </cell>
        </row>
        <row r="1484">
          <cell r="D1484">
            <v>12.3</v>
          </cell>
          <cell r="H1484">
            <v>12.3</v>
          </cell>
        </row>
        <row r="1488">
          <cell r="F1488" t="str">
            <v>TOTAL</v>
          </cell>
          <cell r="H1488">
            <v>78.802999999999983</v>
          </cell>
        </row>
        <row r="1492">
          <cell r="B1492" t="str">
            <v>TRANSPORTES</v>
          </cell>
        </row>
        <row r="1495">
          <cell r="B1495" t="str">
            <v>03.03.01</v>
          </cell>
          <cell r="C1495" t="str">
            <v>TABELA</v>
          </cell>
          <cell r="D1495" t="str">
            <v>DER-EDF</v>
          </cell>
          <cell r="E1495" t="str">
            <v>CODIGO</v>
          </cell>
          <cell r="F1495" t="str">
            <v>030304</v>
          </cell>
          <cell r="G1495" t="str">
            <v>TOTAL</v>
          </cell>
          <cell r="H1495">
            <v>1168.9064000000001</v>
          </cell>
        </row>
        <row r="1496">
          <cell r="B1496" t="str">
            <v>Índice de preço para remoção de entulho decorrente da execução de obras (Classe A CONAMA - NBR 10.004 - Classe II-B), incluindo aluguel da caçamba, carga, transporte e descarga em área licenciada</v>
          </cell>
          <cell r="G1496" t="str">
            <v>UNIDADE</v>
          </cell>
          <cell r="H1496" t="str">
            <v>m3</v>
          </cell>
        </row>
        <row r="1498">
          <cell r="D1498" t="str">
            <v>VOLUME</v>
          </cell>
          <cell r="E1498" t="str">
            <v>AREA</v>
          </cell>
          <cell r="F1498" t="str">
            <v>ESP./ALT.</v>
          </cell>
          <cell r="H1498" t="str">
            <v>SUBTOTAL</v>
          </cell>
        </row>
        <row r="1500">
          <cell r="E1500">
            <v>1207.5899999999999</v>
          </cell>
          <cell r="F1500">
            <v>0.01</v>
          </cell>
          <cell r="H1500">
            <v>12.075899999999999</v>
          </cell>
        </row>
        <row r="1501">
          <cell r="H1501">
            <v>0</v>
          </cell>
        </row>
        <row r="1502">
          <cell r="D1502">
            <v>1</v>
          </cell>
          <cell r="H1502">
            <v>1</v>
          </cell>
        </row>
        <row r="1503">
          <cell r="E1503">
            <v>385.6</v>
          </cell>
          <cell r="F1503">
            <v>0.25</v>
          </cell>
          <cell r="H1503">
            <v>96.4</v>
          </cell>
        </row>
        <row r="1504">
          <cell r="H1504">
            <v>0</v>
          </cell>
        </row>
        <row r="1505">
          <cell r="E1505">
            <v>6.35</v>
          </cell>
          <cell r="F1505">
            <v>0.2</v>
          </cell>
          <cell r="H1505">
            <v>1.27</v>
          </cell>
        </row>
        <row r="1506">
          <cell r="H1506">
            <v>0</v>
          </cell>
        </row>
        <row r="1509">
          <cell r="H1509">
            <v>0</v>
          </cell>
        </row>
        <row r="1510">
          <cell r="D1510">
            <v>0.52</v>
          </cell>
          <cell r="H1510">
            <v>0.52</v>
          </cell>
        </row>
        <row r="1511">
          <cell r="D1511">
            <v>3</v>
          </cell>
          <cell r="H1511">
            <v>3</v>
          </cell>
        </row>
        <row r="1512">
          <cell r="H1512">
            <v>0</v>
          </cell>
        </row>
        <row r="1513">
          <cell r="E1513">
            <v>45.28</v>
          </cell>
          <cell r="F1513">
            <v>0.2</v>
          </cell>
          <cell r="H1513">
            <v>9.0560000000000009</v>
          </cell>
        </row>
        <row r="1514">
          <cell r="E1514">
            <v>32.76</v>
          </cell>
          <cell r="F1514">
            <v>0.2</v>
          </cell>
          <cell r="H1514">
            <v>6.5519999999999996</v>
          </cell>
        </row>
        <row r="1515">
          <cell r="E1515">
            <v>239.51</v>
          </cell>
          <cell r="F1515">
            <v>0.1</v>
          </cell>
          <cell r="H1515">
            <v>23.951000000000001</v>
          </cell>
        </row>
        <row r="1518">
          <cell r="H1518">
            <v>0</v>
          </cell>
        </row>
        <row r="1519">
          <cell r="H1519">
            <v>0</v>
          </cell>
        </row>
        <row r="1520">
          <cell r="D1520">
            <v>1</v>
          </cell>
          <cell r="H1520">
            <v>1</v>
          </cell>
        </row>
        <row r="1521">
          <cell r="E1521">
            <v>7.14</v>
          </cell>
          <cell r="F1521">
            <v>0.25</v>
          </cell>
          <cell r="H1521">
            <v>1.7849999999999999</v>
          </cell>
        </row>
        <row r="1522">
          <cell r="E1522">
            <v>46.16</v>
          </cell>
          <cell r="F1522">
            <v>0.2</v>
          </cell>
          <cell r="H1522">
            <v>9.2319999999999993</v>
          </cell>
        </row>
        <row r="1523">
          <cell r="E1523">
            <v>7.8</v>
          </cell>
          <cell r="F1523">
            <v>0.2</v>
          </cell>
          <cell r="H1523">
            <v>1.56</v>
          </cell>
        </row>
        <row r="1524">
          <cell r="H1524">
            <v>0</v>
          </cell>
        </row>
        <row r="1526">
          <cell r="H1526">
            <v>0</v>
          </cell>
        </row>
        <row r="1527">
          <cell r="E1527">
            <v>582.62</v>
          </cell>
          <cell r="F1527">
            <v>0.01</v>
          </cell>
          <cell r="H1527">
            <v>5.8262</v>
          </cell>
        </row>
        <row r="1528">
          <cell r="D1528">
            <v>145.29</v>
          </cell>
          <cell r="H1528">
            <v>145.29</v>
          </cell>
        </row>
        <row r="1529">
          <cell r="D1529">
            <v>5.85</v>
          </cell>
          <cell r="H1529">
            <v>5.85</v>
          </cell>
        </row>
        <row r="1530">
          <cell r="D1530">
            <v>1</v>
          </cell>
          <cell r="H1530">
            <v>1</v>
          </cell>
        </row>
        <row r="1531">
          <cell r="E1531">
            <v>7.14</v>
          </cell>
          <cell r="F1531">
            <v>0.25</v>
          </cell>
          <cell r="H1531">
            <v>1.7849999999999999</v>
          </cell>
        </row>
        <row r="1532">
          <cell r="E1532">
            <v>36.659999999999997</v>
          </cell>
          <cell r="F1532">
            <v>0.2</v>
          </cell>
          <cell r="H1532">
            <v>7.3319999999999999</v>
          </cell>
        </row>
        <row r="1533">
          <cell r="E1533">
            <v>19.2</v>
          </cell>
          <cell r="F1533">
            <v>0.2</v>
          </cell>
          <cell r="H1533">
            <v>3.84</v>
          </cell>
        </row>
        <row r="1534">
          <cell r="H1534">
            <v>0</v>
          </cell>
        </row>
        <row r="1536">
          <cell r="H1536">
            <v>0</v>
          </cell>
        </row>
        <row r="1537">
          <cell r="E1537">
            <v>800.63</v>
          </cell>
          <cell r="F1537">
            <v>0.01</v>
          </cell>
          <cell r="H1537">
            <v>8.0062999999999995</v>
          </cell>
        </row>
        <row r="1538">
          <cell r="D1538">
            <v>66.900000000000006</v>
          </cell>
          <cell r="H1538">
            <v>66.900000000000006</v>
          </cell>
        </row>
        <row r="1539">
          <cell r="D1539">
            <v>1.62</v>
          </cell>
          <cell r="H1539">
            <v>1.62</v>
          </cell>
        </row>
        <row r="1540">
          <cell r="H1540">
            <v>0</v>
          </cell>
        </row>
        <row r="1541">
          <cell r="H1541">
            <v>0</v>
          </cell>
        </row>
        <row r="1542">
          <cell r="E1542">
            <v>105.65</v>
          </cell>
          <cell r="F1542">
            <v>0.2</v>
          </cell>
          <cell r="H1542">
            <v>21.130000000000003</v>
          </cell>
        </row>
        <row r="1543">
          <cell r="E1543">
            <v>5.04</v>
          </cell>
          <cell r="F1543">
            <v>0.2</v>
          </cell>
          <cell r="H1543">
            <v>1.008</v>
          </cell>
        </row>
        <row r="1544">
          <cell r="E1544">
            <v>6.12</v>
          </cell>
          <cell r="F1544">
            <v>0.1</v>
          </cell>
          <cell r="H1544">
            <v>0.6120000000000001</v>
          </cell>
        </row>
        <row r="1546">
          <cell r="H1546">
            <v>0</v>
          </cell>
        </row>
        <row r="1547">
          <cell r="H1547">
            <v>0</v>
          </cell>
        </row>
        <row r="1548">
          <cell r="H1548">
            <v>0</v>
          </cell>
        </row>
        <row r="1549">
          <cell r="D1549">
            <v>14.4</v>
          </cell>
          <cell r="H1549">
            <v>14.4</v>
          </cell>
        </row>
        <row r="1550">
          <cell r="H1550">
            <v>0</v>
          </cell>
        </row>
        <row r="1551">
          <cell r="E1551">
            <v>57.6</v>
          </cell>
          <cell r="F1551">
            <v>0.3</v>
          </cell>
          <cell r="H1551">
            <v>17.28</v>
          </cell>
        </row>
        <row r="1552">
          <cell r="E1552">
            <v>111.7</v>
          </cell>
          <cell r="F1552">
            <v>0.2</v>
          </cell>
          <cell r="H1552">
            <v>22.340000000000003</v>
          </cell>
        </row>
        <row r="1553">
          <cell r="H1553">
            <v>0</v>
          </cell>
        </row>
        <row r="1555">
          <cell r="H1555">
            <v>0</v>
          </cell>
        </row>
        <row r="1556">
          <cell r="H1556">
            <v>0</v>
          </cell>
        </row>
        <row r="1557">
          <cell r="H1557">
            <v>0</v>
          </cell>
        </row>
        <row r="1558">
          <cell r="H1558">
            <v>0</v>
          </cell>
        </row>
        <row r="1559">
          <cell r="D1559">
            <v>3.08</v>
          </cell>
          <cell r="H1559">
            <v>3.08</v>
          </cell>
        </row>
        <row r="1560">
          <cell r="H1560">
            <v>0</v>
          </cell>
        </row>
        <row r="1561">
          <cell r="E1561">
            <v>12.33</v>
          </cell>
          <cell r="F1561">
            <v>0.3</v>
          </cell>
          <cell r="H1561">
            <v>3.6989999999999998</v>
          </cell>
        </row>
        <row r="1562">
          <cell r="E1562">
            <v>2.16</v>
          </cell>
          <cell r="F1562">
            <v>0.25</v>
          </cell>
          <cell r="H1562">
            <v>0.54</v>
          </cell>
        </row>
        <row r="1563">
          <cell r="E1563">
            <v>40.81</v>
          </cell>
          <cell r="F1563">
            <v>0.2</v>
          </cell>
          <cell r="H1563">
            <v>8.1620000000000008</v>
          </cell>
        </row>
        <row r="1564">
          <cell r="E1564">
            <v>6.13</v>
          </cell>
          <cell r="F1564">
            <v>0.2</v>
          </cell>
          <cell r="H1564">
            <v>1.226</v>
          </cell>
        </row>
        <row r="1565">
          <cell r="H1565">
            <v>0</v>
          </cell>
        </row>
        <row r="1568">
          <cell r="H1568">
            <v>0</v>
          </cell>
        </row>
        <row r="1569">
          <cell r="H1569">
            <v>0</v>
          </cell>
        </row>
        <row r="1570">
          <cell r="D1570">
            <v>3.25</v>
          </cell>
          <cell r="H1570">
            <v>3.25</v>
          </cell>
        </row>
        <row r="1571">
          <cell r="D1571">
            <v>1</v>
          </cell>
          <cell r="H1571">
            <v>1</v>
          </cell>
        </row>
        <row r="1572">
          <cell r="H1572">
            <v>0</v>
          </cell>
        </row>
        <row r="1573">
          <cell r="E1573">
            <v>66.680000000000007</v>
          </cell>
          <cell r="F1573">
            <v>0.2</v>
          </cell>
          <cell r="H1573">
            <v>13.336000000000002</v>
          </cell>
        </row>
        <row r="1574">
          <cell r="E1574">
            <v>4.83</v>
          </cell>
          <cell r="F1574">
            <v>0.2</v>
          </cell>
          <cell r="H1574">
            <v>0.96600000000000008</v>
          </cell>
        </row>
        <row r="1575">
          <cell r="E1575">
            <v>5.08</v>
          </cell>
          <cell r="F1575">
            <v>0.1</v>
          </cell>
          <cell r="H1575">
            <v>0.50800000000000001</v>
          </cell>
        </row>
        <row r="1577">
          <cell r="E1577">
            <v>3207.59</v>
          </cell>
          <cell r="F1577">
            <v>0.2</v>
          </cell>
          <cell r="H1577">
            <v>641.51800000000003</v>
          </cell>
        </row>
        <row r="1579">
          <cell r="F1579" t="str">
            <v>TOTAL</v>
          </cell>
          <cell r="H1579">
            <v>1168.9064000000001</v>
          </cell>
        </row>
        <row r="1582">
          <cell r="B1582" t="str">
            <v>ESTRUTURAS</v>
          </cell>
        </row>
        <row r="1584">
          <cell r="B1584" t="str">
            <v>INFRAESTRUTURA (FUNDAÇÃO)</v>
          </cell>
        </row>
        <row r="1586">
          <cell r="B1586" t="str">
            <v>04.02.01</v>
          </cell>
          <cell r="C1586" t="str">
            <v>TABELA</v>
          </cell>
          <cell r="D1586" t="str">
            <v>DER-EDF</v>
          </cell>
          <cell r="E1586" t="str">
            <v>CODIGO</v>
          </cell>
          <cell r="F1586" t="str">
            <v>040224</v>
          </cell>
          <cell r="G1586" t="str">
            <v>TOTAL</v>
          </cell>
          <cell r="H1586">
            <v>151.49546575181787</v>
          </cell>
        </row>
        <row r="1587">
          <cell r="B1587" t="str">
            <v>Fornecimento, preparo e aplicação de concreto Fck = 30 MPa (com brita 1 e 2) - (5% de perdas já incluído no custo)</v>
          </cell>
          <cell r="G1587" t="str">
            <v>UNIDADE</v>
          </cell>
          <cell r="H1587" t="str">
            <v>m3</v>
          </cell>
        </row>
        <row r="1589">
          <cell r="D1589" t="str">
            <v>VOLUME</v>
          </cell>
          <cell r="H1589" t="str">
            <v>SUBTOTAL</v>
          </cell>
        </row>
        <row r="1591">
          <cell r="D1591">
            <v>13.14</v>
          </cell>
          <cell r="H1591">
            <v>13.14</v>
          </cell>
        </row>
        <row r="1592">
          <cell r="D1592">
            <v>17.5</v>
          </cell>
          <cell r="H1592">
            <v>17.5</v>
          </cell>
        </row>
        <row r="1594">
          <cell r="D1594">
            <v>1.08</v>
          </cell>
          <cell r="H1594">
            <v>1.08</v>
          </cell>
        </row>
        <row r="1595">
          <cell r="D1595">
            <v>2.5725000000000002</v>
          </cell>
          <cell r="H1595">
            <v>2.5725000000000002</v>
          </cell>
        </row>
        <row r="1596">
          <cell r="D1596">
            <v>6.09</v>
          </cell>
          <cell r="H1596">
            <v>6.09</v>
          </cell>
        </row>
        <row r="1597">
          <cell r="D1597">
            <v>1.34</v>
          </cell>
          <cell r="H1597">
            <v>1.34</v>
          </cell>
        </row>
        <row r="1598">
          <cell r="D1598">
            <v>3.6</v>
          </cell>
          <cell r="H1598">
            <v>3.6</v>
          </cell>
        </row>
        <row r="1600">
          <cell r="D1600">
            <v>7.370000000000001</v>
          </cell>
          <cell r="H1600">
            <v>7.370000000000001</v>
          </cell>
        </row>
        <row r="1601">
          <cell r="D1601">
            <v>9.1739999999999995</v>
          </cell>
          <cell r="H1601">
            <v>9.1739999999999995</v>
          </cell>
        </row>
        <row r="1602">
          <cell r="D1602">
            <v>1.7400000000000002</v>
          </cell>
          <cell r="H1602">
            <v>1.7400000000000002</v>
          </cell>
        </row>
        <row r="1603">
          <cell r="D1603">
            <v>6.726</v>
          </cell>
          <cell r="H1603">
            <v>6.726</v>
          </cell>
        </row>
        <row r="1604">
          <cell r="D1604">
            <v>7.14</v>
          </cell>
          <cell r="H1604">
            <v>7.14</v>
          </cell>
        </row>
        <row r="1605">
          <cell r="D1605">
            <v>2.6929657518178933</v>
          </cell>
          <cell r="H1605">
            <v>2.6929657518178933</v>
          </cell>
        </row>
        <row r="1606">
          <cell r="D1606">
            <v>6.9</v>
          </cell>
          <cell r="H1606">
            <v>6.9</v>
          </cell>
        </row>
        <row r="1607">
          <cell r="D1607">
            <v>2.04</v>
          </cell>
          <cell r="H1607">
            <v>2.04</v>
          </cell>
        </row>
        <row r="1609">
          <cell r="D1609">
            <v>5.91</v>
          </cell>
          <cell r="H1609">
            <v>5.91</v>
          </cell>
        </row>
        <row r="1610">
          <cell r="D1610">
            <v>3.34</v>
          </cell>
          <cell r="H1610">
            <v>3.34</v>
          </cell>
        </row>
        <row r="1611">
          <cell r="D1611">
            <v>2.4</v>
          </cell>
          <cell r="H1611">
            <v>2.4</v>
          </cell>
        </row>
        <row r="1612">
          <cell r="D1612">
            <v>2.59</v>
          </cell>
          <cell r="H1612">
            <v>2.59</v>
          </cell>
        </row>
        <row r="1613">
          <cell r="D1613">
            <v>2.3199999999999998</v>
          </cell>
          <cell r="H1613">
            <v>2.3199999999999998</v>
          </cell>
        </row>
        <row r="1615">
          <cell r="D1615">
            <v>4.1100000000000003</v>
          </cell>
          <cell r="H1615">
            <v>4.1100000000000003</v>
          </cell>
        </row>
        <row r="1617">
          <cell r="D1617">
            <v>1.25</v>
          </cell>
          <cell r="H1617">
            <v>1.25</v>
          </cell>
        </row>
        <row r="1619">
          <cell r="D1619">
            <v>1.19</v>
          </cell>
          <cell r="H1619">
            <v>1.19</v>
          </cell>
        </row>
        <row r="1621">
          <cell r="D1621">
            <v>1.66</v>
          </cell>
          <cell r="H1621">
            <v>1.66</v>
          </cell>
        </row>
        <row r="1623">
          <cell r="D1623">
            <v>0.96</v>
          </cell>
          <cell r="H1623">
            <v>0.96</v>
          </cell>
        </row>
        <row r="1625">
          <cell r="B1625" t="str">
            <v>NIVEL</v>
          </cell>
          <cell r="C1625">
            <v>0</v>
          </cell>
          <cell r="D1625">
            <v>2.13</v>
          </cell>
          <cell r="H1625">
            <v>2.13</v>
          </cell>
        </row>
        <row r="1626">
          <cell r="B1626" t="str">
            <v>NIVEL</v>
          </cell>
          <cell r="C1626">
            <v>70</v>
          </cell>
          <cell r="D1626">
            <v>2.2799999999999998</v>
          </cell>
          <cell r="H1626">
            <v>2.2799999999999998</v>
          </cell>
        </row>
        <row r="1627">
          <cell r="B1627" t="str">
            <v>NIVEL</v>
          </cell>
          <cell r="C1627">
            <v>204</v>
          </cell>
          <cell r="D1627">
            <v>0.77</v>
          </cell>
          <cell r="H1627">
            <v>0.77</v>
          </cell>
        </row>
        <row r="1628">
          <cell r="B1628" t="str">
            <v>NIVEL</v>
          </cell>
          <cell r="C1628">
            <v>358</v>
          </cell>
          <cell r="D1628">
            <v>0.09</v>
          </cell>
          <cell r="H1628">
            <v>0.09</v>
          </cell>
        </row>
        <row r="1630">
          <cell r="B1630" t="str">
            <v>NIVEL</v>
          </cell>
          <cell r="C1630">
            <v>0</v>
          </cell>
          <cell r="D1630">
            <v>2.13</v>
          </cell>
          <cell r="H1630">
            <v>2.13</v>
          </cell>
        </row>
        <row r="1631">
          <cell r="B1631" t="str">
            <v>NIVEL</v>
          </cell>
          <cell r="C1631">
            <v>0</v>
          </cell>
          <cell r="D1631">
            <v>1.88</v>
          </cell>
          <cell r="H1631">
            <v>1.88</v>
          </cell>
        </row>
        <row r="1632">
          <cell r="B1632" t="str">
            <v>NIVEL</v>
          </cell>
          <cell r="C1632">
            <v>70</v>
          </cell>
          <cell r="D1632">
            <v>1.92</v>
          </cell>
          <cell r="H1632">
            <v>1.92</v>
          </cell>
        </row>
        <row r="1633">
          <cell r="B1633" t="str">
            <v>NIVEL</v>
          </cell>
          <cell r="C1633">
            <v>146</v>
          </cell>
          <cell r="D1633">
            <v>1.3</v>
          </cell>
          <cell r="H1633">
            <v>1.3</v>
          </cell>
        </row>
        <row r="1634">
          <cell r="B1634" t="str">
            <v>NIVEL</v>
          </cell>
          <cell r="C1634">
            <v>224</v>
          </cell>
          <cell r="D1634">
            <v>0.45</v>
          </cell>
          <cell r="H1634">
            <v>0.45</v>
          </cell>
        </row>
        <row r="1635">
          <cell r="B1635" t="str">
            <v>NIVEL</v>
          </cell>
          <cell r="C1635">
            <v>364</v>
          </cell>
          <cell r="D1635">
            <v>1.3</v>
          </cell>
          <cell r="H1635">
            <v>1.3</v>
          </cell>
        </row>
        <row r="1639">
          <cell r="D1639">
            <v>4.05</v>
          </cell>
          <cell r="H1639">
            <v>4.05</v>
          </cell>
        </row>
        <row r="1641">
          <cell r="D1641">
            <v>8.64</v>
          </cell>
          <cell r="H1641">
            <v>8.64</v>
          </cell>
        </row>
        <row r="1644">
          <cell r="D1644">
            <v>9.7199999999999989</v>
          </cell>
          <cell r="H1644">
            <v>9.7199999999999989</v>
          </cell>
        </row>
        <row r="1648">
          <cell r="F1648" t="str">
            <v>TOTAL</v>
          </cell>
          <cell r="H1648">
            <v>151.49546575181787</v>
          </cell>
        </row>
        <row r="1650">
          <cell r="B1650" t="str">
            <v>04.02.02</v>
          </cell>
          <cell r="C1650" t="str">
            <v>TABELA</v>
          </cell>
          <cell r="D1650" t="str">
            <v>DER-EDF</v>
          </cell>
          <cell r="E1650" t="str">
            <v>CODIGO</v>
          </cell>
          <cell r="F1650" t="str">
            <v>040231</v>
          </cell>
          <cell r="G1650" t="str">
            <v>TOTAL</v>
          </cell>
          <cell r="H1650">
            <v>28.685244291969656</v>
          </cell>
        </row>
        <row r="1651">
          <cell r="B1651" t="str">
            <v>Fornecimento, preparo e aplicação de concreto magro com consumo mínimo de cimento de 250 kg/m3 (brita 1 e 2) - (5% de perdas já incluído no custo)</v>
          </cell>
          <cell r="G1651" t="str">
            <v>UNIDADE</v>
          </cell>
          <cell r="H1651" t="str">
            <v>m3</v>
          </cell>
        </row>
        <row r="1653">
          <cell r="D1653" t="str">
            <v>VOLUME</v>
          </cell>
          <cell r="H1653" t="str">
            <v>SUBTOTAL</v>
          </cell>
        </row>
        <row r="1655">
          <cell r="D1655">
            <v>2.1900000000000004</v>
          </cell>
          <cell r="H1655">
            <v>2.1900000000000004</v>
          </cell>
        </row>
        <row r="1656">
          <cell r="D1656">
            <v>3.4830000000000001</v>
          </cell>
          <cell r="H1656">
            <v>3.4830000000000001</v>
          </cell>
        </row>
        <row r="1658">
          <cell r="D1658">
            <v>0.3000000000000001</v>
          </cell>
          <cell r="H1658">
            <v>0.3000000000000001</v>
          </cell>
        </row>
        <row r="1659">
          <cell r="D1659">
            <v>0.42875000000000008</v>
          </cell>
          <cell r="H1659">
            <v>0.42875000000000008</v>
          </cell>
        </row>
        <row r="1660">
          <cell r="D1660">
            <v>1.0150000000000001</v>
          </cell>
          <cell r="H1660">
            <v>1.0150000000000001</v>
          </cell>
        </row>
        <row r="1661">
          <cell r="D1661">
            <v>0.22333333333333336</v>
          </cell>
          <cell r="H1661">
            <v>0.22333333333333336</v>
          </cell>
        </row>
        <row r="1662">
          <cell r="D1662">
            <v>0.60000000000000009</v>
          </cell>
          <cell r="H1662">
            <v>0.60000000000000009</v>
          </cell>
        </row>
        <row r="1664">
          <cell r="D1664">
            <v>1.2283333333333335</v>
          </cell>
          <cell r="H1664">
            <v>1.2283333333333335</v>
          </cell>
        </row>
        <row r="1665">
          <cell r="D1665">
            <v>1.5290000000000001</v>
          </cell>
          <cell r="H1665">
            <v>1.5290000000000001</v>
          </cell>
        </row>
        <row r="1666">
          <cell r="D1666">
            <v>0.29000000000000009</v>
          </cell>
          <cell r="H1666">
            <v>0.29000000000000009</v>
          </cell>
        </row>
        <row r="1667">
          <cell r="D1667">
            <v>1.1210000000000002</v>
          </cell>
          <cell r="H1667">
            <v>1.1210000000000002</v>
          </cell>
        </row>
        <row r="1668">
          <cell r="D1668">
            <v>1.19</v>
          </cell>
          <cell r="H1668">
            <v>1.19</v>
          </cell>
        </row>
        <row r="1669">
          <cell r="D1669">
            <v>0.44882762530298226</v>
          </cell>
          <cell r="H1669">
            <v>0.44882762530298226</v>
          </cell>
        </row>
        <row r="1670">
          <cell r="D1670">
            <v>1.21</v>
          </cell>
          <cell r="H1670">
            <v>1.21</v>
          </cell>
        </row>
        <row r="1671">
          <cell r="D1671">
            <v>0.92</v>
          </cell>
          <cell r="H1671">
            <v>0.92</v>
          </cell>
        </row>
        <row r="1673">
          <cell r="D1673">
            <v>0.98500000000000021</v>
          </cell>
          <cell r="H1673">
            <v>0.98500000000000021</v>
          </cell>
        </row>
        <row r="1674">
          <cell r="D1674">
            <v>0.55666666666666675</v>
          </cell>
          <cell r="H1674">
            <v>0.55666666666666675</v>
          </cell>
        </row>
        <row r="1675">
          <cell r="D1675">
            <v>0.4</v>
          </cell>
          <cell r="H1675">
            <v>0.4</v>
          </cell>
        </row>
        <row r="1676">
          <cell r="D1676">
            <v>0.4316666666666667</v>
          </cell>
          <cell r="H1676">
            <v>0.4316666666666667</v>
          </cell>
        </row>
        <row r="1677">
          <cell r="D1677">
            <v>0.38666666666666666</v>
          </cell>
          <cell r="H1677">
            <v>0.38666666666666666</v>
          </cell>
        </row>
        <row r="1679">
          <cell r="D1679">
            <v>0.68500000000000005</v>
          </cell>
          <cell r="H1679">
            <v>0.68500000000000005</v>
          </cell>
        </row>
        <row r="1681">
          <cell r="D1681">
            <v>0.18000000000000002</v>
          </cell>
          <cell r="H1681">
            <v>0.18000000000000002</v>
          </cell>
        </row>
        <row r="1683">
          <cell r="D1683">
            <v>0.22500000000000001</v>
          </cell>
          <cell r="H1683">
            <v>0.22500000000000001</v>
          </cell>
        </row>
        <row r="1685">
          <cell r="D1685">
            <v>0.30000000000000004</v>
          </cell>
          <cell r="H1685">
            <v>0.30000000000000004</v>
          </cell>
        </row>
        <row r="1687">
          <cell r="D1687">
            <v>0.18000000000000002</v>
          </cell>
          <cell r="H1687">
            <v>0.18000000000000002</v>
          </cell>
        </row>
        <row r="1689">
          <cell r="B1689" t="str">
            <v>NIVEL</v>
          </cell>
          <cell r="C1689">
            <v>0</v>
          </cell>
          <cell r="D1689">
            <v>0.85</v>
          </cell>
          <cell r="H1689">
            <v>0.85</v>
          </cell>
        </row>
        <row r="1690">
          <cell r="B1690" t="str">
            <v>NIVEL</v>
          </cell>
          <cell r="C1690">
            <v>70</v>
          </cell>
          <cell r="D1690">
            <v>0.92</v>
          </cell>
          <cell r="H1690">
            <v>0.92</v>
          </cell>
        </row>
        <row r="1691">
          <cell r="B1691" t="str">
            <v>NIVEL</v>
          </cell>
          <cell r="C1691">
            <v>204</v>
          </cell>
          <cell r="D1691">
            <v>0.31</v>
          </cell>
          <cell r="H1691">
            <v>0.31</v>
          </cell>
        </row>
        <row r="1692">
          <cell r="B1692" t="str">
            <v>NIVEL</v>
          </cell>
          <cell r="C1692">
            <v>358</v>
          </cell>
          <cell r="D1692">
            <v>0.04</v>
          </cell>
          <cell r="H1692">
            <v>0.04</v>
          </cell>
        </row>
        <row r="1694">
          <cell r="B1694" t="str">
            <v>NIVEL</v>
          </cell>
          <cell r="C1694">
            <v>0</v>
          </cell>
          <cell r="D1694">
            <v>0.85199999999999998</v>
          </cell>
          <cell r="H1694">
            <v>0.85199999999999998</v>
          </cell>
        </row>
        <row r="1695">
          <cell r="B1695" t="str">
            <v>NIVEL</v>
          </cell>
          <cell r="C1695">
            <v>0</v>
          </cell>
          <cell r="D1695">
            <v>0.752</v>
          </cell>
          <cell r="H1695">
            <v>0.752</v>
          </cell>
        </row>
        <row r="1696">
          <cell r="B1696" t="str">
            <v>NIVEL</v>
          </cell>
          <cell r="C1696">
            <v>70</v>
          </cell>
          <cell r="D1696">
            <v>0.76800000000000002</v>
          </cell>
          <cell r="H1696">
            <v>0.76800000000000002</v>
          </cell>
        </row>
        <row r="1697">
          <cell r="B1697" t="str">
            <v>NIVEL</v>
          </cell>
          <cell r="C1697">
            <v>146</v>
          </cell>
          <cell r="D1697">
            <v>0.52</v>
          </cell>
          <cell r="H1697">
            <v>0.52</v>
          </cell>
        </row>
        <row r="1698">
          <cell r="B1698" t="str">
            <v>NIVEL</v>
          </cell>
          <cell r="C1698">
            <v>224</v>
          </cell>
          <cell r="D1698">
            <v>0.18000000000000002</v>
          </cell>
          <cell r="H1698">
            <v>0.18000000000000002</v>
          </cell>
        </row>
        <row r="1699">
          <cell r="B1699" t="str">
            <v>NIVEL</v>
          </cell>
          <cell r="C1699">
            <v>364</v>
          </cell>
          <cell r="D1699">
            <v>0.52</v>
          </cell>
          <cell r="H1699">
            <v>0.52</v>
          </cell>
        </row>
        <row r="1703">
          <cell r="D1703">
            <v>0.26999999999999996</v>
          </cell>
          <cell r="H1703">
            <v>0.26999999999999996</v>
          </cell>
        </row>
        <row r="1705">
          <cell r="D1705">
            <v>0.57599999999999996</v>
          </cell>
          <cell r="H1705">
            <v>0.57599999999999996</v>
          </cell>
        </row>
        <row r="1708">
          <cell r="D1708">
            <v>1.6199999999999999</v>
          </cell>
          <cell r="H1708">
            <v>1.6199999999999999</v>
          </cell>
        </row>
        <row r="1710">
          <cell r="F1710" t="str">
            <v>TOTAL</v>
          </cell>
          <cell r="H1710">
            <v>28.685244291969656</v>
          </cell>
        </row>
        <row r="1713">
          <cell r="B1713" t="str">
            <v>04.02.03</v>
          </cell>
          <cell r="C1713" t="str">
            <v>TABELA</v>
          </cell>
          <cell r="D1713" t="str">
            <v>DER-EDF</v>
          </cell>
          <cell r="E1713" t="str">
            <v>CODIGO</v>
          </cell>
          <cell r="F1713" t="str">
            <v>040238</v>
          </cell>
          <cell r="G1713" t="str">
            <v>TOTAL</v>
          </cell>
          <cell r="H1713">
            <v>1069.3945491645945</v>
          </cell>
        </row>
        <row r="1714">
          <cell r="B1714" t="str">
            <v>Fôrma de chapa compensada resinada 12mm, levando-se em conta a utilização 3 vezes (incluido o material, corte, montagem, escoramento e desfôrma)</v>
          </cell>
          <cell r="G1714" t="str">
            <v>UNIDADE</v>
          </cell>
          <cell r="H1714" t="str">
            <v>m2</v>
          </cell>
        </row>
        <row r="1716">
          <cell r="D1716" t="str">
            <v>VOLUME</v>
          </cell>
          <cell r="H1716" t="str">
            <v>SUBTOTAL</v>
          </cell>
        </row>
        <row r="1718">
          <cell r="D1718">
            <v>26.1</v>
          </cell>
          <cell r="H1718">
            <v>26.1</v>
          </cell>
        </row>
        <row r="1719">
          <cell r="D1719">
            <v>149.21</v>
          </cell>
          <cell r="H1719">
            <v>149.21</v>
          </cell>
        </row>
        <row r="1721">
          <cell r="D1721">
            <v>4.8792000000000018</v>
          </cell>
          <cell r="H1721">
            <v>4.8792000000000018</v>
          </cell>
        </row>
        <row r="1722">
          <cell r="D1722">
            <v>6.9731900000000016</v>
          </cell>
          <cell r="H1722">
            <v>6.9731900000000016</v>
          </cell>
        </row>
        <row r="1723">
          <cell r="D1723">
            <v>16.507960000000001</v>
          </cell>
          <cell r="H1723">
            <v>16.507960000000001</v>
          </cell>
        </row>
        <row r="1724">
          <cell r="D1724">
            <v>3.632293333333334</v>
          </cell>
          <cell r="H1724">
            <v>3.632293333333334</v>
          </cell>
        </row>
        <row r="1725">
          <cell r="D1725">
            <v>9.7584000000000017</v>
          </cell>
          <cell r="H1725">
            <v>9.7584000000000017</v>
          </cell>
        </row>
        <row r="1727">
          <cell r="D1727">
            <v>19.977613333333338</v>
          </cell>
          <cell r="H1727">
            <v>19.977613333333338</v>
          </cell>
        </row>
        <row r="1728">
          <cell r="D1728">
            <v>24.867656000000004</v>
          </cell>
          <cell r="H1728">
            <v>24.867656000000004</v>
          </cell>
        </row>
        <row r="1729">
          <cell r="D1729">
            <v>4.7165600000000021</v>
          </cell>
          <cell r="H1729">
            <v>4.7165600000000021</v>
          </cell>
        </row>
        <row r="1730">
          <cell r="D1730">
            <v>18.231944000000002</v>
          </cell>
          <cell r="H1730">
            <v>18.231944000000002</v>
          </cell>
        </row>
        <row r="1731">
          <cell r="D1731">
            <v>16.149999999999999</v>
          </cell>
          <cell r="H1731">
            <v>16.149999999999999</v>
          </cell>
        </row>
        <row r="1732">
          <cell r="D1732">
            <v>7.2997324979277032</v>
          </cell>
          <cell r="H1732">
            <v>7.2997324979277032</v>
          </cell>
        </row>
        <row r="1733">
          <cell r="D1733">
            <v>25.65</v>
          </cell>
          <cell r="H1733">
            <v>25.65</v>
          </cell>
        </row>
        <row r="1734">
          <cell r="D1734">
            <v>17.21</v>
          </cell>
          <cell r="H1734">
            <v>17.21</v>
          </cell>
        </row>
        <row r="1736">
          <cell r="D1736">
            <v>26.9</v>
          </cell>
          <cell r="H1736">
            <v>26.9</v>
          </cell>
        </row>
        <row r="1737">
          <cell r="D1737">
            <v>14.33</v>
          </cell>
          <cell r="H1737">
            <v>14.33</v>
          </cell>
        </row>
        <row r="1738">
          <cell r="D1738">
            <v>10.16</v>
          </cell>
          <cell r="H1738">
            <v>10.16</v>
          </cell>
        </row>
        <row r="1739">
          <cell r="D1739">
            <v>9.6300000000000008</v>
          </cell>
          <cell r="H1739">
            <v>9.6300000000000008</v>
          </cell>
        </row>
        <row r="1740">
          <cell r="D1740">
            <v>10.51</v>
          </cell>
          <cell r="H1740">
            <v>10.51</v>
          </cell>
        </row>
        <row r="1742">
          <cell r="D1742">
            <v>17.98</v>
          </cell>
          <cell r="H1742">
            <v>17.98</v>
          </cell>
        </row>
        <row r="1744">
          <cell r="D1744">
            <v>8.8000000000000007</v>
          </cell>
          <cell r="H1744">
            <v>8.8000000000000007</v>
          </cell>
        </row>
        <row r="1746">
          <cell r="D1746">
            <v>8.65</v>
          </cell>
          <cell r="H1746">
            <v>8.65</v>
          </cell>
        </row>
        <row r="1748">
          <cell r="D1748">
            <v>11.73</v>
          </cell>
          <cell r="H1748">
            <v>11.73</v>
          </cell>
        </row>
        <row r="1750">
          <cell r="D1750">
            <v>8.0500000000000007</v>
          </cell>
          <cell r="H1750">
            <v>8.0500000000000007</v>
          </cell>
        </row>
        <row r="1752">
          <cell r="B1752" t="str">
            <v>NIVEL</v>
          </cell>
          <cell r="C1752">
            <v>0</v>
          </cell>
          <cell r="D1752">
            <v>11.75</v>
          </cell>
          <cell r="H1752">
            <v>11.75</v>
          </cell>
        </row>
        <row r="1753">
          <cell r="B1753" t="str">
            <v>NIVEL</v>
          </cell>
          <cell r="C1753">
            <v>70</v>
          </cell>
          <cell r="D1753">
            <v>12.88</v>
          </cell>
          <cell r="H1753">
            <v>12.88</v>
          </cell>
        </row>
        <row r="1754">
          <cell r="B1754" t="str">
            <v>NIVEL</v>
          </cell>
          <cell r="C1754">
            <v>204</v>
          </cell>
          <cell r="D1754">
            <v>5</v>
          </cell>
          <cell r="H1754">
            <v>5</v>
          </cell>
        </row>
        <row r="1755">
          <cell r="B1755" t="str">
            <v>NIVEL</v>
          </cell>
          <cell r="C1755">
            <v>358</v>
          </cell>
          <cell r="D1755">
            <v>0.6</v>
          </cell>
          <cell r="H1755">
            <v>0.6</v>
          </cell>
        </row>
        <row r="1757">
          <cell r="B1757" t="str">
            <v>NIVEL</v>
          </cell>
          <cell r="C1757">
            <v>0</v>
          </cell>
          <cell r="D1757">
            <v>10.9</v>
          </cell>
          <cell r="H1757">
            <v>10.9</v>
          </cell>
        </row>
        <row r="1758">
          <cell r="B1758" t="str">
            <v>NIVEL</v>
          </cell>
          <cell r="C1758">
            <v>0</v>
          </cell>
          <cell r="D1758">
            <v>31.6</v>
          </cell>
          <cell r="H1758">
            <v>31.6</v>
          </cell>
        </row>
        <row r="1759">
          <cell r="B1759" t="str">
            <v>NIVEL</v>
          </cell>
          <cell r="C1759">
            <v>70</v>
          </cell>
          <cell r="D1759">
            <v>8.77</v>
          </cell>
          <cell r="H1759">
            <v>8.77</v>
          </cell>
        </row>
        <row r="1760">
          <cell r="B1760" t="str">
            <v>NIVEL</v>
          </cell>
          <cell r="C1760">
            <v>146</v>
          </cell>
          <cell r="D1760">
            <v>5.6</v>
          </cell>
          <cell r="H1760">
            <v>5.6</v>
          </cell>
        </row>
        <row r="1761">
          <cell r="B1761" t="str">
            <v>NIVEL</v>
          </cell>
          <cell r="C1761">
            <v>224</v>
          </cell>
          <cell r="D1761">
            <v>2.33</v>
          </cell>
          <cell r="H1761">
            <v>2.33</v>
          </cell>
        </row>
        <row r="1762">
          <cell r="B1762" t="str">
            <v>NIVEL</v>
          </cell>
          <cell r="C1762">
            <v>364</v>
          </cell>
          <cell r="D1762">
            <v>7.24</v>
          </cell>
          <cell r="H1762">
            <v>7.24</v>
          </cell>
        </row>
        <row r="1767">
          <cell r="D1767">
            <v>53.999999999999993</v>
          </cell>
          <cell r="H1767">
            <v>53.999999999999993</v>
          </cell>
        </row>
        <row r="1769">
          <cell r="D1769">
            <v>115.19999999999999</v>
          </cell>
          <cell r="H1769">
            <v>115.19999999999999</v>
          </cell>
        </row>
        <row r="1772">
          <cell r="D1772">
            <v>325.62</v>
          </cell>
          <cell r="H1772">
            <v>325.62</v>
          </cell>
        </row>
        <row r="1774">
          <cell r="F1774" t="str">
            <v>TOTAL</v>
          </cell>
          <cell r="H1774">
            <v>1069.3945491645945</v>
          </cell>
        </row>
        <row r="1777">
          <cell r="B1777" t="str">
            <v>04.02.04</v>
          </cell>
          <cell r="C1777" t="str">
            <v>TABELA</v>
          </cell>
          <cell r="D1777" t="str">
            <v>DER-EDF</v>
          </cell>
          <cell r="E1777" t="str">
            <v>CODIGO</v>
          </cell>
          <cell r="F1777" t="str">
            <v>040243</v>
          </cell>
          <cell r="G1777" t="str">
            <v>TOTAL</v>
          </cell>
          <cell r="H1777">
            <v>4998.3044624975255</v>
          </cell>
        </row>
        <row r="1778">
          <cell r="B1778" t="str">
            <v>Fornecimento, dobragem e colocação em fôrma, de armadura CA-50 A média, diâmetro de 6.3 a 10.0 mm</v>
          </cell>
          <cell r="G1778" t="str">
            <v>UNIDADE</v>
          </cell>
          <cell r="H1778" t="str">
            <v>kg</v>
          </cell>
        </row>
        <row r="1780">
          <cell r="D1780" t="str">
            <v>PESO</v>
          </cell>
          <cell r="H1780" t="str">
            <v>SUBTOTAL</v>
          </cell>
        </row>
        <row r="1782">
          <cell r="D1782">
            <v>1723.4</v>
          </cell>
          <cell r="H1782">
            <v>1723.4</v>
          </cell>
        </row>
        <row r="1784">
          <cell r="D1784">
            <v>27.31023550366119</v>
          </cell>
          <cell r="H1784">
            <v>27.31023550366119</v>
          </cell>
        </row>
        <row r="1785">
          <cell r="D1785">
            <v>65.796204235107851</v>
          </cell>
          <cell r="H1785">
            <v>65.796204235107851</v>
          </cell>
        </row>
        <row r="1786">
          <cell r="D1786">
            <v>242.89333663170396</v>
          </cell>
          <cell r="H1786">
            <v>242.89333663170396</v>
          </cell>
        </row>
        <row r="1787">
          <cell r="D1787">
            <v>47.367346131011274</v>
          </cell>
          <cell r="H1787">
            <v>47.367346131011274</v>
          </cell>
        </row>
        <row r="1788">
          <cell r="D1788">
            <v>79.843582822085878</v>
          </cell>
          <cell r="H1788">
            <v>79.843582822085878</v>
          </cell>
        </row>
        <row r="1790">
          <cell r="D1790">
            <v>251.56501484266772</v>
          </cell>
          <cell r="H1790">
            <v>251.56501484266772</v>
          </cell>
        </row>
        <row r="1791">
          <cell r="D1791">
            <v>418.64592717197701</v>
          </cell>
          <cell r="H1791">
            <v>418.64592717197701</v>
          </cell>
        </row>
        <row r="1792">
          <cell r="D1792">
            <v>48.995598654264789</v>
          </cell>
          <cell r="H1792">
            <v>48.995598654264789</v>
          </cell>
        </row>
        <row r="1793">
          <cell r="D1793">
            <v>316.69511577280815</v>
          </cell>
          <cell r="H1793">
            <v>316.69511577280815</v>
          </cell>
        </row>
        <row r="1794">
          <cell r="D1794">
            <v>85.538766079556694</v>
          </cell>
          <cell r="H1794">
            <v>85.538766079556694</v>
          </cell>
        </row>
        <row r="1795">
          <cell r="D1795">
            <v>171.95333465268158</v>
          </cell>
          <cell r="H1795">
            <v>171.95333465268158</v>
          </cell>
        </row>
        <row r="1797">
          <cell r="D1797">
            <v>263.2</v>
          </cell>
          <cell r="H1797">
            <v>263.2</v>
          </cell>
        </row>
        <row r="1798">
          <cell r="D1798">
            <v>138.1</v>
          </cell>
          <cell r="H1798">
            <v>138.1</v>
          </cell>
        </row>
        <row r="1799">
          <cell r="D1799">
            <v>97.2</v>
          </cell>
          <cell r="H1799">
            <v>97.2</v>
          </cell>
        </row>
        <row r="1800">
          <cell r="D1800">
            <v>107</v>
          </cell>
          <cell r="H1800">
            <v>107</v>
          </cell>
        </row>
        <row r="1801">
          <cell r="D1801">
            <v>102.7</v>
          </cell>
          <cell r="H1801">
            <v>102.7</v>
          </cell>
        </row>
        <row r="1803">
          <cell r="D1803">
            <v>172.9</v>
          </cell>
          <cell r="H1803">
            <v>172.9</v>
          </cell>
        </row>
        <row r="1805">
          <cell r="D1805">
            <v>64.5</v>
          </cell>
          <cell r="H1805">
            <v>64.5</v>
          </cell>
        </row>
        <row r="1807">
          <cell r="D1807">
            <v>63.4</v>
          </cell>
          <cell r="H1807">
            <v>63.4</v>
          </cell>
        </row>
        <row r="1809">
          <cell r="D1809">
            <v>86</v>
          </cell>
          <cell r="H1809">
            <v>86</v>
          </cell>
        </row>
        <row r="1811">
          <cell r="D1811">
            <v>59</v>
          </cell>
          <cell r="H1811">
            <v>59</v>
          </cell>
        </row>
        <row r="1813">
          <cell r="B1813" t="str">
            <v>NIVEL</v>
          </cell>
          <cell r="C1813">
            <v>0</v>
          </cell>
          <cell r="D1813">
            <v>119.7</v>
          </cell>
          <cell r="H1813">
            <v>119.7</v>
          </cell>
        </row>
        <row r="1814">
          <cell r="B1814" t="str">
            <v>NIVEL</v>
          </cell>
          <cell r="C1814">
            <v>70</v>
          </cell>
          <cell r="D1814">
            <v>131</v>
          </cell>
          <cell r="H1814">
            <v>131</v>
          </cell>
        </row>
        <row r="1815">
          <cell r="B1815" t="str">
            <v>NIVEL</v>
          </cell>
          <cell r="C1815">
            <v>204</v>
          </cell>
          <cell r="D1815">
            <v>53</v>
          </cell>
          <cell r="H1815">
            <v>53</v>
          </cell>
        </row>
        <row r="1816">
          <cell r="B1816" t="str">
            <v>NIVEL</v>
          </cell>
          <cell r="C1816">
            <v>358</v>
          </cell>
          <cell r="D1816">
            <v>6.4</v>
          </cell>
          <cell r="H1816">
            <v>6.4</v>
          </cell>
        </row>
        <row r="1818">
          <cell r="B1818" t="str">
            <v>NIVEL</v>
          </cell>
          <cell r="C1818">
            <v>0</v>
          </cell>
          <cell r="D1818">
            <v>108.6</v>
          </cell>
          <cell r="H1818">
            <v>108.6</v>
          </cell>
        </row>
        <row r="1819">
          <cell r="B1819" t="str">
            <v>NIVEL</v>
          </cell>
          <cell r="C1819">
            <v>0</v>
          </cell>
          <cell r="D1819">
            <v>84.8</v>
          </cell>
          <cell r="H1819">
            <v>84.8</v>
          </cell>
        </row>
        <row r="1820">
          <cell r="B1820" t="str">
            <v>NIVEL</v>
          </cell>
          <cell r="C1820">
            <v>70</v>
          </cell>
          <cell r="D1820">
            <v>84.2</v>
          </cell>
          <cell r="H1820">
            <v>84.2</v>
          </cell>
        </row>
        <row r="1821">
          <cell r="B1821" t="str">
            <v>NIVEL</v>
          </cell>
          <cell r="C1821">
            <v>146</v>
          </cell>
          <cell r="D1821">
            <v>53.4</v>
          </cell>
          <cell r="H1821">
            <v>53.4</v>
          </cell>
        </row>
        <row r="1822">
          <cell r="B1822" t="str">
            <v>NIVEL</v>
          </cell>
          <cell r="C1822">
            <v>224</v>
          </cell>
          <cell r="D1822">
            <v>23.2</v>
          </cell>
          <cell r="H1822">
            <v>23.2</v>
          </cell>
        </row>
        <row r="1823">
          <cell r="B1823" t="str">
            <v>NIVEL</v>
          </cell>
          <cell r="C1823">
            <v>364</v>
          </cell>
          <cell r="D1823">
            <v>72.5</v>
          </cell>
          <cell r="H1823">
            <v>72.5</v>
          </cell>
        </row>
        <row r="1827">
          <cell r="D1827">
            <v>364.50000000000006</v>
          </cell>
          <cell r="H1827">
            <v>364.50000000000006</v>
          </cell>
        </row>
        <row r="1829">
          <cell r="D1829">
            <v>777.6</v>
          </cell>
          <cell r="H1829">
            <v>777.6</v>
          </cell>
        </row>
        <row r="1832">
          <cell r="D1832">
            <v>208.79999999999998</v>
          </cell>
          <cell r="H1832">
            <v>208.79999999999998</v>
          </cell>
        </row>
        <row r="1834">
          <cell r="F1834" t="str">
            <v>TOTAL</v>
          </cell>
          <cell r="H1834">
            <v>4998.3044624975255</v>
          </cell>
        </row>
        <row r="1837">
          <cell r="B1837" t="str">
            <v>04.02.05</v>
          </cell>
          <cell r="C1837" t="str">
            <v>TABELA</v>
          </cell>
          <cell r="D1837" t="str">
            <v>DER-EDF</v>
          </cell>
          <cell r="E1837" t="str">
            <v>CODIGO</v>
          </cell>
          <cell r="F1837" t="str">
            <v>040245</v>
          </cell>
          <cell r="G1837" t="str">
            <v>TOTAL</v>
          </cell>
          <cell r="H1837">
            <v>2983.8379335316176</v>
          </cell>
        </row>
        <row r="1838">
          <cell r="B1838" t="str">
            <v>Fornecimento, dobragem e colocação em fôrma, de armadura CA-50 A grossa diâmetro de 12.5 a 25.0 mm (1/2 a 1")</v>
          </cell>
          <cell r="G1838" t="str">
            <v>UNIDADE</v>
          </cell>
          <cell r="H1838" t="str">
            <v>kg</v>
          </cell>
        </row>
        <row r="1840">
          <cell r="D1840" t="str">
            <v>PESO</v>
          </cell>
          <cell r="H1840" t="str">
            <v>SUBTOTAL</v>
          </cell>
        </row>
        <row r="1842">
          <cell r="D1842">
            <v>865</v>
          </cell>
          <cell r="H1842">
            <v>865</v>
          </cell>
        </row>
        <row r="1843">
          <cell r="D1843">
            <v>1446.8</v>
          </cell>
          <cell r="H1843">
            <v>1446.8</v>
          </cell>
        </row>
        <row r="1845">
          <cell r="D1845">
            <v>497.80088193456612</v>
          </cell>
          <cell r="H1845">
            <v>497.80088193456612</v>
          </cell>
        </row>
        <row r="1846">
          <cell r="D1846">
            <v>174.23705159705159</v>
          </cell>
          <cell r="H1846">
            <v>174.23705159705159</v>
          </cell>
        </row>
        <row r="1847">
          <cell r="D1847">
            <v>251.56501484266772</v>
          </cell>
        </row>
        <row r="1848">
          <cell r="D1848">
            <v>251.56501484266772</v>
          </cell>
        </row>
        <row r="1851">
          <cell r="F1851" t="str">
            <v>TOTAL</v>
          </cell>
          <cell r="H1851">
            <v>2983.8379335316176</v>
          </cell>
        </row>
        <row r="1853">
          <cell r="B1853" t="str">
            <v>04.02.06</v>
          </cell>
          <cell r="C1853" t="str">
            <v>TABELA</v>
          </cell>
          <cell r="D1853" t="str">
            <v>DER-EDF</v>
          </cell>
          <cell r="E1853" t="str">
            <v>CODIGO</v>
          </cell>
          <cell r="F1853" t="str">
            <v>040246</v>
          </cell>
          <cell r="G1853" t="str">
            <v>TOTAL</v>
          </cell>
          <cell r="H1853">
            <v>46.2</v>
          </cell>
        </row>
        <row r="1854">
          <cell r="B1854" t="str">
            <v>Fornecimento, dobragem e colocação em fôrma, de armadura CA-60 B fina, diâmetro de 4.0 a 7.0mm</v>
          </cell>
          <cell r="G1854" t="str">
            <v>UNIDADE</v>
          </cell>
          <cell r="H1854" t="str">
            <v>kg</v>
          </cell>
        </row>
        <row r="1856">
          <cell r="D1856" t="str">
            <v>PESO</v>
          </cell>
          <cell r="H1856" t="str">
            <v>SUBTOTAL</v>
          </cell>
        </row>
        <row r="1858">
          <cell r="D1858">
            <v>3.7</v>
          </cell>
          <cell r="H1858">
            <v>3.7</v>
          </cell>
        </row>
        <row r="1860">
          <cell r="D1860">
            <v>3.7</v>
          </cell>
          <cell r="H1860">
            <v>3.7</v>
          </cell>
        </row>
        <row r="1862">
          <cell r="D1862">
            <v>4.9000000000000004</v>
          </cell>
          <cell r="H1862">
            <v>4.9000000000000004</v>
          </cell>
        </row>
        <row r="1864">
          <cell r="D1864">
            <v>3.7</v>
          </cell>
          <cell r="H1864">
            <v>3.7</v>
          </cell>
        </row>
        <row r="1866">
          <cell r="B1866" t="str">
            <v>NIVEL</v>
          </cell>
          <cell r="C1866">
            <v>0</v>
          </cell>
          <cell r="D1866">
            <v>30.2</v>
          </cell>
          <cell r="H1866">
            <v>30.2</v>
          </cell>
        </row>
        <row r="1869">
          <cell r="F1869" t="str">
            <v>TOTAL</v>
          </cell>
          <cell r="H1869">
            <v>46.2</v>
          </cell>
        </row>
        <row r="1872">
          <cell r="B1872" t="str">
            <v>SUPERESTRUTURA</v>
          </cell>
        </row>
        <row r="1874">
          <cell r="B1874" t="str">
            <v>04.03.01</v>
          </cell>
          <cell r="C1874" t="str">
            <v>TABELA</v>
          </cell>
          <cell r="D1874" t="str">
            <v>DER-EDF</v>
          </cell>
          <cell r="E1874" t="str">
            <v>CODIGO</v>
          </cell>
          <cell r="F1874" t="str">
            <v>040328</v>
          </cell>
          <cell r="G1874" t="str">
            <v>TOTAL</v>
          </cell>
          <cell r="H1874">
            <v>33204.909999999996</v>
          </cell>
        </row>
        <row r="1875">
          <cell r="B1875" t="str">
            <v>Fornecimento, dobragem e colocação em fôrma, de armadura CA-50 A média, diâmetro de 6.3 a 10.0 mm</v>
          </cell>
          <cell r="G1875" t="str">
            <v>UNIDADE</v>
          </cell>
          <cell r="H1875" t="str">
            <v>kg</v>
          </cell>
        </row>
        <row r="1877">
          <cell r="D1877" t="str">
            <v>PESO</v>
          </cell>
          <cell r="H1877" t="str">
            <v>SUBTOTAL</v>
          </cell>
        </row>
        <row r="1879">
          <cell r="D1879">
            <v>121.7</v>
          </cell>
          <cell r="H1879">
            <v>121.7</v>
          </cell>
        </row>
        <row r="1880">
          <cell r="D1880">
            <v>9.9</v>
          </cell>
          <cell r="H1880">
            <v>9.9</v>
          </cell>
        </row>
        <row r="1881">
          <cell r="D1881">
            <v>124.80999999999999</v>
          </cell>
          <cell r="H1881">
            <v>124.80999999999999</v>
          </cell>
        </row>
        <row r="1882">
          <cell r="D1882">
            <v>136.9</v>
          </cell>
          <cell r="H1882">
            <v>136.9</v>
          </cell>
        </row>
        <row r="1883">
          <cell r="D1883">
            <v>90</v>
          </cell>
          <cell r="H1883">
            <v>90</v>
          </cell>
        </row>
        <row r="1884">
          <cell r="D1884">
            <v>125.6</v>
          </cell>
          <cell r="H1884">
            <v>125.6</v>
          </cell>
        </row>
        <row r="1885">
          <cell r="D1885">
            <v>88.7</v>
          </cell>
        </row>
        <row r="1886">
          <cell r="D1886">
            <v>1450.4</v>
          </cell>
          <cell r="H1886">
            <v>1450.4</v>
          </cell>
        </row>
        <row r="1888">
          <cell r="D1888">
            <v>623.29999999999995</v>
          </cell>
          <cell r="H1888">
            <v>623.29999999999995</v>
          </cell>
        </row>
        <row r="1889">
          <cell r="D1889">
            <v>327.60000000000002</v>
          </cell>
          <cell r="H1889">
            <v>327.60000000000002</v>
          </cell>
        </row>
        <row r="1890">
          <cell r="D1890">
            <v>270.3</v>
          </cell>
          <cell r="H1890">
            <v>270.3</v>
          </cell>
        </row>
        <row r="1891">
          <cell r="D1891">
            <v>8351.4</v>
          </cell>
          <cell r="H1891">
            <v>8351.4</v>
          </cell>
        </row>
        <row r="1894">
          <cell r="D1894">
            <v>14815.2</v>
          </cell>
          <cell r="H1894">
            <v>14815.2</v>
          </cell>
        </row>
        <row r="1895">
          <cell r="D1895">
            <v>777.90000000000009</v>
          </cell>
          <cell r="H1895">
            <v>777.90000000000009</v>
          </cell>
        </row>
        <row r="1896">
          <cell r="D1896">
            <v>68.3</v>
          </cell>
          <cell r="H1896">
            <v>68.3</v>
          </cell>
        </row>
        <row r="1897">
          <cell r="D1897">
            <v>253.8</v>
          </cell>
          <cell r="H1897">
            <v>253.8</v>
          </cell>
        </row>
        <row r="1898">
          <cell r="D1898">
            <v>322.50000000000006</v>
          </cell>
          <cell r="H1898">
            <v>322.50000000000006</v>
          </cell>
        </row>
        <row r="1899">
          <cell r="D1899">
            <v>240.8</v>
          </cell>
          <cell r="H1899">
            <v>240.8</v>
          </cell>
        </row>
        <row r="1900">
          <cell r="D1900">
            <v>750</v>
          </cell>
          <cell r="H1900">
            <v>750</v>
          </cell>
        </row>
        <row r="1902">
          <cell r="H1902">
            <v>0</v>
          </cell>
        </row>
        <row r="1903">
          <cell r="D1903">
            <v>35.1</v>
          </cell>
          <cell r="H1903">
            <v>35.1</v>
          </cell>
        </row>
        <row r="1904">
          <cell r="D1904">
            <v>55.9</v>
          </cell>
          <cell r="H1904">
            <v>55.9</v>
          </cell>
        </row>
        <row r="1905">
          <cell r="D1905">
            <v>62.3</v>
          </cell>
          <cell r="H1905">
            <v>62.3</v>
          </cell>
        </row>
        <row r="1906">
          <cell r="H1906">
            <v>0</v>
          </cell>
        </row>
        <row r="1907">
          <cell r="D1907">
            <v>233.10000000000002</v>
          </cell>
          <cell r="H1907">
            <v>233.10000000000002</v>
          </cell>
        </row>
        <row r="1908">
          <cell r="D1908">
            <v>35.799999999999997</v>
          </cell>
          <cell r="H1908">
            <v>35.799999999999997</v>
          </cell>
        </row>
        <row r="1909">
          <cell r="D1909">
            <v>55.9</v>
          </cell>
          <cell r="H1909">
            <v>55.9</v>
          </cell>
        </row>
        <row r="1910">
          <cell r="D1910">
            <v>62.3</v>
          </cell>
          <cell r="H1910">
            <v>62.3</v>
          </cell>
        </row>
        <row r="1911">
          <cell r="H1911">
            <v>0</v>
          </cell>
        </row>
        <row r="1912">
          <cell r="D1912">
            <v>24.4</v>
          </cell>
          <cell r="H1912">
            <v>24.4</v>
          </cell>
        </row>
        <row r="1913">
          <cell r="D1913">
            <v>59</v>
          </cell>
          <cell r="H1913">
            <v>59</v>
          </cell>
        </row>
        <row r="1914">
          <cell r="D1914">
            <v>75.5</v>
          </cell>
          <cell r="H1914">
            <v>75.5</v>
          </cell>
        </row>
        <row r="1915">
          <cell r="D1915">
            <v>72.5</v>
          </cell>
          <cell r="H1915">
            <v>72.5</v>
          </cell>
        </row>
        <row r="1916">
          <cell r="H1916">
            <v>0</v>
          </cell>
        </row>
        <row r="1917">
          <cell r="D1917">
            <v>43.5</v>
          </cell>
          <cell r="H1917">
            <v>43.5</v>
          </cell>
        </row>
        <row r="1918">
          <cell r="D1918">
            <v>46.3</v>
          </cell>
          <cell r="H1918">
            <v>46.3</v>
          </cell>
        </row>
        <row r="1919">
          <cell r="D1919">
            <v>36.5</v>
          </cell>
          <cell r="H1919">
            <v>36.5</v>
          </cell>
        </row>
        <row r="1920">
          <cell r="D1920">
            <v>47.8</v>
          </cell>
        </row>
        <row r="1924">
          <cell r="D1924">
            <v>864</v>
          </cell>
          <cell r="H1924">
            <v>864</v>
          </cell>
        </row>
        <row r="1927">
          <cell r="D1927">
            <v>2582.4</v>
          </cell>
          <cell r="H1927">
            <v>2582.4</v>
          </cell>
        </row>
        <row r="1931">
          <cell r="F1931" t="str">
            <v>TOTAL</v>
          </cell>
          <cell r="H1931">
            <v>33204.909999999996</v>
          </cell>
        </row>
        <row r="1934">
          <cell r="B1934" t="str">
            <v>04.03.02</v>
          </cell>
          <cell r="C1934" t="str">
            <v>TABELA</v>
          </cell>
          <cell r="D1934" t="str">
            <v>DER-EDF</v>
          </cell>
          <cell r="E1934" t="str">
            <v>CODIGO</v>
          </cell>
          <cell r="F1934" t="str">
            <v>040331</v>
          </cell>
          <cell r="G1934" t="str">
            <v>TOTAL</v>
          </cell>
          <cell r="H1934">
            <v>626.48279999999988</v>
          </cell>
        </row>
        <row r="1935">
          <cell r="B1935" t="str">
            <v>Fornecimento e aplicação de concreto USINADO Fck=30 MPa - considerando BOMBEAMENTO (5% de perdas já incluído no custo) (6% de taxa p/ concr. bombeavel)</v>
          </cell>
          <cell r="G1935" t="str">
            <v>UNIDADE</v>
          </cell>
          <cell r="H1935" t="str">
            <v>m3</v>
          </cell>
        </row>
        <row r="1937">
          <cell r="D1937" t="str">
            <v>VOLUME</v>
          </cell>
          <cell r="H1937" t="str">
            <v>SUBTOTAL</v>
          </cell>
        </row>
        <row r="1939">
          <cell r="D1939">
            <v>4.3099999999999996</v>
          </cell>
          <cell r="H1939">
            <v>4.3099999999999996</v>
          </cell>
        </row>
        <row r="1940">
          <cell r="D1940">
            <v>0.33</v>
          </cell>
          <cell r="H1940">
            <v>0.33</v>
          </cell>
        </row>
        <row r="1941">
          <cell r="D1941">
            <v>4.3099999999999996</v>
          </cell>
          <cell r="H1941">
            <v>4.3099999999999996</v>
          </cell>
        </row>
        <row r="1942">
          <cell r="D1942">
            <v>2.58</v>
          </cell>
          <cell r="H1942">
            <v>2.58</v>
          </cell>
        </row>
        <row r="1943">
          <cell r="D1943">
            <v>2.2000000000000002</v>
          </cell>
          <cell r="H1943">
            <v>2.2000000000000002</v>
          </cell>
        </row>
        <row r="1944">
          <cell r="D1944">
            <v>2.58</v>
          </cell>
          <cell r="H1944">
            <v>2.58</v>
          </cell>
        </row>
        <row r="1945">
          <cell r="D1945">
            <v>1.98</v>
          </cell>
          <cell r="H1945">
            <v>1.98</v>
          </cell>
        </row>
        <row r="1946">
          <cell r="D1946">
            <v>25.75</v>
          </cell>
          <cell r="H1946">
            <v>25.75</v>
          </cell>
        </row>
        <row r="1948">
          <cell r="D1948">
            <v>14.26</v>
          </cell>
          <cell r="H1948">
            <v>14.26</v>
          </cell>
        </row>
        <row r="1949">
          <cell r="D1949">
            <v>8.67</v>
          </cell>
          <cell r="H1949">
            <v>8.67</v>
          </cell>
        </row>
        <row r="1950">
          <cell r="D1950">
            <v>6.7</v>
          </cell>
          <cell r="H1950">
            <v>6.7</v>
          </cell>
        </row>
        <row r="1951">
          <cell r="D1951">
            <v>187.59360000000001</v>
          </cell>
          <cell r="H1951">
            <v>187.59360000000001</v>
          </cell>
        </row>
        <row r="1954">
          <cell r="D1954">
            <v>261.26920000000007</v>
          </cell>
          <cell r="H1954">
            <v>261.26920000000007</v>
          </cell>
        </row>
        <row r="1955">
          <cell r="H1955">
            <v>0</v>
          </cell>
        </row>
        <row r="1956">
          <cell r="H1956">
            <v>0</v>
          </cell>
        </row>
        <row r="1957">
          <cell r="D1957">
            <v>9.93</v>
          </cell>
          <cell r="H1957">
            <v>9.93</v>
          </cell>
        </row>
        <row r="1958">
          <cell r="D1958">
            <v>11.64</v>
          </cell>
          <cell r="H1958">
            <v>11.64</v>
          </cell>
        </row>
        <row r="1959">
          <cell r="D1959">
            <v>6.75</v>
          </cell>
          <cell r="H1959">
            <v>6.75</v>
          </cell>
        </row>
        <row r="1960">
          <cell r="D1960">
            <v>21.27</v>
          </cell>
          <cell r="H1960">
            <v>21.27</v>
          </cell>
        </row>
        <row r="1962">
          <cell r="D1962">
            <v>2.57</v>
          </cell>
          <cell r="H1962">
            <v>2.57</v>
          </cell>
        </row>
        <row r="1963">
          <cell r="D1963">
            <v>0.6</v>
          </cell>
          <cell r="H1963">
            <v>0.6</v>
          </cell>
        </row>
        <row r="1964">
          <cell r="D1964">
            <v>1.22</v>
          </cell>
          <cell r="H1964">
            <v>1.22</v>
          </cell>
        </row>
        <row r="1965">
          <cell r="D1965">
            <v>1.37</v>
          </cell>
          <cell r="H1965">
            <v>1.37</v>
          </cell>
        </row>
        <row r="1966">
          <cell r="H1966">
            <v>0</v>
          </cell>
        </row>
        <row r="1967">
          <cell r="D1967">
            <v>4.76</v>
          </cell>
          <cell r="H1967">
            <v>4.76</v>
          </cell>
        </row>
        <row r="1968">
          <cell r="D1968">
            <v>0.62</v>
          </cell>
          <cell r="H1968">
            <v>0.62</v>
          </cell>
        </row>
        <row r="1969">
          <cell r="D1969">
            <v>1.22</v>
          </cell>
          <cell r="H1969">
            <v>1.22</v>
          </cell>
        </row>
        <row r="1970">
          <cell r="D1970">
            <v>1.37</v>
          </cell>
          <cell r="H1970">
            <v>1.37</v>
          </cell>
        </row>
        <row r="1971">
          <cell r="H1971">
            <v>0</v>
          </cell>
        </row>
        <row r="1972">
          <cell r="D1972">
            <v>2.91</v>
          </cell>
          <cell r="H1972">
            <v>2.91</v>
          </cell>
        </row>
        <row r="1973">
          <cell r="D1973">
            <v>1.01</v>
          </cell>
          <cell r="H1973">
            <v>1.01</v>
          </cell>
        </row>
        <row r="1974">
          <cell r="D1974">
            <v>1.66</v>
          </cell>
          <cell r="H1974">
            <v>1.66</v>
          </cell>
        </row>
        <row r="1975">
          <cell r="D1975">
            <v>1.66</v>
          </cell>
          <cell r="H1975">
            <v>1.66</v>
          </cell>
        </row>
        <row r="1976">
          <cell r="H1976">
            <v>0</v>
          </cell>
        </row>
        <row r="1977">
          <cell r="D1977">
            <v>1.49</v>
          </cell>
          <cell r="H1977">
            <v>1.49</v>
          </cell>
        </row>
        <row r="1978">
          <cell r="D1978">
            <v>0.8</v>
          </cell>
          <cell r="H1978">
            <v>0.8</v>
          </cell>
        </row>
        <row r="1979">
          <cell r="D1979">
            <v>0.78</v>
          </cell>
          <cell r="H1979">
            <v>0.78</v>
          </cell>
        </row>
        <row r="1980">
          <cell r="D1980">
            <v>1.02</v>
          </cell>
        </row>
        <row r="1981">
          <cell r="H1981">
            <v>0</v>
          </cell>
        </row>
        <row r="1984">
          <cell r="D1984">
            <v>5.76</v>
          </cell>
          <cell r="H1984">
            <v>5.76</v>
          </cell>
        </row>
        <row r="1987">
          <cell r="D1987">
            <v>24.56</v>
          </cell>
          <cell r="H1987">
            <v>24.56</v>
          </cell>
        </row>
        <row r="1992">
          <cell r="F1992" t="str">
            <v>TOTAL</v>
          </cell>
          <cell r="H1992">
            <v>626.48279999999988</v>
          </cell>
        </row>
        <row r="1994">
          <cell r="B1994" t="str">
            <v>04.03.03</v>
          </cell>
          <cell r="C1994" t="str">
            <v>TABELA</v>
          </cell>
          <cell r="D1994" t="str">
            <v>DER-EDF</v>
          </cell>
          <cell r="E1994" t="str">
            <v>CODIGO</v>
          </cell>
          <cell r="F1994" t="str">
            <v>040332</v>
          </cell>
          <cell r="G1994" t="str">
            <v>TOTAL</v>
          </cell>
          <cell r="H1994">
            <v>5119.66</v>
          </cell>
        </row>
        <row r="1995">
          <cell r="B1995" t="str">
            <v>Fornecimento, dobragem e colocação em fôrma, de armadura CA-50 A grossa, diâmetro de 12.5 a 25.0mm</v>
          </cell>
          <cell r="G1995" t="str">
            <v>UNIDADE</v>
          </cell>
          <cell r="H1995" t="str">
            <v>kg</v>
          </cell>
        </row>
        <row r="1997">
          <cell r="D1997" t="str">
            <v>VOLUME</v>
          </cell>
          <cell r="H1997" t="str">
            <v>SUBTOTAL</v>
          </cell>
        </row>
        <row r="1999">
          <cell r="D1999">
            <v>144.95999999999998</v>
          </cell>
          <cell r="H1999">
            <v>144.95999999999998</v>
          </cell>
        </row>
        <row r="2000">
          <cell r="D2000">
            <v>32.9</v>
          </cell>
          <cell r="H2000">
            <v>32.9</v>
          </cell>
        </row>
        <row r="2001">
          <cell r="D2001">
            <v>700.9</v>
          </cell>
          <cell r="H2001">
            <v>700.9</v>
          </cell>
        </row>
        <row r="2003">
          <cell r="D2003">
            <v>40.1</v>
          </cell>
          <cell r="H2003">
            <v>40.1</v>
          </cell>
        </row>
        <row r="2004">
          <cell r="D2004">
            <v>368.6</v>
          </cell>
          <cell r="H2004">
            <v>368.6</v>
          </cell>
        </row>
        <row r="2005">
          <cell r="D2005">
            <v>70.400000000000006</v>
          </cell>
          <cell r="H2005">
            <v>70.400000000000006</v>
          </cell>
        </row>
        <row r="2006">
          <cell r="D2006">
            <v>50.6</v>
          </cell>
          <cell r="H2006">
            <v>50.6</v>
          </cell>
        </row>
        <row r="2007">
          <cell r="D2007">
            <v>787.4</v>
          </cell>
          <cell r="H2007">
            <v>787.4</v>
          </cell>
        </row>
        <row r="2009">
          <cell r="H2009">
            <v>0</v>
          </cell>
        </row>
        <row r="2010">
          <cell r="D2010">
            <v>1815.3</v>
          </cell>
          <cell r="H2010">
            <v>1815.3</v>
          </cell>
        </row>
        <row r="2011">
          <cell r="D2011">
            <v>148.79999999999998</v>
          </cell>
          <cell r="H2011">
            <v>148.79999999999998</v>
          </cell>
        </row>
        <row r="2012">
          <cell r="D2012">
            <v>153.5</v>
          </cell>
          <cell r="H2012">
            <v>153.5</v>
          </cell>
        </row>
        <row r="2013">
          <cell r="D2013">
            <v>277.2</v>
          </cell>
          <cell r="H2013">
            <v>277.2</v>
          </cell>
        </row>
        <row r="2014">
          <cell r="D2014">
            <v>286.2</v>
          </cell>
          <cell r="H2014">
            <v>286.2</v>
          </cell>
        </row>
        <row r="2015">
          <cell r="D2015">
            <v>242.8</v>
          </cell>
          <cell r="H2015">
            <v>242.8</v>
          </cell>
        </row>
        <row r="2019">
          <cell r="F2019" t="str">
            <v>TOTAL</v>
          </cell>
          <cell r="H2019">
            <v>5119.66</v>
          </cell>
        </row>
        <row r="2021">
          <cell r="B2021" t="str">
            <v>04.03.04</v>
          </cell>
          <cell r="C2021" t="str">
            <v>TABELA</v>
          </cell>
          <cell r="D2021" t="str">
            <v>DER-EDF</v>
          </cell>
          <cell r="E2021" t="str">
            <v>CODIGO</v>
          </cell>
          <cell r="F2021" t="str">
            <v>040333</v>
          </cell>
          <cell r="G2021" t="str">
            <v>TOTAL</v>
          </cell>
          <cell r="H2021">
            <v>3478.7000000000016</v>
          </cell>
        </row>
        <row r="2022">
          <cell r="B2022" t="str">
            <v>Fornecimento, dobragem e colocação em fôrma, de armadura CA-60 B fina, diâmetro de 4.0 a 7.0mm</v>
          </cell>
          <cell r="G2022" t="str">
            <v>UNIDADE</v>
          </cell>
          <cell r="H2022" t="str">
            <v>kg</v>
          </cell>
        </row>
        <row r="2024">
          <cell r="D2024" t="str">
            <v>VOLUME</v>
          </cell>
          <cell r="H2024" t="str">
            <v>SUBTOTAL</v>
          </cell>
        </row>
        <row r="2026">
          <cell r="D2026">
            <v>2.1</v>
          </cell>
          <cell r="H2026">
            <v>2.1</v>
          </cell>
        </row>
        <row r="2027">
          <cell r="D2027">
            <v>75.099999999999994</v>
          </cell>
          <cell r="H2027">
            <v>75.099999999999994</v>
          </cell>
        </row>
        <row r="2028">
          <cell r="D2028">
            <v>33.4</v>
          </cell>
          <cell r="H2028">
            <v>33.4</v>
          </cell>
        </row>
        <row r="2029">
          <cell r="D2029">
            <v>71.3</v>
          </cell>
          <cell r="H2029">
            <v>71.3</v>
          </cell>
        </row>
        <row r="2030">
          <cell r="D2030">
            <v>54.7</v>
          </cell>
          <cell r="H2030">
            <v>54.7</v>
          </cell>
        </row>
        <row r="2031">
          <cell r="H2031">
            <v>0</v>
          </cell>
        </row>
        <row r="2033">
          <cell r="D2033">
            <v>75.099999999999994</v>
          </cell>
          <cell r="H2033">
            <v>75.099999999999994</v>
          </cell>
        </row>
        <row r="2034">
          <cell r="D2034">
            <v>140.30000000000001</v>
          </cell>
          <cell r="H2034">
            <v>140.30000000000001</v>
          </cell>
        </row>
        <row r="2035">
          <cell r="D2035">
            <v>178.5</v>
          </cell>
          <cell r="H2035">
            <v>178.5</v>
          </cell>
        </row>
        <row r="2036">
          <cell r="D2036">
            <v>499.7</v>
          </cell>
          <cell r="H2036">
            <v>499.7</v>
          </cell>
        </row>
        <row r="2037">
          <cell r="H2037">
            <v>0</v>
          </cell>
        </row>
        <row r="2039">
          <cell r="D2039">
            <v>834.6</v>
          </cell>
          <cell r="H2039">
            <v>834.6</v>
          </cell>
        </row>
        <row r="2040">
          <cell r="H2040">
            <v>0</v>
          </cell>
        </row>
        <row r="2041">
          <cell r="D2041">
            <v>109.8</v>
          </cell>
          <cell r="H2041">
            <v>109.8</v>
          </cell>
        </row>
        <row r="2042">
          <cell r="D2042">
            <v>205.5</v>
          </cell>
          <cell r="H2042">
            <v>205.5</v>
          </cell>
        </row>
        <row r="2043">
          <cell r="D2043">
            <v>245.9</v>
          </cell>
          <cell r="H2043">
            <v>245.9</v>
          </cell>
        </row>
        <row r="2044">
          <cell r="D2044">
            <v>117.9</v>
          </cell>
          <cell r="H2044">
            <v>117.9</v>
          </cell>
        </row>
        <row r="2045">
          <cell r="D2045">
            <v>359.4</v>
          </cell>
          <cell r="H2045">
            <v>359.4</v>
          </cell>
        </row>
        <row r="2047">
          <cell r="D2047">
            <v>12.3</v>
          </cell>
          <cell r="H2047">
            <v>12.3</v>
          </cell>
        </row>
        <row r="2048">
          <cell r="D2048">
            <v>17.8</v>
          </cell>
          <cell r="H2048">
            <v>17.8</v>
          </cell>
        </row>
        <row r="2049">
          <cell r="D2049">
            <v>20.3</v>
          </cell>
          <cell r="H2049">
            <v>20.3</v>
          </cell>
        </row>
        <row r="2050">
          <cell r="D2050">
            <v>22.8</v>
          </cell>
          <cell r="H2050">
            <v>22.8</v>
          </cell>
        </row>
        <row r="2051">
          <cell r="H2051">
            <v>0</v>
          </cell>
        </row>
        <row r="2052">
          <cell r="D2052">
            <v>68.3</v>
          </cell>
          <cell r="H2052">
            <v>68.3</v>
          </cell>
        </row>
        <row r="2053">
          <cell r="D2053">
            <v>18.5</v>
          </cell>
          <cell r="H2053">
            <v>18.5</v>
          </cell>
        </row>
        <row r="2054">
          <cell r="D2054">
            <v>20.3</v>
          </cell>
          <cell r="H2054">
            <v>20.3</v>
          </cell>
        </row>
        <row r="2055">
          <cell r="D2055">
            <v>22.8</v>
          </cell>
          <cell r="H2055">
            <v>22.8</v>
          </cell>
        </row>
        <row r="2056">
          <cell r="H2056">
            <v>0</v>
          </cell>
        </row>
        <row r="2057">
          <cell r="D2057">
            <v>101.6</v>
          </cell>
          <cell r="H2057">
            <v>101.6</v>
          </cell>
        </row>
        <row r="2058">
          <cell r="D2058">
            <v>30.6</v>
          </cell>
          <cell r="H2058">
            <v>30.6</v>
          </cell>
        </row>
        <row r="2059">
          <cell r="D2059">
            <v>27.3</v>
          </cell>
          <cell r="H2059">
            <v>27.3</v>
          </cell>
        </row>
        <row r="2060">
          <cell r="D2060">
            <v>27.7</v>
          </cell>
          <cell r="H2060">
            <v>27.7</v>
          </cell>
        </row>
        <row r="2061">
          <cell r="H2061">
            <v>0</v>
          </cell>
        </row>
        <row r="2062">
          <cell r="D2062">
            <v>48.9</v>
          </cell>
          <cell r="H2062">
            <v>48.9</v>
          </cell>
        </row>
        <row r="2063">
          <cell r="D2063">
            <v>23.7</v>
          </cell>
          <cell r="H2063">
            <v>23.7</v>
          </cell>
        </row>
        <row r="2064">
          <cell r="D2064">
            <v>12.5</v>
          </cell>
          <cell r="H2064">
            <v>12.5</v>
          </cell>
        </row>
        <row r="2065">
          <cell r="D2065">
            <v>16.600000000000001</v>
          </cell>
        </row>
        <row r="2066">
          <cell r="H2066">
            <v>0</v>
          </cell>
        </row>
        <row r="2070">
          <cell r="F2070" t="str">
            <v>TOTAL</v>
          </cell>
          <cell r="H2070">
            <v>3478.7000000000016</v>
          </cell>
        </row>
        <row r="2072">
          <cell r="B2072" t="str">
            <v>04.03.05</v>
          </cell>
          <cell r="C2072" t="str">
            <v>TABELA</v>
          </cell>
          <cell r="D2072" t="str">
            <v>DER-EDF</v>
          </cell>
          <cell r="E2072" t="str">
            <v>CODIGO</v>
          </cell>
          <cell r="F2072" t="str">
            <v>040337</v>
          </cell>
          <cell r="G2072" t="str">
            <v>TOTAL</v>
          </cell>
          <cell r="H2072">
            <v>3485.6099999999997</v>
          </cell>
        </row>
        <row r="2073">
          <cell r="B2073" t="str">
            <v>Fôrma em chapa de madeira compensada plastificada 12mm para estrutura em geral, 5 reaproveitamentos, reforçada com sarrafos de madeira 2.5x10cm (incl material, corte, montagem, escoras em eucalipto e desforma)</v>
          </cell>
          <cell r="G2073" t="str">
            <v>UNIDADE</v>
          </cell>
          <cell r="H2073" t="str">
            <v>m2</v>
          </cell>
        </row>
        <row r="2075">
          <cell r="D2075" t="str">
            <v>VOLUME</v>
          </cell>
          <cell r="H2075" t="str">
            <v>SUBTOTAL</v>
          </cell>
        </row>
        <row r="2077">
          <cell r="D2077">
            <v>28.74</v>
          </cell>
          <cell r="H2077">
            <v>28.74</v>
          </cell>
        </row>
        <row r="2078">
          <cell r="D2078">
            <v>5</v>
          </cell>
          <cell r="H2078">
            <v>5</v>
          </cell>
        </row>
        <row r="2079">
          <cell r="D2079">
            <v>28.74</v>
          </cell>
          <cell r="H2079">
            <v>28.74</v>
          </cell>
        </row>
        <row r="2080">
          <cell r="D2080">
            <v>36.119999999999997</v>
          </cell>
          <cell r="H2080">
            <v>36.119999999999997</v>
          </cell>
        </row>
        <row r="2081">
          <cell r="D2081">
            <v>33.75</v>
          </cell>
          <cell r="H2081">
            <v>33.75</v>
          </cell>
        </row>
        <row r="2082">
          <cell r="D2082">
            <v>36.119999999999997</v>
          </cell>
          <cell r="H2082">
            <v>36.119999999999997</v>
          </cell>
        </row>
        <row r="2083">
          <cell r="D2083">
            <v>27.72</v>
          </cell>
          <cell r="H2083">
            <v>27.72</v>
          </cell>
        </row>
        <row r="2084">
          <cell r="D2084">
            <v>267.55</v>
          </cell>
          <cell r="H2084">
            <v>267.55</v>
          </cell>
        </row>
        <row r="2086">
          <cell r="D2086">
            <v>69.760000000000005</v>
          </cell>
          <cell r="H2086">
            <v>69.760000000000005</v>
          </cell>
        </row>
        <row r="2087">
          <cell r="D2087">
            <v>144.15</v>
          </cell>
          <cell r="H2087">
            <v>144.15</v>
          </cell>
        </row>
        <row r="2088">
          <cell r="D2088">
            <v>100.5</v>
          </cell>
          <cell r="H2088">
            <v>100.5</v>
          </cell>
        </row>
        <row r="2089">
          <cell r="D2089">
            <v>558.6</v>
          </cell>
          <cell r="H2089">
            <v>558.6</v>
          </cell>
        </row>
        <row r="2090">
          <cell r="H2090">
            <v>0</v>
          </cell>
        </row>
        <row r="2092">
          <cell r="D2092">
            <v>765.84</v>
          </cell>
          <cell r="H2092">
            <v>765.84</v>
          </cell>
        </row>
        <row r="2093">
          <cell r="H2093">
            <v>0</v>
          </cell>
        </row>
        <row r="2094">
          <cell r="H2094">
            <v>0</v>
          </cell>
        </row>
        <row r="2095">
          <cell r="D2095">
            <v>135.68</v>
          </cell>
          <cell r="H2095">
            <v>135.68</v>
          </cell>
        </row>
        <row r="2096">
          <cell r="D2096">
            <v>188.89</v>
          </cell>
          <cell r="H2096">
            <v>188.89</v>
          </cell>
        </row>
        <row r="2097">
          <cell r="D2097">
            <v>108.46</v>
          </cell>
          <cell r="H2097">
            <v>108.46</v>
          </cell>
        </row>
        <row r="2098">
          <cell r="D2098">
            <v>344.17</v>
          </cell>
          <cell r="H2098">
            <v>344.17</v>
          </cell>
        </row>
        <row r="2100">
          <cell r="D2100">
            <v>28.32</v>
          </cell>
          <cell r="H2100">
            <v>28.32</v>
          </cell>
        </row>
        <row r="2101">
          <cell r="D2101">
            <v>12.67</v>
          </cell>
          <cell r="H2101">
            <v>12.67</v>
          </cell>
        </row>
        <row r="2102">
          <cell r="D2102">
            <v>20.56</v>
          </cell>
          <cell r="H2102">
            <v>20.56</v>
          </cell>
        </row>
        <row r="2103">
          <cell r="D2103">
            <v>22.99</v>
          </cell>
          <cell r="H2103">
            <v>22.99</v>
          </cell>
        </row>
        <row r="2104">
          <cell r="H2104">
            <v>0</v>
          </cell>
        </row>
        <row r="2105">
          <cell r="D2105">
            <v>28.18</v>
          </cell>
          <cell r="H2105">
            <v>28.18</v>
          </cell>
        </row>
        <row r="2106">
          <cell r="D2106">
            <v>12.94</v>
          </cell>
          <cell r="H2106">
            <v>12.94</v>
          </cell>
        </row>
        <row r="2107">
          <cell r="D2107">
            <v>20.56</v>
          </cell>
          <cell r="H2107">
            <v>20.56</v>
          </cell>
        </row>
        <row r="2108">
          <cell r="D2108">
            <v>22.99</v>
          </cell>
          <cell r="H2108">
            <v>22.99</v>
          </cell>
        </row>
        <row r="2109">
          <cell r="H2109">
            <v>0</v>
          </cell>
        </row>
        <row r="2110">
          <cell r="D2110">
            <v>31.72</v>
          </cell>
          <cell r="H2110">
            <v>31.72</v>
          </cell>
        </row>
        <row r="2111">
          <cell r="D2111">
            <v>21.26</v>
          </cell>
          <cell r="H2111">
            <v>21.26</v>
          </cell>
        </row>
        <row r="2112">
          <cell r="D2112">
            <v>27.79</v>
          </cell>
          <cell r="H2112">
            <v>27.79</v>
          </cell>
        </row>
        <row r="2113">
          <cell r="D2113">
            <v>27.79</v>
          </cell>
          <cell r="H2113">
            <v>27.79</v>
          </cell>
        </row>
        <row r="2114">
          <cell r="H2114">
            <v>0</v>
          </cell>
        </row>
        <row r="2115">
          <cell r="D2115">
            <v>16.739999999999998</v>
          </cell>
          <cell r="H2115">
            <v>16.739999999999998</v>
          </cell>
        </row>
        <row r="2116">
          <cell r="D2116">
            <v>16.68</v>
          </cell>
          <cell r="H2116">
            <v>16.68</v>
          </cell>
        </row>
        <row r="2117">
          <cell r="D2117">
            <v>13.03</v>
          </cell>
          <cell r="H2117">
            <v>13.03</v>
          </cell>
        </row>
        <row r="2118">
          <cell r="D2118">
            <v>17.14</v>
          </cell>
        </row>
        <row r="2122">
          <cell r="D2122">
            <v>76.8</v>
          </cell>
          <cell r="H2122">
            <v>76.8</v>
          </cell>
        </row>
        <row r="2125">
          <cell r="D2125">
            <v>204.8</v>
          </cell>
          <cell r="H2125">
            <v>204.8</v>
          </cell>
        </row>
        <row r="2127">
          <cell r="F2127" t="str">
            <v>TOTAL</v>
          </cell>
          <cell r="H2127">
            <v>3485.6099999999997</v>
          </cell>
        </row>
        <row r="2129">
          <cell r="B2129" t="str">
            <v>ESTRUTURA DE CONCRETO APARENTE (MURO, ESCADARIAS E RAMPAS)</v>
          </cell>
        </row>
        <row r="2131">
          <cell r="B2131" t="str">
            <v>04.04.01</v>
          </cell>
          <cell r="C2131" t="str">
            <v>TABELA</v>
          </cell>
          <cell r="D2131" t="str">
            <v>DER-EDF</v>
          </cell>
          <cell r="E2131" t="str">
            <v>CODIGO</v>
          </cell>
          <cell r="F2131" t="str">
            <v>040405</v>
          </cell>
          <cell r="G2131" t="str">
            <v>TOTAL</v>
          </cell>
          <cell r="H2131">
            <v>4545.8800000000019</v>
          </cell>
        </row>
        <row r="2132">
          <cell r="B2132" t="str">
            <v>Fôrma com chapa compensada plastificada esp. 12mm, utização 5 vezes</v>
          </cell>
          <cell r="G2132" t="str">
            <v>UNIDADE</v>
          </cell>
          <cell r="H2132" t="str">
            <v>m2</v>
          </cell>
        </row>
        <row r="2134">
          <cell r="C2134" t="str">
            <v>NIVEL</v>
          </cell>
          <cell r="E2134" t="str">
            <v>AREA</v>
          </cell>
          <cell r="H2134" t="str">
            <v>SUBTOTAL</v>
          </cell>
        </row>
        <row r="2136">
          <cell r="C2136">
            <v>0</v>
          </cell>
          <cell r="E2136">
            <v>21.51</v>
          </cell>
          <cell r="H2136">
            <v>21.51</v>
          </cell>
        </row>
        <row r="2137">
          <cell r="C2137">
            <v>0</v>
          </cell>
          <cell r="E2137">
            <v>80.650000000000006</v>
          </cell>
          <cell r="H2137">
            <v>80.650000000000006</v>
          </cell>
        </row>
        <row r="2138">
          <cell r="C2138">
            <v>116</v>
          </cell>
          <cell r="E2138">
            <v>52.95</v>
          </cell>
          <cell r="H2138">
            <v>52.95</v>
          </cell>
        </row>
        <row r="2139">
          <cell r="C2139">
            <v>116</v>
          </cell>
          <cell r="E2139">
            <v>13.13</v>
          </cell>
          <cell r="H2139">
            <v>13.13</v>
          </cell>
        </row>
        <row r="2140">
          <cell r="C2140">
            <v>116</v>
          </cell>
          <cell r="E2140">
            <v>41.67</v>
          </cell>
          <cell r="H2140">
            <v>41.67</v>
          </cell>
        </row>
        <row r="2141">
          <cell r="C2141">
            <v>116</v>
          </cell>
          <cell r="E2141">
            <v>26.98</v>
          </cell>
          <cell r="H2141">
            <v>26.98</v>
          </cell>
        </row>
        <row r="2142">
          <cell r="C2142">
            <v>116</v>
          </cell>
          <cell r="E2142">
            <v>36.9</v>
          </cell>
          <cell r="H2142">
            <v>36.9</v>
          </cell>
        </row>
        <row r="2143">
          <cell r="C2143">
            <v>116</v>
          </cell>
          <cell r="E2143">
            <v>120.32</v>
          </cell>
          <cell r="H2143">
            <v>120.32</v>
          </cell>
        </row>
        <row r="2144">
          <cell r="C2144">
            <v>257</v>
          </cell>
          <cell r="E2144">
            <v>179.76</v>
          </cell>
          <cell r="H2144">
            <v>179.76</v>
          </cell>
        </row>
        <row r="2145">
          <cell r="C2145">
            <v>257</v>
          </cell>
          <cell r="E2145">
            <v>16.010000000000002</v>
          </cell>
          <cell r="H2145">
            <v>16.010000000000002</v>
          </cell>
        </row>
        <row r="2146">
          <cell r="C2146">
            <v>257</v>
          </cell>
          <cell r="E2146">
            <v>25.41</v>
          </cell>
          <cell r="H2146">
            <v>25.41</v>
          </cell>
        </row>
        <row r="2147">
          <cell r="C2147">
            <v>257</v>
          </cell>
          <cell r="E2147">
            <v>35.18</v>
          </cell>
          <cell r="H2147">
            <v>35.18</v>
          </cell>
        </row>
        <row r="2148">
          <cell r="C2148">
            <v>257</v>
          </cell>
          <cell r="E2148">
            <v>42.63</v>
          </cell>
          <cell r="H2148">
            <v>42.63</v>
          </cell>
        </row>
        <row r="2149">
          <cell r="C2149">
            <v>257</v>
          </cell>
          <cell r="E2149">
            <v>32.93</v>
          </cell>
          <cell r="H2149">
            <v>32.93</v>
          </cell>
        </row>
        <row r="2150">
          <cell r="C2150">
            <v>401</v>
          </cell>
          <cell r="E2150">
            <v>17.350000000000001</v>
          </cell>
          <cell r="H2150">
            <v>17.350000000000001</v>
          </cell>
        </row>
        <row r="2151">
          <cell r="C2151">
            <v>401</v>
          </cell>
          <cell r="E2151">
            <v>80.48</v>
          </cell>
          <cell r="H2151">
            <v>80.48</v>
          </cell>
        </row>
        <row r="2152">
          <cell r="C2152">
            <v>401</v>
          </cell>
          <cell r="E2152">
            <v>285.12</v>
          </cell>
          <cell r="H2152">
            <v>285.12</v>
          </cell>
        </row>
        <row r="2153">
          <cell r="C2153">
            <v>401</v>
          </cell>
          <cell r="E2153">
            <v>50.98</v>
          </cell>
          <cell r="H2153">
            <v>50.98</v>
          </cell>
        </row>
        <row r="2154">
          <cell r="C2154">
            <v>401</v>
          </cell>
          <cell r="E2154">
            <v>45.79</v>
          </cell>
          <cell r="H2154">
            <v>45.79</v>
          </cell>
        </row>
        <row r="2155">
          <cell r="C2155">
            <v>401</v>
          </cell>
          <cell r="E2155">
            <v>126.38</v>
          </cell>
          <cell r="H2155">
            <v>126.38</v>
          </cell>
        </row>
        <row r="2156">
          <cell r="C2156">
            <v>550</v>
          </cell>
          <cell r="E2156">
            <v>17.399999999999999</v>
          </cell>
          <cell r="H2156">
            <v>17.399999999999999</v>
          </cell>
        </row>
        <row r="2157">
          <cell r="C2157">
            <v>550</v>
          </cell>
          <cell r="E2157">
            <v>44.75</v>
          </cell>
          <cell r="H2157">
            <v>44.75</v>
          </cell>
        </row>
        <row r="2158">
          <cell r="C2158">
            <v>550</v>
          </cell>
          <cell r="E2158">
            <v>207.63</v>
          </cell>
          <cell r="H2158">
            <v>207.63</v>
          </cell>
        </row>
        <row r="2159">
          <cell r="C2159">
            <v>550</v>
          </cell>
          <cell r="E2159">
            <v>31.2</v>
          </cell>
          <cell r="H2159">
            <v>31.2</v>
          </cell>
        </row>
        <row r="2160">
          <cell r="C2160">
            <v>550</v>
          </cell>
          <cell r="E2160">
            <v>42.72</v>
          </cell>
          <cell r="H2160">
            <v>42.72</v>
          </cell>
        </row>
        <row r="2161">
          <cell r="C2161">
            <v>550</v>
          </cell>
          <cell r="E2161">
            <v>76.44</v>
          </cell>
          <cell r="H2161">
            <v>76.44</v>
          </cell>
        </row>
        <row r="2162">
          <cell r="C2162">
            <v>682</v>
          </cell>
          <cell r="E2162">
            <v>14.92</v>
          </cell>
          <cell r="H2162">
            <v>14.92</v>
          </cell>
        </row>
        <row r="2163">
          <cell r="C2163">
            <v>682</v>
          </cell>
          <cell r="E2163">
            <v>46.61</v>
          </cell>
          <cell r="H2163">
            <v>46.61</v>
          </cell>
        </row>
        <row r="2164">
          <cell r="C2164">
            <v>682</v>
          </cell>
          <cell r="E2164">
            <v>1266.1400000000001</v>
          </cell>
          <cell r="H2164">
            <v>1266.1400000000001</v>
          </cell>
        </row>
        <row r="2165">
          <cell r="C2165">
            <v>682</v>
          </cell>
          <cell r="E2165">
            <v>15.64</v>
          </cell>
          <cell r="H2165">
            <v>15.64</v>
          </cell>
        </row>
        <row r="2166">
          <cell r="C2166">
            <v>682</v>
          </cell>
          <cell r="E2166">
            <v>25.96</v>
          </cell>
          <cell r="H2166">
            <v>25.96</v>
          </cell>
        </row>
        <row r="2167">
          <cell r="C2167">
            <v>682</v>
          </cell>
          <cell r="E2167">
            <v>60.51</v>
          </cell>
          <cell r="H2167">
            <v>60.51</v>
          </cell>
        </row>
        <row r="2169">
          <cell r="E2169">
            <v>12.08</v>
          </cell>
          <cell r="H2169">
            <v>12.08</v>
          </cell>
        </row>
        <row r="2170">
          <cell r="E2170">
            <v>3.13</v>
          </cell>
          <cell r="H2170">
            <v>3.13</v>
          </cell>
        </row>
        <row r="2171">
          <cell r="C2171">
            <v>90</v>
          </cell>
          <cell r="E2171">
            <v>31.64</v>
          </cell>
          <cell r="H2171">
            <v>31.64</v>
          </cell>
        </row>
        <row r="2172">
          <cell r="C2172">
            <v>0</v>
          </cell>
          <cell r="E2172">
            <v>60.11</v>
          </cell>
          <cell r="H2172">
            <v>60.11</v>
          </cell>
        </row>
        <row r="2173">
          <cell r="C2173">
            <v>70</v>
          </cell>
          <cell r="E2173">
            <v>59.82</v>
          </cell>
          <cell r="H2173">
            <v>59.82</v>
          </cell>
        </row>
        <row r="2176">
          <cell r="C2176">
            <v>0</v>
          </cell>
          <cell r="E2176">
            <v>14.08</v>
          </cell>
          <cell r="H2176">
            <v>14.08</v>
          </cell>
        </row>
        <row r="2177">
          <cell r="C2177">
            <v>0</v>
          </cell>
          <cell r="E2177">
            <v>20.41</v>
          </cell>
          <cell r="H2177">
            <v>20.41</v>
          </cell>
        </row>
        <row r="2178">
          <cell r="C2178">
            <v>70</v>
          </cell>
          <cell r="E2178">
            <v>23.23</v>
          </cell>
          <cell r="H2178">
            <v>23.23</v>
          </cell>
        </row>
        <row r="2179">
          <cell r="C2179">
            <v>70</v>
          </cell>
          <cell r="E2179">
            <v>79.12</v>
          </cell>
          <cell r="H2179">
            <v>79.12</v>
          </cell>
        </row>
        <row r="2180">
          <cell r="C2180">
            <v>70</v>
          </cell>
          <cell r="E2180">
            <v>292.85000000000002</v>
          </cell>
          <cell r="H2180">
            <v>292.85000000000002</v>
          </cell>
        </row>
        <row r="2181">
          <cell r="C2181">
            <v>70</v>
          </cell>
          <cell r="E2181">
            <v>14.15</v>
          </cell>
          <cell r="H2181">
            <v>14.15</v>
          </cell>
        </row>
        <row r="2182">
          <cell r="C2182">
            <v>70</v>
          </cell>
          <cell r="E2182">
            <v>37.86</v>
          </cell>
          <cell r="H2182">
            <v>37.86</v>
          </cell>
        </row>
        <row r="2183">
          <cell r="C2183">
            <v>204</v>
          </cell>
          <cell r="E2183">
            <v>3.45</v>
          </cell>
          <cell r="H2183">
            <v>3.45</v>
          </cell>
        </row>
        <row r="2184">
          <cell r="C2184">
            <v>204</v>
          </cell>
          <cell r="E2184">
            <v>8.7799999999999994</v>
          </cell>
          <cell r="H2184">
            <v>8.7799999999999994</v>
          </cell>
        </row>
        <row r="2185">
          <cell r="C2185">
            <v>204</v>
          </cell>
          <cell r="E2185">
            <v>28.27</v>
          </cell>
          <cell r="H2185">
            <v>28.27</v>
          </cell>
        </row>
        <row r="2186">
          <cell r="C2186">
            <v>204</v>
          </cell>
          <cell r="E2186">
            <v>56.38</v>
          </cell>
          <cell r="H2186">
            <v>56.38</v>
          </cell>
        </row>
        <row r="2187">
          <cell r="C2187">
            <v>358</v>
          </cell>
          <cell r="E2187">
            <v>17.03</v>
          </cell>
          <cell r="H2187">
            <v>17.03</v>
          </cell>
        </row>
        <row r="2188">
          <cell r="C2188">
            <v>358</v>
          </cell>
          <cell r="E2188">
            <v>18.760000000000002</v>
          </cell>
          <cell r="H2188">
            <v>18.760000000000002</v>
          </cell>
        </row>
        <row r="2189">
          <cell r="C2189">
            <v>358</v>
          </cell>
          <cell r="E2189">
            <v>30.5</v>
          </cell>
          <cell r="H2189">
            <v>30.5</v>
          </cell>
        </row>
        <row r="2190">
          <cell r="C2190">
            <v>358</v>
          </cell>
          <cell r="E2190">
            <v>59.58</v>
          </cell>
          <cell r="H2190">
            <v>59.58</v>
          </cell>
        </row>
        <row r="2193">
          <cell r="C2193">
            <v>0</v>
          </cell>
          <cell r="E2193">
            <v>9.35</v>
          </cell>
          <cell r="H2193">
            <v>9.35</v>
          </cell>
        </row>
        <row r="2194">
          <cell r="C2194">
            <v>70</v>
          </cell>
          <cell r="E2194">
            <v>14.52</v>
          </cell>
          <cell r="H2194">
            <v>14.52</v>
          </cell>
        </row>
        <row r="2195">
          <cell r="C2195">
            <v>70</v>
          </cell>
          <cell r="E2195">
            <v>15.56</v>
          </cell>
          <cell r="H2195">
            <v>15.56</v>
          </cell>
        </row>
        <row r="2196">
          <cell r="C2196">
            <v>70</v>
          </cell>
          <cell r="E2196">
            <v>4.3099999999999996</v>
          </cell>
          <cell r="H2196">
            <v>4.3099999999999996</v>
          </cell>
        </row>
        <row r="2197">
          <cell r="C2197">
            <v>146</v>
          </cell>
          <cell r="E2197">
            <v>18.170000000000002</v>
          </cell>
          <cell r="H2197">
            <v>18.170000000000002</v>
          </cell>
        </row>
        <row r="2198">
          <cell r="C2198">
            <v>146</v>
          </cell>
          <cell r="E2198">
            <v>16.8</v>
          </cell>
          <cell r="H2198">
            <v>16.8</v>
          </cell>
        </row>
        <row r="2199">
          <cell r="C2199">
            <v>146</v>
          </cell>
          <cell r="E2199">
            <v>49.27</v>
          </cell>
          <cell r="H2199">
            <v>49.27</v>
          </cell>
        </row>
        <row r="2200">
          <cell r="C2200">
            <v>224</v>
          </cell>
          <cell r="E2200">
            <v>26.12</v>
          </cell>
          <cell r="H2200">
            <v>26.12</v>
          </cell>
        </row>
        <row r="2201">
          <cell r="C2201">
            <v>224</v>
          </cell>
          <cell r="E2201">
            <v>16.670000000000002</v>
          </cell>
          <cell r="H2201">
            <v>16.670000000000002</v>
          </cell>
        </row>
        <row r="2202">
          <cell r="C2202">
            <v>224</v>
          </cell>
          <cell r="E2202">
            <v>46.17</v>
          </cell>
          <cell r="H2202">
            <v>46.17</v>
          </cell>
        </row>
        <row r="2203">
          <cell r="C2203">
            <v>364</v>
          </cell>
          <cell r="E2203">
            <v>29.38</v>
          </cell>
          <cell r="H2203">
            <v>29.38</v>
          </cell>
        </row>
        <row r="2204">
          <cell r="C2204">
            <v>364</v>
          </cell>
          <cell r="E2204">
            <v>126.16</v>
          </cell>
          <cell r="H2204">
            <v>126.16</v>
          </cell>
        </row>
        <row r="2205">
          <cell r="C2205">
            <v>364</v>
          </cell>
          <cell r="E2205">
            <v>13.64</v>
          </cell>
          <cell r="H2205">
            <v>13.64</v>
          </cell>
        </row>
        <row r="2206">
          <cell r="C2206">
            <v>364</v>
          </cell>
          <cell r="E2206">
            <v>41.13</v>
          </cell>
          <cell r="H2206">
            <v>41.13</v>
          </cell>
        </row>
        <row r="2207">
          <cell r="C2207">
            <v>424</v>
          </cell>
          <cell r="E2207">
            <v>14.73</v>
          </cell>
          <cell r="H2207">
            <v>14.73</v>
          </cell>
        </row>
        <row r="2208">
          <cell r="C2208">
            <v>424</v>
          </cell>
          <cell r="E2208">
            <v>9.5</v>
          </cell>
          <cell r="H2208">
            <v>9.5</v>
          </cell>
        </row>
        <row r="2209">
          <cell r="C2209">
            <v>424</v>
          </cell>
          <cell r="E2209">
            <v>41.12</v>
          </cell>
          <cell r="H2209">
            <v>41.12</v>
          </cell>
        </row>
        <row r="2221">
          <cell r="F2221" t="str">
            <v>TOTAL</v>
          </cell>
          <cell r="H2221">
            <v>4545.8800000000019</v>
          </cell>
        </row>
        <row r="2223">
          <cell r="B2223" t="str">
            <v>04.04.02</v>
          </cell>
          <cell r="C2223" t="str">
            <v>TABELA</v>
          </cell>
          <cell r="D2223" t="str">
            <v>DER-EDF</v>
          </cell>
          <cell r="E2223" t="str">
            <v>CODIGO</v>
          </cell>
          <cell r="F2223" t="str">
            <v>040328</v>
          </cell>
          <cell r="G2223" t="str">
            <v>TOTAL</v>
          </cell>
          <cell r="H2223">
            <v>20257.900000000001</v>
          </cell>
        </row>
        <row r="2224">
          <cell r="B2224" t="str">
            <v>Fornecimento, dobragem e colocação em fôrma, de armadura CA-50 A média, diâmetro de 6.3 a 10.0 mm</v>
          </cell>
          <cell r="G2224" t="str">
            <v>UNIDADE</v>
          </cell>
          <cell r="H2224" t="str">
            <v>kg</v>
          </cell>
        </row>
        <row r="2226">
          <cell r="C2226" t="str">
            <v>NIVEL</v>
          </cell>
          <cell r="E2226" t="str">
            <v>PESO</v>
          </cell>
          <cell r="H2226" t="str">
            <v>SUBTOTAL</v>
          </cell>
        </row>
        <row r="2228">
          <cell r="C2228">
            <v>0</v>
          </cell>
          <cell r="E2228">
            <v>97.7</v>
          </cell>
          <cell r="H2228">
            <v>97.7</v>
          </cell>
        </row>
        <row r="2229">
          <cell r="C2229">
            <v>0</v>
          </cell>
          <cell r="E2229">
            <v>245.1</v>
          </cell>
          <cell r="H2229">
            <v>245.1</v>
          </cell>
        </row>
        <row r="2230">
          <cell r="C2230">
            <v>116</v>
          </cell>
          <cell r="E2230">
            <v>365.8</v>
          </cell>
          <cell r="H2230">
            <v>365.8</v>
          </cell>
        </row>
        <row r="2231">
          <cell r="C2231">
            <v>116</v>
          </cell>
          <cell r="E2231">
            <v>133.30000000000001</v>
          </cell>
          <cell r="H2231">
            <v>133.30000000000001</v>
          </cell>
        </row>
        <row r="2232">
          <cell r="C2232">
            <v>116</v>
          </cell>
          <cell r="E2232">
            <v>31.9</v>
          </cell>
          <cell r="H2232">
            <v>31.9</v>
          </cell>
        </row>
        <row r="2233">
          <cell r="C2233">
            <v>116</v>
          </cell>
          <cell r="E2233">
            <v>191.3</v>
          </cell>
          <cell r="H2233">
            <v>191.3</v>
          </cell>
        </row>
        <row r="2234">
          <cell r="C2234">
            <v>116</v>
          </cell>
          <cell r="E2234">
            <v>149.9</v>
          </cell>
          <cell r="H2234">
            <v>149.9</v>
          </cell>
        </row>
        <row r="2235">
          <cell r="C2235">
            <v>116</v>
          </cell>
          <cell r="E2235">
            <v>330.9</v>
          </cell>
          <cell r="H2235">
            <v>330.9</v>
          </cell>
        </row>
        <row r="2236">
          <cell r="C2236">
            <v>257</v>
          </cell>
          <cell r="E2236">
            <v>1138.3</v>
          </cell>
          <cell r="H2236">
            <v>1138.3</v>
          </cell>
        </row>
        <row r="2237">
          <cell r="C2237">
            <v>257</v>
          </cell>
          <cell r="E2237">
            <v>70.7</v>
          </cell>
          <cell r="H2237">
            <v>70.7</v>
          </cell>
        </row>
        <row r="2238">
          <cell r="C2238">
            <v>257</v>
          </cell>
          <cell r="E2238">
            <v>0</v>
          </cell>
          <cell r="H2238">
            <v>0</v>
          </cell>
        </row>
        <row r="2239">
          <cell r="C2239">
            <v>257</v>
          </cell>
          <cell r="E2239">
            <v>249.5</v>
          </cell>
          <cell r="H2239">
            <v>249.5</v>
          </cell>
        </row>
        <row r="2240">
          <cell r="C2240">
            <v>257</v>
          </cell>
          <cell r="E2240">
            <v>145.9</v>
          </cell>
          <cell r="H2240">
            <v>145.9</v>
          </cell>
        </row>
        <row r="2241">
          <cell r="C2241">
            <v>257</v>
          </cell>
          <cell r="E2241">
            <v>92</v>
          </cell>
          <cell r="H2241">
            <v>92</v>
          </cell>
        </row>
        <row r="2242">
          <cell r="C2242">
            <v>401</v>
          </cell>
          <cell r="E2242">
            <v>76.900000000000006</v>
          </cell>
          <cell r="H2242">
            <v>76.900000000000006</v>
          </cell>
        </row>
        <row r="2243">
          <cell r="C2243">
            <v>401</v>
          </cell>
          <cell r="E2243">
            <v>0</v>
          </cell>
          <cell r="H2243">
            <v>0</v>
          </cell>
        </row>
        <row r="2244">
          <cell r="C2244">
            <v>401</v>
          </cell>
          <cell r="E2244">
            <v>1995.7</v>
          </cell>
          <cell r="H2244">
            <v>1995.7</v>
          </cell>
        </row>
        <row r="2245">
          <cell r="C2245">
            <v>401</v>
          </cell>
          <cell r="E2245">
            <v>358.2</v>
          </cell>
          <cell r="H2245">
            <v>358.2</v>
          </cell>
        </row>
        <row r="2246">
          <cell r="C2246">
            <v>401</v>
          </cell>
          <cell r="E2246">
            <v>160.19999999999999</v>
          </cell>
          <cell r="H2246">
            <v>160.19999999999999</v>
          </cell>
        </row>
        <row r="2247">
          <cell r="C2247">
            <v>401</v>
          </cell>
          <cell r="E2247">
            <v>338.6</v>
          </cell>
          <cell r="H2247">
            <v>338.6</v>
          </cell>
        </row>
        <row r="2248">
          <cell r="C2248">
            <v>550</v>
          </cell>
          <cell r="E2248">
            <v>153.9</v>
          </cell>
          <cell r="H2248">
            <v>153.9</v>
          </cell>
        </row>
        <row r="2249">
          <cell r="C2249">
            <v>550</v>
          </cell>
          <cell r="E2249">
            <v>0</v>
          </cell>
          <cell r="H2249">
            <v>0</v>
          </cell>
        </row>
        <row r="2250">
          <cell r="C2250">
            <v>550</v>
          </cell>
          <cell r="E2250">
            <v>1382</v>
          </cell>
          <cell r="H2250">
            <v>1382</v>
          </cell>
        </row>
        <row r="2251">
          <cell r="C2251">
            <v>550</v>
          </cell>
          <cell r="E2251">
            <v>214.9</v>
          </cell>
          <cell r="H2251">
            <v>214.9</v>
          </cell>
        </row>
        <row r="2252">
          <cell r="C2252">
            <v>550</v>
          </cell>
          <cell r="E2252">
            <v>153</v>
          </cell>
          <cell r="H2252">
            <v>153</v>
          </cell>
        </row>
        <row r="2253">
          <cell r="C2253">
            <v>550</v>
          </cell>
          <cell r="E2253">
            <v>216.8</v>
          </cell>
          <cell r="H2253">
            <v>216.8</v>
          </cell>
        </row>
        <row r="2254">
          <cell r="C2254">
            <v>682</v>
          </cell>
          <cell r="E2254">
            <v>66.599999999999994</v>
          </cell>
          <cell r="H2254">
            <v>66.599999999999994</v>
          </cell>
        </row>
        <row r="2255">
          <cell r="C2255">
            <v>682</v>
          </cell>
          <cell r="E2255">
            <v>0</v>
          </cell>
          <cell r="H2255">
            <v>0</v>
          </cell>
        </row>
        <row r="2256">
          <cell r="C2256">
            <v>682</v>
          </cell>
          <cell r="E2256">
            <v>6604.6</v>
          </cell>
          <cell r="H2256">
            <v>6604.6</v>
          </cell>
        </row>
        <row r="2257">
          <cell r="C2257">
            <v>682</v>
          </cell>
          <cell r="E2257">
            <v>100</v>
          </cell>
          <cell r="H2257">
            <v>100</v>
          </cell>
        </row>
        <row r="2258">
          <cell r="C2258">
            <v>682</v>
          </cell>
          <cell r="E2258">
            <v>88.5</v>
          </cell>
          <cell r="H2258">
            <v>88.5</v>
          </cell>
        </row>
        <row r="2259">
          <cell r="C2259">
            <v>682</v>
          </cell>
          <cell r="E2259">
            <v>163.5</v>
          </cell>
          <cell r="H2259">
            <v>163.5</v>
          </cell>
        </row>
        <row r="2262">
          <cell r="E2262">
            <v>24</v>
          </cell>
          <cell r="H2262">
            <v>24</v>
          </cell>
        </row>
        <row r="2263">
          <cell r="E2263">
            <v>18.100000000000001</v>
          </cell>
          <cell r="H2263">
            <v>18.100000000000001</v>
          </cell>
        </row>
        <row r="2264">
          <cell r="C2264">
            <v>90</v>
          </cell>
          <cell r="E2264">
            <v>150.9</v>
          </cell>
          <cell r="H2264">
            <v>150.9</v>
          </cell>
        </row>
        <row r="2265">
          <cell r="C2265">
            <v>0</v>
          </cell>
          <cell r="E2265">
            <v>157.69999999999999</v>
          </cell>
          <cell r="H2265">
            <v>157.69999999999999</v>
          </cell>
        </row>
        <row r="2266">
          <cell r="C2266">
            <v>70</v>
          </cell>
          <cell r="E2266">
            <v>162.30000000000001</v>
          </cell>
          <cell r="H2266">
            <v>162.30000000000001</v>
          </cell>
        </row>
        <row r="2269">
          <cell r="C2269">
            <v>0</v>
          </cell>
          <cell r="E2269">
            <v>48.7</v>
          </cell>
          <cell r="H2269">
            <v>48.7</v>
          </cell>
        </row>
        <row r="2270">
          <cell r="C2270">
            <v>0</v>
          </cell>
          <cell r="E2270">
            <v>56.9</v>
          </cell>
          <cell r="H2270">
            <v>56.9</v>
          </cell>
        </row>
        <row r="2271">
          <cell r="C2271">
            <v>70</v>
          </cell>
          <cell r="E2271">
            <v>80.8</v>
          </cell>
          <cell r="H2271">
            <v>80.8</v>
          </cell>
        </row>
        <row r="2272">
          <cell r="C2272">
            <v>70</v>
          </cell>
          <cell r="E2272">
            <v>226.5</v>
          </cell>
          <cell r="H2272">
            <v>226.5</v>
          </cell>
        </row>
        <row r="2273">
          <cell r="C2273">
            <v>70</v>
          </cell>
          <cell r="E2273">
            <v>1990.7</v>
          </cell>
          <cell r="H2273">
            <v>1990.7</v>
          </cell>
        </row>
        <row r="2274">
          <cell r="C2274">
            <v>70</v>
          </cell>
          <cell r="E2274">
            <v>75</v>
          </cell>
          <cell r="H2274">
            <v>75</v>
          </cell>
        </row>
        <row r="2275">
          <cell r="C2275">
            <v>70</v>
          </cell>
          <cell r="E2275">
            <v>0</v>
          </cell>
          <cell r="H2275">
            <v>0</v>
          </cell>
        </row>
        <row r="2276">
          <cell r="C2276">
            <v>204</v>
          </cell>
          <cell r="E2276">
            <v>0</v>
          </cell>
          <cell r="H2276">
            <v>0</v>
          </cell>
        </row>
        <row r="2277">
          <cell r="C2277">
            <v>204</v>
          </cell>
          <cell r="E2277">
            <v>36.700000000000003</v>
          </cell>
          <cell r="H2277">
            <v>36.700000000000003</v>
          </cell>
        </row>
        <row r="2278">
          <cell r="C2278">
            <v>204</v>
          </cell>
          <cell r="E2278">
            <v>96.2</v>
          </cell>
          <cell r="H2278">
            <v>96.2</v>
          </cell>
        </row>
        <row r="2279">
          <cell r="C2279">
            <v>204</v>
          </cell>
          <cell r="E2279">
            <v>153.9</v>
          </cell>
          <cell r="H2279">
            <v>153.9</v>
          </cell>
        </row>
        <row r="2280">
          <cell r="C2280">
            <v>358</v>
          </cell>
          <cell r="E2280">
            <v>0</v>
          </cell>
          <cell r="H2280">
            <v>0</v>
          </cell>
        </row>
        <row r="2281">
          <cell r="C2281">
            <v>358</v>
          </cell>
          <cell r="E2281">
            <v>58.4</v>
          </cell>
          <cell r="H2281">
            <v>58.4</v>
          </cell>
        </row>
        <row r="2282">
          <cell r="C2282">
            <v>358</v>
          </cell>
          <cell r="E2282">
            <v>84.7</v>
          </cell>
          <cell r="H2282">
            <v>84.7</v>
          </cell>
        </row>
        <row r="2283">
          <cell r="C2283">
            <v>358</v>
          </cell>
          <cell r="E2283">
            <v>139.5</v>
          </cell>
          <cell r="H2283">
            <v>139.5</v>
          </cell>
        </row>
        <row r="2286">
          <cell r="C2286">
            <v>0</v>
          </cell>
          <cell r="E2286">
            <v>37.5</v>
          </cell>
          <cell r="H2286">
            <v>37.5</v>
          </cell>
        </row>
        <row r="2287">
          <cell r="C2287">
            <v>70</v>
          </cell>
          <cell r="E2287">
            <v>59.8</v>
          </cell>
          <cell r="H2287">
            <v>59.8</v>
          </cell>
        </row>
        <row r="2288">
          <cell r="C2288">
            <v>70</v>
          </cell>
          <cell r="E2288">
            <v>49.7</v>
          </cell>
          <cell r="H2288">
            <v>49.7</v>
          </cell>
        </row>
        <row r="2289">
          <cell r="C2289">
            <v>70</v>
          </cell>
          <cell r="E2289">
            <v>16.8</v>
          </cell>
          <cell r="H2289">
            <v>16.8</v>
          </cell>
        </row>
        <row r="2290">
          <cell r="C2290">
            <v>146</v>
          </cell>
          <cell r="E2290">
            <v>0</v>
          </cell>
          <cell r="H2290">
            <v>0</v>
          </cell>
        </row>
        <row r="2291">
          <cell r="C2291">
            <v>146</v>
          </cell>
          <cell r="E2291">
            <v>65</v>
          </cell>
          <cell r="H2291">
            <v>65</v>
          </cell>
        </row>
        <row r="2292">
          <cell r="C2292">
            <v>146</v>
          </cell>
          <cell r="E2292">
            <v>145.80000000000001</v>
          </cell>
          <cell r="H2292">
            <v>145.80000000000001</v>
          </cell>
        </row>
        <row r="2293">
          <cell r="C2293">
            <v>224</v>
          </cell>
          <cell r="E2293">
            <v>21.5</v>
          </cell>
          <cell r="H2293">
            <v>21.5</v>
          </cell>
        </row>
        <row r="2294">
          <cell r="C2294">
            <v>224</v>
          </cell>
          <cell r="E2294">
            <v>62.3</v>
          </cell>
          <cell r="H2294">
            <v>62.3</v>
          </cell>
        </row>
        <row r="2295">
          <cell r="C2295">
            <v>224</v>
          </cell>
          <cell r="E2295">
            <v>135.80000000000001</v>
          </cell>
          <cell r="H2295">
            <v>135.80000000000001</v>
          </cell>
        </row>
        <row r="2296">
          <cell r="C2296">
            <v>364</v>
          </cell>
          <cell r="E2296">
            <v>103.2</v>
          </cell>
          <cell r="H2296">
            <v>103.2</v>
          </cell>
        </row>
        <row r="2297">
          <cell r="C2297">
            <v>364</v>
          </cell>
          <cell r="E2297">
            <v>358.5</v>
          </cell>
          <cell r="H2297">
            <v>358.5</v>
          </cell>
        </row>
        <row r="2298">
          <cell r="C2298">
            <v>364</v>
          </cell>
          <cell r="E2298">
            <v>67.7</v>
          </cell>
          <cell r="H2298">
            <v>67.7</v>
          </cell>
        </row>
        <row r="2299">
          <cell r="C2299">
            <v>364</v>
          </cell>
          <cell r="E2299">
            <v>0</v>
          </cell>
          <cell r="H2299">
            <v>0</v>
          </cell>
        </row>
        <row r="2300">
          <cell r="C2300">
            <v>424</v>
          </cell>
          <cell r="E2300">
            <v>121.8</v>
          </cell>
          <cell r="H2300">
            <v>121.8</v>
          </cell>
        </row>
        <row r="2301">
          <cell r="C2301">
            <v>424</v>
          </cell>
          <cell r="E2301">
            <v>25.3</v>
          </cell>
          <cell r="H2301">
            <v>25.3</v>
          </cell>
        </row>
        <row r="2302">
          <cell r="C2302">
            <v>424</v>
          </cell>
          <cell r="E2302">
            <v>110.5</v>
          </cell>
          <cell r="H2302">
            <v>110.5</v>
          </cell>
        </row>
        <row r="2313">
          <cell r="F2313" t="str">
            <v>TOTAL</v>
          </cell>
          <cell r="H2313">
            <v>20257.900000000001</v>
          </cell>
        </row>
        <row r="2316">
          <cell r="B2316" t="str">
            <v>04.04.03</v>
          </cell>
          <cell r="C2316" t="str">
            <v>TABELA</v>
          </cell>
          <cell r="D2316" t="str">
            <v>DER-EDF</v>
          </cell>
          <cell r="E2316" t="str">
            <v>CODIGO</v>
          </cell>
          <cell r="F2316" t="str">
            <v>040331</v>
          </cell>
          <cell r="G2316" t="str">
            <v>TOTAL</v>
          </cell>
          <cell r="H2316">
            <v>581.89700000000016</v>
          </cell>
        </row>
        <row r="2317">
          <cell r="B2317" t="str">
            <v>Fornecimento e aplicação de concreto USINADO Fck=30 MPa - considerando BOMBEAMENTO (5% de perdas já incluído no custo) (6% de taxa p/ concr. bombeavel)</v>
          </cell>
          <cell r="G2317" t="str">
            <v>UNIDADE</v>
          </cell>
          <cell r="H2317" t="str">
            <v>m3</v>
          </cell>
        </row>
        <row r="2319">
          <cell r="C2319" t="str">
            <v>NIVEL</v>
          </cell>
          <cell r="E2319" t="str">
            <v>VOLUME</v>
          </cell>
          <cell r="H2319" t="str">
            <v>SUBTOTAL</v>
          </cell>
        </row>
        <row r="2321">
          <cell r="C2321">
            <v>0</v>
          </cell>
          <cell r="E2321">
            <v>1.05</v>
          </cell>
          <cell r="H2321">
            <v>1.05</v>
          </cell>
        </row>
        <row r="2322">
          <cell r="C2322">
            <v>0</v>
          </cell>
          <cell r="E2322">
            <v>5.76</v>
          </cell>
          <cell r="H2322">
            <v>5.76</v>
          </cell>
        </row>
        <row r="2323">
          <cell r="C2323">
            <v>116</v>
          </cell>
          <cell r="E2323">
            <v>5.6</v>
          </cell>
          <cell r="H2323">
            <v>5.6</v>
          </cell>
        </row>
        <row r="2324">
          <cell r="C2324">
            <v>116</v>
          </cell>
          <cell r="E2324">
            <v>1.56</v>
          </cell>
          <cell r="H2324">
            <v>1.56</v>
          </cell>
        </row>
        <row r="2325">
          <cell r="C2325">
            <v>116</v>
          </cell>
          <cell r="E2325">
            <v>5</v>
          </cell>
          <cell r="H2325">
            <v>5</v>
          </cell>
        </row>
        <row r="2326">
          <cell r="C2326">
            <v>116</v>
          </cell>
          <cell r="E2326">
            <v>1.77</v>
          </cell>
          <cell r="H2326">
            <v>1.77</v>
          </cell>
        </row>
        <row r="2327">
          <cell r="C2327">
            <v>116</v>
          </cell>
          <cell r="E2327">
            <v>1.85</v>
          </cell>
          <cell r="H2327">
            <v>1.85</v>
          </cell>
        </row>
        <row r="2328">
          <cell r="C2328">
            <v>116</v>
          </cell>
          <cell r="E2328">
            <v>7.41</v>
          </cell>
          <cell r="H2328">
            <v>7.41</v>
          </cell>
        </row>
        <row r="2329">
          <cell r="C2329">
            <v>257</v>
          </cell>
          <cell r="E2329">
            <v>21.84</v>
          </cell>
          <cell r="H2329">
            <v>21.84</v>
          </cell>
        </row>
        <row r="2330">
          <cell r="C2330">
            <v>257</v>
          </cell>
          <cell r="E2330">
            <v>1.92</v>
          </cell>
          <cell r="H2330">
            <v>1.92</v>
          </cell>
        </row>
        <row r="2331">
          <cell r="C2331">
            <v>257</v>
          </cell>
          <cell r="E2331">
            <v>3.05</v>
          </cell>
          <cell r="H2331">
            <v>3.05</v>
          </cell>
        </row>
        <row r="2332">
          <cell r="C2332">
            <v>257</v>
          </cell>
          <cell r="E2332">
            <v>2.35</v>
          </cell>
          <cell r="H2332">
            <v>2.35</v>
          </cell>
        </row>
        <row r="2333">
          <cell r="C2333">
            <v>257</v>
          </cell>
          <cell r="E2333">
            <v>2.1800000000000002</v>
          </cell>
          <cell r="H2333">
            <v>2.1800000000000002</v>
          </cell>
        </row>
        <row r="2334">
          <cell r="C2334">
            <v>257</v>
          </cell>
          <cell r="E2334">
            <v>1.96</v>
          </cell>
          <cell r="H2334">
            <v>1.96</v>
          </cell>
        </row>
        <row r="2335">
          <cell r="C2335">
            <v>401</v>
          </cell>
          <cell r="E2335">
            <v>2.08</v>
          </cell>
          <cell r="H2335">
            <v>2.08</v>
          </cell>
        </row>
        <row r="2336">
          <cell r="C2336">
            <v>401</v>
          </cell>
          <cell r="E2336">
            <v>9.66</v>
          </cell>
          <cell r="H2336">
            <v>9.66</v>
          </cell>
        </row>
        <row r="2337">
          <cell r="C2337">
            <v>401</v>
          </cell>
          <cell r="E2337">
            <v>35.67</v>
          </cell>
          <cell r="H2337">
            <v>35.67</v>
          </cell>
        </row>
        <row r="2338">
          <cell r="C2338">
            <v>401</v>
          </cell>
          <cell r="E2338">
            <v>3.36</v>
          </cell>
          <cell r="H2338">
            <v>3.36</v>
          </cell>
        </row>
        <row r="2339">
          <cell r="C2339">
            <v>401</v>
          </cell>
          <cell r="E2339">
            <v>2.4500000000000002</v>
          </cell>
          <cell r="H2339">
            <v>2.4500000000000002</v>
          </cell>
        </row>
        <row r="2340">
          <cell r="C2340">
            <v>401</v>
          </cell>
          <cell r="E2340">
            <v>8.06</v>
          </cell>
          <cell r="H2340">
            <v>8.06</v>
          </cell>
        </row>
        <row r="2341">
          <cell r="C2341">
            <v>550</v>
          </cell>
          <cell r="E2341">
            <v>2.1</v>
          </cell>
          <cell r="H2341">
            <v>2.1</v>
          </cell>
        </row>
        <row r="2342">
          <cell r="C2342">
            <v>550</v>
          </cell>
          <cell r="E2342">
            <v>5.37</v>
          </cell>
          <cell r="H2342">
            <v>5.37</v>
          </cell>
        </row>
        <row r="2343">
          <cell r="C2343">
            <v>550</v>
          </cell>
          <cell r="E2343">
            <v>23.02</v>
          </cell>
          <cell r="H2343">
            <v>23.02</v>
          </cell>
        </row>
        <row r="2344">
          <cell r="C2344">
            <v>550</v>
          </cell>
          <cell r="E2344">
            <v>2.09</v>
          </cell>
          <cell r="H2344">
            <v>2.09</v>
          </cell>
        </row>
        <row r="2345">
          <cell r="C2345">
            <v>550</v>
          </cell>
          <cell r="E2345">
            <v>2.4300000000000002</v>
          </cell>
          <cell r="H2345">
            <v>2.4300000000000002</v>
          </cell>
        </row>
        <row r="2346">
          <cell r="C2346">
            <v>550</v>
          </cell>
          <cell r="E2346">
            <v>4.9400000000000004</v>
          </cell>
          <cell r="H2346">
            <v>4.9400000000000004</v>
          </cell>
        </row>
        <row r="2347">
          <cell r="C2347">
            <v>682</v>
          </cell>
          <cell r="E2347">
            <v>1.79</v>
          </cell>
          <cell r="H2347">
            <v>1.79</v>
          </cell>
        </row>
        <row r="2348">
          <cell r="C2348">
            <v>682</v>
          </cell>
          <cell r="E2348">
            <v>5.59</v>
          </cell>
          <cell r="H2348">
            <v>5.59</v>
          </cell>
        </row>
        <row r="2349">
          <cell r="C2349">
            <v>682</v>
          </cell>
          <cell r="E2349">
            <v>292.91999999999996</v>
          </cell>
          <cell r="H2349">
            <v>292.91999999999996</v>
          </cell>
        </row>
        <row r="2350">
          <cell r="C2350">
            <v>682</v>
          </cell>
          <cell r="E2350">
            <v>1.04</v>
          </cell>
          <cell r="H2350">
            <v>1.04</v>
          </cell>
        </row>
        <row r="2351">
          <cell r="C2351">
            <v>682</v>
          </cell>
          <cell r="E2351">
            <v>1.55</v>
          </cell>
          <cell r="H2351">
            <v>1.55</v>
          </cell>
        </row>
        <row r="2352">
          <cell r="C2352">
            <v>682</v>
          </cell>
          <cell r="E2352">
            <v>3.6</v>
          </cell>
          <cell r="H2352">
            <v>3.6</v>
          </cell>
        </row>
        <row r="2355">
          <cell r="E2355">
            <v>0.67</v>
          </cell>
          <cell r="H2355">
            <v>0.67</v>
          </cell>
        </row>
        <row r="2356">
          <cell r="E2356">
            <v>0.41</v>
          </cell>
          <cell r="H2356">
            <v>0.41</v>
          </cell>
        </row>
        <row r="2357">
          <cell r="C2357">
            <v>90</v>
          </cell>
          <cell r="E2357">
            <v>3.8</v>
          </cell>
          <cell r="H2357">
            <v>3.8</v>
          </cell>
        </row>
        <row r="2358">
          <cell r="C2358">
            <v>0</v>
          </cell>
          <cell r="E2358">
            <v>3.71</v>
          </cell>
          <cell r="H2358">
            <v>3.71</v>
          </cell>
        </row>
        <row r="2359">
          <cell r="C2359">
            <v>70</v>
          </cell>
          <cell r="E2359">
            <v>3.7</v>
          </cell>
          <cell r="H2359">
            <v>3.7</v>
          </cell>
        </row>
        <row r="2362">
          <cell r="C2362">
            <v>0</v>
          </cell>
          <cell r="E2362">
            <v>0.67</v>
          </cell>
          <cell r="H2362">
            <v>0.67</v>
          </cell>
        </row>
        <row r="2363">
          <cell r="C2363">
            <v>0</v>
          </cell>
          <cell r="E2363">
            <v>1.22</v>
          </cell>
          <cell r="H2363">
            <v>1.22</v>
          </cell>
        </row>
        <row r="2364">
          <cell r="C2364">
            <v>70</v>
          </cell>
          <cell r="E2364">
            <v>1.1100000000000001</v>
          </cell>
          <cell r="H2364">
            <v>1.1100000000000001</v>
          </cell>
        </row>
        <row r="2365">
          <cell r="C2365">
            <v>70</v>
          </cell>
          <cell r="E2365">
            <v>4.71</v>
          </cell>
          <cell r="H2365">
            <v>4.71</v>
          </cell>
        </row>
        <row r="2366">
          <cell r="C2366">
            <v>70</v>
          </cell>
          <cell r="E2366">
            <v>33.86</v>
          </cell>
          <cell r="H2366">
            <v>33.86</v>
          </cell>
        </row>
        <row r="2367">
          <cell r="C2367">
            <v>70</v>
          </cell>
          <cell r="E2367">
            <v>1.75</v>
          </cell>
          <cell r="H2367">
            <v>1.75</v>
          </cell>
        </row>
        <row r="2368">
          <cell r="C2368">
            <v>70</v>
          </cell>
          <cell r="E2368">
            <v>4.54</v>
          </cell>
          <cell r="H2368">
            <v>4.54</v>
          </cell>
        </row>
        <row r="2369">
          <cell r="C2369">
            <v>204</v>
          </cell>
          <cell r="E2369">
            <v>0.41</v>
          </cell>
          <cell r="H2369">
            <v>0.41</v>
          </cell>
        </row>
        <row r="2370">
          <cell r="C2370">
            <v>204</v>
          </cell>
          <cell r="E2370">
            <v>0.98</v>
          </cell>
          <cell r="H2370">
            <v>0.98</v>
          </cell>
        </row>
        <row r="2371">
          <cell r="C2371">
            <v>204</v>
          </cell>
          <cell r="E2371">
            <v>1.35</v>
          </cell>
          <cell r="H2371">
            <v>1.35</v>
          </cell>
        </row>
        <row r="2372">
          <cell r="C2372">
            <v>204</v>
          </cell>
          <cell r="E2372">
            <v>3.36</v>
          </cell>
          <cell r="H2372">
            <v>3.36</v>
          </cell>
        </row>
        <row r="2373">
          <cell r="C2373">
            <v>358</v>
          </cell>
          <cell r="E2373">
            <v>2.04</v>
          </cell>
          <cell r="H2373">
            <v>2.04</v>
          </cell>
        </row>
        <row r="2374">
          <cell r="C2374">
            <v>358</v>
          </cell>
          <cell r="E2374">
            <v>2.0499999999999998</v>
          </cell>
          <cell r="H2374">
            <v>2.0499999999999998</v>
          </cell>
        </row>
        <row r="2375">
          <cell r="C2375">
            <v>358</v>
          </cell>
          <cell r="E2375">
            <v>1.46</v>
          </cell>
          <cell r="H2375">
            <v>1.46</v>
          </cell>
        </row>
        <row r="2376">
          <cell r="C2376">
            <v>358</v>
          </cell>
          <cell r="E2376">
            <v>3.65</v>
          </cell>
          <cell r="H2376">
            <v>3.65</v>
          </cell>
        </row>
        <row r="2379">
          <cell r="C2379">
            <v>0</v>
          </cell>
          <cell r="E2379">
            <v>0.45</v>
          </cell>
          <cell r="H2379">
            <v>0.45</v>
          </cell>
        </row>
        <row r="2380">
          <cell r="C2380">
            <v>70</v>
          </cell>
          <cell r="E2380">
            <v>0.7</v>
          </cell>
          <cell r="H2380">
            <v>0.7</v>
          </cell>
        </row>
        <row r="2381">
          <cell r="C2381">
            <v>70</v>
          </cell>
          <cell r="E2381">
            <v>0.92</v>
          </cell>
          <cell r="H2381">
            <v>0.92</v>
          </cell>
        </row>
        <row r="2382">
          <cell r="C2382">
            <v>70</v>
          </cell>
          <cell r="E2382">
            <v>0.44</v>
          </cell>
          <cell r="H2382">
            <v>0.44</v>
          </cell>
        </row>
        <row r="2383">
          <cell r="C2383">
            <v>146</v>
          </cell>
          <cell r="E2383">
            <v>2.1800000000000002</v>
          </cell>
          <cell r="H2383">
            <v>2.1800000000000002</v>
          </cell>
        </row>
        <row r="2384">
          <cell r="C2384">
            <v>146</v>
          </cell>
          <cell r="E2384">
            <v>0.81</v>
          </cell>
          <cell r="H2384">
            <v>0.81</v>
          </cell>
        </row>
        <row r="2385">
          <cell r="C2385">
            <v>146</v>
          </cell>
          <cell r="E2385">
            <v>2.99</v>
          </cell>
          <cell r="H2385">
            <v>2.99</v>
          </cell>
        </row>
        <row r="2386">
          <cell r="C2386">
            <v>224</v>
          </cell>
          <cell r="E2386">
            <v>3.13</v>
          </cell>
          <cell r="H2386">
            <v>3.13</v>
          </cell>
        </row>
        <row r="2387">
          <cell r="C2387">
            <v>224</v>
          </cell>
          <cell r="E2387">
            <v>0.8</v>
          </cell>
          <cell r="H2387">
            <v>0.8</v>
          </cell>
        </row>
        <row r="2388">
          <cell r="C2388">
            <v>224</v>
          </cell>
          <cell r="E2388">
            <v>2.83</v>
          </cell>
          <cell r="H2388">
            <v>2.83</v>
          </cell>
        </row>
        <row r="2389">
          <cell r="C2389">
            <v>364</v>
          </cell>
          <cell r="E2389">
            <v>1.42</v>
          </cell>
          <cell r="H2389">
            <v>1.42</v>
          </cell>
        </row>
        <row r="2390">
          <cell r="C2390">
            <v>364</v>
          </cell>
          <cell r="E2390">
            <v>7.66</v>
          </cell>
          <cell r="H2390">
            <v>7.66</v>
          </cell>
        </row>
        <row r="2391">
          <cell r="C2391">
            <v>364</v>
          </cell>
          <cell r="E2391">
            <v>1.7869999999999999</v>
          </cell>
          <cell r="H2391">
            <v>1.7869999999999999</v>
          </cell>
        </row>
        <row r="2392">
          <cell r="C2392">
            <v>364</v>
          </cell>
          <cell r="E2392">
            <v>4.9400000000000004</v>
          </cell>
          <cell r="H2392">
            <v>4.9400000000000004</v>
          </cell>
        </row>
        <row r="2393">
          <cell r="C2393">
            <v>424</v>
          </cell>
          <cell r="E2393">
            <v>1.47</v>
          </cell>
          <cell r="H2393">
            <v>1.47</v>
          </cell>
        </row>
        <row r="2394">
          <cell r="C2394">
            <v>424</v>
          </cell>
          <cell r="E2394">
            <v>0.45</v>
          </cell>
          <cell r="H2394">
            <v>0.45</v>
          </cell>
        </row>
        <row r="2395">
          <cell r="C2395">
            <v>424</v>
          </cell>
          <cell r="E2395">
            <v>2.4500000000000002</v>
          </cell>
          <cell r="H2395">
            <v>2.4500000000000002</v>
          </cell>
        </row>
        <row r="2409">
          <cell r="F2409" t="str">
            <v>TOTAL</v>
          </cell>
          <cell r="H2409">
            <v>581.89700000000016</v>
          </cell>
        </row>
        <row r="2412">
          <cell r="B2412" t="str">
            <v>04.04.04</v>
          </cell>
          <cell r="C2412" t="str">
            <v>TABELA</v>
          </cell>
          <cell r="D2412" t="str">
            <v>DER-EDF</v>
          </cell>
          <cell r="E2412" t="str">
            <v>CODIGO</v>
          </cell>
          <cell r="F2412" t="str">
            <v>040333</v>
          </cell>
          <cell r="G2412" t="str">
            <v>TOTAL</v>
          </cell>
          <cell r="H2412">
            <v>2826.900000000001</v>
          </cell>
        </row>
        <row r="2413">
          <cell r="B2413" t="str">
            <v>Fornecimento, dobragem e colocação em fôrma, de armadura CA-60 B fina, diâmetro de 4.0 a 7.0mm</v>
          </cell>
          <cell r="G2413" t="str">
            <v>UNIDADE</v>
          </cell>
          <cell r="H2413" t="str">
            <v>kg</v>
          </cell>
        </row>
        <row r="2415">
          <cell r="C2415" t="str">
            <v>NIVEL</v>
          </cell>
          <cell r="E2415" t="str">
            <v>PESO</v>
          </cell>
          <cell r="H2415" t="str">
            <v>SUBTOTAL</v>
          </cell>
        </row>
        <row r="2417">
          <cell r="C2417">
            <v>0</v>
          </cell>
          <cell r="E2417">
            <v>24.2</v>
          </cell>
          <cell r="H2417">
            <v>24.2</v>
          </cell>
        </row>
        <row r="2418">
          <cell r="C2418">
            <v>0</v>
          </cell>
          <cell r="E2418">
            <v>93.7</v>
          </cell>
          <cell r="H2418">
            <v>93.7</v>
          </cell>
        </row>
        <row r="2419">
          <cell r="C2419">
            <v>116</v>
          </cell>
          <cell r="E2419">
            <v>0</v>
          </cell>
          <cell r="H2419">
            <v>0</v>
          </cell>
        </row>
        <row r="2420">
          <cell r="C2420">
            <v>116</v>
          </cell>
          <cell r="E2420">
            <v>0</v>
          </cell>
          <cell r="H2420">
            <v>0</v>
          </cell>
        </row>
        <row r="2421">
          <cell r="C2421">
            <v>116</v>
          </cell>
          <cell r="E2421">
            <v>93.5</v>
          </cell>
          <cell r="H2421">
            <v>93.5</v>
          </cell>
        </row>
        <row r="2422">
          <cell r="C2422">
            <v>116</v>
          </cell>
          <cell r="E2422">
            <v>0</v>
          </cell>
          <cell r="H2422">
            <v>0</v>
          </cell>
        </row>
        <row r="2423">
          <cell r="C2423">
            <v>116</v>
          </cell>
          <cell r="E2423">
            <v>51.2</v>
          </cell>
          <cell r="H2423">
            <v>51.2</v>
          </cell>
        </row>
        <row r="2424">
          <cell r="C2424">
            <v>116</v>
          </cell>
          <cell r="E2424">
            <v>127.4</v>
          </cell>
          <cell r="H2424">
            <v>127.4</v>
          </cell>
        </row>
        <row r="2425">
          <cell r="C2425">
            <v>257</v>
          </cell>
          <cell r="E2425">
            <v>0</v>
          </cell>
          <cell r="H2425">
            <v>0</v>
          </cell>
        </row>
        <row r="2426">
          <cell r="C2426">
            <v>257</v>
          </cell>
          <cell r="E2426">
            <v>0</v>
          </cell>
          <cell r="H2426">
            <v>0</v>
          </cell>
        </row>
        <row r="2427">
          <cell r="C2427">
            <v>257</v>
          </cell>
          <cell r="E2427">
            <v>69.7</v>
          </cell>
          <cell r="H2427">
            <v>69.7</v>
          </cell>
        </row>
        <row r="2428">
          <cell r="C2428">
            <v>257</v>
          </cell>
          <cell r="E2428">
            <v>0</v>
          </cell>
          <cell r="H2428">
            <v>0</v>
          </cell>
        </row>
        <row r="2429">
          <cell r="C2429">
            <v>257</v>
          </cell>
          <cell r="E2429">
            <v>61.5</v>
          </cell>
          <cell r="H2429">
            <v>61.5</v>
          </cell>
        </row>
        <row r="2430">
          <cell r="C2430">
            <v>257</v>
          </cell>
          <cell r="E2430">
            <v>33.700000000000003</v>
          </cell>
          <cell r="H2430">
            <v>33.700000000000003</v>
          </cell>
        </row>
        <row r="2431">
          <cell r="C2431">
            <v>401</v>
          </cell>
          <cell r="E2431">
            <v>0</v>
          </cell>
          <cell r="H2431">
            <v>0</v>
          </cell>
        </row>
        <row r="2432">
          <cell r="C2432">
            <v>401</v>
          </cell>
          <cell r="E2432">
            <v>220.3</v>
          </cell>
          <cell r="H2432">
            <v>220.3</v>
          </cell>
        </row>
        <row r="2433">
          <cell r="C2433">
            <v>401</v>
          </cell>
          <cell r="E2433">
            <v>0</v>
          </cell>
          <cell r="H2433">
            <v>0</v>
          </cell>
        </row>
        <row r="2434">
          <cell r="C2434">
            <v>401</v>
          </cell>
          <cell r="E2434">
            <v>0</v>
          </cell>
          <cell r="H2434">
            <v>0</v>
          </cell>
        </row>
        <row r="2435">
          <cell r="C2435">
            <v>401</v>
          </cell>
          <cell r="E2435">
            <v>66.400000000000006</v>
          </cell>
          <cell r="H2435">
            <v>66.400000000000006</v>
          </cell>
        </row>
        <row r="2436">
          <cell r="C2436">
            <v>401</v>
          </cell>
          <cell r="E2436">
            <v>138.1</v>
          </cell>
          <cell r="H2436">
            <v>138.1</v>
          </cell>
        </row>
        <row r="2437">
          <cell r="C2437">
            <v>550</v>
          </cell>
          <cell r="E2437">
            <v>0</v>
          </cell>
          <cell r="H2437">
            <v>0</v>
          </cell>
        </row>
        <row r="2438">
          <cell r="C2438">
            <v>550</v>
          </cell>
          <cell r="E2438">
            <v>123.2</v>
          </cell>
          <cell r="H2438">
            <v>123.2</v>
          </cell>
        </row>
        <row r="2439">
          <cell r="C2439">
            <v>550</v>
          </cell>
          <cell r="E2439">
            <v>0</v>
          </cell>
          <cell r="H2439">
            <v>0</v>
          </cell>
        </row>
        <row r="2440">
          <cell r="C2440">
            <v>550</v>
          </cell>
          <cell r="E2440">
            <v>0</v>
          </cell>
          <cell r="H2440">
            <v>0</v>
          </cell>
        </row>
        <row r="2441">
          <cell r="C2441">
            <v>550</v>
          </cell>
          <cell r="E2441">
            <v>70.599999999999994</v>
          </cell>
          <cell r="H2441">
            <v>70.599999999999994</v>
          </cell>
        </row>
        <row r="2442">
          <cell r="C2442">
            <v>550</v>
          </cell>
          <cell r="E2442">
            <v>84.7</v>
          </cell>
          <cell r="H2442">
            <v>84.7</v>
          </cell>
        </row>
        <row r="2443">
          <cell r="C2443">
            <v>682</v>
          </cell>
          <cell r="E2443">
            <v>0</v>
          </cell>
          <cell r="H2443">
            <v>0</v>
          </cell>
        </row>
        <row r="2444">
          <cell r="C2444">
            <v>682</v>
          </cell>
          <cell r="E2444">
            <v>126.2</v>
          </cell>
          <cell r="H2444">
            <v>126.2</v>
          </cell>
        </row>
        <row r="2445">
          <cell r="C2445">
            <v>682</v>
          </cell>
          <cell r="E2445">
            <v>0</v>
          </cell>
          <cell r="H2445">
            <v>0</v>
          </cell>
        </row>
        <row r="2446">
          <cell r="C2446">
            <v>682</v>
          </cell>
          <cell r="E2446">
            <v>0</v>
          </cell>
          <cell r="H2446">
            <v>0</v>
          </cell>
        </row>
        <row r="2447">
          <cell r="C2447">
            <v>682</v>
          </cell>
          <cell r="E2447">
            <v>35.700000000000003</v>
          </cell>
          <cell r="H2447">
            <v>35.700000000000003</v>
          </cell>
        </row>
        <row r="2448">
          <cell r="C2448">
            <v>682</v>
          </cell>
          <cell r="E2448">
            <v>61</v>
          </cell>
          <cell r="H2448">
            <v>61</v>
          </cell>
        </row>
        <row r="2452">
          <cell r="E2452">
            <v>15.9</v>
          </cell>
          <cell r="H2452">
            <v>15.9</v>
          </cell>
        </row>
        <row r="2453">
          <cell r="E2453">
            <v>0</v>
          </cell>
          <cell r="H2453">
            <v>0</v>
          </cell>
        </row>
        <row r="2454">
          <cell r="C2454">
            <v>90</v>
          </cell>
          <cell r="E2454">
            <v>46.8</v>
          </cell>
          <cell r="H2454">
            <v>46.8</v>
          </cell>
        </row>
        <row r="2455">
          <cell r="C2455">
            <v>0</v>
          </cell>
          <cell r="E2455">
            <v>58.7</v>
          </cell>
          <cell r="H2455">
            <v>58.7</v>
          </cell>
        </row>
        <row r="2456">
          <cell r="C2456">
            <v>70</v>
          </cell>
          <cell r="E2456">
            <v>59.2</v>
          </cell>
          <cell r="H2456">
            <v>59.2</v>
          </cell>
        </row>
        <row r="2459">
          <cell r="C2459">
            <v>0</v>
          </cell>
          <cell r="E2459">
            <v>15.8</v>
          </cell>
          <cell r="H2459">
            <v>15.8</v>
          </cell>
        </row>
        <row r="2460">
          <cell r="C2460">
            <v>0</v>
          </cell>
          <cell r="E2460">
            <v>20.5</v>
          </cell>
          <cell r="H2460">
            <v>20.5</v>
          </cell>
        </row>
        <row r="2461">
          <cell r="C2461">
            <v>70</v>
          </cell>
          <cell r="E2461">
            <v>28.1</v>
          </cell>
          <cell r="H2461">
            <v>28.1</v>
          </cell>
        </row>
        <row r="2462">
          <cell r="C2462">
            <v>70</v>
          </cell>
          <cell r="E2462">
            <v>77.8</v>
          </cell>
          <cell r="H2462">
            <v>77.8</v>
          </cell>
        </row>
        <row r="2463">
          <cell r="C2463">
            <v>70</v>
          </cell>
          <cell r="E2463">
            <v>0</v>
          </cell>
          <cell r="H2463">
            <v>0</v>
          </cell>
        </row>
        <row r="2464">
          <cell r="C2464">
            <v>70</v>
          </cell>
          <cell r="E2464">
            <v>0</v>
          </cell>
          <cell r="H2464">
            <v>0</v>
          </cell>
        </row>
        <row r="2465">
          <cell r="C2465">
            <v>70</v>
          </cell>
          <cell r="E2465">
            <v>107.2</v>
          </cell>
          <cell r="H2465">
            <v>107.2</v>
          </cell>
        </row>
        <row r="2466">
          <cell r="C2466">
            <v>204</v>
          </cell>
          <cell r="E2466">
            <v>9.5</v>
          </cell>
          <cell r="H2466">
            <v>9.5</v>
          </cell>
        </row>
        <row r="2467">
          <cell r="C2467">
            <v>204</v>
          </cell>
          <cell r="E2467">
            <v>0</v>
          </cell>
          <cell r="H2467">
            <v>0</v>
          </cell>
        </row>
        <row r="2468">
          <cell r="C2468">
            <v>204</v>
          </cell>
          <cell r="E2468">
            <v>39</v>
          </cell>
          <cell r="H2468">
            <v>39</v>
          </cell>
        </row>
        <row r="2469">
          <cell r="C2469">
            <v>204</v>
          </cell>
          <cell r="E2469">
            <v>56.6</v>
          </cell>
          <cell r="H2469">
            <v>56.6</v>
          </cell>
        </row>
        <row r="2470">
          <cell r="C2470">
            <v>358</v>
          </cell>
          <cell r="E2470">
            <v>51.1</v>
          </cell>
          <cell r="H2470">
            <v>51.1</v>
          </cell>
        </row>
        <row r="2471">
          <cell r="C2471">
            <v>358</v>
          </cell>
          <cell r="E2471">
            <v>6.8</v>
          </cell>
          <cell r="H2471">
            <v>6.8</v>
          </cell>
        </row>
        <row r="2472">
          <cell r="C2472">
            <v>358</v>
          </cell>
          <cell r="E2472">
            <v>44.4</v>
          </cell>
          <cell r="H2472">
            <v>44.4</v>
          </cell>
        </row>
        <row r="2473">
          <cell r="C2473">
            <v>358</v>
          </cell>
          <cell r="E2473">
            <v>57.8</v>
          </cell>
          <cell r="H2473">
            <v>57.8</v>
          </cell>
        </row>
        <row r="2476">
          <cell r="C2476">
            <v>0</v>
          </cell>
          <cell r="E2476">
            <v>9.8000000000000007</v>
          </cell>
          <cell r="H2476">
            <v>9.8000000000000007</v>
          </cell>
        </row>
        <row r="2477">
          <cell r="C2477">
            <v>0</v>
          </cell>
          <cell r="E2477">
            <v>0</v>
          </cell>
          <cell r="H2477">
            <v>0</v>
          </cell>
        </row>
        <row r="2478">
          <cell r="C2478">
            <v>0</v>
          </cell>
          <cell r="E2478">
            <v>30.2</v>
          </cell>
          <cell r="H2478">
            <v>30.2</v>
          </cell>
        </row>
        <row r="2479">
          <cell r="C2479">
            <v>70</v>
          </cell>
          <cell r="E2479">
            <v>18.399999999999999</v>
          </cell>
          <cell r="H2479">
            <v>18.399999999999999</v>
          </cell>
        </row>
        <row r="2480">
          <cell r="C2480">
            <v>70</v>
          </cell>
          <cell r="E2480">
            <v>0</v>
          </cell>
          <cell r="H2480">
            <v>0</v>
          </cell>
        </row>
        <row r="2481">
          <cell r="C2481">
            <v>70</v>
          </cell>
          <cell r="E2481">
            <v>15.3</v>
          </cell>
          <cell r="H2481">
            <v>15.3</v>
          </cell>
        </row>
        <row r="2482">
          <cell r="C2482">
            <v>70</v>
          </cell>
          <cell r="E2482">
            <v>0</v>
          </cell>
          <cell r="H2482">
            <v>0</v>
          </cell>
        </row>
        <row r="2483">
          <cell r="C2483">
            <v>146</v>
          </cell>
          <cell r="E2483">
            <v>49.3</v>
          </cell>
          <cell r="H2483">
            <v>49.3</v>
          </cell>
        </row>
        <row r="2484">
          <cell r="C2484">
            <v>146</v>
          </cell>
          <cell r="E2484">
            <v>0</v>
          </cell>
          <cell r="H2484">
            <v>0</v>
          </cell>
        </row>
        <row r="2485">
          <cell r="C2485">
            <v>146</v>
          </cell>
          <cell r="E2485">
            <v>23.7</v>
          </cell>
          <cell r="H2485">
            <v>23.7</v>
          </cell>
        </row>
        <row r="2486">
          <cell r="C2486">
            <v>146</v>
          </cell>
          <cell r="E2486">
            <v>48.5</v>
          </cell>
          <cell r="H2486">
            <v>48.5</v>
          </cell>
        </row>
        <row r="2487">
          <cell r="C2487">
            <v>224</v>
          </cell>
          <cell r="E2487">
            <v>56.2</v>
          </cell>
          <cell r="H2487">
            <v>56.2</v>
          </cell>
        </row>
        <row r="2488">
          <cell r="C2488">
            <v>224</v>
          </cell>
          <cell r="E2488">
            <v>23.8</v>
          </cell>
          <cell r="H2488">
            <v>23.8</v>
          </cell>
        </row>
        <row r="2489">
          <cell r="C2489">
            <v>224</v>
          </cell>
          <cell r="E2489">
            <v>0</v>
          </cell>
          <cell r="H2489">
            <v>0</v>
          </cell>
        </row>
        <row r="2490">
          <cell r="C2490">
            <v>224</v>
          </cell>
          <cell r="E2490">
            <v>46.4</v>
          </cell>
          <cell r="H2490">
            <v>46.4</v>
          </cell>
        </row>
        <row r="2491">
          <cell r="C2491">
            <v>364</v>
          </cell>
          <cell r="E2491">
            <v>40.200000000000003</v>
          </cell>
          <cell r="H2491">
            <v>40.200000000000003</v>
          </cell>
        </row>
        <row r="2492">
          <cell r="C2492">
            <v>364</v>
          </cell>
          <cell r="E2492">
            <v>122.5</v>
          </cell>
          <cell r="H2492">
            <v>122.5</v>
          </cell>
        </row>
        <row r="2493">
          <cell r="C2493">
            <v>364</v>
          </cell>
          <cell r="E2493">
            <v>0</v>
          </cell>
          <cell r="H2493">
            <v>0</v>
          </cell>
        </row>
        <row r="2494">
          <cell r="C2494">
            <v>364</v>
          </cell>
          <cell r="E2494">
            <v>0</v>
          </cell>
          <cell r="H2494">
            <v>0</v>
          </cell>
        </row>
        <row r="2495">
          <cell r="C2495">
            <v>364</v>
          </cell>
          <cell r="E2495">
            <v>113.2</v>
          </cell>
          <cell r="H2495">
            <v>113.2</v>
          </cell>
        </row>
        <row r="2496">
          <cell r="C2496">
            <v>424</v>
          </cell>
          <cell r="E2496">
            <v>0</v>
          </cell>
          <cell r="H2496">
            <v>0</v>
          </cell>
        </row>
        <row r="2497">
          <cell r="C2497">
            <v>424</v>
          </cell>
          <cell r="E2497">
            <v>13.3</v>
          </cell>
          <cell r="H2497">
            <v>13.3</v>
          </cell>
        </row>
        <row r="2498">
          <cell r="C2498">
            <v>424</v>
          </cell>
          <cell r="E2498">
            <v>39.799999999999997</v>
          </cell>
          <cell r="H2498">
            <v>39.799999999999997</v>
          </cell>
        </row>
        <row r="2504">
          <cell r="F2504" t="str">
            <v>TOTAL</v>
          </cell>
          <cell r="H2504">
            <v>2826.900000000001</v>
          </cell>
        </row>
        <row r="2507">
          <cell r="B2507" t="str">
            <v>04.04.05</v>
          </cell>
          <cell r="C2507" t="str">
            <v>TABELA</v>
          </cell>
          <cell r="D2507" t="str">
            <v>DER-EDF</v>
          </cell>
          <cell r="E2507" t="str">
            <v>CODIGO</v>
          </cell>
          <cell r="F2507" t="str">
            <v>040332</v>
          </cell>
          <cell r="G2507" t="str">
            <v>TOTAL</v>
          </cell>
          <cell r="H2507">
            <v>8104.0999999999995</v>
          </cell>
        </row>
        <row r="2508">
          <cell r="B2508" t="str">
            <v>Fornecimento, dobragem e colocação em fôrma, de armadura CA-50 A grossa, diâmetro de 12.5 a 25.0mm</v>
          </cell>
          <cell r="G2508" t="str">
            <v>UNIDADE</v>
          </cell>
          <cell r="H2508" t="str">
            <v>kg</v>
          </cell>
        </row>
        <row r="2510">
          <cell r="C2510" t="str">
            <v>NIVEL</v>
          </cell>
          <cell r="E2510" t="str">
            <v>PESO</v>
          </cell>
          <cell r="H2510" t="str">
            <v>SUBTOTAL</v>
          </cell>
        </row>
        <row r="2512">
          <cell r="C2512">
            <v>0</v>
          </cell>
          <cell r="E2512">
            <v>29.7</v>
          </cell>
          <cell r="H2512">
            <v>29.7</v>
          </cell>
        </row>
        <row r="2513">
          <cell r="C2513">
            <v>0</v>
          </cell>
          <cell r="E2513">
            <v>0</v>
          </cell>
          <cell r="H2513">
            <v>0</v>
          </cell>
        </row>
        <row r="2514">
          <cell r="C2514">
            <v>116</v>
          </cell>
          <cell r="E2514">
            <v>0</v>
          </cell>
          <cell r="H2514">
            <v>0</v>
          </cell>
        </row>
        <row r="2515">
          <cell r="C2515">
            <v>116</v>
          </cell>
          <cell r="E2515">
            <v>0</v>
          </cell>
          <cell r="H2515">
            <v>0</v>
          </cell>
        </row>
        <row r="2516">
          <cell r="C2516">
            <v>116</v>
          </cell>
          <cell r="E2516">
            <v>0</v>
          </cell>
          <cell r="H2516">
            <v>0</v>
          </cell>
        </row>
        <row r="2517">
          <cell r="C2517">
            <v>116</v>
          </cell>
          <cell r="E2517">
            <v>0</v>
          </cell>
          <cell r="H2517">
            <v>0</v>
          </cell>
        </row>
        <row r="2518">
          <cell r="C2518">
            <v>116</v>
          </cell>
          <cell r="E2518">
            <v>0</v>
          </cell>
          <cell r="H2518">
            <v>0</v>
          </cell>
        </row>
        <row r="2519">
          <cell r="C2519">
            <v>116</v>
          </cell>
          <cell r="E2519">
            <v>0</v>
          </cell>
          <cell r="H2519">
            <v>0</v>
          </cell>
        </row>
        <row r="2520">
          <cell r="C2520">
            <v>257</v>
          </cell>
          <cell r="E2520">
            <v>0</v>
          </cell>
          <cell r="H2520">
            <v>0</v>
          </cell>
        </row>
        <row r="2521">
          <cell r="C2521">
            <v>257</v>
          </cell>
          <cell r="E2521">
            <v>0</v>
          </cell>
          <cell r="H2521">
            <v>0</v>
          </cell>
        </row>
        <row r="2522">
          <cell r="C2522">
            <v>257</v>
          </cell>
          <cell r="E2522">
            <v>0</v>
          </cell>
          <cell r="H2522">
            <v>0</v>
          </cell>
        </row>
        <row r="2523">
          <cell r="C2523">
            <v>257</v>
          </cell>
          <cell r="E2523">
            <v>0</v>
          </cell>
          <cell r="H2523">
            <v>0</v>
          </cell>
        </row>
        <row r="2524">
          <cell r="C2524">
            <v>257</v>
          </cell>
          <cell r="E2524">
            <v>82.8</v>
          </cell>
          <cell r="H2524">
            <v>82.8</v>
          </cell>
        </row>
        <row r="2525">
          <cell r="C2525">
            <v>257</v>
          </cell>
          <cell r="E2525">
            <v>0</v>
          </cell>
          <cell r="H2525">
            <v>0</v>
          </cell>
        </row>
        <row r="2526">
          <cell r="C2526">
            <v>401</v>
          </cell>
          <cell r="E2526">
            <v>0</v>
          </cell>
          <cell r="H2526">
            <v>0</v>
          </cell>
        </row>
        <row r="2527">
          <cell r="C2527">
            <v>401</v>
          </cell>
          <cell r="E2527">
            <v>0</v>
          </cell>
          <cell r="H2527">
            <v>0</v>
          </cell>
        </row>
        <row r="2528">
          <cell r="C2528">
            <v>401</v>
          </cell>
          <cell r="E2528">
            <v>0</v>
          </cell>
          <cell r="H2528">
            <v>0</v>
          </cell>
        </row>
        <row r="2529">
          <cell r="C2529">
            <v>401</v>
          </cell>
          <cell r="E2529">
            <v>0</v>
          </cell>
          <cell r="H2529">
            <v>0</v>
          </cell>
        </row>
        <row r="2530">
          <cell r="C2530">
            <v>401</v>
          </cell>
          <cell r="E2530">
            <v>66.3</v>
          </cell>
          <cell r="H2530">
            <v>66.3</v>
          </cell>
        </row>
        <row r="2531">
          <cell r="C2531">
            <v>401</v>
          </cell>
          <cell r="E2531">
            <v>37</v>
          </cell>
          <cell r="H2531">
            <v>37</v>
          </cell>
        </row>
        <row r="2532">
          <cell r="C2532">
            <v>550</v>
          </cell>
          <cell r="E2532">
            <v>0</v>
          </cell>
          <cell r="H2532">
            <v>0</v>
          </cell>
        </row>
        <row r="2533">
          <cell r="C2533">
            <v>550</v>
          </cell>
          <cell r="E2533">
            <v>0</v>
          </cell>
          <cell r="H2533">
            <v>0</v>
          </cell>
        </row>
        <row r="2534">
          <cell r="C2534">
            <v>550</v>
          </cell>
          <cell r="E2534">
            <v>0</v>
          </cell>
          <cell r="H2534">
            <v>0</v>
          </cell>
        </row>
        <row r="2535">
          <cell r="C2535">
            <v>550</v>
          </cell>
          <cell r="E2535">
            <v>0</v>
          </cell>
          <cell r="H2535">
            <v>0</v>
          </cell>
        </row>
        <row r="2536">
          <cell r="C2536">
            <v>550</v>
          </cell>
          <cell r="E2536">
            <v>39.9</v>
          </cell>
          <cell r="H2536">
            <v>39.9</v>
          </cell>
        </row>
        <row r="2537">
          <cell r="C2537">
            <v>550</v>
          </cell>
          <cell r="E2537">
            <v>0</v>
          </cell>
          <cell r="H2537">
            <v>0</v>
          </cell>
        </row>
        <row r="2538">
          <cell r="C2538">
            <v>682</v>
          </cell>
          <cell r="E2538">
            <v>0</v>
          </cell>
          <cell r="H2538">
            <v>0</v>
          </cell>
        </row>
        <row r="2539">
          <cell r="C2539">
            <v>682</v>
          </cell>
          <cell r="E2539">
            <v>0</v>
          </cell>
          <cell r="H2539">
            <v>0</v>
          </cell>
        </row>
        <row r="2540">
          <cell r="C2540">
            <v>682</v>
          </cell>
          <cell r="E2540">
            <v>7773.5</v>
          </cell>
          <cell r="H2540">
            <v>7773.5</v>
          </cell>
        </row>
        <row r="2541">
          <cell r="C2541">
            <v>682</v>
          </cell>
          <cell r="E2541">
            <v>0</v>
          </cell>
          <cell r="H2541">
            <v>0</v>
          </cell>
        </row>
        <row r="2542">
          <cell r="C2542">
            <v>682</v>
          </cell>
          <cell r="E2542">
            <v>9.9</v>
          </cell>
          <cell r="H2542">
            <v>9.9</v>
          </cell>
        </row>
        <row r="2543">
          <cell r="C2543">
            <v>682</v>
          </cell>
          <cell r="E2543">
            <v>0</v>
          </cell>
          <cell r="H2543">
            <v>0</v>
          </cell>
        </row>
        <row r="2547">
          <cell r="E2547">
            <v>10.3</v>
          </cell>
          <cell r="H2547">
            <v>10.3</v>
          </cell>
        </row>
        <row r="2548">
          <cell r="E2548">
            <v>0</v>
          </cell>
          <cell r="H2548">
            <v>0</v>
          </cell>
        </row>
        <row r="2549">
          <cell r="C2549">
            <v>90</v>
          </cell>
          <cell r="E2549">
            <v>0</v>
          </cell>
          <cell r="H2549">
            <v>0</v>
          </cell>
        </row>
        <row r="2550">
          <cell r="C2550">
            <v>0</v>
          </cell>
          <cell r="E2550">
            <v>0</v>
          </cell>
          <cell r="H2550">
            <v>0</v>
          </cell>
        </row>
        <row r="2551">
          <cell r="C2551">
            <v>70</v>
          </cell>
          <cell r="E2551">
            <v>0</v>
          </cell>
          <cell r="H2551">
            <v>0</v>
          </cell>
        </row>
        <row r="2554">
          <cell r="C2554">
            <v>0</v>
          </cell>
          <cell r="E2554">
            <v>54.7</v>
          </cell>
          <cell r="H2554">
            <v>54.7</v>
          </cell>
        </row>
        <row r="2560">
          <cell r="F2560" t="str">
            <v>TOTAL</v>
          </cell>
          <cell r="H2560">
            <v>8104.0999999999995</v>
          </cell>
        </row>
        <row r="2562">
          <cell r="B2562" t="str">
            <v>04.04.06</v>
          </cell>
          <cell r="C2562" t="str">
            <v>TABELA</v>
          </cell>
          <cell r="D2562" t="str">
            <v>SINAPI</v>
          </cell>
          <cell r="E2562" t="str">
            <v>CODIGO</v>
          </cell>
          <cell r="F2562" t="str">
            <v>102717</v>
          </cell>
          <cell r="G2562" t="str">
            <v>TOTAL</v>
          </cell>
          <cell r="H2562">
            <v>182.59345599999997</v>
          </cell>
        </row>
        <row r="2563">
          <cell r="B2563" t="str">
            <v>enchimento de brita para dreno, lançamento mecanizado. af_07/2021</v>
          </cell>
          <cell r="G2563" t="str">
            <v>UNIDADE</v>
          </cell>
          <cell r="H2563" t="str">
            <v>m3</v>
          </cell>
        </row>
        <row r="2565">
          <cell r="C2565" t="str">
            <v>COMP</v>
          </cell>
          <cell r="D2565" t="str">
            <v>PROFUNDIDADE</v>
          </cell>
          <cell r="E2565" t="str">
            <v>ALTURA MÉDIA</v>
          </cell>
          <cell r="H2565" t="str">
            <v>SUBTOTAL</v>
          </cell>
        </row>
        <row r="2567">
          <cell r="C2567">
            <v>9.07</v>
          </cell>
          <cell r="D2567">
            <v>0.36</v>
          </cell>
          <cell r="E2567">
            <v>1.56</v>
          </cell>
          <cell r="H2567">
            <v>5.093712</v>
          </cell>
        </row>
        <row r="2568">
          <cell r="C2568">
            <v>20.53</v>
          </cell>
          <cell r="D2568">
            <v>0.4</v>
          </cell>
          <cell r="E2568">
            <v>1.7160000000000002</v>
          </cell>
          <cell r="H2568">
            <v>14.091792000000003</v>
          </cell>
        </row>
        <row r="2569">
          <cell r="C2569">
            <v>37.359999999999992</v>
          </cell>
          <cell r="D2569">
            <v>0.4</v>
          </cell>
          <cell r="E2569">
            <v>1.7279999999999998</v>
          </cell>
          <cell r="H2569">
            <v>25.82323199999999</v>
          </cell>
        </row>
        <row r="2570">
          <cell r="C2570">
            <v>30.900000000000002</v>
          </cell>
          <cell r="D2570">
            <v>0.4</v>
          </cell>
          <cell r="E2570">
            <v>1.788</v>
          </cell>
          <cell r="H2570">
            <v>22.099680000000003</v>
          </cell>
        </row>
        <row r="2571">
          <cell r="C2571">
            <v>78.97999999999999</v>
          </cell>
          <cell r="D2571">
            <v>0.4</v>
          </cell>
          <cell r="E2571">
            <v>2.87</v>
          </cell>
          <cell r="H2571">
            <v>90.669039999999995</v>
          </cell>
        </row>
        <row r="2572">
          <cell r="C2572">
            <v>41.36</v>
          </cell>
          <cell r="D2572">
            <v>0.4</v>
          </cell>
          <cell r="E2572">
            <v>1.5</v>
          </cell>
          <cell r="H2572">
            <v>24.816000000000003</v>
          </cell>
        </row>
        <row r="2575">
          <cell r="F2575" t="str">
            <v>TOTAL</v>
          </cell>
          <cell r="H2575">
            <v>182.59345599999997</v>
          </cell>
        </row>
        <row r="2577">
          <cell r="B2577" t="str">
            <v>04.04.07</v>
          </cell>
          <cell r="C2577" t="str">
            <v>TABELA</v>
          </cell>
          <cell r="D2577" t="str">
            <v>SINAPI</v>
          </cell>
          <cell r="E2577" t="str">
            <v>CODIGO</v>
          </cell>
          <cell r="F2577" t="str">
            <v>103653</v>
          </cell>
          <cell r="G2577" t="str">
            <v>TOTAL</v>
          </cell>
          <cell r="H2577">
            <v>457.89855999999997</v>
          </cell>
        </row>
        <row r="2578">
          <cell r="B2578" t="str">
            <v>geotêxtil não tecido 100% poliéster, resistência a tração de 31 kn/m (rt-31), instalado em dreno - fornecimento e instalação. af_07/2021</v>
          </cell>
          <cell r="G2578" t="str">
            <v>UNIDADE</v>
          </cell>
          <cell r="H2578" t="str">
            <v>m2</v>
          </cell>
        </row>
        <row r="2580">
          <cell r="C2580" t="str">
            <v>COMP</v>
          </cell>
          <cell r="E2580" t="str">
            <v>ALTURA MÉDIA</v>
          </cell>
          <cell r="H2580" t="str">
            <v>SUBTOTAL</v>
          </cell>
        </row>
        <row r="2582">
          <cell r="C2582">
            <v>9.07</v>
          </cell>
          <cell r="E2582">
            <v>1.56</v>
          </cell>
          <cell r="H2582">
            <v>14.1492</v>
          </cell>
        </row>
        <row r="2583">
          <cell r="C2583">
            <v>20.53</v>
          </cell>
          <cell r="E2583">
            <v>1.7160000000000002</v>
          </cell>
          <cell r="H2583">
            <v>35.229480000000002</v>
          </cell>
        </row>
        <row r="2584">
          <cell r="C2584">
            <v>37.359999999999992</v>
          </cell>
          <cell r="E2584">
            <v>1.7279999999999998</v>
          </cell>
          <cell r="H2584">
            <v>64.558079999999975</v>
          </cell>
        </row>
        <row r="2585">
          <cell r="C2585">
            <v>30.900000000000002</v>
          </cell>
          <cell r="E2585">
            <v>1.788</v>
          </cell>
          <cell r="H2585">
            <v>55.249200000000002</v>
          </cell>
        </row>
        <row r="2586">
          <cell r="C2586">
            <v>78.97999999999999</v>
          </cell>
          <cell r="E2586">
            <v>2.87</v>
          </cell>
          <cell r="H2586">
            <v>226.67259999999999</v>
          </cell>
        </row>
        <row r="2587">
          <cell r="C2587">
            <v>41.36</v>
          </cell>
          <cell r="E2587">
            <v>1.5</v>
          </cell>
          <cell r="H2587">
            <v>62.04</v>
          </cell>
        </row>
        <row r="2590">
          <cell r="F2590" t="str">
            <v>TOTAL</v>
          </cell>
          <cell r="H2590">
            <v>457.89855999999997</v>
          </cell>
        </row>
        <row r="2592">
          <cell r="B2592" t="str">
            <v>04.04.08</v>
          </cell>
          <cell r="C2592" t="str">
            <v>TABELA</v>
          </cell>
          <cell r="D2592" t="str">
            <v>SINAPI</v>
          </cell>
          <cell r="E2592" t="str">
            <v>CODIGO</v>
          </cell>
          <cell r="F2592" t="str">
            <v>102724</v>
          </cell>
          <cell r="G2592" t="str">
            <v>TOTAL</v>
          </cell>
          <cell r="H2592">
            <v>683</v>
          </cell>
        </row>
        <row r="2593">
          <cell r="B2593" t="str">
            <v>dreno barbacã, dn 100 mm, com material drenante. af_07/2021</v>
          </cell>
          <cell r="G2593" t="str">
            <v>UNIDADE</v>
          </cell>
          <cell r="H2593" t="str">
            <v>un</v>
          </cell>
        </row>
        <row r="2595">
          <cell r="D2595" t="str">
            <v>QTE</v>
          </cell>
          <cell r="H2595" t="str">
            <v>SUBTOTAL</v>
          </cell>
        </row>
        <row r="2597">
          <cell r="D2597">
            <v>20</v>
          </cell>
          <cell r="H2597">
            <v>20</v>
          </cell>
        </row>
        <row r="2598">
          <cell r="D2598">
            <v>63</v>
          </cell>
          <cell r="H2598">
            <v>63</v>
          </cell>
        </row>
        <row r="2599">
          <cell r="D2599">
            <v>102</v>
          </cell>
          <cell r="H2599">
            <v>102</v>
          </cell>
        </row>
        <row r="2600">
          <cell r="D2600">
            <v>99</v>
          </cell>
          <cell r="H2600">
            <v>99</v>
          </cell>
        </row>
        <row r="2601">
          <cell r="D2601">
            <v>313</v>
          </cell>
          <cell r="H2601">
            <v>313</v>
          </cell>
        </row>
        <row r="2602">
          <cell r="D2602">
            <v>86</v>
          </cell>
          <cell r="H2602">
            <v>86</v>
          </cell>
        </row>
        <row r="2605">
          <cell r="F2605" t="str">
            <v>TOTAL</v>
          </cell>
          <cell r="H2605">
            <v>683</v>
          </cell>
        </row>
        <row r="2608">
          <cell r="B2608" t="str">
            <v>ESTRUTURA METÁLICA</v>
          </cell>
        </row>
        <row r="2611">
          <cell r="B2611" t="str">
            <v>04.06.01</v>
          </cell>
          <cell r="C2611" t="str">
            <v>TABELA</v>
          </cell>
          <cell r="D2611" t="str">
            <v>DER-EDF</v>
          </cell>
          <cell r="E2611" t="str">
            <v>CODIGO</v>
          </cell>
          <cell r="F2611" t="str">
            <v>200738</v>
          </cell>
          <cell r="G2611" t="str">
            <v>TOTAL</v>
          </cell>
          <cell r="H2611">
            <v>22269.1837725</v>
          </cell>
        </row>
        <row r="2612">
          <cell r="B2612" t="str">
            <v>Estrut. metálica p/ quadra poliesp. coberta constituída por perfis formados a frio, aço estrutural ASTM A-570 G33 (terças) ASTM A-36 (demais perfis) c/ o sistema de trat. e pint conf descrito em notas da planilha</v>
          </cell>
          <cell r="G2612" t="str">
            <v>UNIDADE</v>
          </cell>
          <cell r="H2612" t="str">
            <v>kg</v>
          </cell>
        </row>
        <row r="2614">
          <cell r="D2614" t="str">
            <v>QTE</v>
          </cell>
          <cell r="E2614" t="str">
            <v>PESO UNIT OU LINEAR 
(INCLUSO 5% PERDAS)</v>
          </cell>
          <cell r="H2614" t="str">
            <v>SUBTOTAL</v>
          </cell>
        </row>
        <row r="2616">
          <cell r="D2616">
            <v>59.896999999999998</v>
          </cell>
          <cell r="F2616">
            <v>7.27</v>
          </cell>
          <cell r="H2616">
            <v>435.45118999999994</v>
          </cell>
        </row>
        <row r="2617">
          <cell r="D2617">
            <v>256.51499999999999</v>
          </cell>
          <cell r="F2617">
            <v>3.27</v>
          </cell>
          <cell r="H2617">
            <v>838.80404999999996</v>
          </cell>
        </row>
        <row r="2618">
          <cell r="D2618">
            <v>44.4</v>
          </cell>
          <cell r="F2618">
            <v>8.84</v>
          </cell>
          <cell r="H2618">
            <v>392.49599999999998</v>
          </cell>
        </row>
        <row r="2619">
          <cell r="D2619">
            <v>43</v>
          </cell>
          <cell r="F2619">
            <v>0.1</v>
          </cell>
          <cell r="H2619">
            <v>4.3</v>
          </cell>
        </row>
        <row r="2620">
          <cell r="D2620">
            <v>24</v>
          </cell>
          <cell r="F2620">
            <v>5.52</v>
          </cell>
          <cell r="H2620">
            <v>132.47999999999999</v>
          </cell>
        </row>
        <row r="2621">
          <cell r="D2621">
            <v>114</v>
          </cell>
          <cell r="F2621">
            <v>1.1399999999999999</v>
          </cell>
          <cell r="H2621">
            <v>129.95999999999998</v>
          </cell>
        </row>
        <row r="2622">
          <cell r="D2622">
            <v>7</v>
          </cell>
          <cell r="F2622">
            <v>3.48</v>
          </cell>
          <cell r="H2622">
            <v>24.36</v>
          </cell>
        </row>
        <row r="2623">
          <cell r="H2623">
            <v>0</v>
          </cell>
        </row>
        <row r="2624">
          <cell r="D2624">
            <v>277.512</v>
          </cell>
          <cell r="F2624">
            <v>3.8</v>
          </cell>
          <cell r="H2624">
            <v>1054.5455999999999</v>
          </cell>
        </row>
        <row r="2625">
          <cell r="D2625">
            <v>373.74700000000001</v>
          </cell>
          <cell r="F2625">
            <v>7.27</v>
          </cell>
          <cell r="H2625">
            <v>2717.1406899999997</v>
          </cell>
        </row>
        <row r="2626">
          <cell r="D2626">
            <v>31.936</v>
          </cell>
          <cell r="F2626">
            <v>3.27</v>
          </cell>
          <cell r="H2626">
            <v>104.43071999999999</v>
          </cell>
        </row>
        <row r="2627">
          <cell r="D2627">
            <v>46.16</v>
          </cell>
          <cell r="F2627">
            <v>8.84</v>
          </cell>
          <cell r="H2627">
            <v>408.05439999999999</v>
          </cell>
        </row>
        <row r="2628">
          <cell r="D2628">
            <v>13.586</v>
          </cell>
          <cell r="F2628">
            <v>10.36</v>
          </cell>
          <cell r="H2628">
            <v>140.75095999999999</v>
          </cell>
        </row>
        <row r="2629">
          <cell r="D2629">
            <v>364.15100000000001</v>
          </cell>
          <cell r="F2629">
            <v>3.33</v>
          </cell>
          <cell r="H2629">
            <v>1212.62283</v>
          </cell>
        </row>
        <row r="2630">
          <cell r="D2630">
            <v>27</v>
          </cell>
          <cell r="F2630">
            <v>0.1</v>
          </cell>
          <cell r="H2630">
            <v>2.7</v>
          </cell>
        </row>
        <row r="2631">
          <cell r="D2631">
            <v>8</v>
          </cell>
          <cell r="F2631">
            <v>5.52</v>
          </cell>
          <cell r="H2631">
            <v>44.16</v>
          </cell>
        </row>
        <row r="2632">
          <cell r="D2632">
            <v>48</v>
          </cell>
          <cell r="F2632">
            <v>1.1399999999999999</v>
          </cell>
          <cell r="H2632">
            <v>54.72</v>
          </cell>
        </row>
        <row r="2633">
          <cell r="D2633">
            <v>2</v>
          </cell>
          <cell r="F2633">
            <v>3.48</v>
          </cell>
          <cell r="H2633">
            <v>6.96</v>
          </cell>
        </row>
        <row r="2634">
          <cell r="H2634">
            <v>0</v>
          </cell>
        </row>
        <row r="2635">
          <cell r="H2635">
            <v>0</v>
          </cell>
        </row>
        <row r="2636">
          <cell r="D2636">
            <v>68</v>
          </cell>
          <cell r="F2636">
            <v>6.89</v>
          </cell>
          <cell r="H2636">
            <v>468.52</v>
          </cell>
        </row>
        <row r="2637">
          <cell r="D2637">
            <v>110</v>
          </cell>
          <cell r="F2637">
            <v>7.27</v>
          </cell>
          <cell r="H2637">
            <v>799.69999999999993</v>
          </cell>
        </row>
        <row r="2638">
          <cell r="D2638">
            <v>204</v>
          </cell>
          <cell r="F2638">
            <v>3.99</v>
          </cell>
          <cell r="H2638">
            <v>813.96</v>
          </cell>
        </row>
        <row r="2639">
          <cell r="D2639">
            <v>10</v>
          </cell>
          <cell r="F2639">
            <v>3.5</v>
          </cell>
          <cell r="H2639">
            <v>35</v>
          </cell>
        </row>
        <row r="2640">
          <cell r="D2640">
            <v>10</v>
          </cell>
          <cell r="F2640">
            <v>3.33</v>
          </cell>
          <cell r="H2640">
            <v>33.299999999999997</v>
          </cell>
        </row>
        <row r="2641">
          <cell r="D2641">
            <v>16</v>
          </cell>
          <cell r="F2641">
            <v>8.75</v>
          </cell>
          <cell r="H2641">
            <v>140</v>
          </cell>
        </row>
        <row r="2642">
          <cell r="D2642">
            <v>33</v>
          </cell>
          <cell r="F2642">
            <v>0.1</v>
          </cell>
          <cell r="H2642">
            <v>3.3000000000000003</v>
          </cell>
        </row>
        <row r="2643">
          <cell r="D2643">
            <v>21</v>
          </cell>
          <cell r="F2643">
            <v>5.52</v>
          </cell>
          <cell r="H2643">
            <v>115.91999999999999</v>
          </cell>
        </row>
        <row r="2644">
          <cell r="D2644">
            <v>126</v>
          </cell>
          <cell r="F2644">
            <v>1.1399999999999999</v>
          </cell>
          <cell r="H2644">
            <v>143.63999999999999</v>
          </cell>
        </row>
        <row r="2645">
          <cell r="D2645">
            <v>2</v>
          </cell>
          <cell r="F2645">
            <v>3.48</v>
          </cell>
          <cell r="H2645">
            <v>6.96</v>
          </cell>
        </row>
        <row r="2646">
          <cell r="H2646">
            <v>0</v>
          </cell>
        </row>
        <row r="2647">
          <cell r="D2647">
            <v>42.66</v>
          </cell>
          <cell r="F2647">
            <v>8.84</v>
          </cell>
          <cell r="H2647">
            <v>377.11439999999999</v>
          </cell>
        </row>
        <row r="2648">
          <cell r="D2648">
            <v>144.60599999999999</v>
          </cell>
          <cell r="F2648">
            <v>3.27</v>
          </cell>
          <cell r="H2648">
            <v>472.86161999999996</v>
          </cell>
        </row>
        <row r="2649">
          <cell r="D2649">
            <v>1424.8789999999999</v>
          </cell>
          <cell r="F2649">
            <v>3.99</v>
          </cell>
          <cell r="H2649">
            <v>5685.26721</v>
          </cell>
        </row>
        <row r="2650">
          <cell r="D2650">
            <v>30.91</v>
          </cell>
          <cell r="F2650">
            <v>6.89</v>
          </cell>
          <cell r="H2650">
            <v>212.9699</v>
          </cell>
        </row>
        <row r="2651">
          <cell r="D2651">
            <v>451.15499999999997</v>
          </cell>
          <cell r="F2651">
            <v>3.0449999999999999</v>
          </cell>
          <cell r="H2651">
            <v>1373.7669749999998</v>
          </cell>
        </row>
        <row r="2652">
          <cell r="D2652">
            <v>15.726000000000001</v>
          </cell>
          <cell r="F2652">
            <v>7.25</v>
          </cell>
          <cell r="H2652">
            <v>114.01350000000001</v>
          </cell>
        </row>
        <row r="2653">
          <cell r="D2653">
            <v>607.721</v>
          </cell>
          <cell r="F2653">
            <v>5.59</v>
          </cell>
          <cell r="H2653">
            <v>3397.16039</v>
          </cell>
        </row>
        <row r="2654">
          <cell r="D2654">
            <v>384.12700000000001</v>
          </cell>
          <cell r="F2654">
            <v>0.26250000000000001</v>
          </cell>
          <cell r="H2654">
            <v>100.83333750000001</v>
          </cell>
        </row>
        <row r="2655">
          <cell r="D2655">
            <v>118</v>
          </cell>
          <cell r="F2655">
            <v>0.1</v>
          </cell>
          <cell r="H2655">
            <v>11.8</v>
          </cell>
        </row>
        <row r="2656">
          <cell r="D2656">
            <v>19</v>
          </cell>
          <cell r="F2656">
            <v>5.52</v>
          </cell>
          <cell r="H2656">
            <v>104.88</v>
          </cell>
        </row>
        <row r="2657">
          <cell r="D2657">
            <v>114</v>
          </cell>
          <cell r="F2657">
            <v>1.1399999999999999</v>
          </cell>
          <cell r="H2657">
            <v>129.95999999999998</v>
          </cell>
        </row>
        <row r="2658">
          <cell r="D2658">
            <v>5</v>
          </cell>
          <cell r="F2658">
            <v>3.48</v>
          </cell>
          <cell r="H2658">
            <v>17.399999999999999</v>
          </cell>
        </row>
        <row r="2659">
          <cell r="D2659">
            <v>4</v>
          </cell>
          <cell r="F2659">
            <v>1.73</v>
          </cell>
          <cell r="H2659">
            <v>6.92</v>
          </cell>
        </row>
        <row r="2662">
          <cell r="F2662" t="str">
            <v>TOTAL</v>
          </cell>
          <cell r="H2662">
            <v>22269.1837725</v>
          </cell>
        </row>
        <row r="2664">
          <cell r="B2664" t="str">
            <v>PAREDES E PAINÉIS</v>
          </cell>
        </row>
        <row r="2666">
          <cell r="B2666" t="str">
            <v>ALVENARIA DE VEDAÇÃO</v>
          </cell>
        </row>
        <row r="2668">
          <cell r="B2668" t="str">
            <v>05.01.01</v>
          </cell>
          <cell r="C2668" t="str">
            <v>TABELA</v>
          </cell>
          <cell r="D2668" t="str">
            <v>DER-EDF</v>
          </cell>
          <cell r="E2668" t="str">
            <v>CODIGO</v>
          </cell>
          <cell r="F2668" t="str">
            <v>050122</v>
          </cell>
          <cell r="G2668" t="str">
            <v>TOTAL</v>
          </cell>
          <cell r="H2668">
            <v>201.21000000000004</v>
          </cell>
        </row>
        <row r="2669">
          <cell r="B2669" t="str">
            <v>Elemento vazado de concreto (Cobogó) 20 x 20 x 10cm, tipo cruzeta,assentados com argamassa de cimento e areia peneirada no traço 1:3, espessura das juntas 15 mm, preparo manual</v>
          </cell>
          <cell r="G2669" t="str">
            <v>UNIDADE</v>
          </cell>
          <cell r="H2669" t="str">
            <v>m2</v>
          </cell>
        </row>
        <row r="2671">
          <cell r="C2671" t="str">
            <v>LARGURA</v>
          </cell>
          <cell r="D2671" t="str">
            <v>ALTURA</v>
          </cell>
          <cell r="F2671" t="str">
            <v>QTE</v>
          </cell>
          <cell r="H2671" t="str">
            <v>SUBTOTAL</v>
          </cell>
        </row>
        <row r="2673">
          <cell r="C2673">
            <v>2.4</v>
          </cell>
          <cell r="D2673">
            <v>1.8</v>
          </cell>
          <cell r="F2673">
            <v>2</v>
          </cell>
          <cell r="H2673">
            <v>8.64</v>
          </cell>
        </row>
        <row r="2674">
          <cell r="C2674">
            <v>3.6</v>
          </cell>
          <cell r="D2674">
            <v>1.8</v>
          </cell>
          <cell r="F2674">
            <v>1</v>
          </cell>
          <cell r="H2674">
            <v>6.48</v>
          </cell>
        </row>
        <row r="2675">
          <cell r="C2675">
            <v>4.8</v>
          </cell>
          <cell r="D2675">
            <v>1.8</v>
          </cell>
          <cell r="F2675">
            <v>6</v>
          </cell>
          <cell r="H2675">
            <v>51.84</v>
          </cell>
        </row>
        <row r="2676">
          <cell r="C2676">
            <v>4.8</v>
          </cell>
          <cell r="D2676">
            <v>1.8</v>
          </cell>
          <cell r="F2676">
            <v>6</v>
          </cell>
          <cell r="H2676">
            <v>51.84</v>
          </cell>
        </row>
        <row r="2677">
          <cell r="C2677">
            <v>4.2</v>
          </cell>
          <cell r="D2677">
            <v>1.8</v>
          </cell>
          <cell r="F2677">
            <v>5</v>
          </cell>
          <cell r="H2677">
            <v>37.800000000000004</v>
          </cell>
        </row>
        <row r="2678">
          <cell r="C2678">
            <v>4.2</v>
          </cell>
          <cell r="D2678">
            <v>1.8</v>
          </cell>
          <cell r="F2678">
            <v>3</v>
          </cell>
          <cell r="H2678">
            <v>22.68</v>
          </cell>
        </row>
        <row r="2680">
          <cell r="C2680">
            <v>5.0999999999999996</v>
          </cell>
          <cell r="D2680">
            <v>2.15</v>
          </cell>
          <cell r="F2680">
            <v>2</v>
          </cell>
          <cell r="H2680">
            <v>21.929999999999996</v>
          </cell>
        </row>
        <row r="2682">
          <cell r="F2682" t="str">
            <v>TOTAL</v>
          </cell>
          <cell r="H2682">
            <v>201.21000000000004</v>
          </cell>
        </row>
        <row r="2685">
          <cell r="B2685" t="str">
            <v>PLACAS E PAINÉIS DIVISÓRIOS</v>
          </cell>
        </row>
        <row r="2687">
          <cell r="B2687" t="str">
            <v>05.02.01</v>
          </cell>
          <cell r="C2687" t="str">
            <v>TABELA</v>
          </cell>
          <cell r="D2687" t="str">
            <v>DER-EDF</v>
          </cell>
          <cell r="E2687" t="str">
            <v>CODIGO</v>
          </cell>
          <cell r="F2687" t="str">
            <v>050205</v>
          </cell>
          <cell r="G2687" t="str">
            <v>TOTAL</v>
          </cell>
          <cell r="H2687">
            <v>6.7449999999999992</v>
          </cell>
        </row>
        <row r="2688">
          <cell r="B2688" t="str">
            <v>Divisória sanitária de granito cinza andorinha esp. 3 cm, assentada com argamassa de cimento e areia no traço 1:3</v>
          </cell>
          <cell r="G2688" t="str">
            <v>UNIDADE</v>
          </cell>
          <cell r="H2688" t="str">
            <v>m2</v>
          </cell>
        </row>
        <row r="2690">
          <cell r="D2690" t="str">
            <v>ALTURA</v>
          </cell>
          <cell r="E2690" t="str">
            <v>COMPRIMENTO</v>
          </cell>
          <cell r="H2690" t="str">
            <v>SUBTOTAL</v>
          </cell>
        </row>
        <row r="2691">
          <cell r="D2691">
            <v>1.9</v>
          </cell>
          <cell r="E2691">
            <v>3.55</v>
          </cell>
          <cell r="H2691">
            <v>6.7449999999999992</v>
          </cell>
        </row>
        <row r="2695">
          <cell r="F2695" t="str">
            <v>TOTAL</v>
          </cell>
          <cell r="H2695">
            <v>6.7449999999999992</v>
          </cell>
        </row>
        <row r="2698">
          <cell r="B2698" t="str">
            <v>VERGAS/CONTRAVERGAS</v>
          </cell>
        </row>
        <row r="2701">
          <cell r="B2701" t="str">
            <v>05.03.01</v>
          </cell>
          <cell r="C2701" t="str">
            <v>TABELA</v>
          </cell>
          <cell r="D2701" t="str">
            <v>DER-EDF</v>
          </cell>
          <cell r="E2701" t="str">
            <v>CODIGO</v>
          </cell>
          <cell r="F2701" t="str">
            <v>050301</v>
          </cell>
          <cell r="G2701" t="str">
            <v>TOTAL</v>
          </cell>
          <cell r="H2701">
            <v>730.11400000000003</v>
          </cell>
        </row>
        <row r="2702">
          <cell r="B2702" t="str">
            <v>Verga/contraverga reta de concreto armado moldada in loco 10 x 5 cm, Fck = 15 MPa, inclusive forma, armação e desforma, comprimento inferior a 2.0 metros</v>
          </cell>
          <cell r="G2702" t="str">
            <v>UNIDADE</v>
          </cell>
          <cell r="H2702" t="str">
            <v>m</v>
          </cell>
        </row>
        <row r="2704">
          <cell r="C2704" t="str">
            <v>COMP</v>
          </cell>
          <cell r="D2704" t="str">
            <v>FATOR 1,4</v>
          </cell>
          <cell r="F2704" t="str">
            <v>QTE</v>
          </cell>
          <cell r="G2704" t="str">
            <v>V/CV</v>
          </cell>
          <cell r="H2704" t="str">
            <v>SUBTOTAL</v>
          </cell>
        </row>
        <row r="2706">
          <cell r="C2706">
            <v>0.95</v>
          </cell>
          <cell r="D2706">
            <v>1.3299999999999998</v>
          </cell>
          <cell r="F2706">
            <v>1</v>
          </cell>
          <cell r="G2706">
            <v>1.3299999999999998</v>
          </cell>
          <cell r="H2706">
            <v>1.3299999999999998</v>
          </cell>
        </row>
        <row r="2707">
          <cell r="C2707">
            <v>0.9</v>
          </cell>
          <cell r="D2707">
            <v>1.26</v>
          </cell>
          <cell r="F2707">
            <v>1</v>
          </cell>
          <cell r="G2707">
            <v>1.26</v>
          </cell>
          <cell r="H2707">
            <v>1.26</v>
          </cell>
        </row>
        <row r="2708">
          <cell r="C2708">
            <v>1.6</v>
          </cell>
          <cell r="D2708">
            <v>2.2399999999999998</v>
          </cell>
          <cell r="F2708">
            <v>1</v>
          </cell>
          <cell r="G2708">
            <v>2.2399999999999998</v>
          </cell>
          <cell r="H2708">
            <v>2.2399999999999998</v>
          </cell>
        </row>
        <row r="2709">
          <cell r="C2709">
            <v>1</v>
          </cell>
          <cell r="D2709">
            <v>1.4</v>
          </cell>
          <cell r="F2709">
            <v>2</v>
          </cell>
          <cell r="G2709">
            <v>1.4</v>
          </cell>
          <cell r="H2709">
            <v>2.8</v>
          </cell>
        </row>
        <row r="2711">
          <cell r="C2711">
            <v>0.6</v>
          </cell>
          <cell r="D2711">
            <v>0.84</v>
          </cell>
          <cell r="F2711">
            <v>3</v>
          </cell>
          <cell r="G2711">
            <v>1.68</v>
          </cell>
          <cell r="H2711">
            <v>5.04</v>
          </cell>
        </row>
        <row r="2712">
          <cell r="C2712">
            <v>1.2</v>
          </cell>
          <cell r="D2712">
            <v>1.68</v>
          </cell>
          <cell r="F2712">
            <v>7</v>
          </cell>
          <cell r="G2712">
            <v>3.36</v>
          </cell>
          <cell r="H2712">
            <v>23.52</v>
          </cell>
        </row>
        <row r="2713">
          <cell r="C2713">
            <v>1.4</v>
          </cell>
          <cell r="D2713">
            <v>1.9599999999999997</v>
          </cell>
          <cell r="F2713">
            <v>1</v>
          </cell>
          <cell r="G2713">
            <v>3.9199999999999995</v>
          </cell>
          <cell r="H2713">
            <v>3.9199999999999995</v>
          </cell>
        </row>
        <row r="2714">
          <cell r="C2714">
            <v>0.6</v>
          </cell>
          <cell r="D2714">
            <v>0.84</v>
          </cell>
          <cell r="F2714">
            <v>2</v>
          </cell>
          <cell r="G2714">
            <v>1.68</v>
          </cell>
          <cell r="H2714">
            <v>3.36</v>
          </cell>
        </row>
        <row r="2715">
          <cell r="C2715">
            <v>0.9</v>
          </cell>
          <cell r="D2715">
            <v>1.26</v>
          </cell>
          <cell r="F2715">
            <v>1</v>
          </cell>
          <cell r="G2715">
            <v>1.26</v>
          </cell>
          <cell r="H2715">
            <v>1.26</v>
          </cell>
        </row>
        <row r="2716">
          <cell r="C2716">
            <v>0.9</v>
          </cell>
          <cell r="D2716">
            <v>1.26</v>
          </cell>
          <cell r="F2716">
            <v>1</v>
          </cell>
          <cell r="G2716">
            <v>1.26</v>
          </cell>
          <cell r="H2716">
            <v>1.26</v>
          </cell>
        </row>
        <row r="2717">
          <cell r="C2717">
            <v>0.76</v>
          </cell>
          <cell r="D2717">
            <v>1.0639999999999998</v>
          </cell>
          <cell r="F2717">
            <v>4</v>
          </cell>
          <cell r="G2717">
            <v>1.0639999999999998</v>
          </cell>
          <cell r="H2717">
            <v>4.2559999999999993</v>
          </cell>
        </row>
        <row r="2718">
          <cell r="C2718">
            <v>0.86</v>
          </cell>
          <cell r="D2718">
            <v>1.204</v>
          </cell>
          <cell r="F2718">
            <v>13</v>
          </cell>
          <cell r="G2718">
            <v>1.204</v>
          </cell>
          <cell r="H2718">
            <v>15.651999999999999</v>
          </cell>
        </row>
        <row r="2719">
          <cell r="C2719">
            <v>0.9</v>
          </cell>
          <cell r="D2719">
            <v>1.26</v>
          </cell>
          <cell r="F2719">
            <v>3</v>
          </cell>
          <cell r="G2719">
            <v>1.26</v>
          </cell>
          <cell r="H2719">
            <v>3.7800000000000002</v>
          </cell>
        </row>
        <row r="2720">
          <cell r="C2720">
            <v>0.6</v>
          </cell>
          <cell r="D2720">
            <v>0.84</v>
          </cell>
          <cell r="F2720">
            <v>14</v>
          </cell>
          <cell r="G2720">
            <v>0.84</v>
          </cell>
          <cell r="H2720">
            <v>11.76</v>
          </cell>
        </row>
        <row r="2721">
          <cell r="C2721">
            <v>0.9</v>
          </cell>
          <cell r="D2721">
            <v>1.26</v>
          </cell>
          <cell r="F2721">
            <v>21</v>
          </cell>
          <cell r="G2721">
            <v>1.26</v>
          </cell>
          <cell r="H2721">
            <v>26.46</v>
          </cell>
        </row>
        <row r="2722">
          <cell r="C2722">
            <v>0.8</v>
          </cell>
          <cell r="D2722">
            <v>1.1199999999999999</v>
          </cell>
          <cell r="F2722">
            <v>2</v>
          </cell>
          <cell r="G2722">
            <v>1.1199999999999999</v>
          </cell>
          <cell r="H2722">
            <v>2.2399999999999998</v>
          </cell>
        </row>
        <row r="2723">
          <cell r="D2723">
            <v>0</v>
          </cell>
          <cell r="F2723">
            <v>14</v>
          </cell>
          <cell r="G2723">
            <v>0</v>
          </cell>
          <cell r="H2723">
            <v>0</v>
          </cell>
        </row>
        <row r="2724">
          <cell r="C2724">
            <v>0.9</v>
          </cell>
          <cell r="D2724">
            <v>1.26</v>
          </cell>
          <cell r="F2724">
            <v>1</v>
          </cell>
          <cell r="G2724">
            <v>1.26</v>
          </cell>
          <cell r="H2724">
            <v>1.26</v>
          </cell>
        </row>
        <row r="2725">
          <cell r="C2725">
            <v>0.8</v>
          </cell>
          <cell r="D2725">
            <v>1.1199999999999999</v>
          </cell>
          <cell r="F2725">
            <v>1</v>
          </cell>
          <cell r="G2725">
            <v>1.1199999999999999</v>
          </cell>
          <cell r="H2725">
            <v>1.1199999999999999</v>
          </cell>
        </row>
        <row r="2726">
          <cell r="H2726">
            <v>0</v>
          </cell>
        </row>
        <row r="2727">
          <cell r="C2727">
            <v>0.9</v>
          </cell>
          <cell r="D2727">
            <v>1.26</v>
          </cell>
          <cell r="F2727">
            <v>1</v>
          </cell>
          <cell r="G2727">
            <v>1.26</v>
          </cell>
          <cell r="H2727">
            <v>1.26</v>
          </cell>
        </row>
        <row r="2728">
          <cell r="C2728">
            <v>1</v>
          </cell>
          <cell r="D2728">
            <v>1.4</v>
          </cell>
          <cell r="F2728">
            <v>1</v>
          </cell>
          <cell r="G2728">
            <v>1.4</v>
          </cell>
          <cell r="H2728">
            <v>1.4</v>
          </cell>
        </row>
        <row r="2729">
          <cell r="C2729">
            <v>0.6</v>
          </cell>
          <cell r="D2729">
            <v>0.84</v>
          </cell>
          <cell r="F2729">
            <v>12</v>
          </cell>
          <cell r="G2729">
            <v>0.84</v>
          </cell>
          <cell r="H2729">
            <v>10.08</v>
          </cell>
        </row>
        <row r="2730">
          <cell r="C2730">
            <v>0.8</v>
          </cell>
          <cell r="D2730">
            <v>1.1199999999999999</v>
          </cell>
          <cell r="F2730">
            <v>2</v>
          </cell>
          <cell r="G2730">
            <v>1.1199999999999999</v>
          </cell>
          <cell r="H2730">
            <v>2.2399999999999998</v>
          </cell>
        </row>
        <row r="2731">
          <cell r="C2731">
            <v>0.8</v>
          </cell>
          <cell r="D2731">
            <v>1.1199999999999999</v>
          </cell>
          <cell r="F2731">
            <v>7</v>
          </cell>
          <cell r="G2731">
            <v>1.1199999999999999</v>
          </cell>
          <cell r="H2731">
            <v>7.839999999999999</v>
          </cell>
        </row>
        <row r="2732">
          <cell r="C2732">
            <v>1.1000000000000001</v>
          </cell>
          <cell r="D2732">
            <v>1.54</v>
          </cell>
          <cell r="F2732">
            <v>1</v>
          </cell>
          <cell r="G2732">
            <v>1.54</v>
          </cell>
          <cell r="H2732">
            <v>1.54</v>
          </cell>
        </row>
        <row r="2733">
          <cell r="H2733">
            <v>0</v>
          </cell>
        </row>
        <row r="2734">
          <cell r="C2734">
            <v>0.6</v>
          </cell>
          <cell r="D2734">
            <v>0.84</v>
          </cell>
          <cell r="F2734">
            <v>18</v>
          </cell>
          <cell r="G2734">
            <v>25.2</v>
          </cell>
          <cell r="H2734">
            <v>453.59999999999997</v>
          </cell>
        </row>
        <row r="2735">
          <cell r="C2735">
            <v>0.8</v>
          </cell>
          <cell r="D2735">
            <v>1.1199999999999999</v>
          </cell>
          <cell r="F2735">
            <v>6</v>
          </cell>
          <cell r="G2735">
            <v>8.3999999999999986</v>
          </cell>
          <cell r="H2735">
            <v>50.399999999999991</v>
          </cell>
        </row>
        <row r="2736">
          <cell r="C2736">
            <v>0.9</v>
          </cell>
          <cell r="D2736">
            <v>1.26</v>
          </cell>
          <cell r="F2736">
            <v>1</v>
          </cell>
          <cell r="G2736">
            <v>1.4</v>
          </cell>
          <cell r="H2736">
            <v>1.4</v>
          </cell>
        </row>
        <row r="2737">
          <cell r="C2737">
            <v>0.66</v>
          </cell>
          <cell r="D2737">
            <v>0.92399999999999993</v>
          </cell>
          <cell r="F2737">
            <v>4</v>
          </cell>
          <cell r="G2737">
            <v>1.8479999999999999</v>
          </cell>
          <cell r="H2737">
            <v>7.3919999999999995</v>
          </cell>
        </row>
        <row r="2738">
          <cell r="C2738">
            <v>1.2</v>
          </cell>
          <cell r="D2738">
            <v>1.68</v>
          </cell>
          <cell r="F2738">
            <v>1</v>
          </cell>
          <cell r="G2738">
            <v>3.36</v>
          </cell>
          <cell r="H2738">
            <v>3.36</v>
          </cell>
        </row>
        <row r="2739">
          <cell r="C2739">
            <v>1.1000000000000001</v>
          </cell>
          <cell r="D2739">
            <v>1.54</v>
          </cell>
          <cell r="F2739">
            <v>1</v>
          </cell>
          <cell r="G2739">
            <v>3.08</v>
          </cell>
          <cell r="H2739">
            <v>3.08</v>
          </cell>
        </row>
        <row r="2741">
          <cell r="C2741">
            <v>1.2</v>
          </cell>
          <cell r="D2741">
            <v>1.68</v>
          </cell>
          <cell r="F2741">
            <v>3</v>
          </cell>
          <cell r="G2741">
            <v>3.36</v>
          </cell>
          <cell r="H2741">
            <v>10.08</v>
          </cell>
        </row>
        <row r="2742">
          <cell r="C2742">
            <v>0.76</v>
          </cell>
          <cell r="D2742">
            <v>1.0639999999999998</v>
          </cell>
          <cell r="F2742">
            <v>2</v>
          </cell>
          <cell r="G2742">
            <v>1.0639999999999998</v>
          </cell>
          <cell r="H2742">
            <v>2.1279999999999997</v>
          </cell>
        </row>
        <row r="2743">
          <cell r="C2743">
            <v>0.9</v>
          </cell>
          <cell r="D2743">
            <v>1.26</v>
          </cell>
          <cell r="F2743">
            <v>1</v>
          </cell>
          <cell r="G2743">
            <v>1.26</v>
          </cell>
          <cell r="H2743">
            <v>1.26</v>
          </cell>
        </row>
        <row r="2744">
          <cell r="C2744">
            <v>0.9</v>
          </cell>
          <cell r="D2744">
            <v>1.26</v>
          </cell>
          <cell r="F2744">
            <v>1</v>
          </cell>
          <cell r="G2744">
            <v>1.26</v>
          </cell>
          <cell r="H2744">
            <v>1.26</v>
          </cell>
        </row>
        <row r="2745">
          <cell r="C2745">
            <v>1.64</v>
          </cell>
          <cell r="D2745">
            <v>2.2959999999999998</v>
          </cell>
          <cell r="F2745">
            <v>2</v>
          </cell>
          <cell r="G2745">
            <v>2.2959999999999998</v>
          </cell>
          <cell r="H2745">
            <v>4.5919999999999996</v>
          </cell>
        </row>
        <row r="2747">
          <cell r="C2747">
            <v>0.6</v>
          </cell>
          <cell r="D2747">
            <v>0.84</v>
          </cell>
          <cell r="F2747">
            <v>2</v>
          </cell>
          <cell r="G2747">
            <v>1.68</v>
          </cell>
          <cell r="H2747">
            <v>3.36</v>
          </cell>
        </row>
        <row r="2748">
          <cell r="C2748">
            <v>0.6</v>
          </cell>
          <cell r="D2748">
            <v>0.84</v>
          </cell>
          <cell r="F2748">
            <v>2</v>
          </cell>
          <cell r="G2748">
            <v>1.68</v>
          </cell>
          <cell r="H2748">
            <v>3.36</v>
          </cell>
        </row>
        <row r="2749">
          <cell r="C2749">
            <v>1.35</v>
          </cell>
          <cell r="D2749">
            <v>1.89</v>
          </cell>
          <cell r="F2749">
            <v>2</v>
          </cell>
          <cell r="G2749">
            <v>1.89</v>
          </cell>
          <cell r="H2749">
            <v>3.78</v>
          </cell>
        </row>
        <row r="2751">
          <cell r="C2751">
            <v>1.9</v>
          </cell>
          <cell r="D2751">
            <v>2.6599999999999997</v>
          </cell>
          <cell r="F2751">
            <v>2</v>
          </cell>
          <cell r="G2751">
            <v>2.6599999999999997</v>
          </cell>
          <cell r="H2751">
            <v>5.3199999999999994</v>
          </cell>
        </row>
        <row r="2753">
          <cell r="C2753">
            <v>0.7</v>
          </cell>
          <cell r="D2753">
            <v>0.97999999999999987</v>
          </cell>
          <cell r="F2753">
            <v>1</v>
          </cell>
          <cell r="G2753">
            <v>1.9599999999999997</v>
          </cell>
          <cell r="H2753">
            <v>1.9599999999999997</v>
          </cell>
        </row>
        <row r="2754">
          <cell r="C2754">
            <v>0.7</v>
          </cell>
          <cell r="D2754">
            <v>0.97999999999999987</v>
          </cell>
          <cell r="F2754">
            <v>1</v>
          </cell>
          <cell r="G2754">
            <v>1.9599999999999997</v>
          </cell>
          <cell r="H2754">
            <v>1.9599999999999997</v>
          </cell>
        </row>
        <row r="2755">
          <cell r="C2755">
            <v>0.6</v>
          </cell>
          <cell r="D2755">
            <v>0.84</v>
          </cell>
          <cell r="F2755">
            <v>1</v>
          </cell>
          <cell r="G2755">
            <v>1.68</v>
          </cell>
          <cell r="H2755">
            <v>1.68</v>
          </cell>
        </row>
        <row r="2756">
          <cell r="C2756">
            <v>1.2</v>
          </cell>
          <cell r="D2756">
            <v>1.68</v>
          </cell>
          <cell r="F2756">
            <v>1</v>
          </cell>
          <cell r="G2756">
            <v>3.36</v>
          </cell>
          <cell r="H2756">
            <v>3.36</v>
          </cell>
        </row>
        <row r="2757">
          <cell r="C2757">
            <v>1.2</v>
          </cell>
          <cell r="D2757">
            <v>1.68</v>
          </cell>
          <cell r="F2757">
            <v>1</v>
          </cell>
          <cell r="G2757">
            <v>3.36</v>
          </cell>
          <cell r="H2757">
            <v>3.36</v>
          </cell>
        </row>
        <row r="2759">
          <cell r="C2759">
            <v>0.8</v>
          </cell>
          <cell r="D2759">
            <v>1.1199999999999999</v>
          </cell>
          <cell r="F2759">
            <v>1</v>
          </cell>
          <cell r="G2759">
            <v>1.1199999999999999</v>
          </cell>
          <cell r="H2759">
            <v>1.1199999999999999</v>
          </cell>
        </row>
        <row r="2760">
          <cell r="C2760">
            <v>0.8</v>
          </cell>
          <cell r="D2760">
            <v>1.1199999999999999</v>
          </cell>
          <cell r="F2760">
            <v>1</v>
          </cell>
          <cell r="G2760">
            <v>1.1199999999999999</v>
          </cell>
          <cell r="H2760">
            <v>1.1199999999999999</v>
          </cell>
        </row>
        <row r="2761">
          <cell r="C2761">
            <v>1.2</v>
          </cell>
          <cell r="D2761">
            <v>1.68</v>
          </cell>
          <cell r="F2761">
            <v>1</v>
          </cell>
          <cell r="G2761">
            <v>1.68</v>
          </cell>
          <cell r="H2761">
            <v>1.68</v>
          </cell>
        </row>
        <row r="2762">
          <cell r="C2762">
            <v>0.6</v>
          </cell>
          <cell r="D2762">
            <v>0.84</v>
          </cell>
          <cell r="F2762">
            <v>1</v>
          </cell>
          <cell r="G2762">
            <v>1.68</v>
          </cell>
          <cell r="H2762">
            <v>1.68</v>
          </cell>
        </row>
        <row r="2763">
          <cell r="C2763">
            <v>1</v>
          </cell>
          <cell r="D2763">
            <v>1.4</v>
          </cell>
          <cell r="F2763">
            <v>1</v>
          </cell>
          <cell r="G2763">
            <v>2.8</v>
          </cell>
          <cell r="H2763">
            <v>2.8</v>
          </cell>
        </row>
        <row r="2764">
          <cell r="C2764">
            <v>1.2</v>
          </cell>
          <cell r="D2764">
            <v>1.68</v>
          </cell>
          <cell r="F2764">
            <v>3</v>
          </cell>
          <cell r="G2764">
            <v>3.36</v>
          </cell>
          <cell r="H2764">
            <v>10.08</v>
          </cell>
        </row>
        <row r="2766">
          <cell r="C2766">
            <v>0.8</v>
          </cell>
          <cell r="D2766">
            <v>1.1199999999999999</v>
          </cell>
          <cell r="F2766">
            <v>1</v>
          </cell>
          <cell r="G2766">
            <v>1.1199999999999999</v>
          </cell>
          <cell r="H2766">
            <v>1.1199999999999999</v>
          </cell>
        </row>
        <row r="2767">
          <cell r="C2767">
            <v>0.8</v>
          </cell>
          <cell r="D2767">
            <v>1.1199999999999999</v>
          </cell>
          <cell r="F2767">
            <v>1</v>
          </cell>
          <cell r="G2767">
            <v>1.1199999999999999</v>
          </cell>
          <cell r="H2767">
            <v>1.1199999999999999</v>
          </cell>
        </row>
        <row r="2768">
          <cell r="C2768">
            <v>0.6</v>
          </cell>
          <cell r="D2768">
            <v>0.84</v>
          </cell>
          <cell r="F2768">
            <v>1</v>
          </cell>
          <cell r="G2768">
            <v>1.68</v>
          </cell>
          <cell r="H2768">
            <v>1.68</v>
          </cell>
        </row>
        <row r="2769">
          <cell r="C2769">
            <v>1</v>
          </cell>
          <cell r="D2769">
            <v>1.4</v>
          </cell>
          <cell r="F2769">
            <v>1</v>
          </cell>
          <cell r="G2769">
            <v>2.8</v>
          </cell>
          <cell r="H2769">
            <v>2.8</v>
          </cell>
        </row>
        <row r="2771">
          <cell r="C2771">
            <v>0.96</v>
          </cell>
          <cell r="D2771">
            <v>1.3439999999999999</v>
          </cell>
          <cell r="F2771">
            <v>1</v>
          </cell>
          <cell r="G2771">
            <v>1.3439999999999999</v>
          </cell>
          <cell r="H2771">
            <v>1.3439999999999999</v>
          </cell>
        </row>
        <row r="2773">
          <cell r="F2773" t="str">
            <v>TOTAL</v>
          </cell>
          <cell r="H2773">
            <v>730.11400000000003</v>
          </cell>
        </row>
        <row r="2776">
          <cell r="B2776" t="str">
            <v>05.03.02</v>
          </cell>
          <cell r="C2776" t="str">
            <v>TABELA</v>
          </cell>
          <cell r="D2776" t="str">
            <v>SINAPI</v>
          </cell>
          <cell r="E2776" t="str">
            <v>CODIGO</v>
          </cell>
          <cell r="F2776" t="str">
            <v>105029</v>
          </cell>
          <cell r="G2776" t="str">
            <v>TOTAL</v>
          </cell>
          <cell r="H2776">
            <v>1388.366</v>
          </cell>
        </row>
        <row r="2777">
          <cell r="B2777" t="str">
            <v>contraverga moldada in loco em concreto, espessura de *15* cm. af_03/2024</v>
          </cell>
          <cell r="G2777" t="str">
            <v>UNIDADE</v>
          </cell>
          <cell r="H2777" t="str">
            <v>m</v>
          </cell>
        </row>
        <row r="2779">
          <cell r="C2779" t="str">
            <v>COMP</v>
          </cell>
          <cell r="D2779" t="str">
            <v>FATOR 1,4</v>
          </cell>
          <cell r="F2779" t="str">
            <v>QTE</v>
          </cell>
          <cell r="G2779" t="str">
            <v>DUPLO</v>
          </cell>
          <cell r="H2779" t="str">
            <v>SUBTOTAL</v>
          </cell>
        </row>
        <row r="2782">
          <cell r="C2782">
            <v>1.5</v>
          </cell>
          <cell r="D2782">
            <v>2.0999999999999996</v>
          </cell>
          <cell r="F2782">
            <v>1</v>
          </cell>
          <cell r="G2782">
            <v>2</v>
          </cell>
          <cell r="H2782">
            <v>4.1999999999999993</v>
          </cell>
        </row>
        <row r="2783">
          <cell r="C2783">
            <v>1.9</v>
          </cell>
          <cell r="D2783">
            <v>2.6599999999999997</v>
          </cell>
          <cell r="F2783">
            <v>4</v>
          </cell>
          <cell r="G2783">
            <v>8</v>
          </cell>
          <cell r="H2783">
            <v>21.279999999999998</v>
          </cell>
        </row>
        <row r="2784">
          <cell r="C2784">
            <v>2.5499999999999998</v>
          </cell>
          <cell r="D2784">
            <v>3.5699999999999994</v>
          </cell>
          <cell r="F2784">
            <v>4</v>
          </cell>
          <cell r="G2784">
            <v>8</v>
          </cell>
          <cell r="H2784">
            <v>28.559999999999995</v>
          </cell>
        </row>
        <row r="2785">
          <cell r="C2785">
            <v>3.5</v>
          </cell>
          <cell r="D2785">
            <v>4.8999999999999995</v>
          </cell>
          <cell r="F2785">
            <v>18</v>
          </cell>
          <cell r="G2785">
            <v>36</v>
          </cell>
          <cell r="H2785">
            <v>176.39999999999998</v>
          </cell>
        </row>
        <row r="2786">
          <cell r="C2786">
            <v>2.4</v>
          </cell>
          <cell r="D2786">
            <v>3.36</v>
          </cell>
          <cell r="F2786">
            <v>5</v>
          </cell>
          <cell r="G2786">
            <v>10</v>
          </cell>
          <cell r="H2786">
            <v>33.6</v>
          </cell>
        </row>
        <row r="2787">
          <cell r="C2787">
            <v>3.6</v>
          </cell>
          <cell r="D2787">
            <v>5.04</v>
          </cell>
          <cell r="F2787">
            <v>2</v>
          </cell>
          <cell r="G2787">
            <v>4</v>
          </cell>
          <cell r="H2787">
            <v>20.16</v>
          </cell>
        </row>
        <row r="2788">
          <cell r="C2788">
            <v>2.4700000000000002</v>
          </cell>
          <cell r="D2788">
            <v>3.4580000000000002</v>
          </cell>
          <cell r="F2788">
            <v>12</v>
          </cell>
          <cell r="G2788">
            <v>24</v>
          </cell>
          <cell r="H2788">
            <v>82.992000000000004</v>
          </cell>
        </row>
        <row r="2789">
          <cell r="C2789">
            <v>2.4</v>
          </cell>
          <cell r="D2789">
            <v>3.36</v>
          </cell>
          <cell r="F2789">
            <v>1</v>
          </cell>
          <cell r="G2789">
            <v>2</v>
          </cell>
          <cell r="H2789">
            <v>6.72</v>
          </cell>
        </row>
        <row r="2790">
          <cell r="C2790">
            <v>1.8</v>
          </cell>
          <cell r="D2790">
            <v>2.52</v>
          </cell>
          <cell r="F2790">
            <v>1</v>
          </cell>
          <cell r="G2790">
            <v>2</v>
          </cell>
          <cell r="H2790">
            <v>5.04</v>
          </cell>
        </row>
        <row r="2791">
          <cell r="C2791">
            <v>1.8</v>
          </cell>
          <cell r="D2791">
            <v>2.52</v>
          </cell>
          <cell r="F2791">
            <v>1</v>
          </cell>
          <cell r="G2791">
            <v>2</v>
          </cell>
          <cell r="H2791">
            <v>5.04</v>
          </cell>
        </row>
        <row r="2792">
          <cell r="C2792">
            <v>2.2000000000000002</v>
          </cell>
          <cell r="D2792">
            <v>3.08</v>
          </cell>
          <cell r="F2792">
            <v>2</v>
          </cell>
          <cell r="G2792">
            <v>4</v>
          </cell>
          <cell r="H2792">
            <v>12.32</v>
          </cell>
        </row>
        <row r="2793">
          <cell r="C2793">
            <v>3.7</v>
          </cell>
          <cell r="D2793">
            <v>5.18</v>
          </cell>
          <cell r="F2793">
            <v>1</v>
          </cell>
          <cell r="G2793">
            <v>2</v>
          </cell>
          <cell r="H2793">
            <v>10.36</v>
          </cell>
        </row>
        <row r="2794">
          <cell r="C2794">
            <v>3.7</v>
          </cell>
          <cell r="D2794">
            <v>5.18</v>
          </cell>
          <cell r="F2794">
            <v>35</v>
          </cell>
          <cell r="G2794">
            <v>70</v>
          </cell>
          <cell r="H2794">
            <v>362.59999999999997</v>
          </cell>
        </row>
        <row r="2795">
          <cell r="C2795">
            <v>2.4</v>
          </cell>
          <cell r="D2795">
            <v>3.36</v>
          </cell>
          <cell r="F2795">
            <v>1</v>
          </cell>
          <cell r="G2795">
            <v>2</v>
          </cell>
          <cell r="H2795">
            <v>6.72</v>
          </cell>
        </row>
        <row r="2796">
          <cell r="C2796">
            <v>3.5</v>
          </cell>
          <cell r="D2796">
            <v>4.8999999999999995</v>
          </cell>
          <cell r="F2796">
            <v>2</v>
          </cell>
          <cell r="G2796">
            <v>4</v>
          </cell>
          <cell r="H2796">
            <v>19.599999999999998</v>
          </cell>
        </row>
        <row r="2798">
          <cell r="C2798">
            <v>2.5</v>
          </cell>
          <cell r="D2798">
            <v>3.5</v>
          </cell>
          <cell r="F2798">
            <v>11</v>
          </cell>
          <cell r="G2798">
            <v>22</v>
          </cell>
          <cell r="H2798">
            <v>77</v>
          </cell>
        </row>
        <row r="2799">
          <cell r="C2799">
            <v>1.92</v>
          </cell>
          <cell r="D2799">
            <v>2.6879999999999997</v>
          </cell>
          <cell r="F2799">
            <v>2</v>
          </cell>
          <cell r="G2799">
            <v>4</v>
          </cell>
          <cell r="H2799">
            <v>10.751999999999999</v>
          </cell>
        </row>
        <row r="2800">
          <cell r="C2800">
            <v>1.92</v>
          </cell>
          <cell r="D2800">
            <v>2.6879999999999997</v>
          </cell>
          <cell r="F2800">
            <v>1</v>
          </cell>
          <cell r="G2800">
            <v>2</v>
          </cell>
          <cell r="H2800">
            <v>5.3759999999999994</v>
          </cell>
        </row>
        <row r="2801">
          <cell r="C2801">
            <v>2.5499999999999998</v>
          </cell>
          <cell r="D2801">
            <v>3.5699999999999994</v>
          </cell>
          <cell r="F2801">
            <v>6</v>
          </cell>
          <cell r="G2801">
            <v>12</v>
          </cell>
          <cell r="H2801">
            <v>42.839999999999989</v>
          </cell>
        </row>
        <row r="2802">
          <cell r="C2802">
            <v>3.8</v>
          </cell>
          <cell r="D2802">
            <v>5.3199999999999994</v>
          </cell>
          <cell r="F2802">
            <v>1</v>
          </cell>
          <cell r="G2802">
            <v>2</v>
          </cell>
          <cell r="H2802">
            <v>10.639999999999999</v>
          </cell>
        </row>
        <row r="2803">
          <cell r="C2803">
            <v>2</v>
          </cell>
          <cell r="D2803">
            <v>2.8</v>
          </cell>
          <cell r="F2803">
            <v>2</v>
          </cell>
          <cell r="G2803">
            <v>2</v>
          </cell>
          <cell r="H2803">
            <v>5.6</v>
          </cell>
        </row>
        <row r="2804">
          <cell r="C2804">
            <v>2</v>
          </cell>
          <cell r="D2804">
            <v>2.8</v>
          </cell>
          <cell r="F2804">
            <v>2</v>
          </cell>
          <cell r="G2804">
            <v>2</v>
          </cell>
          <cell r="H2804">
            <v>5.6</v>
          </cell>
        </row>
        <row r="2805">
          <cell r="C2805">
            <v>2.35</v>
          </cell>
          <cell r="D2805">
            <v>3.29</v>
          </cell>
          <cell r="F2805">
            <v>1</v>
          </cell>
          <cell r="G2805">
            <v>1</v>
          </cell>
          <cell r="H2805">
            <v>3.29</v>
          </cell>
        </row>
        <row r="2807">
          <cell r="C2807">
            <v>2.06</v>
          </cell>
          <cell r="D2807">
            <v>2.8839999999999999</v>
          </cell>
          <cell r="F2807">
            <v>4</v>
          </cell>
          <cell r="G2807">
            <v>4</v>
          </cell>
          <cell r="H2807">
            <v>11.536</v>
          </cell>
        </row>
        <row r="2808">
          <cell r="C2808">
            <v>2.4</v>
          </cell>
          <cell r="D2808">
            <v>3.36</v>
          </cell>
          <cell r="F2808">
            <v>2</v>
          </cell>
          <cell r="G2808">
            <v>4</v>
          </cell>
          <cell r="H2808">
            <v>13.44</v>
          </cell>
        </row>
        <row r="2809">
          <cell r="C2809">
            <v>2.4</v>
          </cell>
          <cell r="D2809">
            <v>3.36</v>
          </cell>
          <cell r="F2809">
            <v>1</v>
          </cell>
          <cell r="G2809">
            <v>2</v>
          </cell>
          <cell r="H2809">
            <v>6.72</v>
          </cell>
        </row>
        <row r="2810">
          <cell r="C2810">
            <v>3.5</v>
          </cell>
          <cell r="D2810">
            <v>4.8999999999999995</v>
          </cell>
          <cell r="F2810">
            <v>2</v>
          </cell>
          <cell r="G2810">
            <v>4</v>
          </cell>
          <cell r="H2810">
            <v>19.599999999999998</v>
          </cell>
        </row>
        <row r="2811">
          <cell r="C2811">
            <v>2.4</v>
          </cell>
          <cell r="D2811">
            <v>3.36</v>
          </cell>
          <cell r="F2811">
            <v>2</v>
          </cell>
          <cell r="G2811">
            <v>4</v>
          </cell>
          <cell r="H2811">
            <v>13.44</v>
          </cell>
        </row>
        <row r="2812">
          <cell r="C2812">
            <v>3.6</v>
          </cell>
          <cell r="D2812">
            <v>5.04</v>
          </cell>
          <cell r="F2812">
            <v>1</v>
          </cell>
          <cell r="G2812">
            <v>2</v>
          </cell>
          <cell r="H2812">
            <v>10.08</v>
          </cell>
        </row>
        <row r="2813">
          <cell r="C2813">
            <v>4.8</v>
          </cell>
          <cell r="D2813">
            <v>6.72</v>
          </cell>
          <cell r="F2813">
            <v>6</v>
          </cell>
          <cell r="G2813">
            <v>6</v>
          </cell>
          <cell r="H2813">
            <v>40.32</v>
          </cell>
        </row>
        <row r="2814">
          <cell r="C2814">
            <v>4.8</v>
          </cell>
          <cell r="D2814">
            <v>6.72</v>
          </cell>
          <cell r="F2814">
            <v>6</v>
          </cell>
          <cell r="G2814">
            <v>6</v>
          </cell>
          <cell r="H2814">
            <v>40.32</v>
          </cell>
        </row>
        <row r="2815">
          <cell r="C2815">
            <v>4.2</v>
          </cell>
          <cell r="D2815">
            <v>5.88</v>
          </cell>
          <cell r="F2815">
            <v>5</v>
          </cell>
          <cell r="G2815">
            <v>10</v>
          </cell>
          <cell r="H2815">
            <v>58.8</v>
          </cell>
        </row>
        <row r="2816">
          <cell r="C2816">
            <v>4.2</v>
          </cell>
          <cell r="D2816">
            <v>5.88</v>
          </cell>
          <cell r="F2816">
            <v>3</v>
          </cell>
          <cell r="G2816">
            <v>6</v>
          </cell>
          <cell r="H2816">
            <v>35.28</v>
          </cell>
        </row>
        <row r="2818">
          <cell r="C2818">
            <v>5.0999999999999996</v>
          </cell>
          <cell r="D2818">
            <v>7.1399999999999988</v>
          </cell>
          <cell r="F2818">
            <v>2</v>
          </cell>
          <cell r="G2818">
            <v>4</v>
          </cell>
          <cell r="H2818">
            <v>28.559999999999995</v>
          </cell>
        </row>
        <row r="2819">
          <cell r="C2819">
            <v>4</v>
          </cell>
          <cell r="D2819">
            <v>5.6</v>
          </cell>
          <cell r="F2819">
            <v>6</v>
          </cell>
          <cell r="G2819">
            <v>12</v>
          </cell>
          <cell r="H2819">
            <v>67.199999999999989</v>
          </cell>
        </row>
        <row r="2820">
          <cell r="C2820">
            <v>4</v>
          </cell>
          <cell r="D2820">
            <v>5.6</v>
          </cell>
          <cell r="F2820">
            <v>2</v>
          </cell>
          <cell r="G2820">
            <v>2</v>
          </cell>
          <cell r="H2820">
            <v>11.2</v>
          </cell>
        </row>
        <row r="2822">
          <cell r="C2822">
            <v>2</v>
          </cell>
          <cell r="D2822">
            <v>2.8</v>
          </cell>
          <cell r="F2822">
            <v>2</v>
          </cell>
          <cell r="G2822">
            <v>2</v>
          </cell>
          <cell r="H2822">
            <v>5.6</v>
          </cell>
        </row>
        <row r="2824">
          <cell r="C2824">
            <v>2</v>
          </cell>
          <cell r="D2824">
            <v>2.8</v>
          </cell>
          <cell r="F2824">
            <v>2</v>
          </cell>
          <cell r="G2824">
            <v>2</v>
          </cell>
          <cell r="H2824">
            <v>5.6</v>
          </cell>
        </row>
        <row r="2826">
          <cell r="C2826">
            <v>3.5</v>
          </cell>
          <cell r="D2826">
            <v>4.8999999999999995</v>
          </cell>
          <cell r="F2826">
            <v>1</v>
          </cell>
          <cell r="G2826">
            <v>2</v>
          </cell>
          <cell r="H2826">
            <v>9.7999999999999989</v>
          </cell>
        </row>
        <row r="2827">
          <cell r="C2827">
            <v>3.5</v>
          </cell>
          <cell r="D2827">
            <v>4.8999999999999995</v>
          </cell>
          <cell r="F2827">
            <v>1</v>
          </cell>
          <cell r="G2827">
            <v>1</v>
          </cell>
          <cell r="H2827">
            <v>4.8999999999999995</v>
          </cell>
        </row>
        <row r="2829">
          <cell r="C2829">
            <v>2</v>
          </cell>
          <cell r="D2829">
            <v>2.8</v>
          </cell>
          <cell r="F2829">
            <v>2</v>
          </cell>
          <cell r="G2829">
            <v>4</v>
          </cell>
          <cell r="H2829">
            <v>11.2</v>
          </cell>
        </row>
        <row r="2831">
          <cell r="C2831">
            <v>2</v>
          </cell>
          <cell r="D2831">
            <v>2.8</v>
          </cell>
          <cell r="F2831">
            <v>2</v>
          </cell>
          <cell r="G2831">
            <v>4</v>
          </cell>
          <cell r="H2831">
            <v>11.2</v>
          </cell>
        </row>
        <row r="2833">
          <cell r="C2833">
            <v>2.4</v>
          </cell>
          <cell r="D2833">
            <v>3.36</v>
          </cell>
          <cell r="F2833">
            <v>4</v>
          </cell>
          <cell r="G2833">
            <v>8</v>
          </cell>
          <cell r="H2833">
            <v>26.88</v>
          </cell>
        </row>
        <row r="2836">
          <cell r="F2836" t="str">
            <v>TOTAL</v>
          </cell>
          <cell r="H2836">
            <v>1388.366</v>
          </cell>
        </row>
        <row r="2839">
          <cell r="B2839" t="str">
            <v>ALVENARIA DE VEDAÇÃO EMPREGANDO ARGAMASSA DE CIMENTO, CAL E AREIA</v>
          </cell>
        </row>
        <row r="2842">
          <cell r="B2842" t="str">
            <v>05.06.01</v>
          </cell>
          <cell r="C2842" t="str">
            <v>TABELA</v>
          </cell>
          <cell r="D2842" t="str">
            <v>DER-EDF</v>
          </cell>
          <cell r="E2842" t="str">
            <v>CODIGO</v>
          </cell>
          <cell r="F2842" t="str">
            <v>050602</v>
          </cell>
          <cell r="G2842" t="str">
            <v>TOTAL</v>
          </cell>
          <cell r="H2842">
            <v>666.66553999999996</v>
          </cell>
        </row>
        <row r="2843">
          <cell r="B2843" t="str">
            <v>Alvenaria de vedação com blocos de concreto 14x19x39cm, c/ resistência mínimo a compressão de 3 MPa, assentados c/ argamassa de cimento, cal hidratada CH1 e areia no traço 1:0,5:8, preparo com betoneira, esp. juntas 10mm e esp. da parede s/ revestimento 14cm</v>
          </cell>
          <cell r="G2843" t="str">
            <v>UNIDADE</v>
          </cell>
          <cell r="H2843" t="str">
            <v>m2</v>
          </cell>
        </row>
        <row r="2845">
          <cell r="C2845" t="str">
            <v>AREA</v>
          </cell>
          <cell r="H2845" t="str">
            <v>SUBTOTAL</v>
          </cell>
        </row>
        <row r="2846">
          <cell r="C2846">
            <v>28.44</v>
          </cell>
          <cell r="H2846">
            <v>28.44</v>
          </cell>
        </row>
        <row r="2847">
          <cell r="C2847">
            <v>115.20553999999998</v>
          </cell>
          <cell r="H2847">
            <v>115.20553999999998</v>
          </cell>
        </row>
        <row r="2848">
          <cell r="C2848">
            <v>9.1999999999999993</v>
          </cell>
          <cell r="H2848">
            <v>9.1999999999999993</v>
          </cell>
        </row>
        <row r="2849">
          <cell r="C2849">
            <v>65.400000000000006</v>
          </cell>
          <cell r="H2849">
            <v>65.400000000000006</v>
          </cell>
        </row>
        <row r="2850">
          <cell r="C2850">
            <v>51.39</v>
          </cell>
          <cell r="H2850">
            <v>51.39</v>
          </cell>
        </row>
        <row r="2851">
          <cell r="C2851">
            <v>48.150000000000006</v>
          </cell>
          <cell r="H2851">
            <v>48.150000000000006</v>
          </cell>
        </row>
        <row r="2852">
          <cell r="C2852">
            <v>293.58000000000004</v>
          </cell>
          <cell r="H2852">
            <v>293.58000000000004</v>
          </cell>
        </row>
        <row r="2853">
          <cell r="C2853">
            <v>39.549999999999997</v>
          </cell>
          <cell r="H2853">
            <v>39.549999999999997</v>
          </cell>
        </row>
        <row r="2854">
          <cell r="C2854">
            <v>3.5999999999999943</v>
          </cell>
          <cell r="H2854">
            <v>3.5999999999999943</v>
          </cell>
        </row>
        <row r="2855">
          <cell r="C2855">
            <v>9.7600000000000051</v>
          </cell>
          <cell r="H2855">
            <v>9.7600000000000051</v>
          </cell>
        </row>
        <row r="2856">
          <cell r="C2856">
            <v>2.3900000000000006</v>
          </cell>
          <cell r="H2856">
            <v>2.3900000000000006</v>
          </cell>
        </row>
        <row r="2858">
          <cell r="F2858" t="str">
            <v>TOTAL</v>
          </cell>
          <cell r="H2858">
            <v>666.66553999999996</v>
          </cell>
        </row>
        <row r="2861">
          <cell r="B2861" t="str">
            <v>05.06.02</v>
          </cell>
          <cell r="C2861" t="str">
            <v>TABELA</v>
          </cell>
          <cell r="D2861" t="str">
            <v>DER-EDF</v>
          </cell>
          <cell r="E2861" t="str">
            <v>CODIGO</v>
          </cell>
          <cell r="F2861" t="str">
            <v>050603</v>
          </cell>
          <cell r="G2861" t="str">
            <v>TOTAL</v>
          </cell>
          <cell r="H2861">
            <v>605.25</v>
          </cell>
        </row>
        <row r="2862">
          <cell r="B2862" t="str">
            <v>Alvenaria de vedação com blocos de concreto 19x19x39cm, c/ resistência mínimo a compressão de 3 MPa, assentados c/ argamassa de cimento, cal hidratada CH1 e areia no traço 1:0,5:8, preparo com betoneira, esp. juntas 10mm e esp. da parede s/ revestimento 19cm</v>
          </cell>
          <cell r="G2862" t="str">
            <v>UNIDADE</v>
          </cell>
          <cell r="H2862" t="str">
            <v>m2</v>
          </cell>
        </row>
        <row r="2864">
          <cell r="C2864" t="str">
            <v>AREA</v>
          </cell>
          <cell r="H2864" t="str">
            <v>SUBTOTAL</v>
          </cell>
        </row>
        <row r="2865">
          <cell r="C2865">
            <v>0</v>
          </cell>
          <cell r="H2865">
            <v>0</v>
          </cell>
        </row>
        <row r="2866">
          <cell r="C2866">
            <v>0</v>
          </cell>
          <cell r="H2866">
            <v>0</v>
          </cell>
        </row>
        <row r="2867">
          <cell r="C2867">
            <v>0</v>
          </cell>
          <cell r="H2867">
            <v>0</v>
          </cell>
        </row>
        <row r="2868">
          <cell r="C2868">
            <v>320.7</v>
          </cell>
          <cell r="H2868">
            <v>320.7</v>
          </cell>
        </row>
        <row r="2869">
          <cell r="C2869">
            <v>102.99000000000001</v>
          </cell>
          <cell r="H2869">
            <v>102.99000000000001</v>
          </cell>
        </row>
        <row r="2870">
          <cell r="C2870">
            <v>81.27</v>
          </cell>
          <cell r="H2870">
            <v>81.27</v>
          </cell>
        </row>
        <row r="2871">
          <cell r="C2871">
            <v>36.19</v>
          </cell>
          <cell r="H2871">
            <v>36.19</v>
          </cell>
        </row>
        <row r="2872">
          <cell r="C2872">
            <v>31.51</v>
          </cell>
          <cell r="H2872">
            <v>31.51</v>
          </cell>
        </row>
        <row r="2873">
          <cell r="C2873">
            <v>32.590000000000003</v>
          </cell>
          <cell r="H2873">
            <v>32.590000000000003</v>
          </cell>
        </row>
        <row r="2875">
          <cell r="F2875" t="str">
            <v>TOTAL</v>
          </cell>
          <cell r="H2875">
            <v>605.25</v>
          </cell>
        </row>
        <row r="2879">
          <cell r="B2879" t="str">
            <v xml:space="preserve">ESQUADRIAS DE MADEIRA </v>
          </cell>
        </row>
        <row r="2881">
          <cell r="B2881" t="str">
            <v>MARCOS E ALIZARES</v>
          </cell>
        </row>
        <row r="2884">
          <cell r="B2884" t="str">
            <v>06.01.01</v>
          </cell>
          <cell r="C2884" t="str">
            <v>TABELA</v>
          </cell>
          <cell r="D2884" t="str">
            <v>DER-EDF</v>
          </cell>
          <cell r="E2884" t="str">
            <v>CODIGO</v>
          </cell>
          <cell r="F2884" t="str">
            <v>060103</v>
          </cell>
          <cell r="G2884" t="str">
            <v>TOTAL</v>
          </cell>
          <cell r="H2884">
            <v>32</v>
          </cell>
        </row>
        <row r="2885">
          <cell r="B2885" t="str">
            <v>Marco em madeira de lei tipo Peroba, Ipê, Angelim Pedra ou equivalente, com 15 x 3cm de batente, nas dimensões: 0,80 x 2,10 m</v>
          </cell>
          <cell r="G2885" t="str">
            <v>UNIDADE</v>
          </cell>
          <cell r="H2885" t="str">
            <v>und</v>
          </cell>
        </row>
        <row r="2887">
          <cell r="E2887" t="str">
            <v>QUANTIDADE</v>
          </cell>
          <cell r="H2887" t="str">
            <v>SUBTOTAL</v>
          </cell>
        </row>
        <row r="2889">
          <cell r="E2889">
            <v>4</v>
          </cell>
          <cell r="H2889">
            <v>4</v>
          </cell>
        </row>
        <row r="2890">
          <cell r="E2890">
            <v>2</v>
          </cell>
          <cell r="H2890">
            <v>2</v>
          </cell>
        </row>
        <row r="2891">
          <cell r="E2891">
            <v>1</v>
          </cell>
          <cell r="H2891">
            <v>1</v>
          </cell>
        </row>
        <row r="2893">
          <cell r="E2893">
            <v>2</v>
          </cell>
          <cell r="H2893">
            <v>2</v>
          </cell>
        </row>
        <row r="2894">
          <cell r="E2894">
            <v>7</v>
          </cell>
          <cell r="H2894">
            <v>7</v>
          </cell>
        </row>
        <row r="2896">
          <cell r="E2896">
            <v>6</v>
          </cell>
          <cell r="H2896">
            <v>6</v>
          </cell>
        </row>
        <row r="2898">
          <cell r="E2898">
            <v>3</v>
          </cell>
          <cell r="H2898">
            <v>3</v>
          </cell>
        </row>
        <row r="2900">
          <cell r="E2900">
            <v>2</v>
          </cell>
          <cell r="H2900">
            <v>2</v>
          </cell>
        </row>
        <row r="2902">
          <cell r="E2902">
            <v>1</v>
          </cell>
          <cell r="H2902">
            <v>1</v>
          </cell>
        </row>
        <row r="2903">
          <cell r="E2903">
            <v>1</v>
          </cell>
          <cell r="H2903">
            <v>1</v>
          </cell>
        </row>
        <row r="2904">
          <cell r="E2904">
            <v>1</v>
          </cell>
          <cell r="H2904">
            <v>1</v>
          </cell>
        </row>
        <row r="2907">
          <cell r="E2907">
            <v>1</v>
          </cell>
          <cell r="H2907">
            <v>1</v>
          </cell>
        </row>
        <row r="2908">
          <cell r="E2908">
            <v>1</v>
          </cell>
          <cell r="H2908">
            <v>1</v>
          </cell>
        </row>
        <row r="2910">
          <cell r="F2910" t="str">
            <v>TOTAL</v>
          </cell>
          <cell r="H2910">
            <v>32</v>
          </cell>
        </row>
        <row r="2912">
          <cell r="B2912" t="str">
            <v>06.01.02</v>
          </cell>
          <cell r="C2912" t="str">
            <v>TABELA</v>
          </cell>
          <cell r="D2912" t="str">
            <v>DER-EDF</v>
          </cell>
          <cell r="E2912" t="str">
            <v>CODIGO</v>
          </cell>
          <cell r="F2912" t="str">
            <v>060108</v>
          </cell>
          <cell r="G2912" t="str">
            <v>TOTAL</v>
          </cell>
          <cell r="H2912">
            <v>30</v>
          </cell>
        </row>
        <row r="2913">
          <cell r="B2913" t="str">
            <v>Marco em madeira de lei tipo Peroba, Ipê, Angelim Pedra ou equivalente, com 15 x 3cm de batente, nas dimensões: 0,90 x 2,10 m</v>
          </cell>
          <cell r="G2913" t="str">
            <v>UNIDADE</v>
          </cell>
          <cell r="H2913" t="str">
            <v>und</v>
          </cell>
        </row>
        <row r="2915">
          <cell r="E2915" t="str">
            <v>QUANTIDADE</v>
          </cell>
          <cell r="H2915" t="str">
            <v>SUBTOTAL</v>
          </cell>
        </row>
        <row r="2917">
          <cell r="E2917">
            <v>1</v>
          </cell>
          <cell r="H2917">
            <v>1</v>
          </cell>
        </row>
        <row r="2918">
          <cell r="E2918">
            <v>1</v>
          </cell>
          <cell r="H2918">
            <v>1</v>
          </cell>
        </row>
        <row r="2919">
          <cell r="E2919">
            <v>21</v>
          </cell>
          <cell r="H2919">
            <v>21</v>
          </cell>
        </row>
        <row r="2920">
          <cell r="E2920">
            <v>1</v>
          </cell>
          <cell r="H2920">
            <v>1</v>
          </cell>
        </row>
        <row r="2923">
          <cell r="E2923">
            <v>2</v>
          </cell>
          <cell r="H2923">
            <v>2</v>
          </cell>
        </row>
        <row r="2924">
          <cell r="E2924">
            <v>1</v>
          </cell>
          <cell r="H2924">
            <v>1</v>
          </cell>
        </row>
        <row r="2926">
          <cell r="E2926">
            <v>1</v>
          </cell>
          <cell r="H2926">
            <v>1</v>
          </cell>
        </row>
        <row r="2929">
          <cell r="E2929">
            <v>1</v>
          </cell>
          <cell r="H2929">
            <v>1</v>
          </cell>
        </row>
        <row r="2930">
          <cell r="E2930">
            <v>1</v>
          </cell>
          <cell r="H2930">
            <v>1</v>
          </cell>
        </row>
        <row r="2932">
          <cell r="F2932" t="str">
            <v>TOTAL</v>
          </cell>
          <cell r="H2932">
            <v>30</v>
          </cell>
        </row>
        <row r="2935">
          <cell r="B2935" t="str">
            <v>06.01.03</v>
          </cell>
          <cell r="C2935" t="str">
            <v>TABELA</v>
          </cell>
          <cell r="D2935" t="str">
            <v>DER-EDF</v>
          </cell>
          <cell r="E2935" t="str">
            <v>CODIGO</v>
          </cell>
          <cell r="F2935" t="str">
            <v>060110</v>
          </cell>
          <cell r="G2935" t="str">
            <v>TOTAL</v>
          </cell>
          <cell r="H2935">
            <v>70.080000000000013</v>
          </cell>
        </row>
        <row r="2936">
          <cell r="B2936" t="str">
            <v>Marco em madeira de lei tipo Peroba, Ipê, Angelim Pedra ou equivalente, com 15 x 3cm de batente</v>
          </cell>
          <cell r="G2936" t="str">
            <v>UNIDADE</v>
          </cell>
          <cell r="H2936" t="str">
            <v>m</v>
          </cell>
        </row>
        <row r="2938">
          <cell r="C2938" t="str">
            <v>LARGURA</v>
          </cell>
          <cell r="E2938" t="str">
            <v>ALTURA</v>
          </cell>
          <cell r="F2938" t="str">
            <v>QUANTIDADE</v>
          </cell>
          <cell r="H2938" t="str">
            <v>SUBTOTAL</v>
          </cell>
        </row>
        <row r="2940">
          <cell r="C2940">
            <v>1.6</v>
          </cell>
          <cell r="E2940">
            <v>2.1</v>
          </cell>
          <cell r="F2940">
            <v>1</v>
          </cell>
          <cell r="H2940">
            <v>5.8000000000000007</v>
          </cell>
        </row>
        <row r="2941">
          <cell r="C2941">
            <v>1.6</v>
          </cell>
          <cell r="E2941">
            <v>2.1</v>
          </cell>
          <cell r="F2941">
            <v>2</v>
          </cell>
          <cell r="H2941">
            <v>11.600000000000001</v>
          </cell>
        </row>
        <row r="2942">
          <cell r="C2942">
            <v>1.6</v>
          </cell>
          <cell r="E2942">
            <v>2.1</v>
          </cell>
          <cell r="F2942">
            <v>1</v>
          </cell>
          <cell r="H2942">
            <v>5.8000000000000007</v>
          </cell>
        </row>
        <row r="2943">
          <cell r="C2943">
            <v>1.6</v>
          </cell>
          <cell r="E2943">
            <v>3</v>
          </cell>
          <cell r="F2943">
            <v>1</v>
          </cell>
          <cell r="H2943">
            <v>7.6</v>
          </cell>
        </row>
        <row r="2944">
          <cell r="C2944">
            <v>1.6</v>
          </cell>
          <cell r="E2944">
            <v>2.04</v>
          </cell>
          <cell r="F2944">
            <v>1</v>
          </cell>
          <cell r="H2944">
            <v>5.68</v>
          </cell>
        </row>
        <row r="2947">
          <cell r="C2947">
            <v>1.6</v>
          </cell>
          <cell r="E2947">
            <v>2.1</v>
          </cell>
          <cell r="F2947">
            <v>2</v>
          </cell>
          <cell r="H2947">
            <v>11.600000000000001</v>
          </cell>
        </row>
        <row r="2949">
          <cell r="C2949">
            <v>1.6</v>
          </cell>
          <cell r="E2949">
            <v>2.1</v>
          </cell>
          <cell r="F2949">
            <v>2</v>
          </cell>
          <cell r="H2949">
            <v>11.600000000000001</v>
          </cell>
        </row>
        <row r="2950">
          <cell r="C2950">
            <v>1</v>
          </cell>
          <cell r="E2950">
            <v>2.1</v>
          </cell>
          <cell r="F2950">
            <v>2</v>
          </cell>
          <cell r="H2950">
            <v>10.4</v>
          </cell>
        </row>
        <row r="2952">
          <cell r="F2952" t="str">
            <v>TOTAL</v>
          </cell>
          <cell r="H2952">
            <v>70.080000000000013</v>
          </cell>
        </row>
        <row r="2958">
          <cell r="B2958" t="str">
            <v>PORTA EM MADEIRA DE LEI TIPO ANGELIM PEDRA OU EQUIV.C/ENCHIMENTO EM MADEIRA 1A.QUALIDADE ESP. 30MM P/ PINTURA, INCLUSIVE ALIZARES, DOBRADIÇAS E FECHADURA EXTERNA, EXCLUSIVE MARCO</v>
          </cell>
        </row>
        <row r="2961">
          <cell r="B2961" t="str">
            <v>06.13.01</v>
          </cell>
          <cell r="C2961" t="str">
            <v>TABELA</v>
          </cell>
          <cell r="D2961" t="str">
            <v>DER-EDF</v>
          </cell>
          <cell r="E2961" t="str">
            <v>CODIGO</v>
          </cell>
          <cell r="F2961" t="str">
            <v>061303</v>
          </cell>
          <cell r="G2961" t="str">
            <v>TOTAL</v>
          </cell>
          <cell r="H2961">
            <v>32</v>
          </cell>
        </row>
        <row r="2962">
          <cell r="B2962" t="str">
            <v>Porta em madeira de lei tipo angelim pedra ou equivalente,esp. 30 a 35mm c/ enchimento em madeira 1a qualidade, tipo sarrafeada para pintura, inclusive alizares, dobradiças e fechadura tipo alavanca em latão cromado LaFonte ou equivalente, exclusive marco, nas dimensões: 0,80 x 2,10 m</v>
          </cell>
          <cell r="G2962" t="str">
            <v>UNIDADE</v>
          </cell>
          <cell r="H2962" t="str">
            <v>und</v>
          </cell>
        </row>
        <row r="2964">
          <cell r="H2964" t="str">
            <v>SUBTOTAL</v>
          </cell>
        </row>
        <row r="2965">
          <cell r="E2965" t="str">
            <v>QUANTIDADE</v>
          </cell>
        </row>
        <row r="2966">
          <cell r="E2966">
            <v>4</v>
          </cell>
          <cell r="H2966">
            <v>4</v>
          </cell>
        </row>
        <row r="2967">
          <cell r="E2967">
            <v>2</v>
          </cell>
          <cell r="H2967">
            <v>2</v>
          </cell>
        </row>
        <row r="2968">
          <cell r="E2968">
            <v>1</v>
          </cell>
          <cell r="H2968">
            <v>1</v>
          </cell>
        </row>
        <row r="2970">
          <cell r="E2970">
            <v>2</v>
          </cell>
          <cell r="H2970">
            <v>2</v>
          </cell>
        </row>
        <row r="2971">
          <cell r="E2971">
            <v>7</v>
          </cell>
          <cell r="H2971">
            <v>7</v>
          </cell>
        </row>
        <row r="2973">
          <cell r="E2973">
            <v>6</v>
          </cell>
          <cell r="H2973">
            <v>6</v>
          </cell>
        </row>
        <row r="2975">
          <cell r="E2975">
            <v>3</v>
          </cell>
          <cell r="H2975">
            <v>3</v>
          </cell>
        </row>
        <row r="2978">
          <cell r="E2978">
            <v>2</v>
          </cell>
          <cell r="H2978">
            <v>2</v>
          </cell>
        </row>
        <row r="2981">
          <cell r="E2981">
            <v>1</v>
          </cell>
          <cell r="H2981">
            <v>1</v>
          </cell>
        </row>
        <row r="2982">
          <cell r="E2982" t="str">
            <v>,</v>
          </cell>
          <cell r="H2982" t="str">
            <v>,</v>
          </cell>
        </row>
        <row r="2983">
          <cell r="E2983">
            <v>1</v>
          </cell>
          <cell r="H2983">
            <v>1</v>
          </cell>
        </row>
        <row r="2984">
          <cell r="E2984">
            <v>1</v>
          </cell>
          <cell r="H2984">
            <v>1</v>
          </cell>
        </row>
        <row r="2988">
          <cell r="E2988">
            <v>1</v>
          </cell>
          <cell r="H2988">
            <v>1</v>
          </cell>
        </row>
        <row r="2989">
          <cell r="E2989">
            <v>1</v>
          </cell>
          <cell r="H2989">
            <v>1</v>
          </cell>
        </row>
        <row r="2991">
          <cell r="F2991" t="str">
            <v>TOTAL</v>
          </cell>
          <cell r="H2991">
            <v>32</v>
          </cell>
        </row>
        <row r="2993">
          <cell r="B2993" t="str">
            <v>06.13.03</v>
          </cell>
          <cell r="C2993" t="str">
            <v>TABELA</v>
          </cell>
          <cell r="D2993" t="str">
            <v>DER-EDF</v>
          </cell>
          <cell r="E2993" t="str">
            <v>CODIGO</v>
          </cell>
          <cell r="F2993" t="str">
            <v>061304</v>
          </cell>
          <cell r="G2993" t="str">
            <v>TOTAL</v>
          </cell>
          <cell r="H2993">
            <v>8</v>
          </cell>
        </row>
        <row r="2994">
          <cell r="B2994" t="str">
            <v>Porta em madeira de lei tipo angelim pedra ou equivalente,esp. 30 a 35mm c/ enchimento em madeira 1a qualidade, tipo sarrafeada para pintura, inclusive alizares, dobradiças e fechadura tipo alavanca em latão cromado LaFonte ou equivalente, exclusive marco, nas dimensões: 0,90 x 2,10 m</v>
          </cell>
          <cell r="G2994" t="str">
            <v>UNIDADE</v>
          </cell>
          <cell r="H2994" t="str">
            <v>und</v>
          </cell>
        </row>
        <row r="2996">
          <cell r="H2996" t="str">
            <v>SUBTOTAL</v>
          </cell>
        </row>
        <row r="2997">
          <cell r="E2997" t="str">
            <v>QUANTIDADE</v>
          </cell>
        </row>
        <row r="2998">
          <cell r="E2998">
            <v>1</v>
          </cell>
          <cell r="H2998">
            <v>1</v>
          </cell>
        </row>
        <row r="2999">
          <cell r="E2999">
            <v>1</v>
          </cell>
          <cell r="H2999">
            <v>1</v>
          </cell>
        </row>
        <row r="3000">
          <cell r="E3000">
            <v>1</v>
          </cell>
          <cell r="H3000">
            <v>1</v>
          </cell>
        </row>
        <row r="3002">
          <cell r="E3002">
            <v>2</v>
          </cell>
          <cell r="H3002">
            <v>2</v>
          </cell>
        </row>
        <row r="3003">
          <cell r="E3003">
            <v>1</v>
          </cell>
          <cell r="H3003">
            <v>1</v>
          </cell>
        </row>
        <row r="3006">
          <cell r="E3006">
            <v>1</v>
          </cell>
          <cell r="H3006">
            <v>1</v>
          </cell>
        </row>
        <row r="3007">
          <cell r="E3007">
            <v>1</v>
          </cell>
          <cell r="H3007">
            <v>1</v>
          </cell>
        </row>
        <row r="3009">
          <cell r="F3009" t="str">
            <v>TOTAL</v>
          </cell>
          <cell r="H3009">
            <v>8</v>
          </cell>
        </row>
        <row r="3011">
          <cell r="B3011" t="str">
            <v>PORTA EM MADEIRA DE LEI TIPO ANGELIM PEDRA OU EQUIV.,ESP. 30 MM, MACIÇA C/ FRISO P/ VERNIZ, PADRÃO SEDU, COM VISOR, INCLUSIVE ALIZARES, DOBRADIÇAS E FECHADURA DE BOLA EXTERNA, EXCLUSIVE MARCO</v>
          </cell>
        </row>
        <row r="3013">
          <cell r="B3013" t="str">
            <v>06.25.01</v>
          </cell>
          <cell r="C3013" t="str">
            <v>TABELA</v>
          </cell>
          <cell r="D3013" t="str">
            <v>DER-EDF</v>
          </cell>
          <cell r="E3013" t="str">
            <v>CODIGO</v>
          </cell>
          <cell r="F3013" t="str">
            <v>062504</v>
          </cell>
          <cell r="G3013" t="str">
            <v>TOTAL</v>
          </cell>
          <cell r="H3013">
            <v>21</v>
          </cell>
        </row>
        <row r="3014">
          <cell r="B3014" t="str">
            <v>Porta de madeira de lei angelim pedra ou equivalente, esp. 30 a 35 mm, maciça, tipo mexicana, c/ friso p/ verniz, padrão SEDU, com visor 1,00 x 0,15m e vidro 4mm, inclusive alizares, dobradiças e fechadura tipo alavanca em latão cromado LaFonte ou equiv., exclusive marco, dimensões: 0.90 x 2.10 m</v>
          </cell>
          <cell r="G3014" t="str">
            <v>UNIDADE</v>
          </cell>
          <cell r="H3014" t="str">
            <v>und</v>
          </cell>
        </row>
        <row r="3016">
          <cell r="H3016" t="str">
            <v>SUBTOTAL</v>
          </cell>
        </row>
        <row r="3018">
          <cell r="E3018">
            <v>21</v>
          </cell>
          <cell r="H3018">
            <v>21</v>
          </cell>
        </row>
        <row r="3020">
          <cell r="F3020" t="str">
            <v>TOTAL</v>
          </cell>
          <cell r="H3020">
            <v>21</v>
          </cell>
        </row>
        <row r="3022">
          <cell r="B3022" t="str">
            <v>06.25.02</v>
          </cell>
          <cell r="C3022" t="str">
            <v>TABELA</v>
          </cell>
          <cell r="D3022" t="str">
            <v>DER-EDF</v>
          </cell>
          <cell r="E3022" t="str">
            <v>CODIGO</v>
          </cell>
          <cell r="F3022" t="str">
            <v>062505</v>
          </cell>
          <cell r="G3022" t="str">
            <v>TOTAL</v>
          </cell>
          <cell r="H3022">
            <v>13</v>
          </cell>
        </row>
        <row r="3023">
          <cell r="B3023" t="str">
            <v>Porta de madeira de lei angelim pedra ou equivalente, esp. 30 a 35 mm, maciça, tipo mexicana, c/ friso p/ verniz, padrão SEDU, com visor 1,00 x 0,15m e vidro 4mm, inclusive alizares, dobradiças e fechadura tipo alavanca em latão cromado LaFonte ou equiv., exclusive marco, dimensões: 1.60 x 2.10 m (duas folhas)</v>
          </cell>
          <cell r="G3023" t="str">
            <v>UNIDADE</v>
          </cell>
          <cell r="H3023" t="str">
            <v>und</v>
          </cell>
        </row>
        <row r="3025">
          <cell r="E3025" t="str">
            <v>QUANTIDADE</v>
          </cell>
          <cell r="H3025" t="str">
            <v>SUBTOTAL</v>
          </cell>
        </row>
        <row r="3027">
          <cell r="E3027">
            <v>1</v>
          </cell>
          <cell r="H3027">
            <v>1</v>
          </cell>
        </row>
        <row r="3028">
          <cell r="E3028">
            <v>2</v>
          </cell>
          <cell r="H3028">
            <v>2</v>
          </cell>
        </row>
        <row r="3029">
          <cell r="E3029">
            <v>1</v>
          </cell>
          <cell r="H3029">
            <v>1</v>
          </cell>
        </row>
        <row r="3030">
          <cell r="E3030">
            <v>1</v>
          </cell>
          <cell r="H3030">
            <v>1</v>
          </cell>
        </row>
        <row r="3031">
          <cell r="E3031">
            <v>1</v>
          </cell>
          <cell r="H3031">
            <v>1</v>
          </cell>
        </row>
        <row r="3034">
          <cell r="E3034">
            <v>4</v>
          </cell>
          <cell r="H3034">
            <v>4</v>
          </cell>
        </row>
        <row r="3037">
          <cell r="E3037">
            <v>3</v>
          </cell>
          <cell r="H3037">
            <v>3</v>
          </cell>
        </row>
        <row r="3040">
          <cell r="F3040" t="str">
            <v>TOTAL</v>
          </cell>
          <cell r="H3040">
            <v>13</v>
          </cell>
        </row>
        <row r="3043">
          <cell r="B3043" t="str">
            <v>ESQUADRIAS METÁLICAS</v>
          </cell>
        </row>
        <row r="3045">
          <cell r="B3045" t="str">
            <v>GRADES E PORTÕES</v>
          </cell>
        </row>
        <row r="3047">
          <cell r="B3047" t="str">
            <v>07.11.01</v>
          </cell>
          <cell r="C3047" t="str">
            <v>TABELA</v>
          </cell>
          <cell r="D3047" t="str">
            <v>DER-EDF</v>
          </cell>
          <cell r="E3047" t="str">
            <v>CODIGO</v>
          </cell>
          <cell r="F3047" t="str">
            <v>071106</v>
          </cell>
          <cell r="G3047" t="str">
            <v>TOTAL</v>
          </cell>
          <cell r="H3047">
            <v>14.07</v>
          </cell>
        </row>
        <row r="3048">
          <cell r="B3048" t="str">
            <v>Portão de ferro de correr em barra chata, inclusive chumbamento</v>
          </cell>
          <cell r="G3048" t="str">
            <v>UNIDADE</v>
          </cell>
          <cell r="H3048" t="str">
            <v>m2</v>
          </cell>
        </row>
        <row r="3050">
          <cell r="C3050" t="str">
            <v>ALTURA</v>
          </cell>
          <cell r="D3050" t="str">
            <v>LARGURA</v>
          </cell>
          <cell r="F3050" t="str">
            <v>QTE</v>
          </cell>
          <cell r="H3050" t="str">
            <v>SUBTOTAL</v>
          </cell>
        </row>
        <row r="3052">
          <cell r="C3052">
            <v>2.1</v>
          </cell>
          <cell r="D3052">
            <v>1.35</v>
          </cell>
          <cell r="F3052">
            <v>2</v>
          </cell>
          <cell r="H3052">
            <v>5.6700000000000008</v>
          </cell>
        </row>
        <row r="3054">
          <cell r="C3054">
            <v>2.1</v>
          </cell>
          <cell r="D3054">
            <v>2</v>
          </cell>
          <cell r="F3054">
            <v>2</v>
          </cell>
          <cell r="H3054">
            <v>8.4</v>
          </cell>
        </row>
        <row r="3056">
          <cell r="F3056" t="str">
            <v>TOTAL</v>
          </cell>
          <cell r="H3056">
            <v>14.07</v>
          </cell>
        </row>
        <row r="3058">
          <cell r="B3058" t="str">
            <v>07.11.02</v>
          </cell>
          <cell r="C3058" t="str">
            <v>TABELA</v>
          </cell>
          <cell r="D3058" t="str">
            <v>DER-EDF</v>
          </cell>
          <cell r="E3058" t="str">
            <v>CODIGO</v>
          </cell>
          <cell r="F3058" t="str">
            <v>071107</v>
          </cell>
          <cell r="G3058" t="str">
            <v>TOTAL</v>
          </cell>
          <cell r="H3058">
            <v>2.52</v>
          </cell>
        </row>
        <row r="3059">
          <cell r="B3059" t="str">
            <v>Portão de ferro de abrir em barra chata, chapa e tubo, inclusive chumbamento</v>
          </cell>
          <cell r="G3059" t="str">
            <v>UNIDADE</v>
          </cell>
          <cell r="H3059" t="str">
            <v>m2</v>
          </cell>
        </row>
        <row r="3061">
          <cell r="C3061" t="str">
            <v>ALTURA</v>
          </cell>
          <cell r="D3061" t="str">
            <v>LARGURA</v>
          </cell>
          <cell r="F3061" t="str">
            <v>QTE</v>
          </cell>
          <cell r="H3061" t="str">
            <v>SUBTOTAL</v>
          </cell>
        </row>
        <row r="3063">
          <cell r="C3063">
            <v>2.1</v>
          </cell>
          <cell r="D3063">
            <v>1.2</v>
          </cell>
          <cell r="F3063">
            <v>1</v>
          </cell>
          <cell r="H3063">
            <v>2.52</v>
          </cell>
        </row>
        <row r="3065">
          <cell r="F3065" t="str">
            <v>TOTAL</v>
          </cell>
          <cell r="H3065">
            <v>2.52</v>
          </cell>
        </row>
        <row r="3067">
          <cell r="B3067" t="str">
            <v>ESQUADRIAS METÁLICAS (M2)</v>
          </cell>
        </row>
        <row r="3069">
          <cell r="B3069" t="str">
            <v>07.17.01</v>
          </cell>
          <cell r="C3069" t="str">
            <v>TABELA</v>
          </cell>
          <cell r="D3069" t="str">
            <v>DER-EDF</v>
          </cell>
          <cell r="E3069" t="str">
            <v>CODIGO</v>
          </cell>
          <cell r="F3069" t="str">
            <v>071701</v>
          </cell>
          <cell r="G3069" t="str">
            <v>TOTAL</v>
          </cell>
          <cell r="H3069">
            <v>184.2756</v>
          </cell>
        </row>
        <row r="3070">
          <cell r="B3070" t="str">
            <v>Janela de correr para vidro em alumínio anodizado cor natural, linha 25, completa, incl. puxador com tranca, alizar, caixilho e contramarco, exclusive vidro</v>
          </cell>
          <cell r="G3070" t="str">
            <v>UNIDADE</v>
          </cell>
          <cell r="H3070" t="str">
            <v>m2</v>
          </cell>
        </row>
        <row r="3072">
          <cell r="B3072" t="str">
            <v xml:space="preserve">LARGURA </v>
          </cell>
          <cell r="C3072" t="str">
            <v>ALTURA</v>
          </cell>
          <cell r="E3072" t="str">
            <v>QTE</v>
          </cell>
          <cell r="H3072" t="str">
            <v>SUBTOTAL</v>
          </cell>
        </row>
        <row r="3074">
          <cell r="B3074">
            <v>0.6</v>
          </cell>
          <cell r="C3074">
            <v>0.5</v>
          </cell>
          <cell r="E3074">
            <v>2</v>
          </cell>
          <cell r="H3074">
            <v>0.6</v>
          </cell>
        </row>
        <row r="3076">
          <cell r="B3076">
            <v>1.2</v>
          </cell>
          <cell r="C3076">
            <v>2</v>
          </cell>
          <cell r="E3076">
            <v>3</v>
          </cell>
          <cell r="H3076">
            <v>7.1999999999999993</v>
          </cell>
        </row>
        <row r="3077">
          <cell r="B3077">
            <v>4</v>
          </cell>
          <cell r="C3077">
            <v>1.6</v>
          </cell>
          <cell r="E3077">
            <v>6</v>
          </cell>
          <cell r="H3077">
            <v>38.400000000000006</v>
          </cell>
        </row>
        <row r="3079">
          <cell r="B3079">
            <v>2.5499999999999998</v>
          </cell>
          <cell r="C3079">
            <v>1.2</v>
          </cell>
          <cell r="E3079">
            <v>4</v>
          </cell>
          <cell r="H3079">
            <v>12.239999999999998</v>
          </cell>
        </row>
        <row r="3080">
          <cell r="B3080">
            <v>3.5</v>
          </cell>
          <cell r="C3080">
            <v>0.51</v>
          </cell>
          <cell r="E3080">
            <v>18</v>
          </cell>
          <cell r="H3080">
            <v>32.129999999999995</v>
          </cell>
        </row>
        <row r="3081">
          <cell r="B3081">
            <v>3.6</v>
          </cell>
          <cell r="C3081">
            <v>0.51</v>
          </cell>
          <cell r="E3081">
            <v>2</v>
          </cell>
          <cell r="H3081">
            <v>3.6720000000000002</v>
          </cell>
        </row>
        <row r="3082">
          <cell r="B3082">
            <v>2.4700000000000002</v>
          </cell>
          <cell r="C3082">
            <v>0.51</v>
          </cell>
          <cell r="E3082">
            <v>12</v>
          </cell>
          <cell r="H3082">
            <v>15.116400000000002</v>
          </cell>
        </row>
        <row r="3083">
          <cell r="B3083">
            <v>2.4</v>
          </cell>
          <cell r="C3083">
            <v>0.51</v>
          </cell>
          <cell r="E3083">
            <v>1</v>
          </cell>
          <cell r="H3083">
            <v>1.224</v>
          </cell>
        </row>
        <row r="3084">
          <cell r="B3084">
            <v>1.4</v>
          </cell>
          <cell r="C3084">
            <v>1.1000000000000001</v>
          </cell>
          <cell r="E3084">
            <v>1</v>
          </cell>
          <cell r="H3084">
            <v>1.54</v>
          </cell>
        </row>
        <row r="3085">
          <cell r="B3085">
            <v>1.8</v>
          </cell>
          <cell r="C3085">
            <v>1.1000000000000001</v>
          </cell>
          <cell r="E3085">
            <v>1</v>
          </cell>
          <cell r="H3085">
            <v>1.9800000000000002</v>
          </cell>
        </row>
        <row r="3086">
          <cell r="B3086">
            <v>1.8</v>
          </cell>
          <cell r="C3086">
            <v>1.3</v>
          </cell>
          <cell r="E3086">
            <v>1</v>
          </cell>
          <cell r="H3086">
            <v>2.3400000000000003</v>
          </cell>
        </row>
        <row r="3087">
          <cell r="B3087">
            <v>2.2000000000000002</v>
          </cell>
          <cell r="C3087">
            <v>1.2</v>
          </cell>
          <cell r="E3087">
            <v>2</v>
          </cell>
          <cell r="H3087">
            <v>5.28</v>
          </cell>
        </row>
        <row r="3088">
          <cell r="B3088">
            <v>2.4</v>
          </cell>
          <cell r="C3088">
            <v>0.51</v>
          </cell>
          <cell r="E3088">
            <v>1</v>
          </cell>
          <cell r="H3088">
            <v>1.224</v>
          </cell>
        </row>
        <row r="3089">
          <cell r="B3089">
            <v>3.5</v>
          </cell>
          <cell r="C3089">
            <v>0.51</v>
          </cell>
          <cell r="E3089">
            <v>2</v>
          </cell>
          <cell r="H3089">
            <v>3.5700000000000003</v>
          </cell>
        </row>
        <row r="3091">
          <cell r="B3091">
            <v>2.4</v>
          </cell>
          <cell r="C3091">
            <v>0.46</v>
          </cell>
          <cell r="E3091">
            <v>2</v>
          </cell>
          <cell r="H3091">
            <v>2.2080000000000002</v>
          </cell>
        </row>
        <row r="3093">
          <cell r="B3093">
            <v>2.5</v>
          </cell>
          <cell r="C3093">
            <v>1.6</v>
          </cell>
          <cell r="E3093">
            <v>11</v>
          </cell>
          <cell r="H3093">
            <v>44</v>
          </cell>
        </row>
        <row r="3094">
          <cell r="B3094">
            <v>1.92</v>
          </cell>
          <cell r="C3094">
            <v>0.3</v>
          </cell>
          <cell r="E3094">
            <v>2</v>
          </cell>
          <cell r="H3094">
            <v>1.1519999999999999</v>
          </cell>
        </row>
        <row r="3095">
          <cell r="B3095">
            <v>1.92</v>
          </cell>
          <cell r="C3095">
            <v>0.86</v>
          </cell>
          <cell r="E3095">
            <v>1</v>
          </cell>
          <cell r="H3095">
            <v>1.6512</v>
          </cell>
        </row>
        <row r="3096">
          <cell r="B3096">
            <v>2.5499999999999998</v>
          </cell>
          <cell r="C3096">
            <v>0.46</v>
          </cell>
          <cell r="E3096">
            <v>6</v>
          </cell>
          <cell r="H3096">
            <v>7.0380000000000003</v>
          </cell>
        </row>
        <row r="3097">
          <cell r="B3097">
            <v>3.8</v>
          </cell>
          <cell r="C3097">
            <v>0.45</v>
          </cell>
          <cell r="E3097">
            <v>1</v>
          </cell>
          <cell r="H3097">
            <v>1.71</v>
          </cell>
        </row>
        <row r="3103">
          <cell r="F3103" t="str">
            <v>TOTAL</v>
          </cell>
          <cell r="H3103">
            <v>184.2756</v>
          </cell>
        </row>
        <row r="3105">
          <cell r="B3105" t="str">
            <v>07.17.02</v>
          </cell>
          <cell r="C3105" t="str">
            <v>TABELA</v>
          </cell>
          <cell r="D3105" t="str">
            <v>DER-EDF</v>
          </cell>
          <cell r="E3105" t="str">
            <v>CODIGO</v>
          </cell>
          <cell r="F3105" t="str">
            <v>071703</v>
          </cell>
          <cell r="G3105" t="str">
            <v>TOTAL</v>
          </cell>
          <cell r="H3105">
            <v>222.02840000000006</v>
          </cell>
        </row>
        <row r="3106">
          <cell r="B3106" t="str">
            <v>Janela tipo maxim-ar para vidro em alumínio anodizado natural, linha 25, completa, incl. puxador com tranca, caixilho, alizar e contramarco, exclusive vidro</v>
          </cell>
          <cell r="G3106" t="str">
            <v>UNIDADE</v>
          </cell>
          <cell r="H3106" t="str">
            <v>m2</v>
          </cell>
        </row>
        <row r="3108">
          <cell r="B3108" t="str">
            <v xml:space="preserve">LARGURA </v>
          </cell>
          <cell r="C3108" t="str">
            <v>ALTURA</v>
          </cell>
          <cell r="E3108" t="str">
            <v>QTE</v>
          </cell>
          <cell r="H3108" t="str">
            <v>SUBTOTAL</v>
          </cell>
        </row>
        <row r="3110">
          <cell r="B3110">
            <v>2.4</v>
          </cell>
          <cell r="C3110">
            <v>0.46</v>
          </cell>
          <cell r="D3110">
            <v>1.1040000000000001</v>
          </cell>
          <cell r="E3110">
            <v>4</v>
          </cell>
          <cell r="H3110">
            <v>4.4160000000000004</v>
          </cell>
        </row>
        <row r="3112">
          <cell r="B3112">
            <v>0.6</v>
          </cell>
          <cell r="C3112">
            <v>0.45</v>
          </cell>
          <cell r="E3112">
            <v>3</v>
          </cell>
          <cell r="H3112">
            <v>0.81</v>
          </cell>
        </row>
        <row r="3113">
          <cell r="B3113">
            <v>1.2</v>
          </cell>
          <cell r="C3113">
            <v>0.45</v>
          </cell>
          <cell r="E3113">
            <v>7</v>
          </cell>
          <cell r="H3113">
            <v>3.78</v>
          </cell>
        </row>
        <row r="3114">
          <cell r="B3114">
            <v>1.5</v>
          </cell>
          <cell r="C3114">
            <v>0.6</v>
          </cell>
          <cell r="E3114">
            <v>1</v>
          </cell>
          <cell r="H3114">
            <v>0.89999999999999991</v>
          </cell>
        </row>
        <row r="3115">
          <cell r="B3115">
            <v>1.9</v>
          </cell>
          <cell r="C3115">
            <v>0.45</v>
          </cell>
          <cell r="E3115">
            <v>4</v>
          </cell>
          <cell r="H3115">
            <v>3.42</v>
          </cell>
        </row>
        <row r="3116">
          <cell r="B3116">
            <v>2.4</v>
          </cell>
          <cell r="C3116">
            <v>0.45</v>
          </cell>
          <cell r="E3116">
            <v>5</v>
          </cell>
          <cell r="H3116">
            <v>5.3999999999999995</v>
          </cell>
        </row>
        <row r="3117">
          <cell r="B3117">
            <v>0.6</v>
          </cell>
          <cell r="C3117">
            <v>0.45</v>
          </cell>
          <cell r="E3117">
            <v>2</v>
          </cell>
          <cell r="H3117">
            <v>0.54</v>
          </cell>
        </row>
        <row r="3118">
          <cell r="B3118">
            <v>3.7</v>
          </cell>
          <cell r="C3118">
            <v>1.2</v>
          </cell>
          <cell r="E3118">
            <v>1</v>
          </cell>
          <cell r="H3118">
            <v>4.4400000000000004</v>
          </cell>
        </row>
        <row r="3119">
          <cell r="B3119">
            <v>3.7</v>
          </cell>
          <cell r="C3119">
            <v>1.2</v>
          </cell>
          <cell r="E3119">
            <v>35</v>
          </cell>
          <cell r="H3119">
            <v>155.4</v>
          </cell>
        </row>
        <row r="3120">
          <cell r="B3120">
            <v>2.4</v>
          </cell>
          <cell r="C3120">
            <v>0.51</v>
          </cell>
          <cell r="E3120">
            <v>1</v>
          </cell>
          <cell r="H3120">
            <v>1.224</v>
          </cell>
        </row>
        <row r="3121">
          <cell r="B3121">
            <v>3.5</v>
          </cell>
          <cell r="C3121">
            <v>0.51</v>
          </cell>
          <cell r="E3121">
            <v>2</v>
          </cell>
          <cell r="H3121">
            <v>3.5700000000000003</v>
          </cell>
        </row>
        <row r="3123">
          <cell r="B3123">
            <v>0.6</v>
          </cell>
          <cell r="C3123">
            <v>0.6</v>
          </cell>
          <cell r="E3123">
            <v>1</v>
          </cell>
          <cell r="H3123">
            <v>0.36</v>
          </cell>
        </row>
        <row r="3124">
          <cell r="B3124">
            <v>1.2</v>
          </cell>
          <cell r="C3124">
            <v>1.2</v>
          </cell>
          <cell r="E3124">
            <v>1</v>
          </cell>
          <cell r="H3124">
            <v>1.44</v>
          </cell>
        </row>
        <row r="3126">
          <cell r="B3126">
            <v>0.6</v>
          </cell>
          <cell r="C3126">
            <v>0.6</v>
          </cell>
          <cell r="E3126">
            <v>1</v>
          </cell>
          <cell r="H3126">
            <v>0.36</v>
          </cell>
        </row>
        <row r="3127">
          <cell r="B3127">
            <v>2</v>
          </cell>
          <cell r="C3127">
            <v>1.5</v>
          </cell>
          <cell r="E3127">
            <v>2</v>
          </cell>
          <cell r="H3127">
            <v>6</v>
          </cell>
        </row>
        <row r="3128">
          <cell r="B3128">
            <v>1</v>
          </cell>
          <cell r="C3128">
            <v>1.5</v>
          </cell>
          <cell r="E3128">
            <v>1</v>
          </cell>
          <cell r="H3128">
            <v>1.5</v>
          </cell>
        </row>
        <row r="3130">
          <cell r="B3130">
            <v>0.6</v>
          </cell>
          <cell r="C3130">
            <v>0.6</v>
          </cell>
          <cell r="E3130">
            <v>1</v>
          </cell>
          <cell r="H3130">
            <v>0.36</v>
          </cell>
        </row>
        <row r="3131">
          <cell r="B3131">
            <v>2</v>
          </cell>
          <cell r="C3131">
            <v>1.5</v>
          </cell>
          <cell r="E3131">
            <v>2</v>
          </cell>
          <cell r="H3131">
            <v>6</v>
          </cell>
        </row>
        <row r="3132">
          <cell r="B3132">
            <v>1</v>
          </cell>
          <cell r="C3132">
            <v>1.5</v>
          </cell>
          <cell r="E3132">
            <v>1</v>
          </cell>
          <cell r="H3132">
            <v>1.5</v>
          </cell>
        </row>
        <row r="3134">
          <cell r="B3134">
            <v>0.66</v>
          </cell>
          <cell r="C3134">
            <v>0.46</v>
          </cell>
          <cell r="E3134">
            <v>4</v>
          </cell>
          <cell r="H3134">
            <v>1.2144000000000001</v>
          </cell>
        </row>
        <row r="3135">
          <cell r="B3135">
            <v>2.4</v>
          </cell>
          <cell r="C3135">
            <v>0.46</v>
          </cell>
          <cell r="E3135">
            <v>1</v>
          </cell>
          <cell r="H3135">
            <v>1.1040000000000001</v>
          </cell>
        </row>
        <row r="3136">
          <cell r="B3136">
            <v>1.2</v>
          </cell>
          <cell r="C3136">
            <v>0.46</v>
          </cell>
          <cell r="E3136">
            <v>1</v>
          </cell>
          <cell r="H3136">
            <v>0.55200000000000005</v>
          </cell>
        </row>
        <row r="3137">
          <cell r="B3137">
            <v>3.5</v>
          </cell>
          <cell r="C3137">
            <v>0.46</v>
          </cell>
          <cell r="E3137">
            <v>2</v>
          </cell>
          <cell r="H3137">
            <v>3.22</v>
          </cell>
        </row>
        <row r="3138">
          <cell r="B3138">
            <v>1.1000000000000001</v>
          </cell>
          <cell r="C3138">
            <v>1.1000000000000001</v>
          </cell>
          <cell r="E3138">
            <v>1</v>
          </cell>
          <cell r="H3138">
            <v>1.2100000000000002</v>
          </cell>
        </row>
        <row r="3140">
          <cell r="B3140">
            <v>2.5499999999999998</v>
          </cell>
          <cell r="C3140">
            <v>0.46</v>
          </cell>
          <cell r="E3140">
            <v>6</v>
          </cell>
          <cell r="H3140">
            <v>7.0380000000000003</v>
          </cell>
        </row>
        <row r="3141">
          <cell r="B3141">
            <v>3.8</v>
          </cell>
          <cell r="C3141">
            <v>0.45</v>
          </cell>
          <cell r="E3141">
            <v>1</v>
          </cell>
          <cell r="H3141">
            <v>1.71</v>
          </cell>
        </row>
        <row r="3143">
          <cell r="B3143">
            <v>1.9</v>
          </cell>
          <cell r="C3143">
            <v>0.6</v>
          </cell>
          <cell r="E3143">
            <v>2</v>
          </cell>
          <cell r="H3143">
            <v>2.2799999999999998</v>
          </cell>
        </row>
        <row r="3145">
          <cell r="B3145">
            <v>1.9</v>
          </cell>
          <cell r="C3145">
            <v>0.6</v>
          </cell>
          <cell r="E3145">
            <v>2</v>
          </cell>
          <cell r="H3145">
            <v>2.2799999999999998</v>
          </cell>
        </row>
        <row r="3147">
          <cell r="F3147" t="str">
            <v>TOTAL</v>
          </cell>
          <cell r="H3147">
            <v>222.02840000000006</v>
          </cell>
        </row>
        <row r="3150">
          <cell r="B3150" t="str">
            <v>07.17.03</v>
          </cell>
          <cell r="C3150" t="str">
            <v>TABELA</v>
          </cell>
          <cell r="D3150" t="str">
            <v>DER-EDF</v>
          </cell>
          <cell r="E3150" t="str">
            <v>CODIGO</v>
          </cell>
          <cell r="F3150" t="str">
            <v>071704</v>
          </cell>
          <cell r="G3150" t="str">
            <v>TOTAL</v>
          </cell>
          <cell r="H3150">
            <v>84.09</v>
          </cell>
        </row>
        <row r="3151">
          <cell r="B3151" t="str">
            <v>Porta de abrir tipo veneziana em alumínio anodizado, linha 25, completa, incl. puxador com tranca, caixilho, alizar e contramarco</v>
          </cell>
          <cell r="G3151" t="str">
            <v>UNIDADE</v>
          </cell>
          <cell r="H3151" t="str">
            <v>m2</v>
          </cell>
        </row>
        <row r="3153">
          <cell r="B3153" t="str">
            <v xml:space="preserve">LARGURA </v>
          </cell>
          <cell r="C3153" t="str">
            <v>ALTURA</v>
          </cell>
          <cell r="E3153" t="str">
            <v>QTE</v>
          </cell>
          <cell r="H3153" t="str">
            <v>SUBTOTAL</v>
          </cell>
        </row>
        <row r="3155">
          <cell r="B3155">
            <v>0.8</v>
          </cell>
          <cell r="C3155">
            <v>2.15</v>
          </cell>
          <cell r="E3155">
            <v>2</v>
          </cell>
          <cell r="H3155">
            <v>3.44</v>
          </cell>
        </row>
        <row r="3157">
          <cell r="B3157">
            <v>0.8</v>
          </cell>
          <cell r="C3157">
            <v>2.15</v>
          </cell>
          <cell r="E3157">
            <v>2</v>
          </cell>
          <cell r="H3157">
            <v>3.44</v>
          </cell>
        </row>
        <row r="3159">
          <cell r="B3159">
            <v>0.8</v>
          </cell>
          <cell r="C3159">
            <v>2.15</v>
          </cell>
          <cell r="E3159">
            <v>2</v>
          </cell>
          <cell r="H3159">
            <v>3.44</v>
          </cell>
        </row>
        <row r="3161">
          <cell r="B3161">
            <v>2</v>
          </cell>
          <cell r="C3161">
            <v>2.1</v>
          </cell>
          <cell r="E3161">
            <v>2</v>
          </cell>
          <cell r="H3161">
            <v>8.4</v>
          </cell>
        </row>
        <row r="3163">
          <cell r="B3163">
            <v>0.6</v>
          </cell>
          <cell r="C3163">
            <v>1.8</v>
          </cell>
          <cell r="E3163">
            <v>18</v>
          </cell>
          <cell r="H3163">
            <v>19.439999999999998</v>
          </cell>
        </row>
        <row r="3165">
          <cell r="B3165">
            <v>2</v>
          </cell>
          <cell r="C3165">
            <v>2.1</v>
          </cell>
          <cell r="E3165">
            <v>2</v>
          </cell>
          <cell r="H3165">
            <v>8.4</v>
          </cell>
        </row>
        <row r="3166">
          <cell r="B3166">
            <v>0.6</v>
          </cell>
          <cell r="C3166">
            <v>1.6</v>
          </cell>
          <cell r="E3166">
            <v>3</v>
          </cell>
          <cell r="H3166">
            <v>2.8800000000000003</v>
          </cell>
        </row>
        <row r="3168">
          <cell r="B3168">
            <v>1.35</v>
          </cell>
          <cell r="C3168">
            <v>1.9</v>
          </cell>
          <cell r="E3168">
            <v>2</v>
          </cell>
          <cell r="H3168">
            <v>5.13</v>
          </cell>
        </row>
        <row r="3170">
          <cell r="B3170">
            <v>0.6</v>
          </cell>
          <cell r="C3170">
            <v>1.6</v>
          </cell>
          <cell r="E3170">
            <v>12</v>
          </cell>
          <cell r="H3170">
            <v>11.520000000000001</v>
          </cell>
        </row>
        <row r="3172">
          <cell r="B3172">
            <v>0.6</v>
          </cell>
          <cell r="C3172">
            <v>1.6</v>
          </cell>
          <cell r="E3172">
            <v>3</v>
          </cell>
          <cell r="H3172">
            <v>2.8800000000000003</v>
          </cell>
        </row>
        <row r="3174">
          <cell r="B3174">
            <v>0.6</v>
          </cell>
          <cell r="C3174">
            <v>1.8</v>
          </cell>
          <cell r="E3174">
            <v>14</v>
          </cell>
          <cell r="H3174">
            <v>15.12</v>
          </cell>
        </row>
        <row r="3176">
          <cell r="F3176" t="str">
            <v>TOTAL</v>
          </cell>
          <cell r="H3176">
            <v>84.09</v>
          </cell>
        </row>
        <row r="3178">
          <cell r="B3178" t="str">
            <v>07.17.04</v>
          </cell>
          <cell r="C3178" t="str">
            <v>TABELA</v>
          </cell>
          <cell r="D3178" t="str">
            <v>DER-EDF</v>
          </cell>
          <cell r="E3178" t="str">
            <v>CODIGO</v>
          </cell>
          <cell r="F3178" t="str">
            <v>071706</v>
          </cell>
          <cell r="G3178" t="str">
            <v>TOTAL</v>
          </cell>
          <cell r="H3178">
            <v>1.44</v>
          </cell>
        </row>
        <row r="3179">
          <cell r="B3179" t="str">
            <v>Guichê/gradil em perfil L 1" e perfil T 3/4" em ferro, inclusive pintura em esmalte sintético, marca de referência SUVINIL</v>
          </cell>
          <cell r="G3179" t="str">
            <v>UNIDADE</v>
          </cell>
          <cell r="H3179" t="str">
            <v>m2</v>
          </cell>
        </row>
        <row r="3181">
          <cell r="B3181" t="str">
            <v xml:space="preserve">LARGURA </v>
          </cell>
          <cell r="C3181" t="str">
            <v>ALTURA</v>
          </cell>
          <cell r="E3181" t="str">
            <v>QTE</v>
          </cell>
          <cell r="H3181" t="str">
            <v>SUBTOTAL</v>
          </cell>
        </row>
        <row r="3183">
          <cell r="B3183">
            <v>1.2</v>
          </cell>
          <cell r="C3183">
            <v>1.2</v>
          </cell>
          <cell r="E3183">
            <v>1</v>
          </cell>
          <cell r="H3183">
            <v>1.44</v>
          </cell>
        </row>
        <row r="3185">
          <cell r="F3185" t="str">
            <v>TOTAL</v>
          </cell>
          <cell r="H3185">
            <v>1.44</v>
          </cell>
        </row>
        <row r="3188">
          <cell r="B3188" t="str">
            <v>VIDROS E ESPELHOS</v>
          </cell>
        </row>
        <row r="3190">
          <cell r="B3190" t="str">
            <v>VIDROS PARA ESQUADRIAS</v>
          </cell>
        </row>
        <row r="3193">
          <cell r="B3193" t="str">
            <v>08.01.01</v>
          </cell>
          <cell r="C3193" t="str">
            <v>TABELA</v>
          </cell>
          <cell r="D3193" t="str">
            <v>DER-EDF</v>
          </cell>
          <cell r="E3193" t="str">
            <v>CODIGO</v>
          </cell>
          <cell r="F3193" t="str">
            <v>080102</v>
          </cell>
          <cell r="G3193" t="str">
            <v>TOTAL</v>
          </cell>
          <cell r="H3193">
            <v>406.30400000000009</v>
          </cell>
        </row>
        <row r="3194">
          <cell r="B3194" t="str">
            <v>Vidro plano transparente liso, com 4 mm de espessura</v>
          </cell>
          <cell r="G3194" t="str">
            <v>UNIDADE</v>
          </cell>
          <cell r="H3194" t="str">
            <v>m2</v>
          </cell>
        </row>
        <row r="3196">
          <cell r="C3196" t="str">
            <v>ALTURA</v>
          </cell>
          <cell r="D3196" t="str">
            <v>LARGURA</v>
          </cell>
          <cell r="F3196" t="str">
            <v>QTE</v>
          </cell>
          <cell r="H3196" t="str">
            <v>SUBTOTAL</v>
          </cell>
        </row>
        <row r="3199">
          <cell r="B3199">
            <v>2.4</v>
          </cell>
          <cell r="C3199">
            <v>0.46</v>
          </cell>
          <cell r="D3199">
            <v>1.1040000000000001</v>
          </cell>
          <cell r="E3199">
            <v>4</v>
          </cell>
          <cell r="H3199">
            <v>4.4160000000000004</v>
          </cell>
        </row>
        <row r="3201">
          <cell r="B3201">
            <v>0.6</v>
          </cell>
          <cell r="C3201">
            <v>0.45</v>
          </cell>
          <cell r="E3201">
            <v>3</v>
          </cell>
          <cell r="H3201">
            <v>0.81</v>
          </cell>
        </row>
        <row r="3202">
          <cell r="B3202">
            <v>1.2</v>
          </cell>
          <cell r="C3202">
            <v>0.45</v>
          </cell>
          <cell r="E3202">
            <v>7</v>
          </cell>
          <cell r="H3202">
            <v>3.78</v>
          </cell>
        </row>
        <row r="3203">
          <cell r="B3203">
            <v>1.5</v>
          </cell>
          <cell r="C3203">
            <v>0.6</v>
          </cell>
          <cell r="E3203">
            <v>1</v>
          </cell>
          <cell r="H3203">
            <v>0.89999999999999991</v>
          </cell>
        </row>
        <row r="3204">
          <cell r="B3204">
            <v>1.9</v>
          </cell>
          <cell r="C3204">
            <v>0.45</v>
          </cell>
          <cell r="E3204">
            <v>4</v>
          </cell>
          <cell r="H3204">
            <v>3.42</v>
          </cell>
        </row>
        <row r="3205">
          <cell r="B3205">
            <v>2.4</v>
          </cell>
          <cell r="C3205">
            <v>0.45</v>
          </cell>
          <cell r="E3205">
            <v>5</v>
          </cell>
          <cell r="H3205">
            <v>5.3999999999999995</v>
          </cell>
        </row>
        <row r="3206">
          <cell r="B3206">
            <v>0.6</v>
          </cell>
          <cell r="C3206">
            <v>0.45</v>
          </cell>
          <cell r="E3206">
            <v>2</v>
          </cell>
          <cell r="H3206">
            <v>0.54</v>
          </cell>
        </row>
        <row r="3207">
          <cell r="B3207">
            <v>3.7</v>
          </cell>
          <cell r="C3207">
            <v>1.2</v>
          </cell>
          <cell r="E3207">
            <v>1</v>
          </cell>
          <cell r="H3207">
            <v>4.4400000000000004</v>
          </cell>
        </row>
        <row r="3208">
          <cell r="B3208">
            <v>3.7</v>
          </cell>
          <cell r="C3208">
            <v>1.2</v>
          </cell>
          <cell r="E3208">
            <v>35</v>
          </cell>
          <cell r="H3208">
            <v>155.4</v>
          </cell>
        </row>
        <row r="3209">
          <cell r="B3209">
            <v>2.4</v>
          </cell>
          <cell r="C3209">
            <v>0.51</v>
          </cell>
          <cell r="E3209">
            <v>1</v>
          </cell>
          <cell r="H3209">
            <v>1.224</v>
          </cell>
        </row>
        <row r="3210">
          <cell r="B3210">
            <v>3.5</v>
          </cell>
          <cell r="C3210">
            <v>0.51</v>
          </cell>
          <cell r="E3210">
            <v>2</v>
          </cell>
          <cell r="H3210">
            <v>3.5700000000000003</v>
          </cell>
        </row>
        <row r="3212">
          <cell r="B3212">
            <v>0.6</v>
          </cell>
          <cell r="C3212">
            <v>0.6</v>
          </cell>
          <cell r="E3212">
            <v>1</v>
          </cell>
          <cell r="H3212">
            <v>0.36</v>
          </cell>
        </row>
        <row r="3213">
          <cell r="B3213">
            <v>1.2</v>
          </cell>
          <cell r="C3213">
            <v>1.2</v>
          </cell>
          <cell r="E3213">
            <v>1</v>
          </cell>
          <cell r="H3213">
            <v>1.44</v>
          </cell>
        </row>
        <row r="3215">
          <cell r="B3215">
            <v>0.6</v>
          </cell>
          <cell r="C3215">
            <v>0.6</v>
          </cell>
          <cell r="E3215">
            <v>1</v>
          </cell>
          <cell r="H3215">
            <v>0.36</v>
          </cell>
        </row>
        <row r="3216">
          <cell r="B3216">
            <v>2</v>
          </cell>
          <cell r="C3216">
            <v>1.5</v>
          </cell>
          <cell r="E3216">
            <v>2</v>
          </cell>
          <cell r="H3216">
            <v>6</v>
          </cell>
        </row>
        <row r="3217">
          <cell r="B3217">
            <v>1</v>
          </cell>
          <cell r="C3217">
            <v>1.5</v>
          </cell>
          <cell r="E3217">
            <v>1</v>
          </cell>
          <cell r="H3217">
            <v>1.5</v>
          </cell>
        </row>
        <row r="3219">
          <cell r="B3219">
            <v>0.6</v>
          </cell>
          <cell r="C3219">
            <v>0.6</v>
          </cell>
          <cell r="E3219">
            <v>1</v>
          </cell>
          <cell r="H3219">
            <v>0.36</v>
          </cell>
        </row>
        <row r="3220">
          <cell r="B3220">
            <v>2</v>
          </cell>
          <cell r="C3220">
            <v>1.5</v>
          </cell>
          <cell r="E3220">
            <v>2</v>
          </cell>
          <cell r="H3220">
            <v>6</v>
          </cell>
        </row>
        <row r="3221">
          <cell r="B3221">
            <v>1</v>
          </cell>
          <cell r="C3221">
            <v>1.5</v>
          </cell>
          <cell r="E3221">
            <v>1</v>
          </cell>
          <cell r="H3221">
            <v>1.5</v>
          </cell>
        </row>
        <row r="3223">
          <cell r="B3223">
            <v>0.66</v>
          </cell>
          <cell r="C3223">
            <v>0.46</v>
          </cell>
          <cell r="E3223">
            <v>4</v>
          </cell>
          <cell r="H3223">
            <v>1.2144000000000001</v>
          </cell>
        </row>
        <row r="3224">
          <cell r="B3224">
            <v>2.4</v>
          </cell>
          <cell r="C3224">
            <v>0.46</v>
          </cell>
          <cell r="E3224">
            <v>1</v>
          </cell>
          <cell r="H3224">
            <v>1.1040000000000001</v>
          </cell>
        </row>
        <row r="3225">
          <cell r="B3225">
            <v>1.2</v>
          </cell>
          <cell r="C3225">
            <v>0.46</v>
          </cell>
          <cell r="E3225">
            <v>1</v>
          </cell>
          <cell r="H3225">
            <v>0.55200000000000005</v>
          </cell>
        </row>
        <row r="3226">
          <cell r="B3226">
            <v>3.5</v>
          </cell>
          <cell r="C3226">
            <v>0.46</v>
          </cell>
          <cell r="E3226">
            <v>2</v>
          </cell>
          <cell r="H3226">
            <v>3.22</v>
          </cell>
        </row>
        <row r="3227">
          <cell r="B3227">
            <v>1.1000000000000001</v>
          </cell>
          <cell r="C3227">
            <v>1.1000000000000001</v>
          </cell>
          <cell r="E3227">
            <v>1</v>
          </cell>
          <cell r="H3227">
            <v>1.2100000000000002</v>
          </cell>
        </row>
        <row r="3229">
          <cell r="B3229">
            <v>2.5499999999999998</v>
          </cell>
          <cell r="C3229">
            <v>0.46</v>
          </cell>
          <cell r="E3229">
            <v>6</v>
          </cell>
          <cell r="H3229">
            <v>7.0380000000000003</v>
          </cell>
        </row>
        <row r="3230">
          <cell r="B3230">
            <v>3.8</v>
          </cell>
          <cell r="C3230">
            <v>0.45</v>
          </cell>
          <cell r="E3230">
            <v>1</v>
          </cell>
          <cell r="H3230">
            <v>1.71</v>
          </cell>
        </row>
        <row r="3232">
          <cell r="B3232">
            <v>1.9</v>
          </cell>
          <cell r="C3232">
            <v>0.6</v>
          </cell>
          <cell r="E3232">
            <v>2</v>
          </cell>
          <cell r="H3232">
            <v>2.2799999999999998</v>
          </cell>
        </row>
        <row r="3234">
          <cell r="B3234">
            <v>1.9</v>
          </cell>
          <cell r="C3234">
            <v>0.6</v>
          </cell>
          <cell r="E3234">
            <v>2</v>
          </cell>
          <cell r="H3234">
            <v>2.2799999999999998</v>
          </cell>
        </row>
        <row r="3238">
          <cell r="B3238">
            <v>0.6</v>
          </cell>
          <cell r="C3238">
            <v>0.5</v>
          </cell>
          <cell r="E3238">
            <v>2</v>
          </cell>
          <cell r="H3238">
            <v>0.6</v>
          </cell>
        </row>
        <row r="3240">
          <cell r="B3240">
            <v>1.2</v>
          </cell>
          <cell r="C3240">
            <v>2</v>
          </cell>
          <cell r="E3240">
            <v>3</v>
          </cell>
          <cell r="H3240">
            <v>7.1999999999999993</v>
          </cell>
        </row>
        <row r="3241">
          <cell r="B3241">
            <v>4</v>
          </cell>
          <cell r="C3241">
            <v>1.6</v>
          </cell>
          <cell r="E3241">
            <v>6</v>
          </cell>
          <cell r="H3241">
            <v>38.400000000000006</v>
          </cell>
        </row>
        <row r="3243">
          <cell r="B3243">
            <v>2.5499999999999998</v>
          </cell>
          <cell r="C3243">
            <v>1.2</v>
          </cell>
          <cell r="E3243">
            <v>4</v>
          </cell>
          <cell r="H3243">
            <v>12.239999999999998</v>
          </cell>
        </row>
        <row r="3244">
          <cell r="B3244">
            <v>3.5</v>
          </cell>
          <cell r="C3244">
            <v>0.51</v>
          </cell>
          <cell r="E3244">
            <v>18</v>
          </cell>
          <cell r="H3244">
            <v>32.129999999999995</v>
          </cell>
        </row>
        <row r="3245">
          <cell r="B3245">
            <v>3.6</v>
          </cell>
          <cell r="C3245">
            <v>0.51</v>
          </cell>
          <cell r="E3245">
            <v>2</v>
          </cell>
          <cell r="H3245">
            <v>3.6720000000000002</v>
          </cell>
        </row>
        <row r="3246">
          <cell r="B3246">
            <v>2.4700000000000002</v>
          </cell>
          <cell r="C3246">
            <v>0.51</v>
          </cell>
          <cell r="E3246">
            <v>12</v>
          </cell>
          <cell r="H3246">
            <v>15.116400000000002</v>
          </cell>
        </row>
        <row r="3247">
          <cell r="B3247">
            <v>2.4</v>
          </cell>
          <cell r="C3247">
            <v>0.51</v>
          </cell>
          <cell r="E3247">
            <v>1</v>
          </cell>
          <cell r="H3247">
            <v>1.224</v>
          </cell>
        </row>
        <row r="3248">
          <cell r="B3248">
            <v>1.4</v>
          </cell>
          <cell r="C3248">
            <v>1.1000000000000001</v>
          </cell>
          <cell r="E3248">
            <v>1</v>
          </cell>
          <cell r="H3248">
            <v>1.54</v>
          </cell>
        </row>
        <row r="3249">
          <cell r="B3249">
            <v>1.8</v>
          </cell>
          <cell r="C3249">
            <v>1.1000000000000001</v>
          </cell>
          <cell r="E3249">
            <v>1</v>
          </cell>
          <cell r="H3249">
            <v>1.9800000000000002</v>
          </cell>
        </row>
        <row r="3250">
          <cell r="B3250">
            <v>1.8</v>
          </cell>
          <cell r="C3250">
            <v>1.3</v>
          </cell>
          <cell r="E3250">
            <v>1</v>
          </cell>
          <cell r="H3250">
            <v>2.3400000000000003</v>
          </cell>
        </row>
        <row r="3251">
          <cell r="B3251">
            <v>2.2000000000000002</v>
          </cell>
          <cell r="C3251">
            <v>1.2</v>
          </cell>
          <cell r="E3251">
            <v>2</v>
          </cell>
          <cell r="H3251">
            <v>5.28</v>
          </cell>
        </row>
        <row r="3252">
          <cell r="B3252">
            <v>2.4</v>
          </cell>
          <cell r="C3252">
            <v>0.51</v>
          </cell>
          <cell r="E3252">
            <v>1</v>
          </cell>
          <cell r="H3252">
            <v>1.224</v>
          </cell>
        </row>
        <row r="3253">
          <cell r="B3253">
            <v>3.5</v>
          </cell>
          <cell r="C3253">
            <v>0.51</v>
          </cell>
          <cell r="E3253">
            <v>2</v>
          </cell>
          <cell r="H3253">
            <v>3.5700000000000003</v>
          </cell>
        </row>
        <row r="3255">
          <cell r="B3255">
            <v>2.4</v>
          </cell>
          <cell r="C3255">
            <v>0.46</v>
          </cell>
          <cell r="E3255">
            <v>2</v>
          </cell>
          <cell r="H3255">
            <v>2.2080000000000002</v>
          </cell>
        </row>
        <row r="3257">
          <cell r="B3257">
            <v>2.5</v>
          </cell>
          <cell r="C3257">
            <v>1.6</v>
          </cell>
          <cell r="E3257">
            <v>11</v>
          </cell>
          <cell r="H3257">
            <v>44</v>
          </cell>
        </row>
        <row r="3258">
          <cell r="B3258">
            <v>1.92</v>
          </cell>
          <cell r="C3258">
            <v>0.3</v>
          </cell>
          <cell r="E3258">
            <v>2</v>
          </cell>
          <cell r="H3258">
            <v>1.1519999999999999</v>
          </cell>
        </row>
        <row r="3259">
          <cell r="B3259">
            <v>1.92</v>
          </cell>
          <cell r="C3259">
            <v>0.86</v>
          </cell>
          <cell r="E3259">
            <v>1</v>
          </cell>
          <cell r="H3259">
            <v>1.6512</v>
          </cell>
        </row>
        <row r="3260">
          <cell r="B3260">
            <v>2.5499999999999998</v>
          </cell>
          <cell r="C3260">
            <v>0.46</v>
          </cell>
          <cell r="E3260">
            <v>6</v>
          </cell>
          <cell r="H3260">
            <v>7.0380000000000003</v>
          </cell>
        </row>
        <row r="3261">
          <cell r="B3261">
            <v>3.8</v>
          </cell>
          <cell r="C3261">
            <v>0.45</v>
          </cell>
          <cell r="E3261">
            <v>1</v>
          </cell>
          <cell r="H3261">
            <v>1.71</v>
          </cell>
        </row>
        <row r="3263">
          <cell r="F3263" t="str">
            <v>TOTAL</v>
          </cell>
          <cell r="H3263">
            <v>406.30400000000009</v>
          </cell>
        </row>
        <row r="3267">
          <cell r="B3267" t="str">
            <v>ESPELHOS</v>
          </cell>
        </row>
        <row r="3269">
          <cell r="B3269" t="str">
            <v>08.02.01</v>
          </cell>
          <cell r="C3269" t="str">
            <v>TABELA</v>
          </cell>
          <cell r="D3269" t="str">
            <v>DER-EDF</v>
          </cell>
          <cell r="E3269" t="str">
            <v>CODIGO</v>
          </cell>
          <cell r="F3269" t="str">
            <v>080201</v>
          </cell>
          <cell r="G3269" t="str">
            <v>TOTAL</v>
          </cell>
          <cell r="H3269">
            <v>15.067499999999995</v>
          </cell>
        </row>
        <row r="3270">
          <cell r="B3270" t="str">
            <v>Espelho para banheiros espessura 4 mm, incluindo chapa compensada 10 mm, moldura de alumínio em perfil L 3/4", fixado com parafusos cromados</v>
          </cell>
          <cell r="G3270" t="str">
            <v>UNIDADE</v>
          </cell>
          <cell r="H3270" t="str">
            <v>m2</v>
          </cell>
        </row>
        <row r="3272">
          <cell r="C3272" t="str">
            <v>ALTURA</v>
          </cell>
          <cell r="D3272" t="str">
            <v>LARGURA</v>
          </cell>
          <cell r="F3272" t="str">
            <v>QTE</v>
          </cell>
          <cell r="H3272" t="str">
            <v>SUBTOTAL</v>
          </cell>
        </row>
        <row r="3274">
          <cell r="C3274">
            <v>0.7</v>
          </cell>
          <cell r="D3274">
            <v>0.5</v>
          </cell>
          <cell r="F3274">
            <v>5</v>
          </cell>
          <cell r="H3274">
            <v>1.8375000000000001</v>
          </cell>
        </row>
        <row r="3275">
          <cell r="C3275">
            <v>0.7</v>
          </cell>
          <cell r="D3275">
            <v>0.5</v>
          </cell>
          <cell r="F3275">
            <v>5</v>
          </cell>
          <cell r="H3275">
            <v>1.8375000000000001</v>
          </cell>
        </row>
        <row r="3276">
          <cell r="C3276">
            <v>0.7</v>
          </cell>
          <cell r="D3276">
            <v>0.5</v>
          </cell>
          <cell r="F3276">
            <v>1</v>
          </cell>
          <cell r="H3276">
            <v>0.36749999999999999</v>
          </cell>
        </row>
        <row r="3277">
          <cell r="C3277">
            <v>0.7</v>
          </cell>
          <cell r="D3277">
            <v>0.5</v>
          </cell>
          <cell r="F3277">
            <v>1</v>
          </cell>
          <cell r="H3277">
            <v>0.36749999999999999</v>
          </cell>
        </row>
        <row r="3278">
          <cell r="C3278">
            <v>0.7</v>
          </cell>
          <cell r="D3278">
            <v>0.5</v>
          </cell>
          <cell r="F3278">
            <v>1</v>
          </cell>
          <cell r="H3278">
            <v>0.36749999999999999</v>
          </cell>
        </row>
        <row r="3279">
          <cell r="C3279">
            <v>0.7</v>
          </cell>
          <cell r="D3279">
            <v>0.5</v>
          </cell>
          <cell r="F3279">
            <v>1</v>
          </cell>
          <cell r="H3279">
            <v>0.36749999999999999</v>
          </cell>
        </row>
        <row r="3280">
          <cell r="C3280">
            <v>0.7</v>
          </cell>
          <cell r="D3280">
            <v>0.5</v>
          </cell>
          <cell r="F3280">
            <v>1</v>
          </cell>
          <cell r="H3280">
            <v>0.36749999999999999</v>
          </cell>
        </row>
        <row r="3281">
          <cell r="C3281">
            <v>0.7</v>
          </cell>
          <cell r="D3281">
            <v>0.5</v>
          </cell>
          <cell r="F3281">
            <v>1</v>
          </cell>
          <cell r="H3281">
            <v>0.36749999999999999</v>
          </cell>
        </row>
        <row r="3282">
          <cell r="C3282">
            <v>0.7</v>
          </cell>
          <cell r="D3282">
            <v>0.5</v>
          </cell>
          <cell r="F3282">
            <v>7</v>
          </cell>
          <cell r="H3282">
            <v>2.5724999999999998</v>
          </cell>
        </row>
        <row r="3283">
          <cell r="C3283">
            <v>0.7</v>
          </cell>
          <cell r="D3283">
            <v>0.5</v>
          </cell>
          <cell r="F3283">
            <v>7</v>
          </cell>
          <cell r="H3283">
            <v>2.5724999999999998</v>
          </cell>
        </row>
        <row r="3285">
          <cell r="C3285">
            <v>0.7</v>
          </cell>
          <cell r="D3285">
            <v>0.5</v>
          </cell>
          <cell r="F3285">
            <v>1</v>
          </cell>
          <cell r="H3285">
            <v>0.36749999999999999</v>
          </cell>
        </row>
        <row r="3286">
          <cell r="C3286">
            <v>0.7</v>
          </cell>
          <cell r="D3286">
            <v>0.5</v>
          </cell>
          <cell r="F3286">
            <v>1</v>
          </cell>
          <cell r="H3286">
            <v>0.36749999999999999</v>
          </cell>
        </row>
        <row r="3287">
          <cell r="C3287">
            <v>0.7</v>
          </cell>
          <cell r="D3287">
            <v>0.5</v>
          </cell>
          <cell r="F3287">
            <v>1</v>
          </cell>
          <cell r="H3287">
            <v>0.36749999999999999</v>
          </cell>
        </row>
        <row r="3289">
          <cell r="C3289">
            <v>0.7</v>
          </cell>
          <cell r="D3289">
            <v>0.5</v>
          </cell>
          <cell r="F3289">
            <v>1</v>
          </cell>
          <cell r="H3289">
            <v>0.36749999999999999</v>
          </cell>
        </row>
        <row r="3290">
          <cell r="C3290">
            <v>0.7</v>
          </cell>
          <cell r="D3290">
            <v>0.5</v>
          </cell>
          <cell r="F3290">
            <v>1</v>
          </cell>
          <cell r="H3290">
            <v>0.36749999999999999</v>
          </cell>
        </row>
        <row r="3291">
          <cell r="C3291">
            <v>0.7</v>
          </cell>
          <cell r="D3291">
            <v>0.5</v>
          </cell>
          <cell r="F3291">
            <v>1</v>
          </cell>
          <cell r="H3291">
            <v>0.36749999999999999</v>
          </cell>
        </row>
        <row r="3293">
          <cell r="C3293">
            <v>0.7</v>
          </cell>
          <cell r="D3293">
            <v>0.5</v>
          </cell>
          <cell r="F3293">
            <v>1</v>
          </cell>
          <cell r="H3293">
            <v>0.36749999999999999</v>
          </cell>
        </row>
        <row r="3294">
          <cell r="C3294">
            <v>0.7</v>
          </cell>
          <cell r="D3294">
            <v>0.5</v>
          </cell>
          <cell r="F3294">
            <v>1</v>
          </cell>
          <cell r="H3294">
            <v>0.36749999999999999</v>
          </cell>
        </row>
        <row r="3295">
          <cell r="C3295">
            <v>0.7</v>
          </cell>
          <cell r="D3295">
            <v>0.5</v>
          </cell>
          <cell r="F3295">
            <v>1</v>
          </cell>
          <cell r="H3295">
            <v>0.36749999999999999</v>
          </cell>
        </row>
        <row r="3297">
          <cell r="C3297">
            <v>0.7</v>
          </cell>
          <cell r="D3297">
            <v>0.5</v>
          </cell>
          <cell r="F3297">
            <v>1</v>
          </cell>
          <cell r="H3297">
            <v>0.36749999999999999</v>
          </cell>
        </row>
        <row r="3298">
          <cell r="C3298">
            <v>0.7</v>
          </cell>
          <cell r="D3298">
            <v>0.5</v>
          </cell>
          <cell r="F3298">
            <v>1</v>
          </cell>
          <cell r="H3298">
            <v>0.36749999999999999</v>
          </cell>
        </row>
        <row r="3300">
          <cell r="F3300" t="str">
            <v>TOTAL</v>
          </cell>
          <cell r="H3300">
            <v>15.067499999999995</v>
          </cell>
        </row>
        <row r="3304">
          <cell r="B3304" t="str">
            <v>COBERTURA</v>
          </cell>
        </row>
        <row r="3306">
          <cell r="B3306" t="str">
            <v>ESTRUTURA PARA TELHADO</v>
          </cell>
        </row>
        <row r="3308">
          <cell r="B3308" t="str">
            <v>09.01.01</v>
          </cell>
          <cell r="C3308" t="str">
            <v>TABELA</v>
          </cell>
          <cell r="D3308" t="str">
            <v>SINAPI</v>
          </cell>
          <cell r="E3308" t="str">
            <v>CODIGO</v>
          </cell>
          <cell r="F3308" t="str">
            <v>92569</v>
          </cell>
          <cell r="G3308" t="str">
            <v>TOTAL</v>
          </cell>
          <cell r="H3308">
            <v>1432.1664000000001</v>
          </cell>
        </row>
        <row r="3309">
          <cell r="B3309" t="str">
            <v>ACABAMENTOS</v>
          </cell>
          <cell r="G3309" t="str">
            <v>UNIDADE</v>
          </cell>
          <cell r="H3309" t="str">
            <v>m2</v>
          </cell>
        </row>
        <row r="3311">
          <cell r="E3311" t="str">
            <v>AREA</v>
          </cell>
          <cell r="H3311" t="str">
            <v>SUBTOTAL</v>
          </cell>
        </row>
        <row r="3314">
          <cell r="E3314">
            <v>595.14052500000014</v>
          </cell>
          <cell r="H3314">
            <v>595.14052500000014</v>
          </cell>
        </row>
        <row r="3315">
          <cell r="E3315">
            <v>693.31499999999994</v>
          </cell>
          <cell r="H3315">
            <v>693.31499999999994</v>
          </cell>
        </row>
        <row r="3316">
          <cell r="E3316">
            <v>100.66875</v>
          </cell>
          <cell r="H3316">
            <v>100.66875</v>
          </cell>
        </row>
        <row r="3317">
          <cell r="E3317">
            <v>30.074625000000001</v>
          </cell>
          <cell r="H3317">
            <v>30.074625000000001</v>
          </cell>
        </row>
        <row r="3318">
          <cell r="E3318">
            <v>12.967499999999999</v>
          </cell>
          <cell r="H3318">
            <v>12.967499999999999</v>
          </cell>
        </row>
        <row r="3322">
          <cell r="F3322" t="str">
            <v>TOTAL</v>
          </cell>
          <cell r="H3322">
            <v>1432.1664000000001</v>
          </cell>
        </row>
        <row r="3325">
          <cell r="B3325" t="str">
            <v>TELHADO</v>
          </cell>
        </row>
        <row r="3327">
          <cell r="B3327" t="str">
            <v>09.02.01</v>
          </cell>
          <cell r="C3327" t="str">
            <v>TABELA</v>
          </cell>
          <cell r="D3327" t="str">
            <v>DER-EDF</v>
          </cell>
          <cell r="E3327" t="str">
            <v>CODIGO</v>
          </cell>
          <cell r="F3327" t="str">
            <v>090228</v>
          </cell>
          <cell r="G3327" t="str">
            <v>TOTAL</v>
          </cell>
          <cell r="H3327">
            <v>2941.5189</v>
          </cell>
        </row>
        <row r="3328">
          <cell r="B3328" t="str">
            <v>Telha em aço galvalume trapezoidal 40, e=0.50mm, pintura cor branca nas duas faces, inclusive acessório de fixação Ref. Santo André, Eternit, Metform ou equivalente</v>
          </cell>
          <cell r="G3328" t="str">
            <v>UNIDADE</v>
          </cell>
          <cell r="H3328" t="str">
            <v>m2</v>
          </cell>
        </row>
        <row r="3330">
          <cell r="E3330" t="str">
            <v>AREA</v>
          </cell>
          <cell r="H3330" t="str">
            <v>SUBTOTAL</v>
          </cell>
        </row>
        <row r="3331">
          <cell r="E3331">
            <v>595.14052500000014</v>
          </cell>
          <cell r="H3331">
            <v>595.14052500000014</v>
          </cell>
        </row>
        <row r="3332">
          <cell r="E3332">
            <v>693.31499999999994</v>
          </cell>
          <cell r="H3332">
            <v>693.31499999999994</v>
          </cell>
        </row>
        <row r="3333">
          <cell r="E3333">
            <v>100.66875</v>
          </cell>
          <cell r="H3333">
            <v>100.66875</v>
          </cell>
        </row>
        <row r="3334">
          <cell r="E3334">
            <v>30.074625000000001</v>
          </cell>
          <cell r="H3334">
            <v>30.074625000000001</v>
          </cell>
        </row>
        <row r="3335">
          <cell r="E3335">
            <v>12.967499999999999</v>
          </cell>
          <cell r="H3335">
            <v>12.967499999999999</v>
          </cell>
        </row>
        <row r="3336">
          <cell r="E3336">
            <v>1173.3225</v>
          </cell>
          <cell r="H3336">
            <v>1173.3225</v>
          </cell>
        </row>
        <row r="3337">
          <cell r="E3337">
            <v>336.03</v>
          </cell>
          <cell r="H3337">
            <v>336.03</v>
          </cell>
        </row>
        <row r="3339">
          <cell r="F3339" t="str">
            <v>TOTAL</v>
          </cell>
          <cell r="H3339">
            <v>2941.5189</v>
          </cell>
        </row>
        <row r="3341">
          <cell r="B3341" t="str">
            <v>09.02.02</v>
          </cell>
          <cell r="C3341" t="str">
            <v>TABELA</v>
          </cell>
          <cell r="D3341" t="str">
            <v>COMP.</v>
          </cell>
          <cell r="E3341" t="str">
            <v>CODIGO</v>
          </cell>
          <cell r="F3341" t="str">
            <v>15.02.58/EMBASA</v>
          </cell>
          <cell r="G3341" t="str">
            <v>TOTAL</v>
          </cell>
          <cell r="H3341">
            <v>340.31</v>
          </cell>
        </row>
        <row r="3342">
          <cell r="B3342" t="str">
            <v xml:space="preserve"> PLACA EM POLICARBONATO ALVEOLAR REFLETIVO NA COR PRATA, E= 6MM, EM ESTRUTURA JÁ EXISTENTE - FORNECIMENTO E INSTALAÇÃO</v>
          </cell>
          <cell r="G3342" t="str">
            <v>UNIDADE</v>
          </cell>
          <cell r="H3342" t="str">
            <v>m2</v>
          </cell>
        </row>
        <row r="3344">
          <cell r="E3344" t="str">
            <v>AREA</v>
          </cell>
          <cell r="H3344" t="str">
            <v>SUBTOTAL</v>
          </cell>
        </row>
        <row r="3346">
          <cell r="D3346">
            <v>293.20999999999998</v>
          </cell>
          <cell r="E3346">
            <v>293.20999999999998</v>
          </cell>
          <cell r="H3346">
            <v>293.20999999999998</v>
          </cell>
        </row>
        <row r="3347">
          <cell r="D3347">
            <v>47.1</v>
          </cell>
          <cell r="E3347">
            <v>47.1</v>
          </cell>
          <cell r="H3347">
            <v>47.1</v>
          </cell>
        </row>
        <row r="3351">
          <cell r="F3351" t="str">
            <v>TOTAL</v>
          </cell>
          <cell r="H3351">
            <v>340.31</v>
          </cell>
        </row>
        <row r="3353">
          <cell r="B3353" t="str">
            <v>RUFOS E CALHAS</v>
          </cell>
        </row>
        <row r="3355">
          <cell r="B3355" t="str">
            <v>09.03.01</v>
          </cell>
          <cell r="C3355" t="str">
            <v>TABELA</v>
          </cell>
          <cell r="D3355" t="str">
            <v>DER-EDF</v>
          </cell>
          <cell r="E3355" t="str">
            <v>CODIGO</v>
          </cell>
          <cell r="F3355" t="str">
            <v>090302</v>
          </cell>
          <cell r="G3355" t="str">
            <v>TOTAL</v>
          </cell>
          <cell r="H3355">
            <v>298.89</v>
          </cell>
        </row>
        <row r="3356">
          <cell r="B3356" t="str">
            <v>Rufo de chapa metálica nº 26 com largura de 30 cm</v>
          </cell>
          <cell r="G3356" t="str">
            <v>UNIDADE</v>
          </cell>
          <cell r="H3356" t="str">
            <v>m</v>
          </cell>
        </row>
        <row r="3358">
          <cell r="E3358" t="str">
            <v>AREA</v>
          </cell>
          <cell r="H3358" t="str">
            <v>SUBTOTAL</v>
          </cell>
        </row>
        <row r="3359">
          <cell r="E3359">
            <v>101.91</v>
          </cell>
          <cell r="H3359">
            <v>101.91</v>
          </cell>
        </row>
        <row r="3360">
          <cell r="E3360">
            <v>106.3</v>
          </cell>
          <cell r="H3360">
            <v>106.3</v>
          </cell>
        </row>
        <row r="3361">
          <cell r="E3361">
            <v>48.18</v>
          </cell>
          <cell r="H3361">
            <v>48.18</v>
          </cell>
        </row>
        <row r="3362">
          <cell r="E3362">
            <v>25.8</v>
          </cell>
          <cell r="H3362">
            <v>25.8</v>
          </cell>
        </row>
        <row r="3363">
          <cell r="E3363">
            <v>16.7</v>
          </cell>
          <cell r="H3363">
            <v>16.7</v>
          </cell>
        </row>
        <row r="3365">
          <cell r="F3365" t="str">
            <v>TOTAL</v>
          </cell>
          <cell r="H3365">
            <v>298.89</v>
          </cell>
        </row>
        <row r="3368">
          <cell r="B3368" t="str">
            <v>09.03.02</v>
          </cell>
          <cell r="C3368" t="str">
            <v>TABELA</v>
          </cell>
          <cell r="D3368" t="str">
            <v>DER-EDF</v>
          </cell>
          <cell r="E3368" t="str">
            <v>CODIGO</v>
          </cell>
          <cell r="F3368" t="str">
            <v>090312</v>
          </cell>
          <cell r="G3368" t="str">
            <v>TOTAL</v>
          </cell>
          <cell r="H3368">
            <v>149.44499999999999</v>
          </cell>
        </row>
        <row r="3369">
          <cell r="B3369" t="str">
            <v>Calha em chapa galvanizada com largura de 40 cm</v>
          </cell>
          <cell r="G3369" t="str">
            <v>UNIDADE</v>
          </cell>
          <cell r="H3369" t="str">
            <v>m</v>
          </cell>
        </row>
        <row r="3371">
          <cell r="E3371" t="str">
            <v>AREA</v>
          </cell>
          <cell r="H3371" t="str">
            <v>SUBTOTAL</v>
          </cell>
        </row>
        <row r="3372">
          <cell r="E3372">
            <v>50.954999999999998</v>
          </cell>
          <cell r="H3372">
            <v>50.954999999999998</v>
          </cell>
        </row>
        <row r="3373">
          <cell r="E3373">
            <v>53.15</v>
          </cell>
          <cell r="H3373">
            <v>53.15</v>
          </cell>
        </row>
        <row r="3374">
          <cell r="E3374">
            <v>24.09</v>
          </cell>
          <cell r="H3374">
            <v>24.09</v>
          </cell>
        </row>
        <row r="3375">
          <cell r="E3375">
            <v>12.9</v>
          </cell>
          <cell r="H3375">
            <v>12.9</v>
          </cell>
        </row>
        <row r="3376">
          <cell r="E3376">
            <v>8.35</v>
          </cell>
          <cell r="H3376">
            <v>8.35</v>
          </cell>
        </row>
        <row r="3378">
          <cell r="F3378" t="str">
            <v>TOTAL</v>
          </cell>
          <cell r="H3378">
            <v>149.44499999999999</v>
          </cell>
        </row>
        <row r="3381">
          <cell r="B3381" t="str">
            <v>PLATIBANDA</v>
          </cell>
        </row>
        <row r="3383">
          <cell r="B3383" t="str">
            <v>09.04.01</v>
          </cell>
          <cell r="C3383" t="str">
            <v>TABELA</v>
          </cell>
          <cell r="D3383" t="str">
            <v>DER-EDF</v>
          </cell>
          <cell r="E3383" t="str">
            <v>CODIGO</v>
          </cell>
          <cell r="F3383" t="str">
            <v>090403</v>
          </cell>
          <cell r="G3383" t="str">
            <v>TOTAL</v>
          </cell>
          <cell r="H3383">
            <v>298.89</v>
          </cell>
        </row>
        <row r="3384">
          <cell r="B3384" t="str">
            <v>Platibanda de alvenaria de bloco cerâmico 10x20x20cm, assentado com argamassa de cimento, cal hidratada CH1 e areia no traço 1:0,5:8, amarrada com pilaretes em conc. arm. a cada 2m (H=1.0m), excl. revest.</v>
          </cell>
          <cell r="G3384" t="str">
            <v>UNIDADE</v>
          </cell>
          <cell r="H3384" t="str">
            <v>m</v>
          </cell>
        </row>
        <row r="3386">
          <cell r="E3386" t="str">
            <v>AREA</v>
          </cell>
          <cell r="H3386" t="str">
            <v>SUBTOTAL</v>
          </cell>
        </row>
        <row r="3387">
          <cell r="E3387">
            <v>101.91</v>
          </cell>
          <cell r="H3387">
            <v>101.91</v>
          </cell>
        </row>
        <row r="3388">
          <cell r="E3388">
            <v>106.3</v>
          </cell>
          <cell r="H3388">
            <v>106.3</v>
          </cell>
        </row>
        <row r="3389">
          <cell r="E3389">
            <v>48.18</v>
          </cell>
          <cell r="H3389">
            <v>48.18</v>
          </cell>
        </row>
        <row r="3390">
          <cell r="E3390">
            <v>25.8</v>
          </cell>
          <cell r="H3390">
            <v>25.8</v>
          </cell>
        </row>
        <row r="3391">
          <cell r="E3391">
            <v>16.7</v>
          </cell>
          <cell r="H3391">
            <v>16.7</v>
          </cell>
        </row>
        <row r="3393">
          <cell r="F3393" t="str">
            <v>TOTAL</v>
          </cell>
          <cell r="H3393">
            <v>298.89</v>
          </cell>
        </row>
        <row r="3396">
          <cell r="B3396" t="str">
            <v>REVISÕES E REPAROS</v>
          </cell>
        </row>
        <row r="3399">
          <cell r="B3399" t="str">
            <v>09.05.01</v>
          </cell>
          <cell r="C3399" t="str">
            <v>TABELA</v>
          </cell>
          <cell r="D3399" t="str">
            <v>DER-EDF</v>
          </cell>
          <cell r="E3399" t="str">
            <v>CODIGO</v>
          </cell>
          <cell r="F3399" t="str">
            <v>090512</v>
          </cell>
          <cell r="G3399" t="str">
            <v>TOTAL</v>
          </cell>
          <cell r="H3399">
            <v>15.917400000000001</v>
          </cell>
        </row>
        <row r="3400">
          <cell r="B3400" t="str">
            <v>Limpeza de calhas e coletores (serviço realizado por servente)</v>
          </cell>
          <cell r="G3400" t="str">
            <v>UNIDADE</v>
          </cell>
          <cell r="H3400" t="str">
            <v>m3</v>
          </cell>
        </row>
        <row r="3402">
          <cell r="C3402" t="str">
            <v>ALTURA</v>
          </cell>
          <cell r="D3402" t="str">
            <v>COMPRIMENTO</v>
          </cell>
          <cell r="F3402" t="str">
            <v>LARGURA</v>
          </cell>
          <cell r="H3402" t="str">
            <v>SUBTOTAL</v>
          </cell>
        </row>
        <row r="3403">
          <cell r="C3403">
            <v>0.3</v>
          </cell>
          <cell r="D3403">
            <v>36.5</v>
          </cell>
          <cell r="F3403">
            <v>0.3</v>
          </cell>
          <cell r="H3403">
            <v>3.2849999999999997</v>
          </cell>
        </row>
        <row r="3404">
          <cell r="C3404">
            <v>0.3</v>
          </cell>
          <cell r="D3404">
            <v>140.36000000000001</v>
          </cell>
          <cell r="F3404">
            <v>0.3</v>
          </cell>
          <cell r="H3404">
            <v>12.632400000000001</v>
          </cell>
        </row>
        <row r="3406">
          <cell r="F3406" t="str">
            <v>TOTAL</v>
          </cell>
          <cell r="H3406">
            <v>15.917400000000001</v>
          </cell>
        </row>
        <row r="3408">
          <cell r="B3408" t="str">
            <v>IMPERMEABILIZAÇÃO</v>
          </cell>
        </row>
        <row r="3411">
          <cell r="B3411" t="str">
            <v>IMPERMEABILIZAÇÃO DE CAIXAS DE ÁGUA</v>
          </cell>
        </row>
        <row r="3414">
          <cell r="B3414" t="str">
            <v>10.01.01</v>
          </cell>
          <cell r="C3414" t="str">
            <v>TABELA</v>
          </cell>
          <cell r="D3414" t="str">
            <v>DER-EDF</v>
          </cell>
          <cell r="E3414" t="str">
            <v>CODIGO</v>
          </cell>
          <cell r="F3414" t="str">
            <v>100105</v>
          </cell>
          <cell r="G3414" t="str">
            <v>TOTAL</v>
          </cell>
          <cell r="H3414">
            <v>336.15159999999997</v>
          </cell>
        </row>
        <row r="3415">
          <cell r="B3415" t="str">
            <v>Índice de imperm.c/ manta asfáltica atendendo NBR 9952, asfalto polimérico, esp.4mm reforç.c/ filme int.em polietileno, regul.base c/ arg.1:4 esp.mín.15mm, proteção mec. arg. 1:4 esp.20mm, imprimação e juntas dilat.</v>
          </cell>
          <cell r="G3415" t="str">
            <v>UNIDADE</v>
          </cell>
          <cell r="H3415" t="str">
            <v>m2</v>
          </cell>
        </row>
        <row r="3417">
          <cell r="C3417" t="str">
            <v>ALTURA</v>
          </cell>
          <cell r="D3417" t="str">
            <v>PERIMETRO</v>
          </cell>
          <cell r="H3417" t="str">
            <v>SUBTOTAL</v>
          </cell>
        </row>
        <row r="3419">
          <cell r="C3419">
            <v>3.3</v>
          </cell>
          <cell r="D3419">
            <v>14.190000000000001</v>
          </cell>
          <cell r="H3419">
            <v>46.826999999999998</v>
          </cell>
        </row>
        <row r="3420">
          <cell r="C3420">
            <v>3.3</v>
          </cell>
          <cell r="D3420">
            <v>14.190000000000001</v>
          </cell>
          <cell r="H3420">
            <v>46.826999999999998</v>
          </cell>
        </row>
        <row r="3421">
          <cell r="C3421">
            <v>3.3</v>
          </cell>
          <cell r="D3421">
            <v>9.636000000000001</v>
          </cell>
          <cell r="H3421">
            <v>31.7988</v>
          </cell>
        </row>
        <row r="3422">
          <cell r="C3422">
            <v>3.3</v>
          </cell>
          <cell r="D3422">
            <v>9.636000000000001</v>
          </cell>
          <cell r="H3422">
            <v>31.7988</v>
          </cell>
        </row>
        <row r="3423">
          <cell r="C3423">
            <v>3</v>
          </cell>
          <cell r="D3423">
            <v>15.48</v>
          </cell>
          <cell r="H3423">
            <v>46.44</v>
          </cell>
        </row>
        <row r="3424">
          <cell r="C3424">
            <v>3</v>
          </cell>
          <cell r="D3424">
            <v>15.48</v>
          </cell>
          <cell r="H3424">
            <v>46.44</v>
          </cell>
        </row>
        <row r="3426">
          <cell r="C3426">
            <v>2.2999999999999998</v>
          </cell>
          <cell r="D3426">
            <v>18.700000000000003</v>
          </cell>
          <cell r="H3426">
            <v>43.010000000000005</v>
          </cell>
        </row>
        <row r="3427">
          <cell r="C3427">
            <v>2.2999999999999998</v>
          </cell>
          <cell r="D3427">
            <v>18.700000000000003</v>
          </cell>
          <cell r="H3427">
            <v>43.010000000000005</v>
          </cell>
        </row>
        <row r="3429">
          <cell r="F3429" t="str">
            <v>TOTAL</v>
          </cell>
          <cell r="H3429">
            <v>336.15159999999997</v>
          </cell>
        </row>
        <row r="3431">
          <cell r="B3431" t="str">
            <v>IMPERMEABILIZAÇÃO CALHAS, LAJES DESCOBERTAS, BALDRAMES, PAREDES E JARDINEIRAS</v>
          </cell>
        </row>
        <row r="3434">
          <cell r="B3434" t="str">
            <v>10.02.01</v>
          </cell>
          <cell r="C3434" t="str">
            <v>TABELA</v>
          </cell>
          <cell r="D3434" t="str">
            <v>DER-EDF</v>
          </cell>
          <cell r="E3434" t="str">
            <v>CODIGO</v>
          </cell>
          <cell r="F3434" t="str">
            <v>100202</v>
          </cell>
          <cell r="G3434" t="str">
            <v>TOTAL</v>
          </cell>
          <cell r="H3434">
            <v>2097.8950560000003</v>
          </cell>
        </row>
        <row r="3435">
          <cell r="B3435" t="str">
            <v>Impermeabilização com argamassa de igol 2 - marca de referência Sika</v>
          </cell>
          <cell r="G3435" t="str">
            <v>UNIDADE</v>
          </cell>
          <cell r="H3435" t="str">
            <v>m2</v>
          </cell>
        </row>
        <row r="3437">
          <cell r="D3437" t="str">
            <v>AREA</v>
          </cell>
          <cell r="H3437" t="str">
            <v>SUBTOTAL</v>
          </cell>
        </row>
        <row r="3438">
          <cell r="D3438">
            <v>618.94614600000011</v>
          </cell>
          <cell r="H3438">
            <v>618.94614600000011</v>
          </cell>
        </row>
        <row r="3439">
          <cell r="D3439">
            <v>721.04759999999999</v>
          </cell>
          <cell r="H3439">
            <v>721.04759999999999</v>
          </cell>
        </row>
        <row r="3440">
          <cell r="D3440">
            <v>104.69550000000001</v>
          </cell>
          <cell r="H3440">
            <v>104.69550000000001</v>
          </cell>
        </row>
        <row r="3441">
          <cell r="D3441">
            <v>31.277610000000003</v>
          </cell>
          <cell r="H3441">
            <v>31.277610000000003</v>
          </cell>
        </row>
        <row r="3442">
          <cell r="D3442">
            <v>13.4862</v>
          </cell>
          <cell r="H3442">
            <v>13.4862</v>
          </cell>
        </row>
        <row r="3443">
          <cell r="D3443">
            <v>10.712000000000002</v>
          </cell>
          <cell r="H3443">
            <v>10.712000000000002</v>
          </cell>
        </row>
        <row r="3444">
          <cell r="D3444">
            <v>112.48</v>
          </cell>
          <cell r="H3444">
            <v>112.48</v>
          </cell>
        </row>
        <row r="3445">
          <cell r="D3445">
            <v>465.3</v>
          </cell>
          <cell r="H3445">
            <v>465.3</v>
          </cell>
        </row>
        <row r="3446">
          <cell r="D3446">
            <v>19.950000000000003</v>
          </cell>
          <cell r="H3446">
            <v>19.950000000000003</v>
          </cell>
        </row>
        <row r="3448">
          <cell r="F3448" t="str">
            <v>TOTAL</v>
          </cell>
          <cell r="H3448">
            <v>2097.8950560000003</v>
          </cell>
        </row>
        <row r="3451">
          <cell r="B3451" t="str">
            <v>10.02.02</v>
          </cell>
          <cell r="C3451" t="str">
            <v>TABELA</v>
          </cell>
          <cell r="D3451" t="str">
            <v>DER-EDF</v>
          </cell>
          <cell r="E3451" t="str">
            <v>CODIGO</v>
          </cell>
          <cell r="F3451" t="str">
            <v>100208</v>
          </cell>
          <cell r="G3451" t="str">
            <v>TOTAL</v>
          </cell>
          <cell r="H3451">
            <v>903.77710000000002</v>
          </cell>
        </row>
        <row r="3452">
          <cell r="B3452" t="str">
            <v>Índice de imperm.c/ manta asfáltica atendendo NBR 9952, asfalto polimerizado esp.3mm, reforç.c/ filme int. polietileno, regul. base c/ arg.1:4 esp.mín.15mm, proteção mec. arg.1:4 esp.20mm, imprimação e juntas dilat.</v>
          </cell>
          <cell r="G3452" t="str">
            <v>UNIDADE</v>
          </cell>
          <cell r="H3452" t="str">
            <v>m2</v>
          </cell>
        </row>
        <row r="3454">
          <cell r="C3454" t="str">
            <v>ALTURA</v>
          </cell>
          <cell r="D3454" t="str">
            <v>METRAGEM</v>
          </cell>
          <cell r="E3454" t="str">
            <v>AREA</v>
          </cell>
          <cell r="H3454" t="str">
            <v>SUBTOTAL</v>
          </cell>
        </row>
        <row r="3456">
          <cell r="C3456">
            <v>1.5</v>
          </cell>
          <cell r="D3456">
            <v>164.48320000000001</v>
          </cell>
          <cell r="E3456">
            <v>246.72480000000002</v>
          </cell>
          <cell r="H3456">
            <v>246.72480000000002</v>
          </cell>
        </row>
        <row r="3457">
          <cell r="C3457">
            <v>1.5</v>
          </cell>
          <cell r="D3457">
            <v>35.792000000000002</v>
          </cell>
          <cell r="E3457">
            <v>53.688000000000002</v>
          </cell>
          <cell r="H3457">
            <v>53.688000000000002</v>
          </cell>
        </row>
        <row r="3458">
          <cell r="C3458">
            <v>1.5</v>
          </cell>
          <cell r="D3458">
            <v>84.47999999999999</v>
          </cell>
          <cell r="E3458">
            <v>126.71999999999998</v>
          </cell>
          <cell r="H3458">
            <v>126.71999999999998</v>
          </cell>
        </row>
        <row r="3459">
          <cell r="C3459">
            <v>1.5</v>
          </cell>
          <cell r="D3459">
            <v>31.288</v>
          </cell>
          <cell r="E3459">
            <v>46.932000000000002</v>
          </cell>
          <cell r="H3459">
            <v>46.932000000000002</v>
          </cell>
        </row>
        <row r="3460">
          <cell r="C3460">
            <v>1.5</v>
          </cell>
          <cell r="D3460">
            <v>15.375999999999999</v>
          </cell>
          <cell r="E3460">
            <v>23.064</v>
          </cell>
          <cell r="H3460">
            <v>23.064</v>
          </cell>
        </row>
        <row r="3461">
          <cell r="C3461">
            <v>1.5</v>
          </cell>
          <cell r="D3461">
            <v>7.9239999999999995</v>
          </cell>
          <cell r="E3461">
            <v>11.885999999999999</v>
          </cell>
          <cell r="H3461">
            <v>11.885999999999999</v>
          </cell>
        </row>
        <row r="3462">
          <cell r="C3462">
            <v>1.5</v>
          </cell>
          <cell r="D3462">
            <v>5.8239999999999998</v>
          </cell>
          <cell r="E3462">
            <v>8.7360000000000007</v>
          </cell>
          <cell r="H3462">
            <v>8.7360000000000007</v>
          </cell>
        </row>
        <row r="3463">
          <cell r="C3463">
            <v>1.5</v>
          </cell>
          <cell r="D3463">
            <v>5.6159999999999997</v>
          </cell>
          <cell r="E3463">
            <v>8.4239999999999995</v>
          </cell>
          <cell r="H3463">
            <v>8.4239999999999995</v>
          </cell>
        </row>
        <row r="3464">
          <cell r="C3464">
            <v>1.5</v>
          </cell>
          <cell r="D3464">
            <v>19.012</v>
          </cell>
          <cell r="E3464">
            <v>28.518000000000001</v>
          </cell>
          <cell r="H3464">
            <v>28.518000000000001</v>
          </cell>
        </row>
        <row r="3465">
          <cell r="C3465">
            <v>1.5</v>
          </cell>
          <cell r="D3465">
            <v>19.012</v>
          </cell>
          <cell r="E3465">
            <v>28.518000000000001</v>
          </cell>
          <cell r="H3465">
            <v>28.518000000000001</v>
          </cell>
        </row>
        <row r="3466">
          <cell r="H3466">
            <v>0</v>
          </cell>
        </row>
        <row r="3467">
          <cell r="H3467">
            <v>0</v>
          </cell>
        </row>
        <row r="3468">
          <cell r="E3468">
            <v>56.399700000000003</v>
          </cell>
          <cell r="H3468">
            <v>56.399700000000003</v>
          </cell>
        </row>
        <row r="3469">
          <cell r="E3469">
            <v>16.05</v>
          </cell>
          <cell r="H3469">
            <v>16.05</v>
          </cell>
        </row>
        <row r="3470">
          <cell r="E3470">
            <v>104.111</v>
          </cell>
          <cell r="H3470">
            <v>104.111</v>
          </cell>
        </row>
        <row r="3471">
          <cell r="E3471">
            <v>17.8476</v>
          </cell>
          <cell r="H3471">
            <v>17.8476</v>
          </cell>
        </row>
        <row r="3472">
          <cell r="E3472">
            <v>79.982500000000002</v>
          </cell>
          <cell r="H3472">
            <v>79.982500000000002</v>
          </cell>
        </row>
        <row r="3473">
          <cell r="E3473">
            <v>2.6001000000000003</v>
          </cell>
          <cell r="H3473">
            <v>2.6001000000000003</v>
          </cell>
        </row>
        <row r="3474">
          <cell r="E3474">
            <v>2.0544000000000002</v>
          </cell>
          <cell r="H3474">
            <v>2.0544000000000002</v>
          </cell>
        </row>
        <row r="3475">
          <cell r="E3475">
            <v>1.9260000000000002</v>
          </cell>
          <cell r="H3475">
            <v>1.9260000000000002</v>
          </cell>
        </row>
        <row r="3476">
          <cell r="E3476">
            <v>19.795000000000002</v>
          </cell>
          <cell r="H3476">
            <v>19.795000000000002</v>
          </cell>
        </row>
        <row r="3477">
          <cell r="E3477">
            <v>19.8</v>
          </cell>
          <cell r="H3477">
            <v>19.8</v>
          </cell>
        </row>
        <row r="3479">
          <cell r="F3479" t="str">
            <v>TOTAL</v>
          </cell>
          <cell r="H3479">
            <v>903.77710000000002</v>
          </cell>
        </row>
        <row r="3481">
          <cell r="B3481" t="str">
            <v>10.02.03</v>
          </cell>
          <cell r="C3481" t="str">
            <v>TABELA</v>
          </cell>
          <cell r="D3481" t="str">
            <v>SINAPI</v>
          </cell>
          <cell r="E3481" t="str">
            <v>CODIGO</v>
          </cell>
          <cell r="F3481" t="str">
            <v>98555</v>
          </cell>
          <cell r="G3481" t="str">
            <v>TOTAL</v>
          </cell>
          <cell r="H3481">
            <v>1774.6164000000001</v>
          </cell>
        </row>
        <row r="3482">
          <cell r="B3482" t="str">
            <v>impermeabilização de superfície com argamassa polimérica / membrana acrílica, 3 demãos. af_09/2023</v>
          </cell>
          <cell r="G3482" t="str">
            <v>UNIDADE</v>
          </cell>
          <cell r="H3482" t="str">
            <v>m2</v>
          </cell>
        </row>
        <row r="3484">
          <cell r="E3484" t="str">
            <v>AREA</v>
          </cell>
          <cell r="H3484" t="str">
            <v>SUBTOTAL</v>
          </cell>
        </row>
        <row r="3486">
          <cell r="E3486">
            <v>606.476</v>
          </cell>
          <cell r="H3486">
            <v>606.476</v>
          </cell>
        </row>
        <row r="3487">
          <cell r="E3487">
            <v>280.85360000000003</v>
          </cell>
          <cell r="H3487">
            <v>280.85360000000003</v>
          </cell>
        </row>
        <row r="3488">
          <cell r="E3488">
            <v>680.91590000000008</v>
          </cell>
          <cell r="H3488">
            <v>680.91590000000008</v>
          </cell>
        </row>
        <row r="3489">
          <cell r="E3489">
            <v>102.5916</v>
          </cell>
          <cell r="H3489">
            <v>102.5916</v>
          </cell>
        </row>
        <row r="3490">
          <cell r="E3490">
            <v>30.644800000000004</v>
          </cell>
          <cell r="H3490">
            <v>30.644800000000004</v>
          </cell>
        </row>
        <row r="3491">
          <cell r="E3491">
            <v>13.214500000000001</v>
          </cell>
          <cell r="H3491">
            <v>13.214500000000001</v>
          </cell>
        </row>
        <row r="3492">
          <cell r="E3492">
            <v>29.96</v>
          </cell>
          <cell r="H3492">
            <v>29.96</v>
          </cell>
        </row>
        <row r="3493">
          <cell r="E3493">
            <v>29.96</v>
          </cell>
          <cell r="H3493">
            <v>29.96</v>
          </cell>
        </row>
        <row r="3495">
          <cell r="F3495" t="str">
            <v>TOTAL</v>
          </cell>
          <cell r="H3495">
            <v>1774.6164000000001</v>
          </cell>
        </row>
        <row r="3498">
          <cell r="B3498" t="str">
            <v>TETOS E FORROS</v>
          </cell>
        </row>
        <row r="3501">
          <cell r="B3501" t="str">
            <v>REVESTIMENTO COM ARGAMASSA</v>
          </cell>
        </row>
        <row r="3503">
          <cell r="B3503" t="str">
            <v>11.01.01</v>
          </cell>
          <cell r="C3503" t="str">
            <v>TABELA</v>
          </cell>
          <cell r="D3503" t="str">
            <v>DER-EDF</v>
          </cell>
          <cell r="E3503" t="str">
            <v>CODIGO</v>
          </cell>
          <cell r="F3503" t="str">
            <v>110101</v>
          </cell>
          <cell r="G3503" t="str">
            <v>TOTAL</v>
          </cell>
          <cell r="H3503">
            <v>110.33000000000001</v>
          </cell>
        </row>
        <row r="3504">
          <cell r="B3504" t="str">
            <v>Chapisco com argamassa de cimento e areia média ou grossa lavada no traço 1:3, espessura 5 mm</v>
          </cell>
          <cell r="G3504" t="str">
            <v>UNIDADE</v>
          </cell>
          <cell r="H3504" t="str">
            <v>m2</v>
          </cell>
        </row>
        <row r="3506">
          <cell r="D3506" t="str">
            <v>AREA</v>
          </cell>
          <cell r="H3506" t="str">
            <v>SUBTOTAL</v>
          </cell>
        </row>
        <row r="3507">
          <cell r="D3507">
            <v>20.350000000000001</v>
          </cell>
          <cell r="H3507">
            <v>20.350000000000001</v>
          </cell>
        </row>
        <row r="3508">
          <cell r="D3508">
            <v>20.350000000000001</v>
          </cell>
          <cell r="H3508">
            <v>20.350000000000001</v>
          </cell>
        </row>
        <row r="3509">
          <cell r="D3509">
            <v>2.4420000000000006</v>
          </cell>
          <cell r="H3509">
            <v>2.4420000000000006</v>
          </cell>
        </row>
        <row r="3510">
          <cell r="D3510">
            <v>2.4420000000000006</v>
          </cell>
          <cell r="H3510">
            <v>2.4420000000000006</v>
          </cell>
        </row>
        <row r="3513">
          <cell r="D3513">
            <v>49.83</v>
          </cell>
          <cell r="H3513">
            <v>49.83</v>
          </cell>
        </row>
        <row r="3516">
          <cell r="D3516">
            <v>1.9360000000000002</v>
          </cell>
          <cell r="H3516">
            <v>1.9360000000000002</v>
          </cell>
        </row>
        <row r="3517">
          <cell r="D3517">
            <v>10.989000000000001</v>
          </cell>
          <cell r="H3517">
            <v>10.989000000000001</v>
          </cell>
        </row>
        <row r="3520">
          <cell r="D3520">
            <v>1.9910000000000003</v>
          </cell>
          <cell r="H3520">
            <v>1.9910000000000003</v>
          </cell>
        </row>
        <row r="3522">
          <cell r="F3522" t="str">
            <v>TOTAL</v>
          </cell>
          <cell r="H3522">
            <v>110.33000000000001</v>
          </cell>
        </row>
        <row r="3525">
          <cell r="B3525" t="str">
            <v>REBAIXAMENTOS</v>
          </cell>
        </row>
        <row r="3527">
          <cell r="B3527" t="str">
            <v>11.02.01</v>
          </cell>
          <cell r="C3527" t="str">
            <v>TABELA</v>
          </cell>
          <cell r="D3527" t="str">
            <v>SINAPI</v>
          </cell>
          <cell r="E3527" t="str">
            <v>CODIGO</v>
          </cell>
          <cell r="F3527" t="str">
            <v>96114</v>
          </cell>
          <cell r="G3527" t="str">
            <v>TOTAL</v>
          </cell>
          <cell r="H3527">
            <v>2547.652</v>
          </cell>
        </row>
        <row r="3528">
          <cell r="B3528" t="str">
            <v>forro em drywall, para ambientes comerciais, inclusive estrutura birecional de fixação. af_08/2023_ps</v>
          </cell>
          <cell r="G3528" t="str">
            <v>UNIDADE</v>
          </cell>
          <cell r="H3528" t="str">
            <v>m2</v>
          </cell>
        </row>
        <row r="3530">
          <cell r="D3530" t="str">
            <v>AREA</v>
          </cell>
          <cell r="H3530" t="str">
            <v>SUBTOTAL</v>
          </cell>
        </row>
        <row r="3532">
          <cell r="D3532">
            <v>39.847500000000004</v>
          </cell>
          <cell r="H3532">
            <v>39.847500000000004</v>
          </cell>
        </row>
        <row r="3533">
          <cell r="D3533">
            <v>6.4050000000000002</v>
          </cell>
          <cell r="H3533">
            <v>6.4050000000000002</v>
          </cell>
        </row>
        <row r="3534">
          <cell r="D3534">
            <v>15.057</v>
          </cell>
          <cell r="H3534">
            <v>15.057</v>
          </cell>
        </row>
        <row r="3535">
          <cell r="D3535">
            <v>15.298500000000001</v>
          </cell>
          <cell r="H3535">
            <v>15.298500000000001</v>
          </cell>
        </row>
        <row r="3536">
          <cell r="D3536">
            <v>13.965000000000002</v>
          </cell>
          <cell r="H3536">
            <v>13.965000000000002</v>
          </cell>
        </row>
        <row r="3537">
          <cell r="D3537">
            <v>19.120500000000003</v>
          </cell>
          <cell r="H3537">
            <v>19.120500000000003</v>
          </cell>
        </row>
        <row r="3538">
          <cell r="D3538">
            <v>19.078500000000002</v>
          </cell>
          <cell r="H3538">
            <v>19.078500000000002</v>
          </cell>
        </row>
        <row r="3539">
          <cell r="D3539">
            <v>3.9270000000000005</v>
          </cell>
          <cell r="H3539">
            <v>3.9270000000000005</v>
          </cell>
        </row>
        <row r="3540">
          <cell r="D3540">
            <v>6.0584999999999996</v>
          </cell>
          <cell r="H3540">
            <v>6.0584999999999996</v>
          </cell>
        </row>
        <row r="3541">
          <cell r="D3541">
            <v>6.3315000000000001</v>
          </cell>
          <cell r="H3541">
            <v>6.3315000000000001</v>
          </cell>
        </row>
        <row r="3542">
          <cell r="D3542">
            <v>54.914999999999999</v>
          </cell>
          <cell r="H3542">
            <v>54.914999999999999</v>
          </cell>
        </row>
        <row r="3543">
          <cell r="D3543">
            <v>59.85</v>
          </cell>
          <cell r="H3543">
            <v>59.85</v>
          </cell>
        </row>
        <row r="3544">
          <cell r="D3544">
            <v>59.377499999999998</v>
          </cell>
          <cell r="H3544">
            <v>59.377499999999998</v>
          </cell>
        </row>
        <row r="3545">
          <cell r="D3545">
            <v>16.905000000000001</v>
          </cell>
          <cell r="H3545">
            <v>16.905000000000001</v>
          </cell>
        </row>
        <row r="3546">
          <cell r="D3546">
            <v>4.2735000000000003</v>
          </cell>
          <cell r="H3546">
            <v>4.2735000000000003</v>
          </cell>
        </row>
        <row r="3547">
          <cell r="D3547">
            <v>4.2735000000000003</v>
          </cell>
          <cell r="H3547">
            <v>4.2735000000000003</v>
          </cell>
        </row>
        <row r="3548">
          <cell r="D3548">
            <v>6.5834999999999999</v>
          </cell>
          <cell r="H3548">
            <v>6.5834999999999999</v>
          </cell>
        </row>
        <row r="3549">
          <cell r="D3549">
            <v>15.666</v>
          </cell>
          <cell r="H3549">
            <v>15.666</v>
          </cell>
        </row>
        <row r="3550">
          <cell r="D3550">
            <v>15.634500000000001</v>
          </cell>
          <cell r="H3550">
            <v>15.634500000000001</v>
          </cell>
        </row>
        <row r="3551">
          <cell r="D3551">
            <v>62.328000000000003</v>
          </cell>
          <cell r="H3551">
            <v>62.328000000000003</v>
          </cell>
        </row>
        <row r="3552">
          <cell r="D3552">
            <v>21.325499999999998</v>
          </cell>
          <cell r="H3552">
            <v>21.325499999999998</v>
          </cell>
        </row>
        <row r="3553">
          <cell r="D3553">
            <v>9.2714999999999996</v>
          </cell>
          <cell r="H3553">
            <v>9.2714999999999996</v>
          </cell>
        </row>
        <row r="3554">
          <cell r="D3554">
            <v>61.981500000000004</v>
          </cell>
          <cell r="H3554">
            <v>61.981500000000004</v>
          </cell>
        </row>
        <row r="3555">
          <cell r="D3555">
            <v>61.225500000000004</v>
          </cell>
          <cell r="H3555">
            <v>61.225500000000004</v>
          </cell>
        </row>
        <row r="3556">
          <cell r="D3556">
            <v>21.325499999999998</v>
          </cell>
          <cell r="H3556">
            <v>21.325499999999998</v>
          </cell>
        </row>
        <row r="3557">
          <cell r="D3557">
            <v>61.561500000000002</v>
          </cell>
          <cell r="H3557">
            <v>61.561500000000002</v>
          </cell>
        </row>
        <row r="3558">
          <cell r="D3558">
            <v>9.2714999999999996</v>
          </cell>
          <cell r="H3558">
            <v>9.2714999999999996</v>
          </cell>
        </row>
        <row r="3559">
          <cell r="D3559">
            <v>63.651000000000003</v>
          </cell>
          <cell r="H3559">
            <v>63.651000000000003</v>
          </cell>
        </row>
        <row r="3560">
          <cell r="D3560">
            <v>63.651000000000003</v>
          </cell>
          <cell r="H3560">
            <v>63.651000000000003</v>
          </cell>
        </row>
        <row r="3561">
          <cell r="D3561">
            <v>63.692999999999998</v>
          </cell>
          <cell r="H3561">
            <v>63.692999999999998</v>
          </cell>
        </row>
        <row r="3562">
          <cell r="D3562">
            <v>63.619500000000009</v>
          </cell>
          <cell r="H3562">
            <v>63.619500000000009</v>
          </cell>
        </row>
        <row r="3563">
          <cell r="D3563">
            <v>63.651000000000003</v>
          </cell>
          <cell r="H3563">
            <v>63.651000000000003</v>
          </cell>
        </row>
        <row r="3564">
          <cell r="D3564">
            <v>49.266000000000005</v>
          </cell>
          <cell r="H3564">
            <v>49.266000000000005</v>
          </cell>
        </row>
        <row r="3565">
          <cell r="D3565">
            <v>64.239000000000004</v>
          </cell>
          <cell r="H3565">
            <v>64.239000000000004</v>
          </cell>
        </row>
        <row r="3566">
          <cell r="D3566">
            <v>63.651000000000003</v>
          </cell>
          <cell r="H3566">
            <v>63.651000000000003</v>
          </cell>
        </row>
        <row r="3567">
          <cell r="D3567">
            <v>63.619500000000009</v>
          </cell>
          <cell r="H3567">
            <v>63.619500000000009</v>
          </cell>
        </row>
        <row r="3568">
          <cell r="D3568">
            <v>63.692999999999998</v>
          </cell>
          <cell r="H3568">
            <v>63.692999999999998</v>
          </cell>
        </row>
        <row r="3569">
          <cell r="D3569">
            <v>63.651000000000003</v>
          </cell>
          <cell r="H3569">
            <v>63.651000000000003</v>
          </cell>
        </row>
        <row r="3570">
          <cell r="D3570">
            <v>63.651000000000003</v>
          </cell>
          <cell r="H3570">
            <v>63.651000000000003</v>
          </cell>
        </row>
        <row r="3571">
          <cell r="D3571">
            <v>269.346</v>
          </cell>
          <cell r="H3571">
            <v>269.346</v>
          </cell>
        </row>
        <row r="3572">
          <cell r="D3572">
            <v>23.981999999999999</v>
          </cell>
          <cell r="H3572">
            <v>23.981999999999999</v>
          </cell>
        </row>
        <row r="3573">
          <cell r="D3573">
            <v>23.268000000000001</v>
          </cell>
          <cell r="H3573">
            <v>23.268000000000001</v>
          </cell>
        </row>
        <row r="3574">
          <cell r="D3574">
            <v>5.1135000000000002</v>
          </cell>
          <cell r="H3574">
            <v>5.1135000000000002</v>
          </cell>
        </row>
        <row r="3577">
          <cell r="D3577">
            <v>9.2189999999999994</v>
          </cell>
          <cell r="H3577">
            <v>9.2189999999999994</v>
          </cell>
        </row>
        <row r="3578">
          <cell r="D3578">
            <v>27.163500000000003</v>
          </cell>
          <cell r="H3578">
            <v>27.163500000000003</v>
          </cell>
        </row>
        <row r="3579">
          <cell r="D3579">
            <v>4.0005000000000006</v>
          </cell>
          <cell r="H3579">
            <v>4.0005000000000006</v>
          </cell>
        </row>
        <row r="3580">
          <cell r="D3580">
            <v>6.4889999999999999</v>
          </cell>
          <cell r="H3580">
            <v>6.4889999999999999</v>
          </cell>
        </row>
        <row r="3581">
          <cell r="D3581">
            <v>4.6305000000000005</v>
          </cell>
          <cell r="H3581">
            <v>4.6305000000000005</v>
          </cell>
        </row>
        <row r="3582">
          <cell r="D3582">
            <v>6.3944999999999999</v>
          </cell>
          <cell r="H3582">
            <v>6.3944999999999999</v>
          </cell>
        </row>
        <row r="3585">
          <cell r="D3585">
            <v>13.0305</v>
          </cell>
          <cell r="H3585">
            <v>13.0305</v>
          </cell>
        </row>
        <row r="3586">
          <cell r="D3586">
            <v>45.538499999999999</v>
          </cell>
          <cell r="H3586">
            <v>45.538499999999999</v>
          </cell>
        </row>
        <row r="3587">
          <cell r="D3587">
            <v>45.675000000000004</v>
          </cell>
          <cell r="H3587">
            <v>45.675000000000004</v>
          </cell>
        </row>
        <row r="3588">
          <cell r="D3588">
            <v>10.951499999999999</v>
          </cell>
          <cell r="H3588">
            <v>10.951499999999999</v>
          </cell>
        </row>
        <row r="3589">
          <cell r="D3589">
            <v>8.9984999999999999</v>
          </cell>
          <cell r="H3589">
            <v>8.9984999999999999</v>
          </cell>
        </row>
        <row r="3590">
          <cell r="D3590">
            <v>21.062999999999999</v>
          </cell>
          <cell r="H3590">
            <v>21.062999999999999</v>
          </cell>
        </row>
        <row r="3591">
          <cell r="D3591">
            <v>15.855</v>
          </cell>
          <cell r="H3591">
            <v>15.855</v>
          </cell>
        </row>
        <row r="3592">
          <cell r="D3592">
            <v>6.5309999999999997</v>
          </cell>
          <cell r="H3592">
            <v>6.5309999999999997</v>
          </cell>
        </row>
        <row r="3595">
          <cell r="D3595">
            <v>6.8985000000000003</v>
          </cell>
          <cell r="H3595">
            <v>6.8985000000000003</v>
          </cell>
        </row>
        <row r="3596">
          <cell r="D3596">
            <v>5.5229999999999997</v>
          </cell>
          <cell r="H3596">
            <v>5.5229999999999997</v>
          </cell>
        </row>
        <row r="3597">
          <cell r="D3597">
            <v>6.3525</v>
          </cell>
          <cell r="H3597">
            <v>6.3525</v>
          </cell>
        </row>
        <row r="3598">
          <cell r="D3598">
            <v>3.8745000000000003</v>
          </cell>
          <cell r="H3598">
            <v>3.8745000000000003</v>
          </cell>
        </row>
        <row r="3599">
          <cell r="D3599">
            <v>238.73</v>
          </cell>
          <cell r="H3599">
            <v>238.73</v>
          </cell>
        </row>
        <row r="3600">
          <cell r="D3600">
            <v>238.53</v>
          </cell>
          <cell r="H3600">
            <v>238.53</v>
          </cell>
        </row>
        <row r="3601">
          <cell r="D3601">
            <v>59.6</v>
          </cell>
          <cell r="H3601">
            <v>59.6</v>
          </cell>
        </row>
        <row r="3605">
          <cell r="F3605" t="str">
            <v>TOTAL</v>
          </cell>
          <cell r="H3605">
            <v>2547.652</v>
          </cell>
        </row>
        <row r="3608">
          <cell r="B3608" t="str">
            <v>11.02.02</v>
          </cell>
          <cell r="C3608" t="str">
            <v>TABELA</v>
          </cell>
          <cell r="D3608" t="str">
            <v>COMP.</v>
          </cell>
          <cell r="E3608" t="str">
            <v>CODIGO</v>
          </cell>
          <cell r="F3608" t="str">
            <v>104757U</v>
          </cell>
          <cell r="G3608" t="str">
            <v>TOTAL</v>
          </cell>
          <cell r="H3608">
            <v>382.37849999999997</v>
          </cell>
        </row>
        <row r="3609">
          <cell r="B3609" t="str">
            <v>FORRO EM FIBRA MINERAL, PARA AMBIENTES COMERCIAIS, INCLUSIVE ESTRUTURA DE FIXAÇÃO. AF_08/2023</v>
          </cell>
          <cell r="G3609" t="str">
            <v>UNIDADE</v>
          </cell>
          <cell r="H3609" t="str">
            <v>m2</v>
          </cell>
        </row>
        <row r="3611">
          <cell r="D3611" t="str">
            <v>AREA</v>
          </cell>
          <cell r="H3611" t="str">
            <v>SUBTOTAL</v>
          </cell>
        </row>
        <row r="3613">
          <cell r="D3613">
            <v>83.873999999999995</v>
          </cell>
          <cell r="H3613">
            <v>83.873999999999995</v>
          </cell>
        </row>
        <row r="3614">
          <cell r="D3614">
            <v>10.300500000000001</v>
          </cell>
          <cell r="H3614">
            <v>10.300500000000001</v>
          </cell>
        </row>
        <row r="3615">
          <cell r="D3615">
            <v>17.850000000000001</v>
          </cell>
          <cell r="H3615">
            <v>17.850000000000001</v>
          </cell>
        </row>
        <row r="3616">
          <cell r="D3616">
            <v>29.578500000000002</v>
          </cell>
          <cell r="H3616">
            <v>29.578500000000002</v>
          </cell>
        </row>
        <row r="3617">
          <cell r="D3617">
            <v>16.4955</v>
          </cell>
          <cell r="H3617">
            <v>16.4955</v>
          </cell>
        </row>
        <row r="3618">
          <cell r="D3618">
            <v>18.794999999999998</v>
          </cell>
          <cell r="H3618">
            <v>18.794999999999998</v>
          </cell>
        </row>
        <row r="3619">
          <cell r="D3619">
            <v>21.525000000000002</v>
          </cell>
          <cell r="H3619">
            <v>21.525000000000002</v>
          </cell>
        </row>
        <row r="3620">
          <cell r="D3620">
            <v>40.236000000000004</v>
          </cell>
          <cell r="H3620">
            <v>40.236000000000004</v>
          </cell>
        </row>
        <row r="3621">
          <cell r="D3621">
            <v>16.915500000000002</v>
          </cell>
          <cell r="H3621">
            <v>16.915500000000002</v>
          </cell>
        </row>
        <row r="3622">
          <cell r="D3622">
            <v>12.641999999999999</v>
          </cell>
          <cell r="H3622">
            <v>12.641999999999999</v>
          </cell>
        </row>
        <row r="3623">
          <cell r="D3623">
            <v>24.675000000000001</v>
          </cell>
          <cell r="H3623">
            <v>24.675000000000001</v>
          </cell>
        </row>
        <row r="3624">
          <cell r="D3624">
            <v>24.675000000000001</v>
          </cell>
          <cell r="H3624">
            <v>24.675000000000001</v>
          </cell>
        </row>
        <row r="3625">
          <cell r="D3625">
            <v>6.4260000000000002</v>
          </cell>
          <cell r="H3625">
            <v>6.4260000000000002</v>
          </cell>
        </row>
        <row r="3627">
          <cell r="D3627">
            <v>8.7044999999999995</v>
          </cell>
          <cell r="H3627">
            <v>8.7044999999999995</v>
          </cell>
        </row>
        <row r="3628">
          <cell r="D3628">
            <v>2.5515000000000003</v>
          </cell>
          <cell r="H3628">
            <v>2.5515000000000003</v>
          </cell>
        </row>
        <row r="3629">
          <cell r="D3629">
            <v>31.878</v>
          </cell>
          <cell r="H3629">
            <v>31.878</v>
          </cell>
        </row>
        <row r="3631">
          <cell r="D3631">
            <v>5.5545</v>
          </cell>
          <cell r="H3631">
            <v>5.5545</v>
          </cell>
        </row>
        <row r="3632">
          <cell r="D3632">
            <v>2.016</v>
          </cell>
          <cell r="H3632">
            <v>2.016</v>
          </cell>
        </row>
        <row r="3634">
          <cell r="D3634">
            <v>5.7959999999999994</v>
          </cell>
          <cell r="H3634">
            <v>5.7959999999999994</v>
          </cell>
        </row>
        <row r="3635">
          <cell r="D3635">
            <v>1.8900000000000001</v>
          </cell>
          <cell r="H3635">
            <v>1.8900000000000001</v>
          </cell>
        </row>
        <row r="3638">
          <cell r="F3638" t="str">
            <v>TOTAL</v>
          </cell>
          <cell r="H3638">
            <v>382.37849999999997</v>
          </cell>
        </row>
        <row r="3641">
          <cell r="B3641" t="str">
            <v>11.02.03</v>
          </cell>
          <cell r="C3641" t="str">
            <v>TABELA</v>
          </cell>
          <cell r="D3641" t="str">
            <v>COMP.</v>
          </cell>
          <cell r="E3641" t="str">
            <v>CODIGO</v>
          </cell>
          <cell r="F3641" t="str">
            <v>3R 10 57 00 00 00 00 05 15</v>
          </cell>
          <cell r="G3641" t="str">
            <v>TOTAL</v>
          </cell>
          <cell r="H3641">
            <v>418.36200000000002</v>
          </cell>
        </row>
        <row r="3642">
          <cell r="B3642" t="str">
            <v>Forro de alumínio sistema linear interlocking termoacústico perfurado com bordas em ângulo reto largura 8 cm</v>
          </cell>
          <cell r="G3642" t="str">
            <v>UNIDADE</v>
          </cell>
          <cell r="H3642" t="str">
            <v>m2</v>
          </cell>
        </row>
        <row r="3644">
          <cell r="D3644" t="str">
            <v>AREA</v>
          </cell>
          <cell r="H3644" t="str">
            <v>SUBTOTAL</v>
          </cell>
        </row>
        <row r="3645">
          <cell r="D3645">
            <v>115.68900000000001</v>
          </cell>
          <cell r="H3645">
            <v>115.68900000000001</v>
          </cell>
        </row>
        <row r="3646">
          <cell r="D3646">
            <v>75.704999999999998</v>
          </cell>
          <cell r="H3646">
            <v>75.704999999999998</v>
          </cell>
        </row>
        <row r="3647">
          <cell r="D3647">
            <v>55.177500000000002</v>
          </cell>
          <cell r="H3647">
            <v>55.177500000000002</v>
          </cell>
        </row>
        <row r="3648">
          <cell r="D3648">
            <v>171.79050000000001</v>
          </cell>
          <cell r="H3648">
            <v>171.79050000000001</v>
          </cell>
        </row>
        <row r="3650">
          <cell r="F3650" t="str">
            <v>TOTAL</v>
          </cell>
          <cell r="H3650">
            <v>418.36200000000002</v>
          </cell>
        </row>
        <row r="3653">
          <cell r="B3653" t="str">
            <v>11.02.04</v>
          </cell>
          <cell r="C3653" t="str">
            <v>TABELA</v>
          </cell>
          <cell r="D3653" t="str">
            <v>DER-EDF</v>
          </cell>
          <cell r="E3653" t="str">
            <v>CODIGO</v>
          </cell>
          <cell r="F3653" t="str">
            <v>110210</v>
          </cell>
          <cell r="G3653" t="str">
            <v>TOTAL</v>
          </cell>
          <cell r="H3653">
            <v>13.187999999999999</v>
          </cell>
        </row>
        <row r="3654">
          <cell r="B3654" t="str">
            <v>Forro PVC branco L = 20 cm, frisado, estruturado por perfis de aço galvanizado e tirantes rígidos fabricado de acordo com a NBR-14285, colocado</v>
          </cell>
          <cell r="G3654" t="str">
            <v>UNIDADE</v>
          </cell>
          <cell r="H3654" t="str">
            <v>m2</v>
          </cell>
        </row>
        <row r="3656">
          <cell r="D3656" t="str">
            <v>AREA</v>
          </cell>
          <cell r="H3656" t="str">
            <v>SUBTOTAL</v>
          </cell>
        </row>
        <row r="3657">
          <cell r="D3657">
            <v>3.6854999999999998</v>
          </cell>
          <cell r="H3657">
            <v>3.6854999999999998</v>
          </cell>
        </row>
        <row r="3658">
          <cell r="D3658">
            <v>4.8930000000000007</v>
          </cell>
          <cell r="H3658">
            <v>4.8930000000000007</v>
          </cell>
        </row>
        <row r="3659">
          <cell r="D3659">
            <v>4.6094999999999997</v>
          </cell>
          <cell r="H3659">
            <v>4.6094999999999997</v>
          </cell>
        </row>
        <row r="3662">
          <cell r="F3662" t="str">
            <v>TOTAL</v>
          </cell>
          <cell r="H3662">
            <v>13.187999999999999</v>
          </cell>
        </row>
        <row r="3664">
          <cell r="B3664" t="str">
            <v>REVESTIMENTO EMPREGANDO ARGAMASSA DE CIMENTO, CAL E AREIA</v>
          </cell>
        </row>
        <row r="3666">
          <cell r="B3666" t="str">
            <v>11.03.01</v>
          </cell>
          <cell r="C3666" t="str">
            <v>TABELA</v>
          </cell>
          <cell r="D3666" t="str">
            <v>DER-EDF</v>
          </cell>
          <cell r="E3666" t="str">
            <v>CODIGO</v>
          </cell>
          <cell r="F3666" t="str">
            <v>110302</v>
          </cell>
          <cell r="G3666" t="str">
            <v>TOTAL</v>
          </cell>
          <cell r="H3666">
            <v>110.33000000000001</v>
          </cell>
        </row>
        <row r="3667">
          <cell r="B3667" t="str">
            <v>Reboco tipo paulista de argamassa de cimento, cal hidratada CH1 e areia lavada traço 1:0.5:6, espessura 25 mm</v>
          </cell>
          <cell r="G3667" t="str">
            <v>UNIDADE</v>
          </cell>
          <cell r="H3667" t="str">
            <v>m2</v>
          </cell>
        </row>
        <row r="3669">
          <cell r="D3669" t="str">
            <v>AREA</v>
          </cell>
          <cell r="H3669" t="str">
            <v>SUBTOTAL</v>
          </cell>
        </row>
        <row r="3670">
          <cell r="D3670">
            <v>20.350000000000001</v>
          </cell>
          <cell r="H3670">
            <v>20.350000000000001</v>
          </cell>
        </row>
        <row r="3671">
          <cell r="D3671">
            <v>20.350000000000001</v>
          </cell>
          <cell r="H3671">
            <v>20.350000000000001</v>
          </cell>
        </row>
        <row r="3672">
          <cell r="D3672">
            <v>2.4420000000000006</v>
          </cell>
          <cell r="H3672">
            <v>2.4420000000000006</v>
          </cell>
        </row>
        <row r="3673">
          <cell r="D3673">
            <v>2.4420000000000006</v>
          </cell>
          <cell r="H3673">
            <v>2.4420000000000006</v>
          </cell>
        </row>
        <row r="3676">
          <cell r="D3676">
            <v>49.83</v>
          </cell>
          <cell r="H3676">
            <v>49.83</v>
          </cell>
        </row>
        <row r="3679">
          <cell r="D3679">
            <v>1.9360000000000002</v>
          </cell>
          <cell r="H3679">
            <v>1.9360000000000002</v>
          </cell>
        </row>
        <row r="3680">
          <cell r="D3680">
            <v>10.989000000000001</v>
          </cell>
          <cell r="H3680">
            <v>10.989000000000001</v>
          </cell>
        </row>
        <row r="3683">
          <cell r="D3683">
            <v>1.9910000000000003</v>
          </cell>
          <cell r="H3683">
            <v>1.9910000000000003</v>
          </cell>
        </row>
        <row r="3685">
          <cell r="F3685" t="str">
            <v>TOTAL</v>
          </cell>
          <cell r="H3685">
            <v>110.33000000000001</v>
          </cell>
        </row>
        <row r="3690">
          <cell r="B3690" t="str">
            <v>REVESTIMENTOS DE PAREDE</v>
          </cell>
        </row>
        <row r="3693">
          <cell r="B3693" t="str">
            <v>REVESTIMENTO COM ARGAMASSA</v>
          </cell>
        </row>
        <row r="3695">
          <cell r="B3695" t="str">
            <v>12.01.01</v>
          </cell>
          <cell r="C3695" t="str">
            <v>TABELA</v>
          </cell>
          <cell r="D3695" t="str">
            <v>DER-EDF</v>
          </cell>
          <cell r="E3695" t="str">
            <v>CODIGO</v>
          </cell>
          <cell r="F3695" t="str">
            <v>120101</v>
          </cell>
          <cell r="G3695" t="str">
            <v>TOTAL</v>
          </cell>
          <cell r="H3695">
            <v>3205.418999999999</v>
          </cell>
        </row>
        <row r="3696">
          <cell r="B3696" t="str">
            <v>Chapisco de argamassa de cimento e areia média ou grossa lavada, no traço 1:3, espessura 5 mm</v>
          </cell>
          <cell r="G3696" t="str">
            <v>UNIDADE</v>
          </cell>
          <cell r="H3696" t="str">
            <v>m2</v>
          </cell>
        </row>
        <row r="3698">
          <cell r="D3698" t="str">
            <v>AREA</v>
          </cell>
          <cell r="H3698" t="str">
            <v>SUBTOTAL</v>
          </cell>
        </row>
        <row r="3701">
          <cell r="D3701">
            <v>234.49999999999997</v>
          </cell>
          <cell r="H3701">
            <v>234.49999999999997</v>
          </cell>
        </row>
        <row r="3702">
          <cell r="D3702">
            <v>22.679999999999996</v>
          </cell>
          <cell r="H3702">
            <v>22.679999999999996</v>
          </cell>
        </row>
        <row r="3703">
          <cell r="D3703">
            <v>22.679999999999996</v>
          </cell>
          <cell r="H3703">
            <v>22.679999999999996</v>
          </cell>
        </row>
        <row r="3704">
          <cell r="D3704">
            <v>28.279999999999998</v>
          </cell>
          <cell r="H3704">
            <v>28.279999999999998</v>
          </cell>
        </row>
        <row r="3705">
          <cell r="D3705">
            <v>72.52</v>
          </cell>
          <cell r="H3705">
            <v>72.52</v>
          </cell>
        </row>
        <row r="3706">
          <cell r="D3706">
            <v>43.959999999999994</v>
          </cell>
          <cell r="H3706">
            <v>43.959999999999994</v>
          </cell>
        </row>
        <row r="3707">
          <cell r="D3707">
            <v>114.8</v>
          </cell>
          <cell r="H3707">
            <v>114.8</v>
          </cell>
        </row>
        <row r="3708">
          <cell r="D3708">
            <v>50.511999999999993</v>
          </cell>
          <cell r="H3708">
            <v>50.511999999999993</v>
          </cell>
        </row>
        <row r="3709">
          <cell r="D3709">
            <v>35.727999999999994</v>
          </cell>
          <cell r="H3709">
            <v>35.727999999999994</v>
          </cell>
        </row>
        <row r="3710">
          <cell r="D3710">
            <v>129.78</v>
          </cell>
          <cell r="H3710">
            <v>129.78</v>
          </cell>
        </row>
        <row r="3711">
          <cell r="D3711">
            <v>118.384</v>
          </cell>
          <cell r="H3711">
            <v>118.384</v>
          </cell>
        </row>
        <row r="3712">
          <cell r="D3712">
            <v>50.511999999999993</v>
          </cell>
          <cell r="H3712">
            <v>50.511999999999993</v>
          </cell>
        </row>
        <row r="3713">
          <cell r="D3713">
            <v>118.384</v>
          </cell>
          <cell r="H3713">
            <v>118.384</v>
          </cell>
        </row>
        <row r="3714">
          <cell r="D3714">
            <v>35.727999999999994</v>
          </cell>
          <cell r="H3714">
            <v>35.727999999999994</v>
          </cell>
        </row>
        <row r="3715">
          <cell r="D3715">
            <v>59.03</v>
          </cell>
          <cell r="H3715">
            <v>59.03</v>
          </cell>
        </row>
        <row r="3716">
          <cell r="D3716">
            <v>58.31</v>
          </cell>
          <cell r="H3716">
            <v>58.31</v>
          </cell>
        </row>
        <row r="3717">
          <cell r="D3717">
            <v>20.309999999999999</v>
          </cell>
          <cell r="H3717">
            <v>20.309999999999999</v>
          </cell>
        </row>
        <row r="3718">
          <cell r="D3718">
            <v>58.63</v>
          </cell>
          <cell r="H3718">
            <v>58.63</v>
          </cell>
        </row>
        <row r="3719">
          <cell r="D3719">
            <v>8.83</v>
          </cell>
          <cell r="H3719">
            <v>8.83</v>
          </cell>
        </row>
        <row r="3720">
          <cell r="D3720">
            <v>21</v>
          </cell>
          <cell r="H3720">
            <v>21</v>
          </cell>
        </row>
        <row r="3721">
          <cell r="D3721">
            <v>24.303999999999998</v>
          </cell>
          <cell r="H3721">
            <v>24.303999999999998</v>
          </cell>
        </row>
        <row r="3722">
          <cell r="D3722">
            <v>23.52</v>
          </cell>
          <cell r="H3722">
            <v>23.52</v>
          </cell>
        </row>
        <row r="3724">
          <cell r="D3724">
            <v>71.511999999999986</v>
          </cell>
          <cell r="H3724">
            <v>71.511999999999986</v>
          </cell>
        </row>
        <row r="3725">
          <cell r="D3725">
            <v>78.707999999999998</v>
          </cell>
          <cell r="H3725">
            <v>78.707999999999998</v>
          </cell>
        </row>
        <row r="3726">
          <cell r="D3726">
            <v>24.724</v>
          </cell>
          <cell r="H3726">
            <v>24.724</v>
          </cell>
        </row>
        <row r="3729">
          <cell r="D3729">
            <v>21.923999999999999</v>
          </cell>
          <cell r="H3729">
            <v>21.923999999999999</v>
          </cell>
        </row>
        <row r="3730">
          <cell r="D3730">
            <v>28.053000000000004</v>
          </cell>
          <cell r="H3730">
            <v>28.053000000000004</v>
          </cell>
        </row>
        <row r="3731">
          <cell r="D3731">
            <v>23.49</v>
          </cell>
          <cell r="H3731">
            <v>23.49</v>
          </cell>
        </row>
        <row r="3732">
          <cell r="D3732">
            <v>26.676000000000005</v>
          </cell>
          <cell r="H3732">
            <v>26.676000000000005</v>
          </cell>
        </row>
        <row r="3733">
          <cell r="H3733">
            <v>0</v>
          </cell>
        </row>
        <row r="3734">
          <cell r="H3734">
            <v>0</v>
          </cell>
        </row>
        <row r="3735">
          <cell r="D3735">
            <v>89.25</v>
          </cell>
          <cell r="H3735">
            <v>89.25</v>
          </cell>
        </row>
        <row r="3736">
          <cell r="D3736">
            <v>89.324999999999989</v>
          </cell>
          <cell r="H3736">
            <v>89.324999999999989</v>
          </cell>
        </row>
        <row r="3737">
          <cell r="D3737">
            <v>32.625</v>
          </cell>
          <cell r="H3737">
            <v>32.625</v>
          </cell>
        </row>
        <row r="3738">
          <cell r="H3738">
            <v>0</v>
          </cell>
        </row>
        <row r="3739">
          <cell r="H3739">
            <v>0</v>
          </cell>
        </row>
        <row r="3740">
          <cell r="D3740">
            <v>9.6100000000000012</v>
          </cell>
        </row>
        <row r="3741">
          <cell r="D3741">
            <v>9.6100000000000012</v>
          </cell>
          <cell r="H3741">
            <v>9.6100000000000012</v>
          </cell>
        </row>
        <row r="3742">
          <cell r="D3742">
            <v>9.6100000000000012</v>
          </cell>
          <cell r="H3742">
            <v>9.6100000000000012</v>
          </cell>
        </row>
        <row r="3743">
          <cell r="D3743">
            <v>9.6100000000000012</v>
          </cell>
          <cell r="H3743">
            <v>9.6100000000000012</v>
          </cell>
        </row>
        <row r="3744">
          <cell r="D3744">
            <v>9.6100000000000012</v>
          </cell>
          <cell r="H3744">
            <v>9.6100000000000012</v>
          </cell>
        </row>
        <row r="3745">
          <cell r="D3745">
            <v>9.6100000000000012</v>
          </cell>
          <cell r="H3745">
            <v>9.6100000000000012</v>
          </cell>
        </row>
        <row r="3746">
          <cell r="D3746">
            <v>9.6100000000000012</v>
          </cell>
          <cell r="H3746">
            <v>9.6100000000000012</v>
          </cell>
        </row>
        <row r="3747">
          <cell r="D3747">
            <v>9.6100000000000012</v>
          </cell>
          <cell r="H3747">
            <v>9.6100000000000012</v>
          </cell>
        </row>
        <row r="3748">
          <cell r="D3748">
            <v>9.6100000000000012</v>
          </cell>
          <cell r="H3748">
            <v>9.6100000000000012</v>
          </cell>
        </row>
        <row r="3749">
          <cell r="D3749">
            <v>9.6100000000000012</v>
          </cell>
          <cell r="H3749">
            <v>9.6100000000000012</v>
          </cell>
        </row>
        <row r="3750">
          <cell r="D3750">
            <v>9.6100000000000012</v>
          </cell>
          <cell r="H3750">
            <v>9.6100000000000012</v>
          </cell>
        </row>
        <row r="3751">
          <cell r="D3751">
            <v>9.6100000000000012</v>
          </cell>
          <cell r="H3751">
            <v>9.6100000000000012</v>
          </cell>
        </row>
        <row r="3754">
          <cell r="D3754">
            <v>227.11500000000001</v>
          </cell>
          <cell r="H3754">
            <v>227.11500000000001</v>
          </cell>
        </row>
        <row r="3755">
          <cell r="D3755">
            <v>227.15000000000003</v>
          </cell>
          <cell r="H3755">
            <v>227.15000000000003</v>
          </cell>
        </row>
        <row r="3756">
          <cell r="D3756">
            <v>150.95500000000001</v>
          </cell>
          <cell r="H3756">
            <v>150.95500000000001</v>
          </cell>
        </row>
        <row r="3757">
          <cell r="D3757">
            <v>29.430000000000003</v>
          </cell>
          <cell r="H3757">
            <v>29.430000000000003</v>
          </cell>
        </row>
        <row r="3758">
          <cell r="D3758">
            <v>32.157000000000004</v>
          </cell>
          <cell r="H3758">
            <v>32.157000000000004</v>
          </cell>
        </row>
        <row r="3759">
          <cell r="D3759">
            <v>36.530999999999999</v>
          </cell>
          <cell r="H3759">
            <v>36.530999999999999</v>
          </cell>
        </row>
        <row r="3760">
          <cell r="D3760">
            <v>20.790000000000003</v>
          </cell>
          <cell r="H3760">
            <v>20.790000000000003</v>
          </cell>
        </row>
        <row r="3763">
          <cell r="D3763">
            <v>40.300000000000004</v>
          </cell>
          <cell r="H3763">
            <v>40.300000000000004</v>
          </cell>
        </row>
        <row r="3764">
          <cell r="D3764">
            <v>19.809000000000001</v>
          </cell>
          <cell r="H3764">
            <v>19.809000000000001</v>
          </cell>
        </row>
        <row r="3765">
          <cell r="D3765">
            <v>99.790999999999997</v>
          </cell>
          <cell r="H3765">
            <v>99.790999999999997</v>
          </cell>
        </row>
        <row r="3766">
          <cell r="D3766">
            <v>105.12</v>
          </cell>
          <cell r="H3766">
            <v>105.12</v>
          </cell>
        </row>
        <row r="3769">
          <cell r="D3769">
            <v>23.893999999999998</v>
          </cell>
          <cell r="H3769">
            <v>23.893999999999998</v>
          </cell>
        </row>
        <row r="3770">
          <cell r="D3770">
            <v>14.559999999999999</v>
          </cell>
          <cell r="H3770">
            <v>14.559999999999999</v>
          </cell>
        </row>
        <row r="3771">
          <cell r="D3771">
            <v>14.040000000000001</v>
          </cell>
          <cell r="H3771">
            <v>14.040000000000001</v>
          </cell>
        </row>
        <row r="3772">
          <cell r="D3772">
            <v>37.631999999999998</v>
          </cell>
          <cell r="H3772">
            <v>37.631999999999998</v>
          </cell>
        </row>
        <row r="3775">
          <cell r="D3775">
            <v>24.44</v>
          </cell>
          <cell r="H3775">
            <v>24.44</v>
          </cell>
        </row>
        <row r="3776">
          <cell r="D3776">
            <v>14.040000000000001</v>
          </cell>
          <cell r="H3776">
            <v>14.040000000000001</v>
          </cell>
        </row>
        <row r="3777">
          <cell r="D3777">
            <v>14.3</v>
          </cell>
          <cell r="H3777">
            <v>14.3</v>
          </cell>
        </row>
        <row r="3779">
          <cell r="D3779">
            <v>47.632999999999996</v>
          </cell>
          <cell r="H3779">
            <v>47.632999999999996</v>
          </cell>
        </row>
        <row r="3780">
          <cell r="D3780">
            <v>47.632999999999996</v>
          </cell>
          <cell r="H3780">
            <v>47.632999999999996</v>
          </cell>
        </row>
        <row r="3781">
          <cell r="D3781">
            <v>17.920000000000002</v>
          </cell>
          <cell r="H3781">
            <v>17.920000000000002</v>
          </cell>
        </row>
        <row r="3782">
          <cell r="D3782">
            <v>15.8</v>
          </cell>
          <cell r="H3782">
            <v>15.8</v>
          </cell>
        </row>
        <row r="3786">
          <cell r="F3786" t="str">
            <v>TOTAL</v>
          </cell>
          <cell r="H3786">
            <v>3205.418999999999</v>
          </cell>
        </row>
        <row r="3788">
          <cell r="B3788" t="str">
            <v>ACABAMENTOS</v>
          </cell>
        </row>
        <row r="3790">
          <cell r="B3790" t="str">
            <v>12.02.01</v>
          </cell>
          <cell r="C3790" t="str">
            <v>TABELA</v>
          </cell>
          <cell r="D3790" t="str">
            <v>DER-EDF</v>
          </cell>
          <cell r="E3790" t="str">
            <v>CODIGO</v>
          </cell>
          <cell r="F3790" t="str">
            <v>120201</v>
          </cell>
          <cell r="G3790" t="str">
            <v>TOTAL</v>
          </cell>
          <cell r="H3790">
            <v>2680.500857142858</v>
          </cell>
        </row>
        <row r="3791">
          <cell r="B3791" t="str">
            <v>Azulejo branco 15 x 15 cm, juntas a prumo, assentado com argamassa de cimento colante, inclusive rejuntamento com cimento branco, marcas de referência Eliane, Cecrisa ou Portobello</v>
          </cell>
          <cell r="G3791" t="str">
            <v>UNIDADE</v>
          </cell>
          <cell r="H3791" t="str">
            <v>m2</v>
          </cell>
        </row>
        <row r="3793">
          <cell r="D3793" t="str">
            <v>AREA</v>
          </cell>
          <cell r="H3793" t="str">
            <v>SUBTOTAL</v>
          </cell>
        </row>
        <row r="3796">
          <cell r="D3796">
            <v>150.75</v>
          </cell>
          <cell r="H3796">
            <v>150.75</v>
          </cell>
        </row>
        <row r="3797">
          <cell r="D3797">
            <v>14.579999999999998</v>
          </cell>
          <cell r="H3797">
            <v>14.579999999999998</v>
          </cell>
        </row>
        <row r="3798">
          <cell r="D3798">
            <v>14.579999999999998</v>
          </cell>
          <cell r="H3798">
            <v>14.579999999999998</v>
          </cell>
        </row>
        <row r="3799">
          <cell r="D3799">
            <v>18.18</v>
          </cell>
          <cell r="H3799">
            <v>18.18</v>
          </cell>
        </row>
        <row r="3800">
          <cell r="D3800">
            <v>46.620000000000005</v>
          </cell>
          <cell r="H3800">
            <v>46.620000000000005</v>
          </cell>
        </row>
        <row r="3801">
          <cell r="D3801">
            <v>28.259999999999998</v>
          </cell>
          <cell r="H3801">
            <v>28.259999999999998</v>
          </cell>
        </row>
        <row r="3802">
          <cell r="D3802">
            <v>73.8</v>
          </cell>
          <cell r="H3802">
            <v>73.8</v>
          </cell>
        </row>
        <row r="3803">
          <cell r="D3803">
            <v>32.471999999999994</v>
          </cell>
          <cell r="H3803">
            <v>32.471999999999994</v>
          </cell>
        </row>
        <row r="3804">
          <cell r="D3804">
            <v>22.967999999999996</v>
          </cell>
          <cell r="H3804">
            <v>22.967999999999996</v>
          </cell>
        </row>
        <row r="3805">
          <cell r="D3805">
            <v>83.43</v>
          </cell>
          <cell r="H3805">
            <v>83.43</v>
          </cell>
        </row>
        <row r="3806">
          <cell r="D3806">
            <v>76.104000000000013</v>
          </cell>
          <cell r="H3806">
            <v>76.104000000000013</v>
          </cell>
        </row>
        <row r="3807">
          <cell r="D3807">
            <v>32.471999999999994</v>
          </cell>
          <cell r="H3807">
            <v>32.471999999999994</v>
          </cell>
        </row>
        <row r="3808">
          <cell r="D3808">
            <v>76.104000000000013</v>
          </cell>
          <cell r="H3808">
            <v>76.104000000000013</v>
          </cell>
        </row>
        <row r="3809">
          <cell r="D3809">
            <v>22.967999999999996</v>
          </cell>
          <cell r="H3809">
            <v>22.967999999999996</v>
          </cell>
        </row>
        <row r="3810">
          <cell r="D3810">
            <v>37.947857142857146</v>
          </cell>
          <cell r="H3810">
            <v>37.947857142857146</v>
          </cell>
        </row>
        <row r="3811">
          <cell r="D3811">
            <v>37.485000000000007</v>
          </cell>
          <cell r="H3811">
            <v>37.485000000000007</v>
          </cell>
        </row>
        <row r="3812">
          <cell r="D3812">
            <v>13.056428571428572</v>
          </cell>
          <cell r="H3812">
            <v>13.056428571428572</v>
          </cell>
        </row>
        <row r="3813">
          <cell r="D3813">
            <v>37.690714285714293</v>
          </cell>
          <cell r="H3813">
            <v>37.690714285714293</v>
          </cell>
        </row>
        <row r="3814">
          <cell r="D3814">
            <v>5.6764285714285716</v>
          </cell>
          <cell r="H3814">
            <v>5.6764285714285716</v>
          </cell>
        </row>
        <row r="3815">
          <cell r="D3815">
            <v>13.500000000000002</v>
          </cell>
          <cell r="H3815">
            <v>13.500000000000002</v>
          </cell>
        </row>
        <row r="3816">
          <cell r="D3816">
            <v>15.624000000000001</v>
          </cell>
          <cell r="H3816">
            <v>15.624000000000001</v>
          </cell>
        </row>
        <row r="3817">
          <cell r="D3817">
            <v>15.120000000000001</v>
          </cell>
          <cell r="H3817">
            <v>15.120000000000001</v>
          </cell>
        </row>
        <row r="3819">
          <cell r="D3819">
            <v>56.519999999999996</v>
          </cell>
          <cell r="H3819">
            <v>56.519999999999996</v>
          </cell>
        </row>
        <row r="3820">
          <cell r="D3820">
            <v>56.519999999999996</v>
          </cell>
          <cell r="H3820">
            <v>56.519999999999996</v>
          </cell>
        </row>
        <row r="3821">
          <cell r="D3821">
            <v>56.538000000000004</v>
          </cell>
          <cell r="H3821">
            <v>56.538000000000004</v>
          </cell>
        </row>
        <row r="3822">
          <cell r="D3822">
            <v>56.502000000000002</v>
          </cell>
          <cell r="H3822">
            <v>56.502000000000002</v>
          </cell>
        </row>
        <row r="3823">
          <cell r="D3823">
            <v>56.519999999999996</v>
          </cell>
          <cell r="H3823">
            <v>56.519999999999996</v>
          </cell>
        </row>
        <row r="3824">
          <cell r="D3824">
            <v>49.319999999999993</v>
          </cell>
          <cell r="H3824">
            <v>49.319999999999993</v>
          </cell>
        </row>
        <row r="3825">
          <cell r="D3825">
            <v>57.06</v>
          </cell>
          <cell r="H3825">
            <v>57.06</v>
          </cell>
        </row>
        <row r="3826">
          <cell r="D3826">
            <v>56.519999999999996</v>
          </cell>
          <cell r="H3826">
            <v>56.519999999999996</v>
          </cell>
        </row>
        <row r="3827">
          <cell r="D3827">
            <v>56.502000000000002</v>
          </cell>
          <cell r="H3827">
            <v>56.502000000000002</v>
          </cell>
        </row>
        <row r="3828">
          <cell r="D3828">
            <v>56.538000000000004</v>
          </cell>
          <cell r="H3828">
            <v>56.538000000000004</v>
          </cell>
        </row>
        <row r="3829">
          <cell r="D3829">
            <v>56.519999999999996</v>
          </cell>
          <cell r="H3829">
            <v>56.519999999999996</v>
          </cell>
        </row>
        <row r="3830">
          <cell r="D3830">
            <v>56.519999999999996</v>
          </cell>
          <cell r="H3830">
            <v>56.519999999999996</v>
          </cell>
        </row>
        <row r="3831">
          <cell r="D3831">
            <v>262.33200000000005</v>
          </cell>
          <cell r="H3831">
            <v>262.33200000000005</v>
          </cell>
        </row>
        <row r="3832">
          <cell r="D3832">
            <v>45.971999999999994</v>
          </cell>
          <cell r="H3832">
            <v>45.971999999999994</v>
          </cell>
        </row>
        <row r="3833">
          <cell r="D3833">
            <v>50.597999999999999</v>
          </cell>
          <cell r="H3833">
            <v>50.597999999999999</v>
          </cell>
        </row>
        <row r="3834">
          <cell r="D3834">
            <v>15.894</v>
          </cell>
          <cell r="H3834">
            <v>15.894</v>
          </cell>
        </row>
        <row r="3837">
          <cell r="D3837">
            <v>14.094000000000001</v>
          </cell>
          <cell r="H3837">
            <v>14.094000000000001</v>
          </cell>
        </row>
        <row r="3838">
          <cell r="D3838">
            <v>18.034071428571433</v>
          </cell>
          <cell r="H3838">
            <v>18.034071428571433</v>
          </cell>
        </row>
        <row r="3839">
          <cell r="D3839">
            <v>15.100714285714286</v>
          </cell>
          <cell r="H3839">
            <v>15.100714285714286</v>
          </cell>
        </row>
        <row r="3840">
          <cell r="D3840">
            <v>17.148857142857146</v>
          </cell>
          <cell r="H3840">
            <v>17.148857142857146</v>
          </cell>
        </row>
        <row r="3841">
          <cell r="H3841">
            <v>0</v>
          </cell>
        </row>
        <row r="3842">
          <cell r="H3842">
            <v>0</v>
          </cell>
        </row>
        <row r="3843">
          <cell r="D3843">
            <v>57.375000000000007</v>
          </cell>
          <cell r="H3843">
            <v>57.375000000000007</v>
          </cell>
        </row>
        <row r="3844">
          <cell r="D3844">
            <v>57.423214285714288</v>
          </cell>
          <cell r="H3844">
            <v>57.423214285714288</v>
          </cell>
        </row>
        <row r="3845">
          <cell r="D3845">
            <v>20.973214285714288</v>
          </cell>
          <cell r="H3845">
            <v>20.973214285714288</v>
          </cell>
        </row>
        <row r="3846">
          <cell r="H3846">
            <v>0</v>
          </cell>
        </row>
        <row r="3847">
          <cell r="H3847">
            <v>0</v>
          </cell>
        </row>
        <row r="3848">
          <cell r="D3848">
            <v>6.1778571428571443</v>
          </cell>
        </row>
        <row r="3849">
          <cell r="D3849">
            <v>6.1778571428571443</v>
          </cell>
          <cell r="H3849">
            <v>6.1778571428571443</v>
          </cell>
        </row>
        <row r="3850">
          <cell r="D3850">
            <v>6.1778571428571443</v>
          </cell>
          <cell r="H3850">
            <v>6.1778571428571443</v>
          </cell>
        </row>
        <row r="3851">
          <cell r="D3851">
            <v>6.1778571428571443</v>
          </cell>
          <cell r="H3851">
            <v>6.1778571428571443</v>
          </cell>
        </row>
        <row r="3852">
          <cell r="D3852">
            <v>6.1778571428571443</v>
          </cell>
          <cell r="H3852">
            <v>6.1778571428571443</v>
          </cell>
        </row>
        <row r="3853">
          <cell r="D3853">
            <v>6.1778571428571443</v>
          </cell>
          <cell r="H3853">
            <v>6.1778571428571443</v>
          </cell>
        </row>
        <row r="3854">
          <cell r="D3854">
            <v>6.1778571428571443</v>
          </cell>
          <cell r="H3854">
            <v>6.1778571428571443</v>
          </cell>
        </row>
        <row r="3855">
          <cell r="D3855">
            <v>6.1778571428571443</v>
          </cell>
          <cell r="H3855">
            <v>6.1778571428571443</v>
          </cell>
        </row>
        <row r="3856">
          <cell r="D3856">
            <v>6.1778571428571443</v>
          </cell>
          <cell r="H3856">
            <v>6.1778571428571443</v>
          </cell>
        </row>
        <row r="3857">
          <cell r="D3857">
            <v>6.1778571428571443</v>
          </cell>
          <cell r="H3857">
            <v>6.1778571428571443</v>
          </cell>
        </row>
        <row r="3858">
          <cell r="D3858">
            <v>6.1778571428571443</v>
          </cell>
          <cell r="H3858">
            <v>6.1778571428571443</v>
          </cell>
        </row>
        <row r="3859">
          <cell r="D3859">
            <v>6.1778571428571443</v>
          </cell>
          <cell r="H3859">
            <v>6.1778571428571443</v>
          </cell>
        </row>
        <row r="3862">
          <cell r="D3862">
            <v>146.00250000000003</v>
          </cell>
          <cell r="H3862">
            <v>146.00250000000003</v>
          </cell>
        </row>
        <row r="3863">
          <cell r="D3863">
            <v>146.02500000000003</v>
          </cell>
          <cell r="H3863">
            <v>146.02500000000003</v>
          </cell>
        </row>
        <row r="3864">
          <cell r="D3864">
            <v>97.042500000000018</v>
          </cell>
          <cell r="H3864">
            <v>97.042500000000018</v>
          </cell>
        </row>
        <row r="3865">
          <cell r="D3865">
            <v>18.919285714285717</v>
          </cell>
          <cell r="H3865">
            <v>18.919285714285717</v>
          </cell>
        </row>
        <row r="3866">
          <cell r="D3866">
            <v>20.672357142857148</v>
          </cell>
          <cell r="H3866">
            <v>20.672357142857148</v>
          </cell>
        </row>
        <row r="3867">
          <cell r="D3867">
            <v>23.484214285714284</v>
          </cell>
          <cell r="H3867">
            <v>23.484214285714284</v>
          </cell>
        </row>
        <row r="3868">
          <cell r="D3868">
            <v>13.365000000000002</v>
          </cell>
          <cell r="H3868">
            <v>13.365000000000002</v>
          </cell>
        </row>
        <row r="3871">
          <cell r="D3871">
            <v>12.734357142857146</v>
          </cell>
          <cell r="H3871">
            <v>12.734357142857146</v>
          </cell>
        </row>
        <row r="3874">
          <cell r="D3874">
            <v>9.36</v>
          </cell>
          <cell r="H3874">
            <v>9.36</v>
          </cell>
        </row>
        <row r="3877">
          <cell r="D3877">
            <v>9.0257142857142867</v>
          </cell>
          <cell r="H3877">
            <v>9.0257142857142867</v>
          </cell>
        </row>
        <row r="3881">
          <cell r="F3881" t="str">
            <v>TOTAL</v>
          </cell>
          <cell r="H3881">
            <v>2680.500857142858</v>
          </cell>
        </row>
        <row r="3883">
          <cell r="B3883" t="str">
            <v>12.02.05</v>
          </cell>
          <cell r="C3883" t="str">
            <v>TABELA</v>
          </cell>
          <cell r="D3883" t="str">
            <v>SINAPI</v>
          </cell>
          <cell r="E3883" t="str">
            <v>CODIGO</v>
          </cell>
          <cell r="F3883" t="str">
            <v>87267</v>
          </cell>
          <cell r="G3883" t="str">
            <v>TOTAL</v>
          </cell>
          <cell r="H3883">
            <v>665.07600000000002</v>
          </cell>
        </row>
        <row r="3884">
          <cell r="B3884" t="str">
            <v>revestimento cerâmico para paredes internas com placas tipo esmaltada de dimensões 20x20 cm aplicadas a meia altura das paredes. af_02/2023_pe</v>
          </cell>
          <cell r="G3884" t="str">
            <v>UNIDADE</v>
          </cell>
          <cell r="H3884" t="str">
            <v>m2</v>
          </cell>
        </row>
        <row r="3886">
          <cell r="D3886" t="str">
            <v>AREA</v>
          </cell>
          <cell r="H3886" t="str">
            <v>SUBTOTAL</v>
          </cell>
        </row>
        <row r="3888">
          <cell r="D3888">
            <v>21.923999999999999</v>
          </cell>
          <cell r="H3888">
            <v>21.923999999999999</v>
          </cell>
        </row>
        <row r="3889">
          <cell r="D3889">
            <v>28.053000000000004</v>
          </cell>
          <cell r="H3889">
            <v>28.053000000000004</v>
          </cell>
        </row>
        <row r="3890">
          <cell r="D3890">
            <v>23.49</v>
          </cell>
          <cell r="H3890">
            <v>23.49</v>
          </cell>
        </row>
        <row r="3891">
          <cell r="D3891">
            <v>26.676000000000005</v>
          </cell>
          <cell r="H3891">
            <v>26.676000000000005</v>
          </cell>
        </row>
        <row r="3894">
          <cell r="D3894">
            <v>89.25</v>
          </cell>
          <cell r="H3894">
            <v>89.25</v>
          </cell>
        </row>
        <row r="3895">
          <cell r="D3895">
            <v>89.324999999999989</v>
          </cell>
          <cell r="H3895">
            <v>89.324999999999989</v>
          </cell>
        </row>
        <row r="3896">
          <cell r="D3896">
            <v>32.625</v>
          </cell>
          <cell r="H3896">
            <v>32.625</v>
          </cell>
        </row>
        <row r="3899">
          <cell r="D3899">
            <v>9.6100000000000012</v>
          </cell>
          <cell r="H3899">
            <v>9.6100000000000012</v>
          </cell>
        </row>
        <row r="3900">
          <cell r="D3900">
            <v>9.6100000000000012</v>
          </cell>
          <cell r="H3900">
            <v>9.6100000000000012</v>
          </cell>
        </row>
        <row r="3901">
          <cell r="D3901">
            <v>9.6100000000000012</v>
          </cell>
          <cell r="H3901">
            <v>9.6100000000000012</v>
          </cell>
        </row>
        <row r="3902">
          <cell r="D3902">
            <v>9.6100000000000012</v>
          </cell>
          <cell r="H3902">
            <v>9.6100000000000012</v>
          </cell>
        </row>
        <row r="3903">
          <cell r="D3903">
            <v>9.6100000000000012</v>
          </cell>
          <cell r="H3903">
            <v>9.6100000000000012</v>
          </cell>
        </row>
        <row r="3904">
          <cell r="D3904">
            <v>9.6100000000000012</v>
          </cell>
          <cell r="H3904">
            <v>9.6100000000000012</v>
          </cell>
        </row>
        <row r="3905">
          <cell r="D3905">
            <v>9.6100000000000012</v>
          </cell>
          <cell r="H3905">
            <v>9.6100000000000012</v>
          </cell>
        </row>
        <row r="3906">
          <cell r="D3906">
            <v>9.6100000000000012</v>
          </cell>
          <cell r="H3906">
            <v>9.6100000000000012</v>
          </cell>
        </row>
        <row r="3907">
          <cell r="D3907">
            <v>9.6100000000000012</v>
          </cell>
          <cell r="H3907">
            <v>9.6100000000000012</v>
          </cell>
        </row>
        <row r="3908">
          <cell r="D3908">
            <v>9.6100000000000012</v>
          </cell>
          <cell r="H3908">
            <v>9.6100000000000012</v>
          </cell>
        </row>
        <row r="3909">
          <cell r="D3909">
            <v>9.6100000000000012</v>
          </cell>
          <cell r="H3909">
            <v>9.6100000000000012</v>
          </cell>
        </row>
        <row r="3912">
          <cell r="D3912">
            <v>29.430000000000003</v>
          </cell>
          <cell r="H3912">
            <v>29.430000000000003</v>
          </cell>
        </row>
        <row r="3913">
          <cell r="D3913">
            <v>32.157000000000004</v>
          </cell>
          <cell r="H3913">
            <v>32.157000000000004</v>
          </cell>
        </row>
        <row r="3914">
          <cell r="D3914">
            <v>36.530999999999999</v>
          </cell>
          <cell r="H3914">
            <v>36.530999999999999</v>
          </cell>
        </row>
        <row r="3915">
          <cell r="D3915">
            <v>20.790000000000003</v>
          </cell>
          <cell r="H3915">
            <v>20.790000000000003</v>
          </cell>
        </row>
        <row r="3917">
          <cell r="H3917">
            <v>0</v>
          </cell>
        </row>
        <row r="3918">
          <cell r="D3918">
            <v>19.809000000000001</v>
          </cell>
          <cell r="H3918">
            <v>19.809000000000001</v>
          </cell>
        </row>
        <row r="3921">
          <cell r="D3921">
            <v>14.040000000000001</v>
          </cell>
          <cell r="H3921">
            <v>14.040000000000001</v>
          </cell>
        </row>
        <row r="3923">
          <cell r="D3923">
            <v>47.632999999999996</v>
          </cell>
          <cell r="H3923">
            <v>47.632999999999996</v>
          </cell>
        </row>
        <row r="3924">
          <cell r="D3924">
            <v>47.632999999999996</v>
          </cell>
          <cell r="H3924">
            <v>47.632999999999996</v>
          </cell>
        </row>
        <row r="3926">
          <cell r="F3926" t="str">
            <v>TOTAL</v>
          </cell>
          <cell r="H3926">
            <v>665.07600000000002</v>
          </cell>
        </row>
        <row r="3929">
          <cell r="B3929" t="str">
            <v>12.02.06</v>
          </cell>
          <cell r="C3929" t="str">
            <v>TABELA</v>
          </cell>
          <cell r="D3929" t="str">
            <v>SINAPI</v>
          </cell>
          <cell r="E3929" t="str">
            <v>CODIGO</v>
          </cell>
          <cell r="F3929" t="str">
            <v>87265</v>
          </cell>
          <cell r="G3929" t="str">
            <v>TOTAL</v>
          </cell>
          <cell r="H3929">
            <v>1297.1224285714284</v>
          </cell>
        </row>
        <row r="3930">
          <cell r="B3930" t="str">
            <v>revestimento cerâmico para paredes internas com placas tipo esmaltada de dimensões 20x20 cm aplicadas na altura inteira das paredes. af_02/2023_pe</v>
          </cell>
          <cell r="G3930" t="str">
            <v>UNIDADE</v>
          </cell>
          <cell r="H3930" t="str">
            <v>m2</v>
          </cell>
        </row>
        <row r="3932">
          <cell r="D3932" t="str">
            <v>AREA</v>
          </cell>
          <cell r="H3932" t="str">
            <v>SUBTOTAL</v>
          </cell>
        </row>
        <row r="3935">
          <cell r="D3935">
            <v>150.75</v>
          </cell>
          <cell r="H3935">
            <v>150.75</v>
          </cell>
        </row>
        <row r="3936">
          <cell r="D3936">
            <v>18.18</v>
          </cell>
          <cell r="H3936">
            <v>18.18</v>
          </cell>
        </row>
        <row r="3937">
          <cell r="D3937">
            <v>37.947857142857146</v>
          </cell>
          <cell r="H3937">
            <v>37.947857142857146</v>
          </cell>
        </row>
        <row r="3938">
          <cell r="D3938">
            <v>37.690714285714293</v>
          </cell>
          <cell r="H3938">
            <v>37.690714285714293</v>
          </cell>
        </row>
        <row r="3940">
          <cell r="D3940">
            <v>45.971999999999994</v>
          </cell>
          <cell r="H3940">
            <v>45.971999999999994</v>
          </cell>
        </row>
        <row r="3941">
          <cell r="D3941">
            <v>50.597999999999999</v>
          </cell>
          <cell r="H3941">
            <v>50.597999999999999</v>
          </cell>
        </row>
        <row r="3942">
          <cell r="D3942">
            <v>15.894</v>
          </cell>
          <cell r="H3942">
            <v>15.894</v>
          </cell>
        </row>
        <row r="3944">
          <cell r="D3944">
            <v>56.519999999999996</v>
          </cell>
          <cell r="H3944">
            <v>56.519999999999996</v>
          </cell>
        </row>
        <row r="3945">
          <cell r="D3945">
            <v>56.519999999999996</v>
          </cell>
          <cell r="H3945">
            <v>56.519999999999996</v>
          </cell>
        </row>
        <row r="3946">
          <cell r="D3946">
            <v>56.538000000000004</v>
          </cell>
          <cell r="H3946">
            <v>56.538000000000004</v>
          </cell>
        </row>
        <row r="3947">
          <cell r="D3947">
            <v>56.502000000000002</v>
          </cell>
          <cell r="H3947">
            <v>56.502000000000002</v>
          </cell>
        </row>
        <row r="3948">
          <cell r="D3948">
            <v>56.519999999999996</v>
          </cell>
          <cell r="H3948">
            <v>56.519999999999996</v>
          </cell>
        </row>
        <row r="3949">
          <cell r="D3949">
            <v>49.319999999999993</v>
          </cell>
          <cell r="H3949">
            <v>49.319999999999993</v>
          </cell>
        </row>
        <row r="3950">
          <cell r="D3950">
            <v>57.06</v>
          </cell>
          <cell r="H3950">
            <v>57.06</v>
          </cell>
        </row>
        <row r="3951">
          <cell r="D3951">
            <v>56.519999999999996</v>
          </cell>
          <cell r="H3951">
            <v>56.519999999999996</v>
          </cell>
        </row>
        <row r="3952">
          <cell r="D3952">
            <v>56.502000000000002</v>
          </cell>
          <cell r="H3952">
            <v>56.502000000000002</v>
          </cell>
        </row>
        <row r="3953">
          <cell r="D3953">
            <v>56.538000000000004</v>
          </cell>
          <cell r="H3953">
            <v>56.538000000000004</v>
          </cell>
        </row>
        <row r="3954">
          <cell r="D3954">
            <v>56.519999999999996</v>
          </cell>
          <cell r="H3954">
            <v>56.519999999999996</v>
          </cell>
        </row>
        <row r="3955">
          <cell r="D3955">
            <v>56.519999999999996</v>
          </cell>
          <cell r="H3955">
            <v>56.519999999999996</v>
          </cell>
        </row>
        <row r="3956">
          <cell r="D3956">
            <v>262.33200000000005</v>
          </cell>
          <cell r="H3956">
            <v>262.33200000000005</v>
          </cell>
        </row>
        <row r="3958">
          <cell r="H3958">
            <v>0</v>
          </cell>
        </row>
        <row r="3959">
          <cell r="D3959">
            <v>6.1778571428571443</v>
          </cell>
          <cell r="H3959">
            <v>6.1778571428571443</v>
          </cell>
        </row>
        <row r="3961">
          <cell r="F3961" t="str">
            <v>TOTAL</v>
          </cell>
          <cell r="H3961">
            <v>1297.1224285714284</v>
          </cell>
        </row>
        <row r="3964">
          <cell r="B3964" t="str">
            <v>REVESTIMENTO EMPREGANDO ARGAMASSA DE CIMENTO, CAL E AREIA</v>
          </cell>
        </row>
        <row r="3966">
          <cell r="B3966" t="str">
            <v>12.03.01</v>
          </cell>
          <cell r="C3966" t="str">
            <v>TABELA</v>
          </cell>
          <cell r="D3966" t="str">
            <v>DER-EDF</v>
          </cell>
          <cell r="E3966" t="str">
            <v>CODIGO</v>
          </cell>
          <cell r="F3966" t="str">
            <v>120303</v>
          </cell>
          <cell r="G3966" t="str">
            <v>TOTAL</v>
          </cell>
          <cell r="H3966">
            <v>3189.6189999999988</v>
          </cell>
        </row>
        <row r="3967">
          <cell r="B3967" t="str">
            <v>Reboco tipo paulista de argamassa de cimento, cal hidratada CH1 e areia média ou grossa lavada no traço 1:0.5:6, espessura 25 mm</v>
          </cell>
          <cell r="G3967" t="str">
            <v>UNIDADE</v>
          </cell>
          <cell r="H3967" t="str">
            <v>m2</v>
          </cell>
        </row>
        <row r="3969">
          <cell r="D3969" t="str">
            <v>AREA</v>
          </cell>
          <cell r="H3969" t="str">
            <v>SUBTOTAL</v>
          </cell>
        </row>
        <row r="3972">
          <cell r="D3972">
            <v>234.49999999999997</v>
          </cell>
          <cell r="H3972">
            <v>234.49999999999997</v>
          </cell>
        </row>
        <row r="3973">
          <cell r="D3973">
            <v>22.679999999999996</v>
          </cell>
          <cell r="H3973">
            <v>22.679999999999996</v>
          </cell>
        </row>
        <row r="3974">
          <cell r="D3974">
            <v>22.679999999999996</v>
          </cell>
          <cell r="H3974">
            <v>22.679999999999996</v>
          </cell>
        </row>
        <row r="3975">
          <cell r="D3975">
            <v>28.279999999999998</v>
          </cell>
          <cell r="H3975">
            <v>28.279999999999998</v>
          </cell>
        </row>
        <row r="3976">
          <cell r="D3976">
            <v>72.52</v>
          </cell>
          <cell r="H3976">
            <v>72.52</v>
          </cell>
        </row>
        <row r="3977">
          <cell r="D3977">
            <v>43.959999999999994</v>
          </cell>
          <cell r="H3977">
            <v>43.959999999999994</v>
          </cell>
        </row>
        <row r="3978">
          <cell r="D3978">
            <v>114.8</v>
          </cell>
          <cell r="H3978">
            <v>114.8</v>
          </cell>
        </row>
        <row r="3979">
          <cell r="D3979">
            <v>50.511999999999993</v>
          </cell>
          <cell r="H3979">
            <v>50.511999999999993</v>
          </cell>
        </row>
        <row r="3980">
          <cell r="D3980">
            <v>35.727999999999994</v>
          </cell>
          <cell r="H3980">
            <v>35.727999999999994</v>
          </cell>
        </row>
        <row r="3981">
          <cell r="D3981">
            <v>129.78</v>
          </cell>
          <cell r="H3981">
            <v>129.78</v>
          </cell>
        </row>
        <row r="3982">
          <cell r="D3982">
            <v>118.384</v>
          </cell>
          <cell r="H3982">
            <v>118.384</v>
          </cell>
        </row>
        <row r="3983">
          <cell r="D3983">
            <v>50.511999999999993</v>
          </cell>
          <cell r="H3983">
            <v>50.511999999999993</v>
          </cell>
        </row>
        <row r="3984">
          <cell r="D3984">
            <v>118.384</v>
          </cell>
          <cell r="H3984">
            <v>118.384</v>
          </cell>
        </row>
        <row r="3985">
          <cell r="D3985">
            <v>35.727999999999994</v>
          </cell>
          <cell r="H3985">
            <v>35.727999999999994</v>
          </cell>
        </row>
        <row r="3986">
          <cell r="D3986">
            <v>59.03</v>
          </cell>
          <cell r="H3986">
            <v>59.03</v>
          </cell>
        </row>
        <row r="3987">
          <cell r="D3987">
            <v>58.31</v>
          </cell>
          <cell r="H3987">
            <v>58.31</v>
          </cell>
        </row>
        <row r="3988">
          <cell r="D3988">
            <v>20.309999999999999</v>
          </cell>
          <cell r="H3988">
            <v>20.309999999999999</v>
          </cell>
        </row>
        <row r="3989">
          <cell r="D3989">
            <v>58.63</v>
          </cell>
          <cell r="H3989">
            <v>58.63</v>
          </cell>
        </row>
        <row r="3990">
          <cell r="D3990">
            <v>8.83</v>
          </cell>
          <cell r="H3990">
            <v>8.83</v>
          </cell>
        </row>
        <row r="3991">
          <cell r="D3991">
            <v>21</v>
          </cell>
          <cell r="H3991">
            <v>21</v>
          </cell>
        </row>
        <row r="3992">
          <cell r="D3992">
            <v>24.303999999999998</v>
          </cell>
          <cell r="H3992">
            <v>24.303999999999998</v>
          </cell>
        </row>
        <row r="3993">
          <cell r="D3993">
            <v>23.52</v>
          </cell>
          <cell r="H3993">
            <v>23.52</v>
          </cell>
        </row>
        <row r="3995">
          <cell r="D3995">
            <v>71.511999999999986</v>
          </cell>
          <cell r="H3995">
            <v>71.511999999999986</v>
          </cell>
        </row>
        <row r="3996">
          <cell r="D3996">
            <v>78.707999999999998</v>
          </cell>
          <cell r="H3996">
            <v>78.707999999999998</v>
          </cell>
        </row>
        <row r="3997">
          <cell r="D3997">
            <v>24.724</v>
          </cell>
          <cell r="H3997">
            <v>24.724</v>
          </cell>
        </row>
        <row r="4000">
          <cell r="D4000">
            <v>21.923999999999999</v>
          </cell>
          <cell r="H4000">
            <v>21.923999999999999</v>
          </cell>
        </row>
        <row r="4001">
          <cell r="D4001">
            <v>28.053000000000004</v>
          </cell>
          <cell r="H4001">
            <v>28.053000000000004</v>
          </cell>
        </row>
        <row r="4002">
          <cell r="D4002">
            <v>23.49</v>
          </cell>
          <cell r="H4002">
            <v>23.49</v>
          </cell>
        </row>
        <row r="4003">
          <cell r="D4003">
            <v>26.676000000000005</v>
          </cell>
          <cell r="H4003">
            <v>26.676000000000005</v>
          </cell>
        </row>
        <row r="4004">
          <cell r="H4004">
            <v>0</v>
          </cell>
        </row>
        <row r="4005">
          <cell r="H4005">
            <v>0</v>
          </cell>
        </row>
        <row r="4006">
          <cell r="D4006">
            <v>89.25</v>
          </cell>
          <cell r="H4006">
            <v>89.25</v>
          </cell>
        </row>
        <row r="4007">
          <cell r="D4007">
            <v>89.324999999999989</v>
          </cell>
          <cell r="H4007">
            <v>89.324999999999989</v>
          </cell>
        </row>
        <row r="4008">
          <cell r="D4008">
            <v>32.625</v>
          </cell>
          <cell r="H4008">
            <v>32.625</v>
          </cell>
        </row>
        <row r="4009">
          <cell r="H4009">
            <v>0</v>
          </cell>
        </row>
        <row r="4010">
          <cell r="H4010">
            <v>0</v>
          </cell>
        </row>
        <row r="4011">
          <cell r="D4011">
            <v>9.6100000000000012</v>
          </cell>
        </row>
        <row r="4012">
          <cell r="D4012">
            <v>9.6100000000000012</v>
          </cell>
          <cell r="H4012">
            <v>9.6100000000000012</v>
          </cell>
        </row>
        <row r="4013">
          <cell r="D4013">
            <v>9.6100000000000012</v>
          </cell>
          <cell r="H4013">
            <v>9.6100000000000012</v>
          </cell>
        </row>
        <row r="4014">
          <cell r="D4014">
            <v>9.6100000000000012</v>
          </cell>
          <cell r="H4014">
            <v>9.6100000000000012</v>
          </cell>
        </row>
        <row r="4015">
          <cell r="D4015">
            <v>9.6100000000000012</v>
          </cell>
          <cell r="H4015">
            <v>9.6100000000000012</v>
          </cell>
        </row>
        <row r="4016">
          <cell r="D4016">
            <v>9.6100000000000012</v>
          </cell>
          <cell r="H4016">
            <v>9.6100000000000012</v>
          </cell>
        </row>
        <row r="4017">
          <cell r="D4017">
            <v>9.6100000000000012</v>
          </cell>
          <cell r="H4017">
            <v>9.6100000000000012</v>
          </cell>
        </row>
        <row r="4018">
          <cell r="D4018">
            <v>9.6100000000000012</v>
          </cell>
          <cell r="H4018">
            <v>9.6100000000000012</v>
          </cell>
        </row>
        <row r="4019">
          <cell r="D4019">
            <v>9.6100000000000012</v>
          </cell>
          <cell r="H4019">
            <v>9.6100000000000012</v>
          </cell>
        </row>
        <row r="4020">
          <cell r="D4020">
            <v>9.6100000000000012</v>
          </cell>
          <cell r="H4020">
            <v>9.6100000000000012</v>
          </cell>
        </row>
        <row r="4021">
          <cell r="D4021">
            <v>9.6100000000000012</v>
          </cell>
          <cell r="H4021">
            <v>9.6100000000000012</v>
          </cell>
        </row>
        <row r="4022">
          <cell r="D4022">
            <v>9.6100000000000012</v>
          </cell>
          <cell r="H4022">
            <v>9.6100000000000012</v>
          </cell>
        </row>
        <row r="4025">
          <cell r="D4025">
            <v>227.11500000000001</v>
          </cell>
          <cell r="H4025">
            <v>227.11500000000001</v>
          </cell>
        </row>
        <row r="4026">
          <cell r="D4026">
            <v>227.15000000000003</v>
          </cell>
          <cell r="H4026">
            <v>227.15000000000003</v>
          </cell>
        </row>
        <row r="4027">
          <cell r="D4027">
            <v>150.95500000000001</v>
          </cell>
          <cell r="H4027">
            <v>150.95500000000001</v>
          </cell>
        </row>
        <row r="4028">
          <cell r="D4028">
            <v>29.430000000000003</v>
          </cell>
          <cell r="H4028">
            <v>29.430000000000003</v>
          </cell>
        </row>
        <row r="4029">
          <cell r="D4029">
            <v>32.157000000000004</v>
          </cell>
          <cell r="H4029">
            <v>32.157000000000004</v>
          </cell>
        </row>
        <row r="4030">
          <cell r="D4030">
            <v>36.530999999999999</v>
          </cell>
          <cell r="H4030">
            <v>36.530999999999999</v>
          </cell>
        </row>
        <row r="4031">
          <cell r="D4031">
            <v>20.790000000000003</v>
          </cell>
          <cell r="H4031">
            <v>20.790000000000003</v>
          </cell>
        </row>
        <row r="4034">
          <cell r="D4034">
            <v>40.300000000000004</v>
          </cell>
          <cell r="H4034">
            <v>40.300000000000004</v>
          </cell>
        </row>
        <row r="4035">
          <cell r="D4035">
            <v>19.809000000000001</v>
          </cell>
          <cell r="H4035">
            <v>19.809000000000001</v>
          </cell>
        </row>
        <row r="4036">
          <cell r="D4036">
            <v>99.790999999999997</v>
          </cell>
          <cell r="H4036">
            <v>99.790999999999997</v>
          </cell>
        </row>
        <row r="4037">
          <cell r="D4037">
            <v>105.12</v>
          </cell>
          <cell r="H4037">
            <v>105.12</v>
          </cell>
        </row>
        <row r="4040">
          <cell r="D4040">
            <v>23.893999999999998</v>
          </cell>
          <cell r="H4040">
            <v>23.893999999999998</v>
          </cell>
        </row>
        <row r="4041">
          <cell r="D4041">
            <v>14.559999999999999</v>
          </cell>
          <cell r="H4041">
            <v>14.559999999999999</v>
          </cell>
        </row>
        <row r="4042">
          <cell r="D4042">
            <v>14.040000000000001</v>
          </cell>
          <cell r="H4042">
            <v>14.040000000000001</v>
          </cell>
        </row>
        <row r="4043">
          <cell r="D4043">
            <v>37.631999999999998</v>
          </cell>
          <cell r="H4043">
            <v>37.631999999999998</v>
          </cell>
        </row>
        <row r="4046">
          <cell r="D4046">
            <v>24.44</v>
          </cell>
          <cell r="H4046">
            <v>24.44</v>
          </cell>
        </row>
        <row r="4047">
          <cell r="D4047">
            <v>14.040000000000001</v>
          </cell>
          <cell r="H4047">
            <v>14.040000000000001</v>
          </cell>
        </row>
        <row r="4048">
          <cell r="D4048">
            <v>14.3</v>
          </cell>
          <cell r="H4048">
            <v>14.3</v>
          </cell>
        </row>
        <row r="4050">
          <cell r="D4050">
            <v>47.632999999999996</v>
          </cell>
          <cell r="H4050">
            <v>47.632999999999996</v>
          </cell>
        </row>
        <row r="4051">
          <cell r="D4051">
            <v>47.632999999999996</v>
          </cell>
          <cell r="H4051">
            <v>47.632999999999996</v>
          </cell>
        </row>
        <row r="4052">
          <cell r="D4052">
            <v>17.920000000000002</v>
          </cell>
          <cell r="H4052">
            <v>17.920000000000002</v>
          </cell>
        </row>
        <row r="4054">
          <cell r="F4054" t="str">
            <v>TOTAL</v>
          </cell>
          <cell r="H4054">
            <v>3189.6189999999988</v>
          </cell>
        </row>
        <row r="4057">
          <cell r="B4057" t="str">
            <v>12.03.03</v>
          </cell>
          <cell r="C4057" t="str">
            <v>TABELA</v>
          </cell>
          <cell r="D4057" t="str">
            <v>DER-EDF</v>
          </cell>
          <cell r="E4057" t="str">
            <v>CODIGO</v>
          </cell>
          <cell r="F4057" t="str">
            <v>120304</v>
          </cell>
          <cell r="G4057" t="str">
            <v>TOTAL</v>
          </cell>
          <cell r="H4057">
            <v>15.8</v>
          </cell>
        </row>
        <row r="4058">
          <cell r="B4058" t="str">
            <v>Reboco de argamassa de cimento, cal hidratada CH1 e areia média ou grossa lavada no traço 1:0.5:6, com impermeabilizante para revestimentos (caixas, fossas, filtros, cisternas, etc...)</v>
          </cell>
          <cell r="G4058" t="str">
            <v>UNIDADE</v>
          </cell>
          <cell r="H4058" t="str">
            <v>m2</v>
          </cell>
        </row>
        <row r="4060">
          <cell r="D4060" t="str">
            <v>AREA</v>
          </cell>
          <cell r="H4060" t="str">
            <v>SUBTOTAL</v>
          </cell>
        </row>
        <row r="4061">
          <cell r="D4061">
            <v>15.8</v>
          </cell>
          <cell r="H4061">
            <v>15.8</v>
          </cell>
        </row>
        <row r="4063">
          <cell r="F4063" t="str">
            <v>TOTAL</v>
          </cell>
          <cell r="H4063">
            <v>15.8</v>
          </cell>
        </row>
        <row r="4066">
          <cell r="B4066" t="str">
            <v>12.03.04</v>
          </cell>
          <cell r="C4066" t="str">
            <v>TABELA</v>
          </cell>
          <cell r="D4066" t="str">
            <v>DER-EDF</v>
          </cell>
          <cell r="E4066" t="str">
            <v>CODIGO</v>
          </cell>
          <cell r="F4066" t="str">
            <v>120308</v>
          </cell>
          <cell r="G4066" t="str">
            <v>TOTAL</v>
          </cell>
          <cell r="H4066">
            <v>524.72</v>
          </cell>
        </row>
        <row r="4067">
          <cell r="B4067" t="str">
            <v>Chapisco de argamassa de cimento e areia média ou grossa lavada no traço 1:3, espessura 5mm, com utilização de impermeabilizante</v>
          </cell>
          <cell r="G4067" t="str">
            <v>UNIDADE</v>
          </cell>
          <cell r="H4067" t="str">
            <v>m2</v>
          </cell>
        </row>
        <row r="4069">
          <cell r="D4069" t="str">
            <v>AREA</v>
          </cell>
          <cell r="H4069" t="str">
            <v>SUBTOTAL</v>
          </cell>
        </row>
        <row r="4070">
          <cell r="D4070">
            <v>524.72</v>
          </cell>
          <cell r="H4070">
            <v>524.72</v>
          </cell>
        </row>
        <row r="4072">
          <cell r="F4072" t="str">
            <v>TOTAL</v>
          </cell>
          <cell r="H4072">
            <v>524.72</v>
          </cell>
        </row>
        <row r="4075">
          <cell r="B4075" t="str">
            <v>PISOS INTERNOS E EXTERNOS</v>
          </cell>
        </row>
        <row r="4077">
          <cell r="B4077" t="str">
            <v>LASTRO DE CONTRAPISO</v>
          </cell>
        </row>
        <row r="4080">
          <cell r="B4080" t="str">
            <v>13.01.01</v>
          </cell>
          <cell r="C4080" t="str">
            <v>TABELA</v>
          </cell>
          <cell r="D4080" t="str">
            <v>DER-EDF</v>
          </cell>
          <cell r="E4080" t="str">
            <v>CODIGO</v>
          </cell>
          <cell r="F4080" t="str">
            <v>130104</v>
          </cell>
          <cell r="G4080" t="str">
            <v>TOTAL</v>
          </cell>
          <cell r="H4080">
            <v>511.84000000000003</v>
          </cell>
        </row>
        <row r="4081">
          <cell r="B4081" t="str">
            <v>Regularização de base p/ revestimento cerâmico, com argamassa de cimento e areia no traço 1:5, espessura 5cm</v>
          </cell>
          <cell r="G4081" t="str">
            <v>UNIDADE</v>
          </cell>
          <cell r="H4081" t="str">
            <v>m2</v>
          </cell>
        </row>
        <row r="4083">
          <cell r="D4083" t="str">
            <v>AREA</v>
          </cell>
          <cell r="H4083" t="str">
            <v>SUBTOTAL</v>
          </cell>
        </row>
        <row r="4087">
          <cell r="D4087">
            <v>4.07</v>
          </cell>
          <cell r="H4087">
            <v>4.07</v>
          </cell>
        </row>
        <row r="4088">
          <cell r="D4088">
            <v>4.07</v>
          </cell>
          <cell r="H4088">
            <v>4.07</v>
          </cell>
        </row>
        <row r="4089">
          <cell r="D4089">
            <v>6.27</v>
          </cell>
          <cell r="H4089">
            <v>6.27</v>
          </cell>
        </row>
        <row r="4090">
          <cell r="D4090">
            <v>14.92</v>
          </cell>
          <cell r="H4090">
            <v>14.92</v>
          </cell>
        </row>
        <row r="4091">
          <cell r="D4091">
            <v>14.89</v>
          </cell>
          <cell r="H4091">
            <v>14.89</v>
          </cell>
        </row>
        <row r="4092">
          <cell r="D4092">
            <v>3.51</v>
          </cell>
          <cell r="H4092">
            <v>3.51</v>
          </cell>
        </row>
        <row r="4093">
          <cell r="D4093">
            <v>4.66</v>
          </cell>
          <cell r="H4093">
            <v>4.66</v>
          </cell>
        </row>
        <row r="4094">
          <cell r="D4094">
            <v>4.3899999999999997</v>
          </cell>
          <cell r="H4094">
            <v>4.3899999999999997</v>
          </cell>
        </row>
        <row r="4096">
          <cell r="D4096">
            <v>22.84</v>
          </cell>
          <cell r="H4096">
            <v>22.84</v>
          </cell>
        </row>
        <row r="4097">
          <cell r="D4097">
            <v>22.16</v>
          </cell>
          <cell r="H4097">
            <v>22.16</v>
          </cell>
        </row>
        <row r="4098">
          <cell r="D4098">
            <v>4.87</v>
          </cell>
          <cell r="H4098">
            <v>4.87</v>
          </cell>
        </row>
        <row r="4101">
          <cell r="D4101">
            <v>3.81</v>
          </cell>
          <cell r="H4101">
            <v>3.81</v>
          </cell>
        </row>
        <row r="4102">
          <cell r="D4102">
            <v>6.18</v>
          </cell>
          <cell r="H4102">
            <v>6.18</v>
          </cell>
        </row>
        <row r="4103">
          <cell r="D4103">
            <v>4.41</v>
          </cell>
          <cell r="H4103">
            <v>4.41</v>
          </cell>
        </row>
        <row r="4104">
          <cell r="D4104">
            <v>6.09</v>
          </cell>
          <cell r="H4104">
            <v>6.09</v>
          </cell>
        </row>
        <row r="4105">
          <cell r="H4105">
            <v>0</v>
          </cell>
        </row>
        <row r="4106">
          <cell r="H4106">
            <v>0</v>
          </cell>
        </row>
        <row r="4107">
          <cell r="D4107">
            <v>43.37</v>
          </cell>
          <cell r="H4107">
            <v>43.37</v>
          </cell>
        </row>
        <row r="4108">
          <cell r="D4108">
            <v>43.5</v>
          </cell>
          <cell r="H4108">
            <v>43.5</v>
          </cell>
        </row>
        <row r="4109">
          <cell r="D4109">
            <v>10.43</v>
          </cell>
          <cell r="H4109">
            <v>10.43</v>
          </cell>
        </row>
        <row r="4110">
          <cell r="H4110">
            <v>0</v>
          </cell>
        </row>
        <row r="4111">
          <cell r="H4111">
            <v>0</v>
          </cell>
        </row>
        <row r="4112">
          <cell r="D4112">
            <v>9.81</v>
          </cell>
          <cell r="H4112">
            <v>9.81</v>
          </cell>
        </row>
        <row r="4113">
          <cell r="D4113">
            <v>17</v>
          </cell>
          <cell r="H4113">
            <v>17</v>
          </cell>
        </row>
        <row r="4114">
          <cell r="D4114">
            <v>28.17</v>
          </cell>
          <cell r="H4114">
            <v>28.17</v>
          </cell>
        </row>
        <row r="4115">
          <cell r="D4115">
            <v>15.71</v>
          </cell>
          <cell r="H4115">
            <v>15.71</v>
          </cell>
        </row>
        <row r="4116">
          <cell r="D4116">
            <v>17.899999999999999</v>
          </cell>
          <cell r="H4116">
            <v>17.899999999999999</v>
          </cell>
        </row>
        <row r="4117">
          <cell r="D4117">
            <v>20.5</v>
          </cell>
          <cell r="H4117">
            <v>20.5</v>
          </cell>
        </row>
        <row r="4118">
          <cell r="D4118">
            <v>38.32</v>
          </cell>
          <cell r="H4118">
            <v>38.32</v>
          </cell>
        </row>
        <row r="4119">
          <cell r="D4119">
            <v>16.11</v>
          </cell>
          <cell r="H4119">
            <v>16.11</v>
          </cell>
        </row>
        <row r="4120">
          <cell r="D4120">
            <v>12.04</v>
          </cell>
          <cell r="H4120">
            <v>12.04</v>
          </cell>
        </row>
        <row r="4121">
          <cell r="D4121">
            <v>23.5</v>
          </cell>
          <cell r="H4121">
            <v>23.5</v>
          </cell>
        </row>
        <row r="4122">
          <cell r="D4122">
            <v>23.5</v>
          </cell>
          <cell r="H4122">
            <v>23.5</v>
          </cell>
        </row>
        <row r="4123">
          <cell r="D4123">
            <v>6.12</v>
          </cell>
        </row>
        <row r="4125">
          <cell r="D4125">
            <v>6.57</v>
          </cell>
          <cell r="H4125">
            <v>6.57</v>
          </cell>
        </row>
        <row r="4126">
          <cell r="D4126">
            <v>5.26</v>
          </cell>
          <cell r="H4126">
            <v>5.26</v>
          </cell>
        </row>
        <row r="4127">
          <cell r="D4127">
            <v>6.05</v>
          </cell>
          <cell r="H4127">
            <v>6.05</v>
          </cell>
        </row>
        <row r="4128">
          <cell r="D4128">
            <v>3.69</v>
          </cell>
          <cell r="H4128">
            <v>3.69</v>
          </cell>
        </row>
        <row r="4131">
          <cell r="D4131">
            <v>2.4300000000000002</v>
          </cell>
          <cell r="H4131">
            <v>2.4300000000000002</v>
          </cell>
        </row>
        <row r="4134">
          <cell r="D4134">
            <v>1.92</v>
          </cell>
          <cell r="H4134">
            <v>1.92</v>
          </cell>
        </row>
        <row r="4137">
          <cell r="D4137">
            <v>1.92</v>
          </cell>
          <cell r="H4137">
            <v>1.92</v>
          </cell>
        </row>
        <row r="4139">
          <cell r="D4139">
            <v>18.5</v>
          </cell>
          <cell r="H4139">
            <v>18.5</v>
          </cell>
        </row>
        <row r="4140">
          <cell r="D4140">
            <v>18.5</v>
          </cell>
          <cell r="H4140">
            <v>18.5</v>
          </cell>
        </row>
        <row r="4144">
          <cell r="F4144" t="str">
            <v>TOTAL</v>
          </cell>
          <cell r="H4144">
            <v>511.84000000000003</v>
          </cell>
        </row>
        <row r="4146">
          <cell r="B4146" t="str">
            <v>13.01.02</v>
          </cell>
          <cell r="C4146" t="str">
            <v>TABELA</v>
          </cell>
          <cell r="D4146" t="str">
            <v>DER-EDF</v>
          </cell>
          <cell r="E4146" t="str">
            <v>CODIGO</v>
          </cell>
          <cell r="F4146" t="str">
            <v>130110</v>
          </cell>
          <cell r="G4146" t="str">
            <v>TOTAL</v>
          </cell>
          <cell r="H4146">
            <v>3839.6899999999991</v>
          </cell>
        </row>
        <row r="4147">
          <cell r="B4147" t="str">
            <v>Lastro regularizado de concreto não estrutural, espessura de 8 cm</v>
          </cell>
          <cell r="G4147" t="str">
            <v>UNIDADE</v>
          </cell>
          <cell r="H4147" t="str">
            <v>m2</v>
          </cell>
        </row>
        <row r="4149">
          <cell r="D4149" t="str">
            <v>AREA</v>
          </cell>
          <cell r="H4149" t="str">
            <v>SUBTOTAL</v>
          </cell>
        </row>
        <row r="4151">
          <cell r="D4151">
            <v>37.950000000000003</v>
          </cell>
          <cell r="H4151">
            <v>37.950000000000003</v>
          </cell>
        </row>
        <row r="4152">
          <cell r="D4152">
            <v>6.1</v>
          </cell>
          <cell r="H4152">
            <v>6.1</v>
          </cell>
        </row>
        <row r="4153">
          <cell r="D4153">
            <v>14.34</v>
          </cell>
          <cell r="H4153">
            <v>14.34</v>
          </cell>
        </row>
        <row r="4154">
          <cell r="D4154">
            <v>14.57</v>
          </cell>
          <cell r="H4154">
            <v>14.57</v>
          </cell>
        </row>
        <row r="4155">
          <cell r="D4155">
            <v>13.3</v>
          </cell>
          <cell r="H4155">
            <v>13.3</v>
          </cell>
        </row>
        <row r="4156">
          <cell r="D4156">
            <v>18.21</v>
          </cell>
          <cell r="H4156">
            <v>18.21</v>
          </cell>
        </row>
        <row r="4157">
          <cell r="D4157">
            <v>18.170000000000002</v>
          </cell>
          <cell r="H4157">
            <v>18.170000000000002</v>
          </cell>
        </row>
        <row r="4158">
          <cell r="D4158">
            <v>3.74</v>
          </cell>
          <cell r="H4158">
            <v>3.74</v>
          </cell>
        </row>
        <row r="4159">
          <cell r="D4159">
            <v>5.77</v>
          </cell>
          <cell r="H4159">
            <v>5.77</v>
          </cell>
        </row>
        <row r="4160">
          <cell r="D4160">
            <v>6.03</v>
          </cell>
          <cell r="H4160">
            <v>6.03</v>
          </cell>
        </row>
        <row r="4161">
          <cell r="D4161">
            <v>52.3</v>
          </cell>
          <cell r="H4161">
            <v>52.3</v>
          </cell>
        </row>
        <row r="4162">
          <cell r="D4162">
            <v>57</v>
          </cell>
          <cell r="H4162">
            <v>57</v>
          </cell>
        </row>
        <row r="4163">
          <cell r="D4163">
            <v>56.55</v>
          </cell>
          <cell r="H4163">
            <v>56.55</v>
          </cell>
        </row>
        <row r="4164">
          <cell r="D4164">
            <v>16.100000000000001</v>
          </cell>
          <cell r="H4164">
            <v>16.100000000000001</v>
          </cell>
        </row>
        <row r="4165">
          <cell r="D4165">
            <v>336.03</v>
          </cell>
          <cell r="H4165">
            <v>336.03</v>
          </cell>
        </row>
        <row r="4166">
          <cell r="D4166">
            <v>59.36</v>
          </cell>
          <cell r="H4166">
            <v>59.36</v>
          </cell>
        </row>
        <row r="4167">
          <cell r="D4167">
            <v>20.309999999999999</v>
          </cell>
          <cell r="H4167">
            <v>20.309999999999999</v>
          </cell>
        </row>
        <row r="4168">
          <cell r="D4168">
            <v>8.83</v>
          </cell>
          <cell r="H4168">
            <v>8.83</v>
          </cell>
        </row>
        <row r="4169">
          <cell r="D4169">
            <v>59.03</v>
          </cell>
          <cell r="H4169">
            <v>59.03</v>
          </cell>
        </row>
        <row r="4170">
          <cell r="D4170">
            <v>58.31</v>
          </cell>
          <cell r="H4170">
            <v>58.31</v>
          </cell>
        </row>
        <row r="4171">
          <cell r="D4171">
            <v>20.309999999999999</v>
          </cell>
          <cell r="H4171">
            <v>20.309999999999999</v>
          </cell>
        </row>
        <row r="4172">
          <cell r="D4172">
            <v>58.63</v>
          </cell>
          <cell r="H4172">
            <v>58.63</v>
          </cell>
        </row>
        <row r="4173">
          <cell r="D4173">
            <v>8.83</v>
          </cell>
          <cell r="H4173">
            <v>8.83</v>
          </cell>
        </row>
        <row r="4174">
          <cell r="D4174">
            <v>66.900000000000006</v>
          </cell>
          <cell r="H4174">
            <v>66.900000000000006</v>
          </cell>
        </row>
        <row r="4175">
          <cell r="D4175">
            <v>110.18</v>
          </cell>
          <cell r="H4175">
            <v>110.18</v>
          </cell>
        </row>
        <row r="4176">
          <cell r="D4176">
            <v>266.55</v>
          </cell>
          <cell r="H4176">
            <v>266.55</v>
          </cell>
        </row>
        <row r="4177">
          <cell r="D4177">
            <v>293.20999999999998</v>
          </cell>
          <cell r="H4177">
            <v>293.20999999999998</v>
          </cell>
        </row>
        <row r="4178">
          <cell r="D4178">
            <v>47.1</v>
          </cell>
          <cell r="H4178">
            <v>47.1</v>
          </cell>
        </row>
        <row r="4179">
          <cell r="D4179">
            <v>60.62</v>
          </cell>
          <cell r="H4179">
            <v>60.62</v>
          </cell>
        </row>
        <row r="4180">
          <cell r="D4180">
            <v>60.62</v>
          </cell>
          <cell r="H4180">
            <v>60.62</v>
          </cell>
        </row>
        <row r="4181">
          <cell r="D4181">
            <v>60.66</v>
          </cell>
          <cell r="H4181">
            <v>60.66</v>
          </cell>
        </row>
        <row r="4182">
          <cell r="D4182">
            <v>60.59</v>
          </cell>
          <cell r="H4182">
            <v>60.59</v>
          </cell>
        </row>
        <row r="4183">
          <cell r="D4183">
            <v>60.62</v>
          </cell>
          <cell r="H4183">
            <v>60.62</v>
          </cell>
        </row>
        <row r="4184">
          <cell r="D4184">
            <v>46.92</v>
          </cell>
          <cell r="H4184">
            <v>46.92</v>
          </cell>
        </row>
        <row r="4185">
          <cell r="D4185">
            <v>61.18</v>
          </cell>
          <cell r="H4185">
            <v>61.18</v>
          </cell>
        </row>
        <row r="4186">
          <cell r="D4186">
            <v>60.62</v>
          </cell>
          <cell r="H4186">
            <v>60.62</v>
          </cell>
        </row>
        <row r="4187">
          <cell r="D4187">
            <v>60.59</v>
          </cell>
          <cell r="H4187">
            <v>60.59</v>
          </cell>
        </row>
        <row r="4188">
          <cell r="D4188">
            <v>60.66</v>
          </cell>
          <cell r="H4188">
            <v>60.66</v>
          </cell>
        </row>
        <row r="4189">
          <cell r="D4189">
            <v>60.62</v>
          </cell>
          <cell r="H4189">
            <v>60.62</v>
          </cell>
        </row>
        <row r="4190">
          <cell r="D4190">
            <v>60.62</v>
          </cell>
          <cell r="H4190">
            <v>60.62</v>
          </cell>
        </row>
        <row r="4191">
          <cell r="D4191">
            <v>256.52</v>
          </cell>
          <cell r="H4191">
            <v>256.52</v>
          </cell>
        </row>
        <row r="4192">
          <cell r="D4192">
            <v>72.099999999999994</v>
          </cell>
          <cell r="H4192">
            <v>72.099999999999994</v>
          </cell>
        </row>
        <row r="4193">
          <cell r="H4193">
            <v>0</v>
          </cell>
        </row>
        <row r="4194">
          <cell r="H4194">
            <v>0</v>
          </cell>
        </row>
        <row r="4195">
          <cell r="D4195">
            <v>52.55</v>
          </cell>
          <cell r="H4195">
            <v>52.55</v>
          </cell>
        </row>
        <row r="4196">
          <cell r="D4196">
            <v>163.61000000000001</v>
          </cell>
          <cell r="H4196">
            <v>163.61000000000001</v>
          </cell>
        </row>
        <row r="4197">
          <cell r="D4197">
            <v>8.7799999999999994</v>
          </cell>
          <cell r="H4197">
            <v>8.7799999999999994</v>
          </cell>
        </row>
        <row r="4198">
          <cell r="D4198">
            <v>25.87</v>
          </cell>
          <cell r="H4198">
            <v>25.87</v>
          </cell>
        </row>
        <row r="4199">
          <cell r="H4199">
            <v>0</v>
          </cell>
        </row>
        <row r="4200">
          <cell r="H4200">
            <v>0</v>
          </cell>
        </row>
        <row r="4201">
          <cell r="D4201">
            <v>12.41</v>
          </cell>
          <cell r="H4201">
            <v>12.41</v>
          </cell>
        </row>
        <row r="4202">
          <cell r="D4202">
            <v>20.059999999999999</v>
          </cell>
          <cell r="H4202">
            <v>20.059999999999999</v>
          </cell>
        </row>
        <row r="4203">
          <cell r="D4203">
            <v>15.1</v>
          </cell>
          <cell r="H4203">
            <v>15.1</v>
          </cell>
        </row>
        <row r="4204">
          <cell r="D4204">
            <v>43.38</v>
          </cell>
          <cell r="H4204">
            <v>43.38</v>
          </cell>
        </row>
        <row r="4205">
          <cell r="D4205">
            <v>6.22</v>
          </cell>
          <cell r="H4205">
            <v>6.22</v>
          </cell>
        </row>
        <row r="4206">
          <cell r="H4206">
            <v>0</v>
          </cell>
        </row>
        <row r="4207">
          <cell r="H4207">
            <v>0</v>
          </cell>
        </row>
        <row r="4208">
          <cell r="D4208">
            <v>79.88</v>
          </cell>
          <cell r="H4208">
            <v>79.88</v>
          </cell>
        </row>
        <row r="4209">
          <cell r="H4209">
            <v>0</v>
          </cell>
        </row>
        <row r="4210">
          <cell r="H4210">
            <v>0</v>
          </cell>
        </row>
        <row r="4211">
          <cell r="D4211">
            <v>233.73</v>
          </cell>
          <cell r="H4211">
            <v>233.73</v>
          </cell>
        </row>
        <row r="4212">
          <cell r="D4212">
            <v>233.53</v>
          </cell>
          <cell r="H4212">
            <v>233.53</v>
          </cell>
        </row>
        <row r="4213">
          <cell r="D4213">
            <v>59.6</v>
          </cell>
          <cell r="H4213">
            <v>59.6</v>
          </cell>
        </row>
        <row r="4214">
          <cell r="H4214">
            <v>0</v>
          </cell>
        </row>
        <row r="4215">
          <cell r="H4215">
            <v>0</v>
          </cell>
        </row>
        <row r="4216">
          <cell r="H4216">
            <v>0</v>
          </cell>
        </row>
        <row r="4217">
          <cell r="D4217">
            <v>8.2899999999999991</v>
          </cell>
          <cell r="H4217">
            <v>8.2899999999999991</v>
          </cell>
        </row>
        <row r="4218">
          <cell r="D4218">
            <v>30.36</v>
          </cell>
          <cell r="H4218">
            <v>30.36</v>
          </cell>
        </row>
        <row r="4219">
          <cell r="D4219">
            <v>45.3</v>
          </cell>
          <cell r="H4219">
            <v>45.3</v>
          </cell>
        </row>
        <row r="4220">
          <cell r="H4220">
            <v>0</v>
          </cell>
        </row>
        <row r="4221">
          <cell r="H4221">
            <v>0</v>
          </cell>
        </row>
        <row r="4222">
          <cell r="D4222">
            <v>5.29</v>
          </cell>
          <cell r="H4222">
            <v>5.29</v>
          </cell>
        </row>
        <row r="4223">
          <cell r="D4223">
            <v>1.76</v>
          </cell>
          <cell r="H4223">
            <v>1.76</v>
          </cell>
        </row>
        <row r="4224">
          <cell r="D4224">
            <v>9.99</v>
          </cell>
          <cell r="H4224">
            <v>9.99</v>
          </cell>
        </row>
        <row r="4225">
          <cell r="H4225">
            <v>0</v>
          </cell>
        </row>
        <row r="4226">
          <cell r="H4226">
            <v>0</v>
          </cell>
        </row>
        <row r="4227">
          <cell r="D4227">
            <v>5.52</v>
          </cell>
          <cell r="H4227">
            <v>5.52</v>
          </cell>
        </row>
        <row r="4228">
          <cell r="D4228">
            <v>1.81</v>
          </cell>
          <cell r="H4228">
            <v>1.81</v>
          </cell>
        </row>
        <row r="4230">
          <cell r="F4230" t="str">
            <v>TOTAL</v>
          </cell>
          <cell r="H4230">
            <v>3839.6899999999991</v>
          </cell>
        </row>
        <row r="4233">
          <cell r="B4233" t="str">
            <v>ACABAMENTOS</v>
          </cell>
        </row>
        <row r="4236">
          <cell r="B4236" t="str">
            <v>13.02.01</v>
          </cell>
          <cell r="C4236" t="str">
            <v>TABELA</v>
          </cell>
          <cell r="D4236" t="str">
            <v>DER-EDF</v>
          </cell>
          <cell r="E4236" t="str">
            <v>CODIGO</v>
          </cell>
          <cell r="F4236" t="str">
            <v>130230</v>
          </cell>
          <cell r="G4236" t="str">
            <v>TOTAL</v>
          </cell>
          <cell r="H4236">
            <v>3839.6899999999991</v>
          </cell>
        </row>
        <row r="4237">
          <cell r="B4237" t="str">
            <v>Piso argamassa alta resistência tipo granilite ou equiv de qualidade comprovada, esp de 10mm, com juntas plástica em quadros de 1m, na cor natural, com acabamento anti-derrapante mecanizado, inclusive regularização e=3.0cm</v>
          </cell>
          <cell r="G4237" t="str">
            <v>UNIDADE</v>
          </cell>
          <cell r="H4237" t="str">
            <v>m2</v>
          </cell>
        </row>
        <row r="4239">
          <cell r="D4239" t="str">
            <v>AREA</v>
          </cell>
          <cell r="H4239" t="str">
            <v>SUBTOTAL</v>
          </cell>
        </row>
        <row r="4241">
          <cell r="D4241">
            <v>37.950000000000003</v>
          </cell>
          <cell r="H4241">
            <v>37.950000000000003</v>
          </cell>
        </row>
        <row r="4242">
          <cell r="D4242">
            <v>6.1</v>
          </cell>
          <cell r="H4242">
            <v>6.1</v>
          </cell>
        </row>
        <row r="4243">
          <cell r="D4243">
            <v>14.34</v>
          </cell>
          <cell r="H4243">
            <v>14.34</v>
          </cell>
        </row>
        <row r="4244">
          <cell r="D4244">
            <v>14.57</v>
          </cell>
          <cell r="H4244">
            <v>14.57</v>
          </cell>
        </row>
        <row r="4245">
          <cell r="D4245">
            <v>13.3</v>
          </cell>
          <cell r="H4245">
            <v>13.3</v>
          </cell>
        </row>
        <row r="4246">
          <cell r="D4246">
            <v>18.21</v>
          </cell>
          <cell r="H4246">
            <v>18.21</v>
          </cell>
        </row>
        <row r="4247">
          <cell r="D4247">
            <v>18.170000000000002</v>
          </cell>
          <cell r="H4247">
            <v>18.170000000000002</v>
          </cell>
        </row>
        <row r="4248">
          <cell r="D4248">
            <v>3.74</v>
          </cell>
          <cell r="H4248">
            <v>3.74</v>
          </cell>
        </row>
        <row r="4249">
          <cell r="D4249">
            <v>5.77</v>
          </cell>
          <cell r="H4249">
            <v>5.77</v>
          </cell>
        </row>
        <row r="4250">
          <cell r="D4250">
            <v>6.03</v>
          </cell>
          <cell r="H4250">
            <v>6.03</v>
          </cell>
        </row>
        <row r="4251">
          <cell r="D4251">
            <v>52.3</v>
          </cell>
          <cell r="H4251">
            <v>52.3</v>
          </cell>
        </row>
        <row r="4252">
          <cell r="D4252">
            <v>57</v>
          </cell>
          <cell r="H4252">
            <v>57</v>
          </cell>
        </row>
        <row r="4253">
          <cell r="D4253">
            <v>56.55</v>
          </cell>
          <cell r="H4253">
            <v>56.55</v>
          </cell>
        </row>
        <row r="4254">
          <cell r="D4254">
            <v>16.100000000000001</v>
          </cell>
          <cell r="H4254">
            <v>16.100000000000001</v>
          </cell>
        </row>
        <row r="4255">
          <cell r="D4255">
            <v>336.03</v>
          </cell>
          <cell r="H4255">
            <v>336.03</v>
          </cell>
        </row>
        <row r="4256">
          <cell r="D4256">
            <v>59.36</v>
          </cell>
          <cell r="H4256">
            <v>59.36</v>
          </cell>
        </row>
        <row r="4257">
          <cell r="D4257">
            <v>20.309999999999999</v>
          </cell>
          <cell r="H4257">
            <v>20.309999999999999</v>
          </cell>
        </row>
        <row r="4258">
          <cell r="D4258">
            <v>8.83</v>
          </cell>
          <cell r="H4258">
            <v>8.83</v>
          </cell>
        </row>
        <row r="4259">
          <cell r="D4259">
            <v>59.03</v>
          </cell>
          <cell r="H4259">
            <v>59.03</v>
          </cell>
        </row>
        <row r="4260">
          <cell r="D4260">
            <v>58.31</v>
          </cell>
          <cell r="H4260">
            <v>58.31</v>
          </cell>
        </row>
        <row r="4261">
          <cell r="D4261">
            <v>20.309999999999999</v>
          </cell>
          <cell r="H4261">
            <v>20.309999999999999</v>
          </cell>
        </row>
        <row r="4262">
          <cell r="D4262">
            <v>58.63</v>
          </cell>
          <cell r="H4262">
            <v>58.63</v>
          </cell>
        </row>
        <row r="4263">
          <cell r="D4263">
            <v>8.83</v>
          </cell>
          <cell r="H4263">
            <v>8.83</v>
          </cell>
        </row>
        <row r="4264">
          <cell r="D4264">
            <v>66.900000000000006</v>
          </cell>
          <cell r="H4264">
            <v>66.900000000000006</v>
          </cell>
        </row>
        <row r="4265">
          <cell r="D4265">
            <v>110.18</v>
          </cell>
          <cell r="H4265">
            <v>110.18</v>
          </cell>
        </row>
        <row r="4266">
          <cell r="D4266">
            <v>266.55</v>
          </cell>
          <cell r="H4266">
            <v>266.55</v>
          </cell>
        </row>
        <row r="4267">
          <cell r="D4267">
            <v>293.20999999999998</v>
          </cell>
          <cell r="H4267">
            <v>293.20999999999998</v>
          </cell>
        </row>
        <row r="4268">
          <cell r="D4268">
            <v>47.1</v>
          </cell>
          <cell r="H4268">
            <v>47.1</v>
          </cell>
        </row>
        <row r="4269">
          <cell r="D4269">
            <v>60.62</v>
          </cell>
          <cell r="H4269">
            <v>60.62</v>
          </cell>
        </row>
        <row r="4270">
          <cell r="D4270">
            <v>60.62</v>
          </cell>
          <cell r="H4270">
            <v>60.62</v>
          </cell>
        </row>
        <row r="4271">
          <cell r="D4271">
            <v>60.66</v>
          </cell>
          <cell r="H4271">
            <v>60.66</v>
          </cell>
        </row>
        <row r="4272">
          <cell r="D4272">
            <v>60.59</v>
          </cell>
          <cell r="H4272">
            <v>60.59</v>
          </cell>
        </row>
        <row r="4273">
          <cell r="D4273">
            <v>60.62</v>
          </cell>
          <cell r="H4273">
            <v>60.62</v>
          </cell>
        </row>
        <row r="4274">
          <cell r="D4274">
            <v>46.92</v>
          </cell>
          <cell r="H4274">
            <v>46.92</v>
          </cell>
        </row>
        <row r="4275">
          <cell r="D4275">
            <v>61.18</v>
          </cell>
          <cell r="H4275">
            <v>61.18</v>
          </cell>
        </row>
        <row r="4276">
          <cell r="D4276">
            <v>60.62</v>
          </cell>
          <cell r="H4276">
            <v>60.62</v>
          </cell>
        </row>
        <row r="4277">
          <cell r="D4277">
            <v>60.59</v>
          </cell>
          <cell r="H4277">
            <v>60.59</v>
          </cell>
        </row>
        <row r="4278">
          <cell r="D4278">
            <v>60.66</v>
          </cell>
          <cell r="H4278">
            <v>60.66</v>
          </cell>
        </row>
        <row r="4279">
          <cell r="D4279">
            <v>60.62</v>
          </cell>
          <cell r="H4279">
            <v>60.62</v>
          </cell>
        </row>
        <row r="4280">
          <cell r="D4280">
            <v>60.62</v>
          </cell>
          <cell r="H4280">
            <v>60.62</v>
          </cell>
        </row>
        <row r="4281">
          <cell r="D4281">
            <v>256.52</v>
          </cell>
          <cell r="H4281">
            <v>256.52</v>
          </cell>
        </row>
        <row r="4282">
          <cell r="D4282">
            <v>72.099999999999994</v>
          </cell>
          <cell r="H4282">
            <v>72.099999999999994</v>
          </cell>
        </row>
        <row r="4283">
          <cell r="H4283">
            <v>0</v>
          </cell>
        </row>
        <row r="4284">
          <cell r="H4284">
            <v>0</v>
          </cell>
        </row>
        <row r="4285">
          <cell r="D4285">
            <v>52.55</v>
          </cell>
          <cell r="H4285">
            <v>52.55</v>
          </cell>
        </row>
        <row r="4286">
          <cell r="D4286">
            <v>163.61000000000001</v>
          </cell>
          <cell r="H4286">
            <v>163.61000000000001</v>
          </cell>
        </row>
        <row r="4287">
          <cell r="D4287">
            <v>8.7799999999999994</v>
          </cell>
          <cell r="H4287">
            <v>8.7799999999999994</v>
          </cell>
        </row>
        <row r="4288">
          <cell r="D4288">
            <v>25.87</v>
          </cell>
          <cell r="H4288">
            <v>25.87</v>
          </cell>
        </row>
        <row r="4289">
          <cell r="H4289">
            <v>0</v>
          </cell>
        </row>
        <row r="4290">
          <cell r="H4290">
            <v>0</v>
          </cell>
        </row>
        <row r="4291">
          <cell r="D4291">
            <v>12.41</v>
          </cell>
          <cell r="H4291">
            <v>12.41</v>
          </cell>
        </row>
        <row r="4292">
          <cell r="D4292">
            <v>20.059999999999999</v>
          </cell>
          <cell r="H4292">
            <v>20.059999999999999</v>
          </cell>
        </row>
        <row r="4293">
          <cell r="D4293">
            <v>15.1</v>
          </cell>
          <cell r="H4293">
            <v>15.1</v>
          </cell>
        </row>
        <row r="4294">
          <cell r="D4294">
            <v>43.38</v>
          </cell>
          <cell r="H4294">
            <v>43.38</v>
          </cell>
        </row>
        <row r="4295">
          <cell r="D4295">
            <v>6.22</v>
          </cell>
          <cell r="H4295">
            <v>6.22</v>
          </cell>
        </row>
        <row r="4296">
          <cell r="H4296">
            <v>0</v>
          </cell>
        </row>
        <row r="4297">
          <cell r="H4297">
            <v>0</v>
          </cell>
        </row>
        <row r="4298">
          <cell r="D4298">
            <v>79.88</v>
          </cell>
          <cell r="H4298">
            <v>79.88</v>
          </cell>
        </row>
        <row r="4299">
          <cell r="H4299">
            <v>0</v>
          </cell>
        </row>
        <row r="4300">
          <cell r="H4300">
            <v>0</v>
          </cell>
        </row>
        <row r="4301">
          <cell r="D4301">
            <v>233.73</v>
          </cell>
          <cell r="H4301">
            <v>233.73</v>
          </cell>
        </row>
        <row r="4302">
          <cell r="D4302">
            <v>233.53</v>
          </cell>
          <cell r="H4302">
            <v>233.53</v>
          </cell>
        </row>
        <row r="4303">
          <cell r="D4303">
            <v>59.6</v>
          </cell>
          <cell r="H4303">
            <v>59.6</v>
          </cell>
        </row>
        <row r="4304">
          <cell r="H4304">
            <v>0</v>
          </cell>
        </row>
        <row r="4305">
          <cell r="H4305">
            <v>0</v>
          </cell>
        </row>
        <row r="4306">
          <cell r="H4306">
            <v>0</v>
          </cell>
        </row>
        <row r="4307">
          <cell r="D4307">
            <v>8.2899999999999991</v>
          </cell>
          <cell r="H4307">
            <v>8.2899999999999991</v>
          </cell>
        </row>
        <row r="4308">
          <cell r="D4308">
            <v>30.36</v>
          </cell>
          <cell r="H4308">
            <v>30.36</v>
          </cell>
        </row>
        <row r="4309">
          <cell r="D4309">
            <v>45.3</v>
          </cell>
          <cell r="H4309">
            <v>45.3</v>
          </cell>
        </row>
        <row r="4310">
          <cell r="H4310">
            <v>0</v>
          </cell>
        </row>
        <row r="4311">
          <cell r="H4311">
            <v>0</v>
          </cell>
        </row>
        <row r="4312">
          <cell r="D4312">
            <v>5.29</v>
          </cell>
          <cell r="H4312">
            <v>5.29</v>
          </cell>
        </row>
        <row r="4313">
          <cell r="D4313">
            <v>1.76</v>
          </cell>
          <cell r="H4313">
            <v>1.76</v>
          </cell>
        </row>
        <row r="4314">
          <cell r="D4314">
            <v>9.99</v>
          </cell>
          <cell r="H4314">
            <v>9.99</v>
          </cell>
        </row>
        <row r="4315">
          <cell r="H4315">
            <v>0</v>
          </cell>
        </row>
        <row r="4316">
          <cell r="H4316">
            <v>0</v>
          </cell>
        </row>
        <row r="4317">
          <cell r="D4317">
            <v>5.52</v>
          </cell>
          <cell r="H4317">
            <v>5.52</v>
          </cell>
        </row>
        <row r="4318">
          <cell r="D4318">
            <v>1.81</v>
          </cell>
          <cell r="H4318">
            <v>1.81</v>
          </cell>
        </row>
        <row r="4320">
          <cell r="F4320" t="str">
            <v>TOTAL</v>
          </cell>
          <cell r="H4320">
            <v>3839.6899999999991</v>
          </cell>
        </row>
        <row r="4322">
          <cell r="B4322" t="str">
            <v>13.02.02</v>
          </cell>
          <cell r="C4322" t="str">
            <v>TABELA</v>
          </cell>
          <cell r="D4322" t="str">
            <v>DER-EDF</v>
          </cell>
          <cell r="E4322" t="str">
            <v>CODIGO</v>
          </cell>
          <cell r="F4322" t="str">
            <v>130231</v>
          </cell>
          <cell r="G4322" t="str">
            <v>TOTAL</v>
          </cell>
          <cell r="H4322">
            <v>1123.46</v>
          </cell>
        </row>
        <row r="4323">
          <cell r="B4323" t="str">
            <v>Piso argamassa alta resistência tipo granilite ou equiv de qualidade comprovada, esp de 10mm, com juntas plástica em quadros de 1m, na cor natural, com acabamento polido mecanizado, inclusive regularização e=3.0cm</v>
          </cell>
          <cell r="G4323" t="str">
            <v>UNIDADE</v>
          </cell>
          <cell r="H4323" t="str">
            <v>m2</v>
          </cell>
        </row>
        <row r="4325">
          <cell r="D4325" t="str">
            <v>AREA</v>
          </cell>
          <cell r="H4325" t="str">
            <v>SUBTOTAL</v>
          </cell>
        </row>
        <row r="4326">
          <cell r="D4326">
            <v>1123.46</v>
          </cell>
          <cell r="H4326">
            <v>1123.46</v>
          </cell>
        </row>
        <row r="4328">
          <cell r="F4328" t="str">
            <v>TOTAL</v>
          </cell>
          <cell r="H4328">
            <v>1123.46</v>
          </cell>
        </row>
        <row r="4330">
          <cell r="B4330" t="str">
            <v>13.02.03</v>
          </cell>
          <cell r="C4330" t="str">
            <v>TABELA</v>
          </cell>
          <cell r="D4330" t="str">
            <v>DER-EDF</v>
          </cell>
          <cell r="E4330" t="str">
            <v>CODIGO</v>
          </cell>
          <cell r="F4330" t="str">
            <v>130233</v>
          </cell>
          <cell r="G4330" t="str">
            <v>TOTAL</v>
          </cell>
          <cell r="H4330">
            <v>474.84000000000003</v>
          </cell>
        </row>
        <row r="4331">
          <cell r="B4331" t="str">
            <v>Porcelanato esmaltado, acabamento acetinado, dim. 60x60cm, ref. de cor CIMENTO CINZA BOLD Portobello/equiv, utilizando dupla colagem de argamassa colante para porcelanato tipo ACIII e rejunte 3mm para porcelanato</v>
          </cell>
          <cell r="G4331" t="str">
            <v>UNIDADE</v>
          </cell>
          <cell r="H4331" t="str">
            <v>m2</v>
          </cell>
        </row>
        <row r="4333">
          <cell r="D4333" t="str">
            <v>AREA</v>
          </cell>
          <cell r="H4333" t="str">
            <v>SUBTOTAL</v>
          </cell>
        </row>
        <row r="4336">
          <cell r="D4336">
            <v>4.07</v>
          </cell>
          <cell r="H4336">
            <v>4.07</v>
          </cell>
        </row>
        <row r="4337">
          <cell r="D4337">
            <v>4.07</v>
          </cell>
          <cell r="H4337">
            <v>4.07</v>
          </cell>
        </row>
        <row r="4338">
          <cell r="D4338">
            <v>6.27</v>
          </cell>
          <cell r="H4338">
            <v>6.27</v>
          </cell>
        </row>
        <row r="4339">
          <cell r="D4339">
            <v>14.92</v>
          </cell>
          <cell r="H4339">
            <v>14.92</v>
          </cell>
        </row>
        <row r="4340">
          <cell r="D4340">
            <v>14.89</v>
          </cell>
          <cell r="H4340">
            <v>14.89</v>
          </cell>
        </row>
        <row r="4341">
          <cell r="D4341">
            <v>3.51</v>
          </cell>
          <cell r="H4341">
            <v>3.51</v>
          </cell>
        </row>
        <row r="4342">
          <cell r="D4342">
            <v>4.66</v>
          </cell>
          <cell r="H4342">
            <v>4.66</v>
          </cell>
        </row>
        <row r="4343">
          <cell r="D4343">
            <v>4.3899999999999997</v>
          </cell>
          <cell r="H4343">
            <v>4.3899999999999997</v>
          </cell>
        </row>
        <row r="4345">
          <cell r="D4345">
            <v>22.84</v>
          </cell>
          <cell r="H4345">
            <v>22.84</v>
          </cell>
        </row>
        <row r="4346">
          <cell r="D4346">
            <v>22.16</v>
          </cell>
          <cell r="H4346">
            <v>22.16</v>
          </cell>
        </row>
        <row r="4347">
          <cell r="D4347">
            <v>4.87</v>
          </cell>
          <cell r="H4347">
            <v>4.87</v>
          </cell>
        </row>
        <row r="4350">
          <cell r="D4350">
            <v>3.81</v>
          </cell>
          <cell r="H4350">
            <v>3.81</v>
          </cell>
        </row>
        <row r="4351">
          <cell r="D4351">
            <v>6.18</v>
          </cell>
          <cell r="H4351">
            <v>6.18</v>
          </cell>
        </row>
        <row r="4352">
          <cell r="D4352">
            <v>4.41</v>
          </cell>
          <cell r="H4352">
            <v>4.41</v>
          </cell>
        </row>
        <row r="4353">
          <cell r="D4353">
            <v>6.09</v>
          </cell>
          <cell r="H4353">
            <v>6.09</v>
          </cell>
        </row>
        <row r="4354">
          <cell r="H4354">
            <v>0</v>
          </cell>
        </row>
        <row r="4355">
          <cell r="H4355">
            <v>0</v>
          </cell>
        </row>
        <row r="4356">
          <cell r="D4356">
            <v>43.37</v>
          </cell>
          <cell r="H4356">
            <v>43.37</v>
          </cell>
        </row>
        <row r="4357">
          <cell r="D4357">
            <v>43.5</v>
          </cell>
          <cell r="H4357">
            <v>43.5</v>
          </cell>
        </row>
        <row r="4358">
          <cell r="D4358">
            <v>10.43</v>
          </cell>
          <cell r="H4358">
            <v>10.43</v>
          </cell>
        </row>
        <row r="4359">
          <cell r="H4359">
            <v>0</v>
          </cell>
        </row>
        <row r="4360">
          <cell r="H4360">
            <v>0</v>
          </cell>
        </row>
        <row r="4361">
          <cell r="D4361">
            <v>9.81</v>
          </cell>
          <cell r="H4361">
            <v>9.81</v>
          </cell>
        </row>
        <row r="4362">
          <cell r="D4362">
            <v>17</v>
          </cell>
          <cell r="H4362">
            <v>17</v>
          </cell>
        </row>
        <row r="4363">
          <cell r="D4363">
            <v>28.17</v>
          </cell>
          <cell r="H4363">
            <v>28.17</v>
          </cell>
        </row>
        <row r="4364">
          <cell r="D4364">
            <v>15.71</v>
          </cell>
          <cell r="H4364">
            <v>15.71</v>
          </cell>
        </row>
        <row r="4365">
          <cell r="D4365">
            <v>17.899999999999999</v>
          </cell>
          <cell r="H4365">
            <v>17.899999999999999</v>
          </cell>
        </row>
        <row r="4366">
          <cell r="D4366">
            <v>20.5</v>
          </cell>
          <cell r="H4366">
            <v>20.5</v>
          </cell>
        </row>
        <row r="4367">
          <cell r="D4367">
            <v>38.32</v>
          </cell>
          <cell r="H4367">
            <v>38.32</v>
          </cell>
        </row>
        <row r="4368">
          <cell r="D4368">
            <v>16.11</v>
          </cell>
          <cell r="H4368">
            <v>16.11</v>
          </cell>
        </row>
        <row r="4369">
          <cell r="D4369">
            <v>12.04</v>
          </cell>
          <cell r="H4369">
            <v>12.04</v>
          </cell>
        </row>
        <row r="4370">
          <cell r="D4370">
            <v>23.5</v>
          </cell>
          <cell r="H4370">
            <v>23.5</v>
          </cell>
        </row>
        <row r="4371">
          <cell r="D4371">
            <v>23.5</v>
          </cell>
          <cell r="H4371">
            <v>23.5</v>
          </cell>
        </row>
        <row r="4372">
          <cell r="D4372">
            <v>6.12</v>
          </cell>
        </row>
        <row r="4374">
          <cell r="D4374">
            <v>6.57</v>
          </cell>
          <cell r="H4374">
            <v>6.57</v>
          </cell>
        </row>
        <row r="4375">
          <cell r="D4375">
            <v>5.26</v>
          </cell>
          <cell r="H4375">
            <v>5.26</v>
          </cell>
        </row>
        <row r="4376">
          <cell r="D4376">
            <v>6.05</v>
          </cell>
          <cell r="H4376">
            <v>6.05</v>
          </cell>
        </row>
        <row r="4377">
          <cell r="D4377">
            <v>3.69</v>
          </cell>
          <cell r="H4377">
            <v>3.69</v>
          </cell>
        </row>
        <row r="4380">
          <cell r="D4380">
            <v>2.4300000000000002</v>
          </cell>
          <cell r="H4380">
            <v>2.4300000000000002</v>
          </cell>
        </row>
        <row r="4383">
          <cell r="D4383">
            <v>1.92</v>
          </cell>
          <cell r="H4383">
            <v>1.92</v>
          </cell>
        </row>
        <row r="4386">
          <cell r="D4386">
            <v>1.92</v>
          </cell>
          <cell r="H4386">
            <v>1.92</v>
          </cell>
        </row>
        <row r="4389">
          <cell r="F4389" t="str">
            <v>TOTAL</v>
          </cell>
          <cell r="H4389">
            <v>474.84000000000003</v>
          </cell>
        </row>
        <row r="4391">
          <cell r="B4391" t="str">
            <v>13.02.04</v>
          </cell>
          <cell r="C4391" t="str">
            <v>TABELA</v>
          </cell>
          <cell r="D4391" t="str">
            <v>DER-EDF</v>
          </cell>
          <cell r="E4391" t="str">
            <v>CODIGO</v>
          </cell>
          <cell r="F4391" t="str">
            <v>130236</v>
          </cell>
          <cell r="G4391" t="str">
            <v>TOTAL</v>
          </cell>
          <cell r="H4391">
            <v>37</v>
          </cell>
        </row>
        <row r="4392">
          <cell r="B4392" t="str">
            <v>Piso cerâmico esmaltado, PEI 5, acabamento semibrilho, dim. 45x45cm, ref. de cor CARGO PLUS WHITE Eliane/equiv. assentado com argamassa de cimento colante, inclusive rejuntamento</v>
          </cell>
          <cell r="G4392" t="str">
            <v>UNIDADE</v>
          </cell>
          <cell r="H4392" t="str">
            <v>m2</v>
          </cell>
        </row>
        <row r="4394">
          <cell r="D4394" t="str">
            <v>AREA</v>
          </cell>
          <cell r="H4394" t="str">
            <v>SUBTOTAL</v>
          </cell>
        </row>
        <row r="4395">
          <cell r="D4395">
            <v>18.5</v>
          </cell>
          <cell r="H4395">
            <v>18.5</v>
          </cell>
        </row>
        <row r="4396">
          <cell r="D4396">
            <v>18.5</v>
          </cell>
          <cell r="H4396">
            <v>18.5</v>
          </cell>
        </row>
        <row r="4398">
          <cell r="F4398" t="str">
            <v>TOTAL</v>
          </cell>
          <cell r="H4398">
            <v>37</v>
          </cell>
        </row>
        <row r="4401">
          <cell r="B4401" t="str">
            <v>13.02.05</v>
          </cell>
          <cell r="C4401" t="str">
            <v>TABELA</v>
          </cell>
          <cell r="D4401" t="str">
            <v>SINAPI</v>
          </cell>
          <cell r="E4401" t="str">
            <v>CODIGO</v>
          </cell>
          <cell r="F4401" t="str">
            <v>101727</v>
          </cell>
          <cell r="G4401" t="str">
            <v>TOTAL</v>
          </cell>
          <cell r="H4401">
            <v>54.96</v>
          </cell>
        </row>
        <row r="4402">
          <cell r="B4402" t="str">
            <v>piso vinílico semi-flexível em placas, padrão liso, espessura 3,2 mm, fixado com cola. af_09/2020</v>
          </cell>
          <cell r="G4402" t="str">
            <v>UNIDADE</v>
          </cell>
          <cell r="H4402" t="str">
            <v>m2</v>
          </cell>
        </row>
        <row r="4404">
          <cell r="D4404" t="str">
            <v>AREA</v>
          </cell>
          <cell r="H4404" t="str">
            <v>SUBTOTAL</v>
          </cell>
        </row>
        <row r="4405">
          <cell r="D4405">
            <v>54.96</v>
          </cell>
          <cell r="H4405">
            <v>54.96</v>
          </cell>
        </row>
        <row r="4408">
          <cell r="F4408" t="str">
            <v>TOTAL</v>
          </cell>
          <cell r="H4408">
            <v>54.96</v>
          </cell>
        </row>
        <row r="4411">
          <cell r="B4411" t="str">
            <v>13.02.06</v>
          </cell>
          <cell r="C4411" t="str">
            <v>TABELA</v>
          </cell>
          <cell r="D4411" t="str">
            <v>COMP.</v>
          </cell>
          <cell r="E4411" t="str">
            <v>CODIGO</v>
          </cell>
          <cell r="F4411" t="str">
            <v>SECTI001</v>
          </cell>
          <cell r="G4411" t="str">
            <v>TOTAL</v>
          </cell>
          <cell r="H4411">
            <v>207.86</v>
          </cell>
        </row>
        <row r="4412">
          <cell r="B4412" t="str">
            <v>FORRACAO DE PISO COM CARPETE DE FIBRA DE NYLON,PARA ALTO TRAFEGO,COM ESPESSURA DE 6 A 7MM,SOBRE BASE EXISTENTE.FORNECIME NTO E COLOCACAO</v>
          </cell>
          <cell r="G4412" t="str">
            <v>UNIDADE</v>
          </cell>
          <cell r="H4412" t="str">
            <v>m2</v>
          </cell>
        </row>
        <row r="4414">
          <cell r="D4414" t="str">
            <v>AREA</v>
          </cell>
          <cell r="H4414" t="str">
            <v>SUBTOTAL</v>
          </cell>
        </row>
        <row r="4415">
          <cell r="D4415">
            <v>207.86</v>
          </cell>
          <cell r="H4415">
            <v>207.86</v>
          </cell>
        </row>
        <row r="4418">
          <cell r="F4418" t="str">
            <v>TOTAL</v>
          </cell>
          <cell r="H4418">
            <v>207.86</v>
          </cell>
        </row>
        <row r="4420">
          <cell r="B4420" t="str">
            <v>DEGRAUS, RODAPÉS, SOLEIRAS E PEITORIS</v>
          </cell>
        </row>
        <row r="4422">
          <cell r="B4422" t="str">
            <v>13.03.02</v>
          </cell>
          <cell r="C4422" t="str">
            <v>TABELA</v>
          </cell>
          <cell r="D4422" t="str">
            <v>DER-EDF</v>
          </cell>
          <cell r="E4422" t="str">
            <v>CODIGO</v>
          </cell>
          <cell r="F4422" t="str">
            <v>130322</v>
          </cell>
          <cell r="G4422" t="str">
            <v>TOTAL</v>
          </cell>
          <cell r="H4422">
            <v>3418.6899999999996</v>
          </cell>
        </row>
        <row r="4423">
          <cell r="B4423" t="str">
            <v>Rodapé de argamassa de alta resistência tipo granilite ou equivalente de qualidade comprovada, altura de 10 cm e espessura de 10 mm, com cantos boleados, executado com cimento e granitina grana N.1, inclusive polimento</v>
          </cell>
          <cell r="G4423" t="str">
            <v>UNIDADE</v>
          </cell>
          <cell r="H4423" t="str">
            <v>m</v>
          </cell>
        </row>
        <row r="4425">
          <cell r="D4425" t="str">
            <v>COMPRIMENTO</v>
          </cell>
          <cell r="H4425" t="str">
            <v>SUBTOTAL</v>
          </cell>
        </row>
        <row r="4426">
          <cell r="D4426">
            <v>1740.79</v>
          </cell>
          <cell r="H4426">
            <v>1740.79</v>
          </cell>
        </row>
        <row r="4427">
          <cell r="D4427">
            <v>1092.7</v>
          </cell>
          <cell r="H4427">
            <v>1092.7</v>
          </cell>
        </row>
        <row r="4428">
          <cell r="D4428">
            <v>55.14</v>
          </cell>
          <cell r="H4428">
            <v>55.14</v>
          </cell>
        </row>
        <row r="4429">
          <cell r="D4429">
            <v>203.4</v>
          </cell>
          <cell r="H4429">
            <v>203.4</v>
          </cell>
        </row>
        <row r="4430">
          <cell r="D4430">
            <v>308.56</v>
          </cell>
          <cell r="H4430">
            <v>308.56</v>
          </cell>
        </row>
        <row r="4431">
          <cell r="D4431">
            <v>8.9700000000000006</v>
          </cell>
          <cell r="H4431">
            <v>8.9700000000000006</v>
          </cell>
        </row>
        <row r="4432">
          <cell r="D4432">
            <v>9.1300000000000008</v>
          </cell>
          <cell r="H4432">
            <v>9.1300000000000008</v>
          </cell>
        </row>
        <row r="4434">
          <cell r="F4434" t="str">
            <v>TOTAL</v>
          </cell>
          <cell r="H4434">
            <v>3418.6899999999996</v>
          </cell>
        </row>
        <row r="4436">
          <cell r="B4436" t="str">
            <v>13.03.03</v>
          </cell>
          <cell r="C4436" t="str">
            <v>TABELA</v>
          </cell>
          <cell r="D4436" t="str">
            <v>DER-EDF</v>
          </cell>
          <cell r="E4436" t="str">
            <v>CODIGO</v>
          </cell>
          <cell r="F4436" t="str">
            <v>130317</v>
          </cell>
          <cell r="G4436" t="str">
            <v>TOTAL</v>
          </cell>
          <cell r="H4436">
            <v>602.27599999999984</v>
          </cell>
        </row>
        <row r="4437">
          <cell r="B4437" t="str">
            <v>Peitoril de granito cinza polido, 15 cm, esp. 3cm</v>
          </cell>
          <cell r="G4437" t="str">
            <v>UNIDADE</v>
          </cell>
          <cell r="H4437" t="str">
            <v>m</v>
          </cell>
        </row>
        <row r="4439">
          <cell r="D4439" t="str">
            <v>COMPRIMENTO</v>
          </cell>
          <cell r="F4439" t="str">
            <v>QTE</v>
          </cell>
          <cell r="H4439" t="str">
            <v>SUBTOTAL</v>
          </cell>
        </row>
        <row r="4441">
          <cell r="D4441">
            <v>2.0999999999999996</v>
          </cell>
          <cell r="F4441">
            <v>1</v>
          </cell>
          <cell r="H4441">
            <v>2.0999999999999996</v>
          </cell>
        </row>
        <row r="4442">
          <cell r="D4442">
            <v>2.6599999999999997</v>
          </cell>
          <cell r="F4442">
            <v>4</v>
          </cell>
          <cell r="H4442">
            <v>10.639999999999999</v>
          </cell>
        </row>
        <row r="4443">
          <cell r="D4443">
            <v>3.5699999999999994</v>
          </cell>
          <cell r="F4443">
            <v>4</v>
          </cell>
          <cell r="H4443">
            <v>14.279999999999998</v>
          </cell>
        </row>
        <row r="4444">
          <cell r="D4444">
            <v>4.8999999999999995</v>
          </cell>
          <cell r="F4444">
            <v>18</v>
          </cell>
          <cell r="H4444">
            <v>88.199999999999989</v>
          </cell>
        </row>
        <row r="4445">
          <cell r="D4445">
            <v>3.36</v>
          </cell>
          <cell r="F4445">
            <v>5</v>
          </cell>
          <cell r="H4445">
            <v>16.8</v>
          </cell>
        </row>
        <row r="4446">
          <cell r="D4446">
            <v>5.04</v>
          </cell>
          <cell r="F4446">
            <v>2</v>
          </cell>
          <cell r="H4446">
            <v>10.08</v>
          </cell>
        </row>
        <row r="4447">
          <cell r="D4447">
            <v>3.4580000000000002</v>
          </cell>
          <cell r="F4447">
            <v>12</v>
          </cell>
          <cell r="H4447">
            <v>41.496000000000002</v>
          </cell>
        </row>
        <row r="4448">
          <cell r="D4448">
            <v>3.36</v>
          </cell>
          <cell r="F4448">
            <v>1</v>
          </cell>
          <cell r="H4448">
            <v>3.36</v>
          </cell>
        </row>
        <row r="4449">
          <cell r="D4449">
            <v>2.52</v>
          </cell>
          <cell r="F4449">
            <v>1</v>
          </cell>
          <cell r="H4449">
            <v>2.52</v>
          </cell>
        </row>
        <row r="4450">
          <cell r="D4450">
            <v>2.52</v>
          </cell>
          <cell r="F4450">
            <v>1</v>
          </cell>
          <cell r="H4450">
            <v>2.52</v>
          </cell>
        </row>
        <row r="4451">
          <cell r="D4451">
            <v>3.08</v>
          </cell>
          <cell r="F4451">
            <v>2</v>
          </cell>
          <cell r="H4451">
            <v>6.16</v>
          </cell>
        </row>
        <row r="4452">
          <cell r="D4452">
            <v>5.18</v>
          </cell>
          <cell r="F4452">
            <v>1</v>
          </cell>
          <cell r="H4452">
            <v>5.18</v>
          </cell>
        </row>
        <row r="4453">
          <cell r="D4453">
            <v>5.18</v>
          </cell>
          <cell r="F4453">
            <v>35</v>
          </cell>
          <cell r="H4453">
            <v>181.29999999999998</v>
          </cell>
        </row>
        <row r="4454">
          <cell r="D4454">
            <v>3.36</v>
          </cell>
          <cell r="F4454">
            <v>1</v>
          </cell>
          <cell r="H4454">
            <v>3.36</v>
          </cell>
        </row>
        <row r="4455">
          <cell r="D4455">
            <v>4.8999999999999995</v>
          </cell>
          <cell r="F4455">
            <v>2</v>
          </cell>
          <cell r="H4455">
            <v>9.7999999999999989</v>
          </cell>
        </row>
        <row r="4456">
          <cell r="D4456">
            <v>0.84</v>
          </cell>
          <cell r="F4456">
            <v>3</v>
          </cell>
          <cell r="H4456">
            <v>2.52</v>
          </cell>
        </row>
        <row r="4457">
          <cell r="D4457">
            <v>1.68</v>
          </cell>
          <cell r="F4457">
            <v>7</v>
          </cell>
          <cell r="H4457">
            <v>11.76</v>
          </cell>
        </row>
        <row r="4458">
          <cell r="D4458">
            <v>1.9599999999999997</v>
          </cell>
          <cell r="F4458">
            <v>1</v>
          </cell>
          <cell r="H4458">
            <v>1.9599999999999997</v>
          </cell>
        </row>
        <row r="4459">
          <cell r="D4459">
            <v>0.84</v>
          </cell>
          <cell r="F4459">
            <v>2</v>
          </cell>
          <cell r="H4459">
            <v>1.68</v>
          </cell>
        </row>
        <row r="4460">
          <cell r="H4460">
            <v>0</v>
          </cell>
        </row>
        <row r="4461">
          <cell r="D4461">
            <v>0.6</v>
          </cell>
          <cell r="F4461">
            <v>2</v>
          </cell>
          <cell r="H4461">
            <v>1.2</v>
          </cell>
        </row>
        <row r="4462">
          <cell r="H4462">
            <v>0</v>
          </cell>
        </row>
        <row r="4463">
          <cell r="D4463">
            <v>3.5</v>
          </cell>
          <cell r="F4463">
            <v>11</v>
          </cell>
          <cell r="H4463">
            <v>38.5</v>
          </cell>
        </row>
        <row r="4464">
          <cell r="D4464">
            <v>2.6879999999999997</v>
          </cell>
          <cell r="F4464">
            <v>2</v>
          </cell>
          <cell r="H4464">
            <v>5.3759999999999994</v>
          </cell>
        </row>
        <row r="4465">
          <cell r="D4465">
            <v>2.6879999999999997</v>
          </cell>
          <cell r="F4465">
            <v>1</v>
          </cell>
          <cell r="H4465">
            <v>2.6879999999999997</v>
          </cell>
        </row>
        <row r="4466">
          <cell r="D4466">
            <v>3.5699999999999994</v>
          </cell>
          <cell r="F4466">
            <v>6</v>
          </cell>
          <cell r="H4466">
            <v>21.419999999999995</v>
          </cell>
        </row>
        <row r="4467">
          <cell r="D4467">
            <v>5.3199999999999994</v>
          </cell>
          <cell r="F4467">
            <v>1</v>
          </cell>
          <cell r="H4467">
            <v>5.3199999999999994</v>
          </cell>
        </row>
        <row r="4468">
          <cell r="H4468">
            <v>0</v>
          </cell>
        </row>
        <row r="4469">
          <cell r="D4469">
            <v>3.36</v>
          </cell>
          <cell r="F4469">
            <v>2</v>
          </cell>
          <cell r="H4469">
            <v>6.72</v>
          </cell>
        </row>
        <row r="4470">
          <cell r="D4470">
            <v>3.36</v>
          </cell>
          <cell r="F4470">
            <v>1</v>
          </cell>
          <cell r="H4470">
            <v>3.36</v>
          </cell>
        </row>
        <row r="4471">
          <cell r="D4471">
            <v>4.8999999999999995</v>
          </cell>
          <cell r="F4471">
            <v>2</v>
          </cell>
          <cell r="H4471">
            <v>9.7999999999999989</v>
          </cell>
        </row>
        <row r="4472">
          <cell r="D4472">
            <v>0.92399999999999993</v>
          </cell>
          <cell r="F4472">
            <v>4</v>
          </cell>
          <cell r="H4472">
            <v>3.6959999999999997</v>
          </cell>
        </row>
        <row r="4473">
          <cell r="D4473">
            <v>1.68</v>
          </cell>
          <cell r="F4473">
            <v>1</v>
          </cell>
          <cell r="H4473">
            <v>1.68</v>
          </cell>
        </row>
        <row r="4474">
          <cell r="D4474">
            <v>1.54</v>
          </cell>
          <cell r="F4474">
            <v>1</v>
          </cell>
          <cell r="H4474">
            <v>1.54</v>
          </cell>
        </row>
        <row r="4475">
          <cell r="H4475">
            <v>0</v>
          </cell>
        </row>
        <row r="4476">
          <cell r="D4476">
            <v>5.6</v>
          </cell>
          <cell r="F4476">
            <v>6</v>
          </cell>
          <cell r="H4476">
            <v>33.599999999999994</v>
          </cell>
        </row>
        <row r="4477">
          <cell r="D4477">
            <v>0.84</v>
          </cell>
          <cell r="F4477">
            <v>2</v>
          </cell>
          <cell r="H4477">
            <v>1.68</v>
          </cell>
        </row>
        <row r="4478">
          <cell r="D4478">
            <v>0.84</v>
          </cell>
          <cell r="F4478">
            <v>2</v>
          </cell>
          <cell r="H4478">
            <v>1.68</v>
          </cell>
        </row>
        <row r="4479">
          <cell r="D4479">
            <v>1.68</v>
          </cell>
          <cell r="F4479">
            <v>3</v>
          </cell>
          <cell r="H4479">
            <v>5.04</v>
          </cell>
        </row>
        <row r="4480">
          <cell r="H4480">
            <v>0</v>
          </cell>
        </row>
        <row r="4481">
          <cell r="D4481">
            <v>0.84</v>
          </cell>
          <cell r="F4481">
            <v>1</v>
          </cell>
          <cell r="H4481">
            <v>0.84</v>
          </cell>
        </row>
        <row r="4482">
          <cell r="D4482">
            <v>1.68</v>
          </cell>
          <cell r="F4482">
            <v>1</v>
          </cell>
          <cell r="H4482">
            <v>1.68</v>
          </cell>
        </row>
        <row r="4483">
          <cell r="D4483">
            <v>1.68</v>
          </cell>
          <cell r="F4483">
            <v>1</v>
          </cell>
          <cell r="H4483">
            <v>1.68</v>
          </cell>
        </row>
        <row r="4484">
          <cell r="D4484">
            <v>4.8999999999999995</v>
          </cell>
          <cell r="F4484">
            <v>1</v>
          </cell>
          <cell r="H4484">
            <v>4.8999999999999995</v>
          </cell>
        </row>
        <row r="4485">
          <cell r="H4485">
            <v>0</v>
          </cell>
        </row>
        <row r="4486">
          <cell r="D4486">
            <v>2.8</v>
          </cell>
          <cell r="F4486">
            <v>2</v>
          </cell>
          <cell r="H4486">
            <v>5.6</v>
          </cell>
        </row>
        <row r="4487">
          <cell r="D4487">
            <v>0.84</v>
          </cell>
          <cell r="F4487">
            <v>1</v>
          </cell>
          <cell r="H4487">
            <v>0.84</v>
          </cell>
        </row>
        <row r="4488">
          <cell r="D4488">
            <v>1.4</v>
          </cell>
          <cell r="F4488">
            <v>1</v>
          </cell>
          <cell r="H4488">
            <v>1.4</v>
          </cell>
        </row>
        <row r="4489">
          <cell r="D4489">
            <v>1.68</v>
          </cell>
          <cell r="F4489">
            <v>3</v>
          </cell>
          <cell r="H4489">
            <v>5.04</v>
          </cell>
        </row>
        <row r="4490">
          <cell r="H4490">
            <v>0</v>
          </cell>
        </row>
        <row r="4491">
          <cell r="D4491">
            <v>2.8</v>
          </cell>
          <cell r="F4491">
            <v>2</v>
          </cell>
          <cell r="H4491">
            <v>5.6</v>
          </cell>
        </row>
        <row r="4492">
          <cell r="D4492">
            <v>0.84</v>
          </cell>
          <cell r="F4492">
            <v>1</v>
          </cell>
          <cell r="H4492">
            <v>0.84</v>
          </cell>
        </row>
        <row r="4493">
          <cell r="D4493">
            <v>1.4</v>
          </cell>
          <cell r="F4493">
            <v>1</v>
          </cell>
          <cell r="H4493">
            <v>1.4</v>
          </cell>
        </row>
        <row r="4494">
          <cell r="H4494">
            <v>0</v>
          </cell>
        </row>
        <row r="4495">
          <cell r="D4495">
            <v>3.36</v>
          </cell>
          <cell r="F4495">
            <v>4</v>
          </cell>
          <cell r="H4495">
            <v>13.44</v>
          </cell>
        </row>
        <row r="4497">
          <cell r="F4497" t="str">
            <v>TOTAL</v>
          </cell>
          <cell r="H4497">
            <v>602.27599999999984</v>
          </cell>
        </row>
        <row r="4500">
          <cell r="B4500" t="str">
            <v>13.03.04</v>
          </cell>
          <cell r="C4500" t="str">
            <v>TABELA</v>
          </cell>
          <cell r="D4500" t="str">
            <v>DER-EDF</v>
          </cell>
          <cell r="E4500" t="str">
            <v>CODIGO</v>
          </cell>
          <cell r="F4500" t="str">
            <v>130308</v>
          </cell>
          <cell r="G4500" t="str">
            <v>TOTAL</v>
          </cell>
          <cell r="H4500">
            <v>190.25279999999998</v>
          </cell>
        </row>
        <row r="4501">
          <cell r="B4501" t="str">
            <v>Soleira de granito esp. 2 cm e largura de 15 cm</v>
          </cell>
          <cell r="G4501" t="str">
            <v>UNIDADE</v>
          </cell>
          <cell r="H4501" t="str">
            <v>m</v>
          </cell>
        </row>
        <row r="4503">
          <cell r="D4503" t="str">
            <v>COMPRIMENTO</v>
          </cell>
          <cell r="F4503" t="str">
            <v>QTE</v>
          </cell>
          <cell r="H4503" t="str">
            <v>SUBTOTAL</v>
          </cell>
        </row>
        <row r="4505">
          <cell r="D4505">
            <v>1.3679999999999999</v>
          </cell>
          <cell r="F4505">
            <v>1</v>
          </cell>
          <cell r="H4505">
            <v>1.3679999999999999</v>
          </cell>
        </row>
        <row r="4506">
          <cell r="D4506">
            <v>1.296</v>
          </cell>
          <cell r="F4506">
            <v>1</v>
          </cell>
          <cell r="H4506">
            <v>1.296</v>
          </cell>
        </row>
        <row r="4507">
          <cell r="D4507">
            <v>2.3039999999999998</v>
          </cell>
          <cell r="F4507">
            <v>1</v>
          </cell>
          <cell r="H4507">
            <v>2.3039999999999998</v>
          </cell>
        </row>
        <row r="4508">
          <cell r="D4508">
            <v>1.44</v>
          </cell>
          <cell r="F4508">
            <v>2</v>
          </cell>
          <cell r="H4508">
            <v>2.88</v>
          </cell>
        </row>
        <row r="4510">
          <cell r="D4510">
            <v>1.296</v>
          </cell>
          <cell r="F4510">
            <v>1</v>
          </cell>
          <cell r="H4510">
            <v>1.296</v>
          </cell>
        </row>
        <row r="4511">
          <cell r="D4511">
            <v>1.296</v>
          </cell>
          <cell r="F4511">
            <v>1</v>
          </cell>
          <cell r="H4511">
            <v>1.296</v>
          </cell>
        </row>
        <row r="4512">
          <cell r="D4512">
            <v>1.0943999999999998</v>
          </cell>
          <cell r="F4512">
            <v>4</v>
          </cell>
          <cell r="H4512">
            <v>4.3775999999999993</v>
          </cell>
        </row>
        <row r="4513">
          <cell r="D4513">
            <v>1.2383999999999999</v>
          </cell>
          <cell r="F4513">
            <v>13</v>
          </cell>
          <cell r="H4513">
            <v>16.0992</v>
          </cell>
        </row>
        <row r="4514">
          <cell r="D4514">
            <v>1.296</v>
          </cell>
          <cell r="F4514">
            <v>3</v>
          </cell>
          <cell r="H4514">
            <v>3.8879999999999999</v>
          </cell>
        </row>
        <row r="4515">
          <cell r="D4515">
            <v>0.86399999999999999</v>
          </cell>
          <cell r="F4515">
            <v>14</v>
          </cell>
          <cell r="H4515">
            <v>12.096</v>
          </cell>
        </row>
        <row r="4516">
          <cell r="D4516">
            <v>1.296</v>
          </cell>
          <cell r="F4516">
            <v>21</v>
          </cell>
          <cell r="H4516">
            <v>27.216000000000001</v>
          </cell>
        </row>
        <row r="4517">
          <cell r="D4517">
            <v>1.1519999999999999</v>
          </cell>
          <cell r="F4517">
            <v>2</v>
          </cell>
          <cell r="H4517">
            <v>2.3039999999999998</v>
          </cell>
        </row>
        <row r="4518">
          <cell r="F4518">
            <v>14</v>
          </cell>
        </row>
        <row r="4519">
          <cell r="D4519">
            <v>1.296</v>
          </cell>
          <cell r="F4519">
            <v>1</v>
          </cell>
          <cell r="H4519">
            <v>1.296</v>
          </cell>
        </row>
        <row r="4520">
          <cell r="D4520">
            <v>1.1519999999999999</v>
          </cell>
          <cell r="F4520">
            <v>1</v>
          </cell>
          <cell r="H4520">
            <v>1.1519999999999999</v>
          </cell>
        </row>
        <row r="4522">
          <cell r="D4522">
            <v>1.296</v>
          </cell>
          <cell r="F4522">
            <v>1</v>
          </cell>
          <cell r="H4522">
            <v>1.296</v>
          </cell>
        </row>
        <row r="4523">
          <cell r="D4523">
            <v>1.44</v>
          </cell>
          <cell r="F4523">
            <v>1</v>
          </cell>
          <cell r="H4523">
            <v>1.44</v>
          </cell>
        </row>
        <row r="4524">
          <cell r="D4524">
            <v>0.86399999999999999</v>
          </cell>
          <cell r="F4524">
            <v>12</v>
          </cell>
          <cell r="H4524">
            <v>10.368</v>
          </cell>
        </row>
        <row r="4525">
          <cell r="D4525">
            <v>1.1519999999999999</v>
          </cell>
          <cell r="F4525">
            <v>2</v>
          </cell>
          <cell r="H4525">
            <v>2.3039999999999998</v>
          </cell>
        </row>
        <row r="4526">
          <cell r="D4526">
            <v>1.1519999999999999</v>
          </cell>
          <cell r="F4526">
            <v>7</v>
          </cell>
          <cell r="H4526">
            <v>8.0640000000000001</v>
          </cell>
        </row>
        <row r="4527">
          <cell r="D4527">
            <v>1.5840000000000001</v>
          </cell>
          <cell r="F4527">
            <v>1</v>
          </cell>
          <cell r="H4527">
            <v>1.5840000000000001</v>
          </cell>
        </row>
        <row r="4528">
          <cell r="D4528">
            <v>2.88</v>
          </cell>
          <cell r="F4528">
            <v>2</v>
          </cell>
          <cell r="H4528">
            <v>5.76</v>
          </cell>
        </row>
        <row r="4529">
          <cell r="D4529">
            <v>2.88</v>
          </cell>
          <cell r="F4529">
            <v>2</v>
          </cell>
          <cell r="H4529">
            <v>5.76</v>
          </cell>
        </row>
        <row r="4530">
          <cell r="D4530">
            <v>3.3839999999999999</v>
          </cell>
          <cell r="F4530">
            <v>1</v>
          </cell>
          <cell r="H4530">
            <v>3.3839999999999999</v>
          </cell>
        </row>
        <row r="4532">
          <cell r="D4532">
            <v>0.86399999999999999</v>
          </cell>
          <cell r="F4532">
            <v>18</v>
          </cell>
          <cell r="H4532">
            <v>15.552</v>
          </cell>
        </row>
        <row r="4533">
          <cell r="D4533">
            <v>1.1519999999999999</v>
          </cell>
          <cell r="F4533">
            <v>6</v>
          </cell>
          <cell r="H4533">
            <v>6.911999999999999</v>
          </cell>
        </row>
        <row r="4534">
          <cell r="D4534">
            <v>1.296</v>
          </cell>
          <cell r="F4534">
            <v>1</v>
          </cell>
          <cell r="H4534">
            <v>1.296</v>
          </cell>
        </row>
        <row r="4535">
          <cell r="D4535">
            <v>2.9663999999999997</v>
          </cell>
          <cell r="F4535">
            <v>4</v>
          </cell>
          <cell r="H4535">
            <v>11.865599999999999</v>
          </cell>
        </row>
        <row r="4537">
          <cell r="D4537">
            <v>5.76</v>
          </cell>
          <cell r="F4537">
            <v>2</v>
          </cell>
          <cell r="H4537">
            <v>11.52</v>
          </cell>
        </row>
        <row r="4538">
          <cell r="D4538">
            <v>1.0943999999999998</v>
          </cell>
          <cell r="F4538">
            <v>2</v>
          </cell>
          <cell r="H4538">
            <v>2.1887999999999996</v>
          </cell>
        </row>
        <row r="4539">
          <cell r="D4539">
            <v>1.296</v>
          </cell>
          <cell r="F4539">
            <v>1</v>
          </cell>
          <cell r="H4539">
            <v>1.296</v>
          </cell>
        </row>
        <row r="4540">
          <cell r="D4540">
            <v>1.296</v>
          </cell>
          <cell r="F4540">
            <v>1</v>
          </cell>
          <cell r="H4540">
            <v>1.296</v>
          </cell>
        </row>
        <row r="4541">
          <cell r="D4541">
            <v>2.3615999999999997</v>
          </cell>
          <cell r="F4541">
            <v>2</v>
          </cell>
          <cell r="H4541">
            <v>4.7231999999999994</v>
          </cell>
        </row>
        <row r="4543">
          <cell r="D4543">
            <v>1.008</v>
          </cell>
          <cell r="F4543">
            <v>1</v>
          </cell>
          <cell r="H4543">
            <v>1.008</v>
          </cell>
        </row>
        <row r="4544">
          <cell r="D4544">
            <v>1.008</v>
          </cell>
          <cell r="F4544">
            <v>1</v>
          </cell>
          <cell r="H4544">
            <v>1.008</v>
          </cell>
        </row>
        <row r="4546">
          <cell r="D4546">
            <v>1.1519999999999999</v>
          </cell>
          <cell r="F4546">
            <v>1</v>
          </cell>
          <cell r="H4546">
            <v>1.1519999999999999</v>
          </cell>
        </row>
        <row r="4547">
          <cell r="D4547">
            <v>1.1519999999999999</v>
          </cell>
          <cell r="F4547">
            <v>1</v>
          </cell>
          <cell r="H4547">
            <v>1.1519999999999999</v>
          </cell>
        </row>
        <row r="4548">
          <cell r="D4548">
            <v>1.728</v>
          </cell>
          <cell r="F4548">
            <v>1</v>
          </cell>
          <cell r="H4548">
            <v>1.728</v>
          </cell>
        </row>
        <row r="4550">
          <cell r="D4550">
            <v>1.1519999999999999</v>
          </cell>
          <cell r="F4550">
            <v>1</v>
          </cell>
          <cell r="H4550">
            <v>1.1519999999999999</v>
          </cell>
        </row>
        <row r="4551">
          <cell r="D4551">
            <v>1.1519999999999999</v>
          </cell>
          <cell r="F4551">
            <v>1</v>
          </cell>
          <cell r="H4551">
            <v>1.1519999999999999</v>
          </cell>
        </row>
        <row r="4552">
          <cell r="D4552">
            <v>5.04</v>
          </cell>
          <cell r="F4552">
            <v>1</v>
          </cell>
          <cell r="H4552">
            <v>5.04</v>
          </cell>
        </row>
        <row r="4553">
          <cell r="D4553">
            <v>0</v>
          </cell>
        </row>
        <row r="4554">
          <cell r="D4554">
            <v>1.3823999999999999</v>
          </cell>
          <cell r="F4554">
            <v>1</v>
          </cell>
          <cell r="H4554">
            <v>1.3823999999999999</v>
          </cell>
        </row>
        <row r="4556">
          <cell r="F4556" t="str">
            <v>TOTAL</v>
          </cell>
          <cell r="H4556">
            <v>190.25279999999998</v>
          </cell>
        </row>
        <row r="4560">
          <cell r="B4560" t="str">
            <v>INSTALAÇÕES HIDRO-SANITÁRIAS</v>
          </cell>
        </row>
        <row r="4562">
          <cell r="B4562" t="str">
            <v>ENTRADA DE ÁGUA</v>
          </cell>
        </row>
        <row r="4564">
          <cell r="B4564" t="str">
            <v>14.02.01</v>
          </cell>
          <cell r="C4564" t="str">
            <v>TABELA</v>
          </cell>
          <cell r="D4564" t="str">
            <v>DER-EDF</v>
          </cell>
          <cell r="E4564" t="str">
            <v>CODIGO</v>
          </cell>
          <cell r="F4564" t="str">
            <v>140208</v>
          </cell>
          <cell r="G4564" t="str">
            <v>TOTAL</v>
          </cell>
          <cell r="H4564">
            <v>1</v>
          </cell>
        </row>
        <row r="4565">
          <cell r="B4565" t="str">
            <v>Padrão entrada d'água com caixa enterrada para hidrômetro com diâmetro de 1" - padrão 2B da CESAN. Caixa em alvenaria 60x80x40cm e com tampa articulada de ferro fundido, registro e conexões para instalação de hidrômetro. Conferir detalhe</v>
          </cell>
          <cell r="G4565" t="str">
            <v>UNIDADE</v>
          </cell>
          <cell r="H4565" t="str">
            <v>und</v>
          </cell>
        </row>
        <row r="4567">
          <cell r="D4567" t="str">
            <v>QUANTIDADE</v>
          </cell>
          <cell r="H4567" t="str">
            <v>SUBTOTAL</v>
          </cell>
        </row>
        <row r="4568">
          <cell r="D4568">
            <v>1</v>
          </cell>
          <cell r="H4568">
            <v>1</v>
          </cell>
        </row>
        <row r="4571">
          <cell r="F4571" t="str">
            <v>TOTAL</v>
          </cell>
          <cell r="H4571">
            <v>1</v>
          </cell>
        </row>
        <row r="4574">
          <cell r="B4574" t="str">
            <v>PONTOS HIDRO-SANITÁRIOS</v>
          </cell>
        </row>
        <row r="4576">
          <cell r="B4576" t="str">
            <v>14.07.01</v>
          </cell>
          <cell r="C4576" t="str">
            <v>TABELA</v>
          </cell>
          <cell r="D4576" t="str">
            <v>DER-EDF</v>
          </cell>
          <cell r="E4576" t="str">
            <v>CODIGO</v>
          </cell>
          <cell r="F4576" t="str">
            <v>140701</v>
          </cell>
          <cell r="G4576" t="str">
            <v>TOTAL</v>
          </cell>
          <cell r="H4576">
            <v>189</v>
          </cell>
        </row>
        <row r="4577">
          <cell r="B4577" t="str">
            <v>Ponto de água fria (lavatório, tanque, pia de cozinha, etc...)</v>
          </cell>
          <cell r="G4577" t="str">
            <v>UNIDADE</v>
          </cell>
          <cell r="H4577" t="str">
            <v>pt</v>
          </cell>
        </row>
        <row r="4579">
          <cell r="D4579" t="str">
            <v>QUANTIDADE</v>
          </cell>
          <cell r="H4579" t="str">
            <v>SUBTOTAL</v>
          </cell>
        </row>
        <row r="4582">
          <cell r="D4582">
            <v>6</v>
          </cell>
          <cell r="H4582">
            <v>6</v>
          </cell>
        </row>
        <row r="4583">
          <cell r="D4583">
            <v>1</v>
          </cell>
          <cell r="H4583">
            <v>1</v>
          </cell>
        </row>
        <row r="4584">
          <cell r="D4584">
            <v>2</v>
          </cell>
          <cell r="H4584">
            <v>2</v>
          </cell>
        </row>
        <row r="4585">
          <cell r="H4585">
            <v>0</v>
          </cell>
        </row>
        <row r="4586">
          <cell r="D4586">
            <v>1</v>
          </cell>
          <cell r="H4586">
            <v>1</v>
          </cell>
        </row>
        <row r="4587">
          <cell r="D4587">
            <v>5</v>
          </cell>
          <cell r="H4587">
            <v>5</v>
          </cell>
        </row>
        <row r="4588">
          <cell r="D4588">
            <v>5</v>
          </cell>
          <cell r="H4588">
            <v>5</v>
          </cell>
        </row>
        <row r="4589">
          <cell r="D4589">
            <v>1</v>
          </cell>
          <cell r="H4589">
            <v>1</v>
          </cell>
        </row>
        <row r="4590">
          <cell r="D4590">
            <v>1</v>
          </cell>
          <cell r="H4590">
            <v>1</v>
          </cell>
        </row>
        <row r="4591">
          <cell r="D4591">
            <v>1</v>
          </cell>
          <cell r="H4591">
            <v>1</v>
          </cell>
        </row>
        <row r="4592">
          <cell r="D4592">
            <v>1</v>
          </cell>
          <cell r="H4592">
            <v>1</v>
          </cell>
        </row>
        <row r="4593">
          <cell r="D4593">
            <v>1</v>
          </cell>
          <cell r="H4593">
            <v>1</v>
          </cell>
        </row>
        <row r="4594">
          <cell r="H4594">
            <v>0</v>
          </cell>
        </row>
        <row r="4595">
          <cell r="D4595">
            <v>1</v>
          </cell>
          <cell r="H4595">
            <v>1</v>
          </cell>
        </row>
        <row r="4596">
          <cell r="H4596">
            <v>0</v>
          </cell>
        </row>
        <row r="4597">
          <cell r="D4597">
            <v>1</v>
          </cell>
          <cell r="H4597">
            <v>1</v>
          </cell>
        </row>
        <row r="4598">
          <cell r="H4598">
            <v>0</v>
          </cell>
        </row>
        <row r="4599">
          <cell r="D4599">
            <v>4</v>
          </cell>
          <cell r="H4599">
            <v>4</v>
          </cell>
        </row>
        <row r="4600">
          <cell r="D4600">
            <v>2</v>
          </cell>
          <cell r="H4600">
            <v>2</v>
          </cell>
        </row>
        <row r="4601">
          <cell r="D4601">
            <v>1</v>
          </cell>
          <cell r="H4601">
            <v>1</v>
          </cell>
        </row>
        <row r="4602">
          <cell r="D4602">
            <v>2</v>
          </cell>
          <cell r="H4602">
            <v>2</v>
          </cell>
        </row>
        <row r="4603">
          <cell r="D4603">
            <v>1</v>
          </cell>
          <cell r="H4603">
            <v>1</v>
          </cell>
        </row>
        <row r="4604">
          <cell r="D4604">
            <v>1</v>
          </cell>
          <cell r="H4604">
            <v>1</v>
          </cell>
        </row>
        <row r="4605">
          <cell r="D4605">
            <v>1</v>
          </cell>
          <cell r="H4605">
            <v>1</v>
          </cell>
        </row>
        <row r="4606">
          <cell r="H4606">
            <v>0</v>
          </cell>
        </row>
        <row r="4607">
          <cell r="D4607">
            <v>4</v>
          </cell>
          <cell r="H4607">
            <v>4</v>
          </cell>
        </row>
        <row r="4608">
          <cell r="D4608">
            <v>2</v>
          </cell>
          <cell r="H4608">
            <v>2</v>
          </cell>
        </row>
        <row r="4609">
          <cell r="D4609">
            <v>1</v>
          </cell>
          <cell r="H4609">
            <v>1</v>
          </cell>
        </row>
        <row r="4610">
          <cell r="D4610">
            <v>2</v>
          </cell>
          <cell r="H4610">
            <v>2</v>
          </cell>
        </row>
        <row r="4611">
          <cell r="D4611">
            <v>1</v>
          </cell>
          <cell r="H4611">
            <v>1</v>
          </cell>
        </row>
        <row r="4612">
          <cell r="D4612">
            <v>1</v>
          </cell>
          <cell r="H4612">
            <v>1</v>
          </cell>
        </row>
        <row r="4613">
          <cell r="D4613">
            <v>1</v>
          </cell>
          <cell r="H4613">
            <v>1</v>
          </cell>
        </row>
        <row r="4615">
          <cell r="B4615" t="str">
            <v>SUPERIOR</v>
          </cell>
          <cell r="H4615">
            <v>0</v>
          </cell>
        </row>
        <row r="4616">
          <cell r="H4616">
            <v>0</v>
          </cell>
        </row>
        <row r="4617">
          <cell r="D4617">
            <v>7</v>
          </cell>
          <cell r="H4617">
            <v>7</v>
          </cell>
        </row>
        <row r="4618">
          <cell r="D4618">
            <v>7</v>
          </cell>
          <cell r="H4618">
            <v>7</v>
          </cell>
        </row>
        <row r="4619">
          <cell r="D4619">
            <v>1</v>
          </cell>
          <cell r="H4619">
            <v>1</v>
          </cell>
        </row>
        <row r="4620">
          <cell r="H4620">
            <v>0</v>
          </cell>
        </row>
        <row r="4621">
          <cell r="D4621">
            <v>1</v>
          </cell>
          <cell r="H4621">
            <v>1</v>
          </cell>
        </row>
        <row r="4622">
          <cell r="H4622">
            <v>0</v>
          </cell>
        </row>
        <row r="4623">
          <cell r="D4623">
            <v>5</v>
          </cell>
          <cell r="H4623">
            <v>5</v>
          </cell>
        </row>
        <row r="4624">
          <cell r="D4624">
            <v>3</v>
          </cell>
          <cell r="H4624">
            <v>3</v>
          </cell>
        </row>
        <row r="4625">
          <cell r="D4625">
            <v>1</v>
          </cell>
          <cell r="H4625">
            <v>1</v>
          </cell>
        </row>
        <row r="4626">
          <cell r="H4626">
            <v>0</v>
          </cell>
        </row>
        <row r="4627">
          <cell r="D4627">
            <v>5</v>
          </cell>
          <cell r="H4627">
            <v>5</v>
          </cell>
        </row>
        <row r="4628">
          <cell r="D4628">
            <v>3</v>
          </cell>
          <cell r="H4628">
            <v>3</v>
          </cell>
        </row>
        <row r="4629">
          <cell r="D4629">
            <v>1</v>
          </cell>
          <cell r="H4629">
            <v>1</v>
          </cell>
        </row>
        <row r="4630">
          <cell r="H4630">
            <v>0</v>
          </cell>
        </row>
        <row r="4631">
          <cell r="H4631">
            <v>0</v>
          </cell>
        </row>
        <row r="4633">
          <cell r="D4633">
            <v>3</v>
          </cell>
          <cell r="H4633">
            <v>3</v>
          </cell>
        </row>
        <row r="4634">
          <cell r="D4634">
            <v>4</v>
          </cell>
          <cell r="H4634">
            <v>4</v>
          </cell>
        </row>
        <row r="4635">
          <cell r="D4635">
            <v>3</v>
          </cell>
          <cell r="H4635">
            <v>3</v>
          </cell>
        </row>
        <row r="4636">
          <cell r="D4636">
            <v>1</v>
          </cell>
          <cell r="H4636">
            <v>1</v>
          </cell>
        </row>
        <row r="4637">
          <cell r="H4637">
            <v>0</v>
          </cell>
        </row>
        <row r="4638">
          <cell r="D4638">
            <v>3</v>
          </cell>
          <cell r="H4638">
            <v>3</v>
          </cell>
        </row>
        <row r="4639">
          <cell r="D4639">
            <v>3</v>
          </cell>
          <cell r="H4639">
            <v>3</v>
          </cell>
        </row>
        <row r="4640">
          <cell r="D4640">
            <v>3</v>
          </cell>
          <cell r="H4640">
            <v>3</v>
          </cell>
        </row>
        <row r="4641">
          <cell r="H4641">
            <v>0</v>
          </cell>
        </row>
        <row r="4642">
          <cell r="D4642">
            <v>1</v>
          </cell>
          <cell r="H4642">
            <v>1</v>
          </cell>
        </row>
        <row r="4643">
          <cell r="H4643">
            <v>0</v>
          </cell>
        </row>
        <row r="4644">
          <cell r="D4644">
            <v>1</v>
          </cell>
          <cell r="H4644">
            <v>1</v>
          </cell>
        </row>
        <row r="4645">
          <cell r="H4645">
            <v>0</v>
          </cell>
        </row>
        <row r="4646">
          <cell r="D4646">
            <v>4</v>
          </cell>
          <cell r="H4646">
            <v>4</v>
          </cell>
        </row>
        <row r="4647">
          <cell r="D4647">
            <v>2</v>
          </cell>
          <cell r="H4647">
            <v>2</v>
          </cell>
        </row>
        <row r="4648">
          <cell r="H4648">
            <v>0</v>
          </cell>
        </row>
        <row r="4649">
          <cell r="D4649">
            <v>4</v>
          </cell>
          <cell r="H4649">
            <v>4</v>
          </cell>
        </row>
        <row r="4650">
          <cell r="D4650">
            <v>2</v>
          </cell>
          <cell r="H4650">
            <v>2</v>
          </cell>
        </row>
        <row r="4651">
          <cell r="H4651">
            <v>0</v>
          </cell>
        </row>
        <row r="4652">
          <cell r="H4652">
            <v>0</v>
          </cell>
        </row>
        <row r="4653">
          <cell r="H4653">
            <v>0</v>
          </cell>
        </row>
        <row r="4654">
          <cell r="D4654">
            <v>4</v>
          </cell>
          <cell r="H4654">
            <v>4</v>
          </cell>
        </row>
        <row r="4655">
          <cell r="D4655">
            <v>4</v>
          </cell>
          <cell r="H4655">
            <v>4</v>
          </cell>
        </row>
        <row r="4656">
          <cell r="D4656">
            <v>1</v>
          </cell>
          <cell r="H4656">
            <v>1</v>
          </cell>
        </row>
        <row r="4657">
          <cell r="H4657">
            <v>0</v>
          </cell>
        </row>
        <row r="4658">
          <cell r="D4658">
            <v>1</v>
          </cell>
          <cell r="H4658">
            <v>1</v>
          </cell>
        </row>
        <row r="4659">
          <cell r="H4659">
            <v>0</v>
          </cell>
        </row>
        <row r="4660">
          <cell r="D4660">
            <v>4</v>
          </cell>
          <cell r="H4660">
            <v>4</v>
          </cell>
        </row>
        <row r="4661">
          <cell r="D4661">
            <v>2</v>
          </cell>
          <cell r="H4661">
            <v>2</v>
          </cell>
        </row>
        <row r="4662">
          <cell r="D4662">
            <v>1</v>
          </cell>
          <cell r="H4662">
            <v>1</v>
          </cell>
        </row>
        <row r="4663">
          <cell r="H4663">
            <v>0</v>
          </cell>
        </row>
        <row r="4664">
          <cell r="D4664">
            <v>4</v>
          </cell>
          <cell r="H4664">
            <v>4</v>
          </cell>
        </row>
        <row r="4665">
          <cell r="D4665">
            <v>2</v>
          </cell>
          <cell r="H4665">
            <v>2</v>
          </cell>
        </row>
        <row r="4666">
          <cell r="D4666">
            <v>1</v>
          </cell>
          <cell r="H4666">
            <v>1</v>
          </cell>
        </row>
        <row r="4667">
          <cell r="H4667">
            <v>0</v>
          </cell>
        </row>
        <row r="4668">
          <cell r="H4668">
            <v>0</v>
          </cell>
        </row>
        <row r="4669">
          <cell r="H4669">
            <v>0</v>
          </cell>
        </row>
        <row r="4670">
          <cell r="D4670">
            <v>2</v>
          </cell>
          <cell r="H4670">
            <v>2</v>
          </cell>
        </row>
        <row r="4671">
          <cell r="D4671">
            <v>1</v>
          </cell>
          <cell r="H4671">
            <v>1</v>
          </cell>
        </row>
        <row r="4672">
          <cell r="D4672">
            <v>1</v>
          </cell>
          <cell r="H4672">
            <v>1</v>
          </cell>
        </row>
        <row r="4673">
          <cell r="D4673">
            <v>1</v>
          </cell>
          <cell r="H4673">
            <v>1</v>
          </cell>
        </row>
        <row r="4674">
          <cell r="H4674">
            <v>0</v>
          </cell>
        </row>
        <row r="4675">
          <cell r="D4675">
            <v>1</v>
          </cell>
          <cell r="H4675">
            <v>1</v>
          </cell>
        </row>
        <row r="4676">
          <cell r="H4676">
            <v>0</v>
          </cell>
        </row>
        <row r="4677">
          <cell r="D4677">
            <v>2</v>
          </cell>
          <cell r="H4677">
            <v>2</v>
          </cell>
        </row>
        <row r="4678">
          <cell r="H4678">
            <v>0</v>
          </cell>
        </row>
        <row r="4679">
          <cell r="D4679">
            <v>4</v>
          </cell>
          <cell r="H4679">
            <v>4</v>
          </cell>
        </row>
        <row r="4680">
          <cell r="D4680">
            <v>2</v>
          </cell>
          <cell r="H4680">
            <v>2</v>
          </cell>
        </row>
        <row r="4681">
          <cell r="D4681">
            <v>1</v>
          </cell>
          <cell r="H4681">
            <v>1</v>
          </cell>
        </row>
        <row r="4682">
          <cell r="H4682">
            <v>0</v>
          </cell>
        </row>
        <row r="4683">
          <cell r="D4683">
            <v>4</v>
          </cell>
          <cell r="H4683">
            <v>4</v>
          </cell>
        </row>
        <row r="4684">
          <cell r="D4684">
            <v>2</v>
          </cell>
          <cell r="H4684">
            <v>2</v>
          </cell>
        </row>
        <row r="4685">
          <cell r="D4685">
            <v>1</v>
          </cell>
          <cell r="H4685">
            <v>1</v>
          </cell>
        </row>
        <row r="4686">
          <cell r="H4686">
            <v>0</v>
          </cell>
        </row>
        <row r="4687">
          <cell r="H4687">
            <v>0</v>
          </cell>
        </row>
        <row r="4688">
          <cell r="H4688">
            <v>0</v>
          </cell>
        </row>
        <row r="4689">
          <cell r="D4689">
            <v>1</v>
          </cell>
          <cell r="H4689">
            <v>1</v>
          </cell>
        </row>
        <row r="4690">
          <cell r="D4690">
            <v>1</v>
          </cell>
          <cell r="H4690">
            <v>1</v>
          </cell>
        </row>
        <row r="4691">
          <cell r="D4691">
            <v>1</v>
          </cell>
          <cell r="H4691">
            <v>1</v>
          </cell>
        </row>
        <row r="4692">
          <cell r="H4692">
            <v>0</v>
          </cell>
        </row>
        <row r="4693">
          <cell r="D4693">
            <v>1</v>
          </cell>
          <cell r="H4693">
            <v>1</v>
          </cell>
        </row>
        <row r="4694">
          <cell r="D4694">
            <v>1</v>
          </cell>
          <cell r="H4694">
            <v>1</v>
          </cell>
        </row>
        <row r="4695">
          <cell r="D4695">
            <v>1</v>
          </cell>
          <cell r="H4695">
            <v>1</v>
          </cell>
        </row>
        <row r="4696">
          <cell r="H4696">
            <v>0</v>
          </cell>
        </row>
        <row r="4697">
          <cell r="D4697">
            <v>1</v>
          </cell>
          <cell r="H4697">
            <v>1</v>
          </cell>
        </row>
        <row r="4698">
          <cell r="D4698">
            <v>1</v>
          </cell>
          <cell r="H4698">
            <v>1</v>
          </cell>
        </row>
        <row r="4699">
          <cell r="D4699">
            <v>1</v>
          </cell>
          <cell r="H4699">
            <v>1</v>
          </cell>
        </row>
        <row r="4700">
          <cell r="H4700">
            <v>0</v>
          </cell>
        </row>
        <row r="4701">
          <cell r="D4701">
            <v>1</v>
          </cell>
          <cell r="H4701">
            <v>1</v>
          </cell>
        </row>
        <row r="4702">
          <cell r="D4702">
            <v>1</v>
          </cell>
          <cell r="H4702">
            <v>1</v>
          </cell>
        </row>
        <row r="4703">
          <cell r="D4703">
            <v>1</v>
          </cell>
          <cell r="H4703">
            <v>1</v>
          </cell>
        </row>
        <row r="4704">
          <cell r="H4704">
            <v>0</v>
          </cell>
        </row>
        <row r="4705">
          <cell r="H4705">
            <v>0</v>
          </cell>
        </row>
        <row r="4706">
          <cell r="H4706">
            <v>0</v>
          </cell>
        </row>
        <row r="4707">
          <cell r="D4707">
            <v>1</v>
          </cell>
          <cell r="H4707">
            <v>1</v>
          </cell>
        </row>
        <row r="4708">
          <cell r="D4708">
            <v>1</v>
          </cell>
          <cell r="H4708">
            <v>1</v>
          </cell>
        </row>
        <row r="4709">
          <cell r="D4709">
            <v>1</v>
          </cell>
          <cell r="H4709">
            <v>1</v>
          </cell>
        </row>
        <row r="4710">
          <cell r="H4710">
            <v>0</v>
          </cell>
        </row>
        <row r="4711">
          <cell r="D4711">
            <v>1</v>
          </cell>
          <cell r="H4711">
            <v>1</v>
          </cell>
        </row>
        <row r="4712">
          <cell r="H4712">
            <v>0</v>
          </cell>
        </row>
        <row r="4713">
          <cell r="D4713">
            <v>2</v>
          </cell>
          <cell r="H4713">
            <v>2</v>
          </cell>
        </row>
        <row r="4714">
          <cell r="D4714">
            <v>1</v>
          </cell>
          <cell r="H4714">
            <v>1</v>
          </cell>
        </row>
        <row r="4715">
          <cell r="D4715">
            <v>1</v>
          </cell>
          <cell r="H4715">
            <v>1</v>
          </cell>
        </row>
        <row r="4716">
          <cell r="H4716">
            <v>0</v>
          </cell>
        </row>
        <row r="4717">
          <cell r="D4717">
            <v>2</v>
          </cell>
          <cell r="H4717">
            <v>2</v>
          </cell>
        </row>
        <row r="4718">
          <cell r="D4718">
            <v>1</v>
          </cell>
          <cell r="H4718">
            <v>1</v>
          </cell>
        </row>
        <row r="4719">
          <cell r="D4719">
            <v>1</v>
          </cell>
          <cell r="H4719">
            <v>1</v>
          </cell>
        </row>
        <row r="4721">
          <cell r="F4721" t="str">
            <v>TOTAL</v>
          </cell>
          <cell r="H4721">
            <v>189</v>
          </cell>
        </row>
        <row r="4724">
          <cell r="B4724" t="str">
            <v>14.07.02</v>
          </cell>
          <cell r="C4724" t="str">
            <v>TABELA</v>
          </cell>
          <cell r="D4724" t="str">
            <v>DER-EDF</v>
          </cell>
          <cell r="E4724" t="str">
            <v>CODIGO</v>
          </cell>
          <cell r="F4724" t="str">
            <v>140702</v>
          </cell>
          <cell r="G4724" t="str">
            <v>TOTAL</v>
          </cell>
          <cell r="H4724">
            <v>20</v>
          </cell>
        </row>
        <row r="4725">
          <cell r="B4725" t="str">
            <v>Ponto com registro de pressão (chuveiro, caixa de descarga, etc...)</v>
          </cell>
          <cell r="G4725" t="str">
            <v>UNIDADE</v>
          </cell>
          <cell r="H4725" t="str">
            <v>pt</v>
          </cell>
        </row>
        <row r="4727">
          <cell r="D4727" t="str">
            <v>QUANTIDADE</v>
          </cell>
          <cell r="H4727" t="str">
            <v>SUBTOTAL</v>
          </cell>
        </row>
        <row r="4729">
          <cell r="D4729">
            <v>1</v>
          </cell>
          <cell r="H4729">
            <v>1</v>
          </cell>
        </row>
        <row r="4730">
          <cell r="H4730">
            <v>0</v>
          </cell>
        </row>
        <row r="4731">
          <cell r="H4731">
            <v>0</v>
          </cell>
        </row>
        <row r="4732">
          <cell r="D4732">
            <v>3</v>
          </cell>
          <cell r="H4732">
            <v>3</v>
          </cell>
        </row>
        <row r="4733">
          <cell r="D4733">
            <v>3</v>
          </cell>
          <cell r="H4733">
            <v>3</v>
          </cell>
        </row>
        <row r="4734">
          <cell r="H4734">
            <v>0</v>
          </cell>
        </row>
        <row r="4735">
          <cell r="H4735">
            <v>0</v>
          </cell>
        </row>
        <row r="4736">
          <cell r="D4736">
            <v>6</v>
          </cell>
          <cell r="H4736">
            <v>6</v>
          </cell>
        </row>
        <row r="4737">
          <cell r="D4737">
            <v>6</v>
          </cell>
          <cell r="H4737">
            <v>6</v>
          </cell>
        </row>
        <row r="4738">
          <cell r="D4738">
            <v>1</v>
          </cell>
          <cell r="H4738">
            <v>1</v>
          </cell>
        </row>
        <row r="4740">
          <cell r="F4740" t="str">
            <v>TOTAL</v>
          </cell>
          <cell r="H4740">
            <v>20</v>
          </cell>
        </row>
        <row r="4743">
          <cell r="B4743" t="str">
            <v>14.07.03</v>
          </cell>
          <cell r="C4743" t="str">
            <v>TABELA</v>
          </cell>
          <cell r="D4743" t="str">
            <v>DER-EDF</v>
          </cell>
          <cell r="E4743" t="str">
            <v>CODIGO</v>
          </cell>
          <cell r="F4743" t="str">
            <v>140703</v>
          </cell>
          <cell r="G4743" t="str">
            <v>TOTAL</v>
          </cell>
          <cell r="H4743">
            <v>32</v>
          </cell>
        </row>
        <row r="4744">
          <cell r="B4744" t="str">
            <v>Ponto de torneira de jardim (para praças)</v>
          </cell>
          <cell r="G4744" t="str">
            <v>UNIDADE</v>
          </cell>
          <cell r="H4744" t="str">
            <v>pt</v>
          </cell>
        </row>
        <row r="4746">
          <cell r="D4746" t="str">
            <v>QUANTIDADE</v>
          </cell>
          <cell r="H4746" t="str">
            <v>SUBTOTAL</v>
          </cell>
        </row>
        <row r="4747">
          <cell r="D4747">
            <v>17</v>
          </cell>
          <cell r="H4747">
            <v>17</v>
          </cell>
        </row>
        <row r="4748">
          <cell r="D4748">
            <v>6</v>
          </cell>
          <cell r="H4748">
            <v>6</v>
          </cell>
        </row>
        <row r="4749">
          <cell r="D4749">
            <v>7</v>
          </cell>
          <cell r="H4749">
            <v>7</v>
          </cell>
        </row>
        <row r="4750">
          <cell r="D4750">
            <v>2</v>
          </cell>
          <cell r="H4750">
            <v>2</v>
          </cell>
        </row>
        <row r="4751">
          <cell r="H4751">
            <v>0</v>
          </cell>
        </row>
        <row r="4753">
          <cell r="F4753" t="str">
            <v>TOTAL</v>
          </cell>
          <cell r="H4753">
            <v>32</v>
          </cell>
        </row>
        <row r="4756">
          <cell r="B4756" t="str">
            <v>14.07.04</v>
          </cell>
          <cell r="C4756" t="str">
            <v>TABELA</v>
          </cell>
          <cell r="D4756" t="str">
            <v>DER-EDF</v>
          </cell>
          <cell r="E4756" t="str">
            <v>CODIGO</v>
          </cell>
          <cell r="F4756" t="str">
            <v>140705</v>
          </cell>
          <cell r="G4756" t="str">
            <v>TOTAL</v>
          </cell>
          <cell r="H4756">
            <v>46</v>
          </cell>
        </row>
        <row r="4757">
          <cell r="B4757" t="str">
            <v>Ponto para esgoto primário (vaso sanitário)</v>
          </cell>
          <cell r="G4757" t="str">
            <v>UNIDADE</v>
          </cell>
          <cell r="H4757" t="str">
            <v>pt</v>
          </cell>
        </row>
        <row r="4759">
          <cell r="D4759" t="str">
            <v>QUANTIDADE</v>
          </cell>
          <cell r="H4759" t="str">
            <v>SUBTOTAL</v>
          </cell>
        </row>
        <row r="4761">
          <cell r="D4761">
            <v>4</v>
          </cell>
          <cell r="H4761">
            <v>4</v>
          </cell>
        </row>
        <row r="4762">
          <cell r="D4762">
            <v>2</v>
          </cell>
          <cell r="H4762">
            <v>2</v>
          </cell>
        </row>
        <row r="4763">
          <cell r="D4763">
            <v>1</v>
          </cell>
          <cell r="H4763">
            <v>1</v>
          </cell>
        </row>
        <row r="4764">
          <cell r="D4764">
            <v>2</v>
          </cell>
          <cell r="H4764">
            <v>2</v>
          </cell>
        </row>
        <row r="4765">
          <cell r="D4765">
            <v>1</v>
          </cell>
          <cell r="H4765">
            <v>1</v>
          </cell>
        </row>
        <row r="4766">
          <cell r="D4766">
            <v>1</v>
          </cell>
          <cell r="H4766">
            <v>1</v>
          </cell>
        </row>
        <row r="4767">
          <cell r="D4767">
            <v>1</v>
          </cell>
          <cell r="H4767">
            <v>1</v>
          </cell>
        </row>
        <row r="4768">
          <cell r="H4768">
            <v>0</v>
          </cell>
        </row>
        <row r="4769">
          <cell r="H4769">
            <v>0</v>
          </cell>
        </row>
        <row r="4770">
          <cell r="D4770">
            <v>5</v>
          </cell>
          <cell r="H4770">
            <v>5</v>
          </cell>
        </row>
        <row r="4771">
          <cell r="D4771">
            <v>3</v>
          </cell>
          <cell r="H4771">
            <v>3</v>
          </cell>
        </row>
        <row r="4772">
          <cell r="D4772">
            <v>1</v>
          </cell>
          <cell r="H4772">
            <v>1</v>
          </cell>
        </row>
        <row r="4773">
          <cell r="H4773">
            <v>0</v>
          </cell>
        </row>
        <row r="4774">
          <cell r="H4774">
            <v>0</v>
          </cell>
        </row>
        <row r="4775">
          <cell r="D4775">
            <v>4</v>
          </cell>
          <cell r="H4775">
            <v>4</v>
          </cell>
        </row>
        <row r="4776">
          <cell r="D4776">
            <v>2</v>
          </cell>
          <cell r="H4776">
            <v>2</v>
          </cell>
        </row>
        <row r="4777">
          <cell r="H4777">
            <v>0</v>
          </cell>
        </row>
        <row r="4778">
          <cell r="H4778">
            <v>0</v>
          </cell>
        </row>
        <row r="4779">
          <cell r="D4779">
            <v>4</v>
          </cell>
          <cell r="H4779">
            <v>4</v>
          </cell>
        </row>
        <row r="4780">
          <cell r="D4780">
            <v>2</v>
          </cell>
          <cell r="H4780">
            <v>2</v>
          </cell>
        </row>
        <row r="4781">
          <cell r="D4781">
            <v>1</v>
          </cell>
          <cell r="H4781">
            <v>1</v>
          </cell>
        </row>
        <row r="4782">
          <cell r="H4782">
            <v>0</v>
          </cell>
        </row>
        <row r="4783">
          <cell r="H4783">
            <v>0</v>
          </cell>
        </row>
        <row r="4784">
          <cell r="D4784">
            <v>2</v>
          </cell>
          <cell r="H4784">
            <v>2</v>
          </cell>
        </row>
        <row r="4785">
          <cell r="D4785">
            <v>1</v>
          </cell>
          <cell r="H4785">
            <v>1</v>
          </cell>
        </row>
        <row r="4786">
          <cell r="D4786">
            <v>1</v>
          </cell>
          <cell r="H4786">
            <v>1</v>
          </cell>
        </row>
        <row r="4787">
          <cell r="D4787">
            <v>1</v>
          </cell>
          <cell r="H4787">
            <v>1</v>
          </cell>
        </row>
        <row r="4788">
          <cell r="H4788">
            <v>0</v>
          </cell>
        </row>
        <row r="4789">
          <cell r="H4789">
            <v>0</v>
          </cell>
        </row>
        <row r="4790">
          <cell r="D4790">
            <v>1</v>
          </cell>
          <cell r="H4790">
            <v>1</v>
          </cell>
        </row>
        <row r="4791">
          <cell r="D4791">
            <v>1</v>
          </cell>
          <cell r="H4791">
            <v>1</v>
          </cell>
        </row>
        <row r="4792">
          <cell r="D4792">
            <v>1</v>
          </cell>
          <cell r="H4792">
            <v>1</v>
          </cell>
        </row>
        <row r="4793">
          <cell r="H4793">
            <v>0</v>
          </cell>
        </row>
        <row r="4794">
          <cell r="H4794">
            <v>0</v>
          </cell>
        </row>
        <row r="4795">
          <cell r="D4795">
            <v>2</v>
          </cell>
          <cell r="H4795">
            <v>2</v>
          </cell>
        </row>
        <row r="4796">
          <cell r="D4796">
            <v>1</v>
          </cell>
          <cell r="H4796">
            <v>1</v>
          </cell>
        </row>
        <row r="4797">
          <cell r="D4797">
            <v>1</v>
          </cell>
          <cell r="H4797">
            <v>1</v>
          </cell>
        </row>
        <row r="4799">
          <cell r="F4799" t="str">
            <v>TOTAL</v>
          </cell>
          <cell r="H4799">
            <v>46</v>
          </cell>
        </row>
        <row r="4801">
          <cell r="B4801" t="str">
            <v>14.07.05</v>
          </cell>
          <cell r="C4801" t="str">
            <v>TABELA</v>
          </cell>
          <cell r="D4801" t="str">
            <v>DER-EDF</v>
          </cell>
          <cell r="E4801" t="str">
            <v>CODIGO</v>
          </cell>
          <cell r="F4801" t="str">
            <v>140706</v>
          </cell>
          <cell r="G4801" t="str">
            <v>TOTAL</v>
          </cell>
          <cell r="H4801">
            <v>114</v>
          </cell>
        </row>
        <row r="4802">
          <cell r="B4802" t="str">
            <v>Ponto para esgoto secundário (pia, lavatório, mictório, tanque, bidê, etc...)</v>
          </cell>
          <cell r="G4802" t="str">
            <v>UNIDADE</v>
          </cell>
          <cell r="H4802" t="str">
            <v>pt</v>
          </cell>
        </row>
        <row r="4804">
          <cell r="D4804" t="str">
            <v>QUANTIDADE</v>
          </cell>
          <cell r="H4804" t="str">
            <v>SUBTOTAL</v>
          </cell>
        </row>
        <row r="4807">
          <cell r="D4807">
            <v>6</v>
          </cell>
          <cell r="H4807">
            <v>6</v>
          </cell>
        </row>
        <row r="4808">
          <cell r="D4808">
            <v>1</v>
          </cell>
          <cell r="H4808">
            <v>1</v>
          </cell>
        </row>
        <row r="4809">
          <cell r="D4809">
            <v>2</v>
          </cell>
          <cell r="H4809">
            <v>2</v>
          </cell>
        </row>
        <row r="4810">
          <cell r="H4810">
            <v>0</v>
          </cell>
        </row>
        <row r="4811">
          <cell r="D4811">
            <v>1</v>
          </cell>
          <cell r="H4811">
            <v>1</v>
          </cell>
        </row>
        <row r="4812">
          <cell r="D4812">
            <v>5</v>
          </cell>
          <cell r="H4812">
            <v>5</v>
          </cell>
        </row>
        <row r="4813">
          <cell r="D4813">
            <v>5</v>
          </cell>
          <cell r="H4813">
            <v>5</v>
          </cell>
        </row>
        <row r="4814">
          <cell r="D4814">
            <v>1</v>
          </cell>
          <cell r="H4814">
            <v>1</v>
          </cell>
        </row>
        <row r="4815">
          <cell r="D4815">
            <v>1</v>
          </cell>
          <cell r="H4815">
            <v>1</v>
          </cell>
        </row>
        <row r="4816">
          <cell r="D4816">
            <v>1</v>
          </cell>
          <cell r="H4816">
            <v>1</v>
          </cell>
        </row>
        <row r="4817">
          <cell r="D4817">
            <v>1</v>
          </cell>
          <cell r="H4817">
            <v>1</v>
          </cell>
        </row>
        <row r="4818">
          <cell r="D4818">
            <v>1</v>
          </cell>
          <cell r="H4818">
            <v>1</v>
          </cell>
        </row>
        <row r="4819">
          <cell r="H4819">
            <v>0</v>
          </cell>
        </row>
        <row r="4820">
          <cell r="D4820">
            <v>1</v>
          </cell>
          <cell r="H4820">
            <v>1</v>
          </cell>
        </row>
        <row r="4821">
          <cell r="H4821">
            <v>0</v>
          </cell>
        </row>
        <row r="4822">
          <cell r="D4822">
            <v>1</v>
          </cell>
          <cell r="H4822">
            <v>1</v>
          </cell>
        </row>
        <row r="4823">
          <cell r="H4823">
            <v>0</v>
          </cell>
        </row>
        <row r="4824">
          <cell r="D4824">
            <v>2</v>
          </cell>
          <cell r="H4824">
            <v>2</v>
          </cell>
        </row>
        <row r="4825">
          <cell r="D4825">
            <v>2</v>
          </cell>
          <cell r="H4825">
            <v>2</v>
          </cell>
        </row>
        <row r="4827">
          <cell r="B4827" t="str">
            <v>SUPERIOR</v>
          </cell>
          <cell r="H4827">
            <v>0</v>
          </cell>
        </row>
        <row r="4828">
          <cell r="H4828">
            <v>0</v>
          </cell>
        </row>
        <row r="4829">
          <cell r="D4829">
            <v>7</v>
          </cell>
          <cell r="H4829">
            <v>7</v>
          </cell>
        </row>
        <row r="4830">
          <cell r="D4830">
            <v>7</v>
          </cell>
          <cell r="H4830">
            <v>7</v>
          </cell>
        </row>
        <row r="4831">
          <cell r="D4831">
            <v>1</v>
          </cell>
          <cell r="H4831">
            <v>1</v>
          </cell>
        </row>
        <row r="4832">
          <cell r="H4832">
            <v>0</v>
          </cell>
        </row>
        <row r="4833">
          <cell r="D4833">
            <v>1</v>
          </cell>
          <cell r="H4833">
            <v>1</v>
          </cell>
        </row>
        <row r="4834">
          <cell r="H4834">
            <v>0</v>
          </cell>
        </row>
        <row r="4835">
          <cell r="D4835">
            <v>3</v>
          </cell>
          <cell r="H4835">
            <v>3</v>
          </cell>
        </row>
        <row r="4836">
          <cell r="H4836">
            <v>0</v>
          </cell>
        </row>
        <row r="4837">
          <cell r="H4837">
            <v>0</v>
          </cell>
        </row>
        <row r="4839">
          <cell r="D4839">
            <v>3</v>
          </cell>
          <cell r="H4839">
            <v>3</v>
          </cell>
        </row>
        <row r="4840">
          <cell r="D4840">
            <v>4</v>
          </cell>
          <cell r="H4840">
            <v>4</v>
          </cell>
        </row>
        <row r="4841">
          <cell r="D4841">
            <v>3</v>
          </cell>
          <cell r="H4841">
            <v>3</v>
          </cell>
        </row>
        <row r="4842">
          <cell r="D4842">
            <v>1</v>
          </cell>
          <cell r="H4842">
            <v>1</v>
          </cell>
        </row>
        <row r="4843">
          <cell r="H4843">
            <v>0</v>
          </cell>
        </row>
        <row r="4844">
          <cell r="D4844">
            <v>3</v>
          </cell>
          <cell r="H4844">
            <v>3</v>
          </cell>
        </row>
        <row r="4845">
          <cell r="D4845">
            <v>3</v>
          </cell>
          <cell r="H4845">
            <v>3</v>
          </cell>
        </row>
        <row r="4846">
          <cell r="D4846">
            <v>3</v>
          </cell>
          <cell r="H4846">
            <v>3</v>
          </cell>
        </row>
        <row r="4847">
          <cell r="H4847">
            <v>0</v>
          </cell>
        </row>
        <row r="4848">
          <cell r="D4848">
            <v>1</v>
          </cell>
          <cell r="H4848">
            <v>1</v>
          </cell>
        </row>
        <row r="4849">
          <cell r="H4849">
            <v>0</v>
          </cell>
        </row>
        <row r="4850">
          <cell r="D4850">
            <v>1</v>
          </cell>
          <cell r="H4850">
            <v>1</v>
          </cell>
        </row>
        <row r="4851">
          <cell r="H4851">
            <v>0</v>
          </cell>
        </row>
        <row r="4852">
          <cell r="D4852">
            <v>2</v>
          </cell>
          <cell r="H4852">
            <v>2</v>
          </cell>
        </row>
        <row r="4853">
          <cell r="H4853">
            <v>0</v>
          </cell>
        </row>
        <row r="4854">
          <cell r="H4854">
            <v>0</v>
          </cell>
        </row>
        <row r="4855">
          <cell r="H4855">
            <v>0</v>
          </cell>
        </row>
        <row r="4856">
          <cell r="D4856">
            <v>4</v>
          </cell>
          <cell r="H4856">
            <v>4</v>
          </cell>
        </row>
        <row r="4857">
          <cell r="D4857">
            <v>4</v>
          </cell>
          <cell r="H4857">
            <v>4</v>
          </cell>
        </row>
        <row r="4858">
          <cell r="D4858">
            <v>1</v>
          </cell>
          <cell r="H4858">
            <v>1</v>
          </cell>
        </row>
        <row r="4859">
          <cell r="H4859">
            <v>0</v>
          </cell>
        </row>
        <row r="4860">
          <cell r="D4860">
            <v>1</v>
          </cell>
          <cell r="H4860">
            <v>1</v>
          </cell>
        </row>
        <row r="4861">
          <cell r="H4861">
            <v>0</v>
          </cell>
        </row>
        <row r="4862">
          <cell r="D4862">
            <v>3</v>
          </cell>
          <cell r="H4862">
            <v>3</v>
          </cell>
        </row>
        <row r="4863">
          <cell r="H4863">
            <v>0</v>
          </cell>
        </row>
        <row r="4864">
          <cell r="H4864">
            <v>0</v>
          </cell>
        </row>
        <row r="4865">
          <cell r="H4865">
            <v>0</v>
          </cell>
        </row>
        <row r="4866">
          <cell r="D4866">
            <v>2</v>
          </cell>
          <cell r="H4866">
            <v>2</v>
          </cell>
        </row>
        <row r="4867">
          <cell r="D4867">
            <v>1</v>
          </cell>
          <cell r="H4867">
            <v>1</v>
          </cell>
        </row>
        <row r="4868">
          <cell r="D4868">
            <v>1</v>
          </cell>
          <cell r="H4868">
            <v>1</v>
          </cell>
        </row>
        <row r="4869">
          <cell r="D4869">
            <v>1</v>
          </cell>
          <cell r="H4869">
            <v>1</v>
          </cell>
        </row>
        <row r="4870">
          <cell r="H4870">
            <v>0</v>
          </cell>
        </row>
        <row r="4871">
          <cell r="D4871">
            <v>1</v>
          </cell>
          <cell r="H4871">
            <v>1</v>
          </cell>
        </row>
        <row r="4872">
          <cell r="H4872">
            <v>0</v>
          </cell>
        </row>
        <row r="4873">
          <cell r="D4873">
            <v>2</v>
          </cell>
          <cell r="H4873">
            <v>2</v>
          </cell>
        </row>
        <row r="4874">
          <cell r="H4874">
            <v>0</v>
          </cell>
        </row>
        <row r="4875">
          <cell r="D4875">
            <v>2</v>
          </cell>
          <cell r="H4875">
            <v>2</v>
          </cell>
        </row>
        <row r="4876">
          <cell r="H4876">
            <v>0</v>
          </cell>
        </row>
        <row r="4877">
          <cell r="H4877">
            <v>0</v>
          </cell>
        </row>
        <row r="4878">
          <cell r="H4878">
            <v>0</v>
          </cell>
        </row>
        <row r="4879">
          <cell r="D4879">
            <v>1</v>
          </cell>
          <cell r="H4879">
            <v>1</v>
          </cell>
        </row>
        <row r="4880">
          <cell r="D4880">
            <v>1</v>
          </cell>
          <cell r="H4880">
            <v>1</v>
          </cell>
        </row>
        <row r="4881">
          <cell r="D4881">
            <v>1</v>
          </cell>
          <cell r="H4881">
            <v>1</v>
          </cell>
        </row>
        <row r="4882">
          <cell r="H4882">
            <v>0</v>
          </cell>
        </row>
        <row r="4883">
          <cell r="D4883">
            <v>1</v>
          </cell>
          <cell r="H4883">
            <v>1</v>
          </cell>
        </row>
        <row r="4884">
          <cell r="D4884">
            <v>1</v>
          </cell>
          <cell r="H4884">
            <v>1</v>
          </cell>
        </row>
        <row r="4885">
          <cell r="D4885">
            <v>1</v>
          </cell>
          <cell r="H4885">
            <v>1</v>
          </cell>
        </row>
        <row r="4886">
          <cell r="H4886">
            <v>0</v>
          </cell>
        </row>
        <row r="4887">
          <cell r="D4887">
            <v>1</v>
          </cell>
          <cell r="H4887">
            <v>1</v>
          </cell>
        </row>
        <row r="4888">
          <cell r="D4888">
            <v>1</v>
          </cell>
          <cell r="H4888">
            <v>1</v>
          </cell>
        </row>
        <row r="4889">
          <cell r="D4889">
            <v>1</v>
          </cell>
          <cell r="H4889">
            <v>1</v>
          </cell>
        </row>
        <row r="4890">
          <cell r="H4890">
            <v>0</v>
          </cell>
        </row>
        <row r="4891">
          <cell r="D4891">
            <v>1</v>
          </cell>
          <cell r="H4891">
            <v>1</v>
          </cell>
        </row>
        <row r="4892">
          <cell r="D4892">
            <v>1</v>
          </cell>
          <cell r="H4892">
            <v>1</v>
          </cell>
        </row>
        <row r="4893">
          <cell r="D4893">
            <v>1</v>
          </cell>
          <cell r="H4893">
            <v>1</v>
          </cell>
        </row>
        <row r="4894">
          <cell r="H4894">
            <v>0</v>
          </cell>
        </row>
        <row r="4895">
          <cell r="H4895">
            <v>0</v>
          </cell>
        </row>
        <row r="4896">
          <cell r="H4896">
            <v>0</v>
          </cell>
        </row>
        <row r="4897">
          <cell r="D4897">
            <v>1</v>
          </cell>
          <cell r="H4897">
            <v>1</v>
          </cell>
        </row>
        <row r="4898">
          <cell r="D4898">
            <v>1</v>
          </cell>
          <cell r="H4898">
            <v>1</v>
          </cell>
        </row>
        <row r="4899">
          <cell r="D4899">
            <v>1</v>
          </cell>
          <cell r="H4899">
            <v>1</v>
          </cell>
        </row>
        <row r="4900">
          <cell r="H4900">
            <v>0</v>
          </cell>
        </row>
        <row r="4901">
          <cell r="D4901">
            <v>1</v>
          </cell>
          <cell r="H4901">
            <v>1</v>
          </cell>
        </row>
        <row r="4902">
          <cell r="H4902">
            <v>0</v>
          </cell>
        </row>
        <row r="4903">
          <cell r="D4903">
            <v>1</v>
          </cell>
          <cell r="H4903">
            <v>1</v>
          </cell>
        </row>
        <row r="4905">
          <cell r="F4905" t="str">
            <v>TOTAL</v>
          </cell>
          <cell r="H4905">
            <v>114</v>
          </cell>
        </row>
        <row r="4908">
          <cell r="B4908" t="str">
            <v>14.07.06</v>
          </cell>
          <cell r="C4908" t="str">
            <v>TABELA</v>
          </cell>
          <cell r="D4908" t="str">
            <v>DER-EDF</v>
          </cell>
          <cell r="E4908" t="str">
            <v>CODIGO</v>
          </cell>
          <cell r="F4908" t="str">
            <v>140714</v>
          </cell>
          <cell r="G4908" t="str">
            <v>TOTAL</v>
          </cell>
          <cell r="H4908">
            <v>14</v>
          </cell>
        </row>
        <row r="4909">
          <cell r="B4909" t="str">
            <v>Ponto p/ válvula (mictório) inclusive válvula com acabamento marca de referência Pressmatic Docol, Mod. 17015106 e tubo de ligação p/mictório antivandalismo Pressmatic Mod. 00132606 marca de ref. Docol ou equivalente</v>
          </cell>
          <cell r="G4909" t="str">
            <v>UNIDADE</v>
          </cell>
          <cell r="H4909" t="str">
            <v>und</v>
          </cell>
        </row>
        <row r="4911">
          <cell r="D4911" t="str">
            <v>QUANTIDADE</v>
          </cell>
          <cell r="H4911" t="str">
            <v>SUBTOTAL</v>
          </cell>
        </row>
        <row r="4913">
          <cell r="D4913">
            <v>2</v>
          </cell>
          <cell r="H4913">
            <v>2</v>
          </cell>
        </row>
        <row r="4914">
          <cell r="D4914">
            <v>1</v>
          </cell>
          <cell r="H4914">
            <v>1</v>
          </cell>
        </row>
        <row r="4915">
          <cell r="H4915">
            <v>0</v>
          </cell>
        </row>
        <row r="4916">
          <cell r="H4916">
            <v>0</v>
          </cell>
        </row>
        <row r="4917">
          <cell r="D4917">
            <v>3</v>
          </cell>
          <cell r="H4917">
            <v>3</v>
          </cell>
        </row>
        <row r="4918">
          <cell r="H4918">
            <v>0</v>
          </cell>
        </row>
        <row r="4919">
          <cell r="H4919">
            <v>0</v>
          </cell>
        </row>
        <row r="4920">
          <cell r="D4920">
            <v>2</v>
          </cell>
          <cell r="H4920">
            <v>2</v>
          </cell>
        </row>
        <row r="4921">
          <cell r="H4921">
            <v>0</v>
          </cell>
        </row>
        <row r="4922">
          <cell r="H4922">
            <v>0</v>
          </cell>
        </row>
        <row r="4923">
          <cell r="D4923">
            <v>3</v>
          </cell>
          <cell r="H4923">
            <v>3</v>
          </cell>
        </row>
        <row r="4924">
          <cell r="H4924">
            <v>0</v>
          </cell>
        </row>
        <row r="4925">
          <cell r="H4925">
            <v>0</v>
          </cell>
        </row>
        <row r="4926">
          <cell r="D4926">
            <v>2</v>
          </cell>
          <cell r="H4926">
            <v>2</v>
          </cell>
        </row>
        <row r="4927">
          <cell r="H4927">
            <v>0</v>
          </cell>
        </row>
        <row r="4928">
          <cell r="H4928">
            <v>0</v>
          </cell>
        </row>
        <row r="4929">
          <cell r="D4929">
            <v>1</v>
          </cell>
          <cell r="H4929">
            <v>1</v>
          </cell>
        </row>
        <row r="4931">
          <cell r="F4931" t="str">
            <v>TOTAL</v>
          </cell>
          <cell r="H4931">
            <v>14</v>
          </cell>
        </row>
        <row r="4934">
          <cell r="B4934" t="str">
            <v>14.07.07</v>
          </cell>
          <cell r="C4934" t="str">
            <v>TABELA</v>
          </cell>
          <cell r="D4934" t="str">
            <v>DER-EDF</v>
          </cell>
          <cell r="E4934" t="str">
            <v>CODIGO</v>
          </cell>
          <cell r="F4934" t="str">
            <v>140707</v>
          </cell>
          <cell r="G4934" t="str">
            <v>TOTAL</v>
          </cell>
          <cell r="H4934">
            <v>38</v>
          </cell>
        </row>
        <row r="4935">
          <cell r="B4935" t="str">
            <v>Ponto para caixa sifonada, inclusive caixa sifonada pvc 150x150x50mm com grelha em pvc</v>
          </cell>
          <cell r="G4935" t="str">
            <v>UNIDADE</v>
          </cell>
          <cell r="H4935" t="str">
            <v>pt</v>
          </cell>
        </row>
        <row r="4937">
          <cell r="D4937" t="str">
            <v>QUANTIDADE</v>
          </cell>
          <cell r="H4937" t="str">
            <v>SUBTOTAL</v>
          </cell>
        </row>
        <row r="4938">
          <cell r="D4938">
            <v>24</v>
          </cell>
          <cell r="H4938">
            <v>24</v>
          </cell>
        </row>
        <row r="4939">
          <cell r="D4939">
            <v>6</v>
          </cell>
          <cell r="H4939">
            <v>6</v>
          </cell>
        </row>
        <row r="4940">
          <cell r="D4940">
            <v>2</v>
          </cell>
          <cell r="H4940">
            <v>2</v>
          </cell>
        </row>
        <row r="4941">
          <cell r="D4941">
            <v>6</v>
          </cell>
          <cell r="H4941">
            <v>6</v>
          </cell>
        </row>
        <row r="4943">
          <cell r="F4943" t="str">
            <v>TOTAL</v>
          </cell>
          <cell r="H4943">
            <v>38</v>
          </cell>
        </row>
        <row r="4945">
          <cell r="B4945" t="str">
            <v>TUBULAÇÃO DE LIGAÇÃO DE CAIXAS</v>
          </cell>
        </row>
        <row r="4947">
          <cell r="B4947" t="str">
            <v>14.09.01</v>
          </cell>
          <cell r="C4947" t="str">
            <v>TABELA</v>
          </cell>
          <cell r="D4947" t="str">
            <v>DER-EDF</v>
          </cell>
          <cell r="E4947" t="str">
            <v>CODIGO</v>
          </cell>
          <cell r="F4947" t="str">
            <v>140905</v>
          </cell>
          <cell r="G4947" t="str">
            <v>TOTAL</v>
          </cell>
          <cell r="H4947">
            <v>224.08</v>
          </cell>
        </row>
        <row r="4948">
          <cell r="B4948" t="str">
            <v>Tubo PVC rígido para esgoto no diâmetro de 200mm incluindo escavação e aterro com areia</v>
          </cell>
          <cell r="G4948" t="str">
            <v>UNIDADE</v>
          </cell>
          <cell r="H4948" t="str">
            <v>m</v>
          </cell>
        </row>
        <row r="4950">
          <cell r="D4950" t="str">
            <v>QUANTIDADE</v>
          </cell>
          <cell r="H4950" t="str">
            <v>SUBTOTAL</v>
          </cell>
        </row>
        <row r="4951">
          <cell r="D4951">
            <v>161.28</v>
          </cell>
          <cell r="H4951">
            <v>161.28</v>
          </cell>
        </row>
        <row r="4952">
          <cell r="D4952">
            <v>0</v>
          </cell>
          <cell r="H4952">
            <v>0</v>
          </cell>
        </row>
        <row r="4953">
          <cell r="D4953">
            <v>0.34</v>
          </cell>
          <cell r="H4953">
            <v>0.34</v>
          </cell>
        </row>
        <row r="4954">
          <cell r="D4954">
            <v>62.46</v>
          </cell>
          <cell r="H4954">
            <v>62.46</v>
          </cell>
        </row>
        <row r="4956">
          <cell r="F4956" t="str">
            <v>TOTAL</v>
          </cell>
          <cell r="H4956">
            <v>224.08</v>
          </cell>
        </row>
        <row r="4959">
          <cell r="B4959" t="str">
            <v>14.09.02</v>
          </cell>
          <cell r="C4959" t="str">
            <v>TABELA</v>
          </cell>
          <cell r="D4959" t="str">
            <v>SINAPI</v>
          </cell>
          <cell r="E4959" t="str">
            <v>CODIGO</v>
          </cell>
          <cell r="F4959" t="str">
            <v>90703</v>
          </cell>
          <cell r="G4959" t="str">
            <v>TOTAL</v>
          </cell>
          <cell r="H4959">
            <v>56.01</v>
          </cell>
        </row>
        <row r="4960">
          <cell r="B4960" t="str">
            <v>tubo de pvc corrugado de dupla parede para rede coletora de esgoto, dn 250 mm, junta elástica - fornecimento e assentamento. af_01/2021</v>
          </cell>
          <cell r="G4960" t="str">
            <v>UNIDADE</v>
          </cell>
          <cell r="H4960" t="str">
            <v>m</v>
          </cell>
        </row>
        <row r="4962">
          <cell r="D4962" t="str">
            <v>QUANTIDADE</v>
          </cell>
          <cell r="H4962" t="str">
            <v>SUBTOTAL</v>
          </cell>
        </row>
        <row r="4963">
          <cell r="D4963">
            <v>4.68</v>
          </cell>
          <cell r="H4963">
            <v>4.68</v>
          </cell>
        </row>
        <row r="4964">
          <cell r="D4964">
            <v>0</v>
          </cell>
          <cell r="H4964">
            <v>0</v>
          </cell>
        </row>
        <row r="4965">
          <cell r="D4965">
            <v>30.87</v>
          </cell>
          <cell r="H4965">
            <v>30.87</v>
          </cell>
        </row>
        <row r="4966">
          <cell r="D4966">
            <v>20.46</v>
          </cell>
          <cell r="H4966">
            <v>20.46</v>
          </cell>
        </row>
        <row r="4968">
          <cell r="F4968" t="str">
            <v>TOTAL</v>
          </cell>
          <cell r="H4968">
            <v>56.01</v>
          </cell>
        </row>
        <row r="4971">
          <cell r="B4971" t="str">
            <v>14.09.03</v>
          </cell>
          <cell r="C4971" t="str">
            <v>TABELA</v>
          </cell>
          <cell r="D4971" t="str">
            <v>SINAPI</v>
          </cell>
          <cell r="E4971" t="str">
            <v>CODIGO</v>
          </cell>
          <cell r="F4971" t="str">
            <v>90704</v>
          </cell>
          <cell r="G4971" t="str">
            <v>TOTAL</v>
          </cell>
          <cell r="H4971">
            <v>21.72</v>
          </cell>
        </row>
        <row r="4972">
          <cell r="B4972" t="str">
            <v>tubo de pvc corrugado de dupla parede para rede coletora de esgoto, dn 300 mm, junta elástica - fornecimento e assentamento. af_01/2021</v>
          </cell>
          <cell r="G4972" t="str">
            <v>UNIDADE</v>
          </cell>
          <cell r="H4972" t="str">
            <v>m</v>
          </cell>
        </row>
        <row r="4974">
          <cell r="D4974" t="str">
            <v>QUANTIDADE</v>
          </cell>
          <cell r="H4974" t="str">
            <v>SUBTOTAL</v>
          </cell>
        </row>
        <row r="4975">
          <cell r="D4975">
            <v>17.059999999999999</v>
          </cell>
          <cell r="H4975">
            <v>17.059999999999999</v>
          </cell>
        </row>
        <row r="4976">
          <cell r="D4976">
            <v>0</v>
          </cell>
          <cell r="H4976">
            <v>0</v>
          </cell>
        </row>
        <row r="4977">
          <cell r="D4977">
            <v>4.66</v>
          </cell>
          <cell r="H4977">
            <v>4.66</v>
          </cell>
        </row>
        <row r="4978">
          <cell r="D4978">
            <v>0</v>
          </cell>
          <cell r="H4978">
            <v>0</v>
          </cell>
        </row>
        <row r="4980">
          <cell r="F4980" t="str">
            <v>TOTAL</v>
          </cell>
          <cell r="H4980">
            <v>21.72</v>
          </cell>
        </row>
        <row r="4982">
          <cell r="B4982" t="str">
            <v>14.09.04</v>
          </cell>
          <cell r="C4982" t="str">
            <v>TABELA</v>
          </cell>
          <cell r="D4982" t="str">
            <v>SINAPI</v>
          </cell>
          <cell r="E4982" t="str">
            <v>CODIGO</v>
          </cell>
          <cell r="F4982" t="str">
            <v>90706</v>
          </cell>
          <cell r="G4982" t="str">
            <v>TOTAL</v>
          </cell>
          <cell r="H4982">
            <v>15.7</v>
          </cell>
        </row>
        <row r="4983">
          <cell r="B4983" t="str">
            <v>tubo de pvc corrugado de dupla parede para rede coletora de esgoto, dn 400 mm, junta elástica - fornecimento e assentamento. af_01/2021</v>
          </cell>
          <cell r="G4983" t="str">
            <v>UNIDADE</v>
          </cell>
          <cell r="H4983" t="str">
            <v>m</v>
          </cell>
        </row>
        <row r="4985">
          <cell r="D4985" t="str">
            <v>QUANTIDADE</v>
          </cell>
          <cell r="H4985" t="str">
            <v>SUBTOTAL</v>
          </cell>
        </row>
        <row r="4986">
          <cell r="D4986">
            <v>15.7</v>
          </cell>
          <cell r="H4986">
            <v>15.7</v>
          </cell>
        </row>
        <row r="4987">
          <cell r="D4987">
            <v>0</v>
          </cell>
          <cell r="H4987">
            <v>0</v>
          </cell>
        </row>
        <row r="4988">
          <cell r="D4988">
            <v>0</v>
          </cell>
          <cell r="H4988">
            <v>0</v>
          </cell>
        </row>
        <row r="4989">
          <cell r="D4989">
            <v>0</v>
          </cell>
          <cell r="H4989">
            <v>0</v>
          </cell>
        </row>
        <row r="4991">
          <cell r="F4991" t="str">
            <v>TOTAL</v>
          </cell>
          <cell r="H4991">
            <v>15.7</v>
          </cell>
        </row>
        <row r="4993">
          <cell r="B4993" t="str">
            <v>CAIXAS EMPREGANDO ARGAMASSA DE CIMENTO, CAL E AREIA</v>
          </cell>
        </row>
        <row r="4995">
          <cell r="B4995" t="str">
            <v>14.11.01</v>
          </cell>
          <cell r="C4995" t="str">
            <v>TABELA</v>
          </cell>
          <cell r="D4995" t="str">
            <v>DER-EDF</v>
          </cell>
          <cell r="E4995" t="str">
            <v>CODIGO</v>
          </cell>
          <cell r="F4995" t="str">
            <v>141106</v>
          </cell>
          <cell r="G4995" t="str">
            <v>TOTAL</v>
          </cell>
          <cell r="H4995">
            <v>50</v>
          </cell>
        </row>
        <row r="4996">
          <cell r="B4996" t="str">
            <v>Caixas de inspeção de alv. blocos concreto 9x19x39cm, dim.100x60cm e Hmáx = 1m, com tampa de conc. esp. 5cm, lastro de conc. esp. 10cm, revest intern. c/ chapisco e reboco impermeabilizado, incl. escavação, reaterro e enchimento</v>
          </cell>
          <cell r="G4996" t="str">
            <v>UNIDADE</v>
          </cell>
          <cell r="H4996" t="str">
            <v>und</v>
          </cell>
        </row>
        <row r="4998">
          <cell r="D4998" t="str">
            <v>QUANTIDADE</v>
          </cell>
          <cell r="H4998" t="str">
            <v>SUBTOTAL</v>
          </cell>
        </row>
        <row r="4999">
          <cell r="D4999">
            <v>28</v>
          </cell>
          <cell r="H4999">
            <v>28</v>
          </cell>
        </row>
        <row r="5000">
          <cell r="D5000">
            <v>11</v>
          </cell>
          <cell r="H5000">
            <v>11</v>
          </cell>
        </row>
        <row r="5001">
          <cell r="D5001">
            <v>11</v>
          </cell>
          <cell r="H5001">
            <v>11</v>
          </cell>
        </row>
        <row r="5002">
          <cell r="D5002">
            <v>0</v>
          </cell>
          <cell r="H5002">
            <v>0</v>
          </cell>
        </row>
        <row r="5004">
          <cell r="F5004" t="str">
            <v>TOTAL</v>
          </cell>
          <cell r="H5004">
            <v>50</v>
          </cell>
        </row>
        <row r="5006">
          <cell r="B5006" t="str">
            <v>14.11.02</v>
          </cell>
          <cell r="C5006" t="str">
            <v>TABELA</v>
          </cell>
          <cell r="D5006" t="str">
            <v>DER-EDF</v>
          </cell>
          <cell r="E5006" t="str">
            <v>CODIGO</v>
          </cell>
          <cell r="F5006" t="str">
            <v>141111</v>
          </cell>
          <cell r="G5006" t="str">
            <v>TOTAL</v>
          </cell>
          <cell r="H5006">
            <v>53</v>
          </cell>
        </row>
        <row r="5007">
          <cell r="B5007" t="str">
            <v>Caixa de areia em alv. de bloco de concreto 9x19x39, dim. 60x60cm e Hmáx=1m, c/ tampa em ferro fundido, lastro de concreto esp. 10cm, revest. int. c/ chapisco e reboco impermeabilizado, incl. escavação e reaterro</v>
          </cell>
          <cell r="G5007" t="str">
            <v>UNIDADE</v>
          </cell>
          <cell r="H5007" t="str">
            <v>und</v>
          </cell>
        </row>
        <row r="5009">
          <cell r="D5009" t="str">
            <v>QUANTIDADE</v>
          </cell>
          <cell r="H5009" t="str">
            <v>SUBTOTAL</v>
          </cell>
        </row>
        <row r="5010">
          <cell r="D5010">
            <v>31</v>
          </cell>
          <cell r="H5010">
            <v>31</v>
          </cell>
        </row>
        <row r="5011">
          <cell r="D5011">
            <v>10</v>
          </cell>
          <cell r="H5011">
            <v>10</v>
          </cell>
        </row>
        <row r="5012">
          <cell r="D5012">
            <v>12</v>
          </cell>
          <cell r="H5012">
            <v>12</v>
          </cell>
        </row>
        <row r="5013">
          <cell r="D5013">
            <v>0</v>
          </cell>
          <cell r="H5013">
            <v>0</v>
          </cell>
        </row>
        <row r="5015">
          <cell r="F5015" t="str">
            <v>TOTAL</v>
          </cell>
          <cell r="H5015">
            <v>53</v>
          </cell>
        </row>
        <row r="5018">
          <cell r="B5018" t="str">
            <v>14.11.03</v>
          </cell>
          <cell r="C5018" t="str">
            <v>TABELA</v>
          </cell>
          <cell r="D5018" t="str">
            <v>DER-EDF</v>
          </cell>
          <cell r="E5018" t="str">
            <v>CODIGO</v>
          </cell>
          <cell r="F5018" t="str">
            <v>141104</v>
          </cell>
          <cell r="G5018" t="str">
            <v>TOTAL</v>
          </cell>
          <cell r="H5018">
            <v>6</v>
          </cell>
        </row>
        <row r="5019">
          <cell r="B5019" t="str">
            <v>Caixa de gordura de alv. bloco concreto 9x19x39cm, dim.60x60cm e Hmáx=1m, com tampa em concreto esp.5cm, lastro concreto esp.10cm, revestida intern. c/ chapisco e reboco impermeab, escavação, reaterro e parede interna em concreto</v>
          </cell>
          <cell r="G5019" t="str">
            <v>UNIDADE</v>
          </cell>
          <cell r="H5019" t="str">
            <v>und</v>
          </cell>
        </row>
        <row r="5021">
          <cell r="D5021" t="str">
            <v>QUANTIDADE</v>
          </cell>
          <cell r="H5021" t="str">
            <v>SUBTOTAL</v>
          </cell>
        </row>
        <row r="5022">
          <cell r="D5022">
            <v>2</v>
          </cell>
          <cell r="H5022">
            <v>2</v>
          </cell>
        </row>
        <row r="5023">
          <cell r="D5023">
            <v>4</v>
          </cell>
          <cell r="H5023">
            <v>4</v>
          </cell>
        </row>
        <row r="5025">
          <cell r="F5025" t="str">
            <v>TOTAL</v>
          </cell>
          <cell r="H5025">
            <v>6</v>
          </cell>
        </row>
        <row r="5027">
          <cell r="B5027" t="str">
            <v>14.11.04</v>
          </cell>
          <cell r="C5027" t="str">
            <v>TABELA</v>
          </cell>
          <cell r="D5027" t="str">
            <v>SINAPI</v>
          </cell>
          <cell r="E5027" t="str">
            <v>CODIGO</v>
          </cell>
          <cell r="F5027" t="str">
            <v>98106</v>
          </cell>
          <cell r="G5027" t="str">
            <v>TOTAL</v>
          </cell>
          <cell r="H5027">
            <v>1</v>
          </cell>
        </row>
        <row r="5028">
          <cell r="B5028" t="str">
            <v>caixa de gordura especial (capacidade: 312 l - para até 146 pessoas servidas no pico), retangular, em alvenaria com tijolos cerâmicos maciços, dimensões internas = 0,4x1,2 m, altura interna = 1 m. af_12/2020</v>
          </cell>
          <cell r="G5028" t="str">
            <v>UNIDADE</v>
          </cell>
          <cell r="H5028" t="str">
            <v>un</v>
          </cell>
        </row>
        <row r="5030">
          <cell r="D5030" t="str">
            <v>QUANTIDADE</v>
          </cell>
          <cell r="H5030" t="str">
            <v>SUBTOTAL</v>
          </cell>
        </row>
        <row r="5031">
          <cell r="D5031">
            <v>1</v>
          </cell>
          <cell r="H5031">
            <v>1</v>
          </cell>
        </row>
        <row r="5033">
          <cell r="F5033" t="str">
            <v>TOTAL</v>
          </cell>
          <cell r="H5033">
            <v>1</v>
          </cell>
        </row>
        <row r="5035">
          <cell r="B5035" t="str">
            <v>14.11.05</v>
          </cell>
          <cell r="C5035" t="str">
            <v>TABELA</v>
          </cell>
          <cell r="D5035" t="str">
            <v>SINAPI</v>
          </cell>
          <cell r="E5035" t="str">
            <v>CODIGO</v>
          </cell>
          <cell r="F5035" t="str">
            <v>89708</v>
          </cell>
          <cell r="G5035" t="str">
            <v>TOTAL</v>
          </cell>
          <cell r="H5035">
            <v>8</v>
          </cell>
        </row>
        <row r="5036">
          <cell r="B5036" t="str">
            <v>caixa sifonada, pvc, dn 150 x 185 x 75 mm, junta elástica, fornecida e instalada em ramal de descarga ou em ramal de esgoto sanitário. af_08/2022</v>
          </cell>
          <cell r="G5036" t="str">
            <v>UNIDADE</v>
          </cell>
          <cell r="H5036" t="str">
            <v>un</v>
          </cell>
        </row>
        <row r="5038">
          <cell r="D5038" t="str">
            <v>QUANTIDADE</v>
          </cell>
          <cell r="H5038" t="str">
            <v>SUBTOTAL</v>
          </cell>
        </row>
        <row r="5039">
          <cell r="D5039">
            <v>2</v>
          </cell>
          <cell r="H5039">
            <v>2</v>
          </cell>
        </row>
        <row r="5040">
          <cell r="D5040">
            <v>3</v>
          </cell>
          <cell r="H5040">
            <v>3</v>
          </cell>
        </row>
        <row r="5041">
          <cell r="D5041">
            <v>2</v>
          </cell>
          <cell r="H5041">
            <v>2</v>
          </cell>
        </row>
        <row r="5042">
          <cell r="D5042">
            <v>1</v>
          </cell>
          <cell r="H5042">
            <v>1</v>
          </cell>
        </row>
        <row r="5045">
          <cell r="F5045" t="str">
            <v>TOTAL</v>
          </cell>
          <cell r="H5045">
            <v>8</v>
          </cell>
        </row>
        <row r="5047">
          <cell r="B5047" t="str">
            <v>REDE DE ÁGUA FRIA - TUBOS SOLDÁVEIS DE PVC</v>
          </cell>
        </row>
        <row r="5049">
          <cell r="B5049" t="str">
            <v>14.14.01</v>
          </cell>
          <cell r="C5049" t="str">
            <v>TABELA</v>
          </cell>
          <cell r="D5049" t="str">
            <v>DER-EDF</v>
          </cell>
          <cell r="E5049" t="str">
            <v>CODIGO</v>
          </cell>
          <cell r="F5049" t="str">
            <v>141409</v>
          </cell>
          <cell r="G5049" t="str">
            <v>TOTAL</v>
          </cell>
          <cell r="H5049">
            <v>201.26</v>
          </cell>
        </row>
        <row r="5050">
          <cell r="B5050" t="str">
            <v>Tubo de PVC rígido soldável marrom, DN 20mm (1/2"), inclusive conexões</v>
          </cell>
          <cell r="G5050" t="str">
            <v>UNIDADE</v>
          </cell>
          <cell r="H5050" t="str">
            <v>m</v>
          </cell>
        </row>
        <row r="5052">
          <cell r="D5052" t="str">
            <v>QUANTIDADE</v>
          </cell>
          <cell r="H5052" t="str">
            <v>SUBTOTAL</v>
          </cell>
        </row>
        <row r="5053">
          <cell r="D5053">
            <v>100</v>
          </cell>
          <cell r="H5053">
            <v>100</v>
          </cell>
        </row>
        <row r="5054">
          <cell r="D5054">
            <v>101.26</v>
          </cell>
          <cell r="H5054">
            <v>101.26</v>
          </cell>
        </row>
        <row r="5055">
          <cell r="H5055">
            <v>0</v>
          </cell>
        </row>
        <row r="5058">
          <cell r="F5058" t="str">
            <v>TOTAL</v>
          </cell>
          <cell r="H5058">
            <v>201.26</v>
          </cell>
        </row>
        <row r="5060">
          <cell r="B5060" t="str">
            <v>14.14.02</v>
          </cell>
          <cell r="C5060" t="str">
            <v>TABELA</v>
          </cell>
          <cell r="D5060" t="str">
            <v>DER-EDF</v>
          </cell>
          <cell r="E5060" t="str">
            <v>CODIGO</v>
          </cell>
          <cell r="F5060" t="str">
            <v>141410</v>
          </cell>
          <cell r="G5060" t="str">
            <v>TOTAL</v>
          </cell>
          <cell r="H5060">
            <v>1057.308</v>
          </cell>
        </row>
        <row r="5061">
          <cell r="B5061" t="str">
            <v>Tubo de PVC rígido soldável marrom, DN 25mm (3/4"), inclusive conexões</v>
          </cell>
          <cell r="G5061" t="str">
            <v>UNIDADE</v>
          </cell>
          <cell r="H5061" t="str">
            <v>m</v>
          </cell>
        </row>
        <row r="5063">
          <cell r="D5063" t="str">
            <v>QUANTIDADE</v>
          </cell>
          <cell r="H5063" t="str">
            <v>SUBTOTAL</v>
          </cell>
        </row>
        <row r="5064">
          <cell r="D5064">
            <v>628.06799999999998</v>
          </cell>
          <cell r="H5064">
            <v>628.06799999999998</v>
          </cell>
        </row>
        <row r="5065">
          <cell r="D5065">
            <v>74.266500000000008</v>
          </cell>
          <cell r="H5065">
            <v>74.266500000000008</v>
          </cell>
        </row>
        <row r="5066">
          <cell r="D5066">
            <v>179.0985</v>
          </cell>
          <cell r="H5066">
            <v>179.0985</v>
          </cell>
        </row>
        <row r="5067">
          <cell r="D5067">
            <v>175.875</v>
          </cell>
          <cell r="H5067">
            <v>175.875</v>
          </cell>
        </row>
        <row r="5071">
          <cell r="F5071" t="str">
            <v>TOTAL</v>
          </cell>
          <cell r="H5071">
            <v>1057.308</v>
          </cell>
        </row>
        <row r="5073">
          <cell r="B5073" t="str">
            <v>14.14.03</v>
          </cell>
          <cell r="C5073" t="str">
            <v>TABELA</v>
          </cell>
          <cell r="D5073" t="str">
            <v>DER-EDF</v>
          </cell>
          <cell r="E5073" t="str">
            <v>CODIGO</v>
          </cell>
          <cell r="F5073" t="str">
            <v>141411</v>
          </cell>
          <cell r="G5073" t="str">
            <v>TOTAL</v>
          </cell>
          <cell r="H5073">
            <v>395.54849999999999</v>
          </cell>
        </row>
        <row r="5074">
          <cell r="B5074" t="str">
            <v>Tubo de PVC rígido soldável marrom, DN 32mm (1"), inclusive conexões</v>
          </cell>
          <cell r="G5074" t="str">
            <v>UNIDADE</v>
          </cell>
          <cell r="H5074" t="str">
            <v>m</v>
          </cell>
        </row>
        <row r="5076">
          <cell r="D5076" t="str">
            <v>QUANTIDADE</v>
          </cell>
          <cell r="H5076" t="str">
            <v>SUBTOTAL</v>
          </cell>
        </row>
        <row r="5077">
          <cell r="D5077">
            <v>219.71250000000001</v>
          </cell>
          <cell r="H5077">
            <v>219.71250000000001</v>
          </cell>
        </row>
        <row r="5078">
          <cell r="D5078">
            <v>7.5</v>
          </cell>
          <cell r="H5078">
            <v>7.5</v>
          </cell>
        </row>
        <row r="5079">
          <cell r="D5079">
            <v>78.214500000000001</v>
          </cell>
          <cell r="H5079">
            <v>78.214500000000001</v>
          </cell>
        </row>
        <row r="5080">
          <cell r="D5080">
            <v>90.121499999999997</v>
          </cell>
          <cell r="H5080">
            <v>90.121499999999997</v>
          </cell>
        </row>
        <row r="5084">
          <cell r="F5084" t="str">
            <v>TOTAL</v>
          </cell>
          <cell r="H5084">
            <v>395.54849999999999</v>
          </cell>
        </row>
        <row r="5086">
          <cell r="B5086" t="str">
            <v>14.14.04</v>
          </cell>
          <cell r="C5086" t="str">
            <v>TABELA</v>
          </cell>
          <cell r="D5086" t="str">
            <v>DER-EDF</v>
          </cell>
          <cell r="E5086" t="str">
            <v>CODIGO</v>
          </cell>
          <cell r="F5086" t="str">
            <v>141412</v>
          </cell>
          <cell r="G5086" t="str">
            <v>TOTAL</v>
          </cell>
          <cell r="H5086">
            <v>71.117100000000008</v>
          </cell>
        </row>
        <row r="5087">
          <cell r="B5087" t="str">
            <v>Tubo de PVC rígido soldável marrom, DN 40mm (1.1/4"), inclusive conexões</v>
          </cell>
          <cell r="G5087" t="str">
            <v>UNIDADE</v>
          </cell>
          <cell r="H5087" t="str">
            <v>m</v>
          </cell>
        </row>
        <row r="5089">
          <cell r="D5089" t="str">
            <v>QUANTIDADE</v>
          </cell>
          <cell r="H5089" t="str">
            <v>SUBTOTAL</v>
          </cell>
        </row>
        <row r="5090">
          <cell r="D5090">
            <v>51.381400000000006</v>
          </cell>
          <cell r="H5090">
            <v>51.381400000000006</v>
          </cell>
        </row>
        <row r="5091">
          <cell r="D5091">
            <v>3.7450000000000001</v>
          </cell>
          <cell r="H5091">
            <v>3.7450000000000001</v>
          </cell>
        </row>
        <row r="5092">
          <cell r="D5092">
            <v>1</v>
          </cell>
          <cell r="H5092">
            <v>1</v>
          </cell>
        </row>
        <row r="5093">
          <cell r="D5093">
            <v>14.9907</v>
          </cell>
          <cell r="H5093">
            <v>14.9907</v>
          </cell>
        </row>
        <row r="5097">
          <cell r="F5097" t="str">
            <v>TOTAL</v>
          </cell>
          <cell r="H5097">
            <v>71.117100000000008</v>
          </cell>
        </row>
        <row r="5099">
          <cell r="B5099" t="str">
            <v>14.14.05</v>
          </cell>
          <cell r="C5099" t="str">
            <v>TABELA</v>
          </cell>
          <cell r="D5099" t="str">
            <v>DER-EDF</v>
          </cell>
          <cell r="E5099" t="str">
            <v>CODIGO</v>
          </cell>
          <cell r="F5099" t="str">
            <v>141413</v>
          </cell>
          <cell r="G5099" t="str">
            <v>TOTAL</v>
          </cell>
          <cell r="H5099">
            <v>84.551400000000001</v>
          </cell>
        </row>
        <row r="5100">
          <cell r="B5100" t="str">
            <v>Tubo de PVC rígido soldável marrom, DN 50mm (1.1/2"), inclusive conexões</v>
          </cell>
          <cell r="G5100" t="str">
            <v>UNIDADE</v>
          </cell>
          <cell r="H5100" t="str">
            <v>m</v>
          </cell>
        </row>
        <row r="5102">
          <cell r="D5102" t="str">
            <v>QUANTIDADE</v>
          </cell>
          <cell r="H5102" t="str">
            <v>SUBTOTAL</v>
          </cell>
        </row>
        <row r="5103">
          <cell r="D5103">
            <v>37.631900000000002</v>
          </cell>
          <cell r="H5103">
            <v>37.631900000000002</v>
          </cell>
        </row>
        <row r="5104">
          <cell r="D5104">
            <v>46.919500000000006</v>
          </cell>
          <cell r="H5104">
            <v>46.919500000000006</v>
          </cell>
        </row>
        <row r="5107">
          <cell r="F5107" t="str">
            <v>TOTAL</v>
          </cell>
          <cell r="H5107">
            <v>84.551400000000001</v>
          </cell>
        </row>
        <row r="5109">
          <cell r="B5109" t="str">
            <v>14.14.06</v>
          </cell>
          <cell r="C5109" t="str">
            <v>TABELA</v>
          </cell>
          <cell r="D5109" t="str">
            <v>DER-EDF</v>
          </cell>
          <cell r="E5109" t="str">
            <v>CODIGO</v>
          </cell>
          <cell r="F5109" t="str">
            <v>141414</v>
          </cell>
          <cell r="G5109" t="str">
            <v>TOTAL</v>
          </cell>
          <cell r="H5109">
            <v>86.577338000000012</v>
          </cell>
        </row>
        <row r="5110">
          <cell r="B5110" t="str">
            <v>Tubo de PVC rígido soldável marrom, DN 60mm (2"), inclusive conexões</v>
          </cell>
          <cell r="G5110" t="str">
            <v>UNIDADE</v>
          </cell>
          <cell r="H5110" t="str">
            <v>m</v>
          </cell>
        </row>
        <row r="5112">
          <cell r="D5112" t="str">
            <v>QUANTIDADE</v>
          </cell>
          <cell r="H5112" t="str">
            <v>SUBTOTAL</v>
          </cell>
        </row>
        <row r="5113">
          <cell r="D5113">
            <v>11.655082</v>
          </cell>
          <cell r="H5113">
            <v>11.655082</v>
          </cell>
        </row>
        <row r="5114">
          <cell r="D5114">
            <v>4.808580000000001</v>
          </cell>
          <cell r="H5114">
            <v>4.808580000000001</v>
          </cell>
        </row>
        <row r="5115">
          <cell r="D5115">
            <v>40.712644000000012</v>
          </cell>
          <cell r="H5115">
            <v>40.712644000000012</v>
          </cell>
        </row>
        <row r="5116">
          <cell r="D5116">
            <v>29.401032000000004</v>
          </cell>
          <cell r="H5116">
            <v>29.401032000000004</v>
          </cell>
        </row>
        <row r="5118">
          <cell r="F5118" t="str">
            <v>TOTAL</v>
          </cell>
          <cell r="H5118">
            <v>86.577338000000012</v>
          </cell>
        </row>
        <row r="5120">
          <cell r="B5120" t="str">
            <v>14.14.07</v>
          </cell>
          <cell r="C5120" t="str">
            <v>TABELA</v>
          </cell>
          <cell r="D5120" t="str">
            <v>DER-EDF</v>
          </cell>
          <cell r="E5120" t="str">
            <v>CODIGO</v>
          </cell>
          <cell r="F5120" t="str">
            <v>141415</v>
          </cell>
          <cell r="G5120" t="str">
            <v>TOTAL</v>
          </cell>
          <cell r="H5120">
            <v>8.9699999999999989</v>
          </cell>
        </row>
        <row r="5121">
          <cell r="B5121" t="str">
            <v>Tubo de PVC rígido soldável marrom, DN 75mm (2.1/2"), inclusive conexões</v>
          </cell>
          <cell r="G5121" t="str">
            <v>UNIDADE</v>
          </cell>
          <cell r="H5121" t="str">
            <v>m</v>
          </cell>
        </row>
        <row r="5123">
          <cell r="D5123" t="str">
            <v>QUANTIDADE</v>
          </cell>
          <cell r="H5123" t="str">
            <v>SUBTOTAL</v>
          </cell>
        </row>
        <row r="5124">
          <cell r="D5124">
            <v>1.75</v>
          </cell>
          <cell r="H5124">
            <v>1.75</v>
          </cell>
        </row>
        <row r="5125">
          <cell r="D5125">
            <v>7.22</v>
          </cell>
          <cell r="H5125">
            <v>7.22</v>
          </cell>
        </row>
        <row r="5127">
          <cell r="F5127" t="str">
            <v>TOTAL</v>
          </cell>
          <cell r="H5127">
            <v>8.9699999999999989</v>
          </cell>
        </row>
        <row r="5129">
          <cell r="B5129" t="str">
            <v>REDE DE ESGOTO - TUBOS DE PVC</v>
          </cell>
        </row>
        <row r="5131">
          <cell r="B5131" t="str">
            <v>14.19.01</v>
          </cell>
          <cell r="C5131" t="str">
            <v>TABELA</v>
          </cell>
          <cell r="D5131" t="str">
            <v>DER-EDF</v>
          </cell>
          <cell r="E5131" t="str">
            <v>CODIGO</v>
          </cell>
          <cell r="F5131" t="str">
            <v>141906</v>
          </cell>
          <cell r="G5131" t="str">
            <v>TOTAL</v>
          </cell>
          <cell r="H5131">
            <v>162.16920000000002</v>
          </cell>
        </row>
        <row r="5132">
          <cell r="B5132" t="str">
            <v>Tubo de PVC rígido soldável branco, para esgoto, série normal, diâmetro 40mm (1 1/2"), inclusive conexões</v>
          </cell>
          <cell r="G5132" t="str">
            <v>UNIDADE</v>
          </cell>
          <cell r="H5132" t="str">
            <v>m</v>
          </cell>
        </row>
        <row r="5134">
          <cell r="D5134" t="str">
            <v>QUANTIDADE</v>
          </cell>
          <cell r="H5134" t="str">
            <v>SUBTOTAL</v>
          </cell>
        </row>
        <row r="5135">
          <cell r="D5135">
            <v>92.169800000000009</v>
          </cell>
          <cell r="H5135">
            <v>92.169800000000009</v>
          </cell>
        </row>
        <row r="5136">
          <cell r="D5136">
            <v>30.141900000000003</v>
          </cell>
          <cell r="H5136">
            <v>30.141900000000003</v>
          </cell>
        </row>
        <row r="5137">
          <cell r="D5137">
            <v>20.330000000000002</v>
          </cell>
          <cell r="H5137">
            <v>20.330000000000002</v>
          </cell>
        </row>
        <row r="5138">
          <cell r="D5138">
            <v>19.5275</v>
          </cell>
          <cell r="H5138">
            <v>19.5275</v>
          </cell>
        </row>
        <row r="5140">
          <cell r="F5140" t="str">
            <v>TOTAL</v>
          </cell>
          <cell r="H5140">
            <v>162.16920000000002</v>
          </cell>
        </row>
        <row r="5142">
          <cell r="B5142" t="str">
            <v>14.19.02</v>
          </cell>
          <cell r="C5142" t="str">
            <v>TABELA</v>
          </cell>
          <cell r="D5142" t="str">
            <v>DER-EDF</v>
          </cell>
          <cell r="E5142" t="str">
            <v>CODIGO</v>
          </cell>
          <cell r="F5142" t="str">
            <v>141907</v>
          </cell>
          <cell r="G5142" t="str">
            <v>TOTAL</v>
          </cell>
          <cell r="H5142">
            <v>503.97</v>
          </cell>
        </row>
        <row r="5143">
          <cell r="B5143" t="str">
            <v>Tubo de PVC rígido soldável branco, para esgoto, série normal, diâmetro 50mm (2"), inclusive conexões</v>
          </cell>
          <cell r="G5143" t="str">
            <v>UNIDADE</v>
          </cell>
          <cell r="H5143" t="str">
            <v>m</v>
          </cell>
        </row>
        <row r="5145">
          <cell r="D5145" t="str">
            <v>QUANTIDADE</v>
          </cell>
          <cell r="H5145" t="str">
            <v>SUBTOTAL</v>
          </cell>
        </row>
        <row r="5146">
          <cell r="D5146">
            <v>250.04830000000001</v>
          </cell>
          <cell r="H5146">
            <v>250.04830000000001</v>
          </cell>
        </row>
        <row r="5147">
          <cell r="D5147">
            <v>54.077800000000003</v>
          </cell>
          <cell r="H5147">
            <v>54.077800000000003</v>
          </cell>
        </row>
        <row r="5148">
          <cell r="D5148">
            <v>62.359600000000007</v>
          </cell>
          <cell r="H5148">
            <v>62.359600000000007</v>
          </cell>
        </row>
        <row r="5149">
          <cell r="D5149">
            <v>137.48430000000002</v>
          </cell>
          <cell r="H5149">
            <v>137.48430000000002</v>
          </cell>
        </row>
        <row r="5151">
          <cell r="F5151" t="str">
            <v>TOTAL</v>
          </cell>
          <cell r="H5151">
            <v>503.97</v>
          </cell>
        </row>
        <row r="5153">
          <cell r="B5153" t="str">
            <v>14.19.03</v>
          </cell>
          <cell r="C5153" t="str">
            <v>TABELA</v>
          </cell>
          <cell r="D5153" t="str">
            <v>DER-EDF</v>
          </cell>
          <cell r="E5153" t="str">
            <v>CODIGO</v>
          </cell>
          <cell r="F5153" t="str">
            <v>141908</v>
          </cell>
          <cell r="G5153" t="str">
            <v>TOTAL</v>
          </cell>
          <cell r="H5153">
            <v>90.79</v>
          </cell>
        </row>
        <row r="5154">
          <cell r="B5154" t="str">
            <v>Tubo de PVC rígido soldável branco, para esgoto, série normal, diâmetro 75mm (3"), inclusive conexões</v>
          </cell>
          <cell r="G5154" t="str">
            <v>UNIDADE</v>
          </cell>
          <cell r="H5154" t="str">
            <v>m</v>
          </cell>
        </row>
        <row r="5156">
          <cell r="D5156" t="str">
            <v>QUANTIDADE</v>
          </cell>
          <cell r="H5156" t="str">
            <v>SUBTOTAL</v>
          </cell>
        </row>
        <row r="5157">
          <cell r="D5157">
            <v>11.6</v>
          </cell>
          <cell r="H5157">
            <v>11.6</v>
          </cell>
        </row>
        <row r="5158">
          <cell r="D5158">
            <v>50.75</v>
          </cell>
          <cell r="H5158">
            <v>50.75</v>
          </cell>
        </row>
        <row r="5159">
          <cell r="D5159">
            <v>12.44</v>
          </cell>
          <cell r="H5159">
            <v>12.44</v>
          </cell>
        </row>
        <row r="5160">
          <cell r="D5160">
            <v>16</v>
          </cell>
          <cell r="H5160">
            <v>16</v>
          </cell>
        </row>
        <row r="5162">
          <cell r="F5162" t="str">
            <v>TOTAL</v>
          </cell>
          <cell r="H5162">
            <v>90.79</v>
          </cell>
        </row>
        <row r="5164">
          <cell r="B5164" t="str">
            <v>14.19.04</v>
          </cell>
          <cell r="C5164" t="str">
            <v>TABELA</v>
          </cell>
          <cell r="D5164" t="str">
            <v>DER-EDF</v>
          </cell>
          <cell r="E5164" t="str">
            <v>CODIGO</v>
          </cell>
          <cell r="F5164" t="str">
            <v>141909</v>
          </cell>
          <cell r="G5164" t="str">
            <v>TOTAL</v>
          </cell>
          <cell r="H5164">
            <v>492.89040000000006</v>
          </cell>
        </row>
        <row r="5165">
          <cell r="B5165" t="str">
            <v>Tubo de PVC rígido soldável branco, para esgoto, série normal, diâmetro 100mm (4"), inclusive conexões</v>
          </cell>
          <cell r="G5165" t="str">
            <v>UNIDADE</v>
          </cell>
          <cell r="H5165" t="str">
            <v>m</v>
          </cell>
        </row>
        <row r="5167">
          <cell r="D5167" t="str">
            <v>QUANTIDADE</v>
          </cell>
          <cell r="H5167" t="str">
            <v>SUBTOTAL</v>
          </cell>
        </row>
        <row r="5168">
          <cell r="D5168">
            <v>338.72040000000004</v>
          </cell>
          <cell r="H5168">
            <v>338.72040000000004</v>
          </cell>
        </row>
        <row r="5169">
          <cell r="D5169">
            <v>37.346400000000003</v>
          </cell>
          <cell r="H5169">
            <v>37.346400000000003</v>
          </cell>
        </row>
        <row r="5170">
          <cell r="D5170">
            <v>53.535600000000002</v>
          </cell>
          <cell r="H5170">
            <v>53.535600000000002</v>
          </cell>
        </row>
        <row r="5171">
          <cell r="D5171">
            <v>63.288000000000004</v>
          </cell>
          <cell r="H5171">
            <v>63.288000000000004</v>
          </cell>
        </row>
        <row r="5173">
          <cell r="F5173" t="str">
            <v>TOTAL</v>
          </cell>
          <cell r="H5173">
            <v>492.89040000000006</v>
          </cell>
        </row>
        <row r="5175">
          <cell r="B5175" t="str">
            <v>14.19.05</v>
          </cell>
          <cell r="C5175" t="str">
            <v>TABELA</v>
          </cell>
          <cell r="D5175" t="str">
            <v>DER-EDF</v>
          </cell>
          <cell r="E5175" t="str">
            <v>CODIGO</v>
          </cell>
          <cell r="F5175" t="str">
            <v>141910</v>
          </cell>
          <cell r="G5175" t="str">
            <v>TOTAL</v>
          </cell>
          <cell r="H5175">
            <v>7.45</v>
          </cell>
        </row>
        <row r="5176">
          <cell r="B5176" t="str">
            <v>Tubo de PVC rígido soldável branco, para esgoto, série normal, diâmetro 150mm (6"), inclusive conexões</v>
          </cell>
          <cell r="G5176" t="str">
            <v>UNIDADE</v>
          </cell>
          <cell r="H5176" t="str">
            <v>m</v>
          </cell>
        </row>
        <row r="5178">
          <cell r="D5178" t="str">
            <v>QUANTIDADE</v>
          </cell>
          <cell r="H5178" t="str">
            <v>SUBTOTAL</v>
          </cell>
        </row>
        <row r="5179">
          <cell r="D5179">
            <v>3.05</v>
          </cell>
          <cell r="H5179">
            <v>3.05</v>
          </cell>
        </row>
        <row r="5180">
          <cell r="D5180">
            <v>4.4000000000000004</v>
          </cell>
          <cell r="H5180">
            <v>4.4000000000000004</v>
          </cell>
        </row>
        <row r="5182">
          <cell r="F5182" t="str">
            <v>TOTAL</v>
          </cell>
          <cell r="H5182">
            <v>7.45</v>
          </cell>
        </row>
        <row r="5184">
          <cell r="B5184" t="str">
            <v>CAIXAS DE PVC / EQUIPAMENTOS</v>
          </cell>
        </row>
        <row r="5186">
          <cell r="B5186" t="str">
            <v>14.21.04</v>
          </cell>
          <cell r="C5186" t="str">
            <v>TABELA</v>
          </cell>
          <cell r="D5186" t="str">
            <v>DER-EDF</v>
          </cell>
          <cell r="E5186" t="str">
            <v>CODIGO</v>
          </cell>
          <cell r="F5186" t="str">
            <v>142109</v>
          </cell>
          <cell r="G5186" t="str">
            <v>TOTAL</v>
          </cell>
          <cell r="H5186">
            <v>18</v>
          </cell>
        </row>
        <row r="5187">
          <cell r="B5187" t="str">
            <v>Ralo seco em PVC 100x100mm, com grelha em PVC</v>
          </cell>
          <cell r="G5187" t="str">
            <v>UNIDADE</v>
          </cell>
          <cell r="H5187" t="str">
            <v>und</v>
          </cell>
        </row>
        <row r="5189">
          <cell r="D5189" t="str">
            <v>QUANTIDADE</v>
          </cell>
          <cell r="H5189" t="str">
            <v>SUBTOTAL</v>
          </cell>
        </row>
        <row r="5190">
          <cell r="D5190">
            <v>10</v>
          </cell>
          <cell r="H5190">
            <v>10</v>
          </cell>
        </row>
        <row r="5191">
          <cell r="D5191">
            <v>4</v>
          </cell>
          <cell r="H5191">
            <v>4</v>
          </cell>
        </row>
        <row r="5192">
          <cell r="D5192">
            <v>4</v>
          </cell>
          <cell r="H5192">
            <v>4</v>
          </cell>
        </row>
        <row r="5194">
          <cell r="F5194" t="str">
            <v>TOTAL</v>
          </cell>
          <cell r="H5194">
            <v>18</v>
          </cell>
        </row>
        <row r="5197">
          <cell r="B5197" t="str">
            <v>ABERTURA E FECHAMENTO DE RASGOS (inclusive preparo e aplicação de argamassa)</v>
          </cell>
        </row>
        <row r="5199">
          <cell r="B5199" t="str">
            <v>14.22.01</v>
          </cell>
          <cell r="C5199" t="str">
            <v>TABELA</v>
          </cell>
          <cell r="D5199" t="str">
            <v>DER-EDF</v>
          </cell>
          <cell r="E5199" t="str">
            <v>CODIGO</v>
          </cell>
          <cell r="F5199" t="str">
            <v>142201</v>
          </cell>
          <cell r="G5199" t="str">
            <v>TOTAL</v>
          </cell>
          <cell r="H5199">
            <v>855.67000000000007</v>
          </cell>
        </row>
        <row r="5200">
          <cell r="B5200" t="str">
            <v>Abertura e fechamento de rasgos em alvenaria, para passagem de tubulações, diâm. 1/2" a 1"</v>
          </cell>
          <cell r="G5200" t="str">
            <v>UNIDADE</v>
          </cell>
          <cell r="H5200" t="str">
            <v>m</v>
          </cell>
        </row>
        <row r="5202">
          <cell r="D5202" t="str">
            <v>QUANTIDADE</v>
          </cell>
          <cell r="H5202" t="str">
            <v>SUBTOTAL</v>
          </cell>
        </row>
        <row r="5203">
          <cell r="D5203">
            <v>258.3</v>
          </cell>
          <cell r="H5203">
            <v>258.3</v>
          </cell>
        </row>
        <row r="5204">
          <cell r="B5204" t="str">
            <v>SUPERIOR</v>
          </cell>
          <cell r="D5204">
            <v>194.25</v>
          </cell>
          <cell r="H5204">
            <v>194.25</v>
          </cell>
        </row>
        <row r="5205">
          <cell r="D5205">
            <v>138.52000000000001</v>
          </cell>
          <cell r="H5205">
            <v>138.52000000000001</v>
          </cell>
        </row>
        <row r="5206">
          <cell r="D5206">
            <v>90.720000000000013</v>
          </cell>
          <cell r="H5206">
            <v>90.720000000000013</v>
          </cell>
        </row>
        <row r="5207">
          <cell r="D5207">
            <v>83.160000000000011</v>
          </cell>
          <cell r="H5207">
            <v>83.160000000000011</v>
          </cell>
        </row>
        <row r="5208">
          <cell r="D5208">
            <v>45.360000000000007</v>
          </cell>
          <cell r="H5208">
            <v>45.360000000000007</v>
          </cell>
        </row>
        <row r="5209">
          <cell r="D5209">
            <v>45.360000000000007</v>
          </cell>
          <cell r="H5209">
            <v>45.360000000000007</v>
          </cell>
        </row>
        <row r="5211">
          <cell r="F5211" t="str">
            <v>TOTAL</v>
          </cell>
          <cell r="H5211">
            <v>855.67000000000007</v>
          </cell>
        </row>
        <row r="5213">
          <cell r="B5213" t="str">
            <v>14.22.02</v>
          </cell>
          <cell r="C5213" t="str">
            <v>TABELA</v>
          </cell>
          <cell r="D5213" t="str">
            <v>DER-EDF</v>
          </cell>
          <cell r="E5213" t="str">
            <v>CODIGO</v>
          </cell>
          <cell r="F5213" t="str">
            <v>142202</v>
          </cell>
          <cell r="G5213" t="str">
            <v>TOTAL</v>
          </cell>
          <cell r="H5213">
            <v>102.68040000000001</v>
          </cell>
        </row>
        <row r="5214">
          <cell r="B5214" t="str">
            <v>Abertura e fechamento de rasgos em alvenaria, para passagem de tubulações, diâm. 11/4" a 2"</v>
          </cell>
          <cell r="G5214" t="str">
            <v>UNIDADE</v>
          </cell>
          <cell r="H5214" t="str">
            <v>m</v>
          </cell>
        </row>
        <row r="5216">
          <cell r="D5216" t="str">
            <v>QUANTIDADE</v>
          </cell>
          <cell r="H5216" t="str">
            <v>SUBTOTAL</v>
          </cell>
        </row>
        <row r="5217">
          <cell r="D5217">
            <v>30.995999999999999</v>
          </cell>
          <cell r="H5217">
            <v>30.995999999999999</v>
          </cell>
        </row>
        <row r="5218">
          <cell r="B5218" t="str">
            <v>SUPERIOR</v>
          </cell>
          <cell r="D5218">
            <v>23.310000000000002</v>
          </cell>
          <cell r="H5218">
            <v>23.310000000000002</v>
          </cell>
        </row>
        <row r="5219">
          <cell r="D5219">
            <v>16.622400000000003</v>
          </cell>
          <cell r="H5219">
            <v>16.622400000000003</v>
          </cell>
        </row>
        <row r="5220">
          <cell r="D5220">
            <v>10.886400000000002</v>
          </cell>
          <cell r="H5220">
            <v>10.886400000000002</v>
          </cell>
        </row>
        <row r="5221">
          <cell r="D5221">
            <v>9.9792000000000023</v>
          </cell>
          <cell r="H5221">
            <v>9.9792000000000023</v>
          </cell>
        </row>
        <row r="5222">
          <cell r="D5222">
            <v>5.4432000000000009</v>
          </cell>
          <cell r="H5222">
            <v>5.4432000000000009</v>
          </cell>
        </row>
        <row r="5223">
          <cell r="D5223">
            <v>5.4432000000000009</v>
          </cell>
          <cell r="H5223">
            <v>5.4432000000000009</v>
          </cell>
        </row>
        <row r="5225">
          <cell r="F5225" t="str">
            <v>TOTAL</v>
          </cell>
          <cell r="H5225">
            <v>102.68040000000001</v>
          </cell>
        </row>
        <row r="5227">
          <cell r="B5227" t="str">
            <v>14.22.03</v>
          </cell>
          <cell r="C5227" t="str">
            <v>TABELA</v>
          </cell>
          <cell r="D5227" t="str">
            <v>DER-EDF</v>
          </cell>
          <cell r="E5227" t="str">
            <v>CODIGO</v>
          </cell>
          <cell r="F5227" t="str">
            <v>142203</v>
          </cell>
          <cell r="G5227" t="str">
            <v>TOTAL</v>
          </cell>
          <cell r="H5227">
            <v>82.144320000000022</v>
          </cell>
        </row>
        <row r="5228">
          <cell r="B5228" t="str">
            <v>Abertura e fechamento de rasgos em alvenaria, para passagem de tubulações, diâm. 21/2 a 4"</v>
          </cell>
          <cell r="G5228" t="str">
            <v>UNIDADE</v>
          </cell>
          <cell r="H5228" t="str">
            <v>m</v>
          </cell>
        </row>
        <row r="5230">
          <cell r="D5230" t="str">
            <v>QUANTIDADE</v>
          </cell>
          <cell r="H5230" t="str">
            <v>SUBTOTAL</v>
          </cell>
        </row>
        <row r="5231">
          <cell r="D5231">
            <v>24.796800000000001</v>
          </cell>
          <cell r="H5231">
            <v>24.796800000000001</v>
          </cell>
        </row>
        <row r="5232">
          <cell r="B5232" t="str">
            <v>SUPERIOR</v>
          </cell>
          <cell r="D5232">
            <v>18.648000000000003</v>
          </cell>
          <cell r="H5232">
            <v>18.648000000000003</v>
          </cell>
        </row>
        <row r="5233">
          <cell r="D5233">
            <v>13.297920000000003</v>
          </cell>
          <cell r="H5233">
            <v>13.297920000000003</v>
          </cell>
        </row>
        <row r="5234">
          <cell r="D5234">
            <v>8.7091200000000022</v>
          </cell>
          <cell r="H5234">
            <v>8.7091200000000022</v>
          </cell>
        </row>
        <row r="5235">
          <cell r="D5235">
            <v>7.983360000000002</v>
          </cell>
          <cell r="H5235">
            <v>7.983360000000002</v>
          </cell>
        </row>
        <row r="5236">
          <cell r="D5236">
            <v>4.3545600000000011</v>
          </cell>
          <cell r="H5236">
            <v>4.3545600000000011</v>
          </cell>
        </row>
        <row r="5237">
          <cell r="D5237">
            <v>4.3545600000000011</v>
          </cell>
          <cell r="H5237">
            <v>4.3545600000000011</v>
          </cell>
        </row>
        <row r="5239">
          <cell r="F5239" t="str">
            <v>TOTAL</v>
          </cell>
          <cell r="H5239">
            <v>82.144320000000022</v>
          </cell>
        </row>
        <row r="5241">
          <cell r="B5241" t="str">
            <v>REAPROVEITAMENTO DE ÁGUAS PLUVIAIS</v>
          </cell>
        </row>
        <row r="5243">
          <cell r="B5243" t="str">
            <v>14.23.01</v>
          </cell>
          <cell r="C5243" t="str">
            <v>TABELA</v>
          </cell>
          <cell r="D5243" t="str">
            <v>DER-EDF</v>
          </cell>
          <cell r="E5243" t="str">
            <v>CODIGO</v>
          </cell>
          <cell r="F5243" t="str">
            <v>141106</v>
          </cell>
          <cell r="G5243" t="str">
            <v>TOTAL</v>
          </cell>
          <cell r="H5243">
            <v>3</v>
          </cell>
        </row>
        <row r="5244">
          <cell r="B5244" t="str">
            <v>Caixas de inspeção de alv. blocos concreto 9x19x39cm, dim.100x60cm e Hmáx = 1m, com tampa de conc. esp. 5cm, lastro de conc. esp. 10cm, revest intern. c/ chapisco e reboco impermeabilizado, incl. escavação, reaterro e enchimento</v>
          </cell>
          <cell r="G5244" t="str">
            <v>UNIDADE</v>
          </cell>
          <cell r="H5244" t="str">
            <v>und</v>
          </cell>
        </row>
        <row r="5246">
          <cell r="D5246" t="str">
            <v>QUANTIDADE</v>
          </cell>
          <cell r="H5246" t="str">
            <v>SUBTOTAL</v>
          </cell>
        </row>
        <row r="5247">
          <cell r="D5247">
            <v>3</v>
          </cell>
          <cell r="H5247">
            <v>3</v>
          </cell>
        </row>
        <row r="5249">
          <cell r="F5249" t="str">
            <v>TOTAL</v>
          </cell>
          <cell r="H5249">
            <v>3</v>
          </cell>
        </row>
        <row r="5251">
          <cell r="B5251" t="str">
            <v>14.23.02</v>
          </cell>
          <cell r="C5251" t="str">
            <v>TABELA</v>
          </cell>
          <cell r="D5251" t="str">
            <v>DER-EDF</v>
          </cell>
          <cell r="E5251" t="str">
            <v>CODIGO</v>
          </cell>
          <cell r="F5251" t="str">
            <v>180304</v>
          </cell>
          <cell r="G5251" t="str">
            <v>TOTAL</v>
          </cell>
          <cell r="H5251">
            <v>2</v>
          </cell>
        </row>
        <row r="5252">
          <cell r="B5252" t="str">
            <v>Bomba centrifuga trifásica 2CV</v>
          </cell>
          <cell r="G5252" t="str">
            <v>UNIDADE</v>
          </cell>
          <cell r="H5252" t="str">
            <v>und</v>
          </cell>
        </row>
        <row r="5254">
          <cell r="D5254" t="str">
            <v>QUANTIDADE</v>
          </cell>
          <cell r="H5254" t="str">
            <v>SUBTOTAL</v>
          </cell>
        </row>
        <row r="5255">
          <cell r="D5255">
            <v>2</v>
          </cell>
          <cell r="H5255">
            <v>2</v>
          </cell>
        </row>
        <row r="5257">
          <cell r="F5257" t="str">
            <v>TOTAL</v>
          </cell>
          <cell r="H5257">
            <v>2</v>
          </cell>
        </row>
        <row r="5259">
          <cell r="B5259" t="str">
            <v>14.23.03</v>
          </cell>
          <cell r="C5259" t="str">
            <v>TABELA</v>
          </cell>
          <cell r="D5259" t="str">
            <v>DER-EDF</v>
          </cell>
          <cell r="E5259" t="str">
            <v>CODIGO</v>
          </cell>
          <cell r="F5259" t="str">
            <v>141111</v>
          </cell>
          <cell r="G5259" t="str">
            <v>TOTAL</v>
          </cell>
          <cell r="H5259">
            <v>5</v>
          </cell>
        </row>
        <row r="5260">
          <cell r="B5260" t="str">
            <v>Caixa de areia em alv. de bloco de concreto 9x19x39, dim. 60x60cm e Hmáx=1m, c/ tampa em ferro fundido, lastro de concreto esp. 10cm, revest. int. c/ chapisco e reboco impermeabilizado, incl. escavação e reaterro</v>
          </cell>
          <cell r="G5260" t="str">
            <v>UNIDADE</v>
          </cell>
          <cell r="H5260" t="str">
            <v>und</v>
          </cell>
        </row>
        <row r="5262">
          <cell r="D5262" t="str">
            <v>QUANTIDADE</v>
          </cell>
          <cell r="H5262" t="str">
            <v>SUBTOTAL</v>
          </cell>
        </row>
        <row r="5263">
          <cell r="D5263">
            <v>4</v>
          </cell>
          <cell r="H5263">
            <v>4</v>
          </cell>
        </row>
        <row r="5264">
          <cell r="D5264">
            <v>1</v>
          </cell>
          <cell r="H5264">
            <v>1</v>
          </cell>
        </row>
        <row r="5268">
          <cell r="F5268" t="str">
            <v>TOTAL</v>
          </cell>
          <cell r="H5268">
            <v>5</v>
          </cell>
        </row>
        <row r="5270">
          <cell r="B5270" t="str">
            <v>14.23.04</v>
          </cell>
          <cell r="C5270" t="str">
            <v>TABELA</v>
          </cell>
          <cell r="D5270" t="str">
            <v>DER-EDF</v>
          </cell>
          <cell r="E5270" t="str">
            <v>CODIGO</v>
          </cell>
          <cell r="F5270" t="str">
            <v>141114</v>
          </cell>
          <cell r="G5270" t="str">
            <v>TOTAL</v>
          </cell>
          <cell r="H5270">
            <v>5</v>
          </cell>
        </row>
        <row r="5271">
          <cell r="B5271" t="str">
            <v>Caixa retentora de mat. sólida em alv. bloco conc.9x19x39cm, dim.60x60cm e Hmáx=1m, c/ tampa de ferro fund., lastro conc. esp.10cm, revest. int. c/ chap. e reb. impermeab., esc. reaterro e parede int. em concreto</v>
          </cell>
          <cell r="G5271" t="str">
            <v>UNIDADE</v>
          </cell>
          <cell r="H5271" t="str">
            <v>und</v>
          </cell>
        </row>
        <row r="5273">
          <cell r="D5273" t="str">
            <v>QUANTIDADE</v>
          </cell>
          <cell r="H5273" t="str">
            <v>SUBTOTAL</v>
          </cell>
        </row>
        <row r="5274">
          <cell r="D5274">
            <v>4</v>
          </cell>
          <cell r="H5274">
            <v>4</v>
          </cell>
        </row>
        <row r="5275">
          <cell r="D5275">
            <v>1</v>
          </cell>
          <cell r="H5275">
            <v>1</v>
          </cell>
        </row>
        <row r="5279">
          <cell r="F5279" t="str">
            <v>TOTAL</v>
          </cell>
          <cell r="H5279">
            <v>5</v>
          </cell>
        </row>
        <row r="5282">
          <cell r="B5282" t="str">
            <v>INSTALAÇÕES ELÉTRICAS</v>
          </cell>
        </row>
        <row r="5284">
          <cell r="B5284" t="str">
            <v>PADRÃO DE ENTRADA</v>
          </cell>
        </row>
        <row r="5287">
          <cell r="B5287" t="str">
            <v>15.01.01</v>
          </cell>
          <cell r="C5287" t="str">
            <v>TABELA</v>
          </cell>
          <cell r="D5287" t="str">
            <v>DER-EDF</v>
          </cell>
          <cell r="E5287" t="str">
            <v>CODIGO</v>
          </cell>
          <cell r="F5287" t="str">
            <v>150123</v>
          </cell>
          <cell r="G5287" t="str">
            <v>TOTAL</v>
          </cell>
          <cell r="H5287">
            <v>1</v>
          </cell>
        </row>
        <row r="5288">
          <cell r="B5288" t="str">
            <v>Mureta de medição utilizando arg. cimento, cal e areia, dimensões 1500x2200x400mm, revestido com chapisco e reboco, inclusive pintura emassamento, pintura acrílica a três demãos e cobertura em telha cerâmica</v>
          </cell>
          <cell r="G5288" t="str">
            <v>UNIDADE</v>
          </cell>
          <cell r="H5288" t="str">
            <v>und</v>
          </cell>
        </row>
        <row r="5290">
          <cell r="D5290" t="str">
            <v>QUANTIDADE</v>
          </cell>
          <cell r="H5290" t="str">
            <v>SUBTOTAL</v>
          </cell>
        </row>
        <row r="5291">
          <cell r="D5291">
            <v>1</v>
          </cell>
          <cell r="H5291">
            <v>1</v>
          </cell>
        </row>
        <row r="5293">
          <cell r="F5293" t="str">
            <v>TOTAL</v>
          </cell>
          <cell r="H5293">
            <v>1</v>
          </cell>
        </row>
        <row r="5295">
          <cell r="B5295" t="str">
            <v>QUADRO DE DISTRIBUIÇÃO</v>
          </cell>
        </row>
        <row r="5297">
          <cell r="B5297" t="str">
            <v>15.03.01</v>
          </cell>
          <cell r="C5297" t="str">
            <v>TABELA</v>
          </cell>
          <cell r="D5297" t="str">
            <v>DER-EDF</v>
          </cell>
          <cell r="E5297" t="str">
            <v>CODIGO</v>
          </cell>
          <cell r="F5297" t="str">
            <v>150307</v>
          </cell>
          <cell r="G5297" t="str">
            <v>TOTAL</v>
          </cell>
          <cell r="H5297">
            <v>16</v>
          </cell>
        </row>
        <row r="5298">
          <cell r="B5298" t="str">
            <v>Quadro de distribuição de energia, de embutir, com 18 divisões modulares, com barramento</v>
          </cell>
          <cell r="G5298" t="str">
            <v>UNIDADE</v>
          </cell>
          <cell r="H5298" t="str">
            <v>und</v>
          </cell>
        </row>
        <row r="5300">
          <cell r="D5300" t="str">
            <v>QUANTIDADE</v>
          </cell>
          <cell r="H5300" t="str">
            <v>SUBTOTAL</v>
          </cell>
        </row>
        <row r="5301">
          <cell r="D5301">
            <v>1</v>
          </cell>
          <cell r="H5301">
            <v>1</v>
          </cell>
        </row>
        <row r="5302">
          <cell r="D5302">
            <v>1</v>
          </cell>
          <cell r="H5302">
            <v>1</v>
          </cell>
        </row>
        <row r="5303">
          <cell r="D5303">
            <v>1</v>
          </cell>
          <cell r="H5303">
            <v>1</v>
          </cell>
        </row>
        <row r="5304">
          <cell r="D5304">
            <v>1</v>
          </cell>
          <cell r="H5304">
            <v>1</v>
          </cell>
        </row>
        <row r="5305">
          <cell r="D5305">
            <v>1</v>
          </cell>
          <cell r="H5305">
            <v>1</v>
          </cell>
        </row>
        <row r="5306">
          <cell r="D5306">
            <v>1</v>
          </cell>
          <cell r="H5306">
            <v>1</v>
          </cell>
        </row>
        <row r="5307">
          <cell r="D5307">
            <v>1</v>
          </cell>
          <cell r="H5307">
            <v>1</v>
          </cell>
        </row>
        <row r="5308">
          <cell r="D5308">
            <v>1</v>
          </cell>
          <cell r="H5308">
            <v>1</v>
          </cell>
        </row>
        <row r="5309">
          <cell r="D5309">
            <v>1</v>
          </cell>
          <cell r="H5309">
            <v>1</v>
          </cell>
        </row>
        <row r="5310">
          <cell r="D5310">
            <v>1</v>
          </cell>
          <cell r="H5310">
            <v>1</v>
          </cell>
        </row>
        <row r="5311">
          <cell r="D5311">
            <v>1</v>
          </cell>
          <cell r="H5311">
            <v>1</v>
          </cell>
        </row>
        <row r="5312">
          <cell r="D5312">
            <v>1</v>
          </cell>
          <cell r="H5312">
            <v>1</v>
          </cell>
        </row>
        <row r="5313">
          <cell r="D5313">
            <v>1</v>
          </cell>
          <cell r="H5313">
            <v>1</v>
          </cell>
        </row>
        <row r="5314">
          <cell r="D5314">
            <v>1</v>
          </cell>
          <cell r="H5314">
            <v>1</v>
          </cell>
        </row>
        <row r="5315">
          <cell r="D5315">
            <v>1</v>
          </cell>
          <cell r="H5315">
            <v>1</v>
          </cell>
        </row>
        <row r="5317">
          <cell r="D5317">
            <v>1</v>
          </cell>
          <cell r="H5317">
            <v>1</v>
          </cell>
        </row>
        <row r="5319">
          <cell r="F5319" t="str">
            <v>TOTAL</v>
          </cell>
          <cell r="H5319">
            <v>16</v>
          </cell>
        </row>
        <row r="5321">
          <cell r="B5321" t="str">
            <v>15.03.02</v>
          </cell>
          <cell r="C5321" t="str">
            <v>TABELA</v>
          </cell>
          <cell r="D5321" t="str">
            <v>DER-EDF</v>
          </cell>
          <cell r="E5321" t="str">
            <v>CODIGO</v>
          </cell>
          <cell r="F5321" t="str">
            <v>150308</v>
          </cell>
          <cell r="G5321" t="str">
            <v>TOTAL</v>
          </cell>
          <cell r="H5321">
            <v>2</v>
          </cell>
        </row>
        <row r="5322">
          <cell r="B5322" t="str">
            <v>Quadro de distribuição de energia, de embutir, com 24 divisões modulares, com barramento</v>
          </cell>
          <cell r="G5322" t="str">
            <v>UNIDADE</v>
          </cell>
          <cell r="H5322" t="str">
            <v>und</v>
          </cell>
        </row>
        <row r="5324">
          <cell r="D5324" t="str">
            <v>QUANTIDADE</v>
          </cell>
          <cell r="H5324" t="str">
            <v>SUBTOTAL</v>
          </cell>
        </row>
        <row r="5326">
          <cell r="D5326">
            <v>2</v>
          </cell>
          <cell r="H5326">
            <v>2</v>
          </cell>
        </row>
        <row r="5328">
          <cell r="F5328" t="str">
            <v>TOTAL</v>
          </cell>
          <cell r="H5328">
            <v>2</v>
          </cell>
        </row>
        <row r="5330">
          <cell r="B5330" t="str">
            <v>15.03.03</v>
          </cell>
          <cell r="C5330" t="str">
            <v>TABELA</v>
          </cell>
          <cell r="D5330" t="str">
            <v>DER-EDF</v>
          </cell>
          <cell r="E5330" t="str">
            <v>CODIGO</v>
          </cell>
          <cell r="F5330" t="str">
            <v>150309</v>
          </cell>
          <cell r="G5330" t="str">
            <v>TOTAL</v>
          </cell>
          <cell r="H5330">
            <v>12</v>
          </cell>
        </row>
        <row r="5331">
          <cell r="B5331" t="str">
            <v>Quadro de distribuição de energia, de embutir, com 32 divisões modulares, com barramento</v>
          </cell>
          <cell r="G5331" t="str">
            <v>UNIDADE</v>
          </cell>
          <cell r="H5331" t="str">
            <v>und</v>
          </cell>
        </row>
        <row r="5333">
          <cell r="D5333" t="str">
            <v>QUANTIDADE</v>
          </cell>
          <cell r="H5333" t="str">
            <v>SUBTOTAL</v>
          </cell>
        </row>
        <row r="5334">
          <cell r="D5334">
            <v>1</v>
          </cell>
          <cell r="H5334">
            <v>1</v>
          </cell>
        </row>
        <row r="5335">
          <cell r="D5335">
            <v>1</v>
          </cell>
          <cell r="H5335">
            <v>1</v>
          </cell>
        </row>
        <row r="5336">
          <cell r="D5336">
            <v>1</v>
          </cell>
          <cell r="H5336">
            <v>1</v>
          </cell>
        </row>
        <row r="5337">
          <cell r="D5337">
            <v>1</v>
          </cell>
          <cell r="H5337">
            <v>1</v>
          </cell>
        </row>
        <row r="5338">
          <cell r="D5338">
            <v>1</v>
          </cell>
          <cell r="H5338">
            <v>1</v>
          </cell>
        </row>
        <row r="5339">
          <cell r="D5339">
            <v>1</v>
          </cell>
          <cell r="H5339">
            <v>1</v>
          </cell>
        </row>
        <row r="5340">
          <cell r="D5340">
            <v>1</v>
          </cell>
          <cell r="H5340">
            <v>1</v>
          </cell>
        </row>
        <row r="5341">
          <cell r="D5341">
            <v>1</v>
          </cell>
          <cell r="H5341">
            <v>1</v>
          </cell>
        </row>
        <row r="5342">
          <cell r="D5342">
            <v>1</v>
          </cell>
          <cell r="H5342">
            <v>1</v>
          </cell>
        </row>
        <row r="5343">
          <cell r="D5343">
            <v>1</v>
          </cell>
          <cell r="H5343">
            <v>1</v>
          </cell>
        </row>
        <row r="5344">
          <cell r="D5344">
            <v>1</v>
          </cell>
          <cell r="H5344">
            <v>1</v>
          </cell>
        </row>
        <row r="5346">
          <cell r="D5346">
            <v>1</v>
          </cell>
          <cell r="H5346">
            <v>1</v>
          </cell>
        </row>
        <row r="5348">
          <cell r="F5348" t="str">
            <v>TOTAL</v>
          </cell>
          <cell r="H5348">
            <v>12</v>
          </cell>
        </row>
        <row r="5350">
          <cell r="B5350" t="str">
            <v>15.03.04</v>
          </cell>
          <cell r="C5350" t="str">
            <v>TABELA</v>
          </cell>
          <cell r="D5350" t="str">
            <v>DER-EDF</v>
          </cell>
          <cell r="E5350" t="str">
            <v>CODIGO</v>
          </cell>
          <cell r="F5350" t="str">
            <v>150317</v>
          </cell>
          <cell r="G5350" t="str">
            <v>TOTAL</v>
          </cell>
          <cell r="H5350">
            <v>3</v>
          </cell>
        </row>
        <row r="5351">
          <cell r="B5351" t="str">
            <v>Quadro distrib. energia, embutido ou semi embutido, capac. p/ 56 disj. DIN, c/barram trif. 225A barra. neutro e terra, fab. em chapa de aço 12 USG com porta, espelho, trinco com fechad ch</v>
          </cell>
          <cell r="G5351" t="str">
            <v>UNIDADE</v>
          </cell>
          <cell r="H5351" t="str">
            <v>und</v>
          </cell>
        </row>
        <row r="5353">
          <cell r="D5353" t="str">
            <v>QUANTIDADE</v>
          </cell>
          <cell r="H5353" t="str">
            <v>SUBTOTAL</v>
          </cell>
        </row>
        <row r="5354">
          <cell r="D5354">
            <v>1</v>
          </cell>
          <cell r="H5354">
            <v>1</v>
          </cell>
        </row>
        <row r="5355">
          <cell r="D5355">
            <v>1</v>
          </cell>
          <cell r="H5355">
            <v>1</v>
          </cell>
        </row>
        <row r="5356">
          <cell r="D5356">
            <v>1</v>
          </cell>
          <cell r="H5356">
            <v>1</v>
          </cell>
        </row>
        <row r="5358">
          <cell r="F5358" t="str">
            <v>TOTAL</v>
          </cell>
          <cell r="H5358">
            <v>3</v>
          </cell>
        </row>
        <row r="5360">
          <cell r="B5360" t="str">
            <v>15.03.05</v>
          </cell>
          <cell r="C5360" t="str">
            <v>TABELA</v>
          </cell>
          <cell r="D5360" t="str">
            <v>DER-EDF</v>
          </cell>
          <cell r="E5360" t="str">
            <v>CODIGO</v>
          </cell>
          <cell r="F5360" t="str">
            <v>150306</v>
          </cell>
          <cell r="G5360" t="str">
            <v>TOTAL</v>
          </cell>
          <cell r="H5360">
            <v>2</v>
          </cell>
        </row>
        <row r="5361">
          <cell r="B5361" t="str">
            <v>Quadro de distribuição de energia em PVC, de embutir, com 12 divisões modulares com barramento</v>
          </cell>
          <cell r="G5361" t="str">
            <v>UNIDADE</v>
          </cell>
          <cell r="H5361" t="str">
            <v>und</v>
          </cell>
        </row>
        <row r="5363">
          <cell r="D5363" t="str">
            <v>QUANTIDADE</v>
          </cell>
          <cell r="H5363" t="str">
            <v>SUBTOTAL</v>
          </cell>
        </row>
        <row r="5365">
          <cell r="D5365">
            <v>1</v>
          </cell>
          <cell r="H5365">
            <v>1</v>
          </cell>
        </row>
        <row r="5366">
          <cell r="D5366">
            <v>1</v>
          </cell>
          <cell r="H5366">
            <v>1</v>
          </cell>
        </row>
        <row r="5368">
          <cell r="F5368" t="str">
            <v>TOTAL</v>
          </cell>
          <cell r="H5368">
            <v>2</v>
          </cell>
        </row>
        <row r="5370">
          <cell r="B5370" t="str">
            <v>CAIXAS DE PASSAGEM</v>
          </cell>
        </row>
        <row r="5372">
          <cell r="B5372" t="str">
            <v>15.06.01</v>
          </cell>
          <cell r="C5372" t="str">
            <v>TABELA</v>
          </cell>
          <cell r="D5372" t="str">
            <v>DER-EDF</v>
          </cell>
          <cell r="E5372" t="str">
            <v>CODIGO</v>
          </cell>
          <cell r="F5372" t="str">
            <v>150612</v>
          </cell>
          <cell r="G5372" t="str">
            <v>TOTAL</v>
          </cell>
          <cell r="H5372">
            <v>6</v>
          </cell>
        </row>
        <row r="5373">
          <cell r="B5373" t="str">
            <v>Caixa de passagem 100x100x80mm, chapa 18, com tampa parafusada</v>
          </cell>
          <cell r="G5373" t="str">
            <v>UNIDADE</v>
          </cell>
          <cell r="H5373" t="str">
            <v>und</v>
          </cell>
        </row>
        <row r="5375">
          <cell r="D5375" t="str">
            <v>QUANTIDADE</v>
          </cell>
          <cell r="H5375" t="str">
            <v>SUBTOTAL</v>
          </cell>
        </row>
        <row r="5376">
          <cell r="D5376">
            <v>6</v>
          </cell>
          <cell r="H5376">
            <v>6</v>
          </cell>
        </row>
        <row r="5378">
          <cell r="F5378" t="str">
            <v>TOTAL</v>
          </cell>
          <cell r="H5378">
            <v>6</v>
          </cell>
        </row>
        <row r="5380">
          <cell r="B5380" t="str">
            <v>15.06.02</v>
          </cell>
          <cell r="C5380" t="str">
            <v>TABELA</v>
          </cell>
          <cell r="D5380" t="str">
            <v>DER-EDF</v>
          </cell>
          <cell r="E5380" t="str">
            <v>CODIGO</v>
          </cell>
          <cell r="F5380" t="str">
            <v>150632</v>
          </cell>
          <cell r="G5380" t="str">
            <v>TOTAL</v>
          </cell>
          <cell r="H5380">
            <v>167</v>
          </cell>
        </row>
        <row r="5381">
          <cell r="B5381" t="str">
            <v>Caixa de passagem 150x150x80mm, chapa 18, com tampa parafusada</v>
          </cell>
          <cell r="G5381" t="str">
            <v>UNIDADE</v>
          </cell>
          <cell r="H5381" t="str">
            <v>und</v>
          </cell>
        </row>
        <row r="5383">
          <cell r="D5383" t="str">
            <v>QUANTIDADE</v>
          </cell>
          <cell r="H5383" t="str">
            <v>SUBTOTAL</v>
          </cell>
        </row>
        <row r="5384">
          <cell r="D5384">
            <v>4</v>
          </cell>
          <cell r="H5384">
            <v>4</v>
          </cell>
        </row>
        <row r="5385">
          <cell r="D5385">
            <v>29</v>
          </cell>
          <cell r="H5385">
            <v>29</v>
          </cell>
        </row>
        <row r="5386">
          <cell r="D5386">
            <v>5</v>
          </cell>
          <cell r="H5386">
            <v>5</v>
          </cell>
        </row>
        <row r="5387">
          <cell r="D5387">
            <v>4</v>
          </cell>
          <cell r="H5387">
            <v>4</v>
          </cell>
        </row>
        <row r="5388">
          <cell r="D5388">
            <v>20</v>
          </cell>
          <cell r="H5388">
            <v>20</v>
          </cell>
        </row>
        <row r="5389">
          <cell r="D5389">
            <v>24</v>
          </cell>
          <cell r="H5389">
            <v>24</v>
          </cell>
        </row>
        <row r="5390">
          <cell r="D5390">
            <v>9</v>
          </cell>
          <cell r="H5390">
            <v>9</v>
          </cell>
        </row>
        <row r="5391">
          <cell r="D5391">
            <v>1</v>
          </cell>
          <cell r="H5391">
            <v>1</v>
          </cell>
        </row>
        <row r="5392">
          <cell r="D5392">
            <v>11</v>
          </cell>
          <cell r="H5392">
            <v>11</v>
          </cell>
        </row>
        <row r="5393">
          <cell r="D5393">
            <v>11</v>
          </cell>
          <cell r="H5393">
            <v>11</v>
          </cell>
        </row>
        <row r="5394">
          <cell r="D5394">
            <v>11</v>
          </cell>
          <cell r="H5394">
            <v>11</v>
          </cell>
        </row>
        <row r="5395">
          <cell r="D5395">
            <v>11</v>
          </cell>
          <cell r="H5395">
            <v>11</v>
          </cell>
        </row>
        <row r="5396">
          <cell r="D5396">
            <v>21</v>
          </cell>
          <cell r="H5396">
            <v>21</v>
          </cell>
        </row>
        <row r="5397">
          <cell r="D5397">
            <v>6</v>
          </cell>
          <cell r="H5397">
            <v>6</v>
          </cell>
        </row>
        <row r="5399">
          <cell r="F5399" t="str">
            <v>TOTAL</v>
          </cell>
          <cell r="H5399">
            <v>167</v>
          </cell>
        </row>
        <row r="5401">
          <cell r="B5401" t="str">
            <v>15.06.03</v>
          </cell>
          <cell r="C5401" t="str">
            <v>TABELA</v>
          </cell>
          <cell r="D5401" t="str">
            <v>DER-EDF</v>
          </cell>
          <cell r="E5401" t="str">
            <v>CODIGO</v>
          </cell>
          <cell r="F5401" t="str">
            <v>150633</v>
          </cell>
          <cell r="G5401" t="str">
            <v>TOTAL</v>
          </cell>
          <cell r="H5401">
            <v>1</v>
          </cell>
        </row>
        <row r="5402">
          <cell r="B5402" t="str">
            <v>Caixa de passagem 200x200x100mm, chapa 18, com tampa parafusada</v>
          </cell>
          <cell r="G5402" t="str">
            <v>UNIDADE</v>
          </cell>
          <cell r="H5402" t="str">
            <v>und</v>
          </cell>
        </row>
        <row r="5404">
          <cell r="D5404" t="str">
            <v>QUANTIDADE</v>
          </cell>
          <cell r="H5404" t="str">
            <v>SUBTOTAL</v>
          </cell>
        </row>
        <row r="5405">
          <cell r="D5405">
            <v>6</v>
          </cell>
          <cell r="H5405">
            <v>1</v>
          </cell>
        </row>
        <row r="5407">
          <cell r="F5407" t="str">
            <v>TOTAL</v>
          </cell>
          <cell r="H5407">
            <v>1</v>
          </cell>
        </row>
        <row r="5409">
          <cell r="B5409" t="str">
            <v>15.06.04</v>
          </cell>
          <cell r="C5409" t="str">
            <v>TABELA</v>
          </cell>
          <cell r="D5409" t="str">
            <v>DER-EDF</v>
          </cell>
          <cell r="E5409" t="str">
            <v>CODIGO</v>
          </cell>
          <cell r="F5409" t="str">
            <v>150634</v>
          </cell>
          <cell r="G5409" t="str">
            <v>TOTAL</v>
          </cell>
          <cell r="H5409">
            <v>2</v>
          </cell>
        </row>
        <row r="5410">
          <cell r="B5410" t="str">
            <v>Caixa de passagem 300x300x120mm, chapa 18, com tampa parafusada</v>
          </cell>
          <cell r="G5410" t="str">
            <v>UNIDADE</v>
          </cell>
          <cell r="H5410" t="str">
            <v>und</v>
          </cell>
        </row>
        <row r="5412">
          <cell r="D5412" t="str">
            <v>QUANTIDADE</v>
          </cell>
          <cell r="H5412" t="str">
            <v>SUBTOTAL</v>
          </cell>
        </row>
        <row r="5413">
          <cell r="D5413">
            <v>2</v>
          </cell>
          <cell r="H5413">
            <v>2</v>
          </cell>
        </row>
        <row r="5415">
          <cell r="F5415" t="str">
            <v>TOTAL</v>
          </cell>
          <cell r="H5415">
            <v>2</v>
          </cell>
        </row>
        <row r="5418">
          <cell r="B5418" t="str">
            <v>15.06.05</v>
          </cell>
          <cell r="C5418" t="str">
            <v>TABELA</v>
          </cell>
          <cell r="D5418" t="str">
            <v>DER-EDF</v>
          </cell>
          <cell r="E5418" t="str">
            <v>CODIGO</v>
          </cell>
          <cell r="F5418" t="str">
            <v>150629</v>
          </cell>
          <cell r="G5418" t="str">
            <v>TOTAL</v>
          </cell>
          <cell r="H5418">
            <v>20</v>
          </cell>
        </row>
        <row r="5419">
          <cell r="B5419" t="str">
            <v>Caixa de embutir marca de referência Tigreflex, 4x4"</v>
          </cell>
          <cell r="G5419" t="str">
            <v>UNIDADE</v>
          </cell>
          <cell r="H5419" t="str">
            <v>und</v>
          </cell>
        </row>
        <row r="5421">
          <cell r="D5421" t="str">
            <v>QUANTIDADE</v>
          </cell>
          <cell r="H5421" t="str">
            <v>SUBTOTAL</v>
          </cell>
        </row>
        <row r="5422">
          <cell r="D5422">
            <v>20</v>
          </cell>
          <cell r="H5422">
            <v>20</v>
          </cell>
        </row>
        <row r="5424">
          <cell r="F5424" t="str">
            <v>TOTAL</v>
          </cell>
          <cell r="H5424">
            <v>20</v>
          </cell>
        </row>
        <row r="5427">
          <cell r="B5427" t="str">
            <v>INSTALAÇÕES APARENTES</v>
          </cell>
        </row>
        <row r="5429">
          <cell r="B5429" t="str">
            <v>15.08.01</v>
          </cell>
          <cell r="C5429" t="str">
            <v>TABELA</v>
          </cell>
          <cell r="D5429" t="str">
            <v>DER-EDF</v>
          </cell>
          <cell r="E5429" t="str">
            <v>CODIGO</v>
          </cell>
          <cell r="F5429" t="str">
            <v>150801</v>
          </cell>
          <cell r="G5429" t="str">
            <v>TOTAL</v>
          </cell>
          <cell r="H5429">
            <v>2890.4999999999995</v>
          </cell>
        </row>
        <row r="5430">
          <cell r="B5430" t="str">
            <v>Eletroduto aparente de PVC rígido roscável diâmetro 3/4", inclusive abraçadeira de fixação</v>
          </cell>
          <cell r="G5430" t="str">
            <v>UNIDADE</v>
          </cell>
          <cell r="H5430" t="str">
            <v>m</v>
          </cell>
        </row>
        <row r="5432">
          <cell r="D5432" t="str">
            <v>QUANTIDADE</v>
          </cell>
          <cell r="H5432" t="str">
            <v>SUBTOTAL</v>
          </cell>
        </row>
        <row r="5433">
          <cell r="D5433">
            <v>1604.6</v>
          </cell>
          <cell r="H5433">
            <v>1604.6</v>
          </cell>
        </row>
        <row r="5434">
          <cell r="D5434">
            <v>254.8</v>
          </cell>
          <cell r="H5434">
            <v>254.8</v>
          </cell>
        </row>
        <row r="5435">
          <cell r="D5435">
            <v>565.5</v>
          </cell>
          <cell r="H5435">
            <v>565.5</v>
          </cell>
        </row>
        <row r="5436">
          <cell r="D5436">
            <v>160.69999999999999</v>
          </cell>
          <cell r="H5436">
            <v>160.69999999999999</v>
          </cell>
        </row>
        <row r="5437">
          <cell r="D5437">
            <v>16</v>
          </cell>
          <cell r="H5437">
            <v>16</v>
          </cell>
        </row>
        <row r="5438">
          <cell r="D5438">
            <v>288.89999999999998</v>
          </cell>
          <cell r="H5438">
            <v>288.89999999999998</v>
          </cell>
        </row>
        <row r="5440">
          <cell r="F5440" t="str">
            <v>TOTAL</v>
          </cell>
          <cell r="H5440">
            <v>2890.4999999999995</v>
          </cell>
        </row>
        <row r="5442">
          <cell r="B5442" t="str">
            <v>15.08.02</v>
          </cell>
          <cell r="C5442" t="str">
            <v>TABELA</v>
          </cell>
          <cell r="D5442" t="str">
            <v>SINAPI</v>
          </cell>
          <cell r="E5442" t="str">
            <v>CODIGO</v>
          </cell>
          <cell r="F5442" t="str">
            <v>95778</v>
          </cell>
          <cell r="G5442" t="str">
            <v>TOTAL</v>
          </cell>
          <cell r="H5442">
            <v>827</v>
          </cell>
        </row>
        <row r="5443">
          <cell r="B5443" t="str">
            <v>condulete de alumínio, tipo c, para eletroduto de aço galvanizado dn 20 mm (3/4''), aparente - fornecimento e instalação. af_10/2022</v>
          </cell>
          <cell r="G5443" t="str">
            <v>UNIDADE</v>
          </cell>
          <cell r="H5443" t="str">
            <v>un</v>
          </cell>
        </row>
        <row r="5445">
          <cell r="D5445" t="str">
            <v>QUANTIDADE</v>
          </cell>
          <cell r="H5445" t="str">
            <v>SUBTOTAL</v>
          </cell>
        </row>
        <row r="5446">
          <cell r="D5446">
            <v>458</v>
          </cell>
          <cell r="H5446">
            <v>458</v>
          </cell>
        </row>
        <row r="5447">
          <cell r="D5447">
            <v>73</v>
          </cell>
          <cell r="H5447">
            <v>73</v>
          </cell>
        </row>
        <row r="5448">
          <cell r="D5448">
            <v>162</v>
          </cell>
          <cell r="H5448">
            <v>162</v>
          </cell>
        </row>
        <row r="5449">
          <cell r="D5449">
            <v>46</v>
          </cell>
          <cell r="H5449">
            <v>46</v>
          </cell>
        </row>
        <row r="5450">
          <cell r="D5450">
            <v>5</v>
          </cell>
          <cell r="H5450">
            <v>5</v>
          </cell>
        </row>
        <row r="5451">
          <cell r="D5451">
            <v>83</v>
          </cell>
          <cell r="H5451">
            <v>83</v>
          </cell>
        </row>
        <row r="5453">
          <cell r="F5453" t="str">
            <v>TOTAL</v>
          </cell>
          <cell r="H5453">
            <v>827</v>
          </cell>
        </row>
        <row r="5455">
          <cell r="B5455" t="str">
            <v>15.08.03</v>
          </cell>
          <cell r="C5455" t="str">
            <v>TABELA</v>
          </cell>
          <cell r="D5455" t="str">
            <v>DER-EDF</v>
          </cell>
          <cell r="E5455" t="str">
            <v>CODIGO</v>
          </cell>
          <cell r="F5455" t="str">
            <v>150802</v>
          </cell>
          <cell r="G5455" t="str">
            <v>TOTAL</v>
          </cell>
          <cell r="H5455">
            <v>357</v>
          </cell>
        </row>
        <row r="5456">
          <cell r="B5456" t="str">
            <v>Caixa de ligação de alumínio silício, tipo CONDULETES,sem rosca, no formato B, inclusive tampa com vedação, diâmetro 3/4"</v>
          </cell>
          <cell r="G5456" t="str">
            <v>UNIDADE</v>
          </cell>
          <cell r="H5456" t="str">
            <v>und</v>
          </cell>
        </row>
        <row r="5458">
          <cell r="D5458" t="str">
            <v>QUANTIDADE</v>
          </cell>
          <cell r="H5458" t="str">
            <v>SUBTOTAL</v>
          </cell>
        </row>
        <row r="5459">
          <cell r="D5459">
            <v>197</v>
          </cell>
          <cell r="H5459">
            <v>197</v>
          </cell>
        </row>
        <row r="5460">
          <cell r="D5460">
            <v>32</v>
          </cell>
          <cell r="H5460">
            <v>32</v>
          </cell>
        </row>
        <row r="5461">
          <cell r="D5461">
            <v>70</v>
          </cell>
          <cell r="H5461">
            <v>70</v>
          </cell>
        </row>
        <row r="5462">
          <cell r="D5462">
            <v>19</v>
          </cell>
          <cell r="H5462">
            <v>19</v>
          </cell>
        </row>
        <row r="5463">
          <cell r="D5463">
            <v>3</v>
          </cell>
          <cell r="H5463">
            <v>3</v>
          </cell>
        </row>
        <row r="5464">
          <cell r="D5464">
            <v>36</v>
          </cell>
          <cell r="H5464">
            <v>36</v>
          </cell>
        </row>
        <row r="5466">
          <cell r="F5466" t="str">
            <v>TOTAL</v>
          </cell>
          <cell r="H5466">
            <v>357</v>
          </cell>
        </row>
        <row r="5468">
          <cell r="B5468" t="str">
            <v>15.08.04</v>
          </cell>
          <cell r="C5468" t="str">
            <v>TABELA</v>
          </cell>
          <cell r="D5468" t="str">
            <v>DER-EDF</v>
          </cell>
          <cell r="E5468" t="str">
            <v>CODIGO</v>
          </cell>
          <cell r="F5468" t="str">
            <v>150803</v>
          </cell>
          <cell r="G5468" t="str">
            <v>TOTAL</v>
          </cell>
          <cell r="H5468">
            <v>381</v>
          </cell>
        </row>
        <row r="5469">
          <cell r="B5469" t="str">
            <v>Caixa de ligação de alumínio silício, tipo CONDULETES, sem rosca, no formato T, inclusive tampa com vedação, diâmetro 3/4"</v>
          </cell>
          <cell r="G5469" t="str">
            <v>UNIDADE</v>
          </cell>
          <cell r="H5469" t="str">
            <v>und</v>
          </cell>
        </row>
        <row r="5471">
          <cell r="D5471" t="str">
            <v>QUANTIDADE</v>
          </cell>
          <cell r="H5471" t="str">
            <v>SUBTOTAL</v>
          </cell>
        </row>
        <row r="5472">
          <cell r="D5472">
            <v>212</v>
          </cell>
          <cell r="H5472">
            <v>212</v>
          </cell>
        </row>
        <row r="5473">
          <cell r="D5473">
            <v>33</v>
          </cell>
          <cell r="H5473">
            <v>33</v>
          </cell>
        </row>
        <row r="5474">
          <cell r="D5474">
            <v>75</v>
          </cell>
          <cell r="H5474">
            <v>75</v>
          </cell>
        </row>
        <row r="5475">
          <cell r="D5475">
            <v>20</v>
          </cell>
          <cell r="H5475">
            <v>20</v>
          </cell>
        </row>
        <row r="5476">
          <cell r="D5476">
            <v>3</v>
          </cell>
          <cell r="H5476">
            <v>3</v>
          </cell>
        </row>
        <row r="5477">
          <cell r="D5477">
            <v>38</v>
          </cell>
          <cell r="H5477">
            <v>38</v>
          </cell>
        </row>
        <row r="5479">
          <cell r="F5479" t="str">
            <v>TOTAL</v>
          </cell>
          <cell r="H5479">
            <v>381</v>
          </cell>
        </row>
        <row r="5481">
          <cell r="B5481" t="str">
            <v>15.08.05</v>
          </cell>
          <cell r="C5481" t="str">
            <v>TABELA</v>
          </cell>
          <cell r="D5481" t="str">
            <v>DER-EDF</v>
          </cell>
          <cell r="E5481" t="str">
            <v>CODIGO</v>
          </cell>
          <cell r="F5481" t="str">
            <v>150804</v>
          </cell>
          <cell r="G5481" t="str">
            <v>TOTAL</v>
          </cell>
          <cell r="H5481">
            <v>220</v>
          </cell>
        </row>
        <row r="5482">
          <cell r="B5482" t="str">
            <v>Caixa de ligação de alumínio silício, tipo CONDULETES, sem rosca, no formato LR, inclusive tampa com vedação, diâmetro 3/4"</v>
          </cell>
          <cell r="G5482" t="str">
            <v>UNIDADE</v>
          </cell>
          <cell r="H5482" t="str">
            <v>und</v>
          </cell>
        </row>
        <row r="5484">
          <cell r="D5484" t="str">
            <v>QUANTIDADE</v>
          </cell>
          <cell r="H5484" t="str">
            <v>SUBTOTAL</v>
          </cell>
        </row>
        <row r="5485">
          <cell r="D5485">
            <v>121</v>
          </cell>
          <cell r="H5485">
            <v>121</v>
          </cell>
        </row>
        <row r="5486">
          <cell r="D5486">
            <v>19</v>
          </cell>
          <cell r="H5486">
            <v>19</v>
          </cell>
        </row>
        <row r="5487">
          <cell r="D5487">
            <v>43</v>
          </cell>
          <cell r="H5487">
            <v>43</v>
          </cell>
        </row>
        <row r="5488">
          <cell r="D5488">
            <v>12</v>
          </cell>
          <cell r="H5488">
            <v>12</v>
          </cell>
        </row>
        <row r="5489">
          <cell r="D5489">
            <v>3</v>
          </cell>
          <cell r="H5489">
            <v>3</v>
          </cell>
        </row>
        <row r="5490">
          <cell r="D5490">
            <v>22</v>
          </cell>
          <cell r="H5490">
            <v>22</v>
          </cell>
        </row>
        <row r="5492">
          <cell r="F5492" t="str">
            <v>TOTAL</v>
          </cell>
          <cell r="H5492">
            <v>220</v>
          </cell>
        </row>
        <row r="5494">
          <cell r="B5494" t="str">
            <v>15.08.06</v>
          </cell>
          <cell r="C5494" t="str">
            <v>TABELA</v>
          </cell>
          <cell r="D5494" t="str">
            <v>DER-EDF</v>
          </cell>
          <cell r="E5494" t="str">
            <v>CODIGO</v>
          </cell>
          <cell r="F5494" t="str">
            <v>150805</v>
          </cell>
          <cell r="G5494" t="str">
            <v>TOTAL</v>
          </cell>
          <cell r="H5494">
            <v>316</v>
          </cell>
        </row>
        <row r="5495">
          <cell r="B5495" t="str">
            <v>Caixa de ligação de alumínio silício, tipo CONDULETES, sem rosca, no formato X, inclusive tampa com vedação, diâmetro 3/4"</v>
          </cell>
          <cell r="G5495" t="str">
            <v>UNIDADE</v>
          </cell>
          <cell r="H5495" t="str">
            <v>und</v>
          </cell>
        </row>
        <row r="5497">
          <cell r="D5497" t="str">
            <v>QUANTIDADE</v>
          </cell>
          <cell r="H5497" t="str">
            <v>SUBTOTAL</v>
          </cell>
        </row>
        <row r="5498">
          <cell r="D5498">
            <v>172</v>
          </cell>
          <cell r="H5498">
            <v>172</v>
          </cell>
        </row>
        <row r="5499">
          <cell r="D5499">
            <v>28</v>
          </cell>
          <cell r="H5499">
            <v>28</v>
          </cell>
        </row>
        <row r="5500">
          <cell r="D5500">
            <v>61</v>
          </cell>
          <cell r="H5500">
            <v>61</v>
          </cell>
        </row>
        <row r="5501">
          <cell r="D5501">
            <v>17</v>
          </cell>
          <cell r="H5501">
            <v>17</v>
          </cell>
        </row>
        <row r="5502">
          <cell r="D5502">
            <v>6</v>
          </cell>
          <cell r="H5502">
            <v>6</v>
          </cell>
        </row>
        <row r="5503">
          <cell r="D5503">
            <v>32</v>
          </cell>
          <cell r="H5503">
            <v>32</v>
          </cell>
        </row>
        <row r="5505">
          <cell r="F5505" t="str">
            <v>TOTAL</v>
          </cell>
          <cell r="H5505">
            <v>316</v>
          </cell>
        </row>
        <row r="5507">
          <cell r="B5507" t="str">
            <v>15.08.07</v>
          </cell>
          <cell r="C5507" t="str">
            <v>TABELA</v>
          </cell>
          <cell r="D5507" t="str">
            <v>DER-EDF</v>
          </cell>
          <cell r="E5507" t="str">
            <v>CODIGO</v>
          </cell>
          <cell r="F5507" t="str">
            <v>150806</v>
          </cell>
          <cell r="G5507" t="str">
            <v>TOTAL</v>
          </cell>
          <cell r="H5507">
            <v>1757.2</v>
          </cell>
        </row>
        <row r="5508">
          <cell r="B5508" t="str">
            <v>Eletroduto aparente de PVC rígido roscável diâmetro 1", inclusive abraçadeira de fixação</v>
          </cell>
          <cell r="G5508" t="str">
            <v>UNIDADE</v>
          </cell>
          <cell r="H5508" t="str">
            <v>m</v>
          </cell>
        </row>
        <row r="5510">
          <cell r="D5510" t="str">
            <v>QUANTIDADE</v>
          </cell>
          <cell r="H5510" t="str">
            <v>SUBTOTAL</v>
          </cell>
        </row>
        <row r="5511">
          <cell r="D5511">
            <v>908.8</v>
          </cell>
          <cell r="H5511">
            <v>908.8</v>
          </cell>
        </row>
        <row r="5512">
          <cell r="D5512">
            <v>158</v>
          </cell>
          <cell r="H5512">
            <v>158</v>
          </cell>
        </row>
        <row r="5513">
          <cell r="D5513">
            <v>390.5</v>
          </cell>
          <cell r="H5513">
            <v>390.5</v>
          </cell>
        </row>
        <row r="5514">
          <cell r="D5514">
            <v>135.80000000000001</v>
          </cell>
          <cell r="H5514">
            <v>135.80000000000001</v>
          </cell>
        </row>
        <row r="5515">
          <cell r="D5515">
            <v>13.9</v>
          </cell>
          <cell r="H5515">
            <v>13.9</v>
          </cell>
        </row>
        <row r="5516">
          <cell r="D5516">
            <v>150.19999999999999</v>
          </cell>
          <cell r="H5516">
            <v>150.19999999999999</v>
          </cell>
        </row>
        <row r="5518">
          <cell r="F5518" t="str">
            <v>TOTAL</v>
          </cell>
          <cell r="H5518">
            <v>1757.2</v>
          </cell>
        </row>
        <row r="5520">
          <cell r="B5520" t="str">
            <v>15.08.08</v>
          </cell>
          <cell r="C5520" t="str">
            <v>TABELA</v>
          </cell>
          <cell r="D5520" t="str">
            <v>DER-EDF</v>
          </cell>
          <cell r="E5520" t="str">
            <v>CODIGO</v>
          </cell>
          <cell r="F5520" t="str">
            <v>150835</v>
          </cell>
          <cell r="G5520" t="str">
            <v>TOTAL</v>
          </cell>
          <cell r="H5520">
            <v>231.60000000000002</v>
          </cell>
        </row>
        <row r="5521">
          <cell r="B5521" t="str">
            <v>Eletrocalha perfurada em chapa de aço galvanizado nº16, 150x50mm, sem tampa</v>
          </cell>
          <cell r="G5521" t="str">
            <v>UNIDADE</v>
          </cell>
          <cell r="H5521" t="str">
            <v>m</v>
          </cell>
        </row>
        <row r="5523">
          <cell r="D5523" t="str">
            <v>QUANTIDADE</v>
          </cell>
          <cell r="H5523" t="str">
            <v>SUBTOTAL</v>
          </cell>
        </row>
        <row r="5524">
          <cell r="D5524">
            <v>80.7</v>
          </cell>
          <cell r="H5524">
            <v>80.7</v>
          </cell>
        </row>
        <row r="5525">
          <cell r="D5525">
            <v>70.2</v>
          </cell>
          <cell r="H5525">
            <v>70.2</v>
          </cell>
        </row>
        <row r="5526">
          <cell r="D5526">
            <v>80.7</v>
          </cell>
          <cell r="H5526">
            <v>80.7</v>
          </cell>
        </row>
        <row r="5527">
          <cell r="F5527" t="str">
            <v>TOTAL</v>
          </cell>
          <cell r="H5527">
            <v>231.60000000000002</v>
          </cell>
        </row>
        <row r="5529">
          <cell r="B5529" t="str">
            <v>15.08.09</v>
          </cell>
          <cell r="C5529" t="str">
            <v>TABELA</v>
          </cell>
          <cell r="D5529" t="str">
            <v>DER-EDF</v>
          </cell>
          <cell r="E5529" t="str">
            <v>CODIGO</v>
          </cell>
          <cell r="F5529" t="str">
            <v>150836</v>
          </cell>
          <cell r="G5529" t="str">
            <v>TOTAL</v>
          </cell>
          <cell r="H5529">
            <v>504.7</v>
          </cell>
        </row>
        <row r="5530">
          <cell r="B5530" t="str">
            <v>Eletrocalha perfurada em chapa de aço galvanizado nº16, 200x100mm, sem tampa</v>
          </cell>
          <cell r="G5530" t="str">
            <v>UNIDADE</v>
          </cell>
          <cell r="H5530" t="str">
            <v>m</v>
          </cell>
        </row>
        <row r="5532">
          <cell r="D5532" t="str">
            <v>QUANTIDADE</v>
          </cell>
          <cell r="H5532" t="str">
            <v>SUBTOTAL</v>
          </cell>
        </row>
        <row r="5533">
          <cell r="D5533">
            <v>37.4</v>
          </cell>
          <cell r="H5533">
            <v>37.4</v>
          </cell>
        </row>
        <row r="5534">
          <cell r="D5534">
            <v>180.7</v>
          </cell>
          <cell r="H5534">
            <v>180.7</v>
          </cell>
        </row>
        <row r="5535">
          <cell r="D5535">
            <v>27.6</v>
          </cell>
          <cell r="H5535">
            <v>27.6</v>
          </cell>
        </row>
        <row r="5536">
          <cell r="D5536">
            <v>47.5</v>
          </cell>
          <cell r="H5536">
            <v>47.5</v>
          </cell>
        </row>
        <row r="5537">
          <cell r="D5537">
            <v>211.5</v>
          </cell>
          <cell r="H5537">
            <v>211.5</v>
          </cell>
        </row>
        <row r="5538">
          <cell r="F5538" t="str">
            <v>TOTAL</v>
          </cell>
          <cell r="H5538">
            <v>504.7</v>
          </cell>
        </row>
        <row r="5540">
          <cell r="B5540" t="str">
            <v>15.08.10</v>
          </cell>
          <cell r="C5540" t="str">
            <v>TABELA</v>
          </cell>
          <cell r="D5540" t="str">
            <v>DER-EDF</v>
          </cell>
          <cell r="E5540" t="str">
            <v>CODIGO</v>
          </cell>
          <cell r="F5540" t="str">
            <v>150837</v>
          </cell>
          <cell r="G5540" t="str">
            <v>TOTAL</v>
          </cell>
          <cell r="H5540">
            <v>65.400000000000006</v>
          </cell>
        </row>
        <row r="5541">
          <cell r="B5541" t="str">
            <v>Eletrocalha perfurada em chapa de aço galvanizado nº16, 300x100mm, sem tampa</v>
          </cell>
          <cell r="G5541" t="str">
            <v>UNIDADE</v>
          </cell>
          <cell r="H5541" t="str">
            <v>m</v>
          </cell>
        </row>
        <row r="5543">
          <cell r="D5543" t="str">
            <v>QUANTIDADE</v>
          </cell>
          <cell r="H5543" t="str">
            <v>SUBTOTAL</v>
          </cell>
        </row>
        <row r="5544">
          <cell r="D5544">
            <v>37.4</v>
          </cell>
          <cell r="H5544">
            <v>37.4</v>
          </cell>
        </row>
        <row r="5545">
          <cell r="D5545">
            <v>19</v>
          </cell>
          <cell r="H5545">
            <v>19</v>
          </cell>
        </row>
        <row r="5546">
          <cell r="D5546">
            <v>9</v>
          </cell>
          <cell r="H5546">
            <v>9</v>
          </cell>
        </row>
        <row r="5549">
          <cell r="F5549" t="str">
            <v>TOTAL</v>
          </cell>
          <cell r="H5549">
            <v>65.400000000000006</v>
          </cell>
        </row>
        <row r="5551">
          <cell r="B5551" t="str">
            <v>15.08.11</v>
          </cell>
          <cell r="C5551" t="str">
            <v>TABELA</v>
          </cell>
          <cell r="D5551" t="str">
            <v>DER-EDF</v>
          </cell>
          <cell r="E5551" t="str">
            <v>CODIGO</v>
          </cell>
          <cell r="F5551" t="str">
            <v>150838</v>
          </cell>
          <cell r="G5551" t="str">
            <v>TOTAL</v>
          </cell>
          <cell r="H5551">
            <v>45.6</v>
          </cell>
        </row>
        <row r="5552">
          <cell r="B5552" t="str">
            <v>Eletrocalha perfurada em chapa de aço galvanizado nº16, 400x100mm, sem tampa</v>
          </cell>
          <cell r="G5552" t="str">
            <v>UNIDADE</v>
          </cell>
          <cell r="H5552" t="str">
            <v>m</v>
          </cell>
        </row>
        <row r="5554">
          <cell r="D5554" t="str">
            <v>QUANTIDADE</v>
          </cell>
          <cell r="H5554" t="str">
            <v>SUBTOTAL</v>
          </cell>
        </row>
        <row r="5555">
          <cell r="D5555">
            <v>37.4</v>
          </cell>
          <cell r="H5555">
            <v>37.4</v>
          </cell>
        </row>
        <row r="5556">
          <cell r="D5556">
            <v>4.0999999999999996</v>
          </cell>
          <cell r="H5556">
            <v>4.0999999999999996</v>
          </cell>
        </row>
        <row r="5557">
          <cell r="D5557">
            <v>4.0999999999999996</v>
          </cell>
          <cell r="H5557">
            <v>4.0999999999999996</v>
          </cell>
        </row>
        <row r="5560">
          <cell r="F5560" t="str">
            <v>TOTAL</v>
          </cell>
          <cell r="H5560">
            <v>45.6</v>
          </cell>
        </row>
        <row r="5562">
          <cell r="B5562" t="str">
            <v>15.08.12</v>
          </cell>
          <cell r="C5562" t="str">
            <v>TABELA</v>
          </cell>
          <cell r="D5562" t="str">
            <v>DER-EDF</v>
          </cell>
          <cell r="E5562" t="str">
            <v>CODIGO</v>
          </cell>
          <cell r="F5562" t="str">
            <v>150843</v>
          </cell>
          <cell r="G5562" t="str">
            <v>TOTAL</v>
          </cell>
          <cell r="H5562">
            <v>33</v>
          </cell>
        </row>
        <row r="5563">
          <cell r="B5563" t="str">
            <v>Redução concêntrica para eletrocalha perfurada, tipo "U", 200x150mm, aba 100</v>
          </cell>
          <cell r="G5563" t="str">
            <v>UNIDADE</v>
          </cell>
          <cell r="H5563" t="str">
            <v>und</v>
          </cell>
        </row>
        <row r="5565">
          <cell r="D5565" t="str">
            <v>QUANTIDADE</v>
          </cell>
          <cell r="H5565" t="str">
            <v>SUBTOTAL</v>
          </cell>
        </row>
        <row r="5566">
          <cell r="D5566">
            <v>4</v>
          </cell>
          <cell r="H5566">
            <v>4</v>
          </cell>
        </row>
        <row r="5567">
          <cell r="D5567">
            <v>10</v>
          </cell>
          <cell r="H5567">
            <v>10</v>
          </cell>
        </row>
        <row r="5568">
          <cell r="D5568">
            <v>3</v>
          </cell>
          <cell r="H5568">
            <v>3</v>
          </cell>
        </row>
        <row r="5569">
          <cell r="D5569">
            <v>5</v>
          </cell>
          <cell r="H5569">
            <v>5</v>
          </cell>
        </row>
        <row r="5570">
          <cell r="D5570">
            <v>11</v>
          </cell>
          <cell r="H5570">
            <v>11</v>
          </cell>
        </row>
        <row r="5573">
          <cell r="F5573" t="str">
            <v>TOTAL</v>
          </cell>
          <cell r="H5573">
            <v>33</v>
          </cell>
        </row>
        <row r="5575">
          <cell r="B5575" t="str">
            <v>15.08.13</v>
          </cell>
          <cell r="C5575" t="str">
            <v>TABELA</v>
          </cell>
          <cell r="D5575" t="str">
            <v>DER-EDF</v>
          </cell>
          <cell r="E5575" t="str">
            <v>CODIGO</v>
          </cell>
          <cell r="F5575" t="str">
            <v>150844</v>
          </cell>
          <cell r="G5575" t="str">
            <v>TOTAL</v>
          </cell>
          <cell r="H5575">
            <v>16</v>
          </cell>
        </row>
        <row r="5576">
          <cell r="B5576" t="str">
            <v>Redução concêntrica para eletrocalha perfurada, tipo "U", 300x150mm, aba 100</v>
          </cell>
          <cell r="G5576" t="str">
            <v>UNIDADE</v>
          </cell>
          <cell r="H5576" t="str">
            <v>und</v>
          </cell>
        </row>
        <row r="5578">
          <cell r="D5578" t="str">
            <v>QUANTIDADE</v>
          </cell>
          <cell r="H5578" t="str">
            <v>SUBTOTAL</v>
          </cell>
        </row>
        <row r="5579">
          <cell r="D5579">
            <v>8</v>
          </cell>
          <cell r="H5579">
            <v>8</v>
          </cell>
        </row>
        <row r="5580">
          <cell r="D5580">
            <v>5</v>
          </cell>
          <cell r="H5580">
            <v>5</v>
          </cell>
        </row>
        <row r="5581">
          <cell r="D5581">
            <v>3</v>
          </cell>
          <cell r="H5581">
            <v>3</v>
          </cell>
        </row>
        <row r="5584">
          <cell r="F5584" t="str">
            <v>TOTAL</v>
          </cell>
          <cell r="H5584">
            <v>16</v>
          </cell>
        </row>
        <row r="5586">
          <cell r="B5586" t="str">
            <v>15.08.14</v>
          </cell>
          <cell r="C5586" t="str">
            <v>TABELA</v>
          </cell>
          <cell r="D5586" t="str">
            <v>DER-EDF</v>
          </cell>
          <cell r="E5586" t="str">
            <v>CODIGO</v>
          </cell>
          <cell r="F5586" t="str">
            <v>150845</v>
          </cell>
          <cell r="G5586" t="str">
            <v>TOTAL</v>
          </cell>
          <cell r="H5586">
            <v>5</v>
          </cell>
        </row>
        <row r="5587">
          <cell r="B5587" t="str">
            <v>Redução concêntrica para eletrocalha perfurada, tipo "U", 400x150mm, aba 100</v>
          </cell>
          <cell r="G5587" t="str">
            <v>UNIDADE</v>
          </cell>
          <cell r="H5587" t="str">
            <v>und</v>
          </cell>
        </row>
        <row r="5589">
          <cell r="D5589" t="str">
            <v>QUANTIDADE</v>
          </cell>
          <cell r="H5589" t="str">
            <v>SUBTOTAL</v>
          </cell>
        </row>
        <row r="5590">
          <cell r="D5590">
            <v>3</v>
          </cell>
          <cell r="H5590">
            <v>3</v>
          </cell>
        </row>
        <row r="5591">
          <cell r="D5591">
            <v>1</v>
          </cell>
          <cell r="H5591">
            <v>1</v>
          </cell>
        </row>
        <row r="5592">
          <cell r="D5592">
            <v>1</v>
          </cell>
          <cell r="H5592">
            <v>1</v>
          </cell>
        </row>
        <row r="5595">
          <cell r="F5595" t="str">
            <v>TOTAL</v>
          </cell>
          <cell r="H5595">
            <v>5</v>
          </cell>
        </row>
        <row r="5597">
          <cell r="B5597" t="str">
            <v>15.08.15</v>
          </cell>
          <cell r="C5597" t="str">
            <v>TABELA</v>
          </cell>
          <cell r="D5597" t="str">
            <v>DER-EDF</v>
          </cell>
          <cell r="E5597" t="str">
            <v>CODIGO</v>
          </cell>
          <cell r="F5597" t="str">
            <v>150850</v>
          </cell>
          <cell r="G5597" t="str">
            <v>TOTAL</v>
          </cell>
          <cell r="H5597">
            <v>88</v>
          </cell>
        </row>
        <row r="5598">
          <cell r="B5598" t="str">
            <v>Saída horizontal para eletroduto de 3/4"</v>
          </cell>
          <cell r="G5598" t="str">
            <v>UNIDADE</v>
          </cell>
          <cell r="H5598" t="str">
            <v>und</v>
          </cell>
        </row>
        <row r="5600">
          <cell r="D5600" t="str">
            <v>QUANTIDADE</v>
          </cell>
          <cell r="H5600" t="str">
            <v>SUBTOTAL</v>
          </cell>
        </row>
        <row r="5601">
          <cell r="D5601">
            <v>48</v>
          </cell>
          <cell r="H5601">
            <v>48</v>
          </cell>
        </row>
        <row r="5602">
          <cell r="D5602">
            <v>8</v>
          </cell>
          <cell r="H5602">
            <v>8</v>
          </cell>
        </row>
        <row r="5603">
          <cell r="D5603">
            <v>18</v>
          </cell>
          <cell r="H5603">
            <v>18</v>
          </cell>
        </row>
        <row r="5604">
          <cell r="D5604">
            <v>5</v>
          </cell>
          <cell r="H5604">
            <v>5</v>
          </cell>
        </row>
        <row r="5605">
          <cell r="D5605">
            <v>0</v>
          </cell>
          <cell r="H5605">
            <v>0</v>
          </cell>
        </row>
        <row r="5606">
          <cell r="D5606">
            <v>9</v>
          </cell>
          <cell r="H5606">
            <v>9</v>
          </cell>
        </row>
        <row r="5609">
          <cell r="F5609" t="str">
            <v>TOTAL</v>
          </cell>
          <cell r="H5609">
            <v>88</v>
          </cell>
        </row>
        <row r="5611">
          <cell r="B5611" t="str">
            <v>15.08.16</v>
          </cell>
          <cell r="C5611" t="str">
            <v>TABELA</v>
          </cell>
          <cell r="D5611" t="str">
            <v>DER-EDF</v>
          </cell>
          <cell r="E5611" t="str">
            <v>CODIGO</v>
          </cell>
          <cell r="F5611" t="str">
            <v>150851</v>
          </cell>
          <cell r="G5611" t="str">
            <v>TOTAL</v>
          </cell>
          <cell r="H5611">
            <v>152</v>
          </cell>
        </row>
        <row r="5612">
          <cell r="B5612" t="str">
            <v>Saída horizontal para eletroduto de 1"</v>
          </cell>
          <cell r="G5612" t="str">
            <v>UNIDADE</v>
          </cell>
          <cell r="H5612" t="str">
            <v>und</v>
          </cell>
        </row>
        <row r="5614">
          <cell r="D5614" t="str">
            <v>QUANTIDADE</v>
          </cell>
          <cell r="H5614" t="str">
            <v>SUBTOTAL</v>
          </cell>
        </row>
        <row r="5615">
          <cell r="D5615">
            <v>65</v>
          </cell>
          <cell r="H5615">
            <v>65</v>
          </cell>
        </row>
        <row r="5616">
          <cell r="D5616">
            <v>13</v>
          </cell>
          <cell r="H5616">
            <v>13</v>
          </cell>
        </row>
        <row r="5617">
          <cell r="D5617">
            <v>11</v>
          </cell>
          <cell r="H5617">
            <v>11</v>
          </cell>
        </row>
        <row r="5618">
          <cell r="D5618">
            <v>54</v>
          </cell>
          <cell r="H5618">
            <v>54</v>
          </cell>
        </row>
        <row r="5619">
          <cell r="D5619">
            <v>3</v>
          </cell>
          <cell r="H5619">
            <v>3</v>
          </cell>
        </row>
        <row r="5620">
          <cell r="D5620">
            <v>6</v>
          </cell>
          <cell r="H5620">
            <v>6</v>
          </cell>
        </row>
        <row r="5622">
          <cell r="F5622" t="str">
            <v>TOTAL</v>
          </cell>
          <cell r="H5622">
            <v>152</v>
          </cell>
        </row>
        <row r="5624">
          <cell r="B5624" t="str">
            <v>15.08.17</v>
          </cell>
          <cell r="C5624" t="str">
            <v>TABELA</v>
          </cell>
          <cell r="D5624" t="str">
            <v>DER-EDF</v>
          </cell>
          <cell r="E5624" t="str">
            <v>CODIGO</v>
          </cell>
          <cell r="F5624" t="str">
            <v>150875</v>
          </cell>
          <cell r="G5624" t="str">
            <v>TOTAL</v>
          </cell>
          <cell r="H5624">
            <v>84</v>
          </cell>
        </row>
        <row r="5625">
          <cell r="B5625" t="str">
            <v>Curva horizontal 90º para eletrocalha metálica, 200x100mm, galvanizada, ref. MEGA MG 2510</v>
          </cell>
          <cell r="G5625" t="str">
            <v>UNIDADE</v>
          </cell>
          <cell r="H5625" t="str">
            <v>und</v>
          </cell>
        </row>
        <row r="5627">
          <cell r="D5627" t="str">
            <v>QUANTIDADE</v>
          </cell>
          <cell r="H5627" t="str">
            <v>SUBTOTAL</v>
          </cell>
        </row>
        <row r="5628">
          <cell r="D5628">
            <v>50</v>
          </cell>
          <cell r="H5628">
            <v>50</v>
          </cell>
        </row>
        <row r="5629">
          <cell r="D5629">
            <v>4</v>
          </cell>
          <cell r="H5629">
            <v>4</v>
          </cell>
        </row>
        <row r="5630">
          <cell r="D5630">
            <v>19</v>
          </cell>
          <cell r="H5630">
            <v>19</v>
          </cell>
        </row>
        <row r="5631">
          <cell r="D5631">
            <v>5</v>
          </cell>
          <cell r="H5631">
            <v>5</v>
          </cell>
        </row>
        <row r="5632">
          <cell r="D5632">
            <v>2</v>
          </cell>
          <cell r="H5632">
            <v>2</v>
          </cell>
        </row>
        <row r="5633">
          <cell r="D5633">
            <v>4</v>
          </cell>
          <cell r="H5633">
            <v>4</v>
          </cell>
        </row>
        <row r="5634">
          <cell r="H5634">
            <v>0</v>
          </cell>
        </row>
        <row r="5636">
          <cell r="F5636" t="str">
            <v>TOTAL</v>
          </cell>
          <cell r="H5636">
            <v>84</v>
          </cell>
        </row>
        <row r="5638">
          <cell r="B5638" t="str">
            <v>15.08.18</v>
          </cell>
          <cell r="C5638" t="str">
            <v>TABELA</v>
          </cell>
          <cell r="D5638" t="str">
            <v>DER-EDF</v>
          </cell>
          <cell r="E5638" t="str">
            <v>CODIGO</v>
          </cell>
          <cell r="F5638" t="str">
            <v>150876</v>
          </cell>
          <cell r="G5638" t="str">
            <v>TOTAL</v>
          </cell>
          <cell r="H5638">
            <v>55</v>
          </cell>
        </row>
        <row r="5639">
          <cell r="B5639" t="str">
            <v>Curva horizontal 90º para eletrocalha metálica, 300x100mm, galvanizada, ref. MEGA MG 2510</v>
          </cell>
          <cell r="G5639" t="str">
            <v>UNIDADE</v>
          </cell>
        </row>
        <row r="5641">
          <cell r="D5641" t="str">
            <v>QUANTIDADE</v>
          </cell>
          <cell r="H5641" t="str">
            <v>SUBTOTAL</v>
          </cell>
        </row>
        <row r="5642">
          <cell r="D5642">
            <v>38</v>
          </cell>
          <cell r="H5642">
            <v>38</v>
          </cell>
        </row>
        <row r="5643">
          <cell r="D5643">
            <v>2</v>
          </cell>
          <cell r="H5643">
            <v>2</v>
          </cell>
        </row>
        <row r="5644">
          <cell r="D5644">
            <v>11</v>
          </cell>
          <cell r="H5644">
            <v>11</v>
          </cell>
        </row>
        <row r="5645">
          <cell r="D5645">
            <v>2</v>
          </cell>
          <cell r="H5645">
            <v>2</v>
          </cell>
        </row>
        <row r="5646">
          <cell r="D5646">
            <v>0</v>
          </cell>
          <cell r="H5646">
            <v>0</v>
          </cell>
        </row>
        <row r="5647">
          <cell r="D5647">
            <v>2</v>
          </cell>
          <cell r="H5647">
            <v>2</v>
          </cell>
        </row>
        <row r="5649">
          <cell r="F5649" t="str">
            <v>TOTAL</v>
          </cell>
          <cell r="H5649">
            <v>55</v>
          </cell>
        </row>
        <row r="5651">
          <cell r="B5651" t="str">
            <v>15.08.19</v>
          </cell>
          <cell r="C5651" t="str">
            <v>TABELA</v>
          </cell>
          <cell r="D5651" t="str">
            <v>DER-EDF</v>
          </cell>
          <cell r="E5651" t="str">
            <v>CODIGO</v>
          </cell>
          <cell r="F5651" t="str">
            <v>150860</v>
          </cell>
          <cell r="G5651" t="str">
            <v>TOTAL</v>
          </cell>
          <cell r="H5651">
            <v>398</v>
          </cell>
        </row>
        <row r="5652">
          <cell r="B5652" t="str">
            <v>Tampa de encaixe para eletrocalha em chapa de aço galvanizada 18, dim. 150mm</v>
          </cell>
          <cell r="G5652" t="str">
            <v>UNIDADE</v>
          </cell>
          <cell r="H5652" t="str">
            <v>und</v>
          </cell>
        </row>
        <row r="5654">
          <cell r="D5654" t="str">
            <v>QUANTIDADE</v>
          </cell>
          <cell r="H5654" t="str">
            <v>SUBTOTAL</v>
          </cell>
        </row>
        <row r="5655">
          <cell r="D5655">
            <v>70</v>
          </cell>
          <cell r="H5655">
            <v>70</v>
          </cell>
        </row>
        <row r="5656">
          <cell r="D5656">
            <v>122</v>
          </cell>
          <cell r="H5656">
            <v>122</v>
          </cell>
        </row>
        <row r="5657">
          <cell r="D5657">
            <v>50</v>
          </cell>
          <cell r="H5657">
            <v>50</v>
          </cell>
        </row>
        <row r="5658">
          <cell r="D5658">
            <v>122</v>
          </cell>
          <cell r="H5658">
            <v>122</v>
          </cell>
        </row>
        <row r="5659">
          <cell r="D5659">
            <v>34</v>
          </cell>
          <cell r="H5659">
            <v>34</v>
          </cell>
        </row>
        <row r="5660">
          <cell r="H5660">
            <v>0</v>
          </cell>
        </row>
        <row r="5662">
          <cell r="F5662" t="str">
            <v>TOTAL</v>
          </cell>
          <cell r="H5662">
            <v>398</v>
          </cell>
        </row>
        <row r="5664">
          <cell r="B5664" t="str">
            <v>15.08.20</v>
          </cell>
          <cell r="C5664" t="str">
            <v>TABELA</v>
          </cell>
          <cell r="D5664" t="str">
            <v>DER-EDF</v>
          </cell>
          <cell r="E5664" t="str">
            <v>CODIGO</v>
          </cell>
          <cell r="F5664" t="str">
            <v>150861</v>
          </cell>
          <cell r="G5664" t="str">
            <v>TOTAL</v>
          </cell>
          <cell r="H5664">
            <v>89</v>
          </cell>
        </row>
        <row r="5665">
          <cell r="B5665" t="str">
            <v>Tampa de encaixe para eletrocalha em chapa de aço galvanizada 18, dim. 200mm</v>
          </cell>
          <cell r="G5665" t="str">
            <v>UNIDADE</v>
          </cell>
          <cell r="H5665" t="str">
            <v>und</v>
          </cell>
        </row>
        <row r="5667">
          <cell r="D5667" t="str">
            <v>QUANTIDADE</v>
          </cell>
          <cell r="H5667" t="str">
            <v>SUBTOTAL</v>
          </cell>
        </row>
        <row r="5668">
          <cell r="D5668">
            <v>15</v>
          </cell>
          <cell r="H5668">
            <v>15</v>
          </cell>
        </row>
        <row r="5669">
          <cell r="D5669">
            <v>25</v>
          </cell>
          <cell r="H5669">
            <v>25</v>
          </cell>
        </row>
        <row r="5670">
          <cell r="D5670">
            <v>13</v>
          </cell>
          <cell r="H5670">
            <v>13</v>
          </cell>
        </row>
        <row r="5671">
          <cell r="D5671">
            <v>28</v>
          </cell>
          <cell r="H5671">
            <v>28</v>
          </cell>
        </row>
        <row r="5672">
          <cell r="D5672">
            <v>8</v>
          </cell>
          <cell r="H5672">
            <v>8</v>
          </cell>
        </row>
        <row r="5674">
          <cell r="F5674" t="str">
            <v>TOTAL</v>
          </cell>
          <cell r="H5674">
            <v>89</v>
          </cell>
        </row>
        <row r="5676">
          <cell r="B5676" t="str">
            <v>15.08.21</v>
          </cell>
          <cell r="C5676" t="str">
            <v>TABELA</v>
          </cell>
          <cell r="D5676" t="str">
            <v>DER-EDF</v>
          </cell>
          <cell r="E5676" t="str">
            <v>CODIGO</v>
          </cell>
          <cell r="F5676" t="str">
            <v>150862</v>
          </cell>
          <cell r="G5676" t="str">
            <v>TOTAL</v>
          </cell>
          <cell r="H5676">
            <v>34</v>
          </cell>
        </row>
        <row r="5677">
          <cell r="B5677" t="str">
            <v>Tampa de encaixe para eletrocalha em chapa de aço galvanizada 18, dim. 300mm</v>
          </cell>
          <cell r="G5677" t="str">
            <v>UNIDADE</v>
          </cell>
          <cell r="H5677" t="str">
            <v>und</v>
          </cell>
        </row>
        <row r="5679">
          <cell r="D5679" t="str">
            <v>QUANTIDADE</v>
          </cell>
          <cell r="H5679" t="str">
            <v>SUBTOTAL</v>
          </cell>
        </row>
        <row r="5680">
          <cell r="D5680">
            <v>3</v>
          </cell>
          <cell r="H5680">
            <v>3</v>
          </cell>
        </row>
        <row r="5681">
          <cell r="D5681">
            <v>10</v>
          </cell>
          <cell r="H5681">
            <v>10</v>
          </cell>
        </row>
        <row r="5682">
          <cell r="D5682">
            <v>2</v>
          </cell>
          <cell r="H5682">
            <v>2</v>
          </cell>
        </row>
        <row r="5683">
          <cell r="D5683">
            <v>15</v>
          </cell>
          <cell r="H5683">
            <v>15</v>
          </cell>
        </row>
        <row r="5684">
          <cell r="D5684">
            <v>4</v>
          </cell>
          <cell r="H5684">
            <v>4</v>
          </cell>
        </row>
        <row r="5686">
          <cell r="F5686" t="str">
            <v>TOTAL</v>
          </cell>
          <cell r="H5686">
            <v>34</v>
          </cell>
        </row>
        <row r="5688">
          <cell r="B5688" t="str">
            <v>15.08.22</v>
          </cell>
          <cell r="C5688" t="str">
            <v>TABELA</v>
          </cell>
          <cell r="D5688" t="str">
            <v>DER-EDF</v>
          </cell>
          <cell r="E5688" t="str">
            <v>CODIGO</v>
          </cell>
          <cell r="F5688" t="str">
            <v>150863</v>
          </cell>
          <cell r="G5688" t="str">
            <v>TOTAL</v>
          </cell>
          <cell r="H5688">
            <v>5</v>
          </cell>
        </row>
        <row r="5689">
          <cell r="B5689" t="str">
            <v>Tampa de encaixe para eletrocalha em chapa de aço galvanizada 18, dim. 400mm</v>
          </cell>
          <cell r="G5689" t="str">
            <v>UNIDADE</v>
          </cell>
          <cell r="H5689" t="str">
            <v>und</v>
          </cell>
        </row>
        <row r="5691">
          <cell r="D5691" t="str">
            <v>QUANTIDADE</v>
          </cell>
          <cell r="H5691" t="str">
            <v>SUBTOTAL</v>
          </cell>
        </row>
        <row r="5692">
          <cell r="D5692">
            <v>1</v>
          </cell>
          <cell r="H5692">
            <v>1</v>
          </cell>
        </row>
        <row r="5693">
          <cell r="D5693">
            <v>2</v>
          </cell>
          <cell r="H5693">
            <v>2</v>
          </cell>
        </row>
        <row r="5694">
          <cell r="D5694">
            <v>2</v>
          </cell>
          <cell r="H5694">
            <v>2</v>
          </cell>
        </row>
        <row r="5696">
          <cell r="F5696" t="str">
            <v>TOTAL</v>
          </cell>
          <cell r="H5696">
            <v>5</v>
          </cell>
        </row>
        <row r="5698">
          <cell r="B5698" t="str">
            <v>15.08.23</v>
          </cell>
          <cell r="C5698" t="str">
            <v>TABELA</v>
          </cell>
          <cell r="D5698" t="str">
            <v>DER-EDF</v>
          </cell>
          <cell r="E5698" t="str">
            <v>CODIGO</v>
          </cell>
          <cell r="F5698" t="str">
            <v>150870</v>
          </cell>
          <cell r="G5698" t="str">
            <v>TOTAL</v>
          </cell>
          <cell r="H5698">
            <v>141</v>
          </cell>
        </row>
        <row r="5699">
          <cell r="B5699" t="str">
            <v>TÊ horizontal 90º para eletrocalha metálica 200x100mm, galvanizada, ref. MEGA MG 2570 ou equivalente</v>
          </cell>
          <cell r="G5699" t="str">
            <v>UNIDADE</v>
          </cell>
          <cell r="H5699" t="str">
            <v>und</v>
          </cell>
        </row>
        <row r="5701">
          <cell r="D5701" t="str">
            <v>QUANTIDADE</v>
          </cell>
          <cell r="H5701" t="str">
            <v>SUBTOTAL</v>
          </cell>
        </row>
        <row r="5702">
          <cell r="D5702">
            <v>20</v>
          </cell>
          <cell r="H5702">
            <v>20</v>
          </cell>
        </row>
        <row r="5703">
          <cell r="D5703">
            <v>44</v>
          </cell>
          <cell r="H5703">
            <v>44</v>
          </cell>
        </row>
        <row r="5704">
          <cell r="D5704">
            <v>19</v>
          </cell>
          <cell r="H5704">
            <v>19</v>
          </cell>
        </row>
        <row r="5705">
          <cell r="D5705">
            <v>45</v>
          </cell>
          <cell r="H5705">
            <v>45</v>
          </cell>
        </row>
        <row r="5706">
          <cell r="D5706">
            <v>13</v>
          </cell>
          <cell r="H5706">
            <v>13</v>
          </cell>
        </row>
        <row r="5709">
          <cell r="F5709" t="str">
            <v>TOTAL</v>
          </cell>
          <cell r="H5709">
            <v>141</v>
          </cell>
        </row>
        <row r="5711">
          <cell r="B5711" t="str">
            <v>15.08.24</v>
          </cell>
          <cell r="C5711" t="str">
            <v>TABELA</v>
          </cell>
          <cell r="D5711" t="str">
            <v>DER-EDF</v>
          </cell>
          <cell r="E5711" t="str">
            <v>CODIGO</v>
          </cell>
          <cell r="F5711" t="str">
            <v>150871</v>
          </cell>
          <cell r="G5711" t="str">
            <v>TOTAL</v>
          </cell>
          <cell r="H5711">
            <v>78</v>
          </cell>
        </row>
        <row r="5712">
          <cell r="B5712" t="str">
            <v>TÊ horizontal 90º para eletrocalha metálica 300x100mm, galvanizada, ref. MEGA MG 2570 ou equivalente</v>
          </cell>
          <cell r="G5712" t="str">
            <v>UNIDADE</v>
          </cell>
          <cell r="H5712" t="str">
            <v>und</v>
          </cell>
        </row>
        <row r="5714">
          <cell r="D5714" t="str">
            <v>QUANTIDADE</v>
          </cell>
          <cell r="H5714" t="str">
            <v>SUBTOTAL</v>
          </cell>
        </row>
        <row r="5715">
          <cell r="D5715">
            <v>11</v>
          </cell>
          <cell r="H5715">
            <v>11</v>
          </cell>
        </row>
        <row r="5716">
          <cell r="D5716">
            <v>25</v>
          </cell>
          <cell r="H5716">
            <v>25</v>
          </cell>
        </row>
        <row r="5717">
          <cell r="D5717">
            <v>11</v>
          </cell>
          <cell r="H5717">
            <v>11</v>
          </cell>
        </row>
        <row r="5718">
          <cell r="D5718">
            <v>24</v>
          </cell>
          <cell r="H5718">
            <v>24</v>
          </cell>
        </row>
        <row r="5719">
          <cell r="D5719">
            <v>7</v>
          </cell>
          <cell r="H5719">
            <v>7</v>
          </cell>
        </row>
        <row r="5722">
          <cell r="F5722" t="str">
            <v>TOTAL</v>
          </cell>
          <cell r="H5722">
            <v>78</v>
          </cell>
        </row>
        <row r="5724">
          <cell r="B5724" t="str">
            <v>15.08.27</v>
          </cell>
          <cell r="C5724" t="str">
            <v>TABELA</v>
          </cell>
          <cell r="D5724" t="str">
            <v>DER-EDF</v>
          </cell>
          <cell r="E5724" t="str">
            <v>CODIGO</v>
          </cell>
          <cell r="F5724" t="str">
            <v>150880</v>
          </cell>
          <cell r="G5724" t="str">
            <v>TOTAL</v>
          </cell>
          <cell r="H5724">
            <v>157</v>
          </cell>
        </row>
        <row r="5725">
          <cell r="B5725" t="str">
            <v>Suporte de fixação de eletroduto no teto, através de fita metálica perfurada (Walsiwa) ou equiv (1,30m), cursor (1 und), h=60cm, suporte "Y" (1 und), parafuso e bucha S8 (1 und)</v>
          </cell>
          <cell r="G5725" t="str">
            <v>UNIDADE</v>
          </cell>
          <cell r="H5725" t="str">
            <v>und</v>
          </cell>
        </row>
        <row r="5727">
          <cell r="D5727" t="str">
            <v>QUANTIDADE</v>
          </cell>
          <cell r="H5727" t="str">
            <v>SUBTOTAL</v>
          </cell>
        </row>
        <row r="5728">
          <cell r="D5728">
            <v>12</v>
          </cell>
          <cell r="H5728">
            <v>12</v>
          </cell>
        </row>
        <row r="5729">
          <cell r="D5729">
            <v>54</v>
          </cell>
          <cell r="H5729">
            <v>54</v>
          </cell>
        </row>
        <row r="5730">
          <cell r="D5730">
            <v>10</v>
          </cell>
          <cell r="H5730">
            <v>10</v>
          </cell>
        </row>
        <row r="5731">
          <cell r="D5731">
            <v>15</v>
          </cell>
          <cell r="H5731">
            <v>15</v>
          </cell>
        </row>
        <row r="5732">
          <cell r="D5732">
            <v>66</v>
          </cell>
          <cell r="H5732">
            <v>66</v>
          </cell>
        </row>
        <row r="5735">
          <cell r="F5735" t="str">
            <v>TOTAL</v>
          </cell>
          <cell r="H5735">
            <v>157</v>
          </cell>
        </row>
        <row r="5737">
          <cell r="B5737" t="str">
            <v>15.08.28</v>
          </cell>
          <cell r="C5737" t="str">
            <v>TABELA</v>
          </cell>
          <cell r="D5737" t="str">
            <v>DER-EDF</v>
          </cell>
          <cell r="E5737" t="str">
            <v>CODIGO</v>
          </cell>
          <cell r="F5737" t="str">
            <v>150881</v>
          </cell>
          <cell r="G5737" t="str">
            <v>TOTAL</v>
          </cell>
          <cell r="H5737">
            <v>184</v>
          </cell>
        </row>
        <row r="5738">
          <cell r="B5738" t="str">
            <v>Suporte de fixação de eletrocalha de 200x100mm, na parede, através de suporte tipo mão francesa simples (1 und), parafuso e bucha S8 (2und)</v>
          </cell>
          <cell r="G5738" t="str">
            <v>UNIDADE</v>
          </cell>
          <cell r="H5738" t="str">
            <v>und</v>
          </cell>
        </row>
        <row r="5740">
          <cell r="D5740" t="str">
            <v>QUANTIDADE</v>
          </cell>
          <cell r="H5740" t="str">
            <v>SUBTOTAL</v>
          </cell>
        </row>
        <row r="5741">
          <cell r="D5741">
            <v>14</v>
          </cell>
          <cell r="H5741">
            <v>14</v>
          </cell>
        </row>
        <row r="5742">
          <cell r="D5742">
            <v>66</v>
          </cell>
          <cell r="H5742">
            <v>66</v>
          </cell>
        </row>
        <row r="5743">
          <cell r="D5743">
            <v>10</v>
          </cell>
          <cell r="H5743">
            <v>10</v>
          </cell>
        </row>
        <row r="5744">
          <cell r="D5744">
            <v>17</v>
          </cell>
          <cell r="H5744">
            <v>17</v>
          </cell>
        </row>
        <row r="5745">
          <cell r="D5745">
            <v>77</v>
          </cell>
          <cell r="H5745">
            <v>77</v>
          </cell>
        </row>
        <row r="5747">
          <cell r="F5747" t="str">
            <v>TOTAL</v>
          </cell>
          <cell r="H5747">
            <v>184</v>
          </cell>
        </row>
        <row r="5749">
          <cell r="B5749" t="str">
            <v>15.08.29</v>
          </cell>
          <cell r="C5749" t="str">
            <v>TABELA</v>
          </cell>
          <cell r="D5749" t="str">
            <v>DER-EDF</v>
          </cell>
          <cell r="E5749" t="str">
            <v>CODIGO</v>
          </cell>
          <cell r="F5749" t="str">
            <v>150882</v>
          </cell>
          <cell r="G5749" t="str">
            <v>TOTAL</v>
          </cell>
          <cell r="H5749">
            <v>26</v>
          </cell>
        </row>
        <row r="5750">
          <cell r="B5750" t="str">
            <v>Suporte de fixação de eletrocalha de 300x100mm, na parede, através de suporte tipo mão francesa reforçada (1 und), parafuso e bucha S8 (2 und)</v>
          </cell>
          <cell r="G5750" t="str">
            <v>UNIDADE</v>
          </cell>
          <cell r="H5750" t="str">
            <v>und</v>
          </cell>
        </row>
        <row r="5752">
          <cell r="D5752" t="str">
            <v>QUANTIDADE</v>
          </cell>
          <cell r="H5752" t="str">
            <v>SUBTOTAL</v>
          </cell>
        </row>
        <row r="5753">
          <cell r="D5753">
            <v>14</v>
          </cell>
          <cell r="H5753">
            <v>14</v>
          </cell>
        </row>
        <row r="5754">
          <cell r="D5754">
            <v>8</v>
          </cell>
          <cell r="H5754">
            <v>8</v>
          </cell>
        </row>
        <row r="5755">
          <cell r="D5755">
            <v>4</v>
          </cell>
          <cell r="H5755">
            <v>4</v>
          </cell>
        </row>
        <row r="5758">
          <cell r="F5758" t="str">
            <v>TOTAL</v>
          </cell>
          <cell r="H5758">
            <v>26</v>
          </cell>
        </row>
        <row r="5760">
          <cell r="B5760" t="str">
            <v>15.08.30</v>
          </cell>
          <cell r="C5760" t="str">
            <v>TABELA</v>
          </cell>
          <cell r="D5760" t="str">
            <v>DER-EDF</v>
          </cell>
          <cell r="E5760" t="str">
            <v>CODIGO</v>
          </cell>
          <cell r="F5760" t="str">
            <v>150884</v>
          </cell>
          <cell r="G5760" t="str">
            <v>TOTAL</v>
          </cell>
          <cell r="H5760">
            <v>160</v>
          </cell>
        </row>
        <row r="5761">
          <cell r="B5761" t="str">
            <v>Suporte de fixação de eletrocalha de 200x100mm, no teto, através de gancho vertical (1 und), porca sextavada e arruela 1/4" (4 und), vergalhão rosca total 1/4" (h=60cm), cantoneira ZZ (1 und) e parafuso e bucha S8 (2 und)</v>
          </cell>
          <cell r="G5761" t="str">
            <v>UNIDADE</v>
          </cell>
          <cell r="H5761" t="str">
            <v>und</v>
          </cell>
        </row>
        <row r="5763">
          <cell r="D5763" t="str">
            <v>QUANTIDADE</v>
          </cell>
          <cell r="H5763" t="str">
            <v>SUBTOTAL</v>
          </cell>
        </row>
        <row r="5764">
          <cell r="D5764">
            <v>20</v>
          </cell>
          <cell r="H5764">
            <v>20</v>
          </cell>
        </row>
        <row r="5765">
          <cell r="D5765">
            <v>87</v>
          </cell>
          <cell r="H5765">
            <v>87</v>
          </cell>
        </row>
        <row r="5766">
          <cell r="D5766">
            <v>13</v>
          </cell>
          <cell r="H5766">
            <v>13</v>
          </cell>
        </row>
        <row r="5767">
          <cell r="D5767">
            <v>22</v>
          </cell>
          <cell r="H5767">
            <v>22</v>
          </cell>
        </row>
        <row r="5768">
          <cell r="D5768">
            <v>18</v>
          </cell>
          <cell r="H5768">
            <v>18</v>
          </cell>
        </row>
        <row r="5770">
          <cell r="F5770" t="str">
            <v>TOTAL</v>
          </cell>
          <cell r="H5770">
            <v>160</v>
          </cell>
        </row>
        <row r="5772">
          <cell r="B5772" t="str">
            <v>15.08.31</v>
          </cell>
          <cell r="C5772" t="str">
            <v>TABELA</v>
          </cell>
          <cell r="D5772" t="str">
            <v>DER-EDF</v>
          </cell>
          <cell r="E5772" t="str">
            <v>CODIGO</v>
          </cell>
          <cell r="F5772" t="str">
            <v>150885</v>
          </cell>
          <cell r="G5772" t="str">
            <v>TOTAL</v>
          </cell>
          <cell r="H5772">
            <v>19</v>
          </cell>
        </row>
        <row r="5773">
          <cell r="B5773" t="str">
            <v>Suporte de fixação de eletrocalha de 300x100mm, no teto, através de suporte angular (1 und), porca sextavada e arruela 1/4' (4 und) , vergalhão com rosca total 1/4" (h=60cm), cantoneira ZZ (2 und) e parafuso e bucha S8 (2 und)</v>
          </cell>
          <cell r="G5773" t="str">
            <v>UNIDADE</v>
          </cell>
          <cell r="H5773" t="str">
            <v>und</v>
          </cell>
        </row>
        <row r="5775">
          <cell r="D5775" t="str">
            <v>QUANTIDADE</v>
          </cell>
          <cell r="H5775" t="str">
            <v>SUBTOTAL</v>
          </cell>
        </row>
        <row r="5776">
          <cell r="D5776">
            <v>12</v>
          </cell>
          <cell r="H5776">
            <v>12</v>
          </cell>
        </row>
        <row r="5777">
          <cell r="D5777">
            <v>6</v>
          </cell>
          <cell r="H5777">
            <v>6</v>
          </cell>
        </row>
        <row r="5778">
          <cell r="D5778">
            <v>1</v>
          </cell>
          <cell r="H5778">
            <v>1</v>
          </cell>
        </row>
        <row r="5781">
          <cell r="F5781" t="str">
            <v>TOTAL</v>
          </cell>
          <cell r="H5781">
            <v>19</v>
          </cell>
        </row>
        <row r="5783">
          <cell r="B5783" t="str">
            <v>CAIXAS DE PASSAGEM EMPREGANDO ARGAMASSA DE CIMENTO, CAL E AREIA</v>
          </cell>
        </row>
        <row r="5785">
          <cell r="B5785" t="str">
            <v>15.10.01</v>
          </cell>
          <cell r="C5785" t="str">
            <v>TABELA</v>
          </cell>
          <cell r="D5785" t="str">
            <v>DER-EDF</v>
          </cell>
          <cell r="E5785" t="str">
            <v>CODIGO</v>
          </cell>
          <cell r="F5785" t="str">
            <v>151001</v>
          </cell>
          <cell r="G5785" t="str">
            <v>TOTAL</v>
          </cell>
          <cell r="H5785">
            <v>18</v>
          </cell>
        </row>
        <row r="5786">
          <cell r="B5786" t="str">
            <v>Caixa de passagem de alvenaria de blocos cerâmicos 10 furos 10x20x20cm dimensões de 25x25x25cm, com revestimento interno em chapisco e reboco, tampa de concreto esp.5cm e lastro de brita 5 cm</v>
          </cell>
          <cell r="G5786" t="str">
            <v>UNIDADE</v>
          </cell>
          <cell r="H5786" t="str">
            <v>und</v>
          </cell>
        </row>
        <row r="5788">
          <cell r="D5788" t="str">
            <v>QUANTIDADE</v>
          </cell>
          <cell r="H5788" t="str">
            <v>SUBTOTAL</v>
          </cell>
        </row>
        <row r="5789">
          <cell r="D5789">
            <v>18</v>
          </cell>
          <cell r="H5789">
            <v>18</v>
          </cell>
        </row>
        <row r="5791">
          <cell r="F5791" t="str">
            <v>TOTAL</v>
          </cell>
          <cell r="H5791">
            <v>18</v>
          </cell>
        </row>
        <row r="5793">
          <cell r="B5793" t="str">
            <v>15.10.02</v>
          </cell>
          <cell r="C5793" t="str">
            <v>TABELA</v>
          </cell>
          <cell r="D5793" t="str">
            <v>DER-EDF</v>
          </cell>
          <cell r="E5793" t="str">
            <v>CODIGO</v>
          </cell>
          <cell r="F5793" t="str">
            <v>151002</v>
          </cell>
          <cell r="G5793" t="str">
            <v>TOTAL</v>
          </cell>
          <cell r="H5793">
            <v>8</v>
          </cell>
        </row>
        <row r="5794">
          <cell r="B5794" t="str">
            <v>Caixa de passagem de alvenaria de blocos cerâmicos 10 furos 10x20x20cm dimensões de 50x50x50cm, com revestimento interno em chapisco e reboco, tampa de concreto esp.5cm e lastro de brita 5 cm</v>
          </cell>
          <cell r="G5794" t="str">
            <v>UNIDADE</v>
          </cell>
          <cell r="H5794" t="str">
            <v>und</v>
          </cell>
        </row>
        <row r="5796">
          <cell r="D5796" t="str">
            <v>QUANTIDADE</v>
          </cell>
          <cell r="H5796" t="str">
            <v>SUBTOTAL</v>
          </cell>
        </row>
        <row r="5797">
          <cell r="D5797">
            <v>8</v>
          </cell>
          <cell r="H5797">
            <v>8</v>
          </cell>
        </row>
        <row r="5799">
          <cell r="F5799" t="str">
            <v>TOTAL</v>
          </cell>
          <cell r="H5799">
            <v>8</v>
          </cell>
        </row>
        <row r="5803">
          <cell r="B5803" t="str">
            <v>CHAVES, FUSIVEIS E DISJUNTORES</v>
          </cell>
        </row>
        <row r="5805">
          <cell r="B5805" t="str">
            <v>15.13.01</v>
          </cell>
          <cell r="C5805" t="str">
            <v>TABELA</v>
          </cell>
          <cell r="D5805" t="str">
            <v>SINAPI</v>
          </cell>
          <cell r="E5805" t="str">
            <v>CODIGO</v>
          </cell>
          <cell r="F5805" t="str">
            <v>93653</v>
          </cell>
          <cell r="G5805" t="str">
            <v>TOTAL</v>
          </cell>
          <cell r="H5805">
            <v>124</v>
          </cell>
        </row>
        <row r="5806">
          <cell r="B5806" t="str">
            <v>disjuntor monopolar tipo din, corrente nominal de 10a - fornecimento e instalação. af_10/2020</v>
          </cell>
          <cell r="G5806" t="str">
            <v>UNIDADE</v>
          </cell>
          <cell r="H5806" t="str">
            <v>un</v>
          </cell>
        </row>
        <row r="5808">
          <cell r="D5808" t="str">
            <v>QUANTIDADE</v>
          </cell>
          <cell r="H5808" t="str">
            <v>SUBTOTAL</v>
          </cell>
        </row>
        <row r="5809">
          <cell r="D5809">
            <v>8</v>
          </cell>
          <cell r="H5809">
            <v>8</v>
          </cell>
        </row>
        <row r="5810">
          <cell r="D5810">
            <v>3</v>
          </cell>
          <cell r="H5810">
            <v>3</v>
          </cell>
        </row>
        <row r="5811">
          <cell r="D5811">
            <v>3</v>
          </cell>
          <cell r="H5811">
            <v>3</v>
          </cell>
        </row>
        <row r="5812">
          <cell r="D5812">
            <v>2</v>
          </cell>
          <cell r="H5812">
            <v>2</v>
          </cell>
        </row>
        <row r="5813">
          <cell r="D5813">
            <v>2</v>
          </cell>
          <cell r="H5813">
            <v>2</v>
          </cell>
        </row>
        <row r="5814">
          <cell r="D5814">
            <v>3</v>
          </cell>
          <cell r="H5814">
            <v>3</v>
          </cell>
        </row>
        <row r="5815">
          <cell r="D5815">
            <v>15</v>
          </cell>
          <cell r="H5815">
            <v>15</v>
          </cell>
        </row>
        <row r="5816">
          <cell r="D5816">
            <v>2</v>
          </cell>
          <cell r="H5816">
            <v>2</v>
          </cell>
        </row>
        <row r="5817">
          <cell r="D5817">
            <v>3</v>
          </cell>
          <cell r="H5817">
            <v>3</v>
          </cell>
        </row>
        <row r="5818">
          <cell r="D5818">
            <v>8</v>
          </cell>
          <cell r="H5818">
            <v>8</v>
          </cell>
        </row>
        <row r="5819">
          <cell r="D5819">
            <v>10</v>
          </cell>
          <cell r="H5819">
            <v>10</v>
          </cell>
        </row>
        <row r="5820">
          <cell r="D5820">
            <v>7</v>
          </cell>
          <cell r="H5820">
            <v>7</v>
          </cell>
        </row>
        <row r="5821">
          <cell r="D5821">
            <v>8</v>
          </cell>
          <cell r="H5821">
            <v>8</v>
          </cell>
        </row>
        <row r="5822">
          <cell r="D5822">
            <v>9</v>
          </cell>
          <cell r="H5822">
            <v>9</v>
          </cell>
        </row>
        <row r="5823">
          <cell r="D5823">
            <v>3</v>
          </cell>
          <cell r="H5823">
            <v>3</v>
          </cell>
        </row>
        <row r="5824">
          <cell r="D5824">
            <v>19</v>
          </cell>
          <cell r="H5824">
            <v>19</v>
          </cell>
        </row>
        <row r="5825">
          <cell r="D5825">
            <v>2</v>
          </cell>
          <cell r="H5825">
            <v>2</v>
          </cell>
        </row>
        <row r="5826">
          <cell r="D5826">
            <v>2</v>
          </cell>
          <cell r="H5826">
            <v>2</v>
          </cell>
        </row>
        <row r="5827">
          <cell r="D5827">
            <v>14</v>
          </cell>
          <cell r="H5827">
            <v>14</v>
          </cell>
        </row>
        <row r="5828">
          <cell r="D5828">
            <v>1</v>
          </cell>
          <cell r="H5828">
            <v>1</v>
          </cell>
        </row>
        <row r="5830">
          <cell r="F5830" t="str">
            <v>TOTAL</v>
          </cell>
          <cell r="H5830">
            <v>124</v>
          </cell>
        </row>
        <row r="5832">
          <cell r="B5832" t="str">
            <v>15.13.02</v>
          </cell>
          <cell r="C5832" t="str">
            <v>TABELA</v>
          </cell>
          <cell r="D5832" t="str">
            <v>SINAPI</v>
          </cell>
          <cell r="E5832" t="str">
            <v>CODIGO</v>
          </cell>
          <cell r="F5832" t="str">
            <v>93660</v>
          </cell>
          <cell r="G5832" t="str">
            <v>TOTAL</v>
          </cell>
          <cell r="H5832">
            <v>37</v>
          </cell>
        </row>
        <row r="5833">
          <cell r="B5833" t="str">
            <v>disjuntor bipolar tipo din, corrente nominal de 10a - fornecimento e instalação. af_10/2020</v>
          </cell>
          <cell r="G5833" t="str">
            <v>UNIDADE</v>
          </cell>
          <cell r="H5833" t="str">
            <v>un</v>
          </cell>
        </row>
        <row r="5835">
          <cell r="D5835" t="str">
            <v>QUANTIDADE</v>
          </cell>
          <cell r="H5835" t="str">
            <v>SUBTOTAL</v>
          </cell>
        </row>
        <row r="5836">
          <cell r="D5836">
            <v>31</v>
          </cell>
          <cell r="H5836">
            <v>31</v>
          </cell>
        </row>
        <row r="5837">
          <cell r="D5837">
            <v>6</v>
          </cell>
          <cell r="H5837">
            <v>6</v>
          </cell>
        </row>
        <row r="5839">
          <cell r="F5839" t="str">
            <v>TOTAL</v>
          </cell>
          <cell r="H5839">
            <v>37</v>
          </cell>
        </row>
        <row r="5841">
          <cell r="B5841" t="str">
            <v>15.13.03</v>
          </cell>
          <cell r="C5841" t="str">
            <v>TABELA</v>
          </cell>
          <cell r="D5841" t="str">
            <v>DER-EDF</v>
          </cell>
          <cell r="E5841" t="str">
            <v>CODIGO</v>
          </cell>
          <cell r="F5841" t="str">
            <v>151301</v>
          </cell>
          <cell r="G5841" t="str">
            <v>TOTAL</v>
          </cell>
          <cell r="H5841">
            <v>152</v>
          </cell>
        </row>
        <row r="5842">
          <cell r="B5842" t="str">
            <v>Mini-Disjuntor monopolar 16A, curva C, 5kA, 127/220Vca, referência Siemens, GE, Schneider ou equivalente</v>
          </cell>
          <cell r="G5842" t="str">
            <v>UNIDADE</v>
          </cell>
          <cell r="H5842" t="str">
            <v>und</v>
          </cell>
        </row>
        <row r="5844">
          <cell r="D5844" t="str">
            <v>QUANTIDADE</v>
          </cell>
          <cell r="H5844" t="str">
            <v>SUBTOTAL</v>
          </cell>
        </row>
        <row r="5845">
          <cell r="D5845">
            <v>10</v>
          </cell>
          <cell r="H5845">
            <v>10</v>
          </cell>
        </row>
        <row r="5846">
          <cell r="D5846">
            <v>8</v>
          </cell>
          <cell r="H5846">
            <v>8</v>
          </cell>
        </row>
        <row r="5847">
          <cell r="D5847">
            <v>8</v>
          </cell>
          <cell r="H5847">
            <v>8</v>
          </cell>
        </row>
        <row r="5848">
          <cell r="D5848">
            <v>5</v>
          </cell>
          <cell r="H5848">
            <v>5</v>
          </cell>
        </row>
        <row r="5849">
          <cell r="D5849">
            <v>5</v>
          </cell>
          <cell r="H5849">
            <v>5</v>
          </cell>
        </row>
        <row r="5850">
          <cell r="D5850">
            <v>2</v>
          </cell>
          <cell r="H5850">
            <v>2</v>
          </cell>
        </row>
        <row r="5851">
          <cell r="D5851">
            <v>6</v>
          </cell>
          <cell r="H5851">
            <v>6</v>
          </cell>
        </row>
        <row r="5852">
          <cell r="D5852">
            <v>10</v>
          </cell>
          <cell r="H5852">
            <v>10</v>
          </cell>
        </row>
        <row r="5853">
          <cell r="D5853">
            <v>8</v>
          </cell>
          <cell r="H5853">
            <v>8</v>
          </cell>
        </row>
        <row r="5854">
          <cell r="D5854">
            <v>8</v>
          </cell>
          <cell r="H5854">
            <v>8</v>
          </cell>
        </row>
        <row r="5855">
          <cell r="D5855">
            <v>9</v>
          </cell>
          <cell r="H5855">
            <v>9</v>
          </cell>
        </row>
        <row r="5856">
          <cell r="D5856">
            <v>8</v>
          </cell>
          <cell r="H5856">
            <v>8</v>
          </cell>
        </row>
        <row r="5857">
          <cell r="D5857">
            <v>8</v>
          </cell>
          <cell r="H5857">
            <v>8</v>
          </cell>
        </row>
        <row r="5858">
          <cell r="D5858">
            <v>16</v>
          </cell>
          <cell r="H5858">
            <v>16</v>
          </cell>
        </row>
        <row r="5859">
          <cell r="D5859">
            <v>2</v>
          </cell>
          <cell r="H5859">
            <v>2</v>
          </cell>
        </row>
        <row r="5860">
          <cell r="D5860">
            <v>21</v>
          </cell>
          <cell r="H5860">
            <v>21</v>
          </cell>
        </row>
        <row r="5861">
          <cell r="D5861">
            <v>4</v>
          </cell>
          <cell r="H5861">
            <v>4</v>
          </cell>
        </row>
        <row r="5862">
          <cell r="D5862">
            <v>13</v>
          </cell>
          <cell r="H5862">
            <v>13</v>
          </cell>
        </row>
        <row r="5863">
          <cell r="D5863">
            <v>1</v>
          </cell>
          <cell r="H5863">
            <v>1</v>
          </cell>
        </row>
        <row r="5865">
          <cell r="F5865" t="str">
            <v>TOTAL</v>
          </cell>
          <cell r="H5865">
            <v>152</v>
          </cell>
        </row>
        <row r="5867">
          <cell r="B5867" t="str">
            <v>15.13.04</v>
          </cell>
          <cell r="C5867" t="str">
            <v>TABELA</v>
          </cell>
          <cell r="D5867" t="str">
            <v>DER-EDF</v>
          </cell>
          <cell r="E5867" t="str">
            <v>CODIGO</v>
          </cell>
          <cell r="F5867" t="str">
            <v>151306</v>
          </cell>
          <cell r="G5867" t="str">
            <v>TOTAL</v>
          </cell>
          <cell r="H5867">
            <v>22</v>
          </cell>
        </row>
        <row r="5868">
          <cell r="B5868" t="str">
            <v>Mini-Disjuntor bipolar 16A, curva C, 5kA, 127/220Vca, referência Siemens, GE, Schneider ou equivalente</v>
          </cell>
          <cell r="G5868" t="str">
            <v>UNIDADE</v>
          </cell>
          <cell r="H5868" t="str">
            <v>und</v>
          </cell>
        </row>
        <row r="5870">
          <cell r="D5870" t="str">
            <v>QUANTIDADE</v>
          </cell>
          <cell r="H5870" t="str">
            <v>SUBTOTAL</v>
          </cell>
        </row>
        <row r="5871">
          <cell r="D5871">
            <v>8</v>
          </cell>
          <cell r="H5871">
            <v>8</v>
          </cell>
        </row>
        <row r="5872">
          <cell r="D5872">
            <v>1</v>
          </cell>
          <cell r="H5872">
            <v>1</v>
          </cell>
        </row>
        <row r="5873">
          <cell r="D5873">
            <v>1</v>
          </cell>
          <cell r="H5873">
            <v>1</v>
          </cell>
        </row>
        <row r="5874">
          <cell r="D5874">
            <v>1</v>
          </cell>
          <cell r="H5874">
            <v>1</v>
          </cell>
        </row>
        <row r="5875">
          <cell r="D5875">
            <v>1</v>
          </cell>
          <cell r="H5875">
            <v>1</v>
          </cell>
        </row>
        <row r="5876">
          <cell r="D5876">
            <v>2</v>
          </cell>
          <cell r="H5876">
            <v>2</v>
          </cell>
        </row>
        <row r="5877">
          <cell r="D5877">
            <v>1</v>
          </cell>
          <cell r="H5877">
            <v>1</v>
          </cell>
        </row>
        <row r="5878">
          <cell r="D5878">
            <v>7</v>
          </cell>
          <cell r="H5878">
            <v>7</v>
          </cell>
        </row>
        <row r="5880">
          <cell r="F5880" t="str">
            <v>TOTAL</v>
          </cell>
          <cell r="H5880">
            <v>22</v>
          </cell>
        </row>
        <row r="5882">
          <cell r="B5882" t="str">
            <v>15.13.05</v>
          </cell>
          <cell r="C5882" t="str">
            <v>TABELA</v>
          </cell>
          <cell r="D5882" t="str">
            <v>DER-EDF</v>
          </cell>
          <cell r="E5882" t="str">
            <v>CODIGO</v>
          </cell>
          <cell r="F5882" t="str">
            <v>151309</v>
          </cell>
          <cell r="G5882" t="str">
            <v>TOTAL</v>
          </cell>
          <cell r="H5882">
            <v>5</v>
          </cell>
        </row>
        <row r="5883">
          <cell r="B5883" t="str">
            <v>Mini-Disjuntor tripolar 16A, curva C, 5kA, 127/220Vca, referência Siemens, GE, Schneider ou equivalente</v>
          </cell>
          <cell r="G5883" t="str">
            <v>UNIDADE</v>
          </cell>
          <cell r="H5883" t="str">
            <v>und</v>
          </cell>
        </row>
        <row r="5885">
          <cell r="D5885" t="str">
            <v>QUANTIDADE</v>
          </cell>
          <cell r="H5885" t="str">
            <v>SUBTOTAL</v>
          </cell>
        </row>
        <row r="5886">
          <cell r="D5886">
            <v>2</v>
          </cell>
          <cell r="H5886">
            <v>2</v>
          </cell>
        </row>
        <row r="5887">
          <cell r="D5887">
            <v>3</v>
          </cell>
          <cell r="H5887">
            <v>3</v>
          </cell>
        </row>
        <row r="5889">
          <cell r="F5889" t="str">
            <v>TOTAL</v>
          </cell>
          <cell r="H5889">
            <v>5</v>
          </cell>
        </row>
        <row r="5891">
          <cell r="B5891" t="str">
            <v>15.13.06</v>
          </cell>
          <cell r="C5891" t="str">
            <v>TABELA</v>
          </cell>
          <cell r="D5891" t="str">
            <v>DER-EDF</v>
          </cell>
          <cell r="E5891" t="str">
            <v>CODIGO</v>
          </cell>
          <cell r="F5891" t="str">
            <v>151302</v>
          </cell>
          <cell r="G5891" t="str">
            <v>TOTAL</v>
          </cell>
          <cell r="H5891">
            <v>44</v>
          </cell>
        </row>
        <row r="5892">
          <cell r="B5892" t="str">
            <v>Mini-Disjuntor monopolar 20A, curva C, 5kA, 127/220Vca, referência Siemens, GE, Schneider ou equivalente</v>
          </cell>
          <cell r="G5892" t="str">
            <v>UNIDADE</v>
          </cell>
          <cell r="H5892" t="str">
            <v>und</v>
          </cell>
        </row>
        <row r="5894">
          <cell r="D5894" t="str">
            <v>QUANTIDADE</v>
          </cell>
          <cell r="H5894" t="str">
            <v>SUBTOTAL</v>
          </cell>
        </row>
        <row r="5895">
          <cell r="D5895">
            <v>1</v>
          </cell>
          <cell r="H5895">
            <v>1</v>
          </cell>
        </row>
        <row r="5896">
          <cell r="D5896">
            <v>3</v>
          </cell>
          <cell r="H5896">
            <v>3</v>
          </cell>
        </row>
        <row r="5897">
          <cell r="D5897">
            <v>3</v>
          </cell>
          <cell r="H5897">
            <v>3</v>
          </cell>
        </row>
        <row r="5898">
          <cell r="D5898">
            <v>3</v>
          </cell>
          <cell r="H5898">
            <v>3</v>
          </cell>
        </row>
        <row r="5899">
          <cell r="D5899">
            <v>5</v>
          </cell>
          <cell r="H5899">
            <v>5</v>
          </cell>
        </row>
        <row r="5900">
          <cell r="D5900">
            <v>3</v>
          </cell>
          <cell r="H5900">
            <v>3</v>
          </cell>
        </row>
        <row r="5901">
          <cell r="D5901">
            <v>11</v>
          </cell>
          <cell r="H5901">
            <v>11</v>
          </cell>
        </row>
        <row r="5902">
          <cell r="D5902">
            <v>2</v>
          </cell>
          <cell r="H5902">
            <v>2</v>
          </cell>
        </row>
        <row r="5903">
          <cell r="D5903">
            <v>4</v>
          </cell>
          <cell r="H5903">
            <v>4</v>
          </cell>
        </row>
        <row r="5904">
          <cell r="D5904">
            <v>1</v>
          </cell>
          <cell r="H5904">
            <v>1</v>
          </cell>
        </row>
        <row r="5905">
          <cell r="D5905">
            <v>6</v>
          </cell>
          <cell r="H5905">
            <v>6</v>
          </cell>
        </row>
        <row r="5906">
          <cell r="D5906">
            <v>1</v>
          </cell>
          <cell r="H5906">
            <v>1</v>
          </cell>
        </row>
        <row r="5907">
          <cell r="D5907">
            <v>1</v>
          </cell>
          <cell r="H5907">
            <v>1</v>
          </cell>
        </row>
        <row r="5910">
          <cell r="F5910" t="str">
            <v>TOTAL</v>
          </cell>
          <cell r="H5910">
            <v>44</v>
          </cell>
        </row>
        <row r="5912">
          <cell r="B5912" t="str">
            <v>15.13.07</v>
          </cell>
          <cell r="C5912" t="str">
            <v>TABELA</v>
          </cell>
          <cell r="D5912" t="str">
            <v>DER-EDF</v>
          </cell>
          <cell r="E5912" t="str">
            <v>CODIGO</v>
          </cell>
          <cell r="F5912" t="str">
            <v>151307</v>
          </cell>
          <cell r="G5912" t="str">
            <v>TOTAL</v>
          </cell>
          <cell r="H5912">
            <v>41</v>
          </cell>
        </row>
        <row r="5913">
          <cell r="B5913" t="str">
            <v>Mini-Disjuntor bipolar 20A, curva C, 5kA, 127/220Vca, referência Siemens, GE, Schneider ou equivalente</v>
          </cell>
          <cell r="G5913" t="str">
            <v>UNIDADE</v>
          </cell>
          <cell r="H5913" t="str">
            <v>und</v>
          </cell>
        </row>
        <row r="5915">
          <cell r="D5915" t="str">
            <v>QUANTIDADE</v>
          </cell>
          <cell r="H5915" t="str">
            <v>SUBTOTAL</v>
          </cell>
        </row>
        <row r="5916">
          <cell r="D5916">
            <v>26</v>
          </cell>
          <cell r="H5916">
            <v>26</v>
          </cell>
        </row>
        <row r="5917">
          <cell r="D5917">
            <v>7</v>
          </cell>
          <cell r="H5917">
            <v>7</v>
          </cell>
        </row>
        <row r="5918">
          <cell r="D5918">
            <v>2</v>
          </cell>
          <cell r="H5918">
            <v>2</v>
          </cell>
        </row>
        <row r="5919">
          <cell r="D5919">
            <v>6</v>
          </cell>
          <cell r="H5919">
            <v>6</v>
          </cell>
        </row>
        <row r="5921">
          <cell r="F5921" t="str">
            <v>TOTAL</v>
          </cell>
          <cell r="H5921">
            <v>41</v>
          </cell>
        </row>
        <row r="5923">
          <cell r="B5923" t="str">
            <v>15.13.08</v>
          </cell>
          <cell r="C5923" t="str">
            <v>TABELA</v>
          </cell>
          <cell r="D5923" t="str">
            <v>DER-EDF</v>
          </cell>
          <cell r="E5923" t="str">
            <v>CODIGO</v>
          </cell>
          <cell r="F5923" t="str">
            <v>151327</v>
          </cell>
          <cell r="G5923" t="str">
            <v>TOTAL</v>
          </cell>
          <cell r="H5923">
            <v>3</v>
          </cell>
        </row>
        <row r="5924">
          <cell r="B5924" t="str">
            <v>Mini-Disjuntor tripolar 20A, curva C, 5kA, 127/220Vca, referência Siemens, GE, Schneider ou equivalente</v>
          </cell>
          <cell r="G5924" t="str">
            <v>UNIDADE</v>
          </cell>
          <cell r="H5924" t="str">
            <v>und</v>
          </cell>
        </row>
        <row r="5926">
          <cell r="D5926" t="str">
            <v>QUANTIDADE</v>
          </cell>
          <cell r="H5926" t="str">
            <v>SUBTOTAL</v>
          </cell>
        </row>
        <row r="5927">
          <cell r="D5927">
            <v>1</v>
          </cell>
          <cell r="H5927">
            <v>1</v>
          </cell>
        </row>
        <row r="5928">
          <cell r="D5928">
            <v>2</v>
          </cell>
          <cell r="H5928">
            <v>2</v>
          </cell>
        </row>
        <row r="5930">
          <cell r="F5930" t="str">
            <v>TOTAL</v>
          </cell>
          <cell r="H5930">
            <v>3</v>
          </cell>
        </row>
        <row r="5932">
          <cell r="B5932" t="str">
            <v>15.13.09</v>
          </cell>
          <cell r="C5932" t="str">
            <v>TABELA</v>
          </cell>
          <cell r="D5932" t="str">
            <v>DER-EDF</v>
          </cell>
          <cell r="E5932" t="str">
            <v>CODIGO</v>
          </cell>
          <cell r="F5932" t="str">
            <v>151303</v>
          </cell>
          <cell r="G5932" t="str">
            <v>TOTAL</v>
          </cell>
          <cell r="H5932">
            <v>7</v>
          </cell>
        </row>
        <row r="5933">
          <cell r="B5933" t="str">
            <v>Mini-Disjuntor monopolar 25A, curva C, 5kA, 127/220Vca, referência Siemens, GE, Schneider ou equivalente</v>
          </cell>
          <cell r="G5933" t="str">
            <v>UNIDADE</v>
          </cell>
          <cell r="H5933" t="str">
            <v>und</v>
          </cell>
        </row>
        <row r="5935">
          <cell r="D5935" t="str">
            <v>QUANTIDADE</v>
          </cell>
          <cell r="H5935" t="str">
            <v>SUBTOTAL</v>
          </cell>
        </row>
        <row r="5936">
          <cell r="D5936">
            <v>4</v>
          </cell>
          <cell r="H5936">
            <v>4</v>
          </cell>
        </row>
        <row r="5937">
          <cell r="D5937">
            <v>1</v>
          </cell>
          <cell r="H5937">
            <v>1</v>
          </cell>
        </row>
        <row r="5938">
          <cell r="D5938">
            <v>1</v>
          </cell>
          <cell r="H5938">
            <v>1</v>
          </cell>
        </row>
        <row r="5939">
          <cell r="D5939">
            <v>1</v>
          </cell>
          <cell r="H5939">
            <v>1</v>
          </cell>
        </row>
        <row r="5941">
          <cell r="F5941" t="str">
            <v>TOTAL</v>
          </cell>
          <cell r="H5941">
            <v>7</v>
          </cell>
        </row>
        <row r="5943">
          <cell r="B5943" t="str">
            <v>15.13.10</v>
          </cell>
          <cell r="C5943" t="str">
            <v>TABELA</v>
          </cell>
          <cell r="D5943" t="str">
            <v>DER-EDF</v>
          </cell>
          <cell r="E5943" t="str">
            <v>CODIGO</v>
          </cell>
          <cell r="F5943" t="str">
            <v>151321</v>
          </cell>
          <cell r="G5943" t="str">
            <v>TOTAL</v>
          </cell>
          <cell r="H5943">
            <v>13</v>
          </cell>
        </row>
        <row r="5944">
          <cell r="B5944" t="str">
            <v>Mini-Disjuntor bipolar 25A, curva C, 5kA, 127/220Vca, referência Siemens, GE, Schneider ou equivalente</v>
          </cell>
          <cell r="G5944" t="str">
            <v>UNIDADE</v>
          </cell>
          <cell r="H5944" t="str">
            <v>und</v>
          </cell>
        </row>
        <row r="5946">
          <cell r="D5946" t="str">
            <v>QUANTIDADE</v>
          </cell>
          <cell r="H5946" t="str">
            <v>SUBTOTAL</v>
          </cell>
        </row>
        <row r="5947">
          <cell r="D5947">
            <v>6</v>
          </cell>
          <cell r="H5947">
            <v>6</v>
          </cell>
        </row>
        <row r="5948">
          <cell r="D5948">
            <v>2</v>
          </cell>
          <cell r="H5948">
            <v>2</v>
          </cell>
        </row>
        <row r="5949">
          <cell r="D5949">
            <v>5</v>
          </cell>
          <cell r="H5949">
            <v>5</v>
          </cell>
        </row>
        <row r="5951">
          <cell r="F5951" t="str">
            <v>TOTAL</v>
          </cell>
          <cell r="H5951">
            <v>13</v>
          </cell>
        </row>
        <row r="5953">
          <cell r="B5953" t="str">
            <v>15.13.11</v>
          </cell>
          <cell r="C5953" t="str">
            <v>TABELA</v>
          </cell>
          <cell r="D5953" t="str">
            <v>DER-EDF</v>
          </cell>
          <cell r="E5953" t="str">
            <v>CODIGO</v>
          </cell>
          <cell r="F5953" t="str">
            <v>151328</v>
          </cell>
          <cell r="G5953" t="str">
            <v>TOTAL</v>
          </cell>
          <cell r="H5953">
            <v>7</v>
          </cell>
        </row>
        <row r="5954">
          <cell r="B5954" t="str">
            <v>Mini-Disjuntor tripolar 25A, curva C, 5kA, 127/220Vca, referência Siemens, GE, Schneider ou equivalente</v>
          </cell>
          <cell r="G5954" t="str">
            <v>UNIDADE</v>
          </cell>
          <cell r="H5954" t="str">
            <v>und</v>
          </cell>
        </row>
        <row r="5956">
          <cell r="D5956" t="str">
            <v>QUANTIDADE</v>
          </cell>
          <cell r="H5956" t="str">
            <v>SUBTOTAL</v>
          </cell>
        </row>
        <row r="5957">
          <cell r="D5957">
            <v>4</v>
          </cell>
          <cell r="H5957">
            <v>4</v>
          </cell>
        </row>
        <row r="5958">
          <cell r="D5958">
            <v>1</v>
          </cell>
          <cell r="H5958">
            <v>1</v>
          </cell>
        </row>
        <row r="5959">
          <cell r="D5959">
            <v>1</v>
          </cell>
          <cell r="H5959">
            <v>1</v>
          </cell>
        </row>
        <row r="5960">
          <cell r="D5960">
            <v>1</v>
          </cell>
          <cell r="H5960">
            <v>1</v>
          </cell>
        </row>
        <row r="5962">
          <cell r="F5962" t="str">
            <v>TOTAL</v>
          </cell>
          <cell r="H5962">
            <v>7</v>
          </cell>
        </row>
        <row r="5964">
          <cell r="B5964" t="str">
            <v>15.13.12</v>
          </cell>
          <cell r="C5964" t="str">
            <v>TABELA</v>
          </cell>
          <cell r="D5964" t="str">
            <v>DER-EDF</v>
          </cell>
          <cell r="E5964" t="str">
            <v>CODIGO</v>
          </cell>
          <cell r="F5964" t="str">
            <v>151322</v>
          </cell>
          <cell r="G5964" t="str">
            <v>TOTAL</v>
          </cell>
          <cell r="H5964">
            <v>25</v>
          </cell>
        </row>
        <row r="5965">
          <cell r="B5965" t="str">
            <v>Mini-Disjuntor bipolar 32A, curva C, 5kA, 127/220Vca, referência Siemens, GE, Schneider ou equivalente</v>
          </cell>
          <cell r="G5965" t="str">
            <v>UNIDADE</v>
          </cell>
          <cell r="H5965" t="str">
            <v>und</v>
          </cell>
        </row>
        <row r="5967">
          <cell r="D5967" t="str">
            <v>QUANTIDADE</v>
          </cell>
          <cell r="H5967" t="str">
            <v>SUBTOTAL</v>
          </cell>
        </row>
        <row r="5968">
          <cell r="D5968">
            <v>12</v>
          </cell>
          <cell r="H5968">
            <v>12</v>
          </cell>
        </row>
        <row r="5969">
          <cell r="D5969">
            <v>6</v>
          </cell>
          <cell r="H5969">
            <v>6</v>
          </cell>
        </row>
        <row r="5970">
          <cell r="D5970">
            <v>1</v>
          </cell>
          <cell r="H5970">
            <v>1</v>
          </cell>
        </row>
        <row r="5971">
          <cell r="D5971">
            <v>6</v>
          </cell>
          <cell r="H5971">
            <v>6</v>
          </cell>
        </row>
        <row r="5973">
          <cell r="F5973" t="str">
            <v>TOTAL</v>
          </cell>
          <cell r="H5973">
            <v>25</v>
          </cell>
        </row>
        <row r="5975">
          <cell r="B5975" t="str">
            <v>15.13.13</v>
          </cell>
          <cell r="C5975" t="str">
            <v>TABELA</v>
          </cell>
          <cell r="D5975" t="str">
            <v>DER-EDF</v>
          </cell>
          <cell r="E5975" t="str">
            <v>CODIGO</v>
          </cell>
          <cell r="F5975" t="str">
            <v>151329</v>
          </cell>
          <cell r="G5975" t="str">
            <v>TOTAL</v>
          </cell>
          <cell r="H5975">
            <v>3</v>
          </cell>
        </row>
        <row r="5976">
          <cell r="B5976" t="str">
            <v>Mini-Disjuntor tripolar 32A, curva C, 5kA, 127/220Vca, referência. Siemens, GE, Schneider ou equivalente</v>
          </cell>
          <cell r="G5976" t="str">
            <v>UNIDADE</v>
          </cell>
          <cell r="H5976" t="str">
            <v>und</v>
          </cell>
        </row>
        <row r="5978">
          <cell r="D5978" t="str">
            <v>QUANTIDADE</v>
          </cell>
          <cell r="H5978" t="str">
            <v>SUBTOTAL</v>
          </cell>
        </row>
        <row r="5979">
          <cell r="D5979">
            <v>1</v>
          </cell>
          <cell r="H5979">
            <v>1</v>
          </cell>
        </row>
        <row r="5980">
          <cell r="D5980">
            <v>1</v>
          </cell>
          <cell r="H5980">
            <v>1</v>
          </cell>
        </row>
        <row r="5981">
          <cell r="D5981">
            <v>1</v>
          </cell>
          <cell r="H5981">
            <v>1</v>
          </cell>
        </row>
        <row r="5983">
          <cell r="F5983" t="str">
            <v>TOTAL</v>
          </cell>
          <cell r="H5983">
            <v>3</v>
          </cell>
        </row>
        <row r="5985">
          <cell r="B5985" t="str">
            <v>15.13.14</v>
          </cell>
          <cell r="C5985" t="str">
            <v>TABELA</v>
          </cell>
          <cell r="D5985" t="str">
            <v>DER-EDF</v>
          </cell>
          <cell r="E5985" t="str">
            <v>CODIGO</v>
          </cell>
          <cell r="F5985" t="str">
            <v>151310</v>
          </cell>
          <cell r="G5985" t="str">
            <v>TOTAL</v>
          </cell>
          <cell r="H5985">
            <v>7</v>
          </cell>
        </row>
        <row r="5986">
          <cell r="B5986" t="str">
            <v>Mini-Disjuntor tripolar 40A, curva C, 5kA, 127/220Vca, referência Siemens, GE, Schneider ou equivalente</v>
          </cell>
          <cell r="G5986" t="str">
            <v>UNIDADE</v>
          </cell>
          <cell r="H5986" t="str">
            <v>und</v>
          </cell>
        </row>
        <row r="5988">
          <cell r="D5988" t="str">
            <v>QUANTIDADE</v>
          </cell>
          <cell r="H5988" t="str">
            <v>SUBTOTAL</v>
          </cell>
        </row>
        <row r="5989">
          <cell r="D5989">
            <v>1</v>
          </cell>
          <cell r="H5989">
            <v>1</v>
          </cell>
        </row>
        <row r="5990">
          <cell r="D5990">
            <v>1</v>
          </cell>
          <cell r="H5990">
            <v>1</v>
          </cell>
        </row>
        <row r="5991">
          <cell r="D5991">
            <v>1</v>
          </cell>
          <cell r="H5991">
            <v>1</v>
          </cell>
        </row>
        <row r="5992">
          <cell r="D5992">
            <v>1</v>
          </cell>
          <cell r="H5992">
            <v>1</v>
          </cell>
        </row>
        <row r="5993">
          <cell r="D5993">
            <v>1</v>
          </cell>
          <cell r="H5993">
            <v>1</v>
          </cell>
        </row>
        <row r="5994">
          <cell r="D5994">
            <v>2</v>
          </cell>
          <cell r="H5994">
            <v>2</v>
          </cell>
        </row>
        <row r="5996">
          <cell r="F5996" t="str">
            <v>TOTAL</v>
          </cell>
          <cell r="H5996">
            <v>7</v>
          </cell>
        </row>
        <row r="5998">
          <cell r="B5998" t="str">
            <v>15.13.15</v>
          </cell>
          <cell r="C5998" t="str">
            <v>TABELA</v>
          </cell>
          <cell r="D5998" t="str">
            <v>DER-EDF</v>
          </cell>
          <cell r="E5998" t="str">
            <v>CODIGO</v>
          </cell>
          <cell r="F5998" t="str">
            <v>151311</v>
          </cell>
          <cell r="G5998" t="str">
            <v>TOTAL</v>
          </cell>
          <cell r="H5998">
            <v>19</v>
          </cell>
        </row>
        <row r="5999">
          <cell r="B5999" t="str">
            <v>Mini-Disjuntor tripolar 50A, curva C, 5kA, 127/220Vca, referência Siemens, GE, Schneider ou equivalente</v>
          </cell>
          <cell r="G5999" t="str">
            <v>UNIDADE</v>
          </cell>
          <cell r="H5999" t="str">
            <v>und</v>
          </cell>
        </row>
        <row r="6001">
          <cell r="D6001" t="str">
            <v>QUANTIDADE</v>
          </cell>
          <cell r="H6001" t="str">
            <v>SUBTOTAL</v>
          </cell>
        </row>
        <row r="6002">
          <cell r="D6002">
            <v>1</v>
          </cell>
          <cell r="H6002">
            <v>1</v>
          </cell>
        </row>
        <row r="6003">
          <cell r="D6003">
            <v>1</v>
          </cell>
          <cell r="H6003">
            <v>1</v>
          </cell>
        </row>
        <row r="6004">
          <cell r="D6004">
            <v>1</v>
          </cell>
          <cell r="H6004">
            <v>1</v>
          </cell>
        </row>
        <row r="6005">
          <cell r="D6005">
            <v>1</v>
          </cell>
          <cell r="H6005">
            <v>1</v>
          </cell>
        </row>
        <row r="6006">
          <cell r="D6006">
            <v>1</v>
          </cell>
          <cell r="H6006">
            <v>1</v>
          </cell>
        </row>
        <row r="6007">
          <cell r="D6007">
            <v>14</v>
          </cell>
          <cell r="H6007">
            <v>14</v>
          </cell>
        </row>
        <row r="6009">
          <cell r="F6009" t="str">
            <v>TOTAL</v>
          </cell>
          <cell r="H6009">
            <v>19</v>
          </cell>
        </row>
        <row r="6011">
          <cell r="B6011" t="str">
            <v>15.13.16</v>
          </cell>
          <cell r="C6011" t="str">
            <v>TABELA</v>
          </cell>
          <cell r="D6011" t="str">
            <v>DER-EDF</v>
          </cell>
          <cell r="E6011" t="str">
            <v>CODIGO</v>
          </cell>
          <cell r="F6011" t="str">
            <v>151330</v>
          </cell>
          <cell r="G6011" t="str">
            <v>TOTAL</v>
          </cell>
          <cell r="H6011">
            <v>13</v>
          </cell>
        </row>
        <row r="6012">
          <cell r="B6012" t="str">
            <v>Mini-Disjuntor tripolar 63A, curva C, 5kA, 127/220Vca, referência Siemens, GE, Schneider ou equivalente</v>
          </cell>
          <cell r="G6012" t="str">
            <v>UNIDADE</v>
          </cell>
          <cell r="H6012" t="str">
            <v>und</v>
          </cell>
        </row>
        <row r="6014">
          <cell r="D6014" t="str">
            <v>QUANTIDADE</v>
          </cell>
          <cell r="H6014" t="str">
            <v>SUBTOTAL</v>
          </cell>
        </row>
        <row r="6015">
          <cell r="D6015">
            <v>1</v>
          </cell>
          <cell r="H6015">
            <v>1</v>
          </cell>
        </row>
        <row r="6016">
          <cell r="D6016">
            <v>1</v>
          </cell>
          <cell r="H6016">
            <v>1</v>
          </cell>
        </row>
        <row r="6017">
          <cell r="D6017">
            <v>1</v>
          </cell>
          <cell r="H6017">
            <v>1</v>
          </cell>
        </row>
        <row r="6018">
          <cell r="D6018">
            <v>1</v>
          </cell>
          <cell r="H6018">
            <v>1</v>
          </cell>
        </row>
        <row r="6019">
          <cell r="D6019">
            <v>1</v>
          </cell>
          <cell r="H6019">
            <v>1</v>
          </cell>
        </row>
        <row r="6020">
          <cell r="D6020">
            <v>1</v>
          </cell>
          <cell r="H6020">
            <v>1</v>
          </cell>
        </row>
        <row r="6021">
          <cell r="D6021">
            <v>1</v>
          </cell>
          <cell r="H6021">
            <v>1</v>
          </cell>
        </row>
        <row r="6022">
          <cell r="D6022">
            <v>1</v>
          </cell>
          <cell r="H6022">
            <v>1</v>
          </cell>
        </row>
        <row r="6023">
          <cell r="D6023">
            <v>1</v>
          </cell>
          <cell r="H6023">
            <v>1</v>
          </cell>
        </row>
        <row r="6024">
          <cell r="D6024">
            <v>1</v>
          </cell>
          <cell r="H6024">
            <v>1</v>
          </cell>
        </row>
        <row r="6025">
          <cell r="D6025">
            <v>3</v>
          </cell>
          <cell r="H6025">
            <v>3</v>
          </cell>
        </row>
        <row r="6028">
          <cell r="F6028" t="str">
            <v>TOTAL</v>
          </cell>
          <cell r="H6028">
            <v>13</v>
          </cell>
        </row>
        <row r="6030">
          <cell r="B6030" t="str">
            <v>15.13.17</v>
          </cell>
          <cell r="C6030" t="str">
            <v>TABELA</v>
          </cell>
          <cell r="D6030" t="str">
            <v>DER-EDF</v>
          </cell>
          <cell r="E6030" t="str">
            <v>CODIGO</v>
          </cell>
          <cell r="F6030" t="str">
            <v>151316</v>
          </cell>
          <cell r="G6030" t="str">
            <v>TOTAL</v>
          </cell>
          <cell r="H6030">
            <v>2</v>
          </cell>
        </row>
        <row r="6031">
          <cell r="B6031" t="str">
            <v>Mini-Disjuntor tripolar 70A, curva C, 5kA, 127/220Vca, referência Siemens, GE, Schneider ou equivalente</v>
          </cell>
          <cell r="G6031" t="str">
            <v>UNIDADE</v>
          </cell>
          <cell r="H6031" t="str">
            <v>und</v>
          </cell>
        </row>
        <row r="6033">
          <cell r="D6033" t="str">
            <v>QUANTIDADE</v>
          </cell>
          <cell r="H6033" t="str">
            <v>SUBTOTAL</v>
          </cell>
        </row>
        <row r="6034">
          <cell r="D6034">
            <v>1</v>
          </cell>
          <cell r="H6034">
            <v>1</v>
          </cell>
        </row>
        <row r="6035">
          <cell r="D6035">
            <v>1</v>
          </cell>
          <cell r="H6035">
            <v>1</v>
          </cell>
        </row>
        <row r="6037">
          <cell r="F6037" t="str">
            <v>TOTAL</v>
          </cell>
          <cell r="H6037">
            <v>2</v>
          </cell>
        </row>
        <row r="6039">
          <cell r="B6039" t="str">
            <v>15.13.18</v>
          </cell>
          <cell r="C6039" t="str">
            <v>TABELA</v>
          </cell>
          <cell r="D6039" t="str">
            <v>DER-EDF</v>
          </cell>
          <cell r="E6039" t="str">
            <v>CODIGO</v>
          </cell>
          <cell r="F6039" t="str">
            <v>151331</v>
          </cell>
          <cell r="G6039" t="str">
            <v>TOTAL</v>
          </cell>
          <cell r="H6039">
            <v>4</v>
          </cell>
        </row>
        <row r="6040">
          <cell r="B6040" t="str">
            <v>Mini-Disjuntor tripolar 80A, curva C, 5kA, 127/220Vca, referência Siemens, GE, Schneider ou equivalente</v>
          </cell>
          <cell r="G6040" t="str">
            <v>UNIDADE</v>
          </cell>
          <cell r="H6040" t="str">
            <v>und</v>
          </cell>
        </row>
        <row r="6042">
          <cell r="D6042" t="str">
            <v>QUANTIDADE</v>
          </cell>
          <cell r="H6042" t="str">
            <v>SUBTOTAL</v>
          </cell>
        </row>
        <row r="6043">
          <cell r="D6043">
            <v>1</v>
          </cell>
          <cell r="H6043">
            <v>1</v>
          </cell>
        </row>
        <row r="6044">
          <cell r="D6044">
            <v>1</v>
          </cell>
          <cell r="H6044">
            <v>1</v>
          </cell>
        </row>
        <row r="6045">
          <cell r="D6045">
            <v>2</v>
          </cell>
          <cell r="H6045">
            <v>2</v>
          </cell>
        </row>
        <row r="6047">
          <cell r="F6047" t="str">
            <v>TOTAL</v>
          </cell>
          <cell r="H6047">
            <v>4</v>
          </cell>
        </row>
        <row r="6049">
          <cell r="B6049" t="str">
            <v>15.13.19</v>
          </cell>
          <cell r="C6049" t="str">
            <v>TABELA</v>
          </cell>
          <cell r="D6049" t="str">
            <v>SINAPI</v>
          </cell>
          <cell r="E6049" t="str">
            <v>CODIGO</v>
          </cell>
          <cell r="F6049" t="str">
            <v>101895</v>
          </cell>
          <cell r="G6049" t="str">
            <v>TOTAL</v>
          </cell>
          <cell r="H6049">
            <v>4</v>
          </cell>
        </row>
        <row r="6050">
          <cell r="B6050" t="str">
            <v>disjuntor termomagnético tripolar , corrente nominal de 125a - fornecimento e instalação. af_10/2020</v>
          </cell>
          <cell r="G6050" t="str">
            <v>UNIDADE</v>
          </cell>
          <cell r="H6050" t="str">
            <v>un</v>
          </cell>
        </row>
        <row r="6052">
          <cell r="D6052" t="str">
            <v>QUANTIDADE</v>
          </cell>
          <cell r="H6052" t="str">
            <v>SUBTOTAL</v>
          </cell>
        </row>
        <row r="6053">
          <cell r="D6053">
            <v>1</v>
          </cell>
          <cell r="H6053">
            <v>1</v>
          </cell>
        </row>
        <row r="6054">
          <cell r="D6054">
            <v>1</v>
          </cell>
          <cell r="H6054">
            <v>1</v>
          </cell>
        </row>
        <row r="6055">
          <cell r="D6055">
            <v>2</v>
          </cell>
          <cell r="H6055">
            <v>2</v>
          </cell>
        </row>
        <row r="6057">
          <cell r="F6057" t="str">
            <v>TOTAL</v>
          </cell>
          <cell r="H6057">
            <v>4</v>
          </cell>
        </row>
        <row r="6059">
          <cell r="B6059" t="str">
            <v>15.13.20</v>
          </cell>
          <cell r="C6059" t="str">
            <v>TABELA</v>
          </cell>
          <cell r="D6059" t="str">
            <v>DER-EDF</v>
          </cell>
          <cell r="E6059" t="str">
            <v>CODIGO</v>
          </cell>
          <cell r="F6059" t="str">
            <v>151332</v>
          </cell>
          <cell r="G6059" t="str">
            <v>TOTAL</v>
          </cell>
          <cell r="H6059">
            <v>7</v>
          </cell>
        </row>
        <row r="6060">
          <cell r="B6060" t="str">
            <v>Mini-Disjuntor tripolar 125A, curva C, 20kA, 127/220Vca, referência Siemens, GE, Schneider ou equivalente</v>
          </cell>
          <cell r="G6060" t="str">
            <v>UNIDADE</v>
          </cell>
          <cell r="H6060" t="str">
            <v>und</v>
          </cell>
        </row>
        <row r="6062">
          <cell r="D6062" t="str">
            <v>QUANTIDADE</v>
          </cell>
          <cell r="H6062" t="str">
            <v>SUBTOTAL</v>
          </cell>
        </row>
        <row r="6063">
          <cell r="D6063">
            <v>1</v>
          </cell>
          <cell r="H6063">
            <v>1</v>
          </cell>
        </row>
        <row r="6064">
          <cell r="D6064">
            <v>1</v>
          </cell>
          <cell r="H6064">
            <v>1</v>
          </cell>
        </row>
        <row r="6065">
          <cell r="D6065">
            <v>1</v>
          </cell>
          <cell r="H6065">
            <v>1</v>
          </cell>
        </row>
        <row r="6066">
          <cell r="D6066">
            <v>4</v>
          </cell>
          <cell r="H6066">
            <v>4</v>
          </cell>
        </row>
        <row r="6068">
          <cell r="F6068" t="str">
            <v>TOTAL</v>
          </cell>
          <cell r="H6068">
            <v>7</v>
          </cell>
        </row>
        <row r="6070">
          <cell r="B6070" t="str">
            <v>15.13.21</v>
          </cell>
          <cell r="C6070" t="str">
            <v>TABELA</v>
          </cell>
          <cell r="D6070" t="str">
            <v>DER-EDF</v>
          </cell>
          <cell r="E6070" t="str">
            <v>CODIGO</v>
          </cell>
          <cell r="F6070" t="str">
            <v>151333</v>
          </cell>
          <cell r="G6070" t="str">
            <v>TOTAL</v>
          </cell>
          <cell r="H6070">
            <v>4</v>
          </cell>
        </row>
        <row r="6071">
          <cell r="B6071" t="str">
            <v>Disjuntor caixa moldada termomagnetico fixo, tripolar 175A, Icu: 50kA, 400/500Vca, referência Siemens, Soprano, Schneider ou equivalente</v>
          </cell>
          <cell r="G6071" t="str">
            <v>UNIDADE</v>
          </cell>
          <cell r="H6071" t="str">
            <v>und</v>
          </cell>
        </row>
        <row r="6073">
          <cell r="D6073" t="str">
            <v>QUANTIDADE</v>
          </cell>
          <cell r="H6073" t="str">
            <v>SUBTOTAL</v>
          </cell>
        </row>
        <row r="6074">
          <cell r="D6074">
            <v>1</v>
          </cell>
          <cell r="H6074">
            <v>1</v>
          </cell>
        </row>
        <row r="6075">
          <cell r="D6075">
            <v>1</v>
          </cell>
          <cell r="H6075">
            <v>1</v>
          </cell>
        </row>
        <row r="6076">
          <cell r="D6076">
            <v>2</v>
          </cell>
          <cell r="H6076">
            <v>2</v>
          </cell>
        </row>
        <row r="6079">
          <cell r="F6079" t="str">
            <v>TOTAL</v>
          </cell>
          <cell r="H6079">
            <v>4</v>
          </cell>
        </row>
        <row r="6081">
          <cell r="B6081" t="str">
            <v>15.13.22</v>
          </cell>
          <cell r="C6081" t="str">
            <v>TABELA</v>
          </cell>
          <cell r="D6081" t="str">
            <v>DER-EDF</v>
          </cell>
          <cell r="E6081" t="str">
            <v>CODIGO</v>
          </cell>
          <cell r="F6081" t="str">
            <v>151334</v>
          </cell>
          <cell r="G6081" t="str">
            <v>TOTAL</v>
          </cell>
          <cell r="H6081">
            <v>2</v>
          </cell>
        </row>
        <row r="6082">
          <cell r="B6082" t="str">
            <v>Disjuntor caixa moldada termomagnetico fixo, tripolar 200A, Icu: 50kA, 400/500Vca, referência Siemens, Soprano, Schneider ou equivalente</v>
          </cell>
          <cell r="G6082" t="str">
            <v>UNIDADE</v>
          </cell>
          <cell r="H6082" t="str">
            <v>und</v>
          </cell>
        </row>
        <row r="6084">
          <cell r="D6084" t="str">
            <v>QUANTIDADE</v>
          </cell>
          <cell r="H6084" t="str">
            <v>SUBTOTAL</v>
          </cell>
        </row>
        <row r="6085">
          <cell r="D6085">
            <v>1</v>
          </cell>
          <cell r="H6085">
            <v>1</v>
          </cell>
        </row>
        <row r="6086">
          <cell r="D6086">
            <v>1</v>
          </cell>
          <cell r="H6086">
            <v>1</v>
          </cell>
        </row>
        <row r="6089">
          <cell r="F6089" t="str">
            <v>TOTAL</v>
          </cell>
          <cell r="H6089">
            <v>2</v>
          </cell>
        </row>
        <row r="6091">
          <cell r="B6091" t="str">
            <v>15.13.23</v>
          </cell>
          <cell r="C6091" t="str">
            <v>TABELA</v>
          </cell>
          <cell r="D6091" t="str">
            <v>DER-EDF</v>
          </cell>
          <cell r="E6091" t="str">
            <v>CODIGO</v>
          </cell>
          <cell r="F6091" t="str">
            <v>151335</v>
          </cell>
          <cell r="G6091" t="str">
            <v>TOTAL</v>
          </cell>
          <cell r="H6091">
            <v>1</v>
          </cell>
        </row>
        <row r="6092">
          <cell r="B6092" t="str">
            <v>Disjuntor caixa moldada termomagnetico fixo, tripolar 400A, Icu: 65kA, 380/415Vca, referência Siemens, Soprano, Schneider ou equivalente</v>
          </cell>
          <cell r="G6092" t="str">
            <v>UNIDADE</v>
          </cell>
          <cell r="H6092" t="str">
            <v>und</v>
          </cell>
        </row>
        <row r="6094">
          <cell r="D6094" t="str">
            <v>QUANTIDADE</v>
          </cell>
          <cell r="H6094" t="str">
            <v>SUBTOTAL</v>
          </cell>
        </row>
        <row r="6095">
          <cell r="D6095">
            <v>1</v>
          </cell>
          <cell r="H6095">
            <v>1</v>
          </cell>
        </row>
        <row r="6098">
          <cell r="F6098" t="str">
            <v>TOTAL</v>
          </cell>
          <cell r="H6098">
            <v>1</v>
          </cell>
        </row>
        <row r="6100">
          <cell r="B6100" t="str">
            <v>15.13.24</v>
          </cell>
          <cell r="C6100" t="str">
            <v>TABELA</v>
          </cell>
          <cell r="D6100" t="str">
            <v>DER-EDF</v>
          </cell>
          <cell r="E6100" t="str">
            <v>CODIGO</v>
          </cell>
          <cell r="F6100" t="str">
            <v>151337</v>
          </cell>
          <cell r="G6100" t="str">
            <v>TOTAL</v>
          </cell>
          <cell r="H6100">
            <v>124</v>
          </cell>
        </row>
        <row r="6101">
          <cell r="B6101" t="str">
            <v>Dispositivo de proteção contra surto (DPS) bipolar, 40kA, 275Vca, referência Siemens, Steck, Clamper ou equivalente</v>
          </cell>
          <cell r="G6101" t="str">
            <v>UNIDADE</v>
          </cell>
          <cell r="H6101" t="str">
            <v>und</v>
          </cell>
        </row>
        <row r="6103">
          <cell r="D6103" t="str">
            <v>QUANTIDADE</v>
          </cell>
          <cell r="H6103" t="str">
            <v>SUBTOTAL</v>
          </cell>
        </row>
        <row r="6104">
          <cell r="D6104">
            <v>16</v>
          </cell>
          <cell r="H6104">
            <v>16</v>
          </cell>
        </row>
        <row r="6105">
          <cell r="D6105">
            <v>4</v>
          </cell>
          <cell r="H6105">
            <v>4</v>
          </cell>
        </row>
        <row r="6106">
          <cell r="D6106">
            <v>4</v>
          </cell>
          <cell r="H6106">
            <v>4</v>
          </cell>
        </row>
        <row r="6107">
          <cell r="D6107">
            <v>4</v>
          </cell>
          <cell r="H6107">
            <v>4</v>
          </cell>
        </row>
        <row r="6108">
          <cell r="D6108">
            <v>4</v>
          </cell>
          <cell r="H6108">
            <v>4</v>
          </cell>
        </row>
        <row r="6109">
          <cell r="D6109">
            <v>4</v>
          </cell>
          <cell r="H6109">
            <v>4</v>
          </cell>
        </row>
        <row r="6110">
          <cell r="D6110">
            <v>4</v>
          </cell>
          <cell r="H6110">
            <v>4</v>
          </cell>
        </row>
        <row r="6111">
          <cell r="D6111">
            <v>4</v>
          </cell>
          <cell r="H6111">
            <v>4</v>
          </cell>
        </row>
        <row r="6112">
          <cell r="D6112">
            <v>4</v>
          </cell>
          <cell r="H6112">
            <v>4</v>
          </cell>
        </row>
        <row r="6113">
          <cell r="D6113">
            <v>4</v>
          </cell>
          <cell r="H6113">
            <v>4</v>
          </cell>
        </row>
        <row r="6114">
          <cell r="D6114">
            <v>4</v>
          </cell>
          <cell r="H6114">
            <v>4</v>
          </cell>
        </row>
        <row r="6115">
          <cell r="D6115">
            <v>4</v>
          </cell>
          <cell r="H6115">
            <v>4</v>
          </cell>
        </row>
        <row r="6116">
          <cell r="D6116">
            <v>4</v>
          </cell>
          <cell r="H6116">
            <v>4</v>
          </cell>
        </row>
        <row r="6117">
          <cell r="D6117">
            <v>4</v>
          </cell>
          <cell r="H6117">
            <v>4</v>
          </cell>
        </row>
        <row r="6118">
          <cell r="D6118">
            <v>8</v>
          </cell>
          <cell r="H6118">
            <v>8</v>
          </cell>
        </row>
        <row r="6119">
          <cell r="D6119">
            <v>8</v>
          </cell>
          <cell r="H6119">
            <v>8</v>
          </cell>
        </row>
        <row r="6120">
          <cell r="D6120">
            <v>8</v>
          </cell>
          <cell r="H6120">
            <v>8</v>
          </cell>
        </row>
        <row r="6121">
          <cell r="D6121">
            <v>4</v>
          </cell>
          <cell r="H6121">
            <v>4</v>
          </cell>
        </row>
        <row r="6122">
          <cell r="D6122">
            <v>8</v>
          </cell>
          <cell r="H6122">
            <v>8</v>
          </cell>
        </row>
        <row r="6123">
          <cell r="D6123">
            <v>8</v>
          </cell>
          <cell r="H6123">
            <v>8</v>
          </cell>
        </row>
        <row r="6124">
          <cell r="D6124">
            <v>8</v>
          </cell>
          <cell r="H6124">
            <v>8</v>
          </cell>
        </row>
        <row r="6125">
          <cell r="D6125">
            <v>4</v>
          </cell>
          <cell r="H6125">
            <v>4</v>
          </cell>
        </row>
        <row r="6128">
          <cell r="F6128" t="str">
            <v>TOTAL</v>
          </cell>
          <cell r="H6128">
            <v>124</v>
          </cell>
        </row>
        <row r="6130">
          <cell r="B6130" t="str">
            <v>15.13.25</v>
          </cell>
          <cell r="C6130" t="str">
            <v>TABELA</v>
          </cell>
          <cell r="D6130" t="str">
            <v>DER-EDF</v>
          </cell>
          <cell r="E6130" t="str">
            <v>CODIGO</v>
          </cell>
          <cell r="F6130" t="str">
            <v>151350</v>
          </cell>
          <cell r="G6130" t="str">
            <v>TOTAL</v>
          </cell>
          <cell r="H6130">
            <v>65</v>
          </cell>
        </row>
        <row r="6131">
          <cell r="B6131" t="str">
            <v>Interruptor Diferencial Bipolar DR 25A, 30mA ? 6kA, referência Siemens, Schneider, WEG ou equivalente</v>
          </cell>
          <cell r="G6131" t="str">
            <v>UNIDADE</v>
          </cell>
          <cell r="H6131" t="str">
            <v>und</v>
          </cell>
        </row>
        <row r="6133">
          <cell r="D6133" t="str">
            <v>QUANTIDADE</v>
          </cell>
          <cell r="H6133" t="str">
            <v>SUBTOTAL</v>
          </cell>
        </row>
        <row r="6134">
          <cell r="D6134" t="str">
            <v>10</v>
          </cell>
          <cell r="H6134" t="str">
            <v>10</v>
          </cell>
        </row>
        <row r="6135">
          <cell r="D6135">
            <v>8</v>
          </cell>
          <cell r="H6135">
            <v>8</v>
          </cell>
        </row>
        <row r="6136">
          <cell r="D6136">
            <v>1</v>
          </cell>
          <cell r="H6136">
            <v>1</v>
          </cell>
        </row>
        <row r="6137">
          <cell r="D6137">
            <v>4</v>
          </cell>
          <cell r="H6137">
            <v>4</v>
          </cell>
        </row>
        <row r="6138">
          <cell r="D6138">
            <v>3</v>
          </cell>
          <cell r="H6138">
            <v>3</v>
          </cell>
        </row>
        <row r="6139">
          <cell r="D6139">
            <v>2</v>
          </cell>
          <cell r="H6139">
            <v>2</v>
          </cell>
        </row>
        <row r="6140">
          <cell r="D6140">
            <v>17</v>
          </cell>
          <cell r="H6140">
            <v>17</v>
          </cell>
        </row>
        <row r="6141">
          <cell r="D6141">
            <v>21</v>
          </cell>
          <cell r="H6141">
            <v>21</v>
          </cell>
        </row>
        <row r="6142">
          <cell r="D6142">
            <v>4</v>
          </cell>
          <cell r="H6142">
            <v>4</v>
          </cell>
        </row>
        <row r="6143">
          <cell r="D6143">
            <v>2</v>
          </cell>
          <cell r="H6143">
            <v>2</v>
          </cell>
        </row>
        <row r="6144">
          <cell r="D6144">
            <v>3</v>
          </cell>
          <cell r="H6144">
            <v>3</v>
          </cell>
        </row>
        <row r="6147">
          <cell r="F6147" t="str">
            <v>TOTAL</v>
          </cell>
          <cell r="H6147">
            <v>65</v>
          </cell>
        </row>
        <row r="6149">
          <cell r="B6149" t="str">
            <v>15.13.26</v>
          </cell>
          <cell r="C6149" t="str">
            <v>TABELA</v>
          </cell>
          <cell r="D6149" t="str">
            <v>DER-EDF</v>
          </cell>
          <cell r="E6149" t="str">
            <v>CODIGO</v>
          </cell>
          <cell r="F6149" t="str">
            <v>151357</v>
          </cell>
          <cell r="G6149" t="str">
            <v>TOTAL</v>
          </cell>
          <cell r="H6149">
            <v>6</v>
          </cell>
        </row>
        <row r="6150">
          <cell r="B6150" t="str">
            <v>Interruptor Diferencial Bipolar DR 40A, 30mA ? 6kA, referência Siemens, Schneider, WEG ou equivalente</v>
          </cell>
          <cell r="G6150" t="str">
            <v>UNIDADE</v>
          </cell>
          <cell r="H6150" t="str">
            <v>und</v>
          </cell>
        </row>
        <row r="6152">
          <cell r="D6152" t="str">
            <v>QUANTIDADE</v>
          </cell>
          <cell r="H6152" t="str">
            <v>SUBTOTAL</v>
          </cell>
        </row>
        <row r="6153">
          <cell r="D6153">
            <v>6</v>
          </cell>
          <cell r="H6153">
            <v>6</v>
          </cell>
        </row>
        <row r="6156">
          <cell r="F6156" t="str">
            <v>TOTAL</v>
          </cell>
          <cell r="H6156">
            <v>6</v>
          </cell>
        </row>
        <row r="6158">
          <cell r="B6158" t="str">
            <v>15.13.27</v>
          </cell>
          <cell r="C6158" t="str">
            <v>TABELA</v>
          </cell>
          <cell r="D6158" t="str">
            <v>DER-EDF</v>
          </cell>
          <cell r="E6158" t="str">
            <v>CODIGO</v>
          </cell>
          <cell r="F6158" t="str">
            <v>151359</v>
          </cell>
          <cell r="G6158" t="str">
            <v>TOTAL</v>
          </cell>
          <cell r="H6158">
            <v>1</v>
          </cell>
        </row>
        <row r="6159">
          <cell r="B6159" t="str">
            <v>Interruptor Diferencial Bipolar DR 80A, 30mA - 6kA, referência Siemens, Schneider, WEG ou equivalente</v>
          </cell>
          <cell r="G6159" t="str">
            <v>UNIDADE</v>
          </cell>
          <cell r="H6159" t="str">
            <v>und</v>
          </cell>
        </row>
        <row r="6161">
          <cell r="D6161" t="str">
            <v>QUANTIDADE</v>
          </cell>
          <cell r="H6161" t="str">
            <v>SUBTOTAL</v>
          </cell>
        </row>
        <row r="6162">
          <cell r="D6162">
            <v>1</v>
          </cell>
          <cell r="H6162">
            <v>1</v>
          </cell>
        </row>
        <row r="6165">
          <cell r="F6165" t="str">
            <v>TOTAL</v>
          </cell>
          <cell r="H6165">
            <v>1</v>
          </cell>
        </row>
        <row r="6167">
          <cell r="B6167" t="str">
            <v>FIOS E CABOS</v>
          </cell>
        </row>
        <row r="6170">
          <cell r="B6170" t="str">
            <v>15.14.01</v>
          </cell>
          <cell r="C6170" t="str">
            <v>TABELA</v>
          </cell>
          <cell r="D6170" t="str">
            <v>DER-EDF</v>
          </cell>
          <cell r="E6170" t="str">
            <v>CODIGO</v>
          </cell>
          <cell r="F6170" t="str">
            <v>151402</v>
          </cell>
          <cell r="G6170" t="str">
            <v>TOTAL</v>
          </cell>
          <cell r="H6170">
            <v>31927.037499999991</v>
          </cell>
        </row>
        <row r="6171">
          <cell r="B6171" t="str">
            <v>Cabo de cobre termoplástico (PVC) flexível isolado 450/750V, antichama BWF livre de chumbo, 70ºC - 2,5mm2</v>
          </cell>
          <cell r="G6171" t="str">
            <v>UNIDADE</v>
          </cell>
          <cell r="H6171" t="str">
            <v>m</v>
          </cell>
        </row>
        <row r="6173">
          <cell r="D6173" t="str">
            <v>QUANTIDADE</v>
          </cell>
          <cell r="H6173" t="str">
            <v>SUBTOTAL</v>
          </cell>
        </row>
        <row r="6175">
          <cell r="D6175">
            <v>1436.98</v>
          </cell>
          <cell r="H6175">
            <v>1436.98</v>
          </cell>
        </row>
        <row r="6176">
          <cell r="D6176">
            <v>692.30700000000002</v>
          </cell>
          <cell r="H6176">
            <v>692.30700000000002</v>
          </cell>
        </row>
        <row r="6177">
          <cell r="D6177">
            <v>1011.3285</v>
          </cell>
          <cell r="H6177">
            <v>1011.3285</v>
          </cell>
        </row>
        <row r="6178">
          <cell r="D6178">
            <v>758.24700000000007</v>
          </cell>
          <cell r="H6178">
            <v>758.24700000000007</v>
          </cell>
        </row>
        <row r="6179">
          <cell r="D6179">
            <v>2308.7085000000002</v>
          </cell>
          <cell r="H6179">
            <v>2308.7085000000002</v>
          </cell>
        </row>
        <row r="6180">
          <cell r="D6180">
            <v>447.47850000000005</v>
          </cell>
          <cell r="H6180">
            <v>447.47850000000005</v>
          </cell>
        </row>
        <row r="6181">
          <cell r="D6181">
            <v>0</v>
          </cell>
          <cell r="H6181">
            <v>0</v>
          </cell>
        </row>
        <row r="6182">
          <cell r="D6182">
            <v>0</v>
          </cell>
          <cell r="H6182">
            <v>0</v>
          </cell>
        </row>
        <row r="6183">
          <cell r="D6183">
            <v>1280.9160000000002</v>
          </cell>
          <cell r="H6183">
            <v>1280.9160000000002</v>
          </cell>
        </row>
        <row r="6184">
          <cell r="D6184">
            <v>520.75800000000004</v>
          </cell>
          <cell r="H6184">
            <v>520.75800000000004</v>
          </cell>
        </row>
        <row r="6185">
          <cell r="D6185">
            <v>874.95450000000005</v>
          </cell>
          <cell r="H6185">
            <v>874.95450000000005</v>
          </cell>
        </row>
        <row r="6186">
          <cell r="D6186">
            <v>1157.5200000000002</v>
          </cell>
          <cell r="H6186">
            <v>1157.5200000000002</v>
          </cell>
        </row>
        <row r="6187">
          <cell r="D6187">
            <v>2685.7950000000001</v>
          </cell>
          <cell r="H6187">
            <v>2685.7950000000001</v>
          </cell>
        </row>
        <row r="6188">
          <cell r="D6188">
            <v>646.19100000000003</v>
          </cell>
          <cell r="H6188">
            <v>646.19100000000003</v>
          </cell>
        </row>
        <row r="6189">
          <cell r="D6189">
            <v>0</v>
          </cell>
          <cell r="H6189">
            <v>0</v>
          </cell>
        </row>
        <row r="6190">
          <cell r="D6190">
            <v>0</v>
          </cell>
          <cell r="H6190">
            <v>0</v>
          </cell>
        </row>
        <row r="6191">
          <cell r="D6191">
            <v>277.84050000000002</v>
          </cell>
          <cell r="H6191">
            <v>277.84050000000002</v>
          </cell>
        </row>
        <row r="6192">
          <cell r="D6192">
            <v>371.81550000000004</v>
          </cell>
          <cell r="H6192">
            <v>371.81550000000004</v>
          </cell>
        </row>
        <row r="6193">
          <cell r="D6193">
            <v>331.59000000000003</v>
          </cell>
          <cell r="H6193">
            <v>331.59000000000003</v>
          </cell>
        </row>
        <row r="6194">
          <cell r="D6194">
            <v>483</v>
          </cell>
          <cell r="H6194">
            <v>483</v>
          </cell>
        </row>
        <row r="6195">
          <cell r="D6195">
            <v>1061.9070000000002</v>
          </cell>
          <cell r="H6195">
            <v>1061.9070000000002</v>
          </cell>
        </row>
        <row r="6196">
          <cell r="D6196">
            <v>522.33299999999997</v>
          </cell>
          <cell r="H6196">
            <v>522.33299999999997</v>
          </cell>
        </row>
        <row r="6197">
          <cell r="D6197">
            <v>0</v>
          </cell>
          <cell r="H6197">
            <v>0</v>
          </cell>
        </row>
        <row r="6198">
          <cell r="D6198">
            <v>0</v>
          </cell>
          <cell r="H6198">
            <v>0</v>
          </cell>
        </row>
        <row r="6199">
          <cell r="D6199">
            <v>0</v>
          </cell>
          <cell r="H6199">
            <v>0</v>
          </cell>
        </row>
        <row r="6200">
          <cell r="D6200">
            <v>133.22399999999999</v>
          </cell>
          <cell r="H6200">
            <v>133.22399999999999</v>
          </cell>
        </row>
        <row r="6201">
          <cell r="D6201">
            <v>40.162500000000001</v>
          </cell>
          <cell r="H6201">
            <v>40.162500000000001</v>
          </cell>
        </row>
        <row r="6202">
          <cell r="D6202">
            <v>31.016999999999999</v>
          </cell>
          <cell r="H6202">
            <v>31.016999999999999</v>
          </cell>
        </row>
        <row r="6203">
          <cell r="D6203">
            <v>95.298000000000016</v>
          </cell>
          <cell r="H6203">
            <v>95.298000000000016</v>
          </cell>
        </row>
        <row r="6204">
          <cell r="D6204">
            <v>162.50850000000003</v>
          </cell>
          <cell r="H6204">
            <v>162.50850000000003</v>
          </cell>
        </row>
        <row r="6205">
          <cell r="D6205">
            <v>92.095500000000001</v>
          </cell>
          <cell r="H6205">
            <v>92.095500000000001</v>
          </cell>
        </row>
        <row r="6206">
          <cell r="D6206">
            <v>0</v>
          </cell>
          <cell r="H6206">
            <v>0</v>
          </cell>
        </row>
        <row r="6207">
          <cell r="D6207">
            <v>0</v>
          </cell>
          <cell r="H6207">
            <v>0</v>
          </cell>
        </row>
        <row r="6208">
          <cell r="D6208">
            <v>1280.9160000000002</v>
          </cell>
          <cell r="H6208">
            <v>1280.9160000000002</v>
          </cell>
        </row>
        <row r="6209">
          <cell r="D6209">
            <v>520.75800000000004</v>
          </cell>
          <cell r="H6209">
            <v>520.75800000000004</v>
          </cell>
        </row>
        <row r="6210">
          <cell r="D6210">
            <v>874.95450000000005</v>
          </cell>
          <cell r="H6210">
            <v>874.95450000000005</v>
          </cell>
        </row>
        <row r="6211">
          <cell r="D6211">
            <v>1157.5200000000002</v>
          </cell>
          <cell r="H6211">
            <v>1157.5200000000002</v>
          </cell>
        </row>
        <row r="6212">
          <cell r="D6212">
            <v>2685.7950000000001</v>
          </cell>
          <cell r="H6212">
            <v>2685.7950000000001</v>
          </cell>
        </row>
        <row r="6213">
          <cell r="D6213">
            <v>646.19100000000003</v>
          </cell>
          <cell r="H6213">
            <v>646.19100000000003</v>
          </cell>
        </row>
        <row r="6214">
          <cell r="D6214">
            <v>0</v>
          </cell>
          <cell r="H6214">
            <v>0</v>
          </cell>
        </row>
        <row r="6215">
          <cell r="D6215">
            <v>0</v>
          </cell>
          <cell r="H6215">
            <v>0</v>
          </cell>
        </row>
        <row r="6216">
          <cell r="D6216">
            <v>0</v>
          </cell>
          <cell r="H6216">
            <v>0</v>
          </cell>
        </row>
        <row r="6217">
          <cell r="D6217">
            <v>873.6735000000001</v>
          </cell>
          <cell r="H6217">
            <v>873.6735000000001</v>
          </cell>
        </row>
        <row r="6218">
          <cell r="D6218">
            <v>250.32000000000002</v>
          </cell>
          <cell r="H6218">
            <v>250.32000000000002</v>
          </cell>
        </row>
        <row r="6219">
          <cell r="D6219">
            <v>322.66500000000002</v>
          </cell>
          <cell r="H6219">
            <v>322.66500000000002</v>
          </cell>
        </row>
        <row r="6220">
          <cell r="D6220">
            <v>72.67049999999999</v>
          </cell>
          <cell r="H6220">
            <v>72.67049999999999</v>
          </cell>
        </row>
        <row r="6221">
          <cell r="D6221">
            <v>1166.1509999999998</v>
          </cell>
          <cell r="H6221">
            <v>1166.1509999999998</v>
          </cell>
        </row>
        <row r="6222">
          <cell r="D6222">
            <v>350.30100000000004</v>
          </cell>
          <cell r="H6222">
            <v>350.30100000000004</v>
          </cell>
        </row>
        <row r="6223">
          <cell r="D6223">
            <v>0</v>
          </cell>
          <cell r="H6223">
            <v>0</v>
          </cell>
        </row>
        <row r="6224">
          <cell r="D6224">
            <v>0</v>
          </cell>
          <cell r="H6224">
            <v>0</v>
          </cell>
        </row>
        <row r="6225">
          <cell r="D6225">
            <v>100.29600000000001</v>
          </cell>
          <cell r="H6225">
            <v>100.29600000000001</v>
          </cell>
        </row>
        <row r="6226">
          <cell r="D6226">
            <v>85.281000000000006</v>
          </cell>
          <cell r="H6226">
            <v>85.281000000000006</v>
          </cell>
        </row>
        <row r="6227">
          <cell r="D6227">
            <v>35.983500000000006</v>
          </cell>
          <cell r="H6227">
            <v>35.983500000000006</v>
          </cell>
        </row>
        <row r="6228">
          <cell r="D6228">
            <v>120.708</v>
          </cell>
          <cell r="H6228">
            <v>120.708</v>
          </cell>
        </row>
        <row r="6229">
          <cell r="D6229">
            <v>30.366000000000003</v>
          </cell>
          <cell r="H6229">
            <v>30.366000000000003</v>
          </cell>
        </row>
        <row r="6230">
          <cell r="D6230">
            <v>0</v>
          </cell>
          <cell r="H6230">
            <v>0</v>
          </cell>
        </row>
        <row r="6231">
          <cell r="D6231">
            <v>0</v>
          </cell>
          <cell r="H6231">
            <v>0</v>
          </cell>
        </row>
        <row r="6232">
          <cell r="D6232">
            <v>309.90749999999997</v>
          </cell>
          <cell r="H6232">
            <v>309.90749999999997</v>
          </cell>
        </row>
        <row r="6233">
          <cell r="D6233">
            <v>441.16800000000006</v>
          </cell>
          <cell r="H6233">
            <v>441.16800000000006</v>
          </cell>
        </row>
        <row r="6234">
          <cell r="D6234">
            <v>413.59499999999997</v>
          </cell>
          <cell r="H6234">
            <v>413.59499999999997</v>
          </cell>
        </row>
        <row r="6235">
          <cell r="D6235">
            <v>636.48899999999992</v>
          </cell>
          <cell r="H6235">
            <v>636.48899999999992</v>
          </cell>
        </row>
        <row r="6236">
          <cell r="D6236">
            <v>855.54</v>
          </cell>
          <cell r="H6236">
            <v>855.54</v>
          </cell>
        </row>
        <row r="6237">
          <cell r="D6237">
            <v>331.69499999999999</v>
          </cell>
          <cell r="H6237">
            <v>331.69499999999999</v>
          </cell>
        </row>
        <row r="6238">
          <cell r="D6238">
            <v>0</v>
          </cell>
          <cell r="H6238">
            <v>0</v>
          </cell>
        </row>
        <row r="6239">
          <cell r="D6239">
            <v>0</v>
          </cell>
          <cell r="H6239">
            <v>0</v>
          </cell>
        </row>
        <row r="6240">
          <cell r="D6240">
            <v>39.375</v>
          </cell>
          <cell r="H6240">
            <v>39.375</v>
          </cell>
        </row>
        <row r="6241">
          <cell r="D6241">
            <v>197.82000000000002</v>
          </cell>
          <cell r="H6241">
            <v>197.82000000000002</v>
          </cell>
        </row>
        <row r="6242">
          <cell r="D6242">
            <v>22.47</v>
          </cell>
          <cell r="H6242">
            <v>22.47</v>
          </cell>
        </row>
        <row r="6243">
          <cell r="D6243">
            <v>158.44500000000002</v>
          </cell>
          <cell r="H6243">
            <v>158.44500000000002</v>
          </cell>
        </row>
        <row r="6244">
          <cell r="D6244">
            <v>0</v>
          </cell>
          <cell r="H6244">
            <v>0</v>
          </cell>
        </row>
        <row r="6245">
          <cell r="D6245">
            <v>0</v>
          </cell>
          <cell r="H6245">
            <v>0</v>
          </cell>
        </row>
        <row r="6246">
          <cell r="D6246">
            <v>28.066500000000001</v>
          </cell>
          <cell r="H6246">
            <v>28.066500000000001</v>
          </cell>
        </row>
        <row r="6247">
          <cell r="D6247">
            <v>28.066500000000001</v>
          </cell>
          <cell r="H6247">
            <v>28.066500000000001</v>
          </cell>
        </row>
        <row r="6248">
          <cell r="D6248">
            <v>51.87</v>
          </cell>
          <cell r="H6248">
            <v>51.87</v>
          </cell>
        </row>
        <row r="6249">
          <cell r="D6249">
            <v>72.87</v>
          </cell>
          <cell r="H6249">
            <v>72.87</v>
          </cell>
        </row>
        <row r="6250">
          <cell r="D6250">
            <v>49.591499999999996</v>
          </cell>
          <cell r="H6250">
            <v>49.591499999999996</v>
          </cell>
        </row>
        <row r="6251">
          <cell r="D6251">
            <v>30.166500000000003</v>
          </cell>
          <cell r="H6251">
            <v>30.166500000000003</v>
          </cell>
        </row>
        <row r="6252">
          <cell r="D6252">
            <v>0</v>
          </cell>
          <cell r="H6252">
            <v>0</v>
          </cell>
        </row>
        <row r="6253">
          <cell r="D6253">
            <v>0</v>
          </cell>
          <cell r="H6253">
            <v>0</v>
          </cell>
        </row>
        <row r="6254">
          <cell r="D6254">
            <v>29.704499999999999</v>
          </cell>
          <cell r="H6254">
            <v>29.704499999999999</v>
          </cell>
        </row>
        <row r="6255">
          <cell r="D6255">
            <v>29.704499999999999</v>
          </cell>
          <cell r="H6255">
            <v>29.704499999999999</v>
          </cell>
        </row>
        <row r="6256">
          <cell r="D6256">
            <v>8.19</v>
          </cell>
          <cell r="H6256">
            <v>8.19</v>
          </cell>
        </row>
        <row r="6257">
          <cell r="D6257">
            <v>38.199000000000005</v>
          </cell>
          <cell r="H6257">
            <v>38.199000000000005</v>
          </cell>
        </row>
        <row r="6258">
          <cell r="D6258">
            <v>2.8245</v>
          </cell>
          <cell r="H6258">
            <v>2.8245</v>
          </cell>
        </row>
        <row r="6259">
          <cell r="D6259">
            <v>0</v>
          </cell>
          <cell r="H6259">
            <v>0</v>
          </cell>
        </row>
        <row r="6260">
          <cell r="D6260">
            <v>0</v>
          </cell>
          <cell r="H6260">
            <v>0</v>
          </cell>
        </row>
        <row r="6261">
          <cell r="D6261">
            <v>2.9085000000000001</v>
          </cell>
          <cell r="H6261">
            <v>2.9085000000000001</v>
          </cell>
        </row>
        <row r="6262">
          <cell r="D6262">
            <v>20.244000000000003</v>
          </cell>
          <cell r="H6262">
            <v>20.244000000000003</v>
          </cell>
        </row>
        <row r="6263">
          <cell r="D6263">
            <v>5.3235000000000001</v>
          </cell>
          <cell r="H6263">
            <v>5.3235000000000001</v>
          </cell>
        </row>
        <row r="6264">
          <cell r="D6264">
            <v>25.756500000000003</v>
          </cell>
          <cell r="H6264">
            <v>25.756500000000003</v>
          </cell>
        </row>
        <row r="6265">
          <cell r="D6265">
            <v>20.244000000000003</v>
          </cell>
          <cell r="H6265">
            <v>20.244000000000003</v>
          </cell>
        </row>
        <row r="6266">
          <cell r="D6266">
            <v>0</v>
          </cell>
          <cell r="H6266">
            <v>0</v>
          </cell>
        </row>
        <row r="6267">
          <cell r="D6267">
            <v>0</v>
          </cell>
          <cell r="H6267">
            <v>0</v>
          </cell>
        </row>
        <row r="6268">
          <cell r="D6268">
            <v>9.5025000000000013</v>
          </cell>
          <cell r="H6268">
            <v>9.5025000000000013</v>
          </cell>
        </row>
        <row r="6269">
          <cell r="D6269">
            <v>17.482499999999998</v>
          </cell>
          <cell r="H6269">
            <v>17.482499999999998</v>
          </cell>
        </row>
        <row r="6270">
          <cell r="D6270">
            <v>3.4125000000000001</v>
          </cell>
          <cell r="H6270">
            <v>3.4125000000000001</v>
          </cell>
        </row>
        <row r="6271">
          <cell r="D6271">
            <v>30.397500000000001</v>
          </cell>
          <cell r="H6271">
            <v>30.397500000000001</v>
          </cell>
        </row>
        <row r="6272">
          <cell r="D6272">
            <v>17.482499999999998</v>
          </cell>
          <cell r="H6272">
            <v>17.482499999999998</v>
          </cell>
        </row>
        <row r="6274">
          <cell r="F6274" t="str">
            <v>TOTAL</v>
          </cell>
          <cell r="H6274">
            <v>31927.037499999991</v>
          </cell>
        </row>
        <row r="6276">
          <cell r="B6276" t="str">
            <v>15.14.02</v>
          </cell>
          <cell r="C6276" t="str">
            <v>TABELA</v>
          </cell>
          <cell r="D6276" t="str">
            <v>DER-EDF</v>
          </cell>
          <cell r="E6276" t="str">
            <v>CODIGO</v>
          </cell>
          <cell r="F6276" t="str">
            <v>151417</v>
          </cell>
          <cell r="G6276" t="str">
            <v>TOTAL</v>
          </cell>
          <cell r="H6276">
            <v>553.22400000000005</v>
          </cell>
        </row>
        <row r="6277">
          <cell r="B6277" t="str">
            <v>Cabo de cobre termoplástico (PVC) flexível isolado 0,60/1kV, antichama, HEPR 90ºC ? 2,5mm2</v>
          </cell>
          <cell r="G6277" t="str">
            <v>UNIDADE</v>
          </cell>
          <cell r="H6277" t="str">
            <v>m</v>
          </cell>
        </row>
        <row r="6279">
          <cell r="D6279" t="str">
            <v>QUANTIDADE</v>
          </cell>
          <cell r="H6279" t="str">
            <v>SUBTOTAL</v>
          </cell>
        </row>
        <row r="6281">
          <cell r="D6281">
            <v>192.19200000000001</v>
          </cell>
          <cell r="H6281">
            <v>192.19200000000001</v>
          </cell>
        </row>
        <row r="6282">
          <cell r="D6282">
            <v>192.19200000000001</v>
          </cell>
          <cell r="H6282">
            <v>192.19200000000001</v>
          </cell>
        </row>
        <row r="6283">
          <cell r="D6283">
            <v>86.992499999999993</v>
          </cell>
          <cell r="H6283">
            <v>86.992499999999993</v>
          </cell>
        </row>
        <row r="6284">
          <cell r="D6284">
            <v>21.178500000000003</v>
          </cell>
          <cell r="H6284">
            <v>21.178500000000003</v>
          </cell>
        </row>
        <row r="6285">
          <cell r="D6285">
            <v>21.178500000000003</v>
          </cell>
          <cell r="H6285">
            <v>21.178500000000003</v>
          </cell>
        </row>
        <row r="6286">
          <cell r="H6286">
            <v>0</v>
          </cell>
        </row>
        <row r="6287">
          <cell r="H6287">
            <v>0</v>
          </cell>
        </row>
        <row r="6288">
          <cell r="D6288">
            <v>11.697000000000001</v>
          </cell>
          <cell r="H6288">
            <v>11.697000000000001</v>
          </cell>
        </row>
        <row r="6289">
          <cell r="D6289">
            <v>11.949000000000002</v>
          </cell>
          <cell r="H6289">
            <v>11.949000000000002</v>
          </cell>
        </row>
        <row r="6290">
          <cell r="D6290">
            <v>6.0795000000000003</v>
          </cell>
          <cell r="H6290">
            <v>6.0795000000000003</v>
          </cell>
        </row>
        <row r="6291">
          <cell r="D6291">
            <v>9.7650000000000006</v>
          </cell>
          <cell r="H6291">
            <v>9.7650000000000006</v>
          </cell>
        </row>
        <row r="6293">
          <cell r="F6293" t="str">
            <v>TOTAL</v>
          </cell>
          <cell r="H6293">
            <v>553.22400000000005</v>
          </cell>
        </row>
        <row r="6295">
          <cell r="B6295" t="str">
            <v>15.14.03</v>
          </cell>
          <cell r="C6295" t="str">
            <v>TABELA</v>
          </cell>
          <cell r="D6295" t="str">
            <v>DER-EDF</v>
          </cell>
          <cell r="E6295" t="str">
            <v>CODIGO</v>
          </cell>
          <cell r="F6295" t="str">
            <v>151403</v>
          </cell>
          <cell r="G6295" t="str">
            <v>TOTAL</v>
          </cell>
          <cell r="H6295">
            <v>11526.8055</v>
          </cell>
        </row>
        <row r="6296">
          <cell r="B6296" t="str">
            <v>Cabo de cobre termoplástico (PVC) flexível isolado 450/750V, antichama BWF livre de chumbo, 70ºC ? 4,0mm2</v>
          </cell>
          <cell r="G6296" t="str">
            <v>UNIDADE</v>
          </cell>
          <cell r="H6296" t="str">
            <v>m</v>
          </cell>
        </row>
        <row r="6298">
          <cell r="D6298" t="str">
            <v>QUANTIDADE</v>
          </cell>
          <cell r="H6298" t="str">
            <v>SUBTOTAL</v>
          </cell>
        </row>
        <row r="6300">
          <cell r="D6300">
            <v>157.63650000000001</v>
          </cell>
          <cell r="H6300">
            <v>157.63650000000001</v>
          </cell>
        </row>
        <row r="6301">
          <cell r="D6301">
            <v>162.34050000000002</v>
          </cell>
          <cell r="H6301">
            <v>162.34050000000002</v>
          </cell>
        </row>
        <row r="6302">
          <cell r="D6302">
            <v>318.79050000000001</v>
          </cell>
          <cell r="H6302">
            <v>318.79050000000001</v>
          </cell>
        </row>
        <row r="6303">
          <cell r="D6303">
            <v>475.33500000000004</v>
          </cell>
          <cell r="H6303">
            <v>475.33500000000004</v>
          </cell>
        </row>
        <row r="6304">
          <cell r="D6304">
            <v>155.36850000000001</v>
          </cell>
          <cell r="H6304">
            <v>155.36850000000001</v>
          </cell>
        </row>
        <row r="6305">
          <cell r="D6305">
            <v>0</v>
          </cell>
          <cell r="H6305">
            <v>0</v>
          </cell>
        </row>
        <row r="6306">
          <cell r="D6306">
            <v>0</v>
          </cell>
          <cell r="H6306">
            <v>0</v>
          </cell>
        </row>
        <row r="6307">
          <cell r="D6307">
            <v>1163.9460000000001</v>
          </cell>
          <cell r="H6307">
            <v>1163.9460000000001</v>
          </cell>
        </row>
        <row r="6308">
          <cell r="D6308">
            <v>1175.4960000000001</v>
          </cell>
          <cell r="H6308">
            <v>1175.4960000000001</v>
          </cell>
        </row>
        <row r="6309">
          <cell r="D6309">
            <v>294.084</v>
          </cell>
          <cell r="H6309">
            <v>294.084</v>
          </cell>
        </row>
        <row r="6310">
          <cell r="D6310">
            <v>331.548</v>
          </cell>
          <cell r="H6310">
            <v>331.548</v>
          </cell>
        </row>
        <row r="6311">
          <cell r="D6311">
            <v>763.43400000000008</v>
          </cell>
          <cell r="H6311">
            <v>763.43400000000008</v>
          </cell>
        </row>
        <row r="6312">
          <cell r="D6312">
            <v>0</v>
          </cell>
          <cell r="H6312">
            <v>0</v>
          </cell>
        </row>
        <row r="6313">
          <cell r="D6313">
            <v>0</v>
          </cell>
          <cell r="H6313">
            <v>0</v>
          </cell>
        </row>
        <row r="6314">
          <cell r="D6314">
            <v>96.81</v>
          </cell>
          <cell r="H6314">
            <v>96.81</v>
          </cell>
        </row>
        <row r="6315">
          <cell r="D6315">
            <v>75.495000000000005</v>
          </cell>
          <cell r="H6315">
            <v>75.495000000000005</v>
          </cell>
        </row>
        <row r="6316">
          <cell r="D6316">
            <v>160.08300000000003</v>
          </cell>
          <cell r="H6316">
            <v>160.08300000000003</v>
          </cell>
        </row>
        <row r="6317">
          <cell r="D6317">
            <v>143.17800000000003</v>
          </cell>
          <cell r="H6317">
            <v>143.17800000000003</v>
          </cell>
        </row>
        <row r="6318">
          <cell r="D6318">
            <v>0</v>
          </cell>
          <cell r="H6318">
            <v>0</v>
          </cell>
        </row>
        <row r="6319">
          <cell r="D6319">
            <v>0</v>
          </cell>
          <cell r="H6319">
            <v>0</v>
          </cell>
        </row>
        <row r="6320">
          <cell r="D6320">
            <v>98.584500000000006</v>
          </cell>
          <cell r="H6320">
            <v>98.584500000000006</v>
          </cell>
        </row>
        <row r="6321">
          <cell r="D6321">
            <v>90.677999999999997</v>
          </cell>
          <cell r="H6321">
            <v>90.677999999999997</v>
          </cell>
        </row>
        <row r="6322">
          <cell r="D6322">
            <v>80.083500000000001</v>
          </cell>
          <cell r="H6322">
            <v>80.083500000000001</v>
          </cell>
        </row>
        <row r="6323">
          <cell r="D6323">
            <v>141.89699999999999</v>
          </cell>
          <cell r="H6323">
            <v>141.89699999999999</v>
          </cell>
        </row>
        <row r="6324">
          <cell r="D6324">
            <v>0</v>
          </cell>
          <cell r="H6324">
            <v>0</v>
          </cell>
        </row>
        <row r="6325">
          <cell r="D6325">
            <v>0</v>
          </cell>
          <cell r="H6325">
            <v>0</v>
          </cell>
        </row>
        <row r="6326">
          <cell r="D6326">
            <v>1163.9460000000001</v>
          </cell>
          <cell r="H6326">
            <v>1163.9460000000001</v>
          </cell>
        </row>
        <row r="6327">
          <cell r="D6327">
            <v>1175.4960000000001</v>
          </cell>
          <cell r="H6327">
            <v>1175.4960000000001</v>
          </cell>
        </row>
        <row r="6328">
          <cell r="D6328">
            <v>294.084</v>
          </cell>
          <cell r="H6328">
            <v>294.084</v>
          </cell>
        </row>
        <row r="6329">
          <cell r="D6329">
            <v>331.548</v>
          </cell>
          <cell r="H6329">
            <v>331.548</v>
          </cell>
        </row>
        <row r="6330">
          <cell r="D6330">
            <v>763.43400000000008</v>
          </cell>
          <cell r="H6330">
            <v>763.43400000000008</v>
          </cell>
        </row>
        <row r="6331">
          <cell r="D6331">
            <v>0</v>
          </cell>
          <cell r="H6331">
            <v>0</v>
          </cell>
        </row>
        <row r="6332">
          <cell r="D6332">
            <v>0</v>
          </cell>
          <cell r="H6332">
            <v>0</v>
          </cell>
        </row>
        <row r="6333">
          <cell r="D6333">
            <v>0</v>
          </cell>
          <cell r="H6333">
            <v>0</v>
          </cell>
        </row>
        <row r="6334">
          <cell r="D6334">
            <v>249.83700000000002</v>
          </cell>
          <cell r="H6334">
            <v>249.83700000000002</v>
          </cell>
        </row>
        <row r="6335">
          <cell r="D6335">
            <v>131.14500000000001</v>
          </cell>
          <cell r="H6335">
            <v>131.14500000000001</v>
          </cell>
        </row>
        <row r="6336">
          <cell r="D6336">
            <v>150.59099999999998</v>
          </cell>
          <cell r="H6336">
            <v>150.59099999999998</v>
          </cell>
        </row>
        <row r="6337">
          <cell r="D6337">
            <v>155.22150000000002</v>
          </cell>
          <cell r="H6337">
            <v>155.22150000000002</v>
          </cell>
        </row>
        <row r="6338">
          <cell r="D6338">
            <v>188.727</v>
          </cell>
          <cell r="H6338">
            <v>188.727</v>
          </cell>
        </row>
        <row r="6339">
          <cell r="D6339">
            <v>0</v>
          </cell>
          <cell r="H6339">
            <v>0</v>
          </cell>
        </row>
        <row r="6340">
          <cell r="D6340">
            <v>0</v>
          </cell>
          <cell r="H6340">
            <v>0</v>
          </cell>
        </row>
        <row r="6341">
          <cell r="D6341">
            <v>65.457000000000008</v>
          </cell>
          <cell r="H6341">
            <v>65.457000000000008</v>
          </cell>
        </row>
        <row r="6342">
          <cell r="D6342">
            <v>65.457000000000008</v>
          </cell>
          <cell r="H6342">
            <v>65.457000000000008</v>
          </cell>
        </row>
        <row r="6343">
          <cell r="D6343">
            <v>81.48</v>
          </cell>
          <cell r="H6343">
            <v>81.48</v>
          </cell>
        </row>
        <row r="6344">
          <cell r="D6344">
            <v>38.482500000000002</v>
          </cell>
          <cell r="H6344">
            <v>38.482500000000002</v>
          </cell>
        </row>
        <row r="6345">
          <cell r="D6345">
            <v>38.482500000000002</v>
          </cell>
          <cell r="H6345">
            <v>38.482500000000002</v>
          </cell>
        </row>
        <row r="6346">
          <cell r="D6346">
            <v>0</v>
          </cell>
          <cell r="H6346">
            <v>0</v>
          </cell>
        </row>
        <row r="6347">
          <cell r="D6347">
            <v>0</v>
          </cell>
          <cell r="H6347">
            <v>0</v>
          </cell>
        </row>
        <row r="6348">
          <cell r="D6348">
            <v>294.10500000000002</v>
          </cell>
          <cell r="H6348">
            <v>294.10500000000002</v>
          </cell>
        </row>
        <row r="6349">
          <cell r="D6349">
            <v>47.88</v>
          </cell>
          <cell r="H6349">
            <v>47.88</v>
          </cell>
        </row>
        <row r="6350">
          <cell r="D6350">
            <v>294.10500000000002</v>
          </cell>
          <cell r="H6350">
            <v>294.10500000000002</v>
          </cell>
        </row>
        <row r="6351">
          <cell r="D6351">
            <v>0</v>
          </cell>
          <cell r="H6351">
            <v>0</v>
          </cell>
        </row>
        <row r="6352">
          <cell r="D6352">
            <v>0</v>
          </cell>
          <cell r="H6352">
            <v>0</v>
          </cell>
        </row>
        <row r="6353">
          <cell r="D6353">
            <v>25.473000000000003</v>
          </cell>
          <cell r="H6353">
            <v>25.473000000000003</v>
          </cell>
        </row>
        <row r="6354">
          <cell r="D6354">
            <v>25.473000000000003</v>
          </cell>
          <cell r="H6354">
            <v>25.473000000000003</v>
          </cell>
        </row>
        <row r="6355">
          <cell r="D6355">
            <v>10.647</v>
          </cell>
          <cell r="H6355">
            <v>10.647</v>
          </cell>
        </row>
        <row r="6356">
          <cell r="D6356">
            <v>25.473000000000003</v>
          </cell>
          <cell r="H6356">
            <v>25.473000000000003</v>
          </cell>
        </row>
        <row r="6357">
          <cell r="D6357">
            <v>25.473000000000003</v>
          </cell>
          <cell r="H6357">
            <v>25.473000000000003</v>
          </cell>
        </row>
        <row r="6358">
          <cell r="H6358">
            <v>0</v>
          </cell>
        </row>
        <row r="6359">
          <cell r="H6359">
            <v>0</v>
          </cell>
        </row>
        <row r="6361">
          <cell r="F6361" t="str">
            <v>TOTAL</v>
          </cell>
          <cell r="H6361">
            <v>11526.8055</v>
          </cell>
        </row>
        <row r="6363">
          <cell r="B6363" t="str">
            <v>15.14.04</v>
          </cell>
          <cell r="C6363" t="str">
            <v>TABELA</v>
          </cell>
          <cell r="D6363" t="str">
            <v>DER-EDF</v>
          </cell>
          <cell r="E6363" t="str">
            <v>CODIGO</v>
          </cell>
          <cell r="F6363" t="str">
            <v>151418</v>
          </cell>
          <cell r="G6363" t="str">
            <v>TOTAL</v>
          </cell>
          <cell r="H6363">
            <v>7821.6074999999992</v>
          </cell>
        </row>
        <row r="6364">
          <cell r="B6364" t="str">
            <v>Cabo de cobre termoplástico (PVC) flexível isolado 0,60/1kV, antichama, HEPR 90ºC ? 4,0mm2</v>
          </cell>
          <cell r="G6364" t="str">
            <v>UNIDADE</v>
          </cell>
          <cell r="H6364" t="str">
            <v>m</v>
          </cell>
        </row>
        <row r="6366">
          <cell r="D6366" t="str">
            <v>QUANTIDADE</v>
          </cell>
          <cell r="H6366" t="str">
            <v>SUBTOTAL</v>
          </cell>
        </row>
        <row r="6368">
          <cell r="D6368">
            <v>47.008500000000005</v>
          </cell>
          <cell r="H6368">
            <v>47.008500000000005</v>
          </cell>
        </row>
        <row r="6369">
          <cell r="D6369">
            <v>47.008500000000005</v>
          </cell>
          <cell r="H6369">
            <v>47.008500000000005</v>
          </cell>
        </row>
        <row r="6370">
          <cell r="D6370">
            <v>47.008500000000005</v>
          </cell>
          <cell r="H6370">
            <v>47.008500000000005</v>
          </cell>
        </row>
        <row r="6373">
          <cell r="D6373">
            <v>639.84900000000005</v>
          </cell>
          <cell r="H6373">
            <v>639.84900000000005</v>
          </cell>
        </row>
        <row r="6374">
          <cell r="D6374">
            <v>625.4325</v>
          </cell>
          <cell r="H6374">
            <v>625.4325</v>
          </cell>
        </row>
        <row r="6375">
          <cell r="D6375">
            <v>231.40950000000001</v>
          </cell>
          <cell r="H6375">
            <v>231.40950000000001</v>
          </cell>
        </row>
        <row r="6376">
          <cell r="D6376">
            <v>85.921500000000009</v>
          </cell>
          <cell r="H6376">
            <v>85.921500000000009</v>
          </cell>
        </row>
        <row r="6377">
          <cell r="D6377">
            <v>688.17</v>
          </cell>
          <cell r="H6377">
            <v>688.17</v>
          </cell>
        </row>
        <row r="6380">
          <cell r="D6380">
            <v>73.069500000000005</v>
          </cell>
          <cell r="H6380">
            <v>73.069500000000005</v>
          </cell>
        </row>
        <row r="6381">
          <cell r="D6381">
            <v>80.92349999999999</v>
          </cell>
          <cell r="H6381">
            <v>80.92349999999999</v>
          </cell>
        </row>
        <row r="6382">
          <cell r="D6382">
            <v>36.728999999999999</v>
          </cell>
          <cell r="H6382">
            <v>36.728999999999999</v>
          </cell>
        </row>
        <row r="6383">
          <cell r="D6383">
            <v>30.638999999999999</v>
          </cell>
          <cell r="H6383">
            <v>30.638999999999999</v>
          </cell>
        </row>
        <row r="6384">
          <cell r="D6384">
            <v>26.669999999999998</v>
          </cell>
          <cell r="H6384">
            <v>26.669999999999998</v>
          </cell>
        </row>
        <row r="6387">
          <cell r="D6387">
            <v>639.84900000000005</v>
          </cell>
          <cell r="H6387">
            <v>639.84900000000005</v>
          </cell>
        </row>
        <row r="6388">
          <cell r="D6388">
            <v>625.4325</v>
          </cell>
          <cell r="H6388">
            <v>625.4325</v>
          </cell>
        </row>
        <row r="6389">
          <cell r="D6389">
            <v>231.40950000000001</v>
          </cell>
          <cell r="H6389">
            <v>231.40950000000001</v>
          </cell>
        </row>
        <row r="6390">
          <cell r="D6390">
            <v>85.921500000000009</v>
          </cell>
          <cell r="H6390">
            <v>85.921500000000009</v>
          </cell>
        </row>
        <row r="6391">
          <cell r="D6391">
            <v>688.17</v>
          </cell>
          <cell r="H6391">
            <v>688.17</v>
          </cell>
        </row>
        <row r="6392">
          <cell r="D6392">
            <v>0</v>
          </cell>
        </row>
        <row r="6393">
          <cell r="D6393">
            <v>0</v>
          </cell>
        </row>
        <row r="6394">
          <cell r="D6394">
            <v>158.48699999999999</v>
          </cell>
          <cell r="H6394">
            <v>158.48699999999999</v>
          </cell>
        </row>
        <row r="6395">
          <cell r="D6395">
            <v>179.4135</v>
          </cell>
          <cell r="H6395">
            <v>179.4135</v>
          </cell>
        </row>
        <row r="6396">
          <cell r="D6396">
            <v>83.810999999999993</v>
          </cell>
          <cell r="H6396">
            <v>83.810999999999993</v>
          </cell>
        </row>
        <row r="6397">
          <cell r="D6397">
            <v>123.73200000000001</v>
          </cell>
          <cell r="H6397">
            <v>123.73200000000001</v>
          </cell>
        </row>
        <row r="6400">
          <cell r="D6400">
            <v>542.11500000000001</v>
          </cell>
          <cell r="H6400">
            <v>542.11500000000001</v>
          </cell>
        </row>
        <row r="6401">
          <cell r="D6401">
            <v>425.98500000000001</v>
          </cell>
          <cell r="H6401">
            <v>425.98500000000001</v>
          </cell>
        </row>
        <row r="6402">
          <cell r="D6402">
            <v>287.80500000000006</v>
          </cell>
          <cell r="H6402">
            <v>287.80500000000006</v>
          </cell>
        </row>
        <row r="6403">
          <cell r="D6403">
            <v>968.1</v>
          </cell>
          <cell r="H6403">
            <v>968.1</v>
          </cell>
        </row>
        <row r="6406">
          <cell r="D6406">
            <v>19.9815</v>
          </cell>
          <cell r="H6406">
            <v>19.9815</v>
          </cell>
        </row>
        <row r="6407">
          <cell r="D6407">
            <v>33.211500000000001</v>
          </cell>
          <cell r="H6407">
            <v>33.211500000000001</v>
          </cell>
        </row>
        <row r="6408">
          <cell r="D6408">
            <v>44.163000000000004</v>
          </cell>
          <cell r="H6408">
            <v>44.163000000000004</v>
          </cell>
        </row>
        <row r="6409">
          <cell r="D6409">
            <v>24.181500000000003</v>
          </cell>
          <cell r="H6409">
            <v>24.181500000000003</v>
          </cell>
        </row>
        <row r="6411">
          <cell r="F6411" t="str">
            <v>TOTAL</v>
          </cell>
          <cell r="H6411">
            <v>7821.6074999999992</v>
          </cell>
        </row>
        <row r="6413">
          <cell r="B6413" t="str">
            <v>15.14.05</v>
          </cell>
          <cell r="C6413" t="str">
            <v>TABELA</v>
          </cell>
          <cell r="D6413" t="str">
            <v>DER-EDF</v>
          </cell>
          <cell r="E6413" t="str">
            <v>CODIGO</v>
          </cell>
          <cell r="F6413" t="str">
            <v>151404</v>
          </cell>
          <cell r="G6413" t="str">
            <v>TOTAL</v>
          </cell>
          <cell r="H6413">
            <v>7449.15</v>
          </cell>
        </row>
        <row r="6414">
          <cell r="B6414" t="str">
            <v>Cabo de cobre termoplástico (PVC) flexível isolado 450/750V, antichama BWF livre de chumbo, 70ºC ? 6,0mm2</v>
          </cell>
          <cell r="G6414" t="str">
            <v>UNIDADE</v>
          </cell>
          <cell r="H6414" t="str">
            <v>m</v>
          </cell>
        </row>
        <row r="6416">
          <cell r="D6416" t="str">
            <v>QUANTIDADE</v>
          </cell>
          <cell r="H6416" t="str">
            <v>SUBTOTAL</v>
          </cell>
        </row>
        <row r="6418">
          <cell r="D6418">
            <v>44.77</v>
          </cell>
          <cell r="H6418">
            <v>44.77</v>
          </cell>
        </row>
        <row r="6419">
          <cell r="D6419">
            <v>44.77</v>
          </cell>
          <cell r="H6419">
            <v>44.77</v>
          </cell>
        </row>
        <row r="6420">
          <cell r="D6420">
            <v>44.77</v>
          </cell>
          <cell r="H6420">
            <v>44.77</v>
          </cell>
        </row>
        <row r="6421">
          <cell r="H6421">
            <v>0</v>
          </cell>
        </row>
        <row r="6422">
          <cell r="H6422">
            <v>0</v>
          </cell>
        </row>
        <row r="6423">
          <cell r="D6423">
            <v>609.38</v>
          </cell>
          <cell r="H6423">
            <v>609.38</v>
          </cell>
        </row>
        <row r="6424">
          <cell r="D6424">
            <v>595.65</v>
          </cell>
          <cell r="H6424">
            <v>595.65</v>
          </cell>
        </row>
        <row r="6425">
          <cell r="D6425">
            <v>220.39</v>
          </cell>
          <cell r="H6425">
            <v>220.39</v>
          </cell>
        </row>
        <row r="6426">
          <cell r="D6426">
            <v>81.83</v>
          </cell>
          <cell r="H6426">
            <v>81.83</v>
          </cell>
        </row>
        <row r="6427">
          <cell r="D6427">
            <v>655.4</v>
          </cell>
          <cell r="H6427">
            <v>655.4</v>
          </cell>
        </row>
        <row r="6428">
          <cell r="H6428">
            <v>0</v>
          </cell>
        </row>
        <row r="6429">
          <cell r="H6429">
            <v>0</v>
          </cell>
        </row>
        <row r="6430">
          <cell r="D6430">
            <v>69.59</v>
          </cell>
          <cell r="H6430">
            <v>69.59</v>
          </cell>
        </row>
        <row r="6431">
          <cell r="D6431">
            <v>77.069999999999993</v>
          </cell>
          <cell r="H6431">
            <v>77.069999999999993</v>
          </cell>
        </row>
        <row r="6432">
          <cell r="D6432">
            <v>34.979999999999997</v>
          </cell>
          <cell r="H6432">
            <v>34.979999999999997</v>
          </cell>
        </row>
        <row r="6433">
          <cell r="D6433">
            <v>29.18</v>
          </cell>
          <cell r="H6433">
            <v>29.18</v>
          </cell>
        </row>
        <row r="6434">
          <cell r="D6434">
            <v>25.4</v>
          </cell>
          <cell r="H6434">
            <v>25.4</v>
          </cell>
        </row>
        <row r="6435">
          <cell r="H6435">
            <v>0</v>
          </cell>
        </row>
        <row r="6436">
          <cell r="H6436">
            <v>0</v>
          </cell>
        </row>
        <row r="6437">
          <cell r="D6437">
            <v>609.38</v>
          </cell>
          <cell r="H6437">
            <v>609.38</v>
          </cell>
        </row>
        <row r="6438">
          <cell r="D6438">
            <v>595.65</v>
          </cell>
          <cell r="H6438">
            <v>595.65</v>
          </cell>
        </row>
        <row r="6439">
          <cell r="D6439">
            <v>220.39</v>
          </cell>
          <cell r="H6439">
            <v>220.39</v>
          </cell>
        </row>
        <row r="6440">
          <cell r="D6440">
            <v>81.83</v>
          </cell>
          <cell r="H6440">
            <v>81.83</v>
          </cell>
        </row>
        <row r="6441">
          <cell r="D6441">
            <v>655.4</v>
          </cell>
          <cell r="H6441">
            <v>655.4</v>
          </cell>
        </row>
        <row r="6442">
          <cell r="H6442">
            <v>0</v>
          </cell>
        </row>
        <row r="6443">
          <cell r="H6443">
            <v>0</v>
          </cell>
        </row>
        <row r="6444">
          <cell r="D6444">
            <v>150.94</v>
          </cell>
          <cell r="H6444">
            <v>150.94</v>
          </cell>
        </row>
        <row r="6445">
          <cell r="D6445">
            <v>170.87</v>
          </cell>
          <cell r="H6445">
            <v>170.87</v>
          </cell>
        </row>
        <row r="6446">
          <cell r="D6446">
            <v>79.819999999999993</v>
          </cell>
          <cell r="H6446">
            <v>79.819999999999993</v>
          </cell>
        </row>
        <row r="6447">
          <cell r="D6447">
            <v>117.84</v>
          </cell>
          <cell r="H6447">
            <v>117.84</v>
          </cell>
        </row>
        <row r="6448">
          <cell r="H6448">
            <v>0</v>
          </cell>
        </row>
        <row r="6449">
          <cell r="H6449">
            <v>0</v>
          </cell>
        </row>
        <row r="6450">
          <cell r="D6450">
            <v>516.29999999999995</v>
          </cell>
          <cell r="H6450">
            <v>516.29999999999995</v>
          </cell>
        </row>
        <row r="6451">
          <cell r="D6451">
            <v>405.7</v>
          </cell>
          <cell r="H6451">
            <v>405.7</v>
          </cell>
        </row>
        <row r="6452">
          <cell r="D6452">
            <v>274.10000000000002</v>
          </cell>
          <cell r="H6452">
            <v>274.10000000000002</v>
          </cell>
        </row>
        <row r="6453">
          <cell r="D6453">
            <v>922</v>
          </cell>
          <cell r="H6453">
            <v>922</v>
          </cell>
        </row>
        <row r="6454">
          <cell r="H6454">
            <v>0</v>
          </cell>
        </row>
        <row r="6455">
          <cell r="H6455">
            <v>0</v>
          </cell>
        </row>
        <row r="6456">
          <cell r="D6456">
            <v>19.03</v>
          </cell>
          <cell r="H6456">
            <v>19.03</v>
          </cell>
        </row>
        <row r="6457">
          <cell r="D6457">
            <v>31.63</v>
          </cell>
          <cell r="H6457">
            <v>31.63</v>
          </cell>
        </row>
        <row r="6458">
          <cell r="D6458">
            <v>42.06</v>
          </cell>
          <cell r="H6458">
            <v>42.06</v>
          </cell>
        </row>
        <row r="6459">
          <cell r="D6459">
            <v>23.03</v>
          </cell>
          <cell r="H6459">
            <v>23.03</v>
          </cell>
        </row>
        <row r="6460">
          <cell r="H6460">
            <v>0</v>
          </cell>
        </row>
        <row r="6462">
          <cell r="F6462" t="str">
            <v>TOTAL</v>
          </cell>
          <cell r="H6462">
            <v>7449.15</v>
          </cell>
        </row>
        <row r="6464">
          <cell r="B6464" t="str">
            <v>15.14.06</v>
          </cell>
          <cell r="C6464" t="str">
            <v>TABELA</v>
          </cell>
          <cell r="D6464" t="str">
            <v>DER-EDF</v>
          </cell>
          <cell r="E6464" t="str">
            <v>CODIGO</v>
          </cell>
          <cell r="F6464" t="str">
            <v>151419</v>
          </cell>
          <cell r="G6464" t="str">
            <v>TOTAL</v>
          </cell>
          <cell r="H6464">
            <v>1138.9875000000004</v>
          </cell>
        </row>
        <row r="6465">
          <cell r="B6465" t="str">
            <v>Cabo de cobre termoplástico (PVC) flexível isolado 0,60/1kV, antichama, HEPR 90ºC ? 6,0mm2</v>
          </cell>
          <cell r="G6465" t="str">
            <v>UNIDADE</v>
          </cell>
          <cell r="H6465" t="str">
            <v>m</v>
          </cell>
        </row>
        <row r="6467">
          <cell r="D6467" t="str">
            <v>QUANTIDADE</v>
          </cell>
          <cell r="H6467" t="str">
            <v>SUBTOTAL</v>
          </cell>
        </row>
        <row r="6469">
          <cell r="D6469">
            <v>47.008500000000005</v>
          </cell>
          <cell r="H6469">
            <v>47.008500000000005</v>
          </cell>
        </row>
        <row r="6470">
          <cell r="D6470">
            <v>47.008500000000005</v>
          </cell>
          <cell r="H6470">
            <v>47.008500000000005</v>
          </cell>
        </row>
        <row r="6471">
          <cell r="D6471">
            <v>47.008500000000005</v>
          </cell>
          <cell r="H6471">
            <v>47.008500000000005</v>
          </cell>
        </row>
        <row r="6472">
          <cell r="H6472">
            <v>0</v>
          </cell>
        </row>
        <row r="6473">
          <cell r="H6473">
            <v>0</v>
          </cell>
        </row>
        <row r="6474">
          <cell r="D6474">
            <v>47.092500000000001</v>
          </cell>
          <cell r="H6474">
            <v>47.092500000000001</v>
          </cell>
        </row>
        <row r="6475">
          <cell r="D6475">
            <v>136.00650000000002</v>
          </cell>
          <cell r="H6475">
            <v>136.00650000000002</v>
          </cell>
        </row>
        <row r="6476">
          <cell r="D6476">
            <v>84.923999999999992</v>
          </cell>
          <cell r="H6476">
            <v>84.923999999999992</v>
          </cell>
        </row>
        <row r="6477">
          <cell r="D6477">
            <v>183.09899999999999</v>
          </cell>
          <cell r="H6477">
            <v>183.09899999999999</v>
          </cell>
        </row>
        <row r="6478">
          <cell r="H6478">
            <v>0</v>
          </cell>
        </row>
        <row r="6479">
          <cell r="H6479">
            <v>0</v>
          </cell>
        </row>
        <row r="6480">
          <cell r="D6480">
            <v>8.6624999999999996</v>
          </cell>
          <cell r="H6480">
            <v>8.6624999999999996</v>
          </cell>
        </row>
        <row r="6481">
          <cell r="D6481">
            <v>8.6624999999999996</v>
          </cell>
          <cell r="H6481">
            <v>8.6624999999999996</v>
          </cell>
        </row>
        <row r="6482">
          <cell r="D6482">
            <v>8.6624999999999996</v>
          </cell>
          <cell r="H6482">
            <v>8.6624999999999996</v>
          </cell>
        </row>
        <row r="6483">
          <cell r="D6483">
            <v>8.6624999999999996</v>
          </cell>
          <cell r="H6483">
            <v>8.6624999999999996</v>
          </cell>
        </row>
        <row r="6484">
          <cell r="D6484">
            <v>8.6624999999999996</v>
          </cell>
          <cell r="H6484">
            <v>8.6624999999999996</v>
          </cell>
        </row>
        <row r="6485">
          <cell r="H6485">
            <v>0</v>
          </cell>
        </row>
        <row r="6486">
          <cell r="H6486">
            <v>0</v>
          </cell>
        </row>
        <row r="6487">
          <cell r="D6487">
            <v>22.658999999999999</v>
          </cell>
          <cell r="H6487">
            <v>22.658999999999999</v>
          </cell>
        </row>
        <row r="6488">
          <cell r="D6488">
            <v>22.658999999999999</v>
          </cell>
          <cell r="H6488">
            <v>22.658999999999999</v>
          </cell>
        </row>
        <row r="6489">
          <cell r="D6489">
            <v>22.658999999999999</v>
          </cell>
          <cell r="H6489">
            <v>22.658999999999999</v>
          </cell>
        </row>
        <row r="6490">
          <cell r="D6490">
            <v>22.658999999999999</v>
          </cell>
          <cell r="H6490">
            <v>22.658999999999999</v>
          </cell>
        </row>
        <row r="6491">
          <cell r="D6491">
            <v>22.658999999999999</v>
          </cell>
          <cell r="H6491">
            <v>22.658999999999999</v>
          </cell>
        </row>
        <row r="6492">
          <cell r="H6492">
            <v>0</v>
          </cell>
        </row>
        <row r="6493">
          <cell r="H6493">
            <v>0</v>
          </cell>
        </row>
        <row r="6494">
          <cell r="D6494">
            <v>56.290500000000002</v>
          </cell>
          <cell r="H6494">
            <v>56.290500000000002</v>
          </cell>
        </row>
        <row r="6495">
          <cell r="D6495">
            <v>56.290500000000002</v>
          </cell>
          <cell r="H6495">
            <v>56.290500000000002</v>
          </cell>
        </row>
        <row r="6496">
          <cell r="D6496">
            <v>56.290500000000002</v>
          </cell>
          <cell r="H6496">
            <v>56.290500000000002</v>
          </cell>
        </row>
        <row r="6497">
          <cell r="D6497">
            <v>56.290500000000002</v>
          </cell>
          <cell r="H6497">
            <v>56.290500000000002</v>
          </cell>
        </row>
        <row r="6498">
          <cell r="D6498">
            <v>56.290500000000002</v>
          </cell>
          <cell r="H6498">
            <v>56.290500000000002</v>
          </cell>
        </row>
        <row r="6499">
          <cell r="H6499">
            <v>0</v>
          </cell>
        </row>
        <row r="6500">
          <cell r="H6500">
            <v>0</v>
          </cell>
        </row>
        <row r="6501">
          <cell r="D6501">
            <v>21.756</v>
          </cell>
          <cell r="H6501">
            <v>21.756</v>
          </cell>
        </row>
        <row r="6502">
          <cell r="D6502">
            <v>21.756</v>
          </cell>
          <cell r="H6502">
            <v>21.756</v>
          </cell>
        </row>
        <row r="6503">
          <cell r="D6503">
            <v>21.756</v>
          </cell>
          <cell r="H6503">
            <v>21.756</v>
          </cell>
        </row>
        <row r="6504">
          <cell r="D6504">
            <v>21.756</v>
          </cell>
          <cell r="H6504">
            <v>21.756</v>
          </cell>
        </row>
        <row r="6505">
          <cell r="D6505">
            <v>21.756</v>
          </cell>
          <cell r="H6505">
            <v>21.756</v>
          </cell>
        </row>
        <row r="6506">
          <cell r="H6506">
            <v>0</v>
          </cell>
        </row>
        <row r="6508">
          <cell r="F6508" t="str">
            <v>TOTAL</v>
          </cell>
          <cell r="H6508">
            <v>1138.9875000000004</v>
          </cell>
        </row>
        <row r="6510">
          <cell r="B6510" t="str">
            <v>15.14.07</v>
          </cell>
          <cell r="C6510" t="str">
            <v>TABELA</v>
          </cell>
          <cell r="D6510" t="str">
            <v>DER-EDF</v>
          </cell>
          <cell r="E6510" t="str">
            <v>CODIGO</v>
          </cell>
          <cell r="F6510" t="str">
            <v>151405</v>
          </cell>
          <cell r="G6510" t="str">
            <v>TOTAL</v>
          </cell>
          <cell r="H6510">
            <v>5252.4989999999998</v>
          </cell>
        </row>
        <row r="6511">
          <cell r="B6511" t="str">
            <v>Cabo de cobre termoplástico (PVC) flexível isolado 450/750V, antichama BWF livre de chumbo, 70ºC ? 10,0mm2</v>
          </cell>
          <cell r="G6511" t="str">
            <v>UNIDADE</v>
          </cell>
          <cell r="H6511" t="str">
            <v>m</v>
          </cell>
        </row>
        <row r="6513">
          <cell r="D6513" t="str">
            <v>QUANTIDADE</v>
          </cell>
          <cell r="H6513" t="str">
            <v>SUBTOTAL</v>
          </cell>
        </row>
        <row r="6515">
          <cell r="D6515">
            <v>96.46350000000001</v>
          </cell>
          <cell r="H6515">
            <v>96.46350000000001</v>
          </cell>
        </row>
        <row r="6516">
          <cell r="D6516">
            <v>180.67349999999999</v>
          </cell>
          <cell r="H6516">
            <v>180.67349999999999</v>
          </cell>
        </row>
        <row r="6517">
          <cell r="D6517">
            <v>83.957999999999998</v>
          </cell>
          <cell r="H6517">
            <v>83.957999999999998</v>
          </cell>
        </row>
        <row r="6518">
          <cell r="D6518">
            <v>13.356000000000002</v>
          </cell>
          <cell r="H6518">
            <v>13.356000000000002</v>
          </cell>
        </row>
        <row r="6519">
          <cell r="D6519">
            <v>127.11300000000001</v>
          </cell>
          <cell r="H6519">
            <v>127.11300000000001</v>
          </cell>
        </row>
        <row r="6520">
          <cell r="H6520">
            <v>0</v>
          </cell>
        </row>
        <row r="6521">
          <cell r="H6521">
            <v>0</v>
          </cell>
        </row>
        <row r="6522">
          <cell r="D6522">
            <v>1401.33</v>
          </cell>
          <cell r="H6522">
            <v>1401.33</v>
          </cell>
        </row>
        <row r="6523">
          <cell r="D6523">
            <v>1652.0700000000002</v>
          </cell>
          <cell r="H6523">
            <v>1652.0700000000002</v>
          </cell>
        </row>
        <row r="6524">
          <cell r="D6524">
            <v>423.25500000000005</v>
          </cell>
          <cell r="H6524">
            <v>423.25500000000005</v>
          </cell>
        </row>
        <row r="6525">
          <cell r="D6525">
            <v>1274.28</v>
          </cell>
          <cell r="H6525">
            <v>1274.28</v>
          </cell>
        </row>
        <row r="6526">
          <cell r="H6526">
            <v>0</v>
          </cell>
        </row>
        <row r="6528">
          <cell r="F6528" t="str">
            <v>TOTAL</v>
          </cell>
          <cell r="H6528">
            <v>5252.4989999999998</v>
          </cell>
        </row>
        <row r="6530">
          <cell r="B6530" t="str">
            <v>15.14.08</v>
          </cell>
          <cell r="C6530" t="str">
            <v>TABELA</v>
          </cell>
          <cell r="D6530" t="str">
            <v>DER-EDF</v>
          </cell>
          <cell r="E6530" t="str">
            <v>CODIGO</v>
          </cell>
          <cell r="F6530" t="str">
            <v>151420</v>
          </cell>
          <cell r="G6530" t="str">
            <v>TOTAL</v>
          </cell>
          <cell r="H6530">
            <v>1701.924</v>
          </cell>
        </row>
        <row r="6531">
          <cell r="B6531" t="str">
            <v>Cabo de cobre termoplástico (PVC) flexível isolado 0,60/1kV, antichama, HEPR 90ºC ? 10,0mm2</v>
          </cell>
          <cell r="G6531" t="str">
            <v>UNIDADE</v>
          </cell>
          <cell r="H6531" t="str">
            <v>m</v>
          </cell>
        </row>
        <row r="6533">
          <cell r="D6533" t="str">
            <v>QUANTIDADE</v>
          </cell>
          <cell r="H6533" t="str">
            <v>SUBTOTAL</v>
          </cell>
        </row>
        <row r="6535">
          <cell r="D6535">
            <v>96.46350000000001</v>
          </cell>
          <cell r="H6535">
            <v>96.46350000000001</v>
          </cell>
        </row>
        <row r="6536">
          <cell r="D6536">
            <v>180.67349999999999</v>
          </cell>
          <cell r="H6536">
            <v>180.67349999999999</v>
          </cell>
        </row>
        <row r="6537">
          <cell r="D6537">
            <v>83.957999999999998</v>
          </cell>
          <cell r="H6537">
            <v>83.957999999999998</v>
          </cell>
        </row>
        <row r="6538">
          <cell r="D6538">
            <v>13.356000000000002</v>
          </cell>
          <cell r="H6538">
            <v>13.356000000000002</v>
          </cell>
        </row>
        <row r="6539">
          <cell r="D6539">
            <v>127.11300000000001</v>
          </cell>
          <cell r="H6539">
            <v>127.11300000000001</v>
          </cell>
        </row>
        <row r="6542">
          <cell r="D6542">
            <v>240.072</v>
          </cell>
          <cell r="H6542">
            <v>240.072</v>
          </cell>
        </row>
        <row r="6543">
          <cell r="D6543">
            <v>240.072</v>
          </cell>
          <cell r="H6543">
            <v>240.072</v>
          </cell>
        </row>
        <row r="6544">
          <cell r="D6544">
            <v>240.072</v>
          </cell>
          <cell r="H6544">
            <v>240.072</v>
          </cell>
        </row>
        <row r="6545">
          <cell r="D6545">
            <v>240.072</v>
          </cell>
          <cell r="H6545">
            <v>240.072</v>
          </cell>
        </row>
        <row r="6546">
          <cell r="D6546">
            <v>240.072</v>
          </cell>
          <cell r="H6546">
            <v>240.072</v>
          </cell>
        </row>
        <row r="6548">
          <cell r="F6548" t="str">
            <v>TOTAL</v>
          </cell>
          <cell r="H6548">
            <v>1701.924</v>
          </cell>
        </row>
        <row r="6550">
          <cell r="B6550" t="str">
            <v>15.14.09</v>
          </cell>
          <cell r="C6550" t="str">
            <v>TABELA</v>
          </cell>
          <cell r="D6550" t="str">
            <v>DER-EDF</v>
          </cell>
          <cell r="E6550" t="str">
            <v>CODIGO</v>
          </cell>
          <cell r="F6550" t="str">
            <v>151406</v>
          </cell>
          <cell r="G6550" t="str">
            <v>TOTAL</v>
          </cell>
          <cell r="H6550">
            <v>6383.0340000000006</v>
          </cell>
        </row>
        <row r="6551">
          <cell r="B6551" t="str">
            <v>Cabo de cobre termoplástico (PVC) flexível isolado 450/750V, antichama BWF livre de chumbo, 70ºC ? 16,0mm2</v>
          </cell>
          <cell r="G6551" t="str">
            <v>UNIDADE</v>
          </cell>
          <cell r="H6551" t="str">
            <v>m</v>
          </cell>
        </row>
        <row r="6553">
          <cell r="D6553" t="str">
            <v>QUANTIDADE</v>
          </cell>
          <cell r="H6553" t="str">
            <v>SUBTOTAL</v>
          </cell>
        </row>
        <row r="6555">
          <cell r="D6555">
            <v>867.93000000000006</v>
          </cell>
          <cell r="H6555">
            <v>867.93000000000006</v>
          </cell>
        </row>
        <row r="6556">
          <cell r="D6556">
            <v>867.93000000000006</v>
          </cell>
          <cell r="H6556">
            <v>867.93000000000006</v>
          </cell>
        </row>
        <row r="6557">
          <cell r="D6557">
            <v>2911.3139999999999</v>
          </cell>
          <cell r="H6557">
            <v>2911.3139999999999</v>
          </cell>
        </row>
        <row r="6558">
          <cell r="D6558">
            <v>867.93000000000006</v>
          </cell>
          <cell r="H6558">
            <v>867.93000000000006</v>
          </cell>
        </row>
        <row r="6559">
          <cell r="D6559">
            <v>867.93000000000006</v>
          </cell>
          <cell r="H6559">
            <v>867.93000000000006</v>
          </cell>
        </row>
        <row r="6562">
          <cell r="F6562" t="str">
            <v>TOTAL</v>
          </cell>
          <cell r="H6562">
            <v>6383.0340000000006</v>
          </cell>
        </row>
        <row r="6564">
          <cell r="B6564" t="str">
            <v>15.14.10</v>
          </cell>
          <cell r="C6564" t="str">
            <v>TABELA</v>
          </cell>
          <cell r="D6564" t="str">
            <v>DER-EDF</v>
          </cell>
          <cell r="E6564" t="str">
            <v>CODIGO</v>
          </cell>
          <cell r="F6564" t="str">
            <v>151421</v>
          </cell>
          <cell r="G6564" t="str">
            <v>TOTAL</v>
          </cell>
          <cell r="H6564">
            <v>6383.0340000000006</v>
          </cell>
        </row>
        <row r="6565">
          <cell r="B6565" t="str">
            <v>Cabo de cobre termoplástico (PVC) flexível isolado 0,60/1kV, antichama, HEPR 90ºC ? 16,0mm2</v>
          </cell>
          <cell r="G6565" t="str">
            <v>UNIDADE</v>
          </cell>
          <cell r="H6565" t="str">
            <v>m</v>
          </cell>
        </row>
        <row r="6567">
          <cell r="D6567" t="str">
            <v>QUANTIDADE</v>
          </cell>
          <cell r="H6567" t="str">
            <v>SUBTOTAL</v>
          </cell>
        </row>
        <row r="6569">
          <cell r="D6569">
            <v>867.93000000000006</v>
          </cell>
          <cell r="H6569">
            <v>867.93000000000006</v>
          </cell>
        </row>
        <row r="6570">
          <cell r="D6570">
            <v>867.93000000000006</v>
          </cell>
          <cell r="H6570">
            <v>867.93000000000006</v>
          </cell>
        </row>
        <row r="6571">
          <cell r="D6571">
            <v>2911.3139999999999</v>
          </cell>
          <cell r="H6571">
            <v>2911.3139999999999</v>
          </cell>
        </row>
        <row r="6572">
          <cell r="D6572">
            <v>867.93000000000006</v>
          </cell>
          <cell r="H6572">
            <v>867.93000000000006</v>
          </cell>
        </row>
        <row r="6573">
          <cell r="D6573">
            <v>867.93000000000006</v>
          </cell>
          <cell r="H6573">
            <v>867.93000000000006</v>
          </cell>
        </row>
        <row r="6576">
          <cell r="F6576" t="str">
            <v>TOTAL</v>
          </cell>
          <cell r="H6576">
            <v>6383.0340000000006</v>
          </cell>
        </row>
        <row r="6578">
          <cell r="B6578" t="str">
            <v>15.14.11</v>
          </cell>
          <cell r="C6578" t="str">
            <v>TABELA</v>
          </cell>
          <cell r="D6578" t="str">
            <v>DER-EDF</v>
          </cell>
          <cell r="E6578" t="str">
            <v>CODIGO</v>
          </cell>
          <cell r="F6578" t="str">
            <v>151422</v>
          </cell>
          <cell r="G6578" t="str">
            <v>TOTAL</v>
          </cell>
          <cell r="H6578">
            <v>5409.8310000000001</v>
          </cell>
        </row>
        <row r="6579">
          <cell r="B6579" t="str">
            <v>Cabo de cobre termoplástico (PVC) flexível isolado 0,60/1kV, antichama, HEPR 90ºC ? 25,0mm2</v>
          </cell>
          <cell r="G6579" t="str">
            <v>UNIDADE</v>
          </cell>
          <cell r="H6579" t="str">
            <v>m</v>
          </cell>
        </row>
        <row r="6581">
          <cell r="D6581" t="str">
            <v>QUANTIDADE</v>
          </cell>
          <cell r="H6581" t="str">
            <v>SUBTOTAL</v>
          </cell>
        </row>
        <row r="6583">
          <cell r="D6583">
            <v>1240.4175</v>
          </cell>
          <cell r="H6583">
            <v>1240.4175</v>
          </cell>
        </row>
        <row r="6584">
          <cell r="D6584">
            <v>1240.4175</v>
          </cell>
          <cell r="H6584">
            <v>1240.4175</v>
          </cell>
        </row>
        <row r="6585">
          <cell r="D6585">
            <v>448.161</v>
          </cell>
          <cell r="H6585">
            <v>448.161</v>
          </cell>
        </row>
        <row r="6586">
          <cell r="D6586">
            <v>1240.4175</v>
          </cell>
          <cell r="H6586">
            <v>1240.4175</v>
          </cell>
        </row>
        <row r="6587">
          <cell r="D6587">
            <v>1240.4175</v>
          </cell>
          <cell r="H6587">
            <v>1240.4175</v>
          </cell>
        </row>
        <row r="6590">
          <cell r="F6590" t="str">
            <v>TOTAL</v>
          </cell>
          <cell r="H6590">
            <v>5409.8310000000001</v>
          </cell>
        </row>
        <row r="6592">
          <cell r="B6592" t="str">
            <v>15.14.12</v>
          </cell>
          <cell r="C6592" t="str">
            <v>TABELA</v>
          </cell>
          <cell r="D6592" t="str">
            <v>DER-EDF</v>
          </cell>
          <cell r="E6592" t="str">
            <v>CODIGO</v>
          </cell>
          <cell r="F6592" t="str">
            <v>151423</v>
          </cell>
          <cell r="G6592" t="str">
            <v>TOTAL</v>
          </cell>
          <cell r="H6592">
            <v>3437.0594999999998</v>
          </cell>
        </row>
        <row r="6593">
          <cell r="B6593" t="str">
            <v>Cabo de cobre termoplástico (PVC) flexível isolado 0,60/1kV, antichama, HEPR 90ºC ? 35,0mm2</v>
          </cell>
          <cell r="G6593" t="str">
            <v>UNIDADE</v>
          </cell>
          <cell r="H6593" t="str">
            <v>m</v>
          </cell>
        </row>
        <row r="6595">
          <cell r="D6595" t="str">
            <v>QUANTIDADE</v>
          </cell>
          <cell r="H6595" t="str">
            <v>SUBTOTAL</v>
          </cell>
        </row>
        <row r="6597">
          <cell r="D6597">
            <v>802.9665</v>
          </cell>
          <cell r="H6597">
            <v>802.9665</v>
          </cell>
        </row>
        <row r="6598">
          <cell r="D6598">
            <v>802.9665</v>
          </cell>
          <cell r="H6598">
            <v>802.9665</v>
          </cell>
        </row>
        <row r="6599">
          <cell r="D6599">
            <v>225.1935</v>
          </cell>
          <cell r="H6599">
            <v>225.1935</v>
          </cell>
        </row>
        <row r="6600">
          <cell r="D6600">
            <v>802.9665</v>
          </cell>
          <cell r="H6600">
            <v>802.9665</v>
          </cell>
        </row>
        <row r="6601">
          <cell r="D6601">
            <v>802.9665</v>
          </cell>
          <cell r="H6601">
            <v>802.9665</v>
          </cell>
        </row>
        <row r="6604">
          <cell r="F6604" t="str">
            <v>TOTAL</v>
          </cell>
          <cell r="H6604">
            <v>3437.0594999999998</v>
          </cell>
        </row>
        <row r="6606">
          <cell r="B6606" t="str">
            <v>15.14.13</v>
          </cell>
          <cell r="C6606" t="str">
            <v>TABELA</v>
          </cell>
          <cell r="D6606" t="str">
            <v>DER-EDF</v>
          </cell>
          <cell r="E6606" t="str">
            <v>CODIGO</v>
          </cell>
          <cell r="F6606" t="str">
            <v>151425</v>
          </cell>
          <cell r="G6606" t="str">
            <v>TOTAL</v>
          </cell>
          <cell r="H6606">
            <v>1816.4369999999999</v>
          </cell>
        </row>
        <row r="6607">
          <cell r="B6607" t="str">
            <v>Cabo de cobre termoplástico (PVC) flexível isolado 0,60/1kV, antichama, HEPR 90ºC ? 50,0mm2</v>
          </cell>
          <cell r="G6607" t="str">
            <v>UNIDADE</v>
          </cell>
          <cell r="H6607" t="str">
            <v>m</v>
          </cell>
        </row>
        <row r="6609">
          <cell r="D6609" t="str">
            <v>QUANTIDADE</v>
          </cell>
          <cell r="H6609" t="str">
            <v>SUBTOTAL</v>
          </cell>
        </row>
        <row r="6611">
          <cell r="D6611">
            <v>452.00400000000002</v>
          </cell>
          <cell r="H6611">
            <v>452.00400000000002</v>
          </cell>
        </row>
        <row r="6612">
          <cell r="D6612">
            <v>452.00400000000002</v>
          </cell>
          <cell r="H6612">
            <v>452.00400000000002</v>
          </cell>
        </row>
        <row r="6613">
          <cell r="D6613">
            <v>8.4209999999999994</v>
          </cell>
          <cell r="H6613">
            <v>8.4209999999999994</v>
          </cell>
        </row>
        <row r="6614">
          <cell r="D6614">
            <v>452.00400000000002</v>
          </cell>
          <cell r="H6614">
            <v>452.00400000000002</v>
          </cell>
        </row>
        <row r="6615">
          <cell r="D6615">
            <v>452.00400000000002</v>
          </cell>
          <cell r="H6615">
            <v>452.00400000000002</v>
          </cell>
        </row>
        <row r="6618">
          <cell r="F6618" t="str">
            <v>TOTAL</v>
          </cell>
          <cell r="H6618">
            <v>1816.4369999999999</v>
          </cell>
        </row>
        <row r="6620">
          <cell r="B6620" t="str">
            <v>15.14.14</v>
          </cell>
          <cell r="C6620" t="str">
            <v>TABELA</v>
          </cell>
          <cell r="D6620" t="str">
            <v>DER-EDF</v>
          </cell>
          <cell r="E6620" t="str">
            <v>CODIGO</v>
          </cell>
          <cell r="F6620" t="str">
            <v>151429</v>
          </cell>
          <cell r="G6620" t="str">
            <v>TOTAL</v>
          </cell>
          <cell r="H6620">
            <v>1125.9675</v>
          </cell>
        </row>
        <row r="6621">
          <cell r="B6621" t="str">
            <v>Cabo de cobre termoplástico (PVC) flexível isolado 0,60/1kV, antichama, HEPR 90ºC ? 70,0mm2</v>
          </cell>
          <cell r="G6621" t="str">
            <v>UNIDADE</v>
          </cell>
          <cell r="H6621" t="str">
            <v>m</v>
          </cell>
        </row>
        <row r="6623">
          <cell r="D6623" t="str">
            <v>QUANTIDADE</v>
          </cell>
          <cell r="H6623" t="str">
            <v>SUBTOTAL</v>
          </cell>
        </row>
        <row r="6625">
          <cell r="D6625">
            <v>225.1935</v>
          </cell>
          <cell r="H6625">
            <v>225.1935</v>
          </cell>
        </row>
        <row r="6626">
          <cell r="D6626">
            <v>225.1935</v>
          </cell>
          <cell r="H6626">
            <v>225.1935</v>
          </cell>
        </row>
        <row r="6627">
          <cell r="D6627">
            <v>225.1935</v>
          </cell>
          <cell r="H6627">
            <v>225.1935</v>
          </cell>
        </row>
        <row r="6628">
          <cell r="D6628">
            <v>225.1935</v>
          </cell>
          <cell r="H6628">
            <v>225.1935</v>
          </cell>
        </row>
        <row r="6629">
          <cell r="D6629">
            <v>225.1935</v>
          </cell>
          <cell r="H6629">
            <v>225.1935</v>
          </cell>
        </row>
        <row r="6632">
          <cell r="F6632" t="str">
            <v>TOTAL</v>
          </cell>
          <cell r="H6632">
            <v>1125.9675</v>
          </cell>
        </row>
        <row r="6634">
          <cell r="B6634" t="str">
            <v>15.14.15</v>
          </cell>
          <cell r="C6634" t="str">
            <v>TABELA</v>
          </cell>
          <cell r="D6634" t="str">
            <v>DER-EDF</v>
          </cell>
          <cell r="E6634" t="str">
            <v>CODIGO</v>
          </cell>
          <cell r="F6634" t="str">
            <v>151426</v>
          </cell>
          <cell r="G6634" t="str">
            <v>TOTAL</v>
          </cell>
          <cell r="H6634">
            <v>42.104999999999997</v>
          </cell>
        </row>
        <row r="6635">
          <cell r="B6635" t="str">
            <v>Cabo de cobre termoplástico (PVC) flexível isolado 0,60/1kV, antichama, HEPR 90ºC ? 95,0mm2</v>
          </cell>
          <cell r="G6635" t="str">
            <v>UNIDADE</v>
          </cell>
          <cell r="H6635" t="str">
            <v>m</v>
          </cell>
        </row>
        <row r="6637">
          <cell r="D6637" t="str">
            <v>QUANTIDADE</v>
          </cell>
          <cell r="H6637" t="str">
            <v>SUBTOTAL</v>
          </cell>
        </row>
        <row r="6639">
          <cell r="D6639">
            <v>8.4209999999999994</v>
          </cell>
          <cell r="H6639">
            <v>8.4209999999999994</v>
          </cell>
        </row>
        <row r="6640">
          <cell r="D6640">
            <v>8.4209999999999994</v>
          </cell>
          <cell r="H6640">
            <v>8.4209999999999994</v>
          </cell>
        </row>
        <row r="6641">
          <cell r="D6641">
            <v>8.4209999999999994</v>
          </cell>
          <cell r="H6641">
            <v>8.4209999999999994</v>
          </cell>
        </row>
        <row r="6642">
          <cell r="D6642">
            <v>8.4209999999999994</v>
          </cell>
          <cell r="H6642">
            <v>8.4209999999999994</v>
          </cell>
        </row>
        <row r="6643">
          <cell r="D6643">
            <v>8.4209999999999994</v>
          </cell>
          <cell r="H6643">
            <v>8.4209999999999994</v>
          </cell>
        </row>
        <row r="6646">
          <cell r="F6646" t="str">
            <v>TOTAL</v>
          </cell>
          <cell r="H6646">
            <v>42.104999999999997</v>
          </cell>
        </row>
        <row r="6648">
          <cell r="B6648" t="str">
            <v>15.14.16</v>
          </cell>
          <cell r="C6648" t="str">
            <v>TABELA</v>
          </cell>
          <cell r="D6648" t="str">
            <v>DER-EDF</v>
          </cell>
          <cell r="E6648" t="str">
            <v>CODIGO</v>
          </cell>
          <cell r="F6648" t="str">
            <v>151430</v>
          </cell>
          <cell r="G6648" t="str">
            <v>TOTAL</v>
          </cell>
          <cell r="H6648">
            <v>17.8</v>
          </cell>
        </row>
        <row r="6649">
          <cell r="B6649" t="str">
            <v>Cabo de cobre termoplástico (PVC) flexível isolado 0,60/1kV, antichama, HEPR 90ºC ? 150,0mm2</v>
          </cell>
          <cell r="G6649" t="str">
            <v>UNIDADE</v>
          </cell>
          <cell r="H6649" t="str">
            <v>m</v>
          </cell>
        </row>
        <row r="6651">
          <cell r="D6651" t="str">
            <v>QUANTIDADE</v>
          </cell>
          <cell r="H6651" t="str">
            <v>SUBTOTAL</v>
          </cell>
        </row>
        <row r="6653">
          <cell r="D6653">
            <v>3.56</v>
          </cell>
          <cell r="H6653">
            <v>3.56</v>
          </cell>
        </row>
        <row r="6654">
          <cell r="D6654">
            <v>3.56</v>
          </cell>
          <cell r="H6654">
            <v>3.56</v>
          </cell>
        </row>
        <row r="6655">
          <cell r="D6655">
            <v>3.56</v>
          </cell>
          <cell r="H6655">
            <v>3.56</v>
          </cell>
        </row>
        <row r="6656">
          <cell r="D6656">
            <v>3.56</v>
          </cell>
          <cell r="H6656">
            <v>3.56</v>
          </cell>
        </row>
        <row r="6657">
          <cell r="D6657">
            <v>3.56</v>
          </cell>
          <cell r="H6657">
            <v>3.56</v>
          </cell>
        </row>
        <row r="6660">
          <cell r="F6660" t="str">
            <v>TOTAL</v>
          </cell>
          <cell r="H6660">
            <v>17.8</v>
          </cell>
        </row>
        <row r="6662">
          <cell r="B6662" t="str">
            <v>15.14.17</v>
          </cell>
          <cell r="C6662" t="str">
            <v>TABELA</v>
          </cell>
          <cell r="D6662" t="str">
            <v>DER-EDF</v>
          </cell>
          <cell r="E6662" t="str">
            <v>CODIGO</v>
          </cell>
          <cell r="F6662" t="str">
            <v>151431</v>
          </cell>
          <cell r="G6662" t="str">
            <v>TOTAL</v>
          </cell>
          <cell r="H6662">
            <v>42.472500000000004</v>
          </cell>
        </row>
        <row r="6663">
          <cell r="B6663" t="str">
            <v>Cabo de cobre termoplástico (PVC) flexível isolado 0,60/1kV, antichama, HEPR 90ºC ? 185,0mm2</v>
          </cell>
          <cell r="G6663" t="str">
            <v>UNIDADE</v>
          </cell>
          <cell r="H6663" t="str">
            <v>m</v>
          </cell>
        </row>
        <row r="6665">
          <cell r="D6665" t="str">
            <v>QUANTIDADE</v>
          </cell>
          <cell r="H6665" t="str">
            <v>SUBTOTAL</v>
          </cell>
        </row>
        <row r="6667">
          <cell r="D6667">
            <v>8.4945000000000004</v>
          </cell>
          <cell r="H6667">
            <v>8.4945000000000004</v>
          </cell>
        </row>
        <row r="6668">
          <cell r="D6668">
            <v>8.4945000000000004</v>
          </cell>
          <cell r="H6668">
            <v>8.4945000000000004</v>
          </cell>
        </row>
        <row r="6669">
          <cell r="D6669">
            <v>8.4945000000000004</v>
          </cell>
          <cell r="H6669">
            <v>8.4945000000000004</v>
          </cell>
        </row>
        <row r="6670">
          <cell r="D6670">
            <v>8.4945000000000004</v>
          </cell>
          <cell r="H6670">
            <v>8.4945000000000004</v>
          </cell>
        </row>
        <row r="6671">
          <cell r="D6671">
            <v>8.4945000000000004</v>
          </cell>
          <cell r="H6671">
            <v>8.4945000000000004</v>
          </cell>
        </row>
        <row r="6674">
          <cell r="F6674" t="str">
            <v>TOTAL</v>
          </cell>
          <cell r="H6674">
            <v>42.472500000000004</v>
          </cell>
        </row>
        <row r="6676">
          <cell r="B6676" t="str">
            <v>15.14.18</v>
          </cell>
          <cell r="C6676" t="str">
            <v>TABELA</v>
          </cell>
          <cell r="D6676" t="str">
            <v>DER-EDF</v>
          </cell>
          <cell r="E6676" t="str">
            <v>CODIGO</v>
          </cell>
          <cell r="F6676" t="str">
            <v>151432</v>
          </cell>
          <cell r="G6676" t="str">
            <v>TOTAL</v>
          </cell>
          <cell r="H6676">
            <v>28.15</v>
          </cell>
        </row>
        <row r="6677">
          <cell r="B6677" t="str">
            <v>Cabo de cobre termoplástico (PVC) flexível isolado 0,60/1kV, antichama, HEPR 90ºC ? 240,0mm2</v>
          </cell>
          <cell r="G6677" t="str">
            <v>UNIDADE</v>
          </cell>
          <cell r="H6677" t="str">
            <v>m</v>
          </cell>
        </row>
        <row r="6679">
          <cell r="D6679" t="str">
            <v>QUANTIDADE</v>
          </cell>
          <cell r="H6679" t="str">
            <v>SUBTOTAL</v>
          </cell>
        </row>
        <row r="6681">
          <cell r="D6681">
            <v>5.63</v>
          </cell>
          <cell r="H6681">
            <v>5.63</v>
          </cell>
        </row>
        <row r="6682">
          <cell r="D6682">
            <v>5.63</v>
          </cell>
          <cell r="H6682">
            <v>5.63</v>
          </cell>
        </row>
        <row r="6683">
          <cell r="D6683">
            <v>5.63</v>
          </cell>
          <cell r="H6683">
            <v>5.63</v>
          </cell>
        </row>
        <row r="6684">
          <cell r="D6684">
            <v>5.63</v>
          </cell>
          <cell r="H6684">
            <v>5.63</v>
          </cell>
        </row>
        <row r="6685">
          <cell r="D6685">
            <v>5.63</v>
          </cell>
          <cell r="H6685">
            <v>5.63</v>
          </cell>
        </row>
        <row r="6688">
          <cell r="F6688" t="str">
            <v>TOTAL</v>
          </cell>
          <cell r="H6688">
            <v>28.15</v>
          </cell>
        </row>
        <row r="6690">
          <cell r="B6690" t="str">
            <v>15.14.19</v>
          </cell>
          <cell r="C6690" t="str">
            <v>TABELA</v>
          </cell>
          <cell r="D6690" t="str">
            <v>DER-EDF</v>
          </cell>
          <cell r="E6690" t="str">
            <v>CODIGO</v>
          </cell>
          <cell r="F6690" t="str">
            <v>151428</v>
          </cell>
          <cell r="G6690" t="str">
            <v>TOTAL</v>
          </cell>
          <cell r="H6690">
            <v>28.15</v>
          </cell>
        </row>
        <row r="6691">
          <cell r="B6691" t="str">
            <v>Cabo de cobre termoplástico (PVC) flexível isolado 0,60/1kV, antichama, HEPR 90ºC ? 300,0mm2</v>
          </cell>
          <cell r="G6691" t="str">
            <v>UNIDADE</v>
          </cell>
          <cell r="H6691" t="str">
            <v>m</v>
          </cell>
        </row>
        <row r="6693">
          <cell r="D6693" t="str">
            <v>QUANTIDADE</v>
          </cell>
          <cell r="H6693" t="str">
            <v>SUBTOTAL</v>
          </cell>
        </row>
        <row r="6695">
          <cell r="D6695">
            <v>5.63</v>
          </cell>
          <cell r="H6695">
            <v>5.63</v>
          </cell>
        </row>
        <row r="6696">
          <cell r="D6696">
            <v>5.63</v>
          </cell>
          <cell r="H6696">
            <v>5.63</v>
          </cell>
        </row>
        <row r="6697">
          <cell r="D6697">
            <v>5.63</v>
          </cell>
          <cell r="H6697">
            <v>5.63</v>
          </cell>
        </row>
        <row r="6698">
          <cell r="D6698">
            <v>5.63</v>
          </cell>
          <cell r="H6698">
            <v>5.63</v>
          </cell>
        </row>
        <row r="6699">
          <cell r="D6699">
            <v>5.63</v>
          </cell>
          <cell r="H6699">
            <v>5.63</v>
          </cell>
        </row>
        <row r="6702">
          <cell r="F6702" t="str">
            <v>TOTAL</v>
          </cell>
          <cell r="H6702">
            <v>28.15</v>
          </cell>
        </row>
        <row r="6705">
          <cell r="B6705" t="str">
            <v>PONTOS ELETRICOS REVISAO NR-10</v>
          </cell>
        </row>
        <row r="6707">
          <cell r="B6707" t="str">
            <v>15.18.01</v>
          </cell>
          <cell r="C6707" t="str">
            <v>TABELA</v>
          </cell>
          <cell r="D6707" t="str">
            <v>DER-EDF</v>
          </cell>
          <cell r="E6707" t="str">
            <v>CODIGO</v>
          </cell>
          <cell r="F6707" t="str">
            <v>151801</v>
          </cell>
          <cell r="G6707" t="str">
            <v>TOTAL</v>
          </cell>
          <cell r="H6707">
            <v>1072</v>
          </cell>
        </row>
        <row r="6708">
          <cell r="B6708" t="str">
            <v>Ponto padrão de luz no teto - considerando eletroduto PVC rígido de 3/4" inclusive conexões (4.5m), fio isolado PVC de 2.5mm2 (16.2m) e caixa PVC 4x4" (1 und)</v>
          </cell>
          <cell r="G6708" t="str">
            <v>UNIDADE</v>
          </cell>
          <cell r="H6708" t="str">
            <v>und</v>
          </cell>
        </row>
        <row r="6710">
          <cell r="D6710" t="str">
            <v>QUANTIDADE</v>
          </cell>
          <cell r="H6710" t="str">
            <v>SUBTOTAL</v>
          </cell>
        </row>
        <row r="6711">
          <cell r="D6711">
            <v>102</v>
          </cell>
          <cell r="H6711">
            <v>102</v>
          </cell>
        </row>
        <row r="6712">
          <cell r="D6712">
            <v>377</v>
          </cell>
          <cell r="H6712">
            <v>377</v>
          </cell>
        </row>
        <row r="6713">
          <cell r="D6713">
            <v>445</v>
          </cell>
          <cell r="H6713">
            <v>445</v>
          </cell>
        </row>
        <row r="6714">
          <cell r="D6714">
            <v>23</v>
          </cell>
          <cell r="H6714">
            <v>23</v>
          </cell>
        </row>
        <row r="6715">
          <cell r="D6715">
            <v>42</v>
          </cell>
          <cell r="H6715">
            <v>42</v>
          </cell>
        </row>
        <row r="6716">
          <cell r="D6716">
            <v>12</v>
          </cell>
          <cell r="H6716">
            <v>12</v>
          </cell>
        </row>
        <row r="6717">
          <cell r="D6717">
            <v>68</v>
          </cell>
          <cell r="H6717">
            <v>68</v>
          </cell>
        </row>
        <row r="6718">
          <cell r="D6718">
            <v>1</v>
          </cell>
          <cell r="H6718">
            <v>1</v>
          </cell>
        </row>
        <row r="6719">
          <cell r="D6719">
            <v>1</v>
          </cell>
          <cell r="H6719">
            <v>1</v>
          </cell>
        </row>
        <row r="6720">
          <cell r="D6720">
            <v>1</v>
          </cell>
          <cell r="H6720">
            <v>1</v>
          </cell>
        </row>
        <row r="6722">
          <cell r="F6722" t="str">
            <v>TOTAL</v>
          </cell>
          <cell r="H6722">
            <v>1072</v>
          </cell>
        </row>
        <row r="6724">
          <cell r="B6724" t="str">
            <v>15.18.02</v>
          </cell>
          <cell r="C6724" t="str">
            <v>TABELA</v>
          </cell>
          <cell r="D6724" t="str">
            <v>DER-EDF</v>
          </cell>
          <cell r="E6724" t="str">
            <v>CODIGO</v>
          </cell>
          <cell r="F6724" t="str">
            <v>151802</v>
          </cell>
          <cell r="G6724" t="str">
            <v>TOTAL</v>
          </cell>
          <cell r="H6724">
            <v>8</v>
          </cell>
        </row>
        <row r="6725">
          <cell r="B6725" t="str">
            <v>Ponto padrão de luz na parede - considerando eletroduto PVC rígido de 3/4" inclusive conexões (4.5m), fio isolado PVC de 2.5mm2 (16.2m) e caixa pvc 4x2" (1 und)</v>
          </cell>
          <cell r="G6725" t="str">
            <v>UNIDADE</v>
          </cell>
          <cell r="H6725" t="str">
            <v>und</v>
          </cell>
        </row>
        <row r="6727">
          <cell r="D6727" t="str">
            <v>QUANTIDADE</v>
          </cell>
          <cell r="H6727" t="str">
            <v>SUBTOTAL</v>
          </cell>
        </row>
        <row r="6728">
          <cell r="D6728">
            <v>8</v>
          </cell>
          <cell r="H6728">
            <v>8</v>
          </cell>
        </row>
        <row r="6730">
          <cell r="F6730" t="str">
            <v>TOTAL</v>
          </cell>
          <cell r="H6730">
            <v>8</v>
          </cell>
        </row>
        <row r="6732">
          <cell r="B6732" t="str">
            <v>15.18.03</v>
          </cell>
          <cell r="C6732" t="str">
            <v>TABELA</v>
          </cell>
          <cell r="D6732" t="str">
            <v>DER-EDF</v>
          </cell>
          <cell r="E6732" t="str">
            <v>CODIGO</v>
          </cell>
          <cell r="F6732" t="str">
            <v>151803</v>
          </cell>
          <cell r="G6732" t="str">
            <v>TOTAL</v>
          </cell>
          <cell r="H6732">
            <v>336</v>
          </cell>
        </row>
        <row r="6733">
          <cell r="B6733" t="str">
            <v>Ponto padrão de tomada 2 pólos mais terra - considerando eletroduto PVC rígido de 3/4" inclusive conexões (5.0m), fio isolado PVC de 2.5mm2 (16.5m) e caixa pvc 4x2" (1 und)</v>
          </cell>
          <cell r="G6733" t="str">
            <v>UNIDADE</v>
          </cell>
          <cell r="H6733" t="str">
            <v>und</v>
          </cell>
        </row>
        <row r="6735">
          <cell r="D6735" t="str">
            <v>QUANTIDADE</v>
          </cell>
          <cell r="H6735" t="str">
            <v>SUBTOTAL</v>
          </cell>
        </row>
        <row r="6736">
          <cell r="D6736">
            <v>20</v>
          </cell>
          <cell r="H6736">
            <v>20</v>
          </cell>
        </row>
        <row r="6737">
          <cell r="D6737">
            <v>17</v>
          </cell>
          <cell r="H6737">
            <v>17</v>
          </cell>
        </row>
        <row r="6738">
          <cell r="D6738">
            <v>15</v>
          </cell>
          <cell r="H6738">
            <v>15</v>
          </cell>
        </row>
        <row r="6739">
          <cell r="D6739">
            <v>11</v>
          </cell>
          <cell r="H6739">
            <v>11</v>
          </cell>
        </row>
        <row r="6740">
          <cell r="D6740">
            <v>16</v>
          </cell>
          <cell r="H6740">
            <v>16</v>
          </cell>
        </row>
        <row r="6741">
          <cell r="D6741">
            <v>14</v>
          </cell>
          <cell r="H6741">
            <v>14</v>
          </cell>
        </row>
        <row r="6742">
          <cell r="D6742">
            <v>40</v>
          </cell>
          <cell r="H6742">
            <v>40</v>
          </cell>
        </row>
        <row r="6743">
          <cell r="D6743">
            <v>18</v>
          </cell>
          <cell r="H6743">
            <v>18</v>
          </cell>
        </row>
        <row r="6744">
          <cell r="D6744">
            <v>20</v>
          </cell>
          <cell r="H6744">
            <v>20</v>
          </cell>
        </row>
        <row r="6745">
          <cell r="D6745">
            <v>20</v>
          </cell>
          <cell r="H6745">
            <v>20</v>
          </cell>
        </row>
        <row r="6746">
          <cell r="D6746">
            <v>21</v>
          </cell>
          <cell r="H6746">
            <v>21</v>
          </cell>
        </row>
        <row r="6747">
          <cell r="D6747">
            <v>14</v>
          </cell>
          <cell r="H6747">
            <v>14</v>
          </cell>
        </row>
        <row r="6748">
          <cell r="D6748">
            <v>20</v>
          </cell>
          <cell r="H6748">
            <v>20</v>
          </cell>
        </row>
        <row r="6749">
          <cell r="D6749">
            <v>24</v>
          </cell>
          <cell r="H6749">
            <v>24</v>
          </cell>
        </row>
        <row r="6750">
          <cell r="D6750">
            <v>8</v>
          </cell>
          <cell r="H6750">
            <v>8</v>
          </cell>
        </row>
        <row r="6751">
          <cell r="D6751">
            <v>15</v>
          </cell>
          <cell r="H6751">
            <v>15</v>
          </cell>
        </row>
        <row r="6752">
          <cell r="D6752">
            <v>7</v>
          </cell>
          <cell r="H6752">
            <v>7</v>
          </cell>
        </row>
        <row r="6753">
          <cell r="D6753">
            <v>6</v>
          </cell>
          <cell r="H6753">
            <v>6</v>
          </cell>
        </row>
        <row r="6754">
          <cell r="D6754">
            <v>28</v>
          </cell>
          <cell r="H6754">
            <v>28</v>
          </cell>
        </row>
        <row r="6755">
          <cell r="D6755">
            <v>2</v>
          </cell>
          <cell r="H6755">
            <v>2</v>
          </cell>
        </row>
        <row r="6757">
          <cell r="F6757" t="str">
            <v>TOTAL</v>
          </cell>
          <cell r="H6757">
            <v>336</v>
          </cell>
        </row>
        <row r="6759">
          <cell r="B6759" t="str">
            <v>15.18.05</v>
          </cell>
          <cell r="C6759" t="str">
            <v>TABELA</v>
          </cell>
          <cell r="D6759" t="str">
            <v>DER-EDF</v>
          </cell>
          <cell r="E6759" t="str">
            <v>CODIGO</v>
          </cell>
          <cell r="F6759" t="str">
            <v>151805</v>
          </cell>
          <cell r="G6759" t="str">
            <v>TOTAL</v>
          </cell>
          <cell r="H6759">
            <v>20</v>
          </cell>
        </row>
        <row r="6760">
          <cell r="B6760" t="str">
            <v>Ponto padrão de tomada para chuveiro elétrico - considerando eletroduto PVC rígido de 3/4" inclusive conexões (9.0m), fio isolado PVC de 6.0mm2 (32.5m) e caixa PVC 4x2" (1 und)</v>
          </cell>
          <cell r="G6760" t="str">
            <v>UNIDADE</v>
          </cell>
          <cell r="H6760" t="str">
            <v>und</v>
          </cell>
        </row>
        <row r="6762">
          <cell r="D6762" t="str">
            <v>QUANTIDADE</v>
          </cell>
          <cell r="H6762" t="str">
            <v>SUBTOTAL</v>
          </cell>
        </row>
        <row r="6764">
          <cell r="D6764">
            <v>1</v>
          </cell>
          <cell r="H6764">
            <v>1</v>
          </cell>
        </row>
        <row r="6767">
          <cell r="D6767">
            <v>3</v>
          </cell>
          <cell r="H6767">
            <v>3</v>
          </cell>
        </row>
        <row r="6768">
          <cell r="D6768">
            <v>3</v>
          </cell>
          <cell r="H6768">
            <v>3</v>
          </cell>
        </row>
        <row r="6771">
          <cell r="D6771">
            <v>6</v>
          </cell>
          <cell r="H6771">
            <v>6</v>
          </cell>
        </row>
        <row r="6772">
          <cell r="D6772">
            <v>6</v>
          </cell>
          <cell r="H6772">
            <v>6</v>
          </cell>
        </row>
        <row r="6773">
          <cell r="D6773">
            <v>1</v>
          </cell>
          <cell r="H6773">
            <v>1</v>
          </cell>
        </row>
        <row r="6775">
          <cell r="F6775" t="str">
            <v>TOTAL</v>
          </cell>
          <cell r="H6775">
            <v>20</v>
          </cell>
        </row>
        <row r="6777">
          <cell r="B6777" t="str">
            <v>15.18.06</v>
          </cell>
          <cell r="C6777" t="str">
            <v>TABELA</v>
          </cell>
          <cell r="D6777" t="str">
            <v>DER-EDF</v>
          </cell>
          <cell r="E6777" t="str">
            <v>CODIGO</v>
          </cell>
          <cell r="F6777" t="str">
            <v>151806</v>
          </cell>
          <cell r="G6777" t="str">
            <v>TOTAL</v>
          </cell>
          <cell r="H6777">
            <v>53</v>
          </cell>
        </row>
        <row r="6778">
          <cell r="B6778" t="str">
            <v>Ponto padrão de tomada para ar refrigerado - considerando eletroduto PVC rígido de 3/4" inclusive conexões (6.0m), fio isolado PVC de 4.0mm2 (21.6m) e caixa PVC 4x2" (1 und)</v>
          </cell>
          <cell r="G6778" t="str">
            <v>UNIDADE</v>
          </cell>
          <cell r="H6778" t="str">
            <v>und</v>
          </cell>
        </row>
        <row r="6780">
          <cell r="D6780" t="str">
            <v>QUANTIDADE</v>
          </cell>
          <cell r="H6780" t="str">
            <v>SUBTOTAL</v>
          </cell>
        </row>
        <row r="6781">
          <cell r="D6781">
            <v>24</v>
          </cell>
          <cell r="H6781">
            <v>24</v>
          </cell>
        </row>
        <row r="6782">
          <cell r="D6782">
            <v>7</v>
          </cell>
          <cell r="H6782">
            <v>7</v>
          </cell>
        </row>
        <row r="6783">
          <cell r="D6783">
            <v>3</v>
          </cell>
          <cell r="H6783">
            <v>3</v>
          </cell>
        </row>
        <row r="6784">
          <cell r="D6784">
            <v>11</v>
          </cell>
          <cell r="H6784">
            <v>11</v>
          </cell>
        </row>
        <row r="6785">
          <cell r="D6785">
            <v>8</v>
          </cell>
          <cell r="H6785">
            <v>8</v>
          </cell>
        </row>
        <row r="6787">
          <cell r="F6787" t="str">
            <v>TOTAL</v>
          </cell>
          <cell r="H6787">
            <v>53</v>
          </cell>
        </row>
        <row r="6789">
          <cell r="B6789" t="str">
            <v>15.18.07</v>
          </cell>
          <cell r="C6789" t="str">
            <v>TABELA</v>
          </cell>
          <cell r="D6789" t="str">
            <v>DER-EDF</v>
          </cell>
          <cell r="E6789" t="str">
            <v>CODIGO</v>
          </cell>
          <cell r="F6789" t="str">
            <v>151807</v>
          </cell>
          <cell r="G6789" t="str">
            <v>TOTAL</v>
          </cell>
          <cell r="H6789">
            <v>65</v>
          </cell>
        </row>
        <row r="6790">
          <cell r="B6790" t="str">
            <v>Ponto padrão de ventilador no teto - considerando eletroduto PVC rígido de 3/4" inclusive conexões (4.5m), fio isolado PVC de 2.5mm2 (21.6m) e caixa PVC 4x4" (1 und)</v>
          </cell>
          <cell r="G6790" t="str">
            <v>UNIDADE</v>
          </cell>
          <cell r="H6790" t="str">
            <v>und</v>
          </cell>
        </row>
        <row r="6792">
          <cell r="D6792" t="str">
            <v>QUANTIDADE</v>
          </cell>
          <cell r="H6792" t="str">
            <v>SUBTOTAL</v>
          </cell>
        </row>
        <row r="6793">
          <cell r="D6793">
            <v>52</v>
          </cell>
          <cell r="H6793">
            <v>52</v>
          </cell>
        </row>
        <row r="6794">
          <cell r="D6794">
            <v>3</v>
          </cell>
          <cell r="H6794">
            <v>3</v>
          </cell>
        </row>
        <row r="6795">
          <cell r="D6795">
            <v>10</v>
          </cell>
          <cell r="H6795">
            <v>10</v>
          </cell>
        </row>
        <row r="6797">
          <cell r="F6797" t="str">
            <v>TOTAL</v>
          </cell>
          <cell r="H6797">
            <v>65</v>
          </cell>
        </row>
        <row r="6799">
          <cell r="B6799" t="str">
            <v>15.18.08</v>
          </cell>
          <cell r="C6799" t="str">
            <v>TABELA</v>
          </cell>
          <cell r="D6799" t="str">
            <v>DER-EDF</v>
          </cell>
          <cell r="E6799" t="str">
            <v>CODIGO</v>
          </cell>
          <cell r="F6799" t="str">
            <v>151809</v>
          </cell>
          <cell r="G6799" t="str">
            <v>TOTAL</v>
          </cell>
          <cell r="H6799">
            <v>51</v>
          </cell>
        </row>
        <row r="6800">
          <cell r="B6800" t="str">
            <v>Ponto padrão de interruptor de 2 teclas simples - considerando eletroduto PVC rígido de 3/4" inclusive conexões (3.3m), fio isolado PVC de 2.5mm2 (17.2m) e caixa PVC 4x2" (1 und)</v>
          </cell>
          <cell r="G6800" t="str">
            <v>UNIDADE</v>
          </cell>
          <cell r="H6800" t="str">
            <v>und</v>
          </cell>
        </row>
        <row r="6802">
          <cell r="D6802" t="str">
            <v>QUANTIDADE</v>
          </cell>
          <cell r="H6802" t="str">
            <v>SUBTOTAL</v>
          </cell>
        </row>
        <row r="6803">
          <cell r="D6803">
            <v>3</v>
          </cell>
          <cell r="H6803">
            <v>3</v>
          </cell>
        </row>
        <row r="6804">
          <cell r="D6804">
            <v>1</v>
          </cell>
          <cell r="H6804">
            <v>1</v>
          </cell>
        </row>
        <row r="6805">
          <cell r="D6805">
            <v>1</v>
          </cell>
          <cell r="H6805">
            <v>1</v>
          </cell>
        </row>
        <row r="6806">
          <cell r="D6806">
            <v>6</v>
          </cell>
          <cell r="H6806">
            <v>6</v>
          </cell>
        </row>
        <row r="6807">
          <cell r="D6807">
            <v>6</v>
          </cell>
          <cell r="H6807">
            <v>6</v>
          </cell>
        </row>
        <row r="6808">
          <cell r="D6808">
            <v>6</v>
          </cell>
          <cell r="H6808">
            <v>6</v>
          </cell>
        </row>
        <row r="6809">
          <cell r="D6809">
            <v>6</v>
          </cell>
          <cell r="H6809">
            <v>6</v>
          </cell>
        </row>
        <row r="6810">
          <cell r="D6810">
            <v>9</v>
          </cell>
          <cell r="H6810">
            <v>9</v>
          </cell>
        </row>
        <row r="6811">
          <cell r="D6811">
            <v>2</v>
          </cell>
          <cell r="H6811">
            <v>2</v>
          </cell>
        </row>
        <row r="6812">
          <cell r="D6812">
            <v>9</v>
          </cell>
          <cell r="H6812">
            <v>9</v>
          </cell>
        </row>
        <row r="6813">
          <cell r="D6813">
            <v>2</v>
          </cell>
          <cell r="H6813">
            <v>2</v>
          </cell>
        </row>
        <row r="6815">
          <cell r="F6815" t="str">
            <v>TOTAL</v>
          </cell>
          <cell r="H6815">
            <v>51</v>
          </cell>
        </row>
        <row r="6817">
          <cell r="B6817" t="str">
            <v>15.18.09</v>
          </cell>
          <cell r="C6817" t="str">
            <v>TABELA</v>
          </cell>
          <cell r="D6817" t="str">
            <v>DER-EDF</v>
          </cell>
          <cell r="E6817" t="str">
            <v>CODIGO</v>
          </cell>
          <cell r="F6817" t="str">
            <v>151810</v>
          </cell>
          <cell r="G6817" t="str">
            <v>TOTAL</v>
          </cell>
          <cell r="H6817">
            <v>23</v>
          </cell>
        </row>
        <row r="6818">
          <cell r="B6818" t="str">
            <v>Ponto padrão de interruptor de 1 tecla paralelo - considerando eletroduto PVC rígido de 3/4" inclusive conexões (8.5m), fio isolado PVC de 2.5mm2 (28.8m) e caixa PVC 4x2" (1 und)</v>
          </cell>
          <cell r="G6818" t="str">
            <v>UNIDADE</v>
          </cell>
          <cell r="H6818" t="str">
            <v>und</v>
          </cell>
        </row>
        <row r="6820">
          <cell r="D6820" t="str">
            <v>QUANTIDADE</v>
          </cell>
          <cell r="H6820" t="str">
            <v>SUBTOTAL</v>
          </cell>
        </row>
        <row r="6821">
          <cell r="D6821">
            <v>2</v>
          </cell>
          <cell r="H6821">
            <v>2</v>
          </cell>
        </row>
        <row r="6822">
          <cell r="D6822">
            <v>2</v>
          </cell>
          <cell r="H6822">
            <v>2</v>
          </cell>
        </row>
        <row r="6823">
          <cell r="D6823">
            <v>3</v>
          </cell>
          <cell r="H6823">
            <v>3</v>
          </cell>
        </row>
        <row r="6824">
          <cell r="D6824">
            <v>2</v>
          </cell>
          <cell r="H6824">
            <v>2</v>
          </cell>
        </row>
        <row r="6825">
          <cell r="D6825">
            <v>2</v>
          </cell>
          <cell r="H6825">
            <v>2</v>
          </cell>
        </row>
        <row r="6826">
          <cell r="D6826">
            <v>2</v>
          </cell>
          <cell r="H6826">
            <v>2</v>
          </cell>
        </row>
        <row r="6827">
          <cell r="D6827">
            <v>2</v>
          </cell>
          <cell r="H6827">
            <v>2</v>
          </cell>
        </row>
        <row r="6828">
          <cell r="D6828">
            <v>4</v>
          </cell>
          <cell r="H6828">
            <v>4</v>
          </cell>
        </row>
        <row r="6829">
          <cell r="D6829">
            <v>4</v>
          </cell>
          <cell r="H6829">
            <v>4</v>
          </cell>
        </row>
        <row r="6830">
          <cell r="H6830">
            <v>0</v>
          </cell>
        </row>
        <row r="6831">
          <cell r="H6831">
            <v>0</v>
          </cell>
        </row>
        <row r="6833">
          <cell r="F6833" t="str">
            <v>TOTAL</v>
          </cell>
          <cell r="H6833">
            <v>23</v>
          </cell>
        </row>
        <row r="6835">
          <cell r="B6835" t="str">
            <v>15.18.10</v>
          </cell>
          <cell r="C6835" t="str">
            <v>TABELA</v>
          </cell>
          <cell r="D6835" t="str">
            <v>DER-EDF</v>
          </cell>
          <cell r="E6835" t="str">
            <v>CODIGO</v>
          </cell>
          <cell r="F6835" t="str">
            <v>151811</v>
          </cell>
          <cell r="G6835" t="str">
            <v>TOTAL</v>
          </cell>
          <cell r="H6835">
            <v>8</v>
          </cell>
        </row>
        <row r="6836">
          <cell r="B6836" t="str">
            <v>Ponto padrão de interruptor de 1 tecla simples e 1 tomada dois pólos mais terra 10A/250V - considerando eletroduto PVC rígido de 3/4" inclusive conexões (4.5m), fio isolado PVC de 2.5mm2 (19.4m) e caixa PVC 4x2" (1 und)</v>
          </cell>
          <cell r="G6836" t="str">
            <v>UNIDADE</v>
          </cell>
          <cell r="H6836" t="str">
            <v>und</v>
          </cell>
        </row>
        <row r="6838">
          <cell r="D6838" t="str">
            <v>QUANTIDADE</v>
          </cell>
          <cell r="H6838" t="str">
            <v>SUBTOTAL</v>
          </cell>
        </row>
        <row r="6839">
          <cell r="D6839">
            <v>2</v>
          </cell>
          <cell r="H6839">
            <v>2</v>
          </cell>
        </row>
        <row r="6840">
          <cell r="D6840">
            <v>1</v>
          </cell>
          <cell r="H6840">
            <v>1</v>
          </cell>
        </row>
        <row r="6841">
          <cell r="D6841">
            <v>1</v>
          </cell>
          <cell r="H6841">
            <v>1</v>
          </cell>
        </row>
        <row r="6842">
          <cell r="D6842">
            <v>1</v>
          </cell>
          <cell r="H6842">
            <v>1</v>
          </cell>
        </row>
        <row r="6843">
          <cell r="D6843">
            <v>1</v>
          </cell>
          <cell r="H6843">
            <v>1</v>
          </cell>
        </row>
        <row r="6844">
          <cell r="D6844">
            <v>1</v>
          </cell>
          <cell r="H6844">
            <v>1</v>
          </cell>
        </row>
        <row r="6845">
          <cell r="D6845">
            <v>1</v>
          </cell>
          <cell r="H6845">
            <v>1</v>
          </cell>
        </row>
        <row r="6846">
          <cell r="H6846">
            <v>0</v>
          </cell>
        </row>
        <row r="6848">
          <cell r="F6848" t="str">
            <v>TOTAL</v>
          </cell>
          <cell r="H6848">
            <v>8</v>
          </cell>
        </row>
        <row r="6850">
          <cell r="B6850" t="str">
            <v>15.18.11</v>
          </cell>
          <cell r="C6850" t="str">
            <v>TABELA</v>
          </cell>
          <cell r="D6850" t="str">
            <v>DER-EDF</v>
          </cell>
          <cell r="E6850" t="str">
            <v>CODIGO</v>
          </cell>
          <cell r="F6850" t="str">
            <v>151812</v>
          </cell>
          <cell r="G6850" t="str">
            <v>TOTAL</v>
          </cell>
          <cell r="H6850">
            <v>21</v>
          </cell>
        </row>
        <row r="6851">
          <cell r="B6851" t="str">
            <v>Ponto padrão de interruptor de 2 teclas simples e 1 tomada dois pólos mais terra 10A/250V - considerando eletroduto PVC rígido de 3/4" inclusive conexões (4.5m), fio isolado PVC de 2.5mm2 (22.9m) e caixa PVC 4x2" (1 und)</v>
          </cell>
          <cell r="G6851" t="str">
            <v>UNIDADE</v>
          </cell>
          <cell r="H6851" t="str">
            <v>und</v>
          </cell>
        </row>
        <row r="6853">
          <cell r="D6853" t="str">
            <v>QUANTIDADE</v>
          </cell>
          <cell r="H6853" t="str">
            <v>SUBTOTAL</v>
          </cell>
        </row>
        <row r="6854">
          <cell r="D6854">
            <v>3</v>
          </cell>
          <cell r="H6854">
            <v>3</v>
          </cell>
        </row>
        <row r="6855">
          <cell r="D6855">
            <v>3</v>
          </cell>
          <cell r="H6855">
            <v>3</v>
          </cell>
        </row>
        <row r="6856">
          <cell r="D6856">
            <v>3</v>
          </cell>
          <cell r="H6856">
            <v>3</v>
          </cell>
        </row>
        <row r="6857">
          <cell r="D6857">
            <v>3</v>
          </cell>
          <cell r="H6857">
            <v>3</v>
          </cell>
        </row>
        <row r="6858">
          <cell r="D6858">
            <v>3</v>
          </cell>
          <cell r="H6858">
            <v>3</v>
          </cell>
        </row>
        <row r="6859">
          <cell r="D6859">
            <v>6</v>
          </cell>
          <cell r="H6859">
            <v>6</v>
          </cell>
        </row>
        <row r="6860">
          <cell r="H6860">
            <v>0</v>
          </cell>
        </row>
        <row r="6861">
          <cell r="H6861">
            <v>0</v>
          </cell>
        </row>
        <row r="6863">
          <cell r="F6863" t="str">
            <v>TOTAL</v>
          </cell>
          <cell r="H6863">
            <v>21</v>
          </cell>
        </row>
        <row r="6865">
          <cell r="B6865" t="str">
            <v>15.18.12</v>
          </cell>
          <cell r="C6865" t="str">
            <v>TABELA</v>
          </cell>
          <cell r="D6865" t="str">
            <v>DER-EDF</v>
          </cell>
          <cell r="E6865" t="str">
            <v>CODIGO</v>
          </cell>
          <cell r="F6865" t="str">
            <v>151813</v>
          </cell>
          <cell r="G6865" t="str">
            <v>TOTAL</v>
          </cell>
          <cell r="H6865">
            <v>1</v>
          </cell>
        </row>
        <row r="6866">
          <cell r="B6866" t="str">
            <v>Ponto padrão de campainha - considerando eletroduto PVC rígido de 3/4" inclusive conexões (5.0m), fio isolado PVC de 2.5mm2 (12.0m) e caixa PVC 4x2" (1 und)</v>
          </cell>
          <cell r="G6866" t="str">
            <v>UNIDADE</v>
          </cell>
          <cell r="H6866" t="str">
            <v>und</v>
          </cell>
        </row>
        <row r="6868">
          <cell r="D6868" t="str">
            <v>QUANTIDADE</v>
          </cell>
          <cell r="H6868" t="str">
            <v>SUBTOTAL</v>
          </cell>
        </row>
        <row r="6869">
          <cell r="D6869">
            <v>1</v>
          </cell>
          <cell r="H6869">
            <v>1</v>
          </cell>
        </row>
        <row r="6871">
          <cell r="F6871" t="str">
            <v>TOTAL</v>
          </cell>
          <cell r="H6871">
            <v>1</v>
          </cell>
        </row>
        <row r="6873">
          <cell r="B6873" t="str">
            <v>15.18.13</v>
          </cell>
          <cell r="C6873" t="str">
            <v>TABELA</v>
          </cell>
          <cell r="D6873" t="str">
            <v>SINAPI</v>
          </cell>
          <cell r="E6873" t="str">
            <v>CODIGO</v>
          </cell>
          <cell r="F6873" t="str">
            <v>91975</v>
          </cell>
          <cell r="G6873" t="str">
            <v>TOTAL</v>
          </cell>
          <cell r="H6873">
            <v>4</v>
          </cell>
        </row>
        <row r="6874">
          <cell r="B6874" t="str">
            <v>interruptor simples (4 módulos), 10a/250v, incluindo suporte e placa - fornecimento e instalação. af_03/2023</v>
          </cell>
          <cell r="G6874" t="str">
            <v>UNIDADE</v>
          </cell>
          <cell r="H6874" t="str">
            <v>un</v>
          </cell>
        </row>
        <row r="6876">
          <cell r="D6876" t="str">
            <v>QUANTIDADE</v>
          </cell>
          <cell r="H6876" t="str">
            <v>SUBTOTAL</v>
          </cell>
        </row>
        <row r="6877">
          <cell r="D6877">
            <v>1</v>
          </cell>
          <cell r="H6877">
            <v>1</v>
          </cell>
        </row>
        <row r="6878">
          <cell r="D6878">
            <v>1</v>
          </cell>
          <cell r="H6878">
            <v>1</v>
          </cell>
        </row>
        <row r="6879">
          <cell r="D6879">
            <v>1</v>
          </cell>
          <cell r="H6879">
            <v>1</v>
          </cell>
        </row>
        <row r="6880">
          <cell r="D6880">
            <v>1</v>
          </cell>
          <cell r="H6880">
            <v>1</v>
          </cell>
        </row>
        <row r="6882">
          <cell r="F6882" t="str">
            <v>TOTAL</v>
          </cell>
          <cell r="H6882">
            <v>4</v>
          </cell>
        </row>
        <row r="6884">
          <cell r="B6884" t="str">
            <v>15.18.14</v>
          </cell>
          <cell r="C6884" t="str">
            <v>TABELA</v>
          </cell>
          <cell r="D6884" t="str">
            <v>SINAPI</v>
          </cell>
          <cell r="E6884" t="str">
            <v>CODIGO</v>
          </cell>
          <cell r="F6884" t="str">
            <v>97598</v>
          </cell>
          <cell r="G6884" t="str">
            <v>TOTAL</v>
          </cell>
          <cell r="H6884">
            <v>17</v>
          </cell>
        </row>
        <row r="6885">
          <cell r="B6885" t="str">
            <v>sensor de presença sem fotocélula, fixação em teto - fornecimento e instalação. af_09/2024</v>
          </cell>
          <cell r="G6885" t="str">
            <v>UNIDADE</v>
          </cell>
          <cell r="H6885" t="str">
            <v>un</v>
          </cell>
        </row>
        <row r="6887">
          <cell r="D6887" t="str">
            <v>QUANTIDADE</v>
          </cell>
          <cell r="H6887" t="str">
            <v>SUBTOTAL</v>
          </cell>
        </row>
        <row r="6888">
          <cell r="D6888">
            <v>1</v>
          </cell>
          <cell r="H6888">
            <v>1</v>
          </cell>
        </row>
        <row r="6889">
          <cell r="D6889">
            <v>2</v>
          </cell>
          <cell r="H6889">
            <v>2</v>
          </cell>
        </row>
        <row r="6890">
          <cell r="D6890">
            <v>2</v>
          </cell>
          <cell r="H6890">
            <v>2</v>
          </cell>
        </row>
        <row r="6891">
          <cell r="D6891">
            <v>2</v>
          </cell>
          <cell r="H6891">
            <v>2</v>
          </cell>
        </row>
        <row r="6892">
          <cell r="D6892">
            <v>2</v>
          </cell>
          <cell r="H6892">
            <v>2</v>
          </cell>
        </row>
        <row r="6893">
          <cell r="D6893">
            <v>4</v>
          </cell>
          <cell r="H6893">
            <v>4</v>
          </cell>
        </row>
        <row r="6894">
          <cell r="D6894">
            <v>4</v>
          </cell>
          <cell r="H6894">
            <v>4</v>
          </cell>
        </row>
        <row r="6897">
          <cell r="F6897" t="str">
            <v>TOTAL</v>
          </cell>
          <cell r="H6897">
            <v>17</v>
          </cell>
        </row>
        <row r="6899">
          <cell r="B6899" t="str">
            <v>15.18.15</v>
          </cell>
          <cell r="C6899" t="str">
            <v>TABELA</v>
          </cell>
          <cell r="D6899" t="str">
            <v>DER-EDF</v>
          </cell>
          <cell r="E6899" t="str">
            <v>CODIGO</v>
          </cell>
          <cell r="F6899" t="str">
            <v>151816</v>
          </cell>
          <cell r="G6899" t="str">
            <v>TOTAL</v>
          </cell>
          <cell r="H6899">
            <v>48</v>
          </cell>
        </row>
        <row r="6900">
          <cell r="B6900" t="str">
            <v>Ponto padrão de interruptor de 3 teclas simples - considerando eletroduto PVC rígido de 3/4" inclusive conexões (4.5m), fio isolado PVC de 2.5mm2 (25.8m) e caixa PVC 4x2" (1 und)</v>
          </cell>
          <cell r="G6900" t="str">
            <v>UNIDADE</v>
          </cell>
          <cell r="H6900" t="str">
            <v>und</v>
          </cell>
        </row>
        <row r="6902">
          <cell r="D6902" t="str">
            <v>QUANTIDADE</v>
          </cell>
          <cell r="H6902" t="str">
            <v>SUBTOTAL</v>
          </cell>
        </row>
        <row r="6903">
          <cell r="D6903">
            <v>6</v>
          </cell>
          <cell r="H6903">
            <v>6</v>
          </cell>
        </row>
        <row r="6904">
          <cell r="D6904">
            <v>12</v>
          </cell>
          <cell r="H6904">
            <v>12</v>
          </cell>
        </row>
        <row r="6905">
          <cell r="D6905">
            <v>15</v>
          </cell>
          <cell r="H6905">
            <v>15</v>
          </cell>
        </row>
        <row r="6906">
          <cell r="D6906">
            <v>5</v>
          </cell>
          <cell r="H6906">
            <v>5</v>
          </cell>
        </row>
        <row r="6907">
          <cell r="D6907">
            <v>4</v>
          </cell>
          <cell r="H6907">
            <v>4</v>
          </cell>
        </row>
        <row r="6908">
          <cell r="D6908">
            <v>2</v>
          </cell>
          <cell r="H6908">
            <v>2</v>
          </cell>
        </row>
        <row r="6909">
          <cell r="D6909">
            <v>4</v>
          </cell>
          <cell r="H6909">
            <v>4</v>
          </cell>
        </row>
        <row r="6911">
          <cell r="F6911" t="str">
            <v>TOTAL</v>
          </cell>
          <cell r="H6911">
            <v>48</v>
          </cell>
        </row>
        <row r="6913">
          <cell r="B6913" t="str">
            <v>OUTRAS INSTALAÇÕES</v>
          </cell>
        </row>
        <row r="6917">
          <cell r="B6917" t="str">
            <v>INSTALAÇÃO DE TELEFONE</v>
          </cell>
        </row>
        <row r="6920">
          <cell r="B6920" t="str">
            <v>16.01.01</v>
          </cell>
          <cell r="C6920" t="str">
            <v>TABELA</v>
          </cell>
          <cell r="D6920" t="str">
            <v>DER-EDF</v>
          </cell>
          <cell r="E6920" t="str">
            <v>CODIGO</v>
          </cell>
          <cell r="F6920" t="str">
            <v>160124</v>
          </cell>
          <cell r="G6920" t="str">
            <v>TOTAL</v>
          </cell>
          <cell r="H6920">
            <v>345</v>
          </cell>
        </row>
        <row r="6921">
          <cell r="B6921" t="str">
            <v>Cabo telefônico CI, diâmetro do condutor 50mm, 20 pares</v>
          </cell>
          <cell r="G6921" t="str">
            <v>UNIDADE</v>
          </cell>
          <cell r="H6921" t="str">
            <v>m</v>
          </cell>
        </row>
        <row r="6923">
          <cell r="D6923" t="str">
            <v>QUANTIDADE</v>
          </cell>
          <cell r="H6923" t="str">
            <v>SUBTOTAL</v>
          </cell>
        </row>
        <row r="6924">
          <cell r="D6924">
            <v>345</v>
          </cell>
          <cell r="H6924">
            <v>345</v>
          </cell>
        </row>
        <row r="6928">
          <cell r="F6928" t="str">
            <v>TOTAL</v>
          </cell>
          <cell r="H6928">
            <v>345</v>
          </cell>
        </row>
        <row r="6930">
          <cell r="B6930" t="str">
            <v>16.01.02</v>
          </cell>
          <cell r="C6930" t="str">
            <v>TABELA</v>
          </cell>
          <cell r="D6930" t="str">
            <v>DER-EDF</v>
          </cell>
          <cell r="E6930" t="str">
            <v>CODIGO</v>
          </cell>
          <cell r="F6930" t="str">
            <v>160110</v>
          </cell>
          <cell r="G6930" t="str">
            <v>TOTAL</v>
          </cell>
          <cell r="H6930">
            <v>5</v>
          </cell>
        </row>
        <row r="6931">
          <cell r="B6931" t="str">
            <v>Caixa de telefone em chapa de aço padrão TELEBRAS do tipo CIE-4 600x600x120 mm</v>
          </cell>
          <cell r="G6931" t="str">
            <v>UNIDADE</v>
          </cell>
          <cell r="H6931" t="str">
            <v>und</v>
          </cell>
        </row>
        <row r="6933">
          <cell r="D6933" t="str">
            <v>QUANTIDADE</v>
          </cell>
          <cell r="H6933" t="str">
            <v>SUBTOTAL</v>
          </cell>
        </row>
        <row r="6934">
          <cell r="D6934">
            <v>5</v>
          </cell>
          <cell r="H6934">
            <v>5</v>
          </cell>
        </row>
        <row r="6938">
          <cell r="F6938" t="str">
            <v>TOTAL</v>
          </cell>
          <cell r="H6938">
            <v>5</v>
          </cell>
        </row>
        <row r="6940">
          <cell r="B6940" t="str">
            <v>16.01.03</v>
          </cell>
          <cell r="C6940" t="str">
            <v>TABELA</v>
          </cell>
          <cell r="D6940" t="str">
            <v>DER-EDF</v>
          </cell>
          <cell r="E6940" t="str">
            <v>CODIGO</v>
          </cell>
          <cell r="F6940" t="str">
            <v>160120</v>
          </cell>
          <cell r="G6940" t="str">
            <v>TOTAL</v>
          </cell>
          <cell r="H6940">
            <v>35</v>
          </cell>
        </row>
        <row r="6941">
          <cell r="B6941" t="str">
            <v>Tomada para telefone com conector RJ 11</v>
          </cell>
          <cell r="G6941" t="str">
            <v>UNIDADE</v>
          </cell>
          <cell r="H6941" t="str">
            <v>und</v>
          </cell>
        </row>
        <row r="6943">
          <cell r="D6943" t="str">
            <v>QUANTIDADE</v>
          </cell>
          <cell r="H6943" t="str">
            <v>SUBTOTAL</v>
          </cell>
        </row>
        <row r="6944">
          <cell r="D6944">
            <v>35</v>
          </cell>
          <cell r="H6944">
            <v>35</v>
          </cell>
        </row>
        <row r="6948">
          <cell r="F6948" t="str">
            <v>TOTAL</v>
          </cell>
          <cell r="H6948">
            <v>35</v>
          </cell>
        </row>
        <row r="6950">
          <cell r="B6950" t="str">
            <v>16.01.04</v>
          </cell>
          <cell r="C6950" t="str">
            <v>TABELA</v>
          </cell>
          <cell r="D6950" t="str">
            <v>DER-EDF</v>
          </cell>
          <cell r="E6950" t="str">
            <v>CODIGO</v>
          </cell>
          <cell r="F6950" t="str">
            <v>160122</v>
          </cell>
          <cell r="G6950" t="str">
            <v>TOTAL</v>
          </cell>
          <cell r="H6950">
            <v>10</v>
          </cell>
        </row>
        <row r="6951">
          <cell r="B6951" t="str">
            <v>Caixa de telefone em chapa de aço padrão TELEBRAS do tipo CIE-6 1200x1200x150 mm</v>
          </cell>
          <cell r="G6951" t="str">
            <v>UNIDADE</v>
          </cell>
          <cell r="H6951" t="str">
            <v>und</v>
          </cell>
        </row>
        <row r="6953">
          <cell r="D6953" t="str">
            <v>QUANTIDADE</v>
          </cell>
          <cell r="H6953" t="str">
            <v>SUBTOTAL</v>
          </cell>
        </row>
        <row r="6954">
          <cell r="D6954">
            <v>10</v>
          </cell>
          <cell r="H6954">
            <v>10</v>
          </cell>
        </row>
        <row r="6958">
          <cell r="F6958" t="str">
            <v>TOTAL</v>
          </cell>
          <cell r="H6958">
            <v>10</v>
          </cell>
        </row>
        <row r="6960">
          <cell r="B6960" t="str">
            <v>16.01.05</v>
          </cell>
          <cell r="C6960" t="str">
            <v>TABELA</v>
          </cell>
          <cell r="D6960" t="str">
            <v>DER-EDF</v>
          </cell>
          <cell r="E6960" t="str">
            <v>CODIGO</v>
          </cell>
          <cell r="F6960" t="str">
            <v>150801</v>
          </cell>
          <cell r="G6960" t="str">
            <v>TOTAL</v>
          </cell>
          <cell r="H6960">
            <v>150</v>
          </cell>
        </row>
        <row r="6961">
          <cell r="B6961" t="str">
            <v>Eletroduto aparente de PVC rígido roscável diâmetro 3/4", inclusive abraçadeira de fixação</v>
          </cell>
          <cell r="G6961" t="str">
            <v>UNIDADE</v>
          </cell>
          <cell r="H6961" t="str">
            <v>m</v>
          </cell>
        </row>
        <row r="6963">
          <cell r="D6963" t="str">
            <v>QUANTIDADE</v>
          </cell>
          <cell r="H6963" t="str">
            <v>SUBTOTAL</v>
          </cell>
        </row>
        <row r="6964">
          <cell r="D6964">
            <v>150</v>
          </cell>
          <cell r="H6964">
            <v>150</v>
          </cell>
        </row>
        <row r="6968">
          <cell r="F6968" t="str">
            <v>TOTAL</v>
          </cell>
          <cell r="H6968">
            <v>150</v>
          </cell>
        </row>
        <row r="6970">
          <cell r="B6970" t="str">
            <v>16.01.06</v>
          </cell>
          <cell r="C6970" t="str">
            <v>TABELA</v>
          </cell>
          <cell r="D6970" t="str">
            <v>DER-EDF</v>
          </cell>
          <cell r="E6970" t="str">
            <v>CODIGO</v>
          </cell>
          <cell r="F6970" t="str">
            <v>150806</v>
          </cell>
          <cell r="G6970" t="str">
            <v>TOTAL</v>
          </cell>
          <cell r="H6970">
            <v>1680</v>
          </cell>
        </row>
        <row r="6971">
          <cell r="B6971" t="str">
            <v>Eletroduto aparente de PVC rígido roscável diâmetro 1", inclusive abraçadeira de fixação</v>
          </cell>
          <cell r="G6971" t="str">
            <v>UNIDADE</v>
          </cell>
          <cell r="H6971" t="str">
            <v>m</v>
          </cell>
        </row>
        <row r="6973">
          <cell r="D6973" t="str">
            <v>QUANTIDADE</v>
          </cell>
          <cell r="H6973" t="str">
            <v>SUBTOTAL</v>
          </cell>
        </row>
        <row r="6974">
          <cell r="D6974">
            <v>1680</v>
          </cell>
          <cell r="H6974">
            <v>1680</v>
          </cell>
        </row>
        <row r="6978">
          <cell r="F6978" t="str">
            <v>TOTAL</v>
          </cell>
          <cell r="H6978">
            <v>1680</v>
          </cell>
        </row>
        <row r="6980">
          <cell r="B6980" t="str">
            <v>16.01.07</v>
          </cell>
          <cell r="C6980" t="str">
            <v>TABELA</v>
          </cell>
          <cell r="D6980" t="str">
            <v>DER-EDF</v>
          </cell>
          <cell r="E6980" t="str">
            <v>CODIGO</v>
          </cell>
          <cell r="F6980" t="str">
            <v>151128</v>
          </cell>
          <cell r="G6980" t="str">
            <v>TOTAL</v>
          </cell>
          <cell r="H6980">
            <v>624</v>
          </cell>
        </row>
        <row r="6981">
          <cell r="B6981" t="str">
            <v>Eletroduto de PVC rígido roscável, diâmetro 1.1/4", inclusive conexões</v>
          </cell>
          <cell r="G6981" t="str">
            <v>UNIDADE</v>
          </cell>
          <cell r="H6981" t="str">
            <v>m</v>
          </cell>
        </row>
        <row r="6983">
          <cell r="D6983" t="str">
            <v>QUANTIDADE</v>
          </cell>
          <cell r="H6983" t="str">
            <v>SUBTOTAL</v>
          </cell>
        </row>
        <row r="6984">
          <cell r="D6984">
            <v>624</v>
          </cell>
          <cell r="H6984">
            <v>624</v>
          </cell>
        </row>
        <row r="6988">
          <cell r="F6988" t="str">
            <v>TOTAL</v>
          </cell>
          <cell r="H6988">
            <v>624</v>
          </cell>
        </row>
        <row r="6990">
          <cell r="B6990" t="str">
            <v>16.01.08</v>
          </cell>
          <cell r="C6990" t="str">
            <v>TABELA</v>
          </cell>
          <cell r="D6990" t="str">
            <v>DER-EDF</v>
          </cell>
          <cell r="E6990" t="str">
            <v>CODIGO</v>
          </cell>
          <cell r="F6990" t="str">
            <v>151130</v>
          </cell>
          <cell r="G6990" t="str">
            <v>TOTAL</v>
          </cell>
          <cell r="H6990">
            <v>3117</v>
          </cell>
        </row>
        <row r="6991">
          <cell r="B6991" t="str">
            <v>Eletroduto de PVC rígido roscável, diâmetro 2", inclusive conexões</v>
          </cell>
          <cell r="G6991" t="str">
            <v>UNIDADE</v>
          </cell>
          <cell r="H6991" t="str">
            <v>m</v>
          </cell>
        </row>
        <row r="6993">
          <cell r="D6993" t="str">
            <v>QUANTIDADE</v>
          </cell>
          <cell r="H6993" t="str">
            <v>SUBTOTAL</v>
          </cell>
        </row>
        <row r="6994">
          <cell r="D6994">
            <v>3117</v>
          </cell>
          <cell r="H6994">
            <v>3117</v>
          </cell>
        </row>
        <row r="6998">
          <cell r="F6998" t="str">
            <v>TOTAL</v>
          </cell>
          <cell r="H6998">
            <v>3117</v>
          </cell>
        </row>
        <row r="7000">
          <cell r="B7000" t="str">
            <v>16.01.09</v>
          </cell>
          <cell r="C7000" t="str">
            <v>TABELA</v>
          </cell>
          <cell r="D7000" t="str">
            <v>DER-EDF</v>
          </cell>
          <cell r="E7000" t="str">
            <v>CODIGO</v>
          </cell>
          <cell r="F7000" t="str">
            <v>150804</v>
          </cell>
          <cell r="G7000" t="str">
            <v>TOTAL</v>
          </cell>
          <cell r="H7000">
            <v>197</v>
          </cell>
        </row>
        <row r="7001">
          <cell r="B7001" t="str">
            <v>Caixa de ligação de alumínio silício, tipo CONDULETES, sem rosca, no formato LR, inclusive tampa com vedação, diâmetro 3/4"</v>
          </cell>
          <cell r="G7001" t="str">
            <v>UNIDADE</v>
          </cell>
          <cell r="H7001" t="str">
            <v>und</v>
          </cell>
        </row>
        <row r="7003">
          <cell r="D7003" t="str">
            <v>QUANTIDADE</v>
          </cell>
          <cell r="H7003" t="str">
            <v>SUBTOTAL</v>
          </cell>
        </row>
        <row r="7004">
          <cell r="D7004">
            <v>197</v>
          </cell>
          <cell r="H7004">
            <v>197</v>
          </cell>
        </row>
        <row r="7008">
          <cell r="F7008" t="str">
            <v>TOTAL</v>
          </cell>
          <cell r="H7008">
            <v>197</v>
          </cell>
        </row>
        <row r="7010">
          <cell r="B7010" t="str">
            <v>16.01.10</v>
          </cell>
          <cell r="C7010" t="str">
            <v>TABELA</v>
          </cell>
          <cell r="D7010" t="str">
            <v>DER-EDF</v>
          </cell>
          <cell r="E7010" t="str">
            <v>CODIGO</v>
          </cell>
          <cell r="F7010" t="str">
            <v>150803</v>
          </cell>
          <cell r="G7010" t="str">
            <v>TOTAL</v>
          </cell>
          <cell r="H7010">
            <v>142</v>
          </cell>
        </row>
        <row r="7011">
          <cell r="B7011" t="str">
            <v>Caixa de ligação de alumínio silício, tipo CONDULETES, sem rosca, no formato T, inclusive tampa com vedação, diâmetro 3/4"</v>
          </cell>
          <cell r="G7011" t="str">
            <v>UNIDADE</v>
          </cell>
          <cell r="H7011" t="str">
            <v>und</v>
          </cell>
        </row>
        <row r="7013">
          <cell r="D7013" t="str">
            <v>QUANTIDADE</v>
          </cell>
          <cell r="H7013" t="str">
            <v>SUBTOTAL</v>
          </cell>
        </row>
        <row r="7014">
          <cell r="D7014">
            <v>142</v>
          </cell>
          <cell r="H7014">
            <v>142</v>
          </cell>
        </row>
        <row r="7018">
          <cell r="F7018" t="str">
            <v>TOTAL</v>
          </cell>
          <cell r="H7018">
            <v>142</v>
          </cell>
        </row>
        <row r="7020">
          <cell r="B7020" t="str">
            <v>16.01.11</v>
          </cell>
          <cell r="C7020" t="str">
            <v>TABELA</v>
          </cell>
          <cell r="D7020" t="str">
            <v>DER-EDF</v>
          </cell>
          <cell r="E7020" t="str">
            <v>CODIGO</v>
          </cell>
          <cell r="F7020" t="str">
            <v>150802</v>
          </cell>
          <cell r="G7020" t="str">
            <v>TOTAL</v>
          </cell>
          <cell r="H7020">
            <v>129</v>
          </cell>
        </row>
        <row r="7021">
          <cell r="B7021" t="str">
            <v>Caixa de ligação de alumínio silício, tipo CONDULETES,sem rosca, no formato B, inclusive tampa com vedação, diâmetro 3/4"</v>
          </cell>
          <cell r="G7021" t="str">
            <v>UNIDADE</v>
          </cell>
          <cell r="H7021" t="str">
            <v>und</v>
          </cell>
        </row>
        <row r="7023">
          <cell r="D7023" t="str">
            <v>QUANTIDADE</v>
          </cell>
          <cell r="H7023" t="str">
            <v>SUBTOTAL</v>
          </cell>
        </row>
        <row r="7024">
          <cell r="D7024">
            <v>129</v>
          </cell>
          <cell r="H7024">
            <v>129</v>
          </cell>
        </row>
        <row r="7028">
          <cell r="F7028" t="str">
            <v>TOTAL</v>
          </cell>
          <cell r="H7028">
            <v>129</v>
          </cell>
        </row>
        <row r="7030">
          <cell r="B7030" t="str">
            <v>16.01.12</v>
          </cell>
          <cell r="C7030" t="str">
            <v>TABELA</v>
          </cell>
          <cell r="D7030" t="str">
            <v>SINAPI</v>
          </cell>
          <cell r="E7030" t="str">
            <v>CODIGO</v>
          </cell>
          <cell r="F7030" t="str">
            <v>100563</v>
          </cell>
          <cell r="G7030" t="str">
            <v>TOTAL</v>
          </cell>
          <cell r="H7030">
            <v>8</v>
          </cell>
        </row>
        <row r="7031">
          <cell r="B7031" t="str">
            <v>quadro de distribuição para telefone n.5, 80x80x12cm em chapa metalica, sem acessorios, padrao telebras, fornecimento e instalação. af_11/2019</v>
          </cell>
          <cell r="G7031" t="str">
            <v>UNIDADE</v>
          </cell>
          <cell r="H7031" t="str">
            <v>un</v>
          </cell>
        </row>
        <row r="7033">
          <cell r="D7033" t="str">
            <v>QUANTIDADE</v>
          </cell>
          <cell r="H7033" t="str">
            <v>SUBTOTAL</v>
          </cell>
        </row>
        <row r="7034">
          <cell r="D7034">
            <v>8</v>
          </cell>
          <cell r="H7034">
            <v>8</v>
          </cell>
        </row>
        <row r="7038">
          <cell r="F7038" t="str">
            <v>TOTAL</v>
          </cell>
          <cell r="H7038">
            <v>8</v>
          </cell>
        </row>
        <row r="7040">
          <cell r="B7040" t="str">
            <v>16.01.13</v>
          </cell>
          <cell r="C7040" t="str">
            <v>TABELA</v>
          </cell>
          <cell r="D7040" t="str">
            <v>SINAPI</v>
          </cell>
          <cell r="E7040" t="str">
            <v>CODIGO</v>
          </cell>
          <cell r="F7040" t="str">
            <v>100556</v>
          </cell>
          <cell r="G7040" t="str">
            <v>TOTAL</v>
          </cell>
          <cell r="H7040">
            <v>48</v>
          </cell>
        </row>
        <row r="7041">
          <cell r="B7041" t="str">
            <v>caixa de passagem para telefone 15x15x10cm (sobrepor), fornecimento e instalacao. af_11/2019</v>
          </cell>
          <cell r="G7041" t="str">
            <v>UNIDADE</v>
          </cell>
          <cell r="H7041" t="str">
            <v>un</v>
          </cell>
        </row>
        <row r="7043">
          <cell r="D7043" t="str">
            <v>QUANTIDADE</v>
          </cell>
          <cell r="H7043" t="str">
            <v>SUBTOTAL</v>
          </cell>
        </row>
        <row r="7044">
          <cell r="D7044">
            <v>48</v>
          </cell>
          <cell r="H7044">
            <v>48</v>
          </cell>
        </row>
        <row r="7048">
          <cell r="F7048" t="str">
            <v>TOTAL</v>
          </cell>
          <cell r="H7048">
            <v>48</v>
          </cell>
        </row>
        <row r="7051">
          <cell r="B7051" t="str">
            <v>INSTALAÇÃO DE GÁS</v>
          </cell>
        </row>
        <row r="7053">
          <cell r="B7053" t="str">
            <v>16.02.01</v>
          </cell>
          <cell r="C7053" t="str">
            <v>TABELA</v>
          </cell>
          <cell r="D7053" t="str">
            <v>DER-EDF</v>
          </cell>
          <cell r="E7053" t="str">
            <v>CODIGO</v>
          </cell>
          <cell r="F7053" t="str">
            <v>160208</v>
          </cell>
          <cell r="G7053" t="str">
            <v>TOTAL</v>
          </cell>
          <cell r="H7053">
            <v>1</v>
          </cell>
        </row>
        <row r="7054">
          <cell r="B7054" t="str">
            <v>Abrigo de gás para 4 cilindros 45Kg , exec. em alv bloco concreto, dim.4.05x0,85x2.10m, inclusive cilindros e rede interna do abrigo compreendendo tubos e válvulas de esfera que interligam os cilindros</v>
          </cell>
          <cell r="G7054" t="str">
            <v>UNIDADE</v>
          </cell>
          <cell r="H7054" t="str">
            <v>und</v>
          </cell>
        </row>
        <row r="7056">
          <cell r="D7056" t="str">
            <v>QUANTIDADE</v>
          </cell>
          <cell r="H7056" t="str">
            <v>SUBTOTAL</v>
          </cell>
        </row>
        <row r="7057">
          <cell r="D7057">
            <v>1</v>
          </cell>
          <cell r="H7057">
            <v>1</v>
          </cell>
        </row>
        <row r="7060">
          <cell r="F7060" t="str">
            <v>TOTAL</v>
          </cell>
          <cell r="H7060">
            <v>1</v>
          </cell>
        </row>
        <row r="7062">
          <cell r="B7062" t="str">
            <v>16.02.02</v>
          </cell>
          <cell r="C7062" t="str">
            <v>TABELA</v>
          </cell>
          <cell r="D7062" t="str">
            <v>SINAPI</v>
          </cell>
          <cell r="E7062" t="str">
            <v>CODIGO</v>
          </cell>
          <cell r="F7062" t="str">
            <v>92689</v>
          </cell>
          <cell r="G7062" t="str">
            <v>TOTAL</v>
          </cell>
          <cell r="H7062">
            <v>2.54</v>
          </cell>
        </row>
        <row r="7063">
          <cell r="B7063" t="str">
            <v>tubo de aço preto sem costura, classe média, conexão soldada, dn 15 (1/2"), instalado em ramais e sub-ramais de gás - fornecimento e instalação. af_10/2020</v>
          </cell>
          <cell r="G7063" t="str">
            <v>UNIDADE</v>
          </cell>
          <cell r="H7063" t="str">
            <v>m</v>
          </cell>
        </row>
        <row r="7065">
          <cell r="D7065" t="str">
            <v>QUANTIDADE</v>
          </cell>
          <cell r="H7065" t="str">
            <v>SUBTOTAL</v>
          </cell>
        </row>
        <row r="7066">
          <cell r="D7066">
            <v>2.54</v>
          </cell>
          <cell r="H7066">
            <v>2.54</v>
          </cell>
        </row>
        <row r="7069">
          <cell r="F7069" t="str">
            <v>TOTAL</v>
          </cell>
          <cell r="H7069">
            <v>2.54</v>
          </cell>
        </row>
        <row r="7071">
          <cell r="B7071" t="str">
            <v>16.02.03</v>
          </cell>
          <cell r="C7071" t="str">
            <v>TABELA</v>
          </cell>
          <cell r="D7071" t="str">
            <v>SINAPI</v>
          </cell>
          <cell r="E7071" t="str">
            <v>CODIGO</v>
          </cell>
          <cell r="F7071" t="str">
            <v>92690</v>
          </cell>
          <cell r="G7071" t="str">
            <v>TOTAL</v>
          </cell>
          <cell r="H7071">
            <v>27.03</v>
          </cell>
        </row>
        <row r="7072">
          <cell r="B7072" t="str">
            <v>tubo de aço preto sem costura, classe média, conexão soldada, dn 20 (3/4"), instalado em ramais e sub-ramais de gás - fornecimento e instalação. af_10/2020</v>
          </cell>
          <cell r="G7072" t="str">
            <v>UNIDADE</v>
          </cell>
          <cell r="H7072" t="str">
            <v>m</v>
          </cell>
        </row>
        <row r="7074">
          <cell r="D7074" t="str">
            <v>QUANTIDADE</v>
          </cell>
          <cell r="H7074" t="str">
            <v>SUBTOTAL</v>
          </cell>
        </row>
        <row r="7075">
          <cell r="D7075">
            <v>27.03</v>
          </cell>
          <cell r="H7075">
            <v>27.03</v>
          </cell>
        </row>
        <row r="7078">
          <cell r="F7078" t="str">
            <v>TOTAL</v>
          </cell>
          <cell r="H7078">
            <v>27.03</v>
          </cell>
        </row>
        <row r="7080">
          <cell r="B7080" t="str">
            <v>16.02.04</v>
          </cell>
          <cell r="C7080" t="str">
            <v>TABELA</v>
          </cell>
          <cell r="D7080" t="str">
            <v>SINAPI</v>
          </cell>
          <cell r="E7080" t="str">
            <v>CODIGO</v>
          </cell>
          <cell r="F7080" t="str">
            <v>92691</v>
          </cell>
          <cell r="G7080" t="str">
            <v>TOTAL</v>
          </cell>
          <cell r="H7080">
            <v>3.02</v>
          </cell>
        </row>
        <row r="7081">
          <cell r="B7081" t="str">
            <v>tubo de aço preto sem costura, classe média, conexão soldada, dn 25 (1"), instalado em ramais e sub-ramais de gás - fornecimento e instalação. af_10/2020</v>
          </cell>
          <cell r="G7081" t="str">
            <v>UNIDADE</v>
          </cell>
          <cell r="H7081" t="str">
            <v>m</v>
          </cell>
        </row>
        <row r="7083">
          <cell r="D7083" t="str">
            <v>QUANTIDADE</v>
          </cell>
          <cell r="H7083" t="str">
            <v>SUBTOTAL</v>
          </cell>
        </row>
        <row r="7084">
          <cell r="D7084">
            <v>3.02</v>
          </cell>
          <cell r="H7084">
            <v>3.02</v>
          </cell>
        </row>
        <row r="7087">
          <cell r="F7087" t="str">
            <v>TOTAL</v>
          </cell>
          <cell r="H7087">
            <v>3.02</v>
          </cell>
        </row>
        <row r="7089">
          <cell r="B7089" t="str">
            <v>16.02.05</v>
          </cell>
          <cell r="C7089" t="str">
            <v>TABELA</v>
          </cell>
          <cell r="D7089" t="str">
            <v>SINAPI</v>
          </cell>
          <cell r="E7089" t="str">
            <v>CODIGO</v>
          </cell>
          <cell r="F7089" t="str">
            <v>97541</v>
          </cell>
          <cell r="G7089" t="str">
            <v>TOTAL</v>
          </cell>
          <cell r="H7089">
            <v>3</v>
          </cell>
        </row>
        <row r="7090">
          <cell r="B7090" t="str">
            <v>luva com redução, em aço, conexão soldada, dn 20 x 15 mm (3/4" x 1/2"), instalado em ramais e sub-ramais de gás - fornecimento e instalação. af_10/2020</v>
          </cell>
          <cell r="G7090" t="str">
            <v>UNIDADE</v>
          </cell>
          <cell r="H7090" t="str">
            <v>un</v>
          </cell>
        </row>
        <row r="7092">
          <cell r="D7092" t="str">
            <v>QUANTIDADE</v>
          </cell>
          <cell r="H7092" t="str">
            <v>SUBTOTAL</v>
          </cell>
        </row>
        <row r="7093">
          <cell r="D7093">
            <v>3</v>
          </cell>
          <cell r="H7093">
            <v>3</v>
          </cell>
        </row>
        <row r="7096">
          <cell r="F7096" t="str">
            <v>TOTAL</v>
          </cell>
          <cell r="H7096">
            <v>3</v>
          </cell>
        </row>
        <row r="7098">
          <cell r="B7098" t="str">
            <v>16.02.06</v>
          </cell>
          <cell r="C7098" t="str">
            <v>TABELA</v>
          </cell>
          <cell r="D7098" t="str">
            <v>SINAPI</v>
          </cell>
          <cell r="E7098" t="str">
            <v>CODIGO</v>
          </cell>
          <cell r="F7098" t="str">
            <v>97544</v>
          </cell>
          <cell r="G7098" t="str">
            <v>TOTAL</v>
          </cell>
          <cell r="H7098">
            <v>3</v>
          </cell>
        </row>
        <row r="7099">
          <cell r="B7099" t="str">
            <v>luva com redução, em aço, conexão soldada, dn 25 x 20 mm (1" x 3/4"), instalado em ramais e sub-ramais de gás - fornecimento e instalação. af_10/2020</v>
          </cell>
          <cell r="G7099" t="str">
            <v>UNIDADE</v>
          </cell>
          <cell r="H7099" t="str">
            <v>un</v>
          </cell>
        </row>
        <row r="7101">
          <cell r="D7101" t="str">
            <v>QUANTIDADE</v>
          </cell>
          <cell r="H7101" t="str">
            <v>SUBTOTAL</v>
          </cell>
        </row>
        <row r="7102">
          <cell r="D7102">
            <v>3</v>
          </cell>
          <cell r="H7102">
            <v>3</v>
          </cell>
        </row>
        <row r="7105">
          <cell r="F7105" t="str">
            <v>TOTAL</v>
          </cell>
          <cell r="H7105">
            <v>3</v>
          </cell>
        </row>
        <row r="7107">
          <cell r="B7107" t="str">
            <v>16.02.07</v>
          </cell>
          <cell r="C7107" t="str">
            <v>TABELA</v>
          </cell>
          <cell r="D7107" t="str">
            <v>SINAPI</v>
          </cell>
          <cell r="E7107" t="str">
            <v>CODIGO</v>
          </cell>
          <cell r="F7107" t="str">
            <v>97540</v>
          </cell>
          <cell r="G7107" t="str">
            <v>TOTAL</v>
          </cell>
          <cell r="H7107">
            <v>2</v>
          </cell>
        </row>
        <row r="7108">
          <cell r="B7108" t="str">
            <v>luva, em aço, conexão soldada, dn 20 (3/4"), instalado em ramais e sub-ramais de gás - fornecimento e instalação. af_10/2020</v>
          </cell>
          <cell r="G7108" t="str">
            <v>UNIDADE</v>
          </cell>
          <cell r="H7108" t="str">
            <v>un</v>
          </cell>
        </row>
        <row r="7110">
          <cell r="D7110" t="str">
            <v>QUANTIDADE</v>
          </cell>
          <cell r="H7110" t="str">
            <v>SUBTOTAL</v>
          </cell>
        </row>
        <row r="7111">
          <cell r="D7111">
            <v>2</v>
          </cell>
          <cell r="H7111">
            <v>2</v>
          </cell>
        </row>
        <row r="7114">
          <cell r="F7114" t="str">
            <v>TOTAL</v>
          </cell>
          <cell r="H7114">
            <v>2</v>
          </cell>
        </row>
        <row r="7116">
          <cell r="B7116" t="str">
            <v>16.02.08</v>
          </cell>
          <cell r="C7116" t="str">
            <v>TABELA</v>
          </cell>
          <cell r="D7116" t="str">
            <v>SINAPI</v>
          </cell>
          <cell r="E7116" t="str">
            <v>CODIGO</v>
          </cell>
          <cell r="F7116" t="str">
            <v>97543</v>
          </cell>
          <cell r="G7116" t="str">
            <v>TOTAL</v>
          </cell>
          <cell r="H7116">
            <v>2</v>
          </cell>
        </row>
        <row r="7117">
          <cell r="B7117" t="str">
            <v>luva, em aço, conexão soldada, dn 25 (1"), instalado em ramais e sub-ramais de gás - fornecimento e instalação. af_10/2020</v>
          </cell>
          <cell r="G7117" t="str">
            <v>UNIDADE</v>
          </cell>
          <cell r="H7117" t="str">
            <v>un</v>
          </cell>
        </row>
        <row r="7119">
          <cell r="D7119" t="str">
            <v>QUANTIDADE</v>
          </cell>
          <cell r="H7119" t="str">
            <v>SUBTOTAL</v>
          </cell>
        </row>
        <row r="7120">
          <cell r="D7120">
            <v>2</v>
          </cell>
          <cell r="H7120">
            <v>2</v>
          </cell>
        </row>
        <row r="7123">
          <cell r="F7123" t="str">
            <v>TOTAL</v>
          </cell>
          <cell r="H7123">
            <v>2</v>
          </cell>
        </row>
        <row r="7125">
          <cell r="B7125" t="str">
            <v>16.02.09</v>
          </cell>
          <cell r="C7125" t="str">
            <v>TABELA</v>
          </cell>
          <cell r="D7125" t="str">
            <v>SINAPI</v>
          </cell>
          <cell r="E7125" t="str">
            <v>CODIGO</v>
          </cell>
          <cell r="F7125" t="str">
            <v>92699</v>
          </cell>
          <cell r="G7125" t="str">
            <v>TOTAL</v>
          </cell>
          <cell r="H7125">
            <v>1</v>
          </cell>
        </row>
        <row r="7126">
          <cell r="B7126" t="str">
            <v>joelho 90 graus, em ferro galvanizado, conexão rosqueada, dn 15 (1/2"), instalado em ramais e sub-ramais de gás - fornecimento e instalação. af_10/2020</v>
          </cell>
          <cell r="G7126" t="str">
            <v>UNIDADE</v>
          </cell>
          <cell r="H7126" t="str">
            <v>un</v>
          </cell>
        </row>
        <row r="7128">
          <cell r="D7128" t="str">
            <v>QUANTIDADE</v>
          </cell>
          <cell r="H7128" t="str">
            <v>SUBTOTAL</v>
          </cell>
        </row>
        <row r="7129">
          <cell r="D7129">
            <v>1</v>
          </cell>
          <cell r="H7129">
            <v>1</v>
          </cell>
        </row>
        <row r="7132">
          <cell r="F7132" t="str">
            <v>TOTAL</v>
          </cell>
          <cell r="H7132">
            <v>1</v>
          </cell>
        </row>
        <row r="7134">
          <cell r="B7134" t="str">
            <v>16.02.10</v>
          </cell>
          <cell r="C7134" t="str">
            <v>TABELA</v>
          </cell>
          <cell r="D7134" t="str">
            <v>SINAPI</v>
          </cell>
          <cell r="E7134" t="str">
            <v>CODIGO</v>
          </cell>
          <cell r="F7134" t="str">
            <v>92701</v>
          </cell>
          <cell r="G7134" t="str">
            <v>TOTAL</v>
          </cell>
          <cell r="H7134">
            <v>4</v>
          </cell>
        </row>
        <row r="7135">
          <cell r="B7135" t="str">
            <v>joelho 90 graus, em ferro galvanizado, conexão rosqueada, dn 20 (3/4"), instalado em ramais e sub-ramais de gás - fornecimento e instalação. af_10/2020</v>
          </cell>
          <cell r="G7135" t="str">
            <v>UNIDADE</v>
          </cell>
          <cell r="H7135" t="str">
            <v>un</v>
          </cell>
        </row>
        <row r="7137">
          <cell r="D7137" t="str">
            <v>QUANTIDADE</v>
          </cell>
          <cell r="H7137" t="str">
            <v>SUBTOTAL</v>
          </cell>
        </row>
        <row r="7138">
          <cell r="D7138">
            <v>4</v>
          </cell>
          <cell r="H7138">
            <v>4</v>
          </cell>
        </row>
        <row r="7141">
          <cell r="F7141" t="str">
            <v>TOTAL</v>
          </cell>
          <cell r="H7141">
            <v>4</v>
          </cell>
        </row>
        <row r="7143">
          <cell r="B7143" t="str">
            <v>16.02.11</v>
          </cell>
          <cell r="C7143" t="str">
            <v>TABELA</v>
          </cell>
          <cell r="D7143" t="str">
            <v>SINAPI</v>
          </cell>
          <cell r="E7143" t="str">
            <v>CODIGO</v>
          </cell>
          <cell r="F7143" t="str">
            <v>92703</v>
          </cell>
          <cell r="G7143" t="str">
            <v>TOTAL</v>
          </cell>
          <cell r="H7143">
            <v>2</v>
          </cell>
        </row>
        <row r="7144">
          <cell r="B7144" t="str">
            <v>joelho 90 graus, em ferro galvanizado, conexão rosqueada, dn 25 (1"), instalado em ramais e sub-ramais de gás - fornecimento e instalação. af_10/2020</v>
          </cell>
          <cell r="G7144" t="str">
            <v>UNIDADE</v>
          </cell>
          <cell r="H7144" t="str">
            <v>un</v>
          </cell>
        </row>
        <row r="7146">
          <cell r="D7146" t="str">
            <v>QUANTIDADE</v>
          </cell>
          <cell r="H7146" t="str">
            <v>SUBTOTAL</v>
          </cell>
        </row>
        <row r="7147">
          <cell r="D7147">
            <v>2</v>
          </cell>
          <cell r="H7147">
            <v>2</v>
          </cell>
        </row>
        <row r="7150">
          <cell r="F7150" t="str">
            <v>TOTAL</v>
          </cell>
          <cell r="H7150">
            <v>2</v>
          </cell>
        </row>
        <row r="7152">
          <cell r="B7152" t="str">
            <v>16.02.12</v>
          </cell>
          <cell r="C7152" t="str">
            <v>TABELA</v>
          </cell>
          <cell r="D7152" t="str">
            <v>SINAPI</v>
          </cell>
          <cell r="E7152" t="str">
            <v>CODIGO</v>
          </cell>
          <cell r="F7152" t="str">
            <v>97552</v>
          </cell>
          <cell r="G7152" t="str">
            <v>TOTAL</v>
          </cell>
          <cell r="H7152">
            <v>2</v>
          </cell>
        </row>
        <row r="7153">
          <cell r="B7153" t="str">
            <v>tê, em aço, conexão soldada, dn 15 (1/2"), instalado em ramais e sub-ramais de gás - fornecimento e instalação. af_10/2020</v>
          </cell>
          <cell r="G7153" t="str">
            <v>UNIDADE</v>
          </cell>
          <cell r="H7153" t="str">
            <v>un</v>
          </cell>
        </row>
        <row r="7155">
          <cell r="D7155" t="str">
            <v>QUANTIDADE</v>
          </cell>
          <cell r="H7155" t="str">
            <v>SUBTOTAL</v>
          </cell>
        </row>
        <row r="7156">
          <cell r="D7156">
            <v>2</v>
          </cell>
          <cell r="H7156">
            <v>2</v>
          </cell>
        </row>
        <row r="7159">
          <cell r="F7159" t="str">
            <v>TOTAL</v>
          </cell>
          <cell r="H7159">
            <v>2</v>
          </cell>
        </row>
        <row r="7161">
          <cell r="B7161" t="str">
            <v>16.02.13</v>
          </cell>
          <cell r="C7161" t="str">
            <v>TABELA</v>
          </cell>
          <cell r="D7161" t="str">
            <v>SINAPI</v>
          </cell>
          <cell r="E7161" t="str">
            <v>CODIGO</v>
          </cell>
          <cell r="F7161" t="str">
            <v>97553</v>
          </cell>
          <cell r="G7161" t="str">
            <v>TOTAL</v>
          </cell>
          <cell r="H7161">
            <v>3</v>
          </cell>
        </row>
        <row r="7162">
          <cell r="B7162" t="str">
            <v>tê, em aço, conexão soldada, dn 20 (3/4"), instalado em ramais e sub-ramais de gás - fornecimento e instalação. af_10/2020</v>
          </cell>
          <cell r="G7162" t="str">
            <v>UNIDADE</v>
          </cell>
          <cell r="H7162" t="str">
            <v>un</v>
          </cell>
        </row>
        <row r="7164">
          <cell r="D7164" t="str">
            <v>QUANTIDADE</v>
          </cell>
          <cell r="H7164" t="str">
            <v>SUBTOTAL</v>
          </cell>
        </row>
        <row r="7165">
          <cell r="D7165">
            <v>3</v>
          </cell>
          <cell r="H7165">
            <v>3</v>
          </cell>
        </row>
        <row r="7168">
          <cell r="F7168" t="str">
            <v>TOTAL</v>
          </cell>
          <cell r="H7168">
            <v>3</v>
          </cell>
        </row>
        <row r="7170">
          <cell r="B7170" t="str">
            <v>16.02.14</v>
          </cell>
          <cell r="C7170" t="str">
            <v>TABELA</v>
          </cell>
          <cell r="D7170" t="str">
            <v>SINAPI</v>
          </cell>
          <cell r="E7170" t="str">
            <v>CODIGO</v>
          </cell>
          <cell r="F7170" t="str">
            <v>97554</v>
          </cell>
          <cell r="G7170" t="str">
            <v>TOTAL</v>
          </cell>
          <cell r="H7170">
            <v>4</v>
          </cell>
        </row>
        <row r="7171">
          <cell r="B7171" t="str">
            <v>tê, em aço, conexão soldada, dn 25 (1"), instalado em ramais e sub-ramais de gás - fornecimento e instalação. af_10/2020</v>
          </cell>
          <cell r="G7171" t="str">
            <v>UNIDADE</v>
          </cell>
          <cell r="H7171" t="str">
            <v>un</v>
          </cell>
        </row>
        <row r="7173">
          <cell r="D7173" t="str">
            <v>QUANTIDADE</v>
          </cell>
          <cell r="H7173" t="str">
            <v>SUBTOTAL</v>
          </cell>
        </row>
        <row r="7174">
          <cell r="D7174">
            <v>4</v>
          </cell>
          <cell r="H7174">
            <v>4</v>
          </cell>
        </row>
        <row r="7177">
          <cell r="F7177" t="str">
            <v>TOTAL</v>
          </cell>
          <cell r="H7177">
            <v>4</v>
          </cell>
        </row>
        <row r="7179">
          <cell r="B7179" t="str">
            <v>16.02.15</v>
          </cell>
          <cell r="C7179" t="str">
            <v>TABELA</v>
          </cell>
          <cell r="D7179" t="str">
            <v>SINAPI</v>
          </cell>
          <cell r="E7179" t="str">
            <v>CODIGO</v>
          </cell>
          <cell r="F7179" t="str">
            <v>97537</v>
          </cell>
          <cell r="G7179" t="str">
            <v>TOTAL</v>
          </cell>
          <cell r="H7179">
            <v>2</v>
          </cell>
        </row>
        <row r="7180">
          <cell r="B7180" t="str">
            <v>luva, em aço, conexão soldada, dn 15 (1/2"), instalado em ramais e sub-ramais de gás - fornecimento e instalação. af_10/2020</v>
          </cell>
          <cell r="G7180" t="str">
            <v>UNIDADE</v>
          </cell>
          <cell r="H7180" t="str">
            <v>un</v>
          </cell>
        </row>
        <row r="7182">
          <cell r="D7182" t="str">
            <v>QUANTIDADE</v>
          </cell>
          <cell r="H7182" t="str">
            <v>SUBTOTAL</v>
          </cell>
        </row>
        <row r="7183">
          <cell r="D7183">
            <v>2</v>
          </cell>
          <cell r="H7183">
            <v>2</v>
          </cell>
        </row>
        <row r="7186">
          <cell r="F7186" t="str">
            <v>TOTAL</v>
          </cell>
          <cell r="H7186">
            <v>2</v>
          </cell>
        </row>
        <row r="7188">
          <cell r="B7188" t="str">
            <v>16.02.16</v>
          </cell>
          <cell r="C7188" t="str">
            <v>TABELA</v>
          </cell>
          <cell r="D7188" t="str">
            <v>SINAPI</v>
          </cell>
          <cell r="E7188" t="str">
            <v>CODIGO</v>
          </cell>
          <cell r="F7188" t="str">
            <v>92904</v>
          </cell>
          <cell r="G7188" t="str">
            <v>TOTAL</v>
          </cell>
          <cell r="H7188">
            <v>2</v>
          </cell>
        </row>
        <row r="7189">
          <cell r="B7189" t="str">
            <v>união, em ferro galvanizado, conexão rosqueada, dn 15 (1/2"), instalado em ramais e sub-ramais de gás - fornecimento e instalação. af_10/2020</v>
          </cell>
          <cell r="G7189" t="str">
            <v>UNIDADE</v>
          </cell>
          <cell r="H7189" t="str">
            <v>un</v>
          </cell>
        </row>
        <row r="7191">
          <cell r="D7191" t="str">
            <v>QUANTIDADE</v>
          </cell>
          <cell r="H7191" t="str">
            <v>SUBTOTAL</v>
          </cell>
        </row>
        <row r="7192">
          <cell r="D7192">
            <v>2</v>
          </cell>
          <cell r="H7192">
            <v>2</v>
          </cell>
        </row>
        <row r="7195">
          <cell r="F7195" t="str">
            <v>TOTAL</v>
          </cell>
          <cell r="H7195">
            <v>2</v>
          </cell>
        </row>
        <row r="7199">
          <cell r="B7199" t="str">
            <v>INSTALAÇÃO DE PÁRA-RAIO</v>
          </cell>
        </row>
        <row r="7201">
          <cell r="B7201" t="str">
            <v>16.03.01</v>
          </cell>
          <cell r="C7201" t="str">
            <v>TABELA</v>
          </cell>
          <cell r="D7201" t="str">
            <v>DER-EDF</v>
          </cell>
          <cell r="E7201" t="str">
            <v>CODIGO</v>
          </cell>
          <cell r="F7201" t="str">
            <v>160303</v>
          </cell>
          <cell r="G7201" t="str">
            <v>TOTAL</v>
          </cell>
          <cell r="H7201">
            <v>10</v>
          </cell>
        </row>
        <row r="7202">
          <cell r="B7202" t="str">
            <v>Aterramento com haste terra 5/8" x 2.40, cabo de cobre nu 6mm2, inclusive caixa de concreto 30 x 30 cm</v>
          </cell>
          <cell r="G7202" t="str">
            <v>UNIDADE</v>
          </cell>
          <cell r="H7202" t="str">
            <v>und</v>
          </cell>
        </row>
        <row r="7204">
          <cell r="D7204" t="str">
            <v>QUANTIDADE</v>
          </cell>
          <cell r="H7204" t="str">
            <v>SUBTOTAL</v>
          </cell>
        </row>
        <row r="7205">
          <cell r="D7205">
            <v>10</v>
          </cell>
          <cell r="H7205">
            <v>10</v>
          </cell>
        </row>
        <row r="7208">
          <cell r="F7208" t="str">
            <v>TOTAL</v>
          </cell>
          <cell r="H7208">
            <v>10</v>
          </cell>
        </row>
        <row r="7210">
          <cell r="B7210" t="str">
            <v>16.03.02</v>
          </cell>
          <cell r="C7210" t="str">
            <v>TABELA</v>
          </cell>
          <cell r="D7210" t="str">
            <v>DER-EDF</v>
          </cell>
          <cell r="E7210" t="str">
            <v>CODIGO</v>
          </cell>
          <cell r="F7210" t="str">
            <v>160304</v>
          </cell>
          <cell r="G7210" t="str">
            <v>TOTAL</v>
          </cell>
          <cell r="H7210">
            <v>4</v>
          </cell>
        </row>
        <row r="7211">
          <cell r="B7211" t="str">
            <v>Pára-raios tipo franklim incluindo base de fixação, conjunto de contraventagem c/abraçadeira p/3 estais em tubo e demais acessórios c/exceção do cabo de cobre de descida e suportes isoladores</v>
          </cell>
          <cell r="G7211" t="str">
            <v>UNIDADE</v>
          </cell>
          <cell r="H7211" t="str">
            <v>und</v>
          </cell>
        </row>
        <row r="7213">
          <cell r="D7213" t="str">
            <v>QUANTIDADE</v>
          </cell>
          <cell r="H7213" t="str">
            <v>SUBTOTAL</v>
          </cell>
        </row>
        <row r="7214">
          <cell r="D7214">
            <v>4</v>
          </cell>
          <cell r="H7214">
            <v>4</v>
          </cell>
        </row>
        <row r="7217">
          <cell r="F7217" t="str">
            <v>TOTAL</v>
          </cell>
          <cell r="H7217">
            <v>4</v>
          </cell>
        </row>
        <row r="7219">
          <cell r="B7219" t="str">
            <v>16.03.03</v>
          </cell>
          <cell r="C7219" t="str">
            <v>TABELA</v>
          </cell>
          <cell r="D7219" t="str">
            <v>DER-EDF</v>
          </cell>
          <cell r="E7219" t="str">
            <v>CODIGO</v>
          </cell>
          <cell r="F7219" t="str">
            <v>160305</v>
          </cell>
          <cell r="G7219" t="str">
            <v>TOTAL</v>
          </cell>
          <cell r="H7219">
            <v>480</v>
          </cell>
        </row>
        <row r="7220">
          <cell r="B7220" t="str">
            <v>Condutor de cobre nú, seção de 35mm2, inclusive suportes isoladores e acessórios de fixação, conforme projeto</v>
          </cell>
          <cell r="G7220" t="str">
            <v>UNIDADE</v>
          </cell>
          <cell r="H7220" t="str">
            <v>m</v>
          </cell>
        </row>
        <row r="7222">
          <cell r="D7222" t="str">
            <v>QUANTIDADE</v>
          </cell>
          <cell r="H7222" t="str">
            <v>SUBTOTAL</v>
          </cell>
        </row>
        <row r="7223">
          <cell r="D7223">
            <v>480</v>
          </cell>
          <cell r="H7223">
            <v>480</v>
          </cell>
        </row>
        <row r="7226">
          <cell r="F7226" t="str">
            <v>TOTAL</v>
          </cell>
          <cell r="H7226">
            <v>480</v>
          </cell>
        </row>
        <row r="7228">
          <cell r="B7228" t="str">
            <v>16.03.04</v>
          </cell>
          <cell r="C7228" t="str">
            <v>TABELA</v>
          </cell>
          <cell r="D7228" t="str">
            <v>DER-EDF</v>
          </cell>
          <cell r="E7228" t="str">
            <v>CODIGO</v>
          </cell>
          <cell r="F7228" t="str">
            <v>160308</v>
          </cell>
          <cell r="G7228" t="str">
            <v>TOTAL</v>
          </cell>
          <cell r="H7228">
            <v>1230</v>
          </cell>
        </row>
        <row r="7229">
          <cell r="B7229" t="str">
            <v>Cabo condutor de cobre eletrolítico nu, tempera meio dura, encordoamento classe 2, para aterramento, diam. 50mm2</v>
          </cell>
          <cell r="G7229" t="str">
            <v>UNIDADE</v>
          </cell>
          <cell r="H7229" t="str">
            <v>m</v>
          </cell>
        </row>
        <row r="7231">
          <cell r="D7231" t="str">
            <v>QUANTIDADE</v>
          </cell>
          <cell r="H7231" t="str">
            <v>SUBTOTAL</v>
          </cell>
        </row>
        <row r="7232">
          <cell r="D7232">
            <v>1230</v>
          </cell>
          <cell r="H7232">
            <v>1230</v>
          </cell>
        </row>
        <row r="7235">
          <cell r="F7235" t="str">
            <v>TOTAL</v>
          </cell>
          <cell r="H7235">
            <v>1230</v>
          </cell>
        </row>
        <row r="7237">
          <cell r="B7237" t="str">
            <v>16.03.05</v>
          </cell>
          <cell r="C7237" t="str">
            <v>TABELA</v>
          </cell>
          <cell r="D7237" t="str">
            <v>DER-EDF</v>
          </cell>
          <cell r="E7237" t="str">
            <v>CODIGO</v>
          </cell>
          <cell r="F7237" t="str">
            <v>160309</v>
          </cell>
          <cell r="G7237" t="str">
            <v>TOTAL</v>
          </cell>
          <cell r="H7237">
            <v>113</v>
          </cell>
        </row>
        <row r="7238">
          <cell r="B7238" t="str">
            <v>Terminal aéreo em latão (minicaptor), com conector e fixação horizontal 250mm x 10mm, ref. TEL-2024, inclusive vedação dos furos com poliuretano ref. TEL 5905, marca de ref. Termotécnica ou equivalente</v>
          </cell>
          <cell r="G7238" t="str">
            <v>UNIDADE</v>
          </cell>
          <cell r="H7238" t="str">
            <v>und</v>
          </cell>
        </row>
        <row r="7240">
          <cell r="D7240" t="str">
            <v>QUANTIDADE</v>
          </cell>
          <cell r="H7240" t="str">
            <v>SUBTOTAL</v>
          </cell>
        </row>
        <row r="7241">
          <cell r="D7241">
            <v>113</v>
          </cell>
          <cell r="H7241">
            <v>113</v>
          </cell>
        </row>
        <row r="7244">
          <cell r="F7244" t="str">
            <v>TOTAL</v>
          </cell>
          <cell r="H7244">
            <v>113</v>
          </cell>
        </row>
        <row r="7246">
          <cell r="B7246" t="str">
            <v>16.03.06</v>
          </cell>
          <cell r="C7246" t="str">
            <v>TABELA</v>
          </cell>
          <cell r="D7246" t="str">
            <v>DER-EDF</v>
          </cell>
          <cell r="E7246" t="str">
            <v>CODIGO</v>
          </cell>
          <cell r="F7246" t="str">
            <v>160310</v>
          </cell>
          <cell r="G7246" t="str">
            <v>TOTAL</v>
          </cell>
          <cell r="H7246">
            <v>85</v>
          </cell>
        </row>
        <row r="7247">
          <cell r="B7247" t="str">
            <v>Conector de medição em latão com 2 parafusos para cabos de 16 a 50 mm2, ref. TEL-562, Termotécnica ou equivalente</v>
          </cell>
          <cell r="G7247" t="str">
            <v>UNIDADE</v>
          </cell>
          <cell r="H7247" t="str">
            <v>und</v>
          </cell>
        </row>
        <row r="7249">
          <cell r="D7249" t="str">
            <v>QUANTIDADE</v>
          </cell>
          <cell r="H7249" t="str">
            <v>SUBTOTAL</v>
          </cell>
        </row>
        <row r="7250">
          <cell r="D7250">
            <v>85</v>
          </cell>
          <cell r="H7250">
            <v>85</v>
          </cell>
        </row>
        <row r="7253">
          <cell r="F7253" t="str">
            <v>TOTAL</v>
          </cell>
          <cell r="H7253">
            <v>85</v>
          </cell>
        </row>
        <row r="7255">
          <cell r="B7255" t="str">
            <v>16.03.07</v>
          </cell>
          <cell r="C7255" t="str">
            <v>TABELA</v>
          </cell>
          <cell r="D7255" t="str">
            <v>DER-EDF</v>
          </cell>
          <cell r="E7255" t="str">
            <v>CODIGO</v>
          </cell>
          <cell r="F7255" t="str">
            <v>160311</v>
          </cell>
          <cell r="G7255" t="str">
            <v>TOTAL</v>
          </cell>
          <cell r="H7255">
            <v>96</v>
          </cell>
        </row>
        <row r="7256">
          <cell r="B7256" t="str">
            <v>Haste de terra tipo COPPERWELD - 5/8" x 2.40m</v>
          </cell>
          <cell r="G7256" t="str">
            <v>UNIDADE</v>
          </cell>
          <cell r="H7256" t="str">
            <v>und</v>
          </cell>
        </row>
        <row r="7258">
          <cell r="D7258" t="str">
            <v>QUANTIDADE</v>
          </cell>
          <cell r="H7258" t="str">
            <v>SUBTOTAL</v>
          </cell>
        </row>
        <row r="7259">
          <cell r="D7259">
            <v>96</v>
          </cell>
          <cell r="H7259">
            <v>96</v>
          </cell>
        </row>
        <row r="7262">
          <cell r="F7262" t="str">
            <v>TOTAL</v>
          </cell>
          <cell r="H7262">
            <v>96</v>
          </cell>
        </row>
        <row r="7264">
          <cell r="B7264" t="str">
            <v>16.03.08</v>
          </cell>
          <cell r="C7264" t="str">
            <v>TABELA</v>
          </cell>
          <cell r="D7264" t="str">
            <v>DER-EDF</v>
          </cell>
          <cell r="E7264" t="str">
            <v>CODIGO</v>
          </cell>
          <cell r="F7264" t="str">
            <v>160312</v>
          </cell>
          <cell r="G7264" t="str">
            <v>TOTAL</v>
          </cell>
          <cell r="H7264">
            <v>386</v>
          </cell>
        </row>
        <row r="7265">
          <cell r="B7265" t="str">
            <v>Kit completo para solda Exotérmica (Molde HCL 5/8" Ref: TEL905611 / Cartucho n° 115 Ref: TEL 909115 / Alicate Z 201 Ref: TEL 998201), marca de referência Termotécnica ou equivalente</v>
          </cell>
          <cell r="G7265" t="str">
            <v>UNIDADE</v>
          </cell>
          <cell r="H7265" t="str">
            <v>und</v>
          </cell>
        </row>
        <row r="7267">
          <cell r="D7267" t="str">
            <v>QUANTIDADE</v>
          </cell>
          <cell r="H7267" t="str">
            <v>SUBTOTAL</v>
          </cell>
        </row>
        <row r="7268">
          <cell r="D7268">
            <v>386</v>
          </cell>
          <cell r="H7268">
            <v>386</v>
          </cell>
        </row>
        <row r="7271">
          <cell r="F7271" t="str">
            <v>TOTAL</v>
          </cell>
          <cell r="H7271">
            <v>386</v>
          </cell>
        </row>
        <row r="7273">
          <cell r="B7273" t="str">
            <v>16.03.09</v>
          </cell>
          <cell r="C7273" t="str">
            <v>TABELA</v>
          </cell>
          <cell r="D7273" t="str">
            <v>DER-EDF</v>
          </cell>
          <cell r="E7273" t="str">
            <v>CODIGO</v>
          </cell>
          <cell r="F7273" t="str">
            <v>160316</v>
          </cell>
          <cell r="G7273" t="str">
            <v>TOTAL</v>
          </cell>
          <cell r="H7273">
            <v>96</v>
          </cell>
        </row>
        <row r="7274">
          <cell r="B7274" t="str">
            <v>Caixa de inspeção em PVC, diâmetro 300 mm, ref TEL-552, marca de referência Termotécnica ou equivalente, inclusive escavação e reaterro</v>
          </cell>
          <cell r="G7274" t="str">
            <v>UNIDADE</v>
          </cell>
          <cell r="H7274" t="str">
            <v>und</v>
          </cell>
        </row>
        <row r="7276">
          <cell r="D7276" t="str">
            <v>QUANTIDADE</v>
          </cell>
          <cell r="H7276" t="str">
            <v>SUBTOTAL</v>
          </cell>
        </row>
        <row r="7277">
          <cell r="D7277">
            <v>96</v>
          </cell>
          <cell r="H7277">
            <v>96</v>
          </cell>
        </row>
        <row r="7280">
          <cell r="F7280" t="str">
            <v>TOTAL</v>
          </cell>
          <cell r="H7280">
            <v>96</v>
          </cell>
        </row>
        <row r="7282">
          <cell r="B7282" t="str">
            <v>16.03.10</v>
          </cell>
          <cell r="C7282" t="str">
            <v>TABELA</v>
          </cell>
          <cell r="D7282" t="str">
            <v>DER-EDF</v>
          </cell>
          <cell r="E7282" t="str">
            <v>CODIGO</v>
          </cell>
          <cell r="F7282" t="str">
            <v>160328</v>
          </cell>
          <cell r="G7282" t="str">
            <v>TOTAL</v>
          </cell>
          <cell r="H7282">
            <v>120</v>
          </cell>
        </row>
        <row r="7283">
          <cell r="B7283" t="str">
            <v>Terminal estanhado de 1 compressão 1 furo, 35mm², ref. TEL-5135, marca de referência Termotécnica ou equivalente</v>
          </cell>
          <cell r="G7283" t="str">
            <v>UNIDADE</v>
          </cell>
          <cell r="H7283" t="str">
            <v>und</v>
          </cell>
        </row>
        <row r="7285">
          <cell r="D7285" t="str">
            <v>QUANTIDADE</v>
          </cell>
          <cell r="H7285" t="str">
            <v>SUBTOTAL</v>
          </cell>
        </row>
        <row r="7286">
          <cell r="D7286">
            <v>120</v>
          </cell>
          <cell r="H7286">
            <v>120</v>
          </cell>
        </row>
        <row r="7289">
          <cell r="F7289" t="str">
            <v>TOTAL</v>
          </cell>
          <cell r="H7289">
            <v>120</v>
          </cell>
        </row>
        <row r="7291">
          <cell r="B7291" t="str">
            <v>16.03.11</v>
          </cell>
          <cell r="C7291" t="str">
            <v>TABELA</v>
          </cell>
          <cell r="D7291" t="str">
            <v>DER-EDF</v>
          </cell>
          <cell r="E7291" t="str">
            <v>CODIGO</v>
          </cell>
          <cell r="F7291" t="str">
            <v>160313</v>
          </cell>
          <cell r="G7291" t="str">
            <v>TOTAL</v>
          </cell>
          <cell r="H7291">
            <v>812</v>
          </cell>
        </row>
        <row r="7292">
          <cell r="B7292" t="str">
            <v>Fixador universal latão estanhado p/ cabos 16 a 70 mm2 ref. 5024, incl. parafuso sextavado M6x45mm, arruela lisa 1/4", bucha nº8, vedação dos furos c/ poliuretano ref. 5905, marca de ref. Termotécnica ou equivalente</v>
          </cell>
          <cell r="G7292" t="str">
            <v>UNIDADE</v>
          </cell>
          <cell r="H7292" t="str">
            <v>und</v>
          </cell>
        </row>
        <row r="7294">
          <cell r="D7294" t="str">
            <v>QUANTIDADE</v>
          </cell>
          <cell r="H7294" t="str">
            <v>SUBTOTAL</v>
          </cell>
        </row>
        <row r="7295">
          <cell r="D7295">
            <v>812</v>
          </cell>
          <cell r="H7295">
            <v>812</v>
          </cell>
        </row>
        <row r="7298">
          <cell r="F7298" t="str">
            <v>TOTAL</v>
          </cell>
          <cell r="H7298">
            <v>812</v>
          </cell>
        </row>
        <row r="7300">
          <cell r="B7300" t="str">
            <v>16.03.12</v>
          </cell>
          <cell r="C7300" t="str">
            <v>TABELA</v>
          </cell>
          <cell r="D7300" t="str">
            <v>DER-EDF</v>
          </cell>
          <cell r="E7300" t="str">
            <v>CODIGO</v>
          </cell>
          <cell r="F7300" t="str">
            <v>160326</v>
          </cell>
          <cell r="G7300" t="str">
            <v>TOTAL</v>
          </cell>
          <cell r="H7300">
            <v>1890</v>
          </cell>
        </row>
        <row r="7301">
          <cell r="B7301" t="str">
            <v>Barra chata em alumínio 7/8"x1/8" (70mm²), com furos diâmetro 7 mm ref. TEL-771, marca de referência Termotécnica ou equivalente</v>
          </cell>
          <cell r="G7301" t="str">
            <v>UNIDADE</v>
          </cell>
          <cell r="H7301" t="str">
            <v>m</v>
          </cell>
        </row>
        <row r="7303">
          <cell r="D7303" t="str">
            <v>QUANTIDADE</v>
          </cell>
          <cell r="H7303" t="str">
            <v>SUBTOTAL</v>
          </cell>
        </row>
        <row r="7304">
          <cell r="D7304">
            <v>1890</v>
          </cell>
          <cell r="H7304">
            <v>1890</v>
          </cell>
        </row>
        <row r="7307">
          <cell r="F7307" t="str">
            <v>TOTAL</v>
          </cell>
          <cell r="H7307">
            <v>1890</v>
          </cell>
        </row>
        <row r="7309">
          <cell r="B7309" t="str">
            <v>16.03.13</v>
          </cell>
          <cell r="C7309" t="str">
            <v>TABELA</v>
          </cell>
          <cell r="D7309" t="str">
            <v>DER-EDF</v>
          </cell>
          <cell r="E7309" t="str">
            <v>CODIGO</v>
          </cell>
          <cell r="F7309" t="str">
            <v>151127</v>
          </cell>
          <cell r="G7309" t="str">
            <v>TOTAL</v>
          </cell>
          <cell r="H7309">
            <v>204</v>
          </cell>
        </row>
        <row r="7310">
          <cell r="B7310" t="str">
            <v>Eletroduto de PVC rígido roscável, diâmetro 1", inclusive conexões</v>
          </cell>
          <cell r="G7310" t="str">
            <v>UNIDADE</v>
          </cell>
          <cell r="H7310" t="str">
            <v>m</v>
          </cell>
        </row>
        <row r="7312">
          <cell r="D7312" t="str">
            <v>QUANTIDADE</v>
          </cell>
          <cell r="H7312" t="str">
            <v>SUBTOTAL</v>
          </cell>
        </row>
        <row r="7313">
          <cell r="D7313">
            <v>204</v>
          </cell>
          <cell r="H7313">
            <v>204</v>
          </cell>
        </row>
        <row r="7316">
          <cell r="F7316" t="str">
            <v>TOTAL</v>
          </cell>
          <cell r="H7316">
            <v>204</v>
          </cell>
        </row>
        <row r="7318">
          <cell r="B7318" t="str">
            <v>16.03.14</v>
          </cell>
          <cell r="C7318" t="str">
            <v>TABELA</v>
          </cell>
          <cell r="D7318" t="str">
            <v>SINAPI</v>
          </cell>
          <cell r="E7318" t="str">
            <v>CODIGO</v>
          </cell>
          <cell r="F7318" t="str">
            <v>95781</v>
          </cell>
          <cell r="G7318" t="str">
            <v>TOTAL</v>
          </cell>
          <cell r="H7318">
            <v>85</v>
          </cell>
        </row>
        <row r="7319">
          <cell r="B7319" t="str">
            <v>condulete de alumínio, tipo c, para eletroduto de aço galvanizado dn 25 mm (1''), aparente - fornecimento e instalação. af_10/2022</v>
          </cell>
          <cell r="G7319" t="str">
            <v>UNIDADE</v>
          </cell>
          <cell r="H7319" t="str">
            <v>un</v>
          </cell>
        </row>
        <row r="7321">
          <cell r="D7321" t="str">
            <v>QUANTIDADE</v>
          </cell>
          <cell r="H7321" t="str">
            <v>SUBTOTAL</v>
          </cell>
        </row>
        <row r="7322">
          <cell r="D7322">
            <v>85</v>
          </cell>
          <cell r="H7322">
            <v>85</v>
          </cell>
        </row>
        <row r="7325">
          <cell r="F7325" t="str">
            <v>TOTAL</v>
          </cell>
          <cell r="H7325">
            <v>85</v>
          </cell>
        </row>
        <row r="7327">
          <cell r="B7327" t="str">
            <v>16.03.15</v>
          </cell>
          <cell r="C7327" t="str">
            <v>TABELA</v>
          </cell>
          <cell r="D7327" t="str">
            <v>DER-EDF</v>
          </cell>
          <cell r="E7327" t="str">
            <v>CODIGO</v>
          </cell>
          <cell r="F7327" t="str">
            <v>160329</v>
          </cell>
          <cell r="G7327" t="str">
            <v>TOTAL</v>
          </cell>
          <cell r="H7327">
            <v>52</v>
          </cell>
        </row>
        <row r="7328">
          <cell r="B7328" t="str">
            <v>Curva 90º de barra chata em alumínio 7/8"x1/8"x300mm, 70mm², ref. TEL-778, marca de referência Termotécnica ou equivalente</v>
          </cell>
          <cell r="G7328" t="str">
            <v>UNIDADE</v>
          </cell>
          <cell r="H7328" t="str">
            <v>und</v>
          </cell>
        </row>
        <row r="7330">
          <cell r="D7330" t="str">
            <v>QUANTIDADE</v>
          </cell>
          <cell r="H7330" t="str">
            <v>SUBTOTAL</v>
          </cell>
        </row>
        <row r="7331">
          <cell r="D7331">
            <v>52</v>
          </cell>
          <cell r="H7331">
            <v>52</v>
          </cell>
        </row>
        <row r="7334">
          <cell r="F7334" t="str">
            <v>TOTAL</v>
          </cell>
          <cell r="H7334">
            <v>52</v>
          </cell>
        </row>
        <row r="7336">
          <cell r="B7336" t="str">
            <v>16.03.16</v>
          </cell>
          <cell r="C7336" t="str">
            <v>TABELA</v>
          </cell>
          <cell r="D7336" t="str">
            <v>DER-EDF</v>
          </cell>
          <cell r="E7336" t="str">
            <v>CODIGO</v>
          </cell>
          <cell r="F7336" t="str">
            <v>160313</v>
          </cell>
          <cell r="G7336" t="str">
            <v>TOTAL</v>
          </cell>
          <cell r="H7336">
            <v>280</v>
          </cell>
        </row>
        <row r="7337">
          <cell r="B7337" t="str">
            <v>Fixador universal latão estanhado p/ cabos 16 a 70 mm2 ref. 5024, incl. parafuso sextavado M6x45mm, arruela lisa 1/4", bucha nº8, vedação dos furos c/ poliuretano ref. 5905, marca de ref. Termotécnica ou equivalente</v>
          </cell>
          <cell r="G7337" t="str">
            <v>UNIDADE</v>
          </cell>
          <cell r="H7337" t="str">
            <v>und</v>
          </cell>
        </row>
        <row r="7339">
          <cell r="D7339" t="str">
            <v>QUANTIDADE</v>
          </cell>
          <cell r="H7339" t="str">
            <v>SUBTOTAL</v>
          </cell>
        </row>
        <row r="7340">
          <cell r="D7340">
            <v>280</v>
          </cell>
          <cell r="H7340">
            <v>280</v>
          </cell>
        </row>
        <row r="7343">
          <cell r="F7343" t="str">
            <v>TOTAL</v>
          </cell>
          <cell r="H7343">
            <v>280</v>
          </cell>
        </row>
        <row r="7345">
          <cell r="B7345" t="str">
            <v>16.03.17</v>
          </cell>
          <cell r="C7345" t="str">
            <v>TABELA</v>
          </cell>
          <cell r="D7345" t="str">
            <v>DER-EDF</v>
          </cell>
          <cell r="E7345" t="str">
            <v>CODIGO</v>
          </cell>
          <cell r="F7345" t="str">
            <v>160326</v>
          </cell>
          <cell r="G7345" t="str">
            <v>TOTAL</v>
          </cell>
          <cell r="H7345">
            <v>48</v>
          </cell>
        </row>
        <row r="7346">
          <cell r="B7346" t="str">
            <v>Barra chata em alumínio 7/8"x1/8" (70mm²), com furos diâmetro 7 mm ref. TEL-771, marca de referência Termotécnica ou equivalente</v>
          </cell>
          <cell r="G7346" t="str">
            <v>UNIDADE</v>
          </cell>
          <cell r="H7346" t="str">
            <v>m</v>
          </cell>
        </row>
        <row r="7348">
          <cell r="D7348" t="str">
            <v>QUANTIDADE</v>
          </cell>
          <cell r="H7348" t="str">
            <v>SUBTOTAL</v>
          </cell>
        </row>
        <row r="7349">
          <cell r="D7349">
            <v>48</v>
          </cell>
          <cell r="H7349">
            <v>48</v>
          </cell>
        </row>
        <row r="7352">
          <cell r="F7352" t="str">
            <v>TOTAL</v>
          </cell>
          <cell r="H7352">
            <v>48</v>
          </cell>
        </row>
        <row r="7354">
          <cell r="B7354" t="str">
            <v>16.03.18</v>
          </cell>
          <cell r="C7354" t="str">
            <v>TABELA</v>
          </cell>
          <cell r="D7354" t="str">
            <v>DER-EDF</v>
          </cell>
          <cell r="E7354" t="str">
            <v>CODIGO</v>
          </cell>
          <cell r="F7354" t="str">
            <v>160329</v>
          </cell>
          <cell r="G7354" t="str">
            <v>TOTAL</v>
          </cell>
          <cell r="H7354">
            <v>52</v>
          </cell>
        </row>
        <row r="7355">
          <cell r="B7355" t="str">
            <v>Curva 90º de barra chata em alumínio 7/8"x1/8"x300mm, 70mm², ref. TEL-778, marca de referência Termotécnica ou equivalente</v>
          </cell>
          <cell r="G7355" t="str">
            <v>UNIDADE</v>
          </cell>
          <cell r="H7355" t="str">
            <v>und</v>
          </cell>
        </row>
        <row r="7357">
          <cell r="D7357" t="str">
            <v>QUANTIDADE</v>
          </cell>
          <cell r="H7357" t="str">
            <v>SUBTOTAL</v>
          </cell>
        </row>
        <row r="7358">
          <cell r="D7358">
            <v>52</v>
          </cell>
          <cell r="H7358">
            <v>52</v>
          </cell>
        </row>
        <row r="7361">
          <cell r="F7361" t="str">
            <v>TOTAL</v>
          </cell>
          <cell r="H7361">
            <v>52</v>
          </cell>
        </row>
        <row r="7363">
          <cell r="B7363" t="str">
            <v>16.03.19</v>
          </cell>
          <cell r="C7363" t="str">
            <v>TABELA</v>
          </cell>
          <cell r="D7363" t="str">
            <v>DER-EDF</v>
          </cell>
          <cell r="E7363" t="str">
            <v>CODIGO</v>
          </cell>
          <cell r="F7363" t="str">
            <v>160322</v>
          </cell>
          <cell r="G7363" t="str">
            <v>TOTAL</v>
          </cell>
          <cell r="H7363">
            <v>206</v>
          </cell>
        </row>
        <row r="7364">
          <cell r="B7364" t="str">
            <v>Abraçadeira tipo "D" com cunha, diâmetro 1", ref. TEL-095, marca de referência Termotécnica ou equivalente</v>
          </cell>
          <cell r="G7364" t="str">
            <v>UNIDADE</v>
          </cell>
          <cell r="H7364" t="str">
            <v>und</v>
          </cell>
        </row>
        <row r="7366">
          <cell r="D7366" t="str">
            <v>QUANTIDADE</v>
          </cell>
          <cell r="H7366" t="str">
            <v>SUBTOTAL</v>
          </cell>
        </row>
        <row r="7367">
          <cell r="D7367">
            <v>206</v>
          </cell>
          <cell r="H7367">
            <v>206</v>
          </cell>
        </row>
        <row r="7370">
          <cell r="F7370" t="str">
            <v>TOTAL</v>
          </cell>
          <cell r="H7370">
            <v>206</v>
          </cell>
        </row>
        <row r="7372">
          <cell r="B7372" t="str">
            <v>16.03.20</v>
          </cell>
          <cell r="C7372" t="str">
            <v>TABELA</v>
          </cell>
          <cell r="D7372" t="str">
            <v>DER-EDF</v>
          </cell>
          <cell r="E7372" t="str">
            <v>CODIGO</v>
          </cell>
          <cell r="F7372" t="str">
            <v>160333</v>
          </cell>
          <cell r="G7372" t="str">
            <v>TOTAL</v>
          </cell>
          <cell r="H7372">
            <v>206</v>
          </cell>
        </row>
        <row r="7373">
          <cell r="B7373" t="str">
            <v>Cabo de cobre nú 50 mm2, ref. TEL-5750, marca de referência Termotécnica ou equivalente, inclusive abertura e fechamento de vala para cabo dimensões 50x20cm</v>
          </cell>
          <cell r="G7373" t="str">
            <v>UNIDADE</v>
          </cell>
          <cell r="H7373" t="str">
            <v>m</v>
          </cell>
        </row>
        <row r="7375">
          <cell r="D7375" t="str">
            <v>QUANTIDADE</v>
          </cell>
          <cell r="H7375" t="str">
            <v>SUBTOTAL</v>
          </cell>
        </row>
        <row r="7376">
          <cell r="D7376">
            <v>206</v>
          </cell>
          <cell r="H7376">
            <v>206</v>
          </cell>
        </row>
        <row r="7379">
          <cell r="F7379" t="str">
            <v>TOTAL</v>
          </cell>
          <cell r="H7379">
            <v>206</v>
          </cell>
        </row>
        <row r="7382">
          <cell r="B7382" t="str">
            <v>INSTALAÇÃO DE INCÊNDIO</v>
          </cell>
        </row>
        <row r="7385">
          <cell r="B7385" t="str">
            <v>16.06.01</v>
          </cell>
          <cell r="C7385" t="str">
            <v>TABELA</v>
          </cell>
          <cell r="D7385" t="str">
            <v>DER-EDF</v>
          </cell>
          <cell r="E7385" t="str">
            <v>CODIGO</v>
          </cell>
          <cell r="F7385" t="str">
            <v>160671</v>
          </cell>
          <cell r="G7385" t="str">
            <v>TOTAL</v>
          </cell>
          <cell r="H7385">
            <v>11</v>
          </cell>
        </row>
        <row r="7386">
          <cell r="B7386" t="str">
            <v>Hidrante de parede, com abrigo em chapa, 80x90x17cm, com suporte e mangueiras 2 x 15m 63mm, adaptador rosca fêmea e engate rápido, esguicho em latão regulavel, registro globo angular 45º/ 63mm</v>
          </cell>
          <cell r="G7386" t="str">
            <v>UNIDADE</v>
          </cell>
          <cell r="H7386" t="str">
            <v>und</v>
          </cell>
        </row>
        <row r="7388">
          <cell r="D7388" t="str">
            <v>QUANTIDADE</v>
          </cell>
          <cell r="H7388" t="str">
            <v>SUBTOTAL</v>
          </cell>
        </row>
        <row r="7389">
          <cell r="D7389">
            <v>3</v>
          </cell>
          <cell r="H7389">
            <v>3</v>
          </cell>
        </row>
        <row r="7390">
          <cell r="D7390">
            <v>3</v>
          </cell>
          <cell r="H7390">
            <v>3</v>
          </cell>
        </row>
        <row r="7391">
          <cell r="D7391">
            <v>1</v>
          </cell>
          <cell r="H7391">
            <v>1</v>
          </cell>
        </row>
        <row r="7392">
          <cell r="D7392">
            <v>1</v>
          </cell>
          <cell r="H7392">
            <v>1</v>
          </cell>
        </row>
        <row r="7393">
          <cell r="D7393">
            <v>2</v>
          </cell>
          <cell r="H7393">
            <v>2</v>
          </cell>
        </row>
        <row r="7394">
          <cell r="D7394">
            <v>1</v>
          </cell>
          <cell r="H7394">
            <v>1</v>
          </cell>
        </row>
        <row r="7395">
          <cell r="D7395">
            <v>0</v>
          </cell>
          <cell r="H7395">
            <v>0</v>
          </cell>
        </row>
        <row r="7396">
          <cell r="D7396">
            <v>0</v>
          </cell>
          <cell r="H7396">
            <v>0</v>
          </cell>
        </row>
        <row r="7398">
          <cell r="F7398" t="str">
            <v>TOTAL</v>
          </cell>
          <cell r="H7398">
            <v>11</v>
          </cell>
        </row>
        <row r="7400">
          <cell r="B7400" t="str">
            <v>16.06.02</v>
          </cell>
          <cell r="C7400" t="str">
            <v>TABELA</v>
          </cell>
          <cell r="D7400" t="str">
            <v>DER-EDF</v>
          </cell>
          <cell r="E7400" t="str">
            <v>CODIGO</v>
          </cell>
          <cell r="F7400" t="str">
            <v>160603</v>
          </cell>
          <cell r="G7400" t="str">
            <v>TOTAL</v>
          </cell>
          <cell r="H7400">
            <v>1</v>
          </cell>
        </row>
        <row r="7401">
          <cell r="B7401" t="str">
            <v>Hidrante de recalque no passeio em caixa metálica de 40x60x40cm, incl. registro globo angular 90º de 63mm, adaptador p/ engate rápido e tampa c/ corrente</v>
          </cell>
          <cell r="G7401" t="str">
            <v>UNIDADE</v>
          </cell>
          <cell r="H7401" t="str">
            <v>und</v>
          </cell>
        </row>
        <row r="7403">
          <cell r="D7403" t="str">
            <v>QUANTIDADE</v>
          </cell>
          <cell r="H7403" t="str">
            <v>SUBTOTAL</v>
          </cell>
        </row>
        <row r="7404">
          <cell r="D7404">
            <v>1</v>
          </cell>
          <cell r="H7404">
            <v>1</v>
          </cell>
        </row>
        <row r="7406">
          <cell r="F7406" t="str">
            <v>TOTAL</v>
          </cell>
          <cell r="H7406">
            <v>1</v>
          </cell>
        </row>
        <row r="7409">
          <cell r="B7409" t="str">
            <v>16.06.03</v>
          </cell>
          <cell r="C7409" t="str">
            <v>TABELA</v>
          </cell>
          <cell r="D7409" t="str">
            <v>DER-EDF</v>
          </cell>
          <cell r="E7409" t="str">
            <v>CODIGO</v>
          </cell>
          <cell r="F7409" t="str">
            <v>160605</v>
          </cell>
          <cell r="G7409" t="str">
            <v>TOTAL</v>
          </cell>
          <cell r="H7409">
            <v>32</v>
          </cell>
        </row>
        <row r="7410">
          <cell r="B7410" t="str">
            <v>Extintor de incêndio portátil de pó químico ABC com capacidade 2A-20B:C (6 kg), inclusive suporte de parede universal, parafuso e bucha S8, exclusive placa sinalizadora em PVC fotoluminescente e pintura de sinalização</v>
          </cell>
          <cell r="G7410" t="str">
            <v>UNIDADE</v>
          </cell>
          <cell r="H7410" t="str">
            <v>und</v>
          </cell>
        </row>
        <row r="7412">
          <cell r="D7412" t="str">
            <v>QUANTIDADE</v>
          </cell>
          <cell r="H7412" t="str">
            <v>SUBTOTAL</v>
          </cell>
        </row>
        <row r="7413">
          <cell r="D7413">
            <v>4</v>
          </cell>
          <cell r="H7413">
            <v>4</v>
          </cell>
        </row>
        <row r="7414">
          <cell r="D7414">
            <v>6</v>
          </cell>
          <cell r="H7414">
            <v>6</v>
          </cell>
        </row>
        <row r="7415">
          <cell r="D7415">
            <v>3</v>
          </cell>
          <cell r="H7415">
            <v>3</v>
          </cell>
        </row>
        <row r="7416">
          <cell r="D7416">
            <v>6</v>
          </cell>
          <cell r="H7416">
            <v>6</v>
          </cell>
        </row>
        <row r="7417">
          <cell r="D7417">
            <v>5</v>
          </cell>
          <cell r="H7417">
            <v>5</v>
          </cell>
        </row>
        <row r="7418">
          <cell r="D7418">
            <v>6</v>
          </cell>
          <cell r="H7418">
            <v>6</v>
          </cell>
        </row>
        <row r="7419">
          <cell r="D7419">
            <v>1</v>
          </cell>
          <cell r="H7419">
            <v>1</v>
          </cell>
        </row>
        <row r="7420">
          <cell r="D7420">
            <v>1</v>
          </cell>
          <cell r="H7420">
            <v>1</v>
          </cell>
        </row>
        <row r="7422">
          <cell r="F7422" t="str">
            <v>TOTAL</v>
          </cell>
          <cell r="H7422">
            <v>32</v>
          </cell>
        </row>
        <row r="7424">
          <cell r="B7424" t="str">
            <v>16.06.04</v>
          </cell>
          <cell r="C7424" t="str">
            <v>TABELA</v>
          </cell>
          <cell r="D7424" t="str">
            <v>DER-EDF</v>
          </cell>
          <cell r="E7424" t="str">
            <v>CODIGO</v>
          </cell>
          <cell r="F7424" t="str">
            <v>160606</v>
          </cell>
          <cell r="G7424" t="str">
            <v>TOTAL</v>
          </cell>
          <cell r="H7424">
            <v>1</v>
          </cell>
        </row>
        <row r="7425">
          <cell r="B7425" t="str">
            <v>Extintor de incêndio de gás carbônico CO2 5 B:C (6 Kg), inclusive suporte de parede universal, parafuso e bucha S8, exclusive placa sinalizadora em PVC fotoluminescente e pintura de sinalização</v>
          </cell>
          <cell r="G7425" t="str">
            <v>UNIDADE</v>
          </cell>
          <cell r="H7425" t="str">
            <v>und</v>
          </cell>
        </row>
        <row r="7427">
          <cell r="D7427" t="str">
            <v>QUANTIDADE</v>
          </cell>
          <cell r="H7427" t="str">
            <v>SUBTOTAL</v>
          </cell>
        </row>
        <row r="7428">
          <cell r="D7428">
            <v>0</v>
          </cell>
          <cell r="H7428">
            <v>0</v>
          </cell>
        </row>
        <row r="7429">
          <cell r="D7429">
            <v>0</v>
          </cell>
          <cell r="H7429">
            <v>0</v>
          </cell>
        </row>
        <row r="7430">
          <cell r="D7430">
            <v>0</v>
          </cell>
          <cell r="H7430">
            <v>0</v>
          </cell>
        </row>
        <row r="7431">
          <cell r="D7431">
            <v>0</v>
          </cell>
          <cell r="H7431">
            <v>0</v>
          </cell>
        </row>
        <row r="7432">
          <cell r="D7432">
            <v>0</v>
          </cell>
          <cell r="H7432">
            <v>0</v>
          </cell>
        </row>
        <row r="7433">
          <cell r="D7433">
            <v>1</v>
          </cell>
          <cell r="H7433">
            <v>1</v>
          </cell>
        </row>
        <row r="7434">
          <cell r="D7434">
            <v>0</v>
          </cell>
          <cell r="H7434">
            <v>0</v>
          </cell>
        </row>
        <row r="7435">
          <cell r="D7435">
            <v>0</v>
          </cell>
          <cell r="H7435">
            <v>0</v>
          </cell>
        </row>
        <row r="7437">
          <cell r="F7437" t="str">
            <v>TOTAL</v>
          </cell>
          <cell r="H7437">
            <v>1</v>
          </cell>
        </row>
        <row r="7439">
          <cell r="B7439" t="str">
            <v>16.06.05</v>
          </cell>
          <cell r="C7439" t="str">
            <v>TABELA</v>
          </cell>
          <cell r="D7439" t="str">
            <v>DER-EDF</v>
          </cell>
          <cell r="E7439" t="str">
            <v>CODIGO</v>
          </cell>
          <cell r="F7439" t="str">
            <v>160608</v>
          </cell>
          <cell r="G7439" t="str">
            <v>TOTAL</v>
          </cell>
          <cell r="H7439">
            <v>36</v>
          </cell>
        </row>
        <row r="7440">
          <cell r="B7440" t="str">
            <v>Ponto para seta indicativa de saída, incl. seta em acrílico, com fonte alimentadora própria que assegure um funcionamento mínimo de 1h, para quando ocorrer falta de energia elétrica na rede pública, conforme projeto</v>
          </cell>
          <cell r="G7440" t="str">
            <v>UNIDADE</v>
          </cell>
          <cell r="H7440" t="str">
            <v>und</v>
          </cell>
        </row>
        <row r="7442">
          <cell r="D7442" t="str">
            <v>QUANTIDADE</v>
          </cell>
          <cell r="H7442" t="str">
            <v>SUBTOTAL</v>
          </cell>
        </row>
        <row r="7443">
          <cell r="D7443">
            <v>4</v>
          </cell>
          <cell r="H7443">
            <v>4</v>
          </cell>
        </row>
        <row r="7444">
          <cell r="D7444">
            <v>5</v>
          </cell>
          <cell r="H7444">
            <v>5</v>
          </cell>
        </row>
        <row r="7445">
          <cell r="D7445">
            <v>3</v>
          </cell>
          <cell r="H7445">
            <v>3</v>
          </cell>
        </row>
        <row r="7446">
          <cell r="D7446">
            <v>8</v>
          </cell>
          <cell r="H7446">
            <v>8</v>
          </cell>
        </row>
        <row r="7447">
          <cell r="D7447">
            <v>8</v>
          </cell>
          <cell r="H7447">
            <v>8</v>
          </cell>
        </row>
        <row r="7448">
          <cell r="D7448">
            <v>6</v>
          </cell>
          <cell r="H7448">
            <v>6</v>
          </cell>
        </row>
        <row r="7449">
          <cell r="D7449">
            <v>1</v>
          </cell>
          <cell r="H7449">
            <v>1</v>
          </cell>
        </row>
        <row r="7450">
          <cell r="D7450">
            <v>1</v>
          </cell>
          <cell r="H7450">
            <v>1</v>
          </cell>
        </row>
        <row r="7452">
          <cell r="F7452" t="str">
            <v>TOTAL</v>
          </cell>
          <cell r="H7452">
            <v>36</v>
          </cell>
        </row>
        <row r="7454">
          <cell r="B7454" t="str">
            <v>16.06.06</v>
          </cell>
          <cell r="C7454" t="str">
            <v>TABELA</v>
          </cell>
          <cell r="D7454" t="str">
            <v>DER-EDF</v>
          </cell>
          <cell r="E7454" t="str">
            <v>CODIGO</v>
          </cell>
          <cell r="F7454" t="str">
            <v>160612</v>
          </cell>
          <cell r="G7454" t="str">
            <v>TOTAL</v>
          </cell>
          <cell r="H7454">
            <v>24</v>
          </cell>
        </row>
        <row r="7455">
          <cell r="B7455" t="str">
            <v>Placa de sinalização de segurança CODIGO 14 - 315/158(NBR 13.434); CÓDIGO S3(NT 14/2010-ES) ("SAIDA DE EMERGÊNCIA" - seta vertical)</v>
          </cell>
          <cell r="G7455" t="str">
            <v>UNIDADE</v>
          </cell>
          <cell r="H7455" t="str">
            <v>und</v>
          </cell>
        </row>
        <row r="7457">
          <cell r="D7457" t="str">
            <v>QUANTIDADE</v>
          </cell>
          <cell r="H7457" t="str">
            <v>SUBTOTAL</v>
          </cell>
        </row>
        <row r="7458">
          <cell r="D7458">
            <v>4</v>
          </cell>
          <cell r="H7458">
            <v>4</v>
          </cell>
        </row>
        <row r="7459">
          <cell r="D7459">
            <v>3</v>
          </cell>
          <cell r="H7459">
            <v>3</v>
          </cell>
        </row>
        <row r="7460">
          <cell r="D7460">
            <v>4</v>
          </cell>
          <cell r="H7460">
            <v>4</v>
          </cell>
        </row>
        <row r="7461">
          <cell r="D7461">
            <v>4</v>
          </cell>
          <cell r="H7461">
            <v>4</v>
          </cell>
        </row>
        <row r="7462">
          <cell r="D7462">
            <v>4</v>
          </cell>
          <cell r="H7462">
            <v>4</v>
          </cell>
        </row>
        <row r="7463">
          <cell r="D7463">
            <v>4</v>
          </cell>
          <cell r="H7463">
            <v>4</v>
          </cell>
        </row>
        <row r="7464">
          <cell r="D7464">
            <v>1</v>
          </cell>
          <cell r="H7464">
            <v>1</v>
          </cell>
        </row>
        <row r="7465">
          <cell r="D7465">
            <v>0</v>
          </cell>
          <cell r="H7465">
            <v>0</v>
          </cell>
        </row>
        <row r="7467">
          <cell r="F7467" t="str">
            <v>TOTAL</v>
          </cell>
          <cell r="H7467">
            <v>24</v>
          </cell>
        </row>
        <row r="7469">
          <cell r="B7469" t="str">
            <v>16.06.07</v>
          </cell>
          <cell r="C7469" t="str">
            <v>TABELA</v>
          </cell>
          <cell r="D7469" t="str">
            <v>DER-EDF</v>
          </cell>
          <cell r="E7469" t="str">
            <v>CODIGO</v>
          </cell>
          <cell r="F7469" t="str">
            <v>160613</v>
          </cell>
          <cell r="G7469" t="str">
            <v>TOTAL</v>
          </cell>
          <cell r="H7469">
            <v>84</v>
          </cell>
        </row>
        <row r="7470">
          <cell r="B7470" t="str">
            <v>Ponto para iluminação de emergência completo, inclusive bloco autônomo de iluminação 2x9W com tomada universal</v>
          </cell>
          <cell r="G7470" t="str">
            <v>UNIDADE</v>
          </cell>
          <cell r="H7470" t="str">
            <v>und</v>
          </cell>
        </row>
        <row r="7472">
          <cell r="D7472" t="str">
            <v>QUANTIDADE</v>
          </cell>
          <cell r="H7472" t="str">
            <v>SUBTOTAL</v>
          </cell>
        </row>
        <row r="7473">
          <cell r="D7473">
            <v>26</v>
          </cell>
          <cell r="H7473">
            <v>26</v>
          </cell>
        </row>
        <row r="7474">
          <cell r="D7474">
            <v>26</v>
          </cell>
          <cell r="H7474">
            <v>26</v>
          </cell>
        </row>
        <row r="7475">
          <cell r="D7475">
            <v>6</v>
          </cell>
          <cell r="H7475">
            <v>6</v>
          </cell>
        </row>
        <row r="7476">
          <cell r="D7476">
            <v>3</v>
          </cell>
          <cell r="H7476">
            <v>3</v>
          </cell>
        </row>
        <row r="7477">
          <cell r="D7477">
            <v>8</v>
          </cell>
          <cell r="H7477">
            <v>8</v>
          </cell>
        </row>
        <row r="7478">
          <cell r="D7478">
            <v>11</v>
          </cell>
          <cell r="H7478">
            <v>11</v>
          </cell>
        </row>
        <row r="7479">
          <cell r="D7479">
            <v>2</v>
          </cell>
          <cell r="H7479">
            <v>2</v>
          </cell>
        </row>
        <row r="7480">
          <cell r="D7480">
            <v>2</v>
          </cell>
          <cell r="H7480">
            <v>2</v>
          </cell>
        </row>
        <row r="7482">
          <cell r="F7482" t="str">
            <v>TOTAL</v>
          </cell>
          <cell r="H7482">
            <v>84</v>
          </cell>
        </row>
        <row r="7484">
          <cell r="B7484" t="str">
            <v>16.06.08</v>
          </cell>
          <cell r="C7484" t="str">
            <v>TABELA</v>
          </cell>
          <cell r="D7484" t="str">
            <v>DER-EDF</v>
          </cell>
          <cell r="E7484" t="str">
            <v>CODIGO</v>
          </cell>
          <cell r="F7484" t="str">
            <v>160625</v>
          </cell>
          <cell r="G7484" t="str">
            <v>TOTAL</v>
          </cell>
          <cell r="H7484">
            <v>1</v>
          </cell>
        </row>
        <row r="7485">
          <cell r="B7485" t="str">
            <v>Abrigo para hidrante de recalque no passeio em caixa de alvenaria 60x40cm em bloco de concreto inclusive registro de recalque ø 65 mm (2 1/2") e tampa de ferro fundido 40x40cm com inscrição incêndio</v>
          </cell>
          <cell r="G7485" t="str">
            <v>UNIDADE</v>
          </cell>
          <cell r="H7485" t="str">
            <v>und</v>
          </cell>
        </row>
        <row r="7487">
          <cell r="D7487" t="str">
            <v>QUANTIDADE</v>
          </cell>
          <cell r="H7487" t="str">
            <v>SUBTOTAL</v>
          </cell>
        </row>
        <row r="7488">
          <cell r="D7488">
            <v>0</v>
          </cell>
          <cell r="H7488">
            <v>0</v>
          </cell>
        </row>
        <row r="7489">
          <cell r="D7489">
            <v>0</v>
          </cell>
          <cell r="H7489">
            <v>0</v>
          </cell>
        </row>
        <row r="7490">
          <cell r="D7490">
            <v>0</v>
          </cell>
          <cell r="H7490">
            <v>0</v>
          </cell>
        </row>
        <row r="7491">
          <cell r="D7491">
            <v>0</v>
          </cell>
          <cell r="H7491">
            <v>0</v>
          </cell>
        </row>
        <row r="7492">
          <cell r="D7492">
            <v>0</v>
          </cell>
          <cell r="H7492">
            <v>0</v>
          </cell>
        </row>
        <row r="7493">
          <cell r="D7493">
            <v>0</v>
          </cell>
          <cell r="H7493">
            <v>0</v>
          </cell>
        </row>
        <row r="7494">
          <cell r="D7494">
            <v>0</v>
          </cell>
          <cell r="H7494">
            <v>0</v>
          </cell>
        </row>
        <row r="7495">
          <cell r="D7495">
            <v>1</v>
          </cell>
          <cell r="H7495">
            <v>1</v>
          </cell>
        </row>
        <row r="7497">
          <cell r="F7497" t="str">
            <v>TOTAL</v>
          </cell>
          <cell r="H7497">
            <v>1</v>
          </cell>
        </row>
        <row r="7499">
          <cell r="B7499" t="str">
            <v>16.06.09</v>
          </cell>
          <cell r="C7499" t="str">
            <v>TABELA</v>
          </cell>
          <cell r="D7499" t="str">
            <v>DER-EDF</v>
          </cell>
          <cell r="E7499" t="str">
            <v>CODIGO</v>
          </cell>
          <cell r="F7499" t="str">
            <v>160626</v>
          </cell>
          <cell r="G7499" t="str">
            <v>TOTAL</v>
          </cell>
          <cell r="H7499">
            <v>1</v>
          </cell>
        </row>
        <row r="7500">
          <cell r="B7500" t="str">
            <v>Conjunto completo de Porta corta-fogo simples para saída de emergência Dim.: 80x210x5cm, conforme ABNT NBR 11742, classe P-90, chapa de aço galvanizada 24 com revestimento interno de fibra de manta cerâmica de baixa densidade, fechamento automático, inclusive contra-marco, três (3) dobradiças tipo mola com parafusos sextavados e fechadura tipo trinco sobrepor sem chave, exclusive sinalização e pintura de acabamento</v>
          </cell>
          <cell r="G7500" t="str">
            <v>UNIDADE</v>
          </cell>
          <cell r="H7500" t="str">
            <v>und</v>
          </cell>
        </row>
        <row r="7502">
          <cell r="D7502" t="str">
            <v>QUANTIDADE</v>
          </cell>
          <cell r="H7502" t="str">
            <v>SUBTOTAL</v>
          </cell>
        </row>
        <row r="7503">
          <cell r="D7503">
            <v>0</v>
          </cell>
          <cell r="H7503">
            <v>0</v>
          </cell>
        </row>
        <row r="7504">
          <cell r="D7504">
            <v>0</v>
          </cell>
          <cell r="H7504">
            <v>0</v>
          </cell>
        </row>
        <row r="7505">
          <cell r="D7505">
            <v>0</v>
          </cell>
          <cell r="H7505">
            <v>0</v>
          </cell>
        </row>
        <row r="7506">
          <cell r="D7506">
            <v>0</v>
          </cell>
          <cell r="H7506">
            <v>0</v>
          </cell>
        </row>
        <row r="7507">
          <cell r="D7507">
            <v>0</v>
          </cell>
          <cell r="H7507">
            <v>0</v>
          </cell>
        </row>
        <row r="7508">
          <cell r="D7508">
            <v>0</v>
          </cell>
          <cell r="H7508">
            <v>0</v>
          </cell>
        </row>
        <row r="7509">
          <cell r="D7509">
            <v>0</v>
          </cell>
          <cell r="H7509">
            <v>0</v>
          </cell>
        </row>
        <row r="7510">
          <cell r="D7510">
            <v>1</v>
          </cell>
          <cell r="H7510">
            <v>1</v>
          </cell>
        </row>
        <row r="7512">
          <cell r="F7512" t="str">
            <v>TOTAL</v>
          </cell>
          <cell r="H7512">
            <v>1</v>
          </cell>
        </row>
        <row r="7514">
          <cell r="B7514" t="str">
            <v>16.06.10</v>
          </cell>
          <cell r="C7514" t="str">
            <v>TABELA</v>
          </cell>
          <cell r="D7514" t="str">
            <v>DER-EDF</v>
          </cell>
          <cell r="E7514" t="str">
            <v>CODIGO</v>
          </cell>
          <cell r="F7514" t="str">
            <v>160630</v>
          </cell>
          <cell r="G7514" t="str">
            <v>TOTAL</v>
          </cell>
          <cell r="H7514">
            <v>396</v>
          </cell>
        </row>
        <row r="7515">
          <cell r="B7515" t="str">
            <v>Tubo de aço galvanizado com costura ø 65 mm (2.1/2"), conforme NBR5580</v>
          </cell>
          <cell r="G7515" t="str">
            <v>UNIDADE</v>
          </cell>
          <cell r="H7515" t="str">
            <v>m</v>
          </cell>
        </row>
        <row r="7517">
          <cell r="D7517" t="str">
            <v>QUANTIDADE</v>
          </cell>
          <cell r="H7517" t="str">
            <v>SUBTOTAL</v>
          </cell>
        </row>
        <row r="7518">
          <cell r="D7518">
            <v>396</v>
          </cell>
          <cell r="H7518">
            <v>396</v>
          </cell>
        </row>
        <row r="7520">
          <cell r="F7520" t="str">
            <v>TOTAL</v>
          </cell>
          <cell r="H7520">
            <v>396</v>
          </cell>
        </row>
        <row r="7522">
          <cell r="B7522" t="str">
            <v>16.06.11</v>
          </cell>
          <cell r="C7522" t="str">
            <v>TABELA</v>
          </cell>
          <cell r="D7522" t="str">
            <v>DER-EDF</v>
          </cell>
          <cell r="E7522" t="str">
            <v>CODIGO</v>
          </cell>
          <cell r="F7522" t="str">
            <v>160634</v>
          </cell>
          <cell r="G7522" t="str">
            <v>TOTAL</v>
          </cell>
          <cell r="H7522">
            <v>4</v>
          </cell>
        </row>
        <row r="7523">
          <cell r="B7523" t="str">
            <v>Registro de gaveta bruto ø 65 mm (2 1/2")</v>
          </cell>
          <cell r="G7523" t="str">
            <v>UNIDADE</v>
          </cell>
          <cell r="H7523" t="str">
            <v>und</v>
          </cell>
        </row>
        <row r="7525">
          <cell r="D7525" t="str">
            <v>QUANTIDADE</v>
          </cell>
          <cell r="H7525" t="str">
            <v>SUBTOTAL</v>
          </cell>
        </row>
        <row r="7526">
          <cell r="D7526">
            <v>4</v>
          </cell>
          <cell r="H7526">
            <v>4</v>
          </cell>
        </row>
        <row r="7528">
          <cell r="F7528" t="str">
            <v>TOTAL</v>
          </cell>
          <cell r="H7528">
            <v>4</v>
          </cell>
        </row>
        <row r="7530">
          <cell r="B7530" t="str">
            <v>16.06.12</v>
          </cell>
          <cell r="C7530" t="str">
            <v>TABELA</v>
          </cell>
          <cell r="D7530" t="str">
            <v>DER-EDF</v>
          </cell>
          <cell r="E7530" t="str">
            <v>CODIGO</v>
          </cell>
          <cell r="F7530" t="str">
            <v>160638</v>
          </cell>
          <cell r="G7530" t="str">
            <v>TOTAL</v>
          </cell>
          <cell r="H7530">
            <v>38</v>
          </cell>
        </row>
        <row r="7531">
          <cell r="B7531" t="str">
            <v>Tê 90° de ferro galvanizado ø 65 mm (2.1/2") </v>
          </cell>
          <cell r="G7531" t="str">
            <v>UNIDADE</v>
          </cell>
          <cell r="H7531" t="str">
            <v>und</v>
          </cell>
        </row>
        <row r="7533">
          <cell r="D7533" t="str">
            <v>QUANTIDADE</v>
          </cell>
          <cell r="H7533" t="str">
            <v>SUBTOTAL</v>
          </cell>
        </row>
        <row r="7534">
          <cell r="D7534">
            <v>38</v>
          </cell>
          <cell r="H7534">
            <v>38</v>
          </cell>
        </row>
        <row r="7536">
          <cell r="F7536" t="str">
            <v>TOTAL</v>
          </cell>
          <cell r="H7536">
            <v>38</v>
          </cell>
        </row>
        <row r="7538">
          <cell r="B7538" t="str">
            <v>16.06.13</v>
          </cell>
          <cell r="C7538" t="str">
            <v>TABELA</v>
          </cell>
          <cell r="D7538" t="str">
            <v>DER-EDF</v>
          </cell>
          <cell r="E7538" t="str">
            <v>CODIGO</v>
          </cell>
          <cell r="F7538" t="str">
            <v>160642</v>
          </cell>
          <cell r="G7538" t="str">
            <v>TOTAL</v>
          </cell>
          <cell r="H7538">
            <v>57</v>
          </cell>
        </row>
        <row r="7539">
          <cell r="B7539" t="str">
            <v>Cotovelo 90° de ferro galvanizado ø 65 mm (2.1/2")</v>
          </cell>
          <cell r="G7539" t="str">
            <v>UNIDADE</v>
          </cell>
          <cell r="H7539" t="str">
            <v>und</v>
          </cell>
        </row>
        <row r="7541">
          <cell r="D7541" t="str">
            <v>QUANTIDADE</v>
          </cell>
          <cell r="H7541" t="str">
            <v>SUBTOTAL</v>
          </cell>
        </row>
        <row r="7542">
          <cell r="D7542">
            <v>57</v>
          </cell>
          <cell r="H7542">
            <v>57</v>
          </cell>
        </row>
        <row r="7544">
          <cell r="F7544" t="str">
            <v>TOTAL</v>
          </cell>
          <cell r="H7544">
            <v>57</v>
          </cell>
        </row>
        <row r="7546">
          <cell r="B7546" t="str">
            <v>16.06.14</v>
          </cell>
          <cell r="C7546" t="str">
            <v>TABELA</v>
          </cell>
          <cell r="D7546" t="str">
            <v>DER-EDF</v>
          </cell>
          <cell r="E7546" t="str">
            <v>CODIGO</v>
          </cell>
          <cell r="F7546" t="str">
            <v>160646</v>
          </cell>
          <cell r="G7546" t="str">
            <v>TOTAL</v>
          </cell>
          <cell r="H7546">
            <v>30</v>
          </cell>
        </row>
        <row r="7547">
          <cell r="B7547" t="str">
            <v>Cotovelo 45° de ferro galvanizado ø 65 mm (2.1/2")</v>
          </cell>
          <cell r="G7547" t="str">
            <v>UNIDADE</v>
          </cell>
          <cell r="H7547" t="str">
            <v>und</v>
          </cell>
        </row>
        <row r="7549">
          <cell r="D7549" t="str">
            <v>QUANTIDADE</v>
          </cell>
          <cell r="H7549" t="str">
            <v>SUBTOTAL</v>
          </cell>
        </row>
        <row r="7550">
          <cell r="D7550">
            <v>30</v>
          </cell>
          <cell r="H7550">
            <v>30</v>
          </cell>
        </row>
        <row r="7552">
          <cell r="F7552" t="str">
            <v>TOTAL</v>
          </cell>
          <cell r="H7552">
            <v>30</v>
          </cell>
        </row>
        <row r="7554">
          <cell r="B7554" t="str">
            <v>16.06.15</v>
          </cell>
          <cell r="C7554" t="str">
            <v>TABELA</v>
          </cell>
          <cell r="D7554" t="str">
            <v>DER-EDF</v>
          </cell>
          <cell r="E7554" t="str">
            <v>CODIGO</v>
          </cell>
          <cell r="F7554" t="str">
            <v>160650</v>
          </cell>
          <cell r="G7554" t="str">
            <v>TOTAL</v>
          </cell>
          <cell r="H7554">
            <v>2</v>
          </cell>
        </row>
        <row r="7555">
          <cell r="B7555" t="str">
            <v>Válvula de retenção horizontal, ø 65 mm (2.1/2")</v>
          </cell>
          <cell r="G7555" t="str">
            <v>UNIDADE</v>
          </cell>
          <cell r="H7555" t="str">
            <v>und</v>
          </cell>
        </row>
        <row r="7557">
          <cell r="D7557" t="str">
            <v>QUANTIDADE</v>
          </cell>
          <cell r="H7557" t="str">
            <v>SUBTOTAL</v>
          </cell>
        </row>
        <row r="7558">
          <cell r="D7558">
            <v>2</v>
          </cell>
          <cell r="H7558">
            <v>2</v>
          </cell>
        </row>
        <row r="7560">
          <cell r="F7560" t="str">
            <v>TOTAL</v>
          </cell>
          <cell r="H7560">
            <v>2</v>
          </cell>
        </row>
        <row r="7562">
          <cell r="B7562" t="str">
            <v>16.06.16</v>
          </cell>
          <cell r="C7562" t="str">
            <v>TABELA</v>
          </cell>
          <cell r="D7562" t="str">
            <v>DER-EDF</v>
          </cell>
          <cell r="E7562" t="str">
            <v>CODIGO</v>
          </cell>
          <cell r="F7562" t="str">
            <v>160654</v>
          </cell>
          <cell r="G7562" t="str">
            <v>TOTAL</v>
          </cell>
          <cell r="H7562">
            <v>1</v>
          </cell>
        </row>
        <row r="7563">
          <cell r="B7563" t="str">
            <v>Válvula de retenção vertical, ø 65 mm (2.1/2")</v>
          </cell>
          <cell r="G7563" t="str">
            <v>UNIDADE</v>
          </cell>
          <cell r="H7563" t="str">
            <v>und</v>
          </cell>
        </row>
        <row r="7565">
          <cell r="D7565" t="str">
            <v>QUANTIDADE</v>
          </cell>
          <cell r="H7565" t="str">
            <v>SUBTOTAL</v>
          </cell>
        </row>
        <row r="7566">
          <cell r="D7566">
            <v>1</v>
          </cell>
          <cell r="H7566">
            <v>1</v>
          </cell>
        </row>
        <row r="7568">
          <cell r="F7568" t="str">
            <v>TOTAL</v>
          </cell>
          <cell r="H7568">
            <v>1</v>
          </cell>
        </row>
        <row r="7570">
          <cell r="B7570" t="str">
            <v>16.06.17</v>
          </cell>
          <cell r="C7570" t="str">
            <v>TABELA</v>
          </cell>
          <cell r="D7570" t="str">
            <v>DER-EDF</v>
          </cell>
          <cell r="E7570" t="str">
            <v>CODIGO</v>
          </cell>
          <cell r="F7570" t="str">
            <v>160659</v>
          </cell>
          <cell r="G7570" t="str">
            <v>TOTAL</v>
          </cell>
          <cell r="H7570">
            <v>4</v>
          </cell>
        </row>
        <row r="7571">
          <cell r="B7571" t="str">
            <v>Manômetro com caixa e anel tipo cravado em aço inox, mostrador duplo 100 mm escalas de 0 à 10 kgf/cm2 e 0 à 150 PSI, saída traseira de 1/4" BSP</v>
          </cell>
          <cell r="G7571" t="str">
            <v>UNIDADE</v>
          </cell>
          <cell r="H7571" t="str">
            <v>und</v>
          </cell>
        </row>
        <row r="7573">
          <cell r="D7573" t="str">
            <v>QUANTIDADE</v>
          </cell>
          <cell r="H7573" t="str">
            <v>SUBTOTAL</v>
          </cell>
        </row>
        <row r="7574">
          <cell r="D7574">
            <v>4</v>
          </cell>
          <cell r="H7574">
            <v>4</v>
          </cell>
        </row>
        <row r="7576">
          <cell r="F7576" t="str">
            <v>TOTAL</v>
          </cell>
          <cell r="H7576">
            <v>4</v>
          </cell>
        </row>
        <row r="7578">
          <cell r="B7578" t="str">
            <v>16.06.18</v>
          </cell>
          <cell r="C7578" t="str">
            <v>TABELA</v>
          </cell>
          <cell r="D7578" t="str">
            <v>DER-EDF</v>
          </cell>
          <cell r="E7578" t="str">
            <v>CODIGO</v>
          </cell>
          <cell r="F7578" t="str">
            <v>160661</v>
          </cell>
          <cell r="G7578" t="str">
            <v>TOTAL</v>
          </cell>
          <cell r="H7578">
            <v>1</v>
          </cell>
        </row>
        <row r="7579">
          <cell r="B7579" t="str">
            <v>Pressostato 100 / 150 PSI sem válvula, capacidade elétrica até 5CV em 250VCA, Margirius ou equivalente</v>
          </cell>
          <cell r="G7579" t="str">
            <v>UNIDADE</v>
          </cell>
          <cell r="H7579" t="str">
            <v>und</v>
          </cell>
        </row>
        <row r="7581">
          <cell r="D7581" t="str">
            <v>QUANTIDADE</v>
          </cell>
          <cell r="H7581" t="str">
            <v>SUBTOTAL</v>
          </cell>
        </row>
        <row r="7582">
          <cell r="D7582">
            <v>1</v>
          </cell>
          <cell r="H7582">
            <v>1</v>
          </cell>
        </row>
        <row r="7584">
          <cell r="F7584" t="str">
            <v>TOTAL</v>
          </cell>
          <cell r="H7584">
            <v>1</v>
          </cell>
        </row>
        <row r="7586">
          <cell r="B7586" t="str">
            <v>16.06.19</v>
          </cell>
          <cell r="C7586" t="str">
            <v>TABELA</v>
          </cell>
          <cell r="D7586" t="str">
            <v>DER-EDF</v>
          </cell>
          <cell r="E7586" t="str">
            <v>CODIGO</v>
          </cell>
          <cell r="F7586" t="str">
            <v>160662</v>
          </cell>
          <cell r="G7586" t="str">
            <v>TOTAL</v>
          </cell>
          <cell r="H7586">
            <v>4</v>
          </cell>
        </row>
        <row r="7587">
          <cell r="B7587" t="str">
            <v>Tanque de Pressurização/Cilindro de pressão 10 lts vazio</v>
          </cell>
          <cell r="G7587" t="str">
            <v>UNIDADE</v>
          </cell>
          <cell r="H7587" t="str">
            <v>und</v>
          </cell>
        </row>
        <row r="7589">
          <cell r="D7589" t="str">
            <v>QUANTIDADE</v>
          </cell>
          <cell r="H7589" t="str">
            <v>SUBTOTAL</v>
          </cell>
        </row>
        <row r="7590">
          <cell r="D7590">
            <v>4</v>
          </cell>
          <cell r="H7590">
            <v>4</v>
          </cell>
        </row>
        <row r="7592">
          <cell r="F7592" t="str">
            <v>TOTAL</v>
          </cell>
          <cell r="H7592">
            <v>4</v>
          </cell>
        </row>
        <row r="7594">
          <cell r="B7594" t="str">
            <v>16.06.20</v>
          </cell>
          <cell r="C7594" t="str">
            <v>TABELA</v>
          </cell>
          <cell r="D7594" t="str">
            <v>DER-EDF</v>
          </cell>
          <cell r="E7594" t="str">
            <v>CODIGO</v>
          </cell>
          <cell r="F7594" t="str">
            <v>160663</v>
          </cell>
          <cell r="G7594" t="str">
            <v>TOTAL</v>
          </cell>
          <cell r="H7594">
            <v>4</v>
          </cell>
        </row>
        <row r="7595">
          <cell r="B7595" t="str">
            <v>Fornecimento e instalação de Bateria selada 12V - 60 AH, para centrais de alarme / iluminação de emergência</v>
          </cell>
          <cell r="G7595" t="str">
            <v>UNIDADE</v>
          </cell>
          <cell r="H7595" t="str">
            <v>und</v>
          </cell>
        </row>
        <row r="7597">
          <cell r="D7597" t="str">
            <v>QUANTIDADE</v>
          </cell>
          <cell r="H7597" t="str">
            <v>SUBTOTAL</v>
          </cell>
        </row>
        <row r="7598">
          <cell r="D7598">
            <v>4</v>
          </cell>
          <cell r="H7598">
            <v>4</v>
          </cell>
        </row>
        <row r="7600">
          <cell r="F7600" t="str">
            <v>TOTAL</v>
          </cell>
          <cell r="H7600">
            <v>4</v>
          </cell>
        </row>
        <row r="7602">
          <cell r="B7602" t="str">
            <v>16.06.21</v>
          </cell>
          <cell r="C7602" t="str">
            <v>TABELA</v>
          </cell>
          <cell r="D7602" t="str">
            <v>DER-EDF</v>
          </cell>
          <cell r="E7602" t="str">
            <v>CODIGO</v>
          </cell>
          <cell r="F7602" t="str">
            <v>160665</v>
          </cell>
          <cell r="G7602" t="str">
            <v>TOTAL</v>
          </cell>
          <cell r="H7602">
            <v>1</v>
          </cell>
        </row>
        <row r="7603">
          <cell r="B7603" t="str">
            <v>Fornecimento e instalação de porta corta-fogo para saída de emergência Dim.: 100x210x5cm, conforme ABNT NBR 11742P, classe P-90, incl. marco, 3 pares de dobradiçaas c/mola, barra anti-panico, pintura esmalte sintetico cor vermelha</v>
          </cell>
          <cell r="G7603" t="str">
            <v>UNIDADE</v>
          </cell>
          <cell r="H7603" t="str">
            <v>und</v>
          </cell>
        </row>
        <row r="7605">
          <cell r="D7605" t="str">
            <v>QUANTIDADE</v>
          </cell>
          <cell r="H7605" t="str">
            <v>SUBTOTAL</v>
          </cell>
        </row>
        <row r="7606">
          <cell r="D7606">
            <v>1</v>
          </cell>
          <cell r="H7606">
            <v>1</v>
          </cell>
        </row>
        <row r="7608">
          <cell r="F7608" t="str">
            <v>TOTAL</v>
          </cell>
          <cell r="H7608">
            <v>1</v>
          </cell>
        </row>
        <row r="7610">
          <cell r="B7610" t="str">
            <v>16.06.22</v>
          </cell>
          <cell r="C7610" t="str">
            <v>TABELA</v>
          </cell>
          <cell r="D7610" t="str">
            <v>DER-EDF</v>
          </cell>
          <cell r="E7610" t="str">
            <v>CODIGO</v>
          </cell>
          <cell r="F7610" t="str">
            <v>160673</v>
          </cell>
          <cell r="G7610" t="str">
            <v>TOTAL</v>
          </cell>
          <cell r="H7610">
            <v>1</v>
          </cell>
        </row>
        <row r="7611">
          <cell r="B7611" t="str">
            <v>Fornecimento e instalação de Central de alarme de incêndio endereçável, capacidade até: 256 endereços, 4 laços com bateria Ref. Walmonof, Abafire, Deltafire ou equivalente</v>
          </cell>
          <cell r="G7611" t="str">
            <v>UNIDADE</v>
          </cell>
          <cell r="H7611" t="str">
            <v>und</v>
          </cell>
        </row>
        <row r="7613">
          <cell r="D7613" t="str">
            <v>QUANTIDADE</v>
          </cell>
          <cell r="H7613" t="str">
            <v>SUBTOTAL</v>
          </cell>
        </row>
        <row r="7614">
          <cell r="D7614">
            <v>1</v>
          </cell>
          <cell r="H7614">
            <v>1</v>
          </cell>
        </row>
        <row r="7615">
          <cell r="D7615">
            <v>0</v>
          </cell>
          <cell r="H7615">
            <v>0</v>
          </cell>
        </row>
        <row r="7616">
          <cell r="D7616">
            <v>0</v>
          </cell>
          <cell r="H7616">
            <v>0</v>
          </cell>
        </row>
        <row r="7617">
          <cell r="D7617">
            <v>0</v>
          </cell>
          <cell r="H7617">
            <v>0</v>
          </cell>
        </row>
        <row r="7618">
          <cell r="D7618">
            <v>0</v>
          </cell>
          <cell r="H7618">
            <v>0</v>
          </cell>
        </row>
        <row r="7619">
          <cell r="D7619">
            <v>0</v>
          </cell>
          <cell r="H7619">
            <v>0</v>
          </cell>
        </row>
        <row r="7620">
          <cell r="D7620">
            <v>0</v>
          </cell>
          <cell r="H7620">
            <v>0</v>
          </cell>
        </row>
        <row r="7621">
          <cell r="D7621">
            <v>0</v>
          </cell>
          <cell r="H7621">
            <v>0</v>
          </cell>
        </row>
        <row r="7623">
          <cell r="F7623" t="str">
            <v>TOTAL</v>
          </cell>
          <cell r="H7623">
            <v>1</v>
          </cell>
        </row>
        <row r="7625">
          <cell r="B7625" t="str">
            <v>16.06.23</v>
          </cell>
          <cell r="C7625" t="str">
            <v>TABELA</v>
          </cell>
          <cell r="D7625" t="str">
            <v>DER-EDF</v>
          </cell>
          <cell r="E7625" t="str">
            <v>CODIGO</v>
          </cell>
          <cell r="F7625" t="str">
            <v>160674</v>
          </cell>
          <cell r="G7625" t="str">
            <v>TOTAL</v>
          </cell>
          <cell r="H7625">
            <v>7</v>
          </cell>
        </row>
        <row r="7626">
          <cell r="B7626" t="str">
            <v>Fornecimento e instalação de Acionador manual de alarme de incêndio endereçavel, tipo quebra vidro</v>
          </cell>
          <cell r="G7626" t="str">
            <v>UNIDADE</v>
          </cell>
          <cell r="H7626" t="str">
            <v>und</v>
          </cell>
        </row>
        <row r="7628">
          <cell r="D7628" t="str">
            <v>QUANTIDADE</v>
          </cell>
          <cell r="H7628" t="str">
            <v>SUBTOTAL</v>
          </cell>
        </row>
        <row r="7629">
          <cell r="D7629">
            <v>2</v>
          </cell>
          <cell r="H7629">
            <v>2</v>
          </cell>
        </row>
        <row r="7630">
          <cell r="D7630">
            <v>1</v>
          </cell>
          <cell r="H7630">
            <v>1</v>
          </cell>
        </row>
        <row r="7631">
          <cell r="D7631">
            <v>1</v>
          </cell>
          <cell r="H7631">
            <v>1</v>
          </cell>
        </row>
        <row r="7632">
          <cell r="D7632">
            <v>1</v>
          </cell>
          <cell r="H7632">
            <v>1</v>
          </cell>
        </row>
        <row r="7633">
          <cell r="D7633">
            <v>1</v>
          </cell>
          <cell r="H7633">
            <v>1</v>
          </cell>
        </row>
        <row r="7634">
          <cell r="D7634">
            <v>1</v>
          </cell>
          <cell r="H7634">
            <v>1</v>
          </cell>
        </row>
        <row r="7635">
          <cell r="D7635">
            <v>0</v>
          </cell>
          <cell r="H7635">
            <v>0</v>
          </cell>
        </row>
        <row r="7636">
          <cell r="D7636">
            <v>0</v>
          </cell>
          <cell r="H7636">
            <v>0</v>
          </cell>
        </row>
        <row r="7638">
          <cell r="F7638" t="str">
            <v>TOTAL</v>
          </cell>
          <cell r="H7638">
            <v>7</v>
          </cell>
        </row>
        <row r="7640">
          <cell r="B7640" t="str">
            <v>16.06.24</v>
          </cell>
          <cell r="C7640" t="str">
            <v>TABELA</v>
          </cell>
          <cell r="D7640" t="str">
            <v>DER-EDF</v>
          </cell>
          <cell r="E7640" t="str">
            <v>CODIGO</v>
          </cell>
          <cell r="F7640" t="str">
            <v>160676</v>
          </cell>
          <cell r="G7640" t="str">
            <v>TOTAL</v>
          </cell>
          <cell r="H7640">
            <v>10</v>
          </cell>
        </row>
        <row r="7641">
          <cell r="B7641" t="str">
            <v>Fornecimento e instalação de Sirene eletronica média tipo corneta</v>
          </cell>
          <cell r="G7641" t="str">
            <v>UNIDADE</v>
          </cell>
          <cell r="H7641" t="str">
            <v>und</v>
          </cell>
        </row>
        <row r="7643">
          <cell r="D7643" t="str">
            <v>QUANTIDADE</v>
          </cell>
          <cell r="H7643" t="str">
            <v>SUBTOTAL</v>
          </cell>
        </row>
        <row r="7644">
          <cell r="D7644">
            <v>3</v>
          </cell>
          <cell r="H7644">
            <v>3</v>
          </cell>
        </row>
        <row r="7645">
          <cell r="D7645">
            <v>2</v>
          </cell>
          <cell r="H7645">
            <v>2</v>
          </cell>
        </row>
        <row r="7646">
          <cell r="D7646">
            <v>1</v>
          </cell>
          <cell r="H7646">
            <v>1</v>
          </cell>
        </row>
        <row r="7647">
          <cell r="D7647">
            <v>1</v>
          </cell>
          <cell r="H7647">
            <v>1</v>
          </cell>
        </row>
        <row r="7648">
          <cell r="D7648">
            <v>1</v>
          </cell>
          <cell r="H7648">
            <v>1</v>
          </cell>
        </row>
        <row r="7649">
          <cell r="D7649">
            <v>2</v>
          </cell>
          <cell r="H7649">
            <v>2</v>
          </cell>
        </row>
        <row r="7650">
          <cell r="D7650">
            <v>0</v>
          </cell>
          <cell r="H7650">
            <v>0</v>
          </cell>
        </row>
        <row r="7651">
          <cell r="D7651">
            <v>0</v>
          </cell>
          <cell r="H7651">
            <v>0</v>
          </cell>
        </row>
        <row r="7653">
          <cell r="F7653" t="str">
            <v>TOTAL</v>
          </cell>
          <cell r="H7653">
            <v>10</v>
          </cell>
        </row>
        <row r="7655">
          <cell r="B7655" t="str">
            <v>16.06.25</v>
          </cell>
          <cell r="C7655" t="str">
            <v>TABELA</v>
          </cell>
          <cell r="D7655" t="str">
            <v>SINAPI</v>
          </cell>
          <cell r="E7655" t="str">
            <v>CODIGO</v>
          </cell>
          <cell r="F7655" t="str">
            <v>92905</v>
          </cell>
          <cell r="G7655" t="str">
            <v>TOTAL</v>
          </cell>
          <cell r="H7655">
            <v>2</v>
          </cell>
        </row>
        <row r="7656">
          <cell r="B7656" t="str">
            <v>união, em ferro galvanizado, conexão rosqueada, dn 20 (3/4"), instalado em ramais e sub-ramais de gás - fornecimento e instalação. af_10/2020</v>
          </cell>
          <cell r="G7656" t="str">
            <v>UNIDADE</v>
          </cell>
          <cell r="H7656" t="str">
            <v>un</v>
          </cell>
        </row>
        <row r="7658">
          <cell r="D7658" t="str">
            <v>QUANTIDADE</v>
          </cell>
          <cell r="H7658" t="str">
            <v>SUBTOTAL</v>
          </cell>
        </row>
        <row r="7659">
          <cell r="D7659">
            <v>2</v>
          </cell>
          <cell r="H7659">
            <v>2</v>
          </cell>
        </row>
        <row r="7661">
          <cell r="F7661" t="str">
            <v>TOTAL</v>
          </cell>
          <cell r="H7661">
            <v>2</v>
          </cell>
        </row>
        <row r="7663">
          <cell r="B7663" t="str">
            <v>16.06.26</v>
          </cell>
          <cell r="C7663" t="str">
            <v>TABELA</v>
          </cell>
          <cell r="D7663" t="str">
            <v>SINAPI</v>
          </cell>
          <cell r="E7663" t="str">
            <v>CODIGO</v>
          </cell>
          <cell r="F7663" t="str">
            <v>92902</v>
          </cell>
          <cell r="G7663" t="str">
            <v>TOTAL</v>
          </cell>
          <cell r="H7663">
            <v>4</v>
          </cell>
        </row>
        <row r="7664">
          <cell r="B7664" t="str">
            <v>união, em ferro galvanizado, conexão rosqueada, dn 65 (2 1/2"), instalado em rede de alimentação para sprinkler - fornecimento e instalação. af_10/2020</v>
          </cell>
          <cell r="G7664" t="str">
            <v>UNIDADE</v>
          </cell>
          <cell r="H7664" t="str">
            <v>un</v>
          </cell>
        </row>
        <row r="7666">
          <cell r="D7666" t="str">
            <v>QUANTIDADE</v>
          </cell>
          <cell r="H7666" t="str">
            <v>SUBTOTAL</v>
          </cell>
        </row>
        <row r="7667">
          <cell r="D7667">
            <v>4</v>
          </cell>
          <cell r="H7667">
            <v>4</v>
          </cell>
        </row>
        <row r="7669">
          <cell r="F7669" t="str">
            <v>TOTAL</v>
          </cell>
          <cell r="H7669">
            <v>4</v>
          </cell>
        </row>
        <row r="7672">
          <cell r="B7672" t="str">
            <v>INSTALAÇÕES DE REDE LOGICA</v>
          </cell>
        </row>
        <row r="7675">
          <cell r="B7675" t="str">
            <v>16.08.01</v>
          </cell>
          <cell r="C7675" t="str">
            <v>TABELA</v>
          </cell>
          <cell r="D7675" t="str">
            <v>DER-EDF</v>
          </cell>
          <cell r="E7675" t="str">
            <v>CODIGO</v>
          </cell>
          <cell r="F7675" t="str">
            <v>160807</v>
          </cell>
          <cell r="G7675" t="str">
            <v>TOTAL</v>
          </cell>
          <cell r="H7675">
            <v>284</v>
          </cell>
        </row>
        <row r="7676">
          <cell r="B7676" t="str">
            <v>Conector RJ 45 macho</v>
          </cell>
          <cell r="G7676" t="str">
            <v>UNIDADE</v>
          </cell>
          <cell r="H7676" t="str">
            <v>und</v>
          </cell>
        </row>
        <row r="7678">
          <cell r="D7678" t="str">
            <v>QUANTIDADE</v>
          </cell>
          <cell r="H7678" t="str">
            <v>SUBTOTAL</v>
          </cell>
        </row>
        <row r="7679">
          <cell r="D7679">
            <v>284</v>
          </cell>
          <cell r="H7679">
            <v>284</v>
          </cell>
        </row>
        <row r="7681">
          <cell r="F7681" t="str">
            <v>TOTAL</v>
          </cell>
          <cell r="H7681">
            <v>284</v>
          </cell>
        </row>
        <row r="7683">
          <cell r="B7683" t="str">
            <v>16.08.02</v>
          </cell>
          <cell r="C7683" t="str">
            <v>TABELA</v>
          </cell>
          <cell r="D7683" t="str">
            <v>DER-EDF</v>
          </cell>
          <cell r="E7683" t="str">
            <v>CODIGO</v>
          </cell>
          <cell r="F7683" t="str">
            <v>160811</v>
          </cell>
          <cell r="G7683" t="str">
            <v>TOTAL</v>
          </cell>
          <cell r="H7683">
            <v>4</v>
          </cell>
        </row>
        <row r="7684">
          <cell r="B7684" t="str">
            <v>Fornecimento e instalação de Mini Rack de Parede Padrão 19" - 12 U´s x 570mm</v>
          </cell>
          <cell r="G7684" t="str">
            <v>UNIDADE</v>
          </cell>
          <cell r="H7684" t="str">
            <v>und</v>
          </cell>
        </row>
        <row r="7686">
          <cell r="D7686" t="str">
            <v>QUANTIDADE</v>
          </cell>
          <cell r="H7686" t="str">
            <v>SUBTOTAL</v>
          </cell>
        </row>
        <row r="7687">
          <cell r="D7687">
            <v>1</v>
          </cell>
          <cell r="H7687">
            <v>1</v>
          </cell>
        </row>
        <row r="7688">
          <cell r="D7688">
            <v>1</v>
          </cell>
          <cell r="H7688">
            <v>1</v>
          </cell>
        </row>
        <row r="7689">
          <cell r="D7689">
            <v>1</v>
          </cell>
          <cell r="H7689">
            <v>1</v>
          </cell>
        </row>
        <row r="7690">
          <cell r="D7690">
            <v>1</v>
          </cell>
          <cell r="H7690">
            <v>1</v>
          </cell>
        </row>
        <row r="7692">
          <cell r="F7692" t="str">
            <v>TOTAL</v>
          </cell>
          <cell r="H7692">
            <v>4</v>
          </cell>
        </row>
        <row r="7694">
          <cell r="B7694" t="str">
            <v>16.08.03</v>
          </cell>
          <cell r="C7694" t="str">
            <v>TABELA</v>
          </cell>
          <cell r="D7694" t="str">
            <v>DER-EDF</v>
          </cell>
          <cell r="E7694" t="str">
            <v>CODIGO</v>
          </cell>
          <cell r="F7694" t="str">
            <v>160812</v>
          </cell>
          <cell r="G7694" t="str">
            <v>TOTAL</v>
          </cell>
          <cell r="H7694">
            <v>3</v>
          </cell>
        </row>
        <row r="7695">
          <cell r="B7695" t="str">
            <v>Fornecimento e instalação de Mini Rack de Parede Padrão 19" - 16 U´s x 570mm</v>
          </cell>
          <cell r="G7695" t="str">
            <v>UNIDADE</v>
          </cell>
          <cell r="H7695" t="str">
            <v>und</v>
          </cell>
        </row>
        <row r="7697">
          <cell r="D7697" t="str">
            <v>QUANTIDADE</v>
          </cell>
          <cell r="H7697" t="str">
            <v>SUBTOTAL</v>
          </cell>
        </row>
        <row r="7698">
          <cell r="D7698">
            <v>3</v>
          </cell>
          <cell r="H7698">
            <v>3</v>
          </cell>
        </row>
        <row r="7700">
          <cell r="F7700" t="str">
            <v>TOTAL</v>
          </cell>
          <cell r="H7700">
            <v>3</v>
          </cell>
        </row>
        <row r="7702">
          <cell r="B7702" t="str">
            <v>16.08.04</v>
          </cell>
          <cell r="C7702" t="str">
            <v>TABELA</v>
          </cell>
          <cell r="D7702" t="str">
            <v>DER-EDF</v>
          </cell>
          <cell r="E7702" t="str">
            <v>CODIGO</v>
          </cell>
          <cell r="F7702" t="str">
            <v>160813</v>
          </cell>
          <cell r="G7702" t="str">
            <v>TOTAL</v>
          </cell>
          <cell r="H7702">
            <v>2</v>
          </cell>
        </row>
        <row r="7703">
          <cell r="B7703" t="str">
            <v>Fornecimento e instalação de Rack de Piso Fechado Padrão 19" - 32 U´s x 670mm</v>
          </cell>
          <cell r="G7703" t="str">
            <v>UNIDADE</v>
          </cell>
          <cell r="H7703" t="str">
            <v>und</v>
          </cell>
        </row>
        <row r="7705">
          <cell r="D7705" t="str">
            <v>QUANTIDADE</v>
          </cell>
          <cell r="H7705" t="str">
            <v>SUBTOTAL</v>
          </cell>
        </row>
        <row r="7706">
          <cell r="D7706">
            <v>2</v>
          </cell>
          <cell r="H7706">
            <v>2</v>
          </cell>
        </row>
        <row r="7708">
          <cell r="F7708" t="str">
            <v>TOTAL</v>
          </cell>
          <cell r="H7708">
            <v>2</v>
          </cell>
        </row>
        <row r="7710">
          <cell r="B7710" t="str">
            <v>16.08.05</v>
          </cell>
          <cell r="C7710" t="str">
            <v>TABELA</v>
          </cell>
          <cell r="D7710" t="str">
            <v>DER-EDF</v>
          </cell>
          <cell r="E7710" t="str">
            <v>CODIGO</v>
          </cell>
          <cell r="F7710" t="str">
            <v>160823</v>
          </cell>
          <cell r="G7710" t="str">
            <v>TOTAL</v>
          </cell>
          <cell r="H7710">
            <v>9</v>
          </cell>
        </row>
        <row r="7711">
          <cell r="B7711" t="str">
            <v>Calha com 8 Tomadas 20A, inclusive fixação em rack padrão 19", com chicote de 2 metros de comprimento</v>
          </cell>
          <cell r="G7711" t="str">
            <v>UNIDADE</v>
          </cell>
          <cell r="H7711" t="str">
            <v>und</v>
          </cell>
        </row>
        <row r="7713">
          <cell r="D7713" t="str">
            <v>QUANTIDADE</v>
          </cell>
          <cell r="H7713" t="str">
            <v>SUBTOTAL</v>
          </cell>
        </row>
        <row r="7714">
          <cell r="D7714">
            <v>9</v>
          </cell>
          <cell r="H7714">
            <v>9</v>
          </cell>
        </row>
        <row r="7716">
          <cell r="F7716" t="str">
            <v>TOTAL</v>
          </cell>
          <cell r="H7716">
            <v>9</v>
          </cell>
        </row>
        <row r="7718">
          <cell r="B7718" t="str">
            <v>16.08.06</v>
          </cell>
          <cell r="C7718" t="str">
            <v>TABELA</v>
          </cell>
          <cell r="D7718" t="str">
            <v>DER-EDF</v>
          </cell>
          <cell r="E7718" t="str">
            <v>CODIGO</v>
          </cell>
          <cell r="F7718" t="str">
            <v>160826</v>
          </cell>
          <cell r="G7718" t="str">
            <v>TOTAL</v>
          </cell>
          <cell r="H7718">
            <v>8</v>
          </cell>
        </row>
        <row r="7719">
          <cell r="B7719" t="str">
            <v>Guia de Cabos Fechado Horizontal Padrão 19" - 2 U´s, inclusive fixação em Rack 19"</v>
          </cell>
          <cell r="G7719" t="str">
            <v>UNIDADE</v>
          </cell>
          <cell r="H7719" t="str">
            <v>und</v>
          </cell>
        </row>
        <row r="7721">
          <cell r="D7721" t="str">
            <v>QUANTIDADE</v>
          </cell>
          <cell r="H7721" t="str">
            <v>SUBTOTAL</v>
          </cell>
        </row>
        <row r="7722">
          <cell r="D7722">
            <v>8</v>
          </cell>
          <cell r="H7722">
            <v>8</v>
          </cell>
        </row>
        <row r="7724">
          <cell r="F7724" t="str">
            <v>TOTAL</v>
          </cell>
          <cell r="H7724">
            <v>8</v>
          </cell>
        </row>
        <row r="7726">
          <cell r="B7726" t="str">
            <v>16.08.07</v>
          </cell>
          <cell r="C7726" t="str">
            <v>TABELA</v>
          </cell>
          <cell r="D7726" t="str">
            <v>DER-EDF</v>
          </cell>
          <cell r="E7726" t="str">
            <v>CODIGO</v>
          </cell>
          <cell r="F7726" t="str">
            <v>160828</v>
          </cell>
          <cell r="G7726" t="str">
            <v>TOTAL</v>
          </cell>
          <cell r="H7726">
            <v>8</v>
          </cell>
        </row>
        <row r="7727">
          <cell r="B7727" t="str">
            <v>Guia de Cabos Vertical para Rack Aberto Padrão 19" - 44 U´s x 1940 x 50mm</v>
          </cell>
          <cell r="G7727" t="str">
            <v>UNIDADE</v>
          </cell>
          <cell r="H7727" t="str">
            <v>und</v>
          </cell>
        </row>
        <row r="7729">
          <cell r="D7729" t="str">
            <v>QUANTIDADE</v>
          </cell>
          <cell r="H7729" t="str">
            <v>SUBTOTAL</v>
          </cell>
        </row>
        <row r="7730">
          <cell r="D7730">
            <v>8</v>
          </cell>
          <cell r="H7730">
            <v>8</v>
          </cell>
        </row>
        <row r="7732">
          <cell r="F7732" t="str">
            <v>TOTAL</v>
          </cell>
          <cell r="H7732">
            <v>8</v>
          </cell>
        </row>
        <row r="7734">
          <cell r="B7734" t="str">
            <v>16.08.08</v>
          </cell>
          <cell r="C7734" t="str">
            <v>TABELA</v>
          </cell>
          <cell r="D7734" t="str">
            <v>DER-EDF</v>
          </cell>
          <cell r="E7734" t="str">
            <v>CODIGO</v>
          </cell>
          <cell r="F7734" t="str">
            <v>160844</v>
          </cell>
          <cell r="G7734" t="str">
            <v>TOTAL</v>
          </cell>
          <cell r="H7734">
            <v>4</v>
          </cell>
        </row>
        <row r="7735">
          <cell r="B7735" t="str">
            <v>Patch Panel 48 Portas RJ45/IDC Cat.6, inclusive fixação em Rack 19"</v>
          </cell>
          <cell r="G7735" t="str">
            <v>UNIDADE</v>
          </cell>
          <cell r="H7735" t="str">
            <v>und</v>
          </cell>
        </row>
        <row r="7737">
          <cell r="D7737" t="str">
            <v>QUANTIDADE</v>
          </cell>
          <cell r="H7737" t="str">
            <v>SUBTOTAL</v>
          </cell>
        </row>
        <row r="7738">
          <cell r="D7738">
            <v>4</v>
          </cell>
          <cell r="H7738">
            <v>4</v>
          </cell>
        </row>
        <row r="7740">
          <cell r="F7740" t="str">
            <v>TOTAL</v>
          </cell>
          <cell r="H7740">
            <v>4</v>
          </cell>
        </row>
        <row r="7742">
          <cell r="B7742" t="str">
            <v>16.08.09</v>
          </cell>
          <cell r="C7742" t="str">
            <v>TABELA</v>
          </cell>
          <cell r="D7742" t="str">
            <v>DER-EDF</v>
          </cell>
          <cell r="E7742" t="str">
            <v>CODIGO</v>
          </cell>
          <cell r="F7742" t="str">
            <v>160843</v>
          </cell>
          <cell r="G7742" t="str">
            <v>TOTAL</v>
          </cell>
          <cell r="H7742">
            <v>7</v>
          </cell>
        </row>
        <row r="7743">
          <cell r="B7743" t="str">
            <v>Patch Panel 24 Portas RJ45/IDC Cat.6, inclusive fixação em Rack 19"</v>
          </cell>
          <cell r="G7743" t="str">
            <v>UNIDADE</v>
          </cell>
          <cell r="H7743" t="str">
            <v>und</v>
          </cell>
        </row>
        <row r="7745">
          <cell r="D7745" t="str">
            <v>QUANTIDADE</v>
          </cell>
          <cell r="H7745" t="str">
            <v>SUBTOTAL</v>
          </cell>
        </row>
        <row r="7746">
          <cell r="D7746">
            <v>7</v>
          </cell>
          <cell r="H7746">
            <v>7</v>
          </cell>
        </row>
        <row r="7748">
          <cell r="F7748" t="str">
            <v>TOTAL</v>
          </cell>
          <cell r="H7748">
            <v>7</v>
          </cell>
        </row>
        <row r="7750">
          <cell r="B7750" t="str">
            <v>16.08.10</v>
          </cell>
          <cell r="C7750" t="str">
            <v>TABELA</v>
          </cell>
          <cell r="D7750" t="str">
            <v>DER-EDF</v>
          </cell>
          <cell r="E7750" t="str">
            <v>CODIGO</v>
          </cell>
          <cell r="F7750" t="str">
            <v>160851</v>
          </cell>
          <cell r="G7750" t="str">
            <v>TOTAL</v>
          </cell>
          <cell r="H7750">
            <v>7123</v>
          </cell>
        </row>
        <row r="7751">
          <cell r="B7751" t="str">
            <v>Fornecimento e instalação de Cabo de rede par trançado 4 pares Categoria 6</v>
          </cell>
          <cell r="G7751" t="str">
            <v>UNIDADE</v>
          </cell>
          <cell r="H7751" t="str">
            <v>m</v>
          </cell>
        </row>
        <row r="7753">
          <cell r="D7753" t="str">
            <v>QUANTIDADE</v>
          </cell>
          <cell r="H7753" t="str">
            <v>SUBTOTAL</v>
          </cell>
        </row>
        <row r="7754">
          <cell r="D7754">
            <v>5860</v>
          </cell>
          <cell r="H7754">
            <v>5860</v>
          </cell>
        </row>
        <row r="7755">
          <cell r="D7755">
            <v>420</v>
          </cell>
          <cell r="H7755">
            <v>420</v>
          </cell>
        </row>
        <row r="7756">
          <cell r="D7756">
            <v>108</v>
          </cell>
          <cell r="H7756">
            <v>108</v>
          </cell>
        </row>
        <row r="7757">
          <cell r="D7757">
            <v>325</v>
          </cell>
          <cell r="H7757">
            <v>325</v>
          </cell>
        </row>
        <row r="7758">
          <cell r="D7758">
            <v>108</v>
          </cell>
          <cell r="H7758">
            <v>108</v>
          </cell>
        </row>
        <row r="7759">
          <cell r="D7759">
            <v>302</v>
          </cell>
          <cell r="H7759">
            <v>302</v>
          </cell>
        </row>
        <row r="7762">
          <cell r="F7762" t="str">
            <v>TOTAL</v>
          </cell>
          <cell r="H7762">
            <v>7123</v>
          </cell>
        </row>
        <row r="7764">
          <cell r="B7764" t="str">
            <v>16.08.11</v>
          </cell>
          <cell r="C7764" t="str">
            <v>TABELA</v>
          </cell>
          <cell r="D7764" t="str">
            <v>DER-EDF</v>
          </cell>
          <cell r="E7764" t="str">
            <v>CODIGO</v>
          </cell>
          <cell r="F7764" t="str">
            <v>160864</v>
          </cell>
          <cell r="G7764" t="str">
            <v>TOTAL</v>
          </cell>
          <cell r="H7764">
            <v>13</v>
          </cell>
        </row>
        <row r="7765">
          <cell r="B7765" t="str">
            <v>Switch 24 portas RJ-45 10/100 + 2 10/100/1000, inclusive fixação em Rack 19"</v>
          </cell>
          <cell r="G7765" t="str">
            <v>UNIDADE</v>
          </cell>
          <cell r="H7765" t="str">
            <v>und</v>
          </cell>
        </row>
        <row r="7767">
          <cell r="D7767" t="str">
            <v>QUANTIDADE</v>
          </cell>
          <cell r="H7767" t="str">
            <v>SUBTOTAL</v>
          </cell>
        </row>
        <row r="7768">
          <cell r="D7768">
            <v>13</v>
          </cell>
          <cell r="H7768">
            <v>13</v>
          </cell>
        </row>
        <row r="7771">
          <cell r="F7771" t="str">
            <v>TOTAL</v>
          </cell>
          <cell r="H7771">
            <v>13</v>
          </cell>
        </row>
        <row r="7773">
          <cell r="B7773" t="str">
            <v>16.08.12</v>
          </cell>
          <cell r="C7773" t="str">
            <v>TABELA</v>
          </cell>
          <cell r="D7773" t="str">
            <v>DER-EDF</v>
          </cell>
          <cell r="E7773" t="str">
            <v>CODIGO</v>
          </cell>
          <cell r="F7773" t="str">
            <v>151126</v>
          </cell>
          <cell r="G7773" t="str">
            <v>TOTAL</v>
          </cell>
          <cell r="H7773">
            <v>150</v>
          </cell>
        </row>
        <row r="7774">
          <cell r="B7774" t="str">
            <v>Eletroduto de PVC rígido roscável, diâmetro 3/4", inclusive conexões</v>
          </cell>
          <cell r="G7774" t="str">
            <v>UNIDADE</v>
          </cell>
          <cell r="H7774" t="str">
            <v>m</v>
          </cell>
        </row>
        <row r="7776">
          <cell r="D7776" t="str">
            <v>QUANTIDADE</v>
          </cell>
          <cell r="H7776" t="str">
            <v>SUBTOTAL</v>
          </cell>
        </row>
        <row r="7777">
          <cell r="D7777">
            <v>150</v>
          </cell>
          <cell r="H7777">
            <v>150</v>
          </cell>
        </row>
        <row r="7780">
          <cell r="F7780" t="str">
            <v>TOTAL</v>
          </cell>
          <cell r="H7780">
            <v>150</v>
          </cell>
        </row>
        <row r="7782">
          <cell r="B7782" t="str">
            <v>16.08.13</v>
          </cell>
          <cell r="C7782" t="str">
            <v>TABELA</v>
          </cell>
          <cell r="D7782" t="str">
            <v>DER-EDF</v>
          </cell>
          <cell r="E7782" t="str">
            <v>CODIGO</v>
          </cell>
          <cell r="F7782" t="str">
            <v>151127</v>
          </cell>
          <cell r="G7782" t="str">
            <v>TOTAL</v>
          </cell>
          <cell r="H7782">
            <v>1680</v>
          </cell>
        </row>
        <row r="7783">
          <cell r="B7783" t="str">
            <v>Eletroduto de PVC rígido roscável, diâmetro 1", inclusive conexões</v>
          </cell>
          <cell r="G7783" t="str">
            <v>UNIDADE</v>
          </cell>
          <cell r="H7783" t="str">
            <v>m</v>
          </cell>
        </row>
        <row r="7785">
          <cell r="D7785" t="str">
            <v>QUANTIDADE</v>
          </cell>
          <cell r="H7785" t="str">
            <v>SUBTOTAL</v>
          </cell>
        </row>
        <row r="7786">
          <cell r="D7786">
            <v>1680</v>
          </cell>
          <cell r="H7786">
            <v>1680</v>
          </cell>
        </row>
        <row r="7789">
          <cell r="F7789" t="str">
            <v>TOTAL</v>
          </cell>
          <cell r="H7789">
            <v>1680</v>
          </cell>
        </row>
        <row r="7791">
          <cell r="B7791" t="str">
            <v>16.08.14</v>
          </cell>
          <cell r="C7791" t="str">
            <v>TABELA</v>
          </cell>
          <cell r="D7791" t="str">
            <v>DER-EDF</v>
          </cell>
          <cell r="E7791" t="str">
            <v>CODIGO</v>
          </cell>
          <cell r="F7791" t="str">
            <v>151128</v>
          </cell>
          <cell r="G7791" t="str">
            <v>TOTAL</v>
          </cell>
          <cell r="H7791">
            <v>624</v>
          </cell>
        </row>
        <row r="7792">
          <cell r="B7792" t="str">
            <v>Eletroduto de PVC rígido roscável, diâmetro 1.1/4", inclusive conexões</v>
          </cell>
          <cell r="G7792" t="str">
            <v>UNIDADE</v>
          </cell>
          <cell r="H7792" t="str">
            <v>m</v>
          </cell>
        </row>
        <row r="7794">
          <cell r="D7794" t="str">
            <v>QUANTIDADE</v>
          </cell>
          <cell r="H7794" t="str">
            <v>SUBTOTAL</v>
          </cell>
        </row>
        <row r="7795">
          <cell r="D7795">
            <v>624</v>
          </cell>
          <cell r="H7795">
            <v>624</v>
          </cell>
        </row>
        <row r="7798">
          <cell r="F7798" t="str">
            <v>TOTAL</v>
          </cell>
          <cell r="H7798">
            <v>624</v>
          </cell>
        </row>
        <row r="7800">
          <cell r="B7800" t="str">
            <v>16.08.15</v>
          </cell>
          <cell r="C7800" t="str">
            <v>TABELA</v>
          </cell>
          <cell r="D7800" t="str">
            <v>DER-EDF</v>
          </cell>
          <cell r="E7800" t="str">
            <v>CODIGO</v>
          </cell>
          <cell r="F7800" t="str">
            <v>151130</v>
          </cell>
          <cell r="G7800" t="str">
            <v>TOTAL</v>
          </cell>
          <cell r="H7800">
            <v>3117</v>
          </cell>
        </row>
        <row r="7801">
          <cell r="B7801" t="str">
            <v>Eletroduto de PVC rígido roscável, diâmetro 2", inclusive conexões</v>
          </cell>
          <cell r="G7801" t="str">
            <v>UNIDADE</v>
          </cell>
          <cell r="H7801" t="str">
            <v>m</v>
          </cell>
        </row>
        <row r="7803">
          <cell r="D7803" t="str">
            <v>QUANTIDADE</v>
          </cell>
          <cell r="H7803" t="str">
            <v>SUBTOTAL</v>
          </cell>
        </row>
        <row r="7804">
          <cell r="D7804">
            <v>3117</v>
          </cell>
          <cell r="H7804">
            <v>3117</v>
          </cell>
        </row>
        <row r="7807">
          <cell r="F7807" t="str">
            <v>TOTAL</v>
          </cell>
          <cell r="H7807">
            <v>3117</v>
          </cell>
        </row>
        <row r="7809">
          <cell r="B7809" t="str">
            <v>16.08.16</v>
          </cell>
          <cell r="C7809" t="str">
            <v>TABELA</v>
          </cell>
          <cell r="D7809" t="str">
            <v>DER-EDF</v>
          </cell>
          <cell r="E7809" t="str">
            <v>CODIGO</v>
          </cell>
          <cell r="F7809" t="str">
            <v>160848</v>
          </cell>
          <cell r="G7809" t="str">
            <v>TOTAL</v>
          </cell>
          <cell r="H7809">
            <v>17</v>
          </cell>
        </row>
        <row r="7810">
          <cell r="B7810" t="str">
            <v>Patch Cord Gigalan Extra Flexível CAT 6 U/UTP RJ-45 - 3,00 m</v>
          </cell>
          <cell r="G7810" t="str">
            <v>UNIDADE</v>
          </cell>
          <cell r="H7810" t="str">
            <v>und</v>
          </cell>
        </row>
        <row r="7812">
          <cell r="D7812" t="str">
            <v>QUANTIDADE</v>
          </cell>
          <cell r="H7812" t="str">
            <v>SUBTOTAL</v>
          </cell>
        </row>
        <row r="7813">
          <cell r="D7813">
            <v>17</v>
          </cell>
          <cell r="H7813">
            <v>17</v>
          </cell>
        </row>
        <row r="7816">
          <cell r="F7816" t="str">
            <v>TOTAL</v>
          </cell>
          <cell r="H7816">
            <v>17</v>
          </cell>
        </row>
        <row r="7818">
          <cell r="B7818" t="str">
            <v>16.08.17</v>
          </cell>
          <cell r="C7818" t="str">
            <v>TABELA</v>
          </cell>
          <cell r="D7818" t="str">
            <v>DER-EDF</v>
          </cell>
          <cell r="E7818" t="str">
            <v>CODIGO</v>
          </cell>
          <cell r="F7818" t="str">
            <v>160822</v>
          </cell>
          <cell r="G7818" t="str">
            <v>TOTAL</v>
          </cell>
          <cell r="H7818">
            <v>8</v>
          </cell>
        </row>
        <row r="7819">
          <cell r="B7819" t="str">
            <v>Calha com 6 Tomadas 20A, inclusive fixação em rack padrão 19", com chicote de 2 metros de comprimento</v>
          </cell>
          <cell r="G7819" t="str">
            <v>UNIDADE</v>
          </cell>
          <cell r="H7819" t="str">
            <v>und</v>
          </cell>
        </row>
        <row r="7821">
          <cell r="D7821" t="str">
            <v>QUANTIDADE</v>
          </cell>
          <cell r="H7821" t="str">
            <v>SUBTOTAL</v>
          </cell>
        </row>
        <row r="7822">
          <cell r="D7822">
            <v>8</v>
          </cell>
          <cell r="H7822">
            <v>8</v>
          </cell>
        </row>
        <row r="7825">
          <cell r="F7825" t="str">
            <v>TOTAL</v>
          </cell>
          <cell r="H7825">
            <v>8</v>
          </cell>
        </row>
        <row r="7827">
          <cell r="B7827" t="str">
            <v>16.08.18</v>
          </cell>
          <cell r="C7827" t="str">
            <v>TABELA</v>
          </cell>
          <cell r="D7827" t="str">
            <v>DER-EDF</v>
          </cell>
          <cell r="E7827" t="str">
            <v>CODIGO</v>
          </cell>
          <cell r="F7827" t="str">
            <v>160841</v>
          </cell>
          <cell r="G7827" t="str">
            <v>TOTAL</v>
          </cell>
          <cell r="H7827">
            <v>1</v>
          </cell>
        </row>
        <row r="7828">
          <cell r="B7828" t="str">
            <v>Patch Panel de Emenda 24 Portas RJ45/RJ45 Cat.5e, inclusive fixação em Rack 19"</v>
          </cell>
          <cell r="G7828" t="str">
            <v>UNIDADE</v>
          </cell>
          <cell r="H7828" t="str">
            <v>und</v>
          </cell>
        </row>
        <row r="7830">
          <cell r="D7830" t="str">
            <v>QUANTIDADE</v>
          </cell>
          <cell r="H7830" t="str">
            <v>SUBTOTAL</v>
          </cell>
        </row>
        <row r="7831">
          <cell r="D7831">
            <v>1</v>
          </cell>
          <cell r="H7831">
            <v>1</v>
          </cell>
        </row>
        <row r="7834">
          <cell r="F7834" t="str">
            <v>TOTAL</v>
          </cell>
          <cell r="H7834">
            <v>1</v>
          </cell>
        </row>
        <row r="7836">
          <cell r="B7836" t="str">
            <v>16.08.19</v>
          </cell>
          <cell r="C7836" t="str">
            <v>TABELA</v>
          </cell>
          <cell r="D7836" t="str">
            <v>DER-EDF</v>
          </cell>
          <cell r="E7836" t="str">
            <v>CODIGO</v>
          </cell>
          <cell r="F7836" t="str">
            <v>160842</v>
          </cell>
          <cell r="G7836" t="str">
            <v>TOTAL</v>
          </cell>
          <cell r="H7836">
            <v>1</v>
          </cell>
        </row>
        <row r="7837">
          <cell r="B7837" t="str">
            <v>Patch Panel 48 Portas RJ45/IDC Cat.5e, inclusive fixação em Rack 19"</v>
          </cell>
          <cell r="G7837" t="str">
            <v>UNIDADE</v>
          </cell>
          <cell r="H7837" t="str">
            <v>und</v>
          </cell>
        </row>
        <row r="7839">
          <cell r="D7839" t="str">
            <v>QUANTIDADE</v>
          </cell>
          <cell r="H7839" t="str">
            <v>SUBTOTAL</v>
          </cell>
        </row>
        <row r="7840">
          <cell r="D7840">
            <v>1</v>
          </cell>
          <cell r="H7840">
            <v>1</v>
          </cell>
        </row>
        <row r="7843">
          <cell r="F7843" t="str">
            <v>TOTAL</v>
          </cell>
          <cell r="H7843">
            <v>1</v>
          </cell>
        </row>
        <row r="7845">
          <cell r="B7845" t="str">
            <v>16.08.20</v>
          </cell>
          <cell r="C7845" t="str">
            <v>TABELA</v>
          </cell>
          <cell r="D7845" t="str">
            <v>DER-EDF</v>
          </cell>
          <cell r="E7845" t="str">
            <v>CODIGO</v>
          </cell>
          <cell r="F7845" t="str">
            <v>160851</v>
          </cell>
          <cell r="G7845" t="str">
            <v>TOTAL</v>
          </cell>
          <cell r="H7845">
            <v>219</v>
          </cell>
        </row>
        <row r="7846">
          <cell r="B7846" t="str">
            <v>Fornecimento e instalação de Cabo de rede par trançado 4 pares Categoria 6</v>
          </cell>
          <cell r="G7846" t="str">
            <v>UNIDADE</v>
          </cell>
          <cell r="H7846" t="str">
            <v>m</v>
          </cell>
        </row>
        <row r="7848">
          <cell r="D7848" t="str">
            <v>QUANTIDADE</v>
          </cell>
          <cell r="H7848" t="str">
            <v>SUBTOTAL</v>
          </cell>
        </row>
        <row r="7849">
          <cell r="D7849">
            <v>219</v>
          </cell>
          <cell r="H7849">
            <v>219</v>
          </cell>
        </row>
        <row r="7852">
          <cell r="F7852" t="str">
            <v>TOTAL</v>
          </cell>
          <cell r="H7852">
            <v>219</v>
          </cell>
        </row>
        <row r="7854">
          <cell r="B7854" t="str">
            <v>16.08.21</v>
          </cell>
          <cell r="C7854" t="str">
            <v>TABELA</v>
          </cell>
          <cell r="D7854" t="str">
            <v>DER-EDF</v>
          </cell>
          <cell r="E7854" t="str">
            <v>CODIGO</v>
          </cell>
          <cell r="F7854" t="str">
            <v>160867</v>
          </cell>
          <cell r="G7854" t="str">
            <v>TOTAL</v>
          </cell>
          <cell r="H7854">
            <v>4</v>
          </cell>
        </row>
        <row r="7855">
          <cell r="B7855" t="str">
            <v>No Break 2200VA (1980W) Senoidal, tensão de entrada: 220V e tensão de saida: 220V, Interface Port DB-9 RS-232, SmartSlot, USB, inclusive fixação em rack 19"</v>
          </cell>
          <cell r="G7855" t="str">
            <v>UNIDADE</v>
          </cell>
          <cell r="H7855" t="str">
            <v>und</v>
          </cell>
        </row>
        <row r="7857">
          <cell r="D7857" t="str">
            <v>QUANTIDADE</v>
          </cell>
          <cell r="H7857" t="str">
            <v>SUBTOTAL</v>
          </cell>
        </row>
        <row r="7858">
          <cell r="D7858">
            <v>4</v>
          </cell>
          <cell r="H7858">
            <v>4</v>
          </cell>
        </row>
        <row r="7861">
          <cell r="F7861" t="str">
            <v>TOTAL</v>
          </cell>
          <cell r="H7861">
            <v>4</v>
          </cell>
        </row>
        <row r="7863">
          <cell r="B7863" t="str">
            <v>16.08.22</v>
          </cell>
          <cell r="C7863" t="str">
            <v>TABELA</v>
          </cell>
          <cell r="D7863" t="str">
            <v>DER-EDF</v>
          </cell>
          <cell r="E7863" t="str">
            <v>CODIGO</v>
          </cell>
          <cell r="F7863" t="str">
            <v>160872</v>
          </cell>
          <cell r="G7863" t="str">
            <v>TOTAL</v>
          </cell>
          <cell r="H7863">
            <v>35</v>
          </cell>
        </row>
        <row r="7864">
          <cell r="B7864" t="str">
            <v>Espelho 4" x 2" com conector RJ 45 fêmea CAT. 6</v>
          </cell>
          <cell r="G7864" t="str">
            <v>UNIDADE</v>
          </cell>
          <cell r="H7864" t="str">
            <v>und</v>
          </cell>
        </row>
        <row r="7866">
          <cell r="D7866" t="str">
            <v>QUANTIDADE</v>
          </cell>
          <cell r="H7866" t="str">
            <v>SUBTOTAL</v>
          </cell>
        </row>
        <row r="7867">
          <cell r="D7867">
            <v>35</v>
          </cell>
          <cell r="H7867">
            <v>35</v>
          </cell>
        </row>
        <row r="7870">
          <cell r="F7870" t="str">
            <v>TOTAL</v>
          </cell>
          <cell r="H7870">
            <v>35</v>
          </cell>
        </row>
        <row r="7875">
          <cell r="B7875" t="str">
            <v>INSTALAÇÃO DO SISTEMA DE CLIMATIZAÇÃO</v>
          </cell>
        </row>
        <row r="7878">
          <cell r="B7878" t="str">
            <v>16.10.01</v>
          </cell>
          <cell r="C7878" t="str">
            <v>TABELA</v>
          </cell>
          <cell r="D7878" t="str">
            <v>DER-EDF</v>
          </cell>
          <cell r="E7878" t="str">
            <v>CODIGO</v>
          </cell>
          <cell r="F7878" t="str">
            <v>161001</v>
          </cell>
          <cell r="G7878" t="str">
            <v>TOTAL</v>
          </cell>
          <cell r="H7878">
            <v>941</v>
          </cell>
        </row>
        <row r="7879">
          <cell r="B7879" t="str">
            <v>Tubo de cobre com isolamento térmico - ø 1/4" esp. 9mm</v>
          </cell>
          <cell r="G7879" t="str">
            <v>UNIDADE</v>
          </cell>
          <cell r="H7879" t="str">
            <v>m</v>
          </cell>
        </row>
        <row r="7881">
          <cell r="D7881" t="str">
            <v>QUANTIDADE</v>
          </cell>
          <cell r="H7881" t="str">
            <v>SUBTOTAL</v>
          </cell>
        </row>
        <row r="7882">
          <cell r="D7882">
            <v>912.5</v>
          </cell>
          <cell r="H7882">
            <v>912.5</v>
          </cell>
        </row>
        <row r="7883">
          <cell r="D7883">
            <v>6</v>
          </cell>
          <cell r="H7883">
            <v>6</v>
          </cell>
        </row>
        <row r="7884">
          <cell r="D7884">
            <v>8.5</v>
          </cell>
          <cell r="H7884">
            <v>8.5</v>
          </cell>
        </row>
        <row r="7885">
          <cell r="D7885">
            <v>4.7</v>
          </cell>
          <cell r="H7885">
            <v>4.7</v>
          </cell>
        </row>
        <row r="7886">
          <cell r="D7886">
            <v>9.3000000000000007</v>
          </cell>
          <cell r="H7886">
            <v>9.3000000000000007</v>
          </cell>
        </row>
        <row r="7888">
          <cell r="F7888" t="str">
            <v>TOTAL</v>
          </cell>
          <cell r="H7888">
            <v>941</v>
          </cell>
        </row>
        <row r="7890">
          <cell r="B7890" t="str">
            <v>16.10.02</v>
          </cell>
          <cell r="C7890" t="str">
            <v>TABELA</v>
          </cell>
          <cell r="D7890" t="str">
            <v>DER-EDF</v>
          </cell>
          <cell r="E7890" t="str">
            <v>CODIGO</v>
          </cell>
          <cell r="F7890" t="str">
            <v>161002</v>
          </cell>
          <cell r="G7890" t="str">
            <v>TOTAL</v>
          </cell>
          <cell r="H7890">
            <v>259.09999999999997</v>
          </cell>
        </row>
        <row r="7891">
          <cell r="B7891" t="str">
            <v>Tubo de cobre com isolamento térmico - ø 3/8" esp. 9mm</v>
          </cell>
          <cell r="G7891" t="str">
            <v>UNIDADE</v>
          </cell>
          <cell r="H7891" t="str">
            <v>m</v>
          </cell>
        </row>
        <row r="7893">
          <cell r="D7893" t="str">
            <v>QUANTIDADE</v>
          </cell>
          <cell r="H7893" t="str">
            <v>SUBTOTAL</v>
          </cell>
        </row>
        <row r="7894">
          <cell r="D7894">
            <v>72.8</v>
          </cell>
          <cell r="H7894">
            <v>72.8</v>
          </cell>
        </row>
        <row r="7895">
          <cell r="D7895">
            <v>96.3</v>
          </cell>
          <cell r="H7895">
            <v>96.3</v>
          </cell>
        </row>
        <row r="7896">
          <cell r="D7896">
            <v>51.4</v>
          </cell>
          <cell r="H7896">
            <v>51.4</v>
          </cell>
        </row>
        <row r="7897">
          <cell r="D7897">
            <v>4.7</v>
          </cell>
          <cell r="H7897">
            <v>4.7</v>
          </cell>
        </row>
        <row r="7898">
          <cell r="D7898">
            <v>33.9</v>
          </cell>
          <cell r="H7898">
            <v>33.9</v>
          </cell>
        </row>
        <row r="7900">
          <cell r="F7900" t="str">
            <v>TOTAL</v>
          </cell>
          <cell r="H7900">
            <v>259.09999999999997</v>
          </cell>
        </row>
        <row r="7902">
          <cell r="B7902" t="str">
            <v>16.10.03</v>
          </cell>
          <cell r="C7902" t="str">
            <v>TABELA</v>
          </cell>
          <cell r="D7902" t="str">
            <v>DER-EDF</v>
          </cell>
          <cell r="E7902" t="str">
            <v>CODIGO</v>
          </cell>
          <cell r="F7902" t="str">
            <v>161003</v>
          </cell>
          <cell r="G7902" t="str">
            <v>TOTAL</v>
          </cell>
          <cell r="H7902">
            <v>1143.56</v>
          </cell>
        </row>
        <row r="7903">
          <cell r="B7903" t="str">
            <v>Tubo de cobre com isolamento térmico - ø 1/2" esp. 9mm</v>
          </cell>
          <cell r="G7903" t="str">
            <v>UNIDADE</v>
          </cell>
          <cell r="H7903" t="str">
            <v>m</v>
          </cell>
        </row>
        <row r="7905">
          <cell r="D7905" t="str">
            <v>QUANTIDADE</v>
          </cell>
          <cell r="H7905" t="str">
            <v>SUBTOTAL</v>
          </cell>
        </row>
        <row r="7906">
          <cell r="D7906">
            <v>1004.755</v>
          </cell>
          <cell r="H7906">
            <v>1004.755</v>
          </cell>
        </row>
        <row r="7907">
          <cell r="D7907">
            <v>103.84499999999998</v>
          </cell>
          <cell r="H7907">
            <v>103.84499999999998</v>
          </cell>
        </row>
        <row r="7908">
          <cell r="D7908">
            <v>6.5549999999999997</v>
          </cell>
          <cell r="H7908">
            <v>6.5549999999999997</v>
          </cell>
        </row>
        <row r="7909">
          <cell r="D7909">
            <v>28.404999999999998</v>
          </cell>
          <cell r="H7909">
            <v>28.404999999999998</v>
          </cell>
        </row>
        <row r="7912">
          <cell r="F7912" t="str">
            <v>TOTAL</v>
          </cell>
          <cell r="H7912">
            <v>1143.56</v>
          </cell>
        </row>
        <row r="7914">
          <cell r="B7914" t="str">
            <v>16.10.04</v>
          </cell>
          <cell r="C7914" t="str">
            <v>TABELA</v>
          </cell>
          <cell r="D7914" t="str">
            <v>DER-EDF</v>
          </cell>
          <cell r="E7914" t="str">
            <v>CODIGO</v>
          </cell>
          <cell r="F7914" t="str">
            <v>161004</v>
          </cell>
          <cell r="G7914" t="str">
            <v>TOTAL</v>
          </cell>
          <cell r="H7914">
            <v>123.28</v>
          </cell>
        </row>
        <row r="7915">
          <cell r="B7915" t="str">
            <v>Tubo de cobre com isolamento térmico - ø 5/8" esp. 9mm</v>
          </cell>
          <cell r="G7915" t="str">
            <v>UNIDADE</v>
          </cell>
          <cell r="H7915" t="str">
            <v>m</v>
          </cell>
        </row>
        <row r="7917">
          <cell r="D7917" t="str">
            <v>QUANTIDADE</v>
          </cell>
          <cell r="H7917" t="str">
            <v>SUBTOTAL</v>
          </cell>
        </row>
        <row r="7918">
          <cell r="D7918">
            <v>39.099999999999994</v>
          </cell>
          <cell r="H7918">
            <v>39.099999999999994</v>
          </cell>
        </row>
        <row r="7919">
          <cell r="D7919">
            <v>55.774999999999999</v>
          </cell>
          <cell r="H7919">
            <v>55.774999999999999</v>
          </cell>
        </row>
        <row r="7920">
          <cell r="D7920">
            <v>28.404999999999998</v>
          </cell>
          <cell r="H7920">
            <v>28.404999999999998</v>
          </cell>
        </row>
        <row r="7921">
          <cell r="H7921">
            <v>0</v>
          </cell>
        </row>
        <row r="7924">
          <cell r="F7924" t="str">
            <v>TOTAL</v>
          </cell>
          <cell r="H7924">
            <v>123.28</v>
          </cell>
        </row>
        <row r="7926">
          <cell r="B7926" t="str">
            <v>16.10.05</v>
          </cell>
          <cell r="C7926" t="str">
            <v>TABELA</v>
          </cell>
          <cell r="D7926" t="str">
            <v>DER-EDF</v>
          </cell>
          <cell r="E7926" t="str">
            <v>CODIGO</v>
          </cell>
          <cell r="F7926" t="str">
            <v>161010</v>
          </cell>
          <cell r="G7926" t="str">
            <v>TOTAL</v>
          </cell>
          <cell r="H7926">
            <v>48</v>
          </cell>
        </row>
        <row r="7927">
          <cell r="B7927" t="str">
            <v>Emenda de tubos e conexões de cobre por processo de solda - ø 1/4" até 1/2"</v>
          </cell>
          <cell r="G7927" t="str">
            <v>UNIDADE</v>
          </cell>
          <cell r="H7927" t="str">
            <v>und</v>
          </cell>
        </row>
        <row r="7929">
          <cell r="D7929" t="str">
            <v>QUANTIDADE</v>
          </cell>
          <cell r="H7929" t="str">
            <v>SUBTOTAL</v>
          </cell>
        </row>
        <row r="7930">
          <cell r="D7930">
            <v>48</v>
          </cell>
          <cell r="H7930">
            <v>48</v>
          </cell>
        </row>
        <row r="7931">
          <cell r="H7931">
            <v>0</v>
          </cell>
        </row>
        <row r="7934">
          <cell r="F7934" t="str">
            <v>TOTAL</v>
          </cell>
          <cell r="H7934">
            <v>48</v>
          </cell>
        </row>
        <row r="7936">
          <cell r="B7936" t="str">
            <v>16.10.06</v>
          </cell>
          <cell r="C7936" t="str">
            <v>TABELA</v>
          </cell>
          <cell r="D7936" t="str">
            <v>DER-EDF</v>
          </cell>
          <cell r="E7936" t="str">
            <v>CODIGO</v>
          </cell>
          <cell r="F7936" t="str">
            <v>161011</v>
          </cell>
          <cell r="G7936" t="str">
            <v>TOTAL</v>
          </cell>
          <cell r="H7936">
            <v>48</v>
          </cell>
        </row>
        <row r="7937">
          <cell r="B7937" t="str">
            <v>Emenda de tubos e conexões de cobre por processo de solda - ø 5/8" até 7/8"</v>
          </cell>
          <cell r="G7937" t="str">
            <v>UNIDADE</v>
          </cell>
          <cell r="H7937" t="str">
            <v>und</v>
          </cell>
        </row>
        <row r="7939">
          <cell r="D7939" t="str">
            <v>QUANTIDADE</v>
          </cell>
          <cell r="H7939" t="str">
            <v>SUBTOTAL</v>
          </cell>
        </row>
        <row r="7940">
          <cell r="D7940">
            <v>48</v>
          </cell>
          <cell r="H7940">
            <v>48</v>
          </cell>
        </row>
        <row r="7941">
          <cell r="H7941">
            <v>0</v>
          </cell>
        </row>
        <row r="7944">
          <cell r="F7944" t="str">
            <v>TOTAL</v>
          </cell>
          <cell r="H7944">
            <v>48</v>
          </cell>
        </row>
        <row r="7946">
          <cell r="B7946" t="str">
            <v>16.10.07</v>
          </cell>
          <cell r="C7946" t="str">
            <v>TABELA</v>
          </cell>
          <cell r="D7946" t="str">
            <v>DER-EDF</v>
          </cell>
          <cell r="E7946" t="str">
            <v>CODIGO</v>
          </cell>
          <cell r="F7946" t="str">
            <v>161015</v>
          </cell>
          <cell r="G7946" t="str">
            <v>TOTAL</v>
          </cell>
          <cell r="H7946">
            <v>25</v>
          </cell>
        </row>
        <row r="7947">
          <cell r="B7947" t="str">
            <v>Gás refrigerante R410A</v>
          </cell>
          <cell r="G7947" t="str">
            <v>UNIDADE</v>
          </cell>
          <cell r="H7947" t="str">
            <v>kg</v>
          </cell>
        </row>
        <row r="7949">
          <cell r="D7949" t="str">
            <v>QUANTIDADE</v>
          </cell>
          <cell r="H7949" t="str">
            <v>SUBTOTAL</v>
          </cell>
        </row>
        <row r="7950">
          <cell r="D7950">
            <v>25</v>
          </cell>
          <cell r="H7950">
            <v>25</v>
          </cell>
        </row>
        <row r="7951">
          <cell r="H7951">
            <v>0</v>
          </cell>
        </row>
        <row r="7954">
          <cell r="F7954" t="str">
            <v>TOTAL</v>
          </cell>
          <cell r="H7954">
            <v>25</v>
          </cell>
        </row>
        <row r="7956">
          <cell r="B7956" t="str">
            <v>16.10.08</v>
          </cell>
          <cell r="C7956" t="str">
            <v>TABELA</v>
          </cell>
          <cell r="D7956" t="str">
            <v>DER-EDF</v>
          </cell>
          <cell r="E7956" t="str">
            <v>CODIGO</v>
          </cell>
          <cell r="F7956" t="str">
            <v>161016</v>
          </cell>
          <cell r="G7956" t="str">
            <v>TOTAL</v>
          </cell>
          <cell r="H7956">
            <v>1240.2749999999999</v>
          </cell>
        </row>
        <row r="7957">
          <cell r="B7957" t="str">
            <v>Instalação de Linha frigorígena para interligação do sistema de climatização incl. acessórios de fixação, fita PVC auto-aderente e cabo PP, exclusive tubos de cobre da linha liquida e sucção, espuma elastomérica flexivel e gás refrigerante</v>
          </cell>
          <cell r="G7957" t="str">
            <v>UNIDADE</v>
          </cell>
          <cell r="H7957" t="str">
            <v>m</v>
          </cell>
        </row>
        <row r="7959">
          <cell r="D7959" t="str">
            <v>QUANTIDADE</v>
          </cell>
          <cell r="H7959" t="str">
            <v>SUBTOTAL</v>
          </cell>
        </row>
        <row r="7960">
          <cell r="D7960">
            <v>1088.4749999999999</v>
          </cell>
          <cell r="H7960">
            <v>1088.4749999999999</v>
          </cell>
        </row>
        <row r="7961">
          <cell r="D7961">
            <v>110.74499999999999</v>
          </cell>
          <cell r="H7961">
            <v>110.74499999999999</v>
          </cell>
        </row>
        <row r="7962">
          <cell r="D7962">
            <v>9.7749999999999986</v>
          </cell>
          <cell r="H7962">
            <v>9.7749999999999986</v>
          </cell>
        </row>
        <row r="7963">
          <cell r="D7963">
            <v>5.4049999999999994</v>
          </cell>
          <cell r="H7963">
            <v>5.4049999999999994</v>
          </cell>
        </row>
        <row r="7964">
          <cell r="D7964">
            <v>25.874999999999996</v>
          </cell>
          <cell r="H7964">
            <v>25.874999999999996</v>
          </cell>
        </row>
        <row r="7967">
          <cell r="F7967" t="str">
            <v>TOTAL</v>
          </cell>
          <cell r="H7967">
            <v>1240.2749999999999</v>
          </cell>
        </row>
        <row r="7969">
          <cell r="B7969" t="str">
            <v>16.10.09</v>
          </cell>
          <cell r="C7969" t="str">
            <v>TABELA</v>
          </cell>
          <cell r="D7969" t="str">
            <v>DER-EDF</v>
          </cell>
          <cell r="E7969" t="str">
            <v>CODIGO</v>
          </cell>
          <cell r="F7969" t="str">
            <v>141410</v>
          </cell>
          <cell r="G7969" t="str">
            <v>TOTAL</v>
          </cell>
          <cell r="H7969">
            <v>639.97499999999991</v>
          </cell>
        </row>
        <row r="7970">
          <cell r="B7970" t="str">
            <v>Tubo de PVC rígido soldável marrom, DN 25mm (3/4"), inclusive conexões</v>
          </cell>
          <cell r="G7970" t="str">
            <v>UNIDADE</v>
          </cell>
          <cell r="H7970" t="str">
            <v>m</v>
          </cell>
        </row>
        <row r="7972">
          <cell r="D7972" t="str">
            <v>QUANTIDADE</v>
          </cell>
          <cell r="H7972" t="str">
            <v>SUBTOTAL</v>
          </cell>
        </row>
        <row r="7973">
          <cell r="D7973">
            <v>456.73399999999998</v>
          </cell>
          <cell r="H7973">
            <v>456.73399999999998</v>
          </cell>
        </row>
        <row r="7974">
          <cell r="D7974">
            <v>131.6865</v>
          </cell>
          <cell r="H7974">
            <v>131.6865</v>
          </cell>
        </row>
        <row r="7975">
          <cell r="D7975">
            <v>51.554499999999997</v>
          </cell>
          <cell r="H7975">
            <v>51.554499999999997</v>
          </cell>
        </row>
        <row r="7976">
          <cell r="H7976">
            <v>0</v>
          </cell>
        </row>
        <row r="7979">
          <cell r="F7979" t="str">
            <v>TOTAL</v>
          </cell>
          <cell r="H7979">
            <v>639.97499999999991</v>
          </cell>
        </row>
        <row r="7983">
          <cell r="B7983" t="str">
            <v>APARELHOS HIDRO-SANITÁRIOS</v>
          </cell>
        </row>
        <row r="7985">
          <cell r="B7985" t="str">
            <v>LOUÇAS</v>
          </cell>
        </row>
        <row r="7988">
          <cell r="B7988" t="str">
            <v>17.01.01</v>
          </cell>
          <cell r="C7988" t="str">
            <v>TABELA</v>
          </cell>
          <cell r="D7988" t="str">
            <v>DER-EDF</v>
          </cell>
          <cell r="E7988" t="str">
            <v>CODIGO</v>
          </cell>
          <cell r="F7988" t="str">
            <v>170107</v>
          </cell>
          <cell r="G7988" t="str">
            <v>TOTAL</v>
          </cell>
          <cell r="H7988">
            <v>14</v>
          </cell>
        </row>
        <row r="7989">
          <cell r="B7989" t="str">
            <v>Mictório de louça branca com sifão integrado antivandalismo - M715 - Deca ou equivalente, inclusive engate flexível trançado inox 1/2? x 30cm</v>
          </cell>
          <cell r="G7989" t="str">
            <v>UNIDADE</v>
          </cell>
          <cell r="H7989" t="str">
            <v>und</v>
          </cell>
        </row>
        <row r="7991">
          <cell r="D7991" t="str">
            <v>QUANTIDADE</v>
          </cell>
          <cell r="H7991" t="str">
            <v>SUBTOTAL</v>
          </cell>
        </row>
        <row r="7992">
          <cell r="D7992">
            <v>3</v>
          </cell>
          <cell r="H7992">
            <v>3</v>
          </cell>
        </row>
        <row r="7993">
          <cell r="D7993">
            <v>3</v>
          </cell>
          <cell r="H7993">
            <v>3</v>
          </cell>
        </row>
        <row r="7994">
          <cell r="D7994">
            <v>2</v>
          </cell>
          <cell r="H7994">
            <v>2</v>
          </cell>
        </row>
        <row r="7995">
          <cell r="D7995">
            <v>1</v>
          </cell>
          <cell r="H7995">
            <v>1</v>
          </cell>
        </row>
        <row r="7996">
          <cell r="D7996">
            <v>2</v>
          </cell>
          <cell r="H7996">
            <v>2</v>
          </cell>
        </row>
        <row r="7997">
          <cell r="D7997">
            <v>3</v>
          </cell>
          <cell r="H7997">
            <v>3</v>
          </cell>
        </row>
        <row r="8000">
          <cell r="F8000" t="str">
            <v>TOTAL</v>
          </cell>
          <cell r="H8000">
            <v>14</v>
          </cell>
        </row>
        <row r="8003">
          <cell r="B8003" t="str">
            <v>17.01.02</v>
          </cell>
          <cell r="C8003" t="str">
            <v>TABELA</v>
          </cell>
          <cell r="D8003" t="str">
            <v>DER-EDF</v>
          </cell>
          <cell r="E8003" t="str">
            <v>CODIGO</v>
          </cell>
          <cell r="F8003" t="str">
            <v>170124</v>
          </cell>
          <cell r="G8003" t="str">
            <v>TOTAL</v>
          </cell>
          <cell r="H8003">
            <v>3</v>
          </cell>
        </row>
        <row r="8004">
          <cell r="B8004" t="str">
            <v>Lavatório suspenso de Canto - Izy - L101 - Deca ou equivalente, inclusive válvula de saída cromada 1?, sifão em metal cromado 1? x 1/2", engate flexível trançado inox 1/2? x 30cm e parafusos para fixação, exclusive torneira</v>
          </cell>
          <cell r="G8004" t="str">
            <v>UNIDADE</v>
          </cell>
          <cell r="H8004" t="str">
            <v>und</v>
          </cell>
        </row>
        <row r="8006">
          <cell r="D8006" t="str">
            <v>QUANTIDADE</v>
          </cell>
          <cell r="H8006" t="str">
            <v>SUBTOTAL</v>
          </cell>
        </row>
        <row r="8007">
          <cell r="D8007">
            <v>3</v>
          </cell>
          <cell r="H8007">
            <v>3</v>
          </cell>
        </row>
        <row r="8009">
          <cell r="F8009" t="str">
            <v>TOTAL</v>
          </cell>
          <cell r="H8009">
            <v>3</v>
          </cell>
        </row>
        <row r="8011">
          <cell r="B8011" t="str">
            <v>17.01.03</v>
          </cell>
          <cell r="C8011" t="str">
            <v>TABELA</v>
          </cell>
          <cell r="D8011" t="str">
            <v>DER-EDF</v>
          </cell>
          <cell r="E8011" t="str">
            <v>CODIGO</v>
          </cell>
          <cell r="F8011" t="str">
            <v>170126</v>
          </cell>
          <cell r="G8011" t="str">
            <v>TOTAL</v>
          </cell>
          <cell r="H8011">
            <v>11</v>
          </cell>
        </row>
        <row r="8012">
          <cell r="B8012" t="str">
            <v>Bacia convencional de louça branca sem abertura frontal para portadores de necessidades especiais, Vogue Plus Conforto - P510, inclusive assento em poliéster, ref. AP51 - Deca ou equivalente, tubo de ligação metal cromado com canopla, anel de vedação e parafusos para fixação</v>
          </cell>
          <cell r="G8012" t="str">
            <v>UNIDADE</v>
          </cell>
          <cell r="H8012" t="str">
            <v>und</v>
          </cell>
        </row>
        <row r="8014">
          <cell r="D8014" t="str">
            <v>QUANTIDADE</v>
          </cell>
          <cell r="H8014" t="str">
            <v>SUBTOTAL</v>
          </cell>
        </row>
        <row r="8015">
          <cell r="D8015">
            <v>3</v>
          </cell>
          <cell r="H8015">
            <v>3</v>
          </cell>
        </row>
        <row r="8016">
          <cell r="D8016">
            <v>3</v>
          </cell>
          <cell r="H8016">
            <v>3</v>
          </cell>
        </row>
        <row r="8017">
          <cell r="D8017">
            <v>2</v>
          </cell>
          <cell r="H8017">
            <v>2</v>
          </cell>
        </row>
        <row r="8018">
          <cell r="D8018">
            <v>1</v>
          </cell>
          <cell r="H8018">
            <v>1</v>
          </cell>
        </row>
        <row r="8019">
          <cell r="D8019">
            <v>1</v>
          </cell>
          <cell r="H8019">
            <v>1</v>
          </cell>
        </row>
        <row r="8020">
          <cell r="D8020">
            <v>1</v>
          </cell>
          <cell r="H8020">
            <v>1</v>
          </cell>
        </row>
        <row r="8023">
          <cell r="F8023" t="str">
            <v>TOTAL</v>
          </cell>
          <cell r="H8023">
            <v>11</v>
          </cell>
        </row>
        <row r="8026">
          <cell r="B8026" t="str">
            <v>17.01.04</v>
          </cell>
          <cell r="C8026" t="str">
            <v>TABELA</v>
          </cell>
          <cell r="D8026" t="str">
            <v>DER-EDF</v>
          </cell>
          <cell r="E8026" t="str">
            <v>CODIGO</v>
          </cell>
          <cell r="F8026" t="str">
            <v>170128</v>
          </cell>
          <cell r="G8026" t="str">
            <v>TOTAL</v>
          </cell>
          <cell r="H8026">
            <v>11</v>
          </cell>
        </row>
        <row r="8027">
          <cell r="B8027" t="str">
            <v>Lavatório de louça branca com coluna suspensa, Vogue Plus Confort - L51+CS1V para portadores de necessidades especiais - DECA, inclusive válvula de saída cromada 1?, sifão em metal cromado 1? x 1/2", engate flexível trançado inox 1/2? x 30cm e parafusos para fixação, exclusive torneira</v>
          </cell>
          <cell r="G8027" t="str">
            <v>UNIDADE</v>
          </cell>
          <cell r="H8027" t="str">
            <v>und</v>
          </cell>
        </row>
        <row r="8029">
          <cell r="D8029" t="str">
            <v>QUANTIDADE</v>
          </cell>
          <cell r="H8029" t="str">
            <v>SUBTOTAL</v>
          </cell>
        </row>
        <row r="8030">
          <cell r="D8030">
            <v>3</v>
          </cell>
          <cell r="H8030">
            <v>3</v>
          </cell>
        </row>
        <row r="8031">
          <cell r="D8031">
            <v>3</v>
          </cell>
          <cell r="H8031">
            <v>3</v>
          </cell>
        </row>
        <row r="8032">
          <cell r="D8032">
            <v>2</v>
          </cell>
          <cell r="H8032">
            <v>2</v>
          </cell>
        </row>
        <row r="8033">
          <cell r="D8033">
            <v>1</v>
          </cell>
          <cell r="H8033">
            <v>1</v>
          </cell>
        </row>
        <row r="8034">
          <cell r="D8034">
            <v>1</v>
          </cell>
          <cell r="H8034">
            <v>1</v>
          </cell>
        </row>
        <row r="8035">
          <cell r="D8035">
            <v>1</v>
          </cell>
          <cell r="H8035">
            <v>1</v>
          </cell>
        </row>
        <row r="8037">
          <cell r="F8037" t="str">
            <v>TOTAL</v>
          </cell>
          <cell r="H8037">
            <v>11</v>
          </cell>
        </row>
        <row r="8040">
          <cell r="B8040" t="str">
            <v>17.01.05</v>
          </cell>
          <cell r="C8040" t="str">
            <v>TABELA</v>
          </cell>
          <cell r="D8040" t="str">
            <v>DER-EDF</v>
          </cell>
          <cell r="E8040" t="str">
            <v>CODIGO</v>
          </cell>
          <cell r="F8040" t="str">
            <v>170129</v>
          </cell>
          <cell r="G8040" t="str">
            <v>TOTAL</v>
          </cell>
          <cell r="H8040">
            <v>46</v>
          </cell>
        </row>
        <row r="8041">
          <cell r="B8041" t="str">
            <v>Bacia sanitária de louça branca com caixa acoplada e válvula de acionamento simples - Izy - Deca, Celite ou equivalente, inclusive assento plástico, tubo de ligação metal cromado com canopla, engate flexível trançado inox 1/2? x 30cm, anel de vedação e parafusos para fixação</v>
          </cell>
          <cell r="G8041" t="str">
            <v>UNIDADE</v>
          </cell>
          <cell r="H8041" t="str">
            <v>und</v>
          </cell>
        </row>
        <row r="8043">
          <cell r="D8043" t="str">
            <v>QUANTIDADE</v>
          </cell>
          <cell r="H8043" t="str">
            <v>SUBTOTAL</v>
          </cell>
        </row>
        <row r="8044">
          <cell r="D8044">
            <v>12</v>
          </cell>
          <cell r="H8044">
            <v>12</v>
          </cell>
        </row>
        <row r="8045">
          <cell r="D8045">
            <v>9</v>
          </cell>
          <cell r="H8045">
            <v>9</v>
          </cell>
        </row>
        <row r="8046">
          <cell r="D8046">
            <v>5</v>
          </cell>
          <cell r="H8046">
            <v>5</v>
          </cell>
        </row>
        <row r="8047">
          <cell r="D8047">
            <v>4</v>
          </cell>
          <cell r="H8047">
            <v>4</v>
          </cell>
        </row>
        <row r="8048">
          <cell r="D8048">
            <v>3</v>
          </cell>
          <cell r="H8048">
            <v>3</v>
          </cell>
        </row>
        <row r="8049">
          <cell r="D8049">
            <v>6</v>
          </cell>
          <cell r="H8049">
            <v>6</v>
          </cell>
        </row>
        <row r="8050">
          <cell r="D8050">
            <v>7</v>
          </cell>
          <cell r="H8050">
            <v>7</v>
          </cell>
        </row>
        <row r="8052">
          <cell r="F8052" t="str">
            <v>TOTAL</v>
          </cell>
          <cell r="H8052">
            <v>46</v>
          </cell>
        </row>
        <row r="8054">
          <cell r="B8054" t="str">
            <v>17.01.06</v>
          </cell>
          <cell r="C8054" t="str">
            <v>TABELA</v>
          </cell>
          <cell r="D8054" t="str">
            <v>DER-EDF</v>
          </cell>
          <cell r="E8054" t="str">
            <v>CODIGO</v>
          </cell>
          <cell r="F8054" t="str">
            <v>170133</v>
          </cell>
          <cell r="G8054" t="str">
            <v>TOTAL</v>
          </cell>
          <cell r="H8054">
            <v>60</v>
          </cell>
        </row>
        <row r="8055">
          <cell r="B8055" t="str">
            <v>Cuba de louça branca de embutir oval - L37 - Deca ou equivalente, inclusive válvula de saída cromada 1?, sifão em metálico tipo copo cromado 1? x 1/2" e engate flexível trançado inox 1/2? x 30cm, exclusive torneira</v>
          </cell>
          <cell r="G8055" t="str">
            <v>UNIDADE</v>
          </cell>
          <cell r="H8055" t="str">
            <v>und</v>
          </cell>
        </row>
        <row r="8057">
          <cell r="D8057" t="str">
            <v>QUANTIDADE</v>
          </cell>
          <cell r="H8057" t="str">
            <v>SUBTOTAL</v>
          </cell>
        </row>
        <row r="8058">
          <cell r="D8058">
            <v>25</v>
          </cell>
          <cell r="H8058">
            <v>25</v>
          </cell>
        </row>
        <row r="8059">
          <cell r="D8059">
            <v>14</v>
          </cell>
          <cell r="H8059">
            <v>14</v>
          </cell>
        </row>
        <row r="8060">
          <cell r="D8060">
            <v>2</v>
          </cell>
          <cell r="H8060">
            <v>2</v>
          </cell>
        </row>
        <row r="8061">
          <cell r="D8061">
            <v>2</v>
          </cell>
          <cell r="H8061">
            <v>2</v>
          </cell>
        </row>
        <row r="8062">
          <cell r="D8062">
            <v>9</v>
          </cell>
          <cell r="H8062">
            <v>9</v>
          </cell>
        </row>
        <row r="8063">
          <cell r="D8063">
            <v>8</v>
          </cell>
          <cell r="H8063">
            <v>8</v>
          </cell>
        </row>
        <row r="8065">
          <cell r="F8065" t="str">
            <v>TOTAL</v>
          </cell>
          <cell r="H8065">
            <v>60</v>
          </cell>
        </row>
        <row r="8067">
          <cell r="B8067" t="str">
            <v>BANCADAS</v>
          </cell>
        </row>
        <row r="8070">
          <cell r="B8070" t="str">
            <v>17.02.01</v>
          </cell>
          <cell r="C8070" t="str">
            <v>TABELA</v>
          </cell>
          <cell r="D8070" t="str">
            <v>DER-EDF</v>
          </cell>
          <cell r="E8070" t="str">
            <v>CODIGO</v>
          </cell>
          <cell r="F8070" t="str">
            <v>170220</v>
          </cell>
          <cell r="G8070" t="str">
            <v>TOTAL</v>
          </cell>
          <cell r="H8070">
            <v>53.050000000000004</v>
          </cell>
        </row>
        <row r="8071">
          <cell r="B8071" t="str">
            <v>Bancada de granito com espessura de 2 cm</v>
          </cell>
          <cell r="G8071" t="str">
            <v>UNIDADE</v>
          </cell>
          <cell r="H8071" t="str">
            <v>m2</v>
          </cell>
        </row>
        <row r="8073">
          <cell r="D8073" t="str">
            <v>AREA</v>
          </cell>
          <cell r="H8073" t="str">
            <v>SUBTOTAL</v>
          </cell>
        </row>
        <row r="8075">
          <cell r="D8075">
            <v>0.6</v>
          </cell>
          <cell r="H8075">
            <v>0.6</v>
          </cell>
        </row>
        <row r="8076">
          <cell r="D8076">
            <v>0.6</v>
          </cell>
          <cell r="H8076">
            <v>0.6</v>
          </cell>
        </row>
        <row r="8079">
          <cell r="D8079">
            <v>2.8</v>
          </cell>
          <cell r="H8079">
            <v>2.8</v>
          </cell>
        </row>
        <row r="8080">
          <cell r="D8080">
            <v>2.8</v>
          </cell>
          <cell r="H8080">
            <v>2.8</v>
          </cell>
        </row>
        <row r="8081">
          <cell r="D8081">
            <v>0.25</v>
          </cell>
          <cell r="H8081">
            <v>0.25</v>
          </cell>
        </row>
        <row r="8082">
          <cell r="D8082">
            <v>0.25</v>
          </cell>
          <cell r="H8082">
            <v>0.25</v>
          </cell>
        </row>
        <row r="8083">
          <cell r="D8083">
            <v>0.5</v>
          </cell>
          <cell r="H8083">
            <v>0.5</v>
          </cell>
        </row>
        <row r="8084">
          <cell r="D8084">
            <v>0.45</v>
          </cell>
          <cell r="H8084">
            <v>0.45</v>
          </cell>
        </row>
        <row r="8085">
          <cell r="D8085">
            <v>1.1000000000000001</v>
          </cell>
          <cell r="H8085">
            <v>1.1000000000000001</v>
          </cell>
        </row>
        <row r="8086">
          <cell r="D8086">
            <v>3.2</v>
          </cell>
          <cell r="H8086">
            <v>3.2</v>
          </cell>
        </row>
        <row r="8087">
          <cell r="D8087">
            <v>4.2</v>
          </cell>
          <cell r="H8087">
            <v>4.2</v>
          </cell>
        </row>
        <row r="8088">
          <cell r="D8088">
            <v>4.2</v>
          </cell>
          <cell r="H8088">
            <v>4.2</v>
          </cell>
        </row>
        <row r="8089">
          <cell r="D8089">
            <v>0.25</v>
          </cell>
          <cell r="H8089">
            <v>0.25</v>
          </cell>
        </row>
        <row r="8092">
          <cell r="D8092">
            <v>6.75</v>
          </cell>
          <cell r="H8092">
            <v>6.75</v>
          </cell>
        </row>
        <row r="8093">
          <cell r="D8093">
            <v>6.75</v>
          </cell>
          <cell r="H8093">
            <v>6.75</v>
          </cell>
        </row>
        <row r="8094">
          <cell r="D8094">
            <v>0.5</v>
          </cell>
          <cell r="H8094">
            <v>0.5</v>
          </cell>
        </row>
        <row r="8095">
          <cell r="D8095">
            <v>4.5</v>
          </cell>
          <cell r="H8095">
            <v>4.5</v>
          </cell>
        </row>
        <row r="8096">
          <cell r="D8096">
            <v>1.2</v>
          </cell>
          <cell r="H8096">
            <v>1.2</v>
          </cell>
        </row>
        <row r="8099">
          <cell r="D8099">
            <v>2.75</v>
          </cell>
          <cell r="H8099">
            <v>2.75</v>
          </cell>
        </row>
        <row r="8100">
          <cell r="D8100">
            <v>5.55</v>
          </cell>
          <cell r="H8100">
            <v>5.55</v>
          </cell>
        </row>
        <row r="8101">
          <cell r="D8101">
            <v>2.75</v>
          </cell>
          <cell r="H8101">
            <v>2.75</v>
          </cell>
        </row>
        <row r="8103">
          <cell r="D8103">
            <v>1.1000000000000001</v>
          </cell>
          <cell r="H8103">
            <v>1.1000000000000001</v>
          </cell>
        </row>
        <row r="8106">
          <cell r="F8106" t="str">
            <v>TOTAL</v>
          </cell>
          <cell r="H8106">
            <v>53.050000000000004</v>
          </cell>
        </row>
        <row r="8108">
          <cell r="B8108" t="str">
            <v>17.02.02</v>
          </cell>
          <cell r="C8108" t="str">
            <v>TABELA</v>
          </cell>
          <cell r="D8108" t="str">
            <v>DER-EDF</v>
          </cell>
          <cell r="E8108" t="str">
            <v>CODIGO</v>
          </cell>
          <cell r="F8108" t="str">
            <v>170222</v>
          </cell>
          <cell r="G8108" t="str">
            <v>TOTAL</v>
          </cell>
          <cell r="H8108">
            <v>2</v>
          </cell>
        </row>
        <row r="8109">
          <cell r="B8109" t="str">
            <v>Bancada e tanque para panelões em granito cinza andorinha, esp. 2cm, dim. 0.80x1.10m, base de concreto e apoio em alvenaria, frontão h=10cm, incl. válvula e sifão, exclusive torneira, conf. det. projeto</v>
          </cell>
          <cell r="G8109" t="str">
            <v>UNIDADE</v>
          </cell>
          <cell r="H8109" t="str">
            <v>und</v>
          </cell>
        </row>
        <row r="8111">
          <cell r="D8111" t="str">
            <v>AREA</v>
          </cell>
          <cell r="H8111" t="str">
            <v>SUBTOTAL</v>
          </cell>
        </row>
        <row r="8113">
          <cell r="D8113">
            <v>2</v>
          </cell>
          <cell r="H8113">
            <v>2</v>
          </cell>
        </row>
        <row r="8116">
          <cell r="F8116" t="str">
            <v>TOTAL</v>
          </cell>
          <cell r="H8116">
            <v>2</v>
          </cell>
        </row>
        <row r="8119">
          <cell r="B8119" t="str">
            <v>TORNEIRAS, REGISTROS, VÁLVULAS E METAIS</v>
          </cell>
        </row>
        <row r="8122">
          <cell r="B8122" t="str">
            <v>17.03.01</v>
          </cell>
          <cell r="C8122" t="str">
            <v>TABELA</v>
          </cell>
          <cell r="D8122" t="str">
            <v>DER-EDF</v>
          </cell>
          <cell r="E8122" t="str">
            <v>CODIGO</v>
          </cell>
          <cell r="F8122" t="str">
            <v>170304</v>
          </cell>
          <cell r="G8122" t="str">
            <v>TOTAL</v>
          </cell>
          <cell r="H8122">
            <v>50</v>
          </cell>
        </row>
        <row r="8123">
          <cell r="B8123" t="str">
            <v>Torneira bica baixa de mesa para lavatório PressMatic Alfa - Docol, Decamatic Smart - Deca ou equivalente</v>
          </cell>
          <cell r="G8123" t="str">
            <v>UNIDADE</v>
          </cell>
          <cell r="H8123" t="str">
            <v>und</v>
          </cell>
        </row>
        <row r="8125">
          <cell r="D8125" t="str">
            <v>QUANTIDADE</v>
          </cell>
          <cell r="H8125" t="str">
            <v>SUBTOTAL</v>
          </cell>
        </row>
        <row r="8126">
          <cell r="D8126">
            <v>16</v>
          </cell>
          <cell r="H8126">
            <v>16</v>
          </cell>
        </row>
        <row r="8127">
          <cell r="D8127">
            <v>15</v>
          </cell>
          <cell r="H8127">
            <v>15</v>
          </cell>
        </row>
        <row r="8128">
          <cell r="D8128">
            <v>4</v>
          </cell>
          <cell r="H8128">
            <v>4</v>
          </cell>
        </row>
        <row r="8129">
          <cell r="D8129">
            <v>3</v>
          </cell>
          <cell r="H8129">
            <v>3</v>
          </cell>
        </row>
        <row r="8130">
          <cell r="D8130">
            <v>3</v>
          </cell>
          <cell r="H8130">
            <v>3</v>
          </cell>
        </row>
        <row r="8131">
          <cell r="D8131">
            <v>9</v>
          </cell>
          <cell r="H8131">
            <v>9</v>
          </cell>
        </row>
        <row r="8132">
          <cell r="D8132">
            <v>9</v>
          </cell>
        </row>
        <row r="8134">
          <cell r="F8134" t="str">
            <v>TOTAL</v>
          </cell>
          <cell r="H8134">
            <v>50</v>
          </cell>
        </row>
        <row r="8136">
          <cell r="B8136" t="str">
            <v>17.03.02</v>
          </cell>
          <cell r="C8136" t="str">
            <v>TABELA</v>
          </cell>
          <cell r="D8136" t="str">
            <v>DER-EDF</v>
          </cell>
          <cell r="E8136" t="str">
            <v>CODIGO</v>
          </cell>
          <cell r="F8136" t="str">
            <v>170309</v>
          </cell>
          <cell r="G8136" t="str">
            <v>TOTAL</v>
          </cell>
          <cell r="H8136">
            <v>32</v>
          </cell>
        </row>
        <row r="8137">
          <cell r="B8137" t="str">
            <v>Torneira angular de acionamento restrito para jardim, 3/4" ? Docol ou equivalente</v>
          </cell>
          <cell r="G8137" t="str">
            <v>UNIDADE</v>
          </cell>
          <cell r="H8137" t="str">
            <v>und</v>
          </cell>
        </row>
        <row r="8139">
          <cell r="D8139" t="str">
            <v>QUANTIDADE</v>
          </cell>
          <cell r="H8139" t="str">
            <v>SUBTOTAL</v>
          </cell>
        </row>
        <row r="8140">
          <cell r="D8140">
            <v>17</v>
          </cell>
          <cell r="H8140">
            <v>17</v>
          </cell>
        </row>
        <row r="8141">
          <cell r="D8141">
            <v>6</v>
          </cell>
          <cell r="H8141">
            <v>6</v>
          </cell>
        </row>
        <row r="8142">
          <cell r="D8142">
            <v>7</v>
          </cell>
          <cell r="H8142">
            <v>7</v>
          </cell>
        </row>
        <row r="8143">
          <cell r="D8143">
            <v>2</v>
          </cell>
          <cell r="H8143">
            <v>2</v>
          </cell>
        </row>
        <row r="8146">
          <cell r="F8146" t="str">
            <v>TOTAL</v>
          </cell>
          <cell r="H8146">
            <v>32</v>
          </cell>
        </row>
        <row r="8148">
          <cell r="B8148" t="str">
            <v>17.03.03</v>
          </cell>
          <cell r="C8148" t="str">
            <v>TABELA</v>
          </cell>
          <cell r="D8148" t="str">
            <v>DER-EDF</v>
          </cell>
          <cell r="E8148" t="str">
            <v>CODIGO</v>
          </cell>
          <cell r="F8148" t="str">
            <v>170315</v>
          </cell>
          <cell r="G8148" t="str">
            <v>TOTAL</v>
          </cell>
          <cell r="H8148">
            <v>20</v>
          </cell>
        </row>
        <row r="8149">
          <cell r="B8149" t="str">
            <v>Torneira de parede de cozinha bica alta 360º Gali - Docol ou equivalente</v>
          </cell>
          <cell r="G8149" t="str">
            <v>UNIDADE</v>
          </cell>
          <cell r="H8149" t="str">
            <v>und</v>
          </cell>
        </row>
        <row r="8151">
          <cell r="D8151" t="str">
            <v>QUANTIDADE</v>
          </cell>
          <cell r="H8151" t="str">
            <v>SUBTOTAL</v>
          </cell>
        </row>
        <row r="8152">
          <cell r="D8152">
            <v>9</v>
          </cell>
          <cell r="H8152">
            <v>9</v>
          </cell>
        </row>
        <row r="8153">
          <cell r="D8153">
            <v>11</v>
          </cell>
          <cell r="H8153">
            <v>11</v>
          </cell>
        </row>
        <row r="8156">
          <cell r="F8156" t="str">
            <v>TOTAL</v>
          </cell>
          <cell r="H8156">
            <v>20</v>
          </cell>
        </row>
        <row r="8159">
          <cell r="B8159" t="str">
            <v>17.03.04</v>
          </cell>
          <cell r="C8159" t="str">
            <v>TABELA</v>
          </cell>
          <cell r="D8159" t="str">
            <v>DER-EDF</v>
          </cell>
          <cell r="E8159" t="str">
            <v>CODIGO</v>
          </cell>
          <cell r="F8159" t="str">
            <v>170306</v>
          </cell>
          <cell r="G8159" t="str">
            <v>TOTAL</v>
          </cell>
          <cell r="H8159">
            <v>5</v>
          </cell>
        </row>
        <row r="8160">
          <cell r="B8160" t="str">
            <v>Torneira de parede para tanque longa 3/4" 1158 Primor - Docol ou equivalente</v>
          </cell>
          <cell r="G8160" t="str">
            <v>UNIDADE</v>
          </cell>
          <cell r="H8160" t="str">
            <v>und</v>
          </cell>
        </row>
        <row r="8162">
          <cell r="D8162" t="str">
            <v>QUANTIDADE</v>
          </cell>
          <cell r="H8162" t="str">
            <v>SUBTOTAL</v>
          </cell>
        </row>
        <row r="8163">
          <cell r="D8163">
            <v>1</v>
          </cell>
          <cell r="H8163">
            <v>1</v>
          </cell>
        </row>
        <row r="8164">
          <cell r="D8164">
            <v>2</v>
          </cell>
          <cell r="H8164">
            <v>2</v>
          </cell>
        </row>
        <row r="8165">
          <cell r="D8165">
            <v>2</v>
          </cell>
          <cell r="H8165">
            <v>2</v>
          </cell>
        </row>
        <row r="8167">
          <cell r="F8167" t="str">
            <v>TOTAL</v>
          </cell>
          <cell r="H8167">
            <v>5</v>
          </cell>
        </row>
        <row r="8170">
          <cell r="B8170" t="str">
            <v>17.03.05</v>
          </cell>
          <cell r="C8170" t="str">
            <v>TABELA</v>
          </cell>
          <cell r="D8170" t="str">
            <v>DER-EDF</v>
          </cell>
          <cell r="E8170" t="str">
            <v>CODIGO</v>
          </cell>
          <cell r="F8170" t="str">
            <v>170317</v>
          </cell>
          <cell r="G8170" t="str">
            <v>TOTAL</v>
          </cell>
          <cell r="H8170">
            <v>20</v>
          </cell>
        </row>
        <row r="8171">
          <cell r="B8171" t="str">
            <v>Registro de pressão com canopla cromada diam. 20mm (3/4"), marcas de referência Fabrimar, Deca ou Docol</v>
          </cell>
          <cell r="G8171" t="str">
            <v>UNIDADE</v>
          </cell>
          <cell r="H8171" t="str">
            <v>und</v>
          </cell>
        </row>
        <row r="8173">
          <cell r="D8173" t="str">
            <v>QUANTIDADE</v>
          </cell>
          <cell r="H8173" t="str">
            <v>SUBTOTAL</v>
          </cell>
        </row>
        <row r="8174">
          <cell r="D8174">
            <v>1</v>
          </cell>
          <cell r="H8174">
            <v>1</v>
          </cell>
        </row>
        <row r="8175">
          <cell r="D8175">
            <v>6</v>
          </cell>
          <cell r="H8175">
            <v>6</v>
          </cell>
        </row>
        <row r="8176">
          <cell r="D8176">
            <v>13</v>
          </cell>
          <cell r="H8176">
            <v>13</v>
          </cell>
        </row>
        <row r="8178">
          <cell r="F8178" t="str">
            <v>TOTAL</v>
          </cell>
          <cell r="H8178">
            <v>20</v>
          </cell>
        </row>
        <row r="8180">
          <cell r="B8180" t="str">
            <v>17.03.06</v>
          </cell>
          <cell r="C8180" t="str">
            <v>TABELA</v>
          </cell>
          <cell r="D8180" t="str">
            <v>DER-EDF</v>
          </cell>
          <cell r="E8180" t="str">
            <v>CODIGO</v>
          </cell>
          <cell r="F8180" t="str">
            <v>170328</v>
          </cell>
          <cell r="G8180" t="str">
            <v>TOTAL</v>
          </cell>
          <cell r="H8180">
            <v>55</v>
          </cell>
        </row>
        <row r="8181">
          <cell r="B8181" t="str">
            <v>Registro de gaveta com canopla cromada, diam. 20mm (3/4"), marcas de referência Fabrimar, Deca ou Docol</v>
          </cell>
          <cell r="G8181" t="str">
            <v>UNIDADE</v>
          </cell>
          <cell r="H8181" t="str">
            <v>und</v>
          </cell>
        </row>
        <row r="8183">
          <cell r="D8183" t="str">
            <v>QUANTIDADE</v>
          </cell>
          <cell r="H8183" t="str">
            <v>SUBTOTAL</v>
          </cell>
        </row>
        <row r="8184">
          <cell r="D8184">
            <v>27</v>
          </cell>
          <cell r="H8184">
            <v>27</v>
          </cell>
        </row>
        <row r="8185">
          <cell r="D8185">
            <v>9</v>
          </cell>
          <cell r="H8185">
            <v>9</v>
          </cell>
        </row>
        <row r="8186">
          <cell r="D8186">
            <v>13</v>
          </cell>
          <cell r="H8186">
            <v>13</v>
          </cell>
        </row>
        <row r="8187">
          <cell r="D8187">
            <v>6</v>
          </cell>
          <cell r="H8187">
            <v>6</v>
          </cell>
        </row>
        <row r="8191">
          <cell r="F8191" t="str">
            <v>TOTAL</v>
          </cell>
          <cell r="H8191">
            <v>55</v>
          </cell>
        </row>
        <row r="8193">
          <cell r="B8193" t="str">
            <v>17.03.07</v>
          </cell>
          <cell r="C8193" t="str">
            <v>TABELA</v>
          </cell>
          <cell r="D8193" t="str">
            <v>DER-EDF</v>
          </cell>
          <cell r="E8193" t="str">
            <v>CODIGO</v>
          </cell>
          <cell r="F8193" t="str">
            <v>170321</v>
          </cell>
          <cell r="G8193" t="str">
            <v>TOTAL</v>
          </cell>
          <cell r="H8193">
            <v>1</v>
          </cell>
        </row>
        <row r="8194">
          <cell r="B8194" t="str">
            <v>Registro de gaveta bruto ABNT diâmetro 1" (25mm) ? Docol, Deca ou equivalente</v>
          </cell>
          <cell r="G8194" t="str">
            <v>UNIDADE</v>
          </cell>
          <cell r="H8194" t="str">
            <v>und</v>
          </cell>
        </row>
        <row r="8196">
          <cell r="D8196" t="str">
            <v>QUANTIDADE</v>
          </cell>
          <cell r="H8196" t="str">
            <v>SUBTOTAL</v>
          </cell>
        </row>
        <row r="8197">
          <cell r="D8197">
            <v>1</v>
          </cell>
          <cell r="H8197">
            <v>1</v>
          </cell>
        </row>
        <row r="8201">
          <cell r="F8201" t="str">
            <v>TOTAL</v>
          </cell>
          <cell r="H8201">
            <v>1</v>
          </cell>
        </row>
        <row r="8203">
          <cell r="B8203" t="str">
            <v>17.03.08</v>
          </cell>
          <cell r="C8203" t="str">
            <v>TABELA</v>
          </cell>
          <cell r="D8203" t="str">
            <v>DER-EDF</v>
          </cell>
          <cell r="E8203" t="str">
            <v>CODIGO</v>
          </cell>
          <cell r="F8203" t="str">
            <v>170323</v>
          </cell>
          <cell r="G8203" t="str">
            <v>TOTAL</v>
          </cell>
          <cell r="H8203">
            <v>8</v>
          </cell>
        </row>
        <row r="8204">
          <cell r="B8204" t="str">
            <v>Registro de gaveta bruto ABNT diâmetro 1.1/2" (40mm) ? Docol, Deca ou equivalente</v>
          </cell>
          <cell r="G8204" t="str">
            <v>UNIDADE</v>
          </cell>
          <cell r="H8204" t="str">
            <v>und</v>
          </cell>
        </row>
        <row r="8206">
          <cell r="D8206" t="str">
            <v>QUANTIDADE</v>
          </cell>
          <cell r="H8206" t="str">
            <v>SUBTOTAL</v>
          </cell>
        </row>
        <row r="8207">
          <cell r="D8207">
            <v>8</v>
          </cell>
          <cell r="H8207">
            <v>8</v>
          </cell>
        </row>
        <row r="8211">
          <cell r="F8211" t="str">
            <v>TOTAL</v>
          </cell>
          <cell r="H8211">
            <v>8</v>
          </cell>
        </row>
        <row r="8213">
          <cell r="B8213" t="str">
            <v>17.03.09</v>
          </cell>
          <cell r="C8213" t="str">
            <v>TABELA</v>
          </cell>
          <cell r="D8213" t="str">
            <v>DER-EDF</v>
          </cell>
          <cell r="E8213" t="str">
            <v>CODIGO</v>
          </cell>
          <cell r="F8213" t="str">
            <v>170324</v>
          </cell>
          <cell r="G8213" t="str">
            <v>TOTAL</v>
          </cell>
          <cell r="H8213">
            <v>5</v>
          </cell>
        </row>
        <row r="8214">
          <cell r="B8214" t="str">
            <v>Registro de gaveta bruto ABNT diâmetro 2" (50mm) ? Docol, Deca ou equivalente</v>
          </cell>
          <cell r="G8214" t="str">
            <v>UNIDADE</v>
          </cell>
          <cell r="H8214" t="str">
            <v>und</v>
          </cell>
        </row>
        <row r="8216">
          <cell r="D8216" t="str">
            <v>QUANTIDADE</v>
          </cell>
          <cell r="H8216" t="str">
            <v>SUBTOTAL</v>
          </cell>
        </row>
        <row r="8217">
          <cell r="D8217">
            <v>4</v>
          </cell>
          <cell r="H8217">
            <v>4</v>
          </cell>
        </row>
        <row r="8218">
          <cell r="D8218">
            <v>1</v>
          </cell>
          <cell r="H8218">
            <v>1</v>
          </cell>
        </row>
        <row r="8221">
          <cell r="F8221" t="str">
            <v>TOTAL</v>
          </cell>
          <cell r="H8221">
            <v>5</v>
          </cell>
        </row>
        <row r="8223">
          <cell r="B8223" t="str">
            <v>17.03.10</v>
          </cell>
          <cell r="C8223" t="str">
            <v>TABELA</v>
          </cell>
          <cell r="D8223" t="str">
            <v>DER-EDF</v>
          </cell>
          <cell r="E8223" t="str">
            <v>CODIGO</v>
          </cell>
          <cell r="F8223" t="str">
            <v>170325</v>
          </cell>
          <cell r="G8223" t="str">
            <v>TOTAL</v>
          </cell>
          <cell r="H8223">
            <v>1</v>
          </cell>
        </row>
        <row r="8224">
          <cell r="B8224" t="str">
            <v>Registro de gaveta bruto industrial diâmetro 2.1/2? (65mm) ? Docol, Deca ou equivalente</v>
          </cell>
          <cell r="G8224" t="str">
            <v>UNIDADE</v>
          </cell>
          <cell r="H8224" t="str">
            <v>und</v>
          </cell>
        </row>
        <row r="8226">
          <cell r="D8226" t="str">
            <v>QUANTIDADE</v>
          </cell>
          <cell r="H8226" t="str">
            <v>SUBTOTAL</v>
          </cell>
        </row>
        <row r="8227">
          <cell r="D8227">
            <v>1</v>
          </cell>
          <cell r="H8227">
            <v>1</v>
          </cell>
        </row>
        <row r="8230">
          <cell r="F8230" t="str">
            <v>TOTAL</v>
          </cell>
          <cell r="H8230">
            <v>1</v>
          </cell>
        </row>
        <row r="8233">
          <cell r="B8233" t="str">
            <v>17.03.11</v>
          </cell>
          <cell r="C8233" t="str">
            <v>TABELA</v>
          </cell>
          <cell r="D8233" t="str">
            <v>SINAPI</v>
          </cell>
          <cell r="E8233" t="str">
            <v>CODIGO</v>
          </cell>
          <cell r="F8233" t="str">
            <v>90371</v>
          </cell>
          <cell r="G8233" t="str">
            <v>TOTAL</v>
          </cell>
          <cell r="H8233">
            <v>3</v>
          </cell>
        </row>
        <row r="8234">
          <cell r="B8234" t="str">
            <v>registro de esfera, pvc, roscável, com volante, 3/4" - fornecimento e instalação. af_08/2021</v>
          </cell>
          <cell r="G8234" t="str">
            <v>UNIDADE</v>
          </cell>
          <cell r="H8234" t="str">
            <v>un</v>
          </cell>
        </row>
        <row r="8236">
          <cell r="D8236" t="str">
            <v>QUANTIDADE</v>
          </cell>
          <cell r="H8236" t="str">
            <v>SUBTOTAL</v>
          </cell>
        </row>
        <row r="8237">
          <cell r="D8237">
            <v>2</v>
          </cell>
          <cell r="H8237">
            <v>2</v>
          </cell>
        </row>
        <row r="8238">
          <cell r="D8238">
            <v>1</v>
          </cell>
          <cell r="H8238">
            <v>1</v>
          </cell>
        </row>
        <row r="8240">
          <cell r="F8240" t="str">
            <v>TOTAL</v>
          </cell>
          <cell r="H8240">
            <v>3</v>
          </cell>
        </row>
        <row r="8242">
          <cell r="B8242" t="str">
            <v>17.03.12</v>
          </cell>
          <cell r="C8242" t="str">
            <v>TABELA</v>
          </cell>
          <cell r="D8242" t="str">
            <v>SINAPI</v>
          </cell>
          <cell r="E8242" t="str">
            <v>CODIGO</v>
          </cell>
          <cell r="F8242" t="str">
            <v>103039</v>
          </cell>
          <cell r="G8242" t="str">
            <v>TOTAL</v>
          </cell>
          <cell r="H8242">
            <v>2</v>
          </cell>
        </row>
        <row r="8243">
          <cell r="B8243" t="str">
            <v>registro de esfera, pvc, roscável, com volante, 1 1/2" - fornecimento e instalação. af_08/2021</v>
          </cell>
          <cell r="G8243" t="str">
            <v>UNIDADE</v>
          </cell>
          <cell r="H8243" t="str">
            <v>un</v>
          </cell>
        </row>
        <row r="8245">
          <cell r="D8245" t="str">
            <v>QUANTIDADE</v>
          </cell>
          <cell r="H8245" t="str">
            <v>SUBTOTAL</v>
          </cell>
        </row>
        <row r="8246">
          <cell r="D8246">
            <v>1</v>
          </cell>
          <cell r="H8246">
            <v>1</v>
          </cell>
        </row>
        <row r="8247">
          <cell r="D8247">
            <v>1</v>
          </cell>
          <cell r="H8247">
            <v>1</v>
          </cell>
        </row>
        <row r="8249">
          <cell r="F8249" t="str">
            <v>TOTAL</v>
          </cell>
          <cell r="H8249">
            <v>2</v>
          </cell>
        </row>
        <row r="8251">
          <cell r="B8251" t="str">
            <v>17.03.13</v>
          </cell>
          <cell r="C8251" t="str">
            <v>TABELA</v>
          </cell>
          <cell r="D8251" t="str">
            <v>SINAPI</v>
          </cell>
          <cell r="E8251" t="str">
            <v>CODIGO</v>
          </cell>
          <cell r="F8251" t="str">
            <v>103038</v>
          </cell>
          <cell r="G8251" t="str">
            <v>TOTAL</v>
          </cell>
          <cell r="H8251">
            <v>1</v>
          </cell>
        </row>
        <row r="8252">
          <cell r="B8252" t="str">
            <v>registro de esfera, pvc, roscável, com volante, 1 1/4" - fornecimento e instalação. af_08/2021</v>
          </cell>
          <cell r="G8252" t="str">
            <v>UNIDADE</v>
          </cell>
          <cell r="H8252" t="str">
            <v>un</v>
          </cell>
        </row>
        <row r="8254">
          <cell r="D8254" t="str">
            <v>QUANTIDADE</v>
          </cell>
          <cell r="H8254" t="str">
            <v>SUBTOTAL</v>
          </cell>
        </row>
        <row r="8255">
          <cell r="D8255">
            <v>1</v>
          </cell>
          <cell r="H8255">
            <v>1</v>
          </cell>
        </row>
        <row r="8257">
          <cell r="F8257" t="str">
            <v>TOTAL</v>
          </cell>
          <cell r="H8257">
            <v>1</v>
          </cell>
        </row>
        <row r="8260">
          <cell r="B8260" t="str">
            <v>OUTROS APARELHOS</v>
          </cell>
        </row>
        <row r="8263">
          <cell r="B8263" t="str">
            <v>17.05.01</v>
          </cell>
          <cell r="C8263" t="str">
            <v>TABELA</v>
          </cell>
          <cell r="D8263" t="str">
            <v>DER-EDF</v>
          </cell>
          <cell r="E8263" t="str">
            <v>CODIGO</v>
          </cell>
          <cell r="F8263" t="str">
            <v>170519</v>
          </cell>
          <cell r="G8263" t="str">
            <v>TOTAL</v>
          </cell>
          <cell r="H8263">
            <v>46</v>
          </cell>
        </row>
        <row r="8264">
          <cell r="B8264" t="str">
            <v>Ducha manual Acqua jet , linha Aquarius, com registro ref.C 2195, marcas de referência Fabrimar, Deca ou Docol</v>
          </cell>
          <cell r="G8264" t="str">
            <v>UNIDADE</v>
          </cell>
          <cell r="H8264" t="str">
            <v>und</v>
          </cell>
        </row>
        <row r="8266">
          <cell r="D8266" t="str">
            <v>QUANTIDADE</v>
          </cell>
          <cell r="H8266" t="str">
            <v>SUBTOTAL</v>
          </cell>
        </row>
        <row r="8267">
          <cell r="D8267">
            <v>12</v>
          </cell>
          <cell r="H8267">
            <v>12</v>
          </cell>
        </row>
        <row r="8268">
          <cell r="D8268">
            <v>9</v>
          </cell>
          <cell r="H8268">
            <v>9</v>
          </cell>
        </row>
        <row r="8269">
          <cell r="D8269">
            <v>5</v>
          </cell>
          <cell r="H8269">
            <v>5</v>
          </cell>
        </row>
        <row r="8270">
          <cell r="D8270">
            <v>4</v>
          </cell>
          <cell r="H8270">
            <v>4</v>
          </cell>
        </row>
        <row r="8271">
          <cell r="D8271">
            <v>3</v>
          </cell>
          <cell r="H8271">
            <v>3</v>
          </cell>
        </row>
        <row r="8272">
          <cell r="D8272">
            <v>6</v>
          </cell>
          <cell r="H8272">
            <v>6</v>
          </cell>
        </row>
        <row r="8273">
          <cell r="D8273">
            <v>7</v>
          </cell>
          <cell r="H8273">
            <v>7</v>
          </cell>
        </row>
        <row r="8275">
          <cell r="F8275" t="str">
            <v>TOTAL</v>
          </cell>
          <cell r="H8275">
            <v>46</v>
          </cell>
        </row>
        <row r="8277">
          <cell r="B8277" t="str">
            <v>17.05.02</v>
          </cell>
          <cell r="C8277" t="str">
            <v>TABELA</v>
          </cell>
          <cell r="D8277" t="str">
            <v>DER-EDF</v>
          </cell>
          <cell r="E8277" t="str">
            <v>CODIGO</v>
          </cell>
          <cell r="F8277" t="str">
            <v>170555</v>
          </cell>
          <cell r="G8277" t="str">
            <v>TOTAL</v>
          </cell>
          <cell r="H8277">
            <v>5</v>
          </cell>
        </row>
        <row r="8278">
          <cell r="B8278" t="str">
            <v>Tanque de mármore sintético com um bojo, inclusive válvula e sifão em PVC</v>
          </cell>
          <cell r="G8278" t="str">
            <v>UNIDADE</v>
          </cell>
          <cell r="H8278" t="str">
            <v>und</v>
          </cell>
        </row>
        <row r="8280">
          <cell r="D8280" t="str">
            <v>QUANTIDADE</v>
          </cell>
          <cell r="H8280" t="str">
            <v>SUBTOTAL</v>
          </cell>
        </row>
        <row r="8281">
          <cell r="D8281">
            <v>1</v>
          </cell>
          <cell r="H8281">
            <v>1</v>
          </cell>
        </row>
        <row r="8282">
          <cell r="D8282">
            <v>2</v>
          </cell>
          <cell r="H8282">
            <v>2</v>
          </cell>
        </row>
        <row r="8283">
          <cell r="D8283">
            <v>2</v>
          </cell>
          <cell r="H8283">
            <v>2</v>
          </cell>
        </row>
        <row r="8285">
          <cell r="F8285" t="str">
            <v>TOTAL</v>
          </cell>
          <cell r="H8285">
            <v>5</v>
          </cell>
        </row>
        <row r="8287">
          <cell r="B8287" t="str">
            <v>17.05.03</v>
          </cell>
          <cell r="C8287" t="str">
            <v>TABELA</v>
          </cell>
          <cell r="D8287" t="str">
            <v>DER-EDF</v>
          </cell>
          <cell r="E8287" t="str">
            <v>CODIGO</v>
          </cell>
          <cell r="F8287" t="str">
            <v>170541</v>
          </cell>
          <cell r="G8287" t="str">
            <v>TOTAL</v>
          </cell>
          <cell r="H8287">
            <v>6</v>
          </cell>
        </row>
        <row r="8288">
          <cell r="B8288" t="str">
            <v>Filtro curto AP200, marca de referência Aqualar, inclusive refil(vela)</v>
          </cell>
          <cell r="G8288" t="str">
            <v>UNIDADE</v>
          </cell>
          <cell r="H8288" t="str">
            <v>und</v>
          </cell>
        </row>
        <row r="8290">
          <cell r="D8290" t="str">
            <v>QUANTIDADE</v>
          </cell>
          <cell r="H8290" t="str">
            <v>SUBTOTAL</v>
          </cell>
        </row>
        <row r="8291">
          <cell r="D8291">
            <v>1</v>
          </cell>
          <cell r="H8291">
            <v>1</v>
          </cell>
        </row>
        <row r="8292">
          <cell r="D8292">
            <v>1</v>
          </cell>
          <cell r="H8292">
            <v>1</v>
          </cell>
        </row>
        <row r="8293">
          <cell r="D8293">
            <v>1</v>
          </cell>
          <cell r="H8293">
            <v>1</v>
          </cell>
        </row>
        <row r="8294">
          <cell r="D8294">
            <v>1</v>
          </cell>
          <cell r="H8294">
            <v>1</v>
          </cell>
        </row>
        <row r="8295">
          <cell r="D8295">
            <v>1</v>
          </cell>
          <cell r="H8295">
            <v>1</v>
          </cell>
        </row>
        <row r="8296">
          <cell r="D8296">
            <v>1</v>
          </cell>
          <cell r="H8296">
            <v>1</v>
          </cell>
        </row>
        <row r="8298">
          <cell r="F8298" t="str">
            <v>TOTAL</v>
          </cell>
          <cell r="H8298">
            <v>6</v>
          </cell>
        </row>
        <row r="8300">
          <cell r="B8300" t="str">
            <v>17.05.04</v>
          </cell>
          <cell r="C8300" t="str">
            <v>TABELA</v>
          </cell>
          <cell r="D8300" t="str">
            <v>DER-EDF</v>
          </cell>
          <cell r="E8300" t="str">
            <v>CODIGO</v>
          </cell>
          <cell r="F8300" t="str">
            <v>170557</v>
          </cell>
          <cell r="G8300" t="str">
            <v>TOTAL</v>
          </cell>
          <cell r="H8300">
            <v>10.8</v>
          </cell>
        </row>
        <row r="8301">
          <cell r="B8301" t="str">
            <v>Bebedouro em aço inox coletivo, marcas de referência Fisher, Metalpress ou Mekal, inclusive base de apoio em concreto e fechamento em alvenaria revestida com azulejo, inclusive válvula e sifão, exclusive torneiras</v>
          </cell>
          <cell r="G8301" t="str">
            <v>UNIDADE</v>
          </cell>
          <cell r="H8301" t="str">
            <v>m</v>
          </cell>
        </row>
        <row r="8303">
          <cell r="C8303" t="str">
            <v>QUANTIDADE</v>
          </cell>
          <cell r="D8303" t="str">
            <v>COMPRIMENTO</v>
          </cell>
          <cell r="H8303" t="str">
            <v>SUBTOTAL</v>
          </cell>
        </row>
        <row r="8304">
          <cell r="C8304">
            <v>1</v>
          </cell>
          <cell r="D8304">
            <v>1.8</v>
          </cell>
          <cell r="H8304">
            <v>1.8</v>
          </cell>
        </row>
        <row r="8305">
          <cell r="C8305">
            <v>1</v>
          </cell>
          <cell r="D8305">
            <v>1.8</v>
          </cell>
          <cell r="H8305">
            <v>1.8</v>
          </cell>
        </row>
        <row r="8306">
          <cell r="C8306">
            <v>1</v>
          </cell>
          <cell r="D8306">
            <v>1.8</v>
          </cell>
          <cell r="H8306">
            <v>1.8</v>
          </cell>
        </row>
        <row r="8307">
          <cell r="C8307">
            <v>1</v>
          </cell>
          <cell r="D8307">
            <v>1.8</v>
          </cell>
          <cell r="H8307">
            <v>1.8</v>
          </cell>
        </row>
        <row r="8308">
          <cell r="C8308">
            <v>1</v>
          </cell>
          <cell r="D8308">
            <v>1.8</v>
          </cell>
          <cell r="H8308">
            <v>1.8</v>
          </cell>
        </row>
        <row r="8309">
          <cell r="C8309">
            <v>1</v>
          </cell>
          <cell r="D8309">
            <v>1.8</v>
          </cell>
          <cell r="H8309">
            <v>1.8</v>
          </cell>
        </row>
        <row r="8311">
          <cell r="F8311" t="str">
            <v>TOTAL</v>
          </cell>
          <cell r="H8311">
            <v>10.8</v>
          </cell>
        </row>
        <row r="8313">
          <cell r="B8313" t="str">
            <v>17.05.05</v>
          </cell>
          <cell r="C8313" t="str">
            <v>TABELA</v>
          </cell>
          <cell r="D8313" t="str">
            <v>DER-EDF</v>
          </cell>
          <cell r="E8313" t="str">
            <v>CODIGO</v>
          </cell>
          <cell r="F8313" t="str">
            <v>170562</v>
          </cell>
          <cell r="G8313" t="str">
            <v>TOTAL</v>
          </cell>
          <cell r="H8313">
            <v>4</v>
          </cell>
        </row>
        <row r="8314">
          <cell r="B8314" t="str">
            <v>Bebebedouro elétrico de pressão para portadores de necessidades especiais IBBL BDF300 ou equivalente</v>
          </cell>
          <cell r="G8314" t="str">
            <v>UNIDADE</v>
          </cell>
          <cell r="H8314" t="str">
            <v>und</v>
          </cell>
        </row>
        <row r="8316">
          <cell r="D8316" t="str">
            <v>QUANTIDADE</v>
          </cell>
          <cell r="H8316" t="str">
            <v>SUBTOTAL</v>
          </cell>
        </row>
        <row r="8317">
          <cell r="D8317">
            <v>1</v>
          </cell>
          <cell r="H8317">
            <v>1</v>
          </cell>
        </row>
        <row r="8318">
          <cell r="D8318">
            <v>1</v>
          </cell>
          <cell r="H8318">
            <v>1</v>
          </cell>
        </row>
        <row r="8319">
          <cell r="D8319">
            <v>1</v>
          </cell>
          <cell r="H8319">
            <v>1</v>
          </cell>
        </row>
        <row r="8320">
          <cell r="D8320">
            <v>1</v>
          </cell>
          <cell r="H8320">
            <v>1</v>
          </cell>
        </row>
        <row r="8322">
          <cell r="F8322" t="str">
            <v>TOTAL</v>
          </cell>
          <cell r="H8322">
            <v>4</v>
          </cell>
        </row>
        <row r="8325">
          <cell r="B8325" t="str">
            <v>ACESSIBILIDADE - NBR 9050</v>
          </cell>
        </row>
        <row r="8328">
          <cell r="B8328" t="str">
            <v>17.06.01</v>
          </cell>
          <cell r="C8328" t="str">
            <v>TABELA</v>
          </cell>
          <cell r="D8328" t="str">
            <v>DER-EDF</v>
          </cell>
          <cell r="E8328" t="str">
            <v>CODIGO</v>
          </cell>
          <cell r="F8328" t="str">
            <v>170603</v>
          </cell>
          <cell r="G8328" t="str">
            <v>TOTAL</v>
          </cell>
          <cell r="H8328">
            <v>11</v>
          </cell>
        </row>
        <row r="8329">
          <cell r="B8329" t="str">
            <v>Barra de apoio reta em aço inox 304 p/ portadores de necessidades especiais (NBR 9050), largura 80 cm</v>
          </cell>
          <cell r="G8329" t="str">
            <v>UNIDADE</v>
          </cell>
          <cell r="H8329" t="str">
            <v>und</v>
          </cell>
        </row>
        <row r="8331">
          <cell r="D8331" t="str">
            <v>QUANTIDADE</v>
          </cell>
          <cell r="H8331" t="str">
            <v>SUBTOTAL</v>
          </cell>
        </row>
        <row r="8332">
          <cell r="D8332">
            <v>3</v>
          </cell>
          <cell r="H8332">
            <v>3</v>
          </cell>
        </row>
        <row r="8333">
          <cell r="D8333">
            <v>3</v>
          </cell>
          <cell r="H8333">
            <v>3</v>
          </cell>
        </row>
        <row r="8334">
          <cell r="D8334">
            <v>2</v>
          </cell>
          <cell r="H8334">
            <v>2</v>
          </cell>
        </row>
        <row r="8335">
          <cell r="D8335">
            <v>1</v>
          </cell>
          <cell r="H8335">
            <v>1</v>
          </cell>
        </row>
        <row r="8336">
          <cell r="D8336">
            <v>1</v>
          </cell>
          <cell r="H8336">
            <v>1</v>
          </cell>
        </row>
        <row r="8337">
          <cell r="D8337">
            <v>1</v>
          </cell>
          <cell r="H8337">
            <v>1</v>
          </cell>
        </row>
        <row r="8339">
          <cell r="F8339" t="str">
            <v>TOTAL</v>
          </cell>
          <cell r="H8339">
            <v>11</v>
          </cell>
        </row>
        <row r="8341">
          <cell r="B8341" t="str">
            <v>17.06.02</v>
          </cell>
          <cell r="C8341" t="str">
            <v>TABELA</v>
          </cell>
          <cell r="D8341" t="str">
            <v>DER-EDF</v>
          </cell>
          <cell r="E8341" t="str">
            <v>CODIGO</v>
          </cell>
          <cell r="F8341" t="str">
            <v>170607</v>
          </cell>
          <cell r="G8341" t="str">
            <v>TOTAL</v>
          </cell>
          <cell r="H8341">
            <v>11</v>
          </cell>
        </row>
        <row r="8342">
          <cell r="B8342" t="str">
            <v>Barra de apoio lateral articulada em aço inox 304 - 80cm p/ portadores de necessidades especiais (NBR 9050)</v>
          </cell>
          <cell r="G8342" t="str">
            <v>UNIDADE</v>
          </cell>
          <cell r="H8342" t="str">
            <v>und</v>
          </cell>
        </row>
        <row r="8344">
          <cell r="D8344" t="str">
            <v>QUANTIDADE</v>
          </cell>
          <cell r="H8344" t="str">
            <v>SUBTOTAL</v>
          </cell>
        </row>
        <row r="8345">
          <cell r="D8345">
            <v>3</v>
          </cell>
          <cell r="H8345">
            <v>3</v>
          </cell>
        </row>
        <row r="8346">
          <cell r="D8346">
            <v>3</v>
          </cell>
          <cell r="H8346">
            <v>3</v>
          </cell>
        </row>
        <row r="8347">
          <cell r="D8347">
            <v>2</v>
          </cell>
          <cell r="H8347">
            <v>2</v>
          </cell>
        </row>
        <row r="8348">
          <cell r="D8348">
            <v>1</v>
          </cell>
          <cell r="H8348">
            <v>1</v>
          </cell>
        </row>
        <row r="8349">
          <cell r="D8349">
            <v>1</v>
          </cell>
          <cell r="H8349">
            <v>1</v>
          </cell>
        </row>
        <row r="8350">
          <cell r="D8350">
            <v>1</v>
          </cell>
          <cell r="H8350">
            <v>1</v>
          </cell>
        </row>
        <row r="8352">
          <cell r="F8352" t="str">
            <v>TOTAL</v>
          </cell>
          <cell r="H8352">
            <v>11</v>
          </cell>
        </row>
        <row r="8354">
          <cell r="B8354" t="str">
            <v>17.06.03</v>
          </cell>
          <cell r="C8354" t="str">
            <v>TABELA</v>
          </cell>
          <cell r="D8354" t="str">
            <v>DER-EDF</v>
          </cell>
          <cell r="E8354" t="str">
            <v>CODIGO</v>
          </cell>
          <cell r="F8354" t="str">
            <v>170614</v>
          </cell>
          <cell r="G8354" t="str">
            <v>TOTAL</v>
          </cell>
          <cell r="H8354">
            <v>11</v>
          </cell>
        </row>
        <row r="8355">
          <cell r="B8355" t="str">
            <v>Conjunto Barra de apoio barra de apoio lateral, formato "U", em aço inox polido 304 Ø 1.1/4" dim. comprimento médio 30 p/ lavatório, p/ portadores de necessidades especiais (NBR 9050)</v>
          </cell>
          <cell r="G8355" t="str">
            <v>UNIDADE</v>
          </cell>
          <cell r="H8355" t="str">
            <v>und</v>
          </cell>
        </row>
        <row r="8357">
          <cell r="D8357" t="str">
            <v>QUANTIDADE</v>
          </cell>
          <cell r="H8357" t="str">
            <v>SUBTOTAL</v>
          </cell>
        </row>
        <row r="8358">
          <cell r="D8358">
            <v>3</v>
          </cell>
          <cell r="H8358">
            <v>3</v>
          </cell>
        </row>
        <row r="8359">
          <cell r="D8359">
            <v>3</v>
          </cell>
          <cell r="H8359">
            <v>3</v>
          </cell>
        </row>
        <row r="8360">
          <cell r="D8360">
            <v>2</v>
          </cell>
          <cell r="H8360">
            <v>2</v>
          </cell>
        </row>
        <row r="8361">
          <cell r="D8361">
            <v>1</v>
          </cell>
          <cell r="H8361">
            <v>1</v>
          </cell>
        </row>
        <row r="8362">
          <cell r="D8362">
            <v>1</v>
          </cell>
          <cell r="H8362">
            <v>1</v>
          </cell>
        </row>
        <row r="8363">
          <cell r="D8363">
            <v>1</v>
          </cell>
          <cell r="H8363">
            <v>1</v>
          </cell>
        </row>
        <row r="8365">
          <cell r="F8365" t="str">
            <v>TOTAL</v>
          </cell>
          <cell r="H8365">
            <v>11</v>
          </cell>
        </row>
        <row r="8368">
          <cell r="B8368" t="str">
            <v>APARELHOS ELÉTRICOS</v>
          </cell>
        </row>
        <row r="8370">
          <cell r="B8370" t="str">
            <v>INTERRUPTORES E TOMADAS</v>
          </cell>
        </row>
        <row r="8372">
          <cell r="B8372" t="str">
            <v>18.02.01</v>
          </cell>
          <cell r="C8372" t="str">
            <v>TABELA</v>
          </cell>
          <cell r="D8372" t="str">
            <v>DER-EDF</v>
          </cell>
          <cell r="E8372" t="str">
            <v>CODIGO</v>
          </cell>
          <cell r="F8372" t="str">
            <v>180201</v>
          </cell>
          <cell r="G8372" t="str">
            <v>TOTAL</v>
          </cell>
          <cell r="H8372">
            <v>677</v>
          </cell>
        </row>
        <row r="8373">
          <cell r="B8373" t="str">
            <v>Tomada padrão brasileiro linha branca, NBR 14136 (1 módulos) - 2 polos + terra 10A/250V, inclusive suporte e placa 4x2"</v>
          </cell>
          <cell r="G8373" t="str">
            <v>UNIDADE</v>
          </cell>
          <cell r="H8373" t="str">
            <v>und</v>
          </cell>
        </row>
        <row r="8375">
          <cell r="D8375" t="str">
            <v>QUANTIDADE</v>
          </cell>
          <cell r="H8375" t="str">
            <v>SUBTOTAL</v>
          </cell>
        </row>
        <row r="8376">
          <cell r="D8376">
            <v>41</v>
          </cell>
          <cell r="H8376">
            <v>41</v>
          </cell>
        </row>
        <row r="8377">
          <cell r="D8377">
            <v>35</v>
          </cell>
          <cell r="H8377">
            <v>35</v>
          </cell>
        </row>
        <row r="8378">
          <cell r="D8378">
            <v>30</v>
          </cell>
          <cell r="H8378">
            <v>30</v>
          </cell>
        </row>
        <row r="8379">
          <cell r="D8379">
            <v>21</v>
          </cell>
          <cell r="H8379">
            <v>21</v>
          </cell>
        </row>
        <row r="8380">
          <cell r="D8380">
            <v>32</v>
          </cell>
          <cell r="H8380">
            <v>32</v>
          </cell>
        </row>
        <row r="8381">
          <cell r="D8381">
            <v>29</v>
          </cell>
          <cell r="H8381">
            <v>29</v>
          </cell>
        </row>
        <row r="8382">
          <cell r="D8382">
            <v>82</v>
          </cell>
          <cell r="H8382">
            <v>82</v>
          </cell>
        </row>
        <row r="8383">
          <cell r="D8383">
            <v>36</v>
          </cell>
          <cell r="H8383">
            <v>36</v>
          </cell>
        </row>
        <row r="8384">
          <cell r="D8384">
            <v>40</v>
          </cell>
          <cell r="H8384">
            <v>40</v>
          </cell>
        </row>
        <row r="8385">
          <cell r="D8385">
            <v>40</v>
          </cell>
          <cell r="H8385">
            <v>40</v>
          </cell>
        </row>
        <row r="8386">
          <cell r="D8386">
            <v>43</v>
          </cell>
          <cell r="H8386">
            <v>43</v>
          </cell>
        </row>
        <row r="8387">
          <cell r="D8387">
            <v>27</v>
          </cell>
          <cell r="H8387">
            <v>27</v>
          </cell>
        </row>
        <row r="8388">
          <cell r="D8388">
            <v>40</v>
          </cell>
          <cell r="H8388">
            <v>40</v>
          </cell>
        </row>
        <row r="8389">
          <cell r="D8389">
            <v>48</v>
          </cell>
          <cell r="H8389">
            <v>48</v>
          </cell>
        </row>
        <row r="8390">
          <cell r="D8390">
            <v>16</v>
          </cell>
          <cell r="H8390">
            <v>16</v>
          </cell>
        </row>
        <row r="8391">
          <cell r="D8391">
            <v>31</v>
          </cell>
          <cell r="H8391">
            <v>31</v>
          </cell>
        </row>
        <row r="8392">
          <cell r="D8392">
            <v>14</v>
          </cell>
          <cell r="H8392">
            <v>14</v>
          </cell>
        </row>
        <row r="8393">
          <cell r="D8393">
            <v>11</v>
          </cell>
          <cell r="H8393">
            <v>11</v>
          </cell>
        </row>
        <row r="8394">
          <cell r="D8394">
            <v>57</v>
          </cell>
          <cell r="H8394">
            <v>57</v>
          </cell>
        </row>
        <row r="8395">
          <cell r="D8395">
            <v>4</v>
          </cell>
          <cell r="H8395">
            <v>4</v>
          </cell>
        </row>
        <row r="8397">
          <cell r="F8397" t="str">
            <v>TOTAL</v>
          </cell>
          <cell r="H8397">
            <v>677</v>
          </cell>
        </row>
        <row r="8399">
          <cell r="B8399" t="str">
            <v>18.02.02</v>
          </cell>
          <cell r="C8399" t="str">
            <v>TABELA</v>
          </cell>
          <cell r="D8399" t="str">
            <v>DER-EDF</v>
          </cell>
          <cell r="E8399" t="str">
            <v>CODIGO</v>
          </cell>
          <cell r="F8399" t="str">
            <v>180202</v>
          </cell>
          <cell r="G8399" t="str">
            <v>TOTAL</v>
          </cell>
          <cell r="H8399">
            <v>88</v>
          </cell>
        </row>
        <row r="8400">
          <cell r="B8400" t="str">
            <v>Tomada padrão brasileiro linha branca, NBR 14136 (1 módulos) - 2 polos + terra 20A/250V, inclusive suporte e placa 4x2"</v>
          </cell>
          <cell r="G8400" t="str">
            <v>UNIDADE</v>
          </cell>
          <cell r="H8400" t="str">
            <v>und</v>
          </cell>
        </row>
        <row r="8402">
          <cell r="D8402" t="str">
            <v>QUANTIDADE</v>
          </cell>
          <cell r="H8402" t="str">
            <v>SUBTOTAL</v>
          </cell>
        </row>
        <row r="8403">
          <cell r="D8403">
            <v>9</v>
          </cell>
          <cell r="H8403">
            <v>9</v>
          </cell>
        </row>
        <row r="8404">
          <cell r="D8404">
            <v>2</v>
          </cell>
          <cell r="H8404">
            <v>2</v>
          </cell>
        </row>
        <row r="8405">
          <cell r="D8405">
            <v>2</v>
          </cell>
          <cell r="H8405">
            <v>2</v>
          </cell>
        </row>
        <row r="8406">
          <cell r="D8406">
            <v>2</v>
          </cell>
          <cell r="H8406">
            <v>2</v>
          </cell>
        </row>
        <row r="8407">
          <cell r="D8407">
            <v>43</v>
          </cell>
          <cell r="H8407">
            <v>43</v>
          </cell>
        </row>
        <row r="8408">
          <cell r="D8408">
            <v>29</v>
          </cell>
          <cell r="H8408">
            <v>29</v>
          </cell>
        </row>
        <row r="8409">
          <cell r="D8409">
            <v>1</v>
          </cell>
          <cell r="H8409">
            <v>1</v>
          </cell>
        </row>
        <row r="8411">
          <cell r="F8411" t="str">
            <v>TOTAL</v>
          </cell>
          <cell r="H8411">
            <v>88</v>
          </cell>
        </row>
        <row r="8413">
          <cell r="B8413" t="str">
            <v>18.02.04</v>
          </cell>
          <cell r="C8413" t="str">
            <v>TABELA</v>
          </cell>
          <cell r="D8413" t="str">
            <v>DER-EDF</v>
          </cell>
          <cell r="E8413" t="str">
            <v>CODIGO</v>
          </cell>
          <cell r="F8413" t="str">
            <v>180204</v>
          </cell>
          <cell r="G8413" t="str">
            <v>TOTAL</v>
          </cell>
          <cell r="H8413">
            <v>23</v>
          </cell>
        </row>
        <row r="8414">
          <cell r="B8414" t="str">
            <v>Interruptor de uma tecla simples 10A/250V, com placa 4x2"</v>
          </cell>
          <cell r="G8414" t="str">
            <v>UNIDADE</v>
          </cell>
          <cell r="H8414" t="str">
            <v>und</v>
          </cell>
        </row>
        <row r="8416">
          <cell r="D8416" t="str">
            <v>QUANTIDADE</v>
          </cell>
          <cell r="H8416" t="str">
            <v>SUBTOTAL</v>
          </cell>
        </row>
        <row r="8417">
          <cell r="D8417">
            <v>2</v>
          </cell>
          <cell r="H8417">
            <v>2</v>
          </cell>
        </row>
        <row r="8418">
          <cell r="D8418">
            <v>2</v>
          </cell>
          <cell r="H8418">
            <v>2</v>
          </cell>
        </row>
        <row r="8419">
          <cell r="D8419">
            <v>3</v>
          </cell>
          <cell r="H8419">
            <v>3</v>
          </cell>
        </row>
        <row r="8420">
          <cell r="D8420">
            <v>2</v>
          </cell>
          <cell r="H8420">
            <v>2</v>
          </cell>
        </row>
        <row r="8421">
          <cell r="D8421">
            <v>2</v>
          </cell>
          <cell r="H8421">
            <v>2</v>
          </cell>
        </row>
        <row r="8422">
          <cell r="D8422">
            <v>2</v>
          </cell>
          <cell r="H8422">
            <v>2</v>
          </cell>
        </row>
        <row r="8423">
          <cell r="D8423">
            <v>2</v>
          </cell>
          <cell r="H8423">
            <v>2</v>
          </cell>
        </row>
        <row r="8424">
          <cell r="D8424">
            <v>4</v>
          </cell>
          <cell r="H8424">
            <v>4</v>
          </cell>
        </row>
        <row r="8425">
          <cell r="D8425">
            <v>4</v>
          </cell>
          <cell r="H8425">
            <v>4</v>
          </cell>
        </row>
        <row r="8427">
          <cell r="F8427" t="str">
            <v>TOTAL</v>
          </cell>
          <cell r="H8427">
            <v>23</v>
          </cell>
        </row>
        <row r="8429">
          <cell r="B8429" t="str">
            <v>18.02.05</v>
          </cell>
          <cell r="C8429" t="str">
            <v>TABELA</v>
          </cell>
          <cell r="D8429" t="str">
            <v>DER-EDF</v>
          </cell>
          <cell r="E8429" t="str">
            <v>CODIGO</v>
          </cell>
          <cell r="F8429" t="str">
            <v>180205</v>
          </cell>
          <cell r="G8429" t="str">
            <v>TOTAL</v>
          </cell>
          <cell r="H8429">
            <v>51</v>
          </cell>
        </row>
        <row r="8430">
          <cell r="B8430" t="str">
            <v>Interruptor de duas teclas simples 10A/250V, com placa 4x2"</v>
          </cell>
          <cell r="G8430" t="str">
            <v>UNIDADE</v>
          </cell>
          <cell r="H8430" t="str">
            <v>und</v>
          </cell>
        </row>
        <row r="8432">
          <cell r="D8432" t="str">
            <v>QUANTIDADE</v>
          </cell>
          <cell r="H8432" t="str">
            <v>SUBTOTAL</v>
          </cell>
        </row>
        <row r="8433">
          <cell r="D8433">
            <v>3</v>
          </cell>
          <cell r="H8433">
            <v>3</v>
          </cell>
        </row>
        <row r="8434">
          <cell r="D8434">
            <v>1</v>
          </cell>
          <cell r="H8434">
            <v>1</v>
          </cell>
        </row>
        <row r="8435">
          <cell r="D8435">
            <v>1</v>
          </cell>
          <cell r="H8435">
            <v>1</v>
          </cell>
        </row>
        <row r="8436">
          <cell r="D8436">
            <v>6</v>
          </cell>
          <cell r="H8436">
            <v>6</v>
          </cell>
        </row>
        <row r="8437">
          <cell r="D8437">
            <v>6</v>
          </cell>
          <cell r="H8437">
            <v>6</v>
          </cell>
        </row>
        <row r="8438">
          <cell r="D8438">
            <v>6</v>
          </cell>
          <cell r="H8438">
            <v>6</v>
          </cell>
        </row>
        <row r="8439">
          <cell r="D8439">
            <v>6</v>
          </cell>
          <cell r="H8439">
            <v>6</v>
          </cell>
        </row>
        <row r="8440">
          <cell r="D8440">
            <v>9</v>
          </cell>
          <cell r="H8440">
            <v>9</v>
          </cell>
        </row>
        <row r="8441">
          <cell r="D8441">
            <v>2</v>
          </cell>
          <cell r="H8441">
            <v>2</v>
          </cell>
        </row>
        <row r="8442">
          <cell r="D8442">
            <v>9</v>
          </cell>
          <cell r="H8442">
            <v>9</v>
          </cell>
        </row>
        <row r="8443">
          <cell r="D8443">
            <v>2</v>
          </cell>
          <cell r="H8443">
            <v>2</v>
          </cell>
        </row>
        <row r="8446">
          <cell r="F8446" t="str">
            <v>TOTAL</v>
          </cell>
          <cell r="H8446">
            <v>51</v>
          </cell>
        </row>
        <row r="8448">
          <cell r="B8448" t="str">
            <v>18.02.06</v>
          </cell>
          <cell r="C8448" t="str">
            <v>TABELA</v>
          </cell>
          <cell r="D8448" t="str">
            <v>DER-EDF</v>
          </cell>
          <cell r="E8448" t="str">
            <v>CODIGO</v>
          </cell>
          <cell r="F8448" t="str">
            <v>180206</v>
          </cell>
          <cell r="G8448" t="str">
            <v>TOTAL</v>
          </cell>
          <cell r="H8448">
            <v>23</v>
          </cell>
        </row>
        <row r="8449">
          <cell r="B8449" t="str">
            <v>Interruptor de uma tecla paralelo 10A/250V, com placa 4x2"</v>
          </cell>
          <cell r="G8449" t="str">
            <v>UNIDADE</v>
          </cell>
          <cell r="H8449" t="str">
            <v>und</v>
          </cell>
        </row>
        <row r="8451">
          <cell r="D8451" t="str">
            <v>QUANTIDADE</v>
          </cell>
          <cell r="H8451" t="str">
            <v>SUBTOTAL</v>
          </cell>
        </row>
        <row r="8452">
          <cell r="D8452">
            <v>2</v>
          </cell>
          <cell r="H8452">
            <v>2</v>
          </cell>
        </row>
        <row r="8453">
          <cell r="D8453">
            <v>2</v>
          </cell>
          <cell r="H8453">
            <v>2</v>
          </cell>
        </row>
        <row r="8454">
          <cell r="D8454">
            <v>3</v>
          </cell>
          <cell r="H8454">
            <v>3</v>
          </cell>
        </row>
        <row r="8455">
          <cell r="D8455">
            <v>2</v>
          </cell>
          <cell r="H8455">
            <v>2</v>
          </cell>
        </row>
        <row r="8456">
          <cell r="D8456">
            <v>2</v>
          </cell>
          <cell r="H8456">
            <v>2</v>
          </cell>
        </row>
        <row r="8457">
          <cell r="D8457">
            <v>2</v>
          </cell>
          <cell r="H8457">
            <v>2</v>
          </cell>
        </row>
        <row r="8458">
          <cell r="D8458">
            <v>2</v>
          </cell>
          <cell r="H8458">
            <v>2</v>
          </cell>
        </row>
        <row r="8459">
          <cell r="D8459">
            <v>4</v>
          </cell>
          <cell r="H8459">
            <v>4</v>
          </cell>
        </row>
        <row r="8460">
          <cell r="D8460">
            <v>4</v>
          </cell>
          <cell r="H8460">
            <v>4</v>
          </cell>
        </row>
        <row r="8461">
          <cell r="H8461">
            <v>0</v>
          </cell>
        </row>
        <row r="8462">
          <cell r="H8462">
            <v>0</v>
          </cell>
        </row>
        <row r="8465">
          <cell r="F8465" t="str">
            <v>TOTAL</v>
          </cell>
          <cell r="H8465">
            <v>23</v>
          </cell>
        </row>
        <row r="8467">
          <cell r="B8467" t="str">
            <v>18.02.07</v>
          </cell>
          <cell r="C8467" t="str">
            <v>TABELA</v>
          </cell>
          <cell r="D8467" t="str">
            <v>DER-EDF</v>
          </cell>
          <cell r="E8467" t="str">
            <v>CODIGO</v>
          </cell>
          <cell r="F8467" t="str">
            <v>180209</v>
          </cell>
          <cell r="G8467" t="str">
            <v>TOTAL</v>
          </cell>
          <cell r="H8467">
            <v>1</v>
          </cell>
        </row>
        <row r="8468">
          <cell r="B8468" t="str">
            <v>Interruptor pulsador de campainha 10A/250V, com placa 4x2"</v>
          </cell>
          <cell r="G8468" t="str">
            <v>UNIDADE</v>
          </cell>
          <cell r="H8468" t="str">
            <v>und</v>
          </cell>
        </row>
        <row r="8470">
          <cell r="D8470" t="str">
            <v>QUANTIDADE</v>
          </cell>
          <cell r="H8470" t="str">
            <v>SUBTOTAL</v>
          </cell>
        </row>
        <row r="8471">
          <cell r="D8471">
            <v>1</v>
          </cell>
          <cell r="H8471">
            <v>1</v>
          </cell>
        </row>
        <row r="8474">
          <cell r="F8474" t="str">
            <v>TOTAL</v>
          </cell>
          <cell r="H8474">
            <v>1</v>
          </cell>
        </row>
        <row r="8476">
          <cell r="B8476" t="str">
            <v>18.02.08</v>
          </cell>
          <cell r="C8476" t="str">
            <v>TABELA</v>
          </cell>
          <cell r="D8476" t="str">
            <v>DER-EDF</v>
          </cell>
          <cell r="E8476" t="str">
            <v>CODIGO</v>
          </cell>
          <cell r="F8476" t="str">
            <v>180210</v>
          </cell>
          <cell r="G8476" t="str">
            <v>TOTAL</v>
          </cell>
          <cell r="H8476">
            <v>26</v>
          </cell>
        </row>
        <row r="8477">
          <cell r="B8477" t="str">
            <v>Tomada de 3 polos 20A/250V, com placa 4x2"</v>
          </cell>
          <cell r="G8477" t="str">
            <v>UNIDADE</v>
          </cell>
          <cell r="H8477" t="str">
            <v>und</v>
          </cell>
        </row>
        <row r="8479">
          <cell r="D8479" t="str">
            <v>QUANTIDADE</v>
          </cell>
          <cell r="H8479" t="str">
            <v>SUBTOTAL</v>
          </cell>
        </row>
        <row r="8480">
          <cell r="D8480">
            <v>2</v>
          </cell>
          <cell r="H8480">
            <v>2</v>
          </cell>
        </row>
        <row r="8481">
          <cell r="D8481">
            <v>2</v>
          </cell>
          <cell r="H8481">
            <v>2</v>
          </cell>
        </row>
        <row r="8482">
          <cell r="D8482">
            <v>2</v>
          </cell>
          <cell r="H8482">
            <v>2</v>
          </cell>
        </row>
        <row r="8483">
          <cell r="D8483">
            <v>4</v>
          </cell>
          <cell r="H8483">
            <v>4</v>
          </cell>
        </row>
        <row r="8484">
          <cell r="D8484">
            <v>4</v>
          </cell>
          <cell r="H8484">
            <v>4</v>
          </cell>
        </row>
        <row r="8485">
          <cell r="D8485">
            <v>4</v>
          </cell>
          <cell r="H8485">
            <v>4</v>
          </cell>
        </row>
        <row r="8486">
          <cell r="D8486">
            <v>4</v>
          </cell>
          <cell r="H8486">
            <v>4</v>
          </cell>
        </row>
        <row r="8487">
          <cell r="D8487">
            <v>2</v>
          </cell>
          <cell r="H8487">
            <v>2</v>
          </cell>
        </row>
        <row r="8488">
          <cell r="D8488">
            <v>2</v>
          </cell>
          <cell r="H8488">
            <v>2</v>
          </cell>
        </row>
        <row r="8490">
          <cell r="F8490" t="str">
            <v>TOTAL</v>
          </cell>
          <cell r="H8490">
            <v>26</v>
          </cell>
        </row>
        <row r="8492">
          <cell r="B8492" t="str">
            <v>BOMBAS</v>
          </cell>
        </row>
        <row r="8494">
          <cell r="B8494" t="str">
            <v>18.03.01</v>
          </cell>
          <cell r="C8494" t="str">
            <v>TABELA</v>
          </cell>
          <cell r="D8494" t="str">
            <v>DER-EDF</v>
          </cell>
          <cell r="E8494" t="str">
            <v>CODIGO</v>
          </cell>
          <cell r="F8494" t="str">
            <v>180301</v>
          </cell>
          <cell r="G8494" t="str">
            <v>TOTAL</v>
          </cell>
          <cell r="H8494">
            <v>4</v>
          </cell>
        </row>
        <row r="8495">
          <cell r="B8495" t="str">
            <v>Bomba centrífuga trifásica 5CV, modelo 620 Dancor, ou equivalente</v>
          </cell>
          <cell r="G8495" t="str">
            <v>UNIDADE</v>
          </cell>
          <cell r="H8495" t="str">
            <v>und</v>
          </cell>
        </row>
        <row r="8497">
          <cell r="D8497" t="str">
            <v>QUANTIDADE</v>
          </cell>
          <cell r="H8497" t="str">
            <v>SUBTOTAL</v>
          </cell>
        </row>
        <row r="8498">
          <cell r="D8498">
            <v>4</v>
          </cell>
          <cell r="H8498">
            <v>4</v>
          </cell>
        </row>
        <row r="8500">
          <cell r="F8500" t="str">
            <v>TOTAL</v>
          </cell>
          <cell r="H8500">
            <v>4</v>
          </cell>
        </row>
        <row r="8503">
          <cell r="B8503" t="str">
            <v>POSTES</v>
          </cell>
        </row>
        <row r="8505">
          <cell r="B8505" t="str">
            <v>18.04.01</v>
          </cell>
          <cell r="C8505" t="str">
            <v>TABELA</v>
          </cell>
          <cell r="D8505" t="str">
            <v>SINAPI</v>
          </cell>
          <cell r="E8505" t="str">
            <v>CODIGO</v>
          </cell>
          <cell r="F8505" t="str">
            <v>100621</v>
          </cell>
          <cell r="G8505" t="str">
            <v>TOTAL</v>
          </cell>
          <cell r="H8505">
            <v>48</v>
          </cell>
        </row>
        <row r="8506">
          <cell r="B8506" t="str">
            <v>poste de aço conico contínuo curvo duplo, flangeado, h=9m, inclusive luminárias, sem lâmpadas - fornecimento e instalacao. af_11/2019</v>
          </cell>
          <cell r="G8506" t="str">
            <v>UNIDADE</v>
          </cell>
          <cell r="H8506" t="str">
            <v>un</v>
          </cell>
        </row>
        <row r="8508">
          <cell r="D8508" t="str">
            <v>QUANTIDADE</v>
          </cell>
          <cell r="H8508" t="str">
            <v>SUBTOTAL</v>
          </cell>
        </row>
        <row r="8509">
          <cell r="D8509">
            <v>48</v>
          </cell>
          <cell r="H8509">
            <v>48</v>
          </cell>
        </row>
        <row r="8511">
          <cell r="F8511" t="str">
            <v>TOTAL</v>
          </cell>
          <cell r="H8511">
            <v>48</v>
          </cell>
        </row>
        <row r="8513">
          <cell r="B8513" t="str">
            <v>AR REFRIGERADO</v>
          </cell>
        </row>
        <row r="8515">
          <cell r="B8515" t="str">
            <v>18.06.01</v>
          </cell>
          <cell r="C8515" t="str">
            <v>TABELA</v>
          </cell>
          <cell r="D8515" t="str">
            <v>DER-EDF</v>
          </cell>
          <cell r="E8515" t="str">
            <v>CODIGO</v>
          </cell>
          <cell r="F8515" t="str">
            <v>180602</v>
          </cell>
          <cell r="G8515" t="str">
            <v>TOTAL</v>
          </cell>
          <cell r="H8515">
            <v>7</v>
          </cell>
        </row>
        <row r="8516">
          <cell r="B8516" t="str">
            <v>Fornecimento e Instalação de Unidade Evaporadora e Condensadora de Ar Condicionado tipo Split Inverter Hi-Wall (Parede) de 9.000 BTU´s 220V - Ciclo Frio - Classificação A (Selo PROCEL), inclusive amortecedores vibra-stop</v>
          </cell>
          <cell r="G8516" t="str">
            <v>UNIDADE</v>
          </cell>
          <cell r="H8516" t="str">
            <v>und</v>
          </cell>
        </row>
        <row r="8518">
          <cell r="D8518" t="str">
            <v>QUANTIDADE</v>
          </cell>
          <cell r="H8518" t="str">
            <v>SUBTOTAL</v>
          </cell>
        </row>
        <row r="8519">
          <cell r="D8519">
            <v>3</v>
          </cell>
          <cell r="H8519">
            <v>3</v>
          </cell>
        </row>
        <row r="8520">
          <cell r="D8520">
            <v>1</v>
          </cell>
          <cell r="H8520">
            <v>1</v>
          </cell>
        </row>
        <row r="8521">
          <cell r="D8521">
            <v>3</v>
          </cell>
          <cell r="H8521">
            <v>3</v>
          </cell>
        </row>
        <row r="8524">
          <cell r="F8524" t="str">
            <v>TOTAL</v>
          </cell>
          <cell r="H8524">
            <v>7</v>
          </cell>
        </row>
        <row r="8526">
          <cell r="B8526" t="str">
            <v>18.06.02</v>
          </cell>
          <cell r="C8526" t="str">
            <v>TABELA</v>
          </cell>
          <cell r="D8526" t="str">
            <v>DER-EDF</v>
          </cell>
          <cell r="E8526" t="str">
            <v>CODIGO</v>
          </cell>
          <cell r="F8526" t="str">
            <v>180603</v>
          </cell>
          <cell r="G8526" t="str">
            <v>TOTAL</v>
          </cell>
          <cell r="H8526">
            <v>18</v>
          </cell>
        </row>
        <row r="8527">
          <cell r="B8527" t="str">
            <v>Fornecimento e Instalação de Unidade Evaporadora e Condensadora de Ar Condicionado tipo Split Inverter Hi-Wall (Parede) de 12.000 BTU´s 220V - Ciclo Frio - Classificação A (Selo PROCEL), inclusive amortecedores vibra-stop</v>
          </cell>
          <cell r="G8527" t="str">
            <v>UNIDADE</v>
          </cell>
          <cell r="H8527" t="str">
            <v>und</v>
          </cell>
        </row>
        <row r="8529">
          <cell r="D8529" t="str">
            <v>QUANTIDADE</v>
          </cell>
          <cell r="H8529" t="str">
            <v>SUBTOTAL</v>
          </cell>
        </row>
        <row r="8530">
          <cell r="D8530">
            <v>18</v>
          </cell>
          <cell r="H8530">
            <v>18</v>
          </cell>
        </row>
        <row r="8533">
          <cell r="F8533" t="str">
            <v>TOTAL</v>
          </cell>
          <cell r="H8533">
            <v>18</v>
          </cell>
        </row>
        <row r="8535">
          <cell r="B8535" t="str">
            <v>18.06.03</v>
          </cell>
          <cell r="C8535" t="str">
            <v>TABELA</v>
          </cell>
          <cell r="D8535" t="str">
            <v>DER-EDF</v>
          </cell>
          <cell r="E8535" t="str">
            <v>CODIGO</v>
          </cell>
          <cell r="F8535" t="str">
            <v>180604</v>
          </cell>
          <cell r="G8535" t="str">
            <v>TOTAL</v>
          </cell>
          <cell r="H8535">
            <v>2</v>
          </cell>
        </row>
        <row r="8536">
          <cell r="B8536" t="str">
            <v>Fornecimento e Instalação de Unidade Evaporadora e Condensadora de Ar Condicionado tipo Split Inverter Hi-Wall (Parede) de 18.000 BTU´s 220V - Ciclo Frio - Classificação A (Selo PROCEL), inclusive amortecedores vibra-stop</v>
          </cell>
          <cell r="G8536" t="str">
            <v>UNIDADE</v>
          </cell>
          <cell r="H8536" t="str">
            <v>und</v>
          </cell>
        </row>
        <row r="8538">
          <cell r="D8538" t="str">
            <v>QUANTIDADE</v>
          </cell>
          <cell r="H8538" t="str">
            <v>SUBTOTAL</v>
          </cell>
        </row>
        <row r="8539">
          <cell r="D8539">
            <v>2</v>
          </cell>
          <cell r="H8539">
            <v>2</v>
          </cell>
        </row>
        <row r="8542">
          <cell r="F8542" t="str">
            <v>TOTAL</v>
          </cell>
          <cell r="H8542">
            <v>2</v>
          </cell>
        </row>
        <row r="8544">
          <cell r="B8544" t="str">
            <v>18.06.04</v>
          </cell>
          <cell r="C8544" t="str">
            <v>TABELA</v>
          </cell>
          <cell r="D8544" t="str">
            <v>DER-EDF</v>
          </cell>
          <cell r="E8544" t="str">
            <v>CODIGO</v>
          </cell>
          <cell r="F8544" t="str">
            <v>180608</v>
          </cell>
          <cell r="G8544" t="str">
            <v>TOTAL</v>
          </cell>
          <cell r="H8544">
            <v>24</v>
          </cell>
        </row>
        <row r="8545">
          <cell r="B8545" t="str">
            <v>Fornecimento e Instalação de Unidade Evaporadora e Condensadora de Ar Condicionado tipo Split Inverter Piso Teto de 36.000 BTU´s 220V - Ciclo Quente/Frio Classificação Energética A ou B (Selo PROCEL), inclusive amortecedores vibra-stop</v>
          </cell>
          <cell r="G8545" t="str">
            <v>UNIDADE</v>
          </cell>
          <cell r="H8545" t="str">
            <v>und</v>
          </cell>
        </row>
        <row r="8547">
          <cell r="D8547" t="str">
            <v>QUANTIDADE</v>
          </cell>
          <cell r="H8547" t="str">
            <v>SUBTOTAL</v>
          </cell>
        </row>
        <row r="8548">
          <cell r="D8548">
            <v>6</v>
          </cell>
          <cell r="H8548">
            <v>6</v>
          </cell>
        </row>
        <row r="8549">
          <cell r="D8549">
            <v>8</v>
          </cell>
          <cell r="H8549">
            <v>8</v>
          </cell>
        </row>
        <row r="8550">
          <cell r="D8550">
            <v>10</v>
          </cell>
          <cell r="H8550">
            <v>10</v>
          </cell>
        </row>
        <row r="8552">
          <cell r="F8552" t="str">
            <v>TOTAL</v>
          </cell>
          <cell r="H8552">
            <v>24</v>
          </cell>
        </row>
        <row r="8554">
          <cell r="B8554" t="str">
            <v>OUTROS APARELHOS</v>
          </cell>
        </row>
        <row r="8556">
          <cell r="B8556" t="str">
            <v>18.08.01</v>
          </cell>
          <cell r="C8556" t="str">
            <v>TABELA</v>
          </cell>
          <cell r="D8556" t="str">
            <v>DER-EDF</v>
          </cell>
          <cell r="E8556" t="str">
            <v>CODIGO</v>
          </cell>
          <cell r="F8556" t="str">
            <v>180803</v>
          </cell>
          <cell r="G8556" t="str">
            <v>TOTAL</v>
          </cell>
          <cell r="H8556">
            <v>2</v>
          </cell>
        </row>
        <row r="8557">
          <cell r="B8557" t="str">
            <v>Campainha tipo timbre Pial, cod. 412.77 ou equivalente</v>
          </cell>
          <cell r="G8557" t="str">
            <v>UNIDADE</v>
          </cell>
          <cell r="H8557" t="str">
            <v>und</v>
          </cell>
        </row>
        <row r="8559">
          <cell r="D8559" t="str">
            <v>QUANTIDADE</v>
          </cell>
          <cell r="H8559" t="str">
            <v>SUBTOTAL</v>
          </cell>
        </row>
        <row r="8560">
          <cell r="D8560">
            <v>2</v>
          </cell>
          <cell r="H8560">
            <v>2</v>
          </cell>
        </row>
        <row r="8563">
          <cell r="F8563" t="str">
            <v>TOTAL</v>
          </cell>
          <cell r="H8563">
            <v>2</v>
          </cell>
        </row>
        <row r="8565">
          <cell r="B8565" t="str">
            <v>18.08.02</v>
          </cell>
          <cell r="C8565" t="str">
            <v>TABELA</v>
          </cell>
          <cell r="D8565" t="str">
            <v>DER-EDF</v>
          </cell>
          <cell r="E8565" t="str">
            <v>CODIGO</v>
          </cell>
          <cell r="F8565" t="str">
            <v>180809</v>
          </cell>
          <cell r="G8565" t="str">
            <v>TOTAL</v>
          </cell>
          <cell r="H8565">
            <v>20</v>
          </cell>
        </row>
        <row r="8566">
          <cell r="B8566" t="str">
            <v>Chuveiro elétrico tipo ducha Lorenzet ou Corona</v>
          </cell>
          <cell r="G8566" t="str">
            <v>UNIDADE</v>
          </cell>
          <cell r="H8566" t="str">
            <v>und</v>
          </cell>
        </row>
        <row r="8568">
          <cell r="D8568" t="str">
            <v>QUANTIDADE</v>
          </cell>
          <cell r="H8568" t="str">
            <v>SUBTOTAL</v>
          </cell>
        </row>
        <row r="8570">
          <cell r="D8570">
            <v>1</v>
          </cell>
          <cell r="H8570">
            <v>1</v>
          </cell>
        </row>
        <row r="8572">
          <cell r="B8572">
            <v>3</v>
          </cell>
          <cell r="D8572">
            <v>3</v>
          </cell>
          <cell r="H8572">
            <v>3</v>
          </cell>
        </row>
        <row r="8573">
          <cell r="B8573">
            <v>3</v>
          </cell>
          <cell r="D8573">
            <v>3</v>
          </cell>
          <cell r="H8573">
            <v>3</v>
          </cell>
        </row>
        <row r="8575">
          <cell r="B8575">
            <v>6</v>
          </cell>
          <cell r="D8575">
            <v>6</v>
          </cell>
          <cell r="H8575">
            <v>6</v>
          </cell>
        </row>
        <row r="8576">
          <cell r="B8576">
            <v>6</v>
          </cell>
          <cell r="D8576">
            <v>6</v>
          </cell>
          <cell r="H8576">
            <v>6</v>
          </cell>
        </row>
        <row r="8577">
          <cell r="B8577">
            <v>1</v>
          </cell>
          <cell r="D8577">
            <v>1</v>
          </cell>
          <cell r="H8577">
            <v>1</v>
          </cell>
        </row>
        <row r="8580">
          <cell r="F8580" t="str">
            <v>TOTAL</v>
          </cell>
          <cell r="H8580">
            <v>20</v>
          </cell>
        </row>
        <row r="8582">
          <cell r="B8582" t="str">
            <v>LUMINARIAS PARA LÂMPADAS LED</v>
          </cell>
        </row>
        <row r="8584">
          <cell r="B8584" t="str">
            <v>18.10.01</v>
          </cell>
          <cell r="C8584" t="str">
            <v>TABELA</v>
          </cell>
          <cell r="D8584" t="str">
            <v>DER-EDF</v>
          </cell>
          <cell r="E8584" t="str">
            <v>CODIGO</v>
          </cell>
          <cell r="F8584" t="str">
            <v>181001</v>
          </cell>
          <cell r="G8584" t="str">
            <v>TOTAL</v>
          </cell>
          <cell r="H8584">
            <v>133</v>
          </cell>
        </row>
        <row r="8585">
          <cell r="B8585" t="str">
            <v>Luminaria sobrepor compl., corpo ch. aço pintada branca, refletor, aletas parabólicas alum.alta pureza e refletância inclusive 2 lâmpadas LED T8 9/10W temp. de cor 5000k c/ 60cm - Ref. CS216AL-N - AMES, 1261 - LUMAVI OU EQUIVALENTE</v>
          </cell>
          <cell r="G8585" t="str">
            <v>UNIDADE</v>
          </cell>
          <cell r="H8585" t="str">
            <v>und</v>
          </cell>
        </row>
        <row r="8587">
          <cell r="D8587" t="str">
            <v>QUANTIDADE</v>
          </cell>
          <cell r="H8587" t="str">
            <v>SUBTOTAL</v>
          </cell>
        </row>
        <row r="8588">
          <cell r="D8588">
            <v>1</v>
          </cell>
          <cell r="H8588">
            <v>1</v>
          </cell>
        </row>
        <row r="8589">
          <cell r="D8589">
            <v>9</v>
          </cell>
          <cell r="H8589">
            <v>9</v>
          </cell>
        </row>
        <row r="8590">
          <cell r="D8590">
            <v>65</v>
          </cell>
          <cell r="H8590">
            <v>65</v>
          </cell>
        </row>
        <row r="8591">
          <cell r="D8591">
            <v>17</v>
          </cell>
          <cell r="H8591">
            <v>17</v>
          </cell>
        </row>
        <row r="8592">
          <cell r="D8592">
            <v>1</v>
          </cell>
          <cell r="H8592">
            <v>1</v>
          </cell>
        </row>
        <row r="8593">
          <cell r="D8593">
            <v>40</v>
          </cell>
          <cell r="H8593">
            <v>40</v>
          </cell>
        </row>
        <row r="8597">
          <cell r="F8597" t="str">
            <v>TOTAL</v>
          </cell>
          <cell r="H8597">
            <v>133</v>
          </cell>
        </row>
        <row r="8599">
          <cell r="B8599" t="str">
            <v>18.10.02</v>
          </cell>
          <cell r="C8599" t="str">
            <v>TABELA</v>
          </cell>
          <cell r="D8599" t="str">
            <v>DER-EDF</v>
          </cell>
          <cell r="E8599" t="str">
            <v>CODIGO</v>
          </cell>
          <cell r="F8599" t="str">
            <v>181002</v>
          </cell>
          <cell r="G8599" t="str">
            <v>TOTAL</v>
          </cell>
          <cell r="H8599">
            <v>791</v>
          </cell>
        </row>
        <row r="8600">
          <cell r="B8600" t="str">
            <v>Luminaria sobrepor compl., corpo ch. aço pintada branca, refletor aletas parabólicas alum.alta pureza e refletância inclusive 2 lâmpadas LED T8 20W temp. de cor 5000k bivolt c/ 1,20m - Ref. CS232AL-N - AMES, 2447 - LUMAVI OU EQUIVALENTE</v>
          </cell>
          <cell r="G8600" t="str">
            <v>UNIDADE</v>
          </cell>
          <cell r="H8600" t="str">
            <v>und</v>
          </cell>
        </row>
        <row r="8602">
          <cell r="D8602" t="str">
            <v>QUANTIDADE</v>
          </cell>
          <cell r="H8602" t="str">
            <v>SUBTOTAL</v>
          </cell>
        </row>
        <row r="8603">
          <cell r="D8603">
            <v>9</v>
          </cell>
          <cell r="H8603">
            <v>9</v>
          </cell>
        </row>
        <row r="8604">
          <cell r="D8604">
            <v>772</v>
          </cell>
          <cell r="H8604">
            <v>772</v>
          </cell>
        </row>
        <row r="8605">
          <cell r="D8605">
            <v>3</v>
          </cell>
          <cell r="H8605">
            <v>3</v>
          </cell>
        </row>
        <row r="8606">
          <cell r="D8606">
            <v>4</v>
          </cell>
          <cell r="H8606">
            <v>4</v>
          </cell>
        </row>
        <row r="8607">
          <cell r="D8607">
            <v>3</v>
          </cell>
          <cell r="H8607">
            <v>3</v>
          </cell>
        </row>
        <row r="8609">
          <cell r="F8609" t="str">
            <v>TOTAL</v>
          </cell>
          <cell r="H8609">
            <v>791</v>
          </cell>
        </row>
        <row r="8611">
          <cell r="B8611" t="str">
            <v>18.10.03</v>
          </cell>
          <cell r="C8611" t="str">
            <v>TABELA</v>
          </cell>
          <cell r="D8611" t="str">
            <v>DER-EDF</v>
          </cell>
          <cell r="E8611" t="str">
            <v>CODIGO</v>
          </cell>
          <cell r="F8611" t="str">
            <v>181003</v>
          </cell>
          <cell r="G8611" t="str">
            <v>TOTAL</v>
          </cell>
          <cell r="H8611">
            <v>62</v>
          </cell>
        </row>
        <row r="8612">
          <cell r="B8612" t="str">
            <v>Luminaria embutir compl., corpo ch. aço pintada branca, refletor aletas parabólicas alum.alta pureza e refletância inclusive 2 lâmpadas LED T8 9W temp. de cor 5000k c/ 60cm - REF. CE216AL-N - AMES, 6024 - LUMAVI OU EQUIVALENTE</v>
          </cell>
          <cell r="G8612" t="str">
            <v>UNIDADE</v>
          </cell>
          <cell r="H8612" t="str">
            <v>und</v>
          </cell>
        </row>
        <row r="8614">
          <cell r="D8614" t="str">
            <v>QUANTIDADE</v>
          </cell>
          <cell r="H8614" t="str">
            <v>SUBTOTAL</v>
          </cell>
        </row>
        <row r="8615">
          <cell r="D8615">
            <v>10</v>
          </cell>
          <cell r="H8615">
            <v>10</v>
          </cell>
        </row>
        <row r="8616">
          <cell r="D8616">
            <v>50</v>
          </cell>
          <cell r="H8616">
            <v>50</v>
          </cell>
        </row>
        <row r="8617">
          <cell r="D8617">
            <v>2</v>
          </cell>
          <cell r="H8617">
            <v>2</v>
          </cell>
        </row>
        <row r="8621">
          <cell r="F8621" t="str">
            <v>TOTAL</v>
          </cell>
          <cell r="H8621">
            <v>62</v>
          </cell>
        </row>
        <row r="8623">
          <cell r="B8623" t="str">
            <v>18.10.04</v>
          </cell>
          <cell r="C8623" t="str">
            <v>TABELA</v>
          </cell>
          <cell r="D8623" t="str">
            <v>DER-EDF</v>
          </cell>
          <cell r="E8623" t="str">
            <v>CODIGO</v>
          </cell>
          <cell r="F8623" t="str">
            <v>181004</v>
          </cell>
          <cell r="G8623" t="str">
            <v>TOTAL</v>
          </cell>
          <cell r="H8623">
            <v>13</v>
          </cell>
        </row>
        <row r="8624">
          <cell r="B8624" t="str">
            <v>Luminaria embutir compl., corpo ch. aço pintada branca, refletor, aletas parabólicas alum.alta pureza e refletância inclusive 2 lâmpadas LED T8 18W temp. de cor 5000k c/ 1,20m - Ref. CE232AL-N - AMES, 6025 - LUMAVI -LDEF 2X32W - LUMILUZ OU EQUIVALENTE</v>
          </cell>
          <cell r="G8624" t="str">
            <v>UNIDADE</v>
          </cell>
          <cell r="H8624" t="str">
            <v>und</v>
          </cell>
        </row>
        <row r="8626">
          <cell r="D8626" t="str">
            <v>QUANTIDADE</v>
          </cell>
          <cell r="H8626" t="str">
            <v>SUBTOTAL</v>
          </cell>
        </row>
        <row r="8627">
          <cell r="D8627">
            <v>13</v>
          </cell>
          <cell r="H8627">
            <v>13</v>
          </cell>
        </row>
        <row r="8631">
          <cell r="F8631" t="str">
            <v>TOTAL</v>
          </cell>
          <cell r="H8631">
            <v>13</v>
          </cell>
        </row>
        <row r="8633">
          <cell r="B8633" t="str">
            <v>18.10.05</v>
          </cell>
          <cell r="C8633" t="str">
            <v>TABELA</v>
          </cell>
          <cell r="D8633" t="str">
            <v>DER-EDF</v>
          </cell>
          <cell r="E8633" t="str">
            <v>CODIGO</v>
          </cell>
          <cell r="F8633" t="str">
            <v>181005</v>
          </cell>
          <cell r="G8633" t="str">
            <v>TOTAL</v>
          </cell>
          <cell r="H8633">
            <v>36</v>
          </cell>
        </row>
        <row r="8634">
          <cell r="B8634" t="str">
            <v>Luminária sobrepor compl., corpo ch. aço pintada branca, refletor,aletas parabólicas alum.alta pureza e refletância inclusive 4 lâmpadas LED T8 9W temp. de cor 5000k bivolt c/ 60cm - CS416AL-N - AMES, 1452 - LUMAVI OU EQUIVALENTE</v>
          </cell>
          <cell r="G8634" t="str">
            <v>UNIDADE</v>
          </cell>
          <cell r="H8634" t="str">
            <v>und</v>
          </cell>
        </row>
        <row r="8636">
          <cell r="D8636" t="str">
            <v>QUANTIDADE</v>
          </cell>
          <cell r="H8636" t="str">
            <v>SUBTOTAL</v>
          </cell>
        </row>
        <row r="8637">
          <cell r="D8637">
            <v>36</v>
          </cell>
          <cell r="H8637">
            <v>36</v>
          </cell>
        </row>
        <row r="8641">
          <cell r="F8641" t="str">
            <v>TOTAL</v>
          </cell>
          <cell r="H8641">
            <v>36</v>
          </cell>
        </row>
        <row r="8643">
          <cell r="B8643" t="str">
            <v>18.10.06</v>
          </cell>
          <cell r="C8643" t="str">
            <v>TABELA</v>
          </cell>
          <cell r="D8643" t="str">
            <v>DER-EDF</v>
          </cell>
          <cell r="E8643" t="str">
            <v>CODIGO</v>
          </cell>
          <cell r="F8643" t="str">
            <v>181007</v>
          </cell>
          <cell r="G8643" t="str">
            <v>TOTAL</v>
          </cell>
          <cell r="H8643">
            <v>398</v>
          </cell>
        </row>
        <row r="8644">
          <cell r="B8644" t="str">
            <v>Luminária embutir compl., corpo ch. aço pintada branca, refletor,aletas parabólicas alum.alta pureza e refletância nclusive 4 lâmpadas LED T8 9W temp. de cor 5000k - Ref.CE416AL-N - AMES, 6026 - LUMAVI OU EQUIVALENTE</v>
          </cell>
          <cell r="G8644" t="str">
            <v>UNIDADE</v>
          </cell>
          <cell r="H8644" t="str">
            <v>und</v>
          </cell>
        </row>
        <row r="8646">
          <cell r="D8646" t="str">
            <v>QUANTIDADE</v>
          </cell>
          <cell r="H8646" t="str">
            <v>SUBTOTAL</v>
          </cell>
        </row>
        <row r="8647">
          <cell r="D8647">
            <v>5</v>
          </cell>
          <cell r="H8647">
            <v>5</v>
          </cell>
        </row>
        <row r="8648">
          <cell r="D8648">
            <v>386</v>
          </cell>
          <cell r="H8648">
            <v>386</v>
          </cell>
        </row>
        <row r="8649">
          <cell r="D8649">
            <v>3</v>
          </cell>
          <cell r="H8649">
            <v>3</v>
          </cell>
        </row>
        <row r="8650">
          <cell r="D8650">
            <v>2</v>
          </cell>
          <cell r="H8650">
            <v>2</v>
          </cell>
        </row>
        <row r="8651">
          <cell r="D8651">
            <v>2</v>
          </cell>
          <cell r="H8651">
            <v>2</v>
          </cell>
        </row>
        <row r="8653">
          <cell r="F8653" t="str">
            <v>TOTAL</v>
          </cell>
          <cell r="H8653">
            <v>398</v>
          </cell>
        </row>
        <row r="8655">
          <cell r="B8655" t="str">
            <v>18.10.07</v>
          </cell>
          <cell r="C8655" t="str">
            <v>TABELA</v>
          </cell>
          <cell r="D8655" t="str">
            <v>COMP.</v>
          </cell>
          <cell r="E8655" t="str">
            <v>CODIGO</v>
          </cell>
          <cell r="F8655" t="str">
            <v>105547U</v>
          </cell>
          <cell r="G8655" t="str">
            <v>TOTAL</v>
          </cell>
          <cell r="H8655">
            <v>55</v>
          </cell>
        </row>
        <row r="8656">
          <cell r="B8656" t="str">
            <v>FITA LED - FORNECIMENTO E INSTALAÇÃO. AF_09/2024</v>
          </cell>
          <cell r="G8656" t="str">
            <v>UNIDADE</v>
          </cell>
          <cell r="H8656" t="str">
            <v>M</v>
          </cell>
        </row>
        <row r="8658">
          <cell r="D8658" t="str">
            <v>QUANTIDADE</v>
          </cell>
          <cell r="H8658" t="str">
            <v>SUBTOTAL</v>
          </cell>
        </row>
        <row r="8659">
          <cell r="D8659">
            <v>55</v>
          </cell>
          <cell r="H8659">
            <v>55</v>
          </cell>
        </row>
        <row r="8661">
          <cell r="F8661" t="str">
            <v>TOTAL</v>
          </cell>
          <cell r="H8661">
            <v>55</v>
          </cell>
        </row>
        <row r="8663">
          <cell r="B8663" t="str">
            <v>18.10.08</v>
          </cell>
          <cell r="C8663" t="str">
            <v>TABELA</v>
          </cell>
          <cell r="D8663" t="str">
            <v>COMP.</v>
          </cell>
          <cell r="E8663" t="str">
            <v>CODIGO</v>
          </cell>
          <cell r="F8663" t="str">
            <v>FNDE 98</v>
          </cell>
          <cell r="G8663" t="str">
            <v>TOTAL</v>
          </cell>
          <cell r="H8663">
            <v>24</v>
          </cell>
        </row>
        <row r="8664">
          <cell r="B8664" t="str">
            <v>REFLETOR EM ALUMÍNIO, DE SUPORTE E ALÇA, COM LÂMPADA LED DE 200 W (UN)</v>
          </cell>
          <cell r="G8664" t="str">
            <v>UNIDADE</v>
          </cell>
          <cell r="H8664" t="str">
            <v>UND</v>
          </cell>
        </row>
        <row r="8666">
          <cell r="D8666" t="str">
            <v>QUANTIDADE</v>
          </cell>
          <cell r="H8666" t="str">
            <v>SUBTOTAL</v>
          </cell>
        </row>
        <row r="8667">
          <cell r="D8667">
            <v>24</v>
          </cell>
          <cell r="H8667">
            <v>24</v>
          </cell>
        </row>
        <row r="8669">
          <cell r="F8669" t="str">
            <v>TOTAL</v>
          </cell>
          <cell r="H8669">
            <v>24</v>
          </cell>
        </row>
        <row r="8671">
          <cell r="B8671" t="str">
            <v>18.10.09</v>
          </cell>
          <cell r="C8671" t="str">
            <v>TABELA</v>
          </cell>
          <cell r="D8671" t="str">
            <v>SINAPI</v>
          </cell>
          <cell r="E8671" t="str">
            <v>CODIGO</v>
          </cell>
          <cell r="F8671" t="str">
            <v>97607</v>
          </cell>
          <cell r="G8671" t="str">
            <v>TOTAL</v>
          </cell>
          <cell r="H8671">
            <v>16</v>
          </cell>
        </row>
        <row r="8672">
          <cell r="B8672" t="str">
            <v>luminária arandela tipo tartaruga, de sobrepor, com 1 lâmpada led de 6 w, sem reator - fornecimento e instalação. af_09/2024</v>
          </cell>
          <cell r="G8672" t="str">
            <v>UNIDADE</v>
          </cell>
          <cell r="H8672" t="str">
            <v>un</v>
          </cell>
        </row>
        <row r="8674">
          <cell r="D8674" t="str">
            <v>QUANTIDADE</v>
          </cell>
          <cell r="H8674" t="str">
            <v>SUBTOTAL</v>
          </cell>
        </row>
        <row r="8675">
          <cell r="D8675">
            <v>16</v>
          </cell>
          <cell r="H8675">
            <v>16</v>
          </cell>
        </row>
        <row r="8677">
          <cell r="F8677" t="str">
            <v>TOTAL</v>
          </cell>
          <cell r="H8677">
            <v>16</v>
          </cell>
        </row>
        <row r="8680">
          <cell r="B8680" t="str">
            <v>PINTURA</v>
          </cell>
        </row>
        <row r="8682">
          <cell r="B8682" t="str">
            <v>SOBRE PAREDES E FORROS</v>
          </cell>
        </row>
        <row r="8684">
          <cell r="B8684" t="str">
            <v>19.01.01</v>
          </cell>
          <cell r="C8684" t="str">
            <v>TABELA</v>
          </cell>
          <cell r="D8684" t="str">
            <v>DER-EDF</v>
          </cell>
          <cell r="E8684" t="str">
            <v>CODIGO</v>
          </cell>
          <cell r="F8684" t="str">
            <v>190103</v>
          </cell>
          <cell r="G8684" t="str">
            <v>TOTAL</v>
          </cell>
          <cell r="H8684">
            <v>13971.820400000001</v>
          </cell>
        </row>
        <row r="8685">
          <cell r="B8685" t="str">
            <v>Emassamento de paredes e forros, com duas demãos de massa acrílica premium, referência Suvinil, Coral ou Sherwin Williams ou equivalente, inclusive uma demão de liquido selador acrílico, referência Suvinil, Coral ou Metalatex ou equivalente</v>
          </cell>
          <cell r="G8685" t="str">
            <v>UNIDADE</v>
          </cell>
          <cell r="H8685" t="str">
            <v>m2</v>
          </cell>
        </row>
        <row r="8687">
          <cell r="D8687" t="str">
            <v>AREA</v>
          </cell>
          <cell r="H8687" t="str">
            <v>SUBTOTAL</v>
          </cell>
        </row>
        <row r="8689">
          <cell r="D8689">
            <v>98</v>
          </cell>
          <cell r="H8689">
            <v>98</v>
          </cell>
        </row>
        <row r="8690">
          <cell r="D8690">
            <v>28.279999999999998</v>
          </cell>
          <cell r="H8690">
            <v>28.279999999999998</v>
          </cell>
        </row>
        <row r="8691">
          <cell r="D8691">
            <v>43.4</v>
          </cell>
          <cell r="H8691">
            <v>43.4</v>
          </cell>
        </row>
        <row r="8692">
          <cell r="D8692">
            <v>43.12</v>
          </cell>
          <cell r="H8692">
            <v>43.12</v>
          </cell>
        </row>
        <row r="8693">
          <cell r="D8693">
            <v>43.12</v>
          </cell>
          <cell r="H8693">
            <v>43.12</v>
          </cell>
        </row>
        <row r="8694">
          <cell r="D8694">
            <v>55.552</v>
          </cell>
          <cell r="H8694">
            <v>55.552</v>
          </cell>
        </row>
        <row r="8695">
          <cell r="D8695">
            <v>56.503999999999998</v>
          </cell>
          <cell r="H8695">
            <v>56.503999999999998</v>
          </cell>
        </row>
        <row r="8696">
          <cell r="D8696">
            <v>17.527999999999999</v>
          </cell>
          <cell r="H8696">
            <v>17.527999999999999</v>
          </cell>
        </row>
        <row r="8697">
          <cell r="D8697">
            <v>34.524000000000001</v>
          </cell>
          <cell r="H8697">
            <v>34.524000000000001</v>
          </cell>
        </row>
        <row r="8698">
          <cell r="D8698">
            <v>28.419999999999998</v>
          </cell>
          <cell r="H8698">
            <v>28.419999999999998</v>
          </cell>
        </row>
        <row r="8699">
          <cell r="D8699">
            <v>92.960000000000008</v>
          </cell>
          <cell r="H8699">
            <v>92.960000000000008</v>
          </cell>
        </row>
        <row r="8700">
          <cell r="D8700">
            <v>257.88</v>
          </cell>
          <cell r="H8700">
            <v>257.88</v>
          </cell>
        </row>
        <row r="8701">
          <cell r="D8701">
            <v>156.1</v>
          </cell>
          <cell r="H8701">
            <v>156.1</v>
          </cell>
        </row>
        <row r="8702">
          <cell r="D8702">
            <v>50.511999999999993</v>
          </cell>
          <cell r="H8702">
            <v>50.511999999999993</v>
          </cell>
        </row>
        <row r="8703">
          <cell r="D8703">
            <v>142.37499999999997</v>
          </cell>
          <cell r="H8703">
            <v>142.37499999999997</v>
          </cell>
        </row>
        <row r="8704">
          <cell r="D8704">
            <v>13.769999999999998</v>
          </cell>
          <cell r="H8704">
            <v>13.769999999999998</v>
          </cell>
        </row>
        <row r="8705">
          <cell r="D8705">
            <v>13.769999999999998</v>
          </cell>
          <cell r="H8705">
            <v>13.769999999999998</v>
          </cell>
        </row>
        <row r="8706">
          <cell r="D8706">
            <v>17.169999999999995</v>
          </cell>
          <cell r="H8706">
            <v>17.169999999999995</v>
          </cell>
        </row>
        <row r="8707">
          <cell r="D8707">
            <v>44.029999999999994</v>
          </cell>
          <cell r="H8707">
            <v>44.029999999999994</v>
          </cell>
        </row>
        <row r="8708">
          <cell r="D8708">
            <v>26.689999999999991</v>
          </cell>
          <cell r="H8708">
            <v>26.689999999999991</v>
          </cell>
        </row>
        <row r="8709">
          <cell r="D8709">
            <v>69.699999999999989</v>
          </cell>
          <cell r="H8709">
            <v>69.699999999999989</v>
          </cell>
        </row>
        <row r="8710">
          <cell r="D8710">
            <v>30.667999999999992</v>
          </cell>
          <cell r="H8710">
            <v>30.667999999999992</v>
          </cell>
        </row>
        <row r="8711">
          <cell r="D8711">
            <v>21.691999999999993</v>
          </cell>
          <cell r="H8711">
            <v>21.691999999999993</v>
          </cell>
        </row>
        <row r="8712">
          <cell r="D8712">
            <v>78.795000000000002</v>
          </cell>
          <cell r="H8712">
            <v>78.795000000000002</v>
          </cell>
        </row>
        <row r="8713">
          <cell r="D8713">
            <v>164.64</v>
          </cell>
          <cell r="H8713">
            <v>164.64</v>
          </cell>
        </row>
        <row r="8714">
          <cell r="D8714">
            <v>30.667999999999992</v>
          </cell>
          <cell r="H8714">
            <v>30.667999999999992</v>
          </cell>
        </row>
        <row r="8715">
          <cell r="D8715">
            <v>71.875999999999991</v>
          </cell>
          <cell r="H8715">
            <v>71.875999999999991</v>
          </cell>
        </row>
        <row r="8716">
          <cell r="D8716">
            <v>21.691999999999993</v>
          </cell>
          <cell r="H8716">
            <v>21.691999999999993</v>
          </cell>
        </row>
        <row r="8717">
          <cell r="D8717">
            <v>87.919999999999987</v>
          </cell>
          <cell r="H8717">
            <v>87.919999999999987</v>
          </cell>
        </row>
        <row r="8718">
          <cell r="D8718">
            <v>87.919999999999987</v>
          </cell>
          <cell r="H8718">
            <v>87.919999999999987</v>
          </cell>
        </row>
        <row r="8719">
          <cell r="D8719">
            <v>87.947999999999993</v>
          </cell>
          <cell r="H8719">
            <v>87.947999999999993</v>
          </cell>
        </row>
        <row r="8720">
          <cell r="D8720">
            <v>87.891999999999996</v>
          </cell>
          <cell r="H8720">
            <v>87.891999999999996</v>
          </cell>
        </row>
        <row r="8721">
          <cell r="D8721">
            <v>87.919999999999987</v>
          </cell>
          <cell r="H8721">
            <v>87.919999999999987</v>
          </cell>
        </row>
        <row r="8722">
          <cell r="D8722">
            <v>76.719999999999985</v>
          </cell>
          <cell r="H8722">
            <v>76.719999999999985</v>
          </cell>
        </row>
        <row r="8723">
          <cell r="D8723">
            <v>88.759999999999991</v>
          </cell>
          <cell r="H8723">
            <v>88.759999999999991</v>
          </cell>
        </row>
        <row r="8724">
          <cell r="D8724">
            <v>87.919999999999987</v>
          </cell>
          <cell r="H8724">
            <v>87.919999999999987</v>
          </cell>
        </row>
        <row r="8725">
          <cell r="D8725">
            <v>87.891999999999996</v>
          </cell>
          <cell r="H8725">
            <v>87.891999999999996</v>
          </cell>
        </row>
        <row r="8726">
          <cell r="D8726">
            <v>87.947999999999993</v>
          </cell>
          <cell r="H8726">
            <v>87.947999999999993</v>
          </cell>
        </row>
        <row r="8727">
          <cell r="D8727">
            <v>87.919999999999987</v>
          </cell>
          <cell r="H8727">
            <v>87.919999999999987</v>
          </cell>
        </row>
        <row r="8728">
          <cell r="D8728">
            <v>87.919999999999987</v>
          </cell>
          <cell r="H8728">
            <v>87.919999999999987</v>
          </cell>
        </row>
        <row r="8729">
          <cell r="D8729">
            <v>408.072</v>
          </cell>
          <cell r="H8729">
            <v>408.072</v>
          </cell>
        </row>
        <row r="8730">
          <cell r="D8730">
            <v>110.43199999999999</v>
          </cell>
          <cell r="H8730">
            <v>110.43199999999999</v>
          </cell>
        </row>
        <row r="8731">
          <cell r="H8731">
            <v>0</v>
          </cell>
        </row>
        <row r="8732">
          <cell r="H8732">
            <v>0</v>
          </cell>
        </row>
        <row r="8733">
          <cell r="D8733">
            <v>54.959999999999994</v>
          </cell>
          <cell r="H8733">
            <v>54.959999999999994</v>
          </cell>
        </row>
        <row r="8734">
          <cell r="D8734">
            <v>207.85860000000002</v>
          </cell>
          <cell r="H8734">
            <v>207.85860000000002</v>
          </cell>
        </row>
        <row r="8735">
          <cell r="D8735">
            <v>39.69</v>
          </cell>
          <cell r="H8735">
            <v>39.69</v>
          </cell>
        </row>
        <row r="8736">
          <cell r="D8736">
            <v>69.849000000000004</v>
          </cell>
          <cell r="H8736">
            <v>69.849000000000004</v>
          </cell>
        </row>
        <row r="8737">
          <cell r="H8737">
            <v>0</v>
          </cell>
        </row>
        <row r="8738">
          <cell r="H8738">
            <v>0</v>
          </cell>
        </row>
        <row r="8739">
          <cell r="D8739">
            <v>1123.46</v>
          </cell>
          <cell r="H8739">
            <v>1123.46</v>
          </cell>
        </row>
        <row r="8740">
          <cell r="D8740">
            <v>37.75</v>
          </cell>
          <cell r="H8740">
            <v>37.75</v>
          </cell>
        </row>
        <row r="8741">
          <cell r="D8741">
            <v>30.125</v>
          </cell>
          <cell r="H8741">
            <v>30.125</v>
          </cell>
        </row>
        <row r="8742">
          <cell r="D8742">
            <v>45.25</v>
          </cell>
          <cell r="H8742">
            <v>45.25</v>
          </cell>
        </row>
        <row r="8743">
          <cell r="D8743">
            <v>39.15</v>
          </cell>
          <cell r="H8743">
            <v>39.15</v>
          </cell>
        </row>
        <row r="8744">
          <cell r="D8744">
            <v>91.285799999999995</v>
          </cell>
          <cell r="H8744">
            <v>91.285799999999995</v>
          </cell>
        </row>
        <row r="8745">
          <cell r="D8745">
            <v>18.075000000000003</v>
          </cell>
          <cell r="H8745">
            <v>18.075000000000003</v>
          </cell>
        </row>
        <row r="8747">
          <cell r="H8747">
            <v>0</v>
          </cell>
        </row>
        <row r="8748">
          <cell r="D8748">
            <v>9.6100000000000012</v>
          </cell>
          <cell r="H8748">
            <v>9.6100000000000012</v>
          </cell>
        </row>
        <row r="8749">
          <cell r="H8749">
            <v>0</v>
          </cell>
        </row>
        <row r="8750">
          <cell r="H8750">
            <v>0</v>
          </cell>
        </row>
        <row r="8751">
          <cell r="D8751">
            <v>227.11500000000001</v>
          </cell>
          <cell r="H8751">
            <v>227.11500000000001</v>
          </cell>
        </row>
        <row r="8752">
          <cell r="D8752">
            <v>227.15000000000003</v>
          </cell>
          <cell r="H8752">
            <v>227.15000000000003</v>
          </cell>
        </row>
        <row r="8753">
          <cell r="D8753">
            <v>150.95500000000001</v>
          </cell>
          <cell r="H8753">
            <v>150.95500000000001</v>
          </cell>
        </row>
        <row r="8754">
          <cell r="H8754">
            <v>0</v>
          </cell>
        </row>
        <row r="8755">
          <cell r="H8755">
            <v>0</v>
          </cell>
        </row>
        <row r="8756">
          <cell r="H8756">
            <v>0</v>
          </cell>
        </row>
        <row r="8757">
          <cell r="D8757">
            <v>40.300000000000004</v>
          </cell>
          <cell r="H8757">
            <v>40.300000000000004</v>
          </cell>
        </row>
        <row r="8758">
          <cell r="D8758">
            <v>99.790999999999997</v>
          </cell>
          <cell r="H8758">
            <v>99.790999999999997</v>
          </cell>
        </row>
        <row r="8759">
          <cell r="D8759">
            <v>105.12</v>
          </cell>
          <cell r="H8759">
            <v>105.12</v>
          </cell>
        </row>
        <row r="8760">
          <cell r="H8760">
            <v>0</v>
          </cell>
        </row>
        <row r="8761">
          <cell r="H8761">
            <v>0</v>
          </cell>
        </row>
        <row r="8762">
          <cell r="D8762">
            <v>23.893999999999998</v>
          </cell>
          <cell r="H8762">
            <v>23.893999999999998</v>
          </cell>
        </row>
        <row r="8763">
          <cell r="D8763">
            <v>14.040000000000001</v>
          </cell>
          <cell r="H8763">
            <v>14.040000000000001</v>
          </cell>
        </row>
        <row r="8764">
          <cell r="D8764">
            <v>37.631999999999998</v>
          </cell>
          <cell r="H8764">
            <v>37.631999999999998</v>
          </cell>
        </row>
        <row r="8765">
          <cell r="H8765">
            <v>0</v>
          </cell>
        </row>
        <row r="8766">
          <cell r="H8766">
            <v>0</v>
          </cell>
        </row>
        <row r="8767">
          <cell r="D8767">
            <v>24.44</v>
          </cell>
          <cell r="H8767">
            <v>24.44</v>
          </cell>
        </row>
        <row r="8768">
          <cell r="D8768">
            <v>14.3</v>
          </cell>
          <cell r="H8768">
            <v>14.3</v>
          </cell>
        </row>
        <row r="8769">
          <cell r="H8769">
            <v>0</v>
          </cell>
        </row>
        <row r="8770">
          <cell r="D8770">
            <v>17.920000000000002</v>
          </cell>
          <cell r="H8770">
            <v>17.920000000000002</v>
          </cell>
        </row>
        <row r="8771">
          <cell r="D8771">
            <v>15.8</v>
          </cell>
          <cell r="H8771">
            <v>15.8</v>
          </cell>
        </row>
        <row r="8774">
          <cell r="D8774">
            <v>986.21</v>
          </cell>
          <cell r="H8774">
            <v>986.21</v>
          </cell>
        </row>
        <row r="8775">
          <cell r="D8775">
            <v>591.726</v>
          </cell>
          <cell r="H8775">
            <v>591.726</v>
          </cell>
        </row>
        <row r="8776">
          <cell r="D8776">
            <v>1380.694</v>
          </cell>
          <cell r="H8776">
            <v>1380.694</v>
          </cell>
        </row>
        <row r="8777">
          <cell r="D8777">
            <v>394.48400000000004</v>
          </cell>
          <cell r="H8777">
            <v>394.48400000000004</v>
          </cell>
        </row>
        <row r="8778">
          <cell r="D8778">
            <v>591.726</v>
          </cell>
          <cell r="H8778">
            <v>591.726</v>
          </cell>
        </row>
        <row r="8779">
          <cell r="D8779">
            <v>3944.84</v>
          </cell>
          <cell r="H8779">
            <v>3944.84</v>
          </cell>
        </row>
        <row r="8782">
          <cell r="F8782" t="str">
            <v>TOTAL</v>
          </cell>
          <cell r="H8782">
            <v>13971.820400000001</v>
          </cell>
        </row>
        <row r="8784">
          <cell r="B8784" t="str">
            <v>19.01.02</v>
          </cell>
          <cell r="C8784" t="str">
            <v>TABELA</v>
          </cell>
          <cell r="D8784" t="str">
            <v>DER-EDF</v>
          </cell>
          <cell r="E8784" t="str">
            <v>CODIGO</v>
          </cell>
          <cell r="F8784" t="str">
            <v>190106</v>
          </cell>
          <cell r="G8784" t="str">
            <v>TOTAL</v>
          </cell>
          <cell r="H8784">
            <v>13971.820400000001</v>
          </cell>
        </row>
        <row r="8785">
          <cell r="B8785" t="str">
            <v>Pintura em paredes e forros, aplicação manual, com três demão de tinta látex acrílico premium, referência Coral e Metalatex, inclusive uma demão de liquido selador acrílico, referência Suvinil, Coral ou Metalatex ou equivalente</v>
          </cell>
          <cell r="G8785" t="str">
            <v>UNIDADE</v>
          </cell>
          <cell r="H8785" t="str">
            <v>m2</v>
          </cell>
        </row>
        <row r="8787">
          <cell r="D8787" t="str">
            <v>AREA</v>
          </cell>
          <cell r="H8787" t="str">
            <v>SUBTOTAL</v>
          </cell>
        </row>
        <row r="8789">
          <cell r="D8789">
            <v>98</v>
          </cell>
          <cell r="H8789">
            <v>98</v>
          </cell>
        </row>
        <row r="8790">
          <cell r="D8790">
            <v>28.279999999999998</v>
          </cell>
          <cell r="H8790">
            <v>28.279999999999998</v>
          </cell>
        </row>
        <row r="8791">
          <cell r="D8791">
            <v>43.4</v>
          </cell>
          <cell r="H8791">
            <v>43.4</v>
          </cell>
        </row>
        <row r="8792">
          <cell r="D8792">
            <v>43.12</v>
          </cell>
          <cell r="H8792">
            <v>43.12</v>
          </cell>
        </row>
        <row r="8793">
          <cell r="D8793">
            <v>43.12</v>
          </cell>
          <cell r="H8793">
            <v>43.12</v>
          </cell>
        </row>
        <row r="8794">
          <cell r="D8794">
            <v>55.552</v>
          </cell>
          <cell r="H8794">
            <v>55.552</v>
          </cell>
        </row>
        <row r="8795">
          <cell r="D8795">
            <v>56.503999999999998</v>
          </cell>
          <cell r="H8795">
            <v>56.503999999999998</v>
          </cell>
        </row>
        <row r="8796">
          <cell r="D8796">
            <v>17.527999999999999</v>
          </cell>
          <cell r="H8796">
            <v>17.527999999999999</v>
          </cell>
        </row>
        <row r="8797">
          <cell r="D8797">
            <v>34.524000000000001</v>
          </cell>
          <cell r="H8797">
            <v>34.524000000000001</v>
          </cell>
        </row>
        <row r="8798">
          <cell r="D8798">
            <v>28.419999999999998</v>
          </cell>
          <cell r="H8798">
            <v>28.419999999999998</v>
          </cell>
        </row>
        <row r="8799">
          <cell r="D8799">
            <v>92.960000000000008</v>
          </cell>
          <cell r="H8799">
            <v>92.960000000000008</v>
          </cell>
        </row>
        <row r="8800">
          <cell r="D8800">
            <v>257.88</v>
          </cell>
          <cell r="H8800">
            <v>257.88</v>
          </cell>
        </row>
        <row r="8801">
          <cell r="D8801">
            <v>156.1</v>
          </cell>
          <cell r="H8801">
            <v>156.1</v>
          </cell>
        </row>
        <row r="8802">
          <cell r="D8802">
            <v>50.511999999999993</v>
          </cell>
          <cell r="H8802">
            <v>50.511999999999993</v>
          </cell>
        </row>
        <row r="8803">
          <cell r="D8803">
            <v>142.37499999999997</v>
          </cell>
          <cell r="H8803">
            <v>142.37499999999997</v>
          </cell>
        </row>
        <row r="8804">
          <cell r="D8804">
            <v>13.769999999999998</v>
          </cell>
          <cell r="H8804">
            <v>13.769999999999998</v>
          </cell>
        </row>
        <row r="8805">
          <cell r="D8805">
            <v>13.769999999999998</v>
          </cell>
          <cell r="H8805">
            <v>13.769999999999998</v>
          </cell>
        </row>
        <row r="8806">
          <cell r="D8806">
            <v>17.169999999999995</v>
          </cell>
          <cell r="H8806">
            <v>17.169999999999995</v>
          </cell>
        </row>
        <row r="8807">
          <cell r="D8807">
            <v>44.029999999999994</v>
          </cell>
          <cell r="H8807">
            <v>44.029999999999994</v>
          </cell>
        </row>
        <row r="8808">
          <cell r="D8808">
            <v>26.689999999999991</v>
          </cell>
          <cell r="H8808">
            <v>26.689999999999991</v>
          </cell>
        </row>
        <row r="8809">
          <cell r="D8809">
            <v>69.699999999999989</v>
          </cell>
          <cell r="H8809">
            <v>69.699999999999989</v>
          </cell>
        </row>
        <row r="8810">
          <cell r="D8810">
            <v>30.667999999999992</v>
          </cell>
          <cell r="H8810">
            <v>30.667999999999992</v>
          </cell>
        </row>
        <row r="8811">
          <cell r="D8811">
            <v>21.691999999999993</v>
          </cell>
          <cell r="H8811">
            <v>21.691999999999993</v>
          </cell>
        </row>
        <row r="8812">
          <cell r="D8812">
            <v>78.795000000000002</v>
          </cell>
          <cell r="H8812">
            <v>78.795000000000002</v>
          </cell>
        </row>
        <row r="8813">
          <cell r="D8813">
            <v>164.64</v>
          </cell>
          <cell r="H8813">
            <v>164.64</v>
          </cell>
        </row>
        <row r="8814">
          <cell r="D8814">
            <v>30.667999999999992</v>
          </cell>
          <cell r="H8814">
            <v>30.667999999999992</v>
          </cell>
        </row>
        <row r="8815">
          <cell r="D8815">
            <v>71.875999999999991</v>
          </cell>
          <cell r="H8815">
            <v>71.875999999999991</v>
          </cell>
        </row>
        <row r="8816">
          <cell r="D8816">
            <v>21.691999999999993</v>
          </cell>
          <cell r="H8816">
            <v>21.691999999999993</v>
          </cell>
        </row>
        <row r="8817">
          <cell r="D8817">
            <v>87.919999999999987</v>
          </cell>
          <cell r="H8817">
            <v>87.919999999999987</v>
          </cell>
        </row>
        <row r="8818">
          <cell r="D8818">
            <v>87.919999999999987</v>
          </cell>
          <cell r="H8818">
            <v>87.919999999999987</v>
          </cell>
        </row>
        <row r="8819">
          <cell r="D8819">
            <v>87.947999999999993</v>
          </cell>
          <cell r="H8819">
            <v>87.947999999999993</v>
          </cell>
        </row>
        <row r="8820">
          <cell r="D8820">
            <v>87.891999999999996</v>
          </cell>
          <cell r="H8820">
            <v>87.891999999999996</v>
          </cell>
        </row>
        <row r="8821">
          <cell r="D8821">
            <v>87.919999999999987</v>
          </cell>
          <cell r="H8821">
            <v>87.919999999999987</v>
          </cell>
        </row>
        <row r="8822">
          <cell r="D8822">
            <v>76.719999999999985</v>
          </cell>
          <cell r="H8822">
            <v>76.719999999999985</v>
          </cell>
        </row>
        <row r="8823">
          <cell r="D8823">
            <v>88.759999999999991</v>
          </cell>
          <cell r="H8823">
            <v>88.759999999999991</v>
          </cell>
        </row>
        <row r="8824">
          <cell r="D8824">
            <v>87.919999999999987</v>
          </cell>
          <cell r="H8824">
            <v>87.919999999999987</v>
          </cell>
        </row>
        <row r="8825">
          <cell r="D8825">
            <v>87.891999999999996</v>
          </cell>
          <cell r="H8825">
            <v>87.891999999999996</v>
          </cell>
        </row>
        <row r="8826">
          <cell r="D8826">
            <v>87.947999999999993</v>
          </cell>
          <cell r="H8826">
            <v>87.947999999999993</v>
          </cell>
        </row>
        <row r="8827">
          <cell r="D8827">
            <v>87.919999999999987</v>
          </cell>
          <cell r="H8827">
            <v>87.919999999999987</v>
          </cell>
        </row>
        <row r="8828">
          <cell r="D8828">
            <v>87.919999999999987</v>
          </cell>
          <cell r="H8828">
            <v>87.919999999999987</v>
          </cell>
        </row>
        <row r="8829">
          <cell r="D8829">
            <v>408.072</v>
          </cell>
          <cell r="H8829">
            <v>408.072</v>
          </cell>
        </row>
        <row r="8830">
          <cell r="D8830">
            <v>110.43199999999999</v>
          </cell>
          <cell r="H8830">
            <v>110.43199999999999</v>
          </cell>
        </row>
        <row r="8831">
          <cell r="H8831">
            <v>0</v>
          </cell>
        </row>
        <row r="8832">
          <cell r="H8832">
            <v>0</v>
          </cell>
        </row>
        <row r="8833">
          <cell r="D8833">
            <v>54.959999999999994</v>
          </cell>
          <cell r="H8833">
            <v>54.959999999999994</v>
          </cell>
        </row>
        <row r="8834">
          <cell r="D8834">
            <v>207.85860000000002</v>
          </cell>
          <cell r="H8834">
            <v>207.85860000000002</v>
          </cell>
        </row>
        <row r="8835">
          <cell r="D8835">
            <v>39.69</v>
          </cell>
          <cell r="H8835">
            <v>39.69</v>
          </cell>
        </row>
        <row r="8836">
          <cell r="D8836">
            <v>69.849000000000004</v>
          </cell>
          <cell r="H8836">
            <v>69.849000000000004</v>
          </cell>
        </row>
        <row r="8837">
          <cell r="H8837">
            <v>0</v>
          </cell>
        </row>
        <row r="8838">
          <cell r="H8838">
            <v>0</v>
          </cell>
        </row>
        <row r="8839">
          <cell r="D8839">
            <v>1123.46</v>
          </cell>
          <cell r="H8839">
            <v>1123.46</v>
          </cell>
        </row>
        <row r="8840">
          <cell r="D8840">
            <v>37.75</v>
          </cell>
          <cell r="H8840">
            <v>37.75</v>
          </cell>
        </row>
        <row r="8841">
          <cell r="D8841">
            <v>30.125</v>
          </cell>
          <cell r="H8841">
            <v>30.125</v>
          </cell>
        </row>
        <row r="8842">
          <cell r="D8842">
            <v>45.25</v>
          </cell>
          <cell r="H8842">
            <v>45.25</v>
          </cell>
        </row>
        <row r="8843">
          <cell r="D8843">
            <v>39.15</v>
          </cell>
          <cell r="H8843">
            <v>39.15</v>
          </cell>
        </row>
        <row r="8844">
          <cell r="D8844">
            <v>91.285799999999995</v>
          </cell>
          <cell r="H8844">
            <v>91.285799999999995</v>
          </cell>
        </row>
        <row r="8845">
          <cell r="D8845">
            <v>18.075000000000003</v>
          </cell>
          <cell r="H8845">
            <v>18.075000000000003</v>
          </cell>
        </row>
        <row r="8847">
          <cell r="H8847">
            <v>0</v>
          </cell>
        </row>
        <row r="8848">
          <cell r="D8848">
            <v>9.6100000000000012</v>
          </cell>
          <cell r="H8848">
            <v>9.6100000000000012</v>
          </cell>
        </row>
        <row r="8849">
          <cell r="H8849">
            <v>0</v>
          </cell>
        </row>
        <row r="8850">
          <cell r="H8850">
            <v>0</v>
          </cell>
        </row>
        <row r="8851">
          <cell r="D8851">
            <v>227.11500000000001</v>
          </cell>
          <cell r="H8851">
            <v>227.11500000000001</v>
          </cell>
        </row>
        <row r="8852">
          <cell r="D8852">
            <v>227.15000000000003</v>
          </cell>
          <cell r="H8852">
            <v>227.15000000000003</v>
          </cell>
        </row>
        <row r="8853">
          <cell r="D8853">
            <v>150.95500000000001</v>
          </cell>
          <cell r="H8853">
            <v>150.95500000000001</v>
          </cell>
        </row>
        <row r="8854">
          <cell r="H8854">
            <v>0</v>
          </cell>
        </row>
        <row r="8855">
          <cell r="H8855">
            <v>0</v>
          </cell>
        </row>
        <row r="8856">
          <cell r="H8856">
            <v>0</v>
          </cell>
        </row>
        <row r="8857">
          <cell r="D8857">
            <v>40.300000000000004</v>
          </cell>
          <cell r="H8857">
            <v>40.300000000000004</v>
          </cell>
        </row>
        <row r="8858">
          <cell r="D8858">
            <v>99.790999999999997</v>
          </cell>
          <cell r="H8858">
            <v>99.790999999999997</v>
          </cell>
        </row>
        <row r="8859">
          <cell r="D8859">
            <v>105.12</v>
          </cell>
          <cell r="H8859">
            <v>105.12</v>
          </cell>
        </row>
        <row r="8860">
          <cell r="H8860">
            <v>0</v>
          </cell>
        </row>
        <row r="8861">
          <cell r="H8861">
            <v>0</v>
          </cell>
        </row>
        <row r="8862">
          <cell r="D8862">
            <v>23.893999999999998</v>
          </cell>
          <cell r="H8862">
            <v>23.893999999999998</v>
          </cell>
        </row>
        <row r="8863">
          <cell r="D8863">
            <v>14.040000000000001</v>
          </cell>
          <cell r="H8863">
            <v>14.040000000000001</v>
          </cell>
        </row>
        <row r="8864">
          <cell r="D8864">
            <v>37.631999999999998</v>
          </cell>
          <cell r="H8864">
            <v>37.631999999999998</v>
          </cell>
        </row>
        <row r="8865">
          <cell r="H8865">
            <v>0</v>
          </cell>
        </row>
        <row r="8866">
          <cell r="H8866">
            <v>0</v>
          </cell>
        </row>
        <row r="8867">
          <cell r="D8867">
            <v>24.44</v>
          </cell>
          <cell r="H8867">
            <v>24.44</v>
          </cell>
        </row>
        <row r="8868">
          <cell r="D8868">
            <v>14.3</v>
          </cell>
          <cell r="H8868">
            <v>14.3</v>
          </cell>
        </row>
        <row r="8869">
          <cell r="H8869">
            <v>0</v>
          </cell>
        </row>
        <row r="8870">
          <cell r="D8870">
            <v>17.920000000000002</v>
          </cell>
          <cell r="H8870">
            <v>17.920000000000002</v>
          </cell>
        </row>
        <row r="8871">
          <cell r="D8871">
            <v>15.8</v>
          </cell>
          <cell r="H8871">
            <v>15.8</v>
          </cell>
        </row>
        <row r="8874">
          <cell r="D8874">
            <v>986.21</v>
          </cell>
          <cell r="H8874">
            <v>986.21</v>
          </cell>
        </row>
        <row r="8875">
          <cell r="D8875">
            <v>591.726</v>
          </cell>
          <cell r="H8875">
            <v>591.726</v>
          </cell>
        </row>
        <row r="8876">
          <cell r="D8876">
            <v>1380.694</v>
          </cell>
          <cell r="H8876">
            <v>1380.694</v>
          </cell>
        </row>
        <row r="8877">
          <cell r="D8877">
            <v>394.48400000000004</v>
          </cell>
          <cell r="H8877">
            <v>394.48400000000004</v>
          </cell>
        </row>
        <row r="8878">
          <cell r="D8878">
            <v>591.726</v>
          </cell>
          <cell r="H8878">
            <v>591.726</v>
          </cell>
        </row>
        <row r="8879">
          <cell r="D8879">
            <v>3944.84</v>
          </cell>
          <cell r="H8879">
            <v>3944.84</v>
          </cell>
        </row>
        <row r="8882">
          <cell r="F8882" t="str">
            <v>TOTAL</v>
          </cell>
          <cell r="H8882">
            <v>13971.820400000001</v>
          </cell>
        </row>
        <row r="8885">
          <cell r="B8885" t="str">
            <v>19.01.03</v>
          </cell>
          <cell r="C8885" t="str">
            <v>TABELA</v>
          </cell>
          <cell r="D8885" t="str">
            <v>DER-EDF</v>
          </cell>
          <cell r="E8885" t="str">
            <v>CODIGO</v>
          </cell>
          <cell r="F8885" t="str">
            <v>190101</v>
          </cell>
          <cell r="G8885" t="str">
            <v>TOTAL</v>
          </cell>
          <cell r="H8885">
            <v>626.23</v>
          </cell>
        </row>
        <row r="8886">
          <cell r="B8886" t="str">
            <v>Emassamento de paredes e forros, com duas demãos de massa corrida, referência Suvinil, Coral, Metalatex ou equivalente, inclusive uma demão de liquido selador PVA, referência Suvinil, Coral ou Metalatex ou equivalente</v>
          </cell>
          <cell r="G8886" t="str">
            <v>UNIDADE</v>
          </cell>
          <cell r="H8886" t="str">
            <v>m2</v>
          </cell>
        </row>
        <row r="8888">
          <cell r="D8888" t="str">
            <v>AREA</v>
          </cell>
          <cell r="H8888" t="str">
            <v>SUBTOTAL</v>
          </cell>
        </row>
        <row r="8890">
          <cell r="D8890">
            <v>66.900000000000006</v>
          </cell>
          <cell r="H8890">
            <v>66.900000000000006</v>
          </cell>
        </row>
        <row r="8893">
          <cell r="D8893">
            <v>233.73</v>
          </cell>
          <cell r="H8893">
            <v>233.73</v>
          </cell>
        </row>
        <row r="8894">
          <cell r="D8894">
            <v>233.53</v>
          </cell>
          <cell r="H8894">
            <v>233.53</v>
          </cell>
        </row>
        <row r="8895">
          <cell r="D8895">
            <v>59.6</v>
          </cell>
          <cell r="H8895">
            <v>59.6</v>
          </cell>
        </row>
        <row r="8898">
          <cell r="D8898">
            <v>1.76</v>
          </cell>
          <cell r="H8898">
            <v>1.76</v>
          </cell>
        </row>
        <row r="8899">
          <cell r="D8899">
            <v>9.99</v>
          </cell>
          <cell r="H8899">
            <v>9.99</v>
          </cell>
        </row>
        <row r="8901">
          <cell r="C8901">
            <v>20.71</v>
          </cell>
          <cell r="D8901">
            <v>18.5</v>
          </cell>
        </row>
        <row r="8903">
          <cell r="C8903">
            <v>20.71</v>
          </cell>
          <cell r="D8903">
            <v>18.5</v>
          </cell>
          <cell r="H8903">
            <v>18.5</v>
          </cell>
        </row>
        <row r="8904">
          <cell r="H8904">
            <v>0</v>
          </cell>
        </row>
        <row r="8905">
          <cell r="C8905">
            <v>7.9</v>
          </cell>
          <cell r="D8905">
            <v>2.2200000000000002</v>
          </cell>
          <cell r="H8905">
            <v>2.2200000000000002</v>
          </cell>
        </row>
        <row r="8907">
          <cell r="F8907" t="str">
            <v>TOTAL</v>
          </cell>
          <cell r="H8907">
            <v>626.23</v>
          </cell>
        </row>
        <row r="8910">
          <cell r="B8910" t="str">
            <v>19.01.04</v>
          </cell>
          <cell r="C8910" t="str">
            <v>TABELA</v>
          </cell>
          <cell r="D8910" t="str">
            <v>DER-EDF</v>
          </cell>
          <cell r="E8910" t="str">
            <v>CODIGO</v>
          </cell>
          <cell r="F8910" t="str">
            <v>190104</v>
          </cell>
          <cell r="G8910" t="str">
            <v>TOTAL</v>
          </cell>
          <cell r="H8910">
            <v>626.23</v>
          </cell>
        </row>
        <row r="8911">
          <cell r="B8911" t="str">
            <v>Pintura em paredes e forros, aplicação manual, com três demãos de tinta látex premium, referência Suvinil, Coral e Metalatex, inclusive uma demão de liquido selador PVA, referência Suvinil, Coral ou Metalatex ou equivalente</v>
          </cell>
          <cell r="G8911" t="str">
            <v>UNIDADE</v>
          </cell>
          <cell r="H8911" t="str">
            <v>m2</v>
          </cell>
        </row>
        <row r="8913">
          <cell r="D8913" t="str">
            <v>AREA</v>
          </cell>
          <cell r="H8913" t="str">
            <v>SUBTOTAL</v>
          </cell>
        </row>
        <row r="8915">
          <cell r="D8915">
            <v>66.900000000000006</v>
          </cell>
          <cell r="H8915">
            <v>66.900000000000006</v>
          </cell>
        </row>
        <row r="8918">
          <cell r="D8918">
            <v>233.73</v>
          </cell>
          <cell r="H8918">
            <v>233.73</v>
          </cell>
        </row>
        <row r="8919">
          <cell r="D8919">
            <v>233.53</v>
          </cell>
          <cell r="H8919">
            <v>233.53</v>
          </cell>
        </row>
        <row r="8920">
          <cell r="D8920">
            <v>59.6</v>
          </cell>
          <cell r="H8920">
            <v>59.6</v>
          </cell>
        </row>
        <row r="8923">
          <cell r="D8923">
            <v>1.76</v>
          </cell>
          <cell r="H8923">
            <v>1.76</v>
          </cell>
        </row>
        <row r="8924">
          <cell r="D8924">
            <v>9.99</v>
          </cell>
          <cell r="H8924">
            <v>9.99</v>
          </cell>
        </row>
        <row r="8926">
          <cell r="C8926">
            <v>20.71</v>
          </cell>
          <cell r="D8926">
            <v>18.5</v>
          </cell>
        </row>
        <row r="8928">
          <cell r="C8928">
            <v>20.71</v>
          </cell>
          <cell r="D8928">
            <v>18.5</v>
          </cell>
          <cell r="H8928">
            <v>18.5</v>
          </cell>
        </row>
        <row r="8929">
          <cell r="H8929">
            <v>0</v>
          </cell>
        </row>
        <row r="8930">
          <cell r="C8930">
            <v>7.9</v>
          </cell>
          <cell r="D8930">
            <v>2.2200000000000002</v>
          </cell>
          <cell r="H8930">
            <v>2.2200000000000002</v>
          </cell>
        </row>
        <row r="8932">
          <cell r="F8932" t="str">
            <v>TOTAL</v>
          </cell>
          <cell r="H8932">
            <v>626.23</v>
          </cell>
        </row>
        <row r="8934">
          <cell r="B8934" t="str">
            <v>SOBRE CONCRETO OU BLOCOS CERÂMICOS APARENTES</v>
          </cell>
        </row>
        <row r="8936">
          <cell r="B8936" t="str">
            <v>19.02.01</v>
          </cell>
          <cell r="C8936" t="str">
            <v>TABELA</v>
          </cell>
          <cell r="D8936" t="str">
            <v>DER-EDF</v>
          </cell>
          <cell r="E8936" t="str">
            <v>CODIGO</v>
          </cell>
          <cell r="F8936" t="str">
            <v>190204</v>
          </cell>
          <cell r="G8936" t="str">
            <v>TOTAL</v>
          </cell>
          <cell r="H8936">
            <v>201.21000000000004</v>
          </cell>
        </row>
        <row r="8937">
          <cell r="B8937" t="str">
            <v>Pintura sobre cobogós de concreto, aplicação manual, com duas demãos de tinta látex acrílico premium, referência Suvinil, Coral e Metalatex, inclusive uma demão de liquido selador acrílico, referência Suvinil, Coral ou Metalatex ou equivalente</v>
          </cell>
          <cell r="G8937" t="str">
            <v>UNIDADE</v>
          </cell>
          <cell r="H8937" t="str">
            <v>m2</v>
          </cell>
        </row>
        <row r="8939">
          <cell r="C8939" t="str">
            <v>LARGURA</v>
          </cell>
          <cell r="D8939" t="str">
            <v>ALTURA</v>
          </cell>
          <cell r="F8939" t="str">
            <v>QTE</v>
          </cell>
          <cell r="H8939" t="str">
            <v>SUBTOTAL</v>
          </cell>
        </row>
        <row r="8941">
          <cell r="C8941">
            <v>2.4</v>
          </cell>
          <cell r="D8941">
            <v>1.8</v>
          </cell>
          <cell r="F8941">
            <v>2</v>
          </cell>
          <cell r="H8941">
            <v>8.64</v>
          </cell>
        </row>
        <row r="8942">
          <cell r="C8942">
            <v>3.6</v>
          </cell>
          <cell r="D8942">
            <v>1.8</v>
          </cell>
          <cell r="F8942">
            <v>1</v>
          </cell>
          <cell r="H8942">
            <v>6.48</v>
          </cell>
        </row>
        <row r="8943">
          <cell r="C8943">
            <v>4.8</v>
          </cell>
          <cell r="D8943">
            <v>1.8</v>
          </cell>
          <cell r="F8943">
            <v>6</v>
          </cell>
          <cell r="H8943">
            <v>51.84</v>
          </cell>
        </row>
        <row r="8944">
          <cell r="C8944">
            <v>4.8</v>
          </cell>
          <cell r="D8944">
            <v>1.8</v>
          </cell>
          <cell r="F8944">
            <v>6</v>
          </cell>
          <cell r="H8944">
            <v>51.84</v>
          </cell>
        </row>
        <row r="8945">
          <cell r="C8945">
            <v>4.2</v>
          </cell>
          <cell r="D8945">
            <v>1.8</v>
          </cell>
          <cell r="F8945">
            <v>5</v>
          </cell>
          <cell r="H8945">
            <v>37.800000000000004</v>
          </cell>
        </row>
        <row r="8946">
          <cell r="C8946">
            <v>4.2</v>
          </cell>
          <cell r="D8946">
            <v>1.8</v>
          </cell>
          <cell r="F8946">
            <v>3</v>
          </cell>
          <cell r="H8946">
            <v>22.68</v>
          </cell>
        </row>
        <row r="8948">
          <cell r="C8948">
            <v>5.0999999999999996</v>
          </cell>
          <cell r="D8948">
            <v>2.15</v>
          </cell>
          <cell r="F8948">
            <v>2</v>
          </cell>
          <cell r="H8948">
            <v>21.929999999999996</v>
          </cell>
        </row>
        <row r="8951">
          <cell r="F8951" t="str">
            <v>TOTAL</v>
          </cell>
          <cell r="H8951">
            <v>201.21000000000004</v>
          </cell>
        </row>
        <row r="8953">
          <cell r="B8953" t="str">
            <v>SOBRE MADEIRA</v>
          </cell>
        </row>
        <row r="8955">
          <cell r="B8955" t="str">
            <v>19.03.01</v>
          </cell>
          <cell r="C8955" t="str">
            <v>TABELA</v>
          </cell>
          <cell r="D8955" t="str">
            <v>DER-EDF</v>
          </cell>
          <cell r="E8955" t="str">
            <v>CODIGO</v>
          </cell>
          <cell r="F8955" t="str">
            <v>190301</v>
          </cell>
          <cell r="G8955" t="str">
            <v>TOTAL</v>
          </cell>
          <cell r="H8955">
            <v>169.34400000000002</v>
          </cell>
        </row>
        <row r="8956">
          <cell r="B8956" t="str">
            <v>Emassamento de esquadrias e elementos de madeira, com duas demãos de massa à base água, referência Suvinil, Coral, Sherwin Williams ou equivalente, inclusive uma demão de fundo nivelador alquídico branco, referência Suvinil, Coral ou Metalatex ou equivalente</v>
          </cell>
          <cell r="G8956" t="str">
            <v>UNIDADE</v>
          </cell>
          <cell r="H8956" t="str">
            <v>m2</v>
          </cell>
        </row>
        <row r="8958">
          <cell r="C8958" t="str">
            <v>LARGURA</v>
          </cell>
          <cell r="D8958" t="str">
            <v>ALTURA</v>
          </cell>
          <cell r="F8958" t="str">
            <v>QTE</v>
          </cell>
          <cell r="H8958" t="str">
            <v>SUBTOTAL</v>
          </cell>
        </row>
        <row r="8960">
          <cell r="C8960">
            <v>0.8</v>
          </cell>
          <cell r="D8960">
            <v>2.1</v>
          </cell>
          <cell r="F8960">
            <v>4</v>
          </cell>
          <cell r="H8960">
            <v>16.128</v>
          </cell>
        </row>
        <row r="8961">
          <cell r="C8961">
            <v>0.8</v>
          </cell>
          <cell r="D8961">
            <v>2.1</v>
          </cell>
          <cell r="F8961">
            <v>2</v>
          </cell>
          <cell r="H8961">
            <v>8.0640000000000001</v>
          </cell>
        </row>
        <row r="8962">
          <cell r="C8962">
            <v>0.8</v>
          </cell>
          <cell r="D8962">
            <v>2.1</v>
          </cell>
          <cell r="F8962">
            <v>1</v>
          </cell>
          <cell r="H8962">
            <v>4.032</v>
          </cell>
        </row>
        <row r="8963">
          <cell r="C8963">
            <v>0.8</v>
          </cell>
          <cell r="D8963">
            <v>2.1</v>
          </cell>
        </row>
        <row r="8964">
          <cell r="C8964">
            <v>0.8</v>
          </cell>
          <cell r="D8964">
            <v>2.1</v>
          </cell>
          <cell r="F8964">
            <v>2</v>
          </cell>
          <cell r="H8964">
            <v>8.0640000000000001</v>
          </cell>
        </row>
        <row r="8965">
          <cell r="C8965">
            <v>0.8</v>
          </cell>
          <cell r="D8965">
            <v>2.1</v>
          </cell>
          <cell r="F8965">
            <v>7</v>
          </cell>
          <cell r="H8965">
            <v>28.224000000000004</v>
          </cell>
        </row>
        <row r="8966">
          <cell r="C8966">
            <v>0.8</v>
          </cell>
          <cell r="D8966">
            <v>2.1</v>
          </cell>
        </row>
        <row r="8967">
          <cell r="C8967">
            <v>0.8</v>
          </cell>
          <cell r="D8967">
            <v>2.1</v>
          </cell>
          <cell r="F8967">
            <v>6</v>
          </cell>
          <cell r="H8967">
            <v>24.192000000000004</v>
          </cell>
        </row>
        <row r="8968">
          <cell r="C8968">
            <v>0.8</v>
          </cell>
          <cell r="D8968">
            <v>2.1</v>
          </cell>
        </row>
        <row r="8969">
          <cell r="C8969">
            <v>0.8</v>
          </cell>
          <cell r="D8969">
            <v>2.1</v>
          </cell>
          <cell r="F8969">
            <v>3</v>
          </cell>
          <cell r="H8969">
            <v>12.096000000000002</v>
          </cell>
        </row>
        <row r="8970">
          <cell r="C8970">
            <v>0.8</v>
          </cell>
          <cell r="D8970">
            <v>2.1</v>
          </cell>
        </row>
        <row r="8971">
          <cell r="C8971">
            <v>0.8</v>
          </cell>
          <cell r="D8971">
            <v>2.1</v>
          </cell>
        </row>
        <row r="8972">
          <cell r="C8972">
            <v>0.8</v>
          </cell>
          <cell r="D8972">
            <v>2.1</v>
          </cell>
          <cell r="F8972">
            <v>2</v>
          </cell>
          <cell r="H8972">
            <v>8.0640000000000001</v>
          </cell>
        </row>
        <row r="8973">
          <cell r="C8973">
            <v>0.8</v>
          </cell>
          <cell r="D8973">
            <v>2.1</v>
          </cell>
        </row>
        <row r="8974">
          <cell r="C8974">
            <v>0.8</v>
          </cell>
          <cell r="D8974">
            <v>2.1</v>
          </cell>
        </row>
        <row r="8975">
          <cell r="C8975">
            <v>0.8</v>
          </cell>
          <cell r="D8975">
            <v>2.1</v>
          </cell>
          <cell r="F8975">
            <v>1</v>
          </cell>
          <cell r="H8975">
            <v>4.032</v>
          </cell>
        </row>
        <row r="8977">
          <cell r="C8977">
            <v>0.8</v>
          </cell>
          <cell r="D8977">
            <v>2.1</v>
          </cell>
          <cell r="F8977">
            <v>1</v>
          </cell>
          <cell r="H8977">
            <v>4.032</v>
          </cell>
        </row>
        <row r="8978">
          <cell r="C8978">
            <v>0.8</v>
          </cell>
          <cell r="D8978">
            <v>2.1</v>
          </cell>
          <cell r="F8978">
            <v>1</v>
          </cell>
          <cell r="H8978">
            <v>4.032</v>
          </cell>
        </row>
        <row r="8979">
          <cell r="C8979">
            <v>0.8</v>
          </cell>
          <cell r="D8979">
            <v>2.1</v>
          </cell>
          <cell r="F8979">
            <v>1</v>
          </cell>
          <cell r="H8979">
            <v>4.032</v>
          </cell>
        </row>
        <row r="8982">
          <cell r="C8982">
            <v>0.8</v>
          </cell>
          <cell r="D8982">
            <v>2.1</v>
          </cell>
          <cell r="F8982">
            <v>1</v>
          </cell>
          <cell r="H8982">
            <v>4.032</v>
          </cell>
        </row>
        <row r="8983">
          <cell r="C8983">
            <v>0.8</v>
          </cell>
          <cell r="D8983">
            <v>2.1</v>
          </cell>
          <cell r="F8983">
            <v>1</v>
          </cell>
          <cell r="H8983">
            <v>4.032</v>
          </cell>
        </row>
        <row r="8984">
          <cell r="C8984">
            <v>0.8</v>
          </cell>
          <cell r="D8984">
            <v>2.1</v>
          </cell>
        </row>
        <row r="8986">
          <cell r="C8986">
            <v>0.9</v>
          </cell>
          <cell r="D8986">
            <v>2.1</v>
          </cell>
          <cell r="F8986">
            <v>1</v>
          </cell>
          <cell r="H8986">
            <v>4.5360000000000005</v>
          </cell>
        </row>
        <row r="8987">
          <cell r="C8987">
            <v>0.9</v>
          </cell>
          <cell r="D8987">
            <v>2.1</v>
          </cell>
          <cell r="F8987">
            <v>1</v>
          </cell>
          <cell r="H8987">
            <v>4.5360000000000005</v>
          </cell>
        </row>
        <row r="8988">
          <cell r="C8988">
            <v>0.9</v>
          </cell>
          <cell r="D8988">
            <v>2.1</v>
          </cell>
          <cell r="F8988">
            <v>1</v>
          </cell>
          <cell r="H8988">
            <v>4.5360000000000005</v>
          </cell>
        </row>
        <row r="8990">
          <cell r="C8990">
            <v>0.9</v>
          </cell>
          <cell r="D8990">
            <v>2.1</v>
          </cell>
          <cell r="F8990">
            <v>2</v>
          </cell>
          <cell r="H8990">
            <v>9.072000000000001</v>
          </cell>
        </row>
        <row r="8991">
          <cell r="C8991">
            <v>0.9</v>
          </cell>
          <cell r="D8991">
            <v>2.1</v>
          </cell>
          <cell r="F8991">
            <v>1</v>
          </cell>
          <cell r="H8991">
            <v>4.5360000000000005</v>
          </cell>
        </row>
        <row r="8994">
          <cell r="C8994">
            <v>0.9</v>
          </cell>
          <cell r="D8994">
            <v>2.1</v>
          </cell>
          <cell r="F8994">
            <v>1</v>
          </cell>
          <cell r="H8994">
            <v>4.5360000000000005</v>
          </cell>
        </row>
        <row r="8995">
          <cell r="C8995">
            <v>0.9</v>
          </cell>
          <cell r="D8995">
            <v>2.1</v>
          </cell>
          <cell r="F8995">
            <v>1</v>
          </cell>
          <cell r="H8995">
            <v>4.5360000000000005</v>
          </cell>
        </row>
        <row r="8997">
          <cell r="F8997" t="str">
            <v>TOTAL</v>
          </cell>
          <cell r="H8997">
            <v>169.34400000000002</v>
          </cell>
        </row>
        <row r="9000">
          <cell r="B9000" t="str">
            <v>19.03.02</v>
          </cell>
          <cell r="C9000" t="str">
            <v>TABELA</v>
          </cell>
          <cell r="D9000" t="str">
            <v>DER-EDF</v>
          </cell>
          <cell r="E9000" t="str">
            <v>CODIGO</v>
          </cell>
          <cell r="F9000" t="str">
            <v>190302</v>
          </cell>
          <cell r="G9000" t="str">
            <v>TOTAL</v>
          </cell>
          <cell r="H9000">
            <v>169.34400000000002</v>
          </cell>
        </row>
        <row r="9001">
          <cell r="B9001" t="str">
            <v>Pintura de esquadrias e elementos de madeira, aplicação manual, com duas demãos de tinta esmalte sintético referência Suvinil, Coral ou Metalatex, inclusive fundo branco nivelador, referência Suvinil, Coral e Metalatex ou equivalente</v>
          </cell>
          <cell r="G9001" t="str">
            <v>UNIDADE</v>
          </cell>
          <cell r="H9001" t="str">
            <v>m2</v>
          </cell>
        </row>
        <row r="9003">
          <cell r="C9003" t="str">
            <v>LARGURA</v>
          </cell>
          <cell r="D9003" t="str">
            <v>ALTURA</v>
          </cell>
          <cell r="F9003" t="str">
            <v>QTE</v>
          </cell>
          <cell r="H9003" t="str">
            <v>SUBTOTAL</v>
          </cell>
        </row>
        <row r="9005">
          <cell r="C9005">
            <v>0.8</v>
          </cell>
          <cell r="D9005">
            <v>2.1</v>
          </cell>
          <cell r="F9005">
            <v>4</v>
          </cell>
          <cell r="H9005">
            <v>16.128</v>
          </cell>
        </row>
        <row r="9006">
          <cell r="C9006">
            <v>0.8</v>
          </cell>
          <cell r="D9006">
            <v>2.1</v>
          </cell>
          <cell r="F9006">
            <v>2</v>
          </cell>
          <cell r="H9006">
            <v>8.0640000000000001</v>
          </cell>
        </row>
        <row r="9007">
          <cell r="C9007">
            <v>0.8</v>
          </cell>
          <cell r="D9007">
            <v>2.1</v>
          </cell>
          <cell r="F9007">
            <v>1</v>
          </cell>
          <cell r="H9007">
            <v>4.032</v>
          </cell>
        </row>
        <row r="9008">
          <cell r="C9008">
            <v>0.8</v>
          </cell>
          <cell r="D9008">
            <v>2.1</v>
          </cell>
        </row>
        <row r="9009">
          <cell r="C9009">
            <v>0.8</v>
          </cell>
          <cell r="D9009">
            <v>2.1</v>
          </cell>
          <cell r="F9009">
            <v>2</v>
          </cell>
          <cell r="H9009">
            <v>8.0640000000000001</v>
          </cell>
        </row>
        <row r="9010">
          <cell r="C9010">
            <v>0.8</v>
          </cell>
          <cell r="D9010">
            <v>2.1</v>
          </cell>
          <cell r="F9010">
            <v>7</v>
          </cell>
          <cell r="H9010">
            <v>28.224000000000004</v>
          </cell>
        </row>
        <row r="9011">
          <cell r="C9011">
            <v>0.8</v>
          </cell>
          <cell r="D9011">
            <v>2.1</v>
          </cell>
        </row>
        <row r="9012">
          <cell r="C9012">
            <v>0.8</v>
          </cell>
          <cell r="D9012">
            <v>2.1</v>
          </cell>
          <cell r="F9012">
            <v>6</v>
          </cell>
          <cell r="H9012">
            <v>24.192000000000004</v>
          </cell>
        </row>
        <row r="9013">
          <cell r="C9013">
            <v>0.8</v>
          </cell>
          <cell r="D9013">
            <v>2.1</v>
          </cell>
        </row>
        <row r="9014">
          <cell r="C9014">
            <v>0.8</v>
          </cell>
          <cell r="D9014">
            <v>2.1</v>
          </cell>
          <cell r="F9014">
            <v>3</v>
          </cell>
          <cell r="H9014">
            <v>12.096000000000002</v>
          </cell>
        </row>
        <row r="9015">
          <cell r="C9015">
            <v>0.8</v>
          </cell>
          <cell r="D9015">
            <v>2.1</v>
          </cell>
        </row>
        <row r="9016">
          <cell r="C9016">
            <v>0.8</v>
          </cell>
          <cell r="D9016">
            <v>2.1</v>
          </cell>
        </row>
        <row r="9017">
          <cell r="C9017">
            <v>0.8</v>
          </cell>
          <cell r="D9017">
            <v>2.1</v>
          </cell>
          <cell r="F9017">
            <v>2</v>
          </cell>
          <cell r="H9017">
            <v>8.0640000000000001</v>
          </cell>
        </row>
        <row r="9018">
          <cell r="C9018">
            <v>0.8</v>
          </cell>
          <cell r="D9018">
            <v>2.1</v>
          </cell>
        </row>
        <row r="9019">
          <cell r="C9019">
            <v>0.8</v>
          </cell>
          <cell r="D9019">
            <v>2.1</v>
          </cell>
        </row>
        <row r="9020">
          <cell r="C9020">
            <v>0.8</v>
          </cell>
          <cell r="D9020">
            <v>2.1</v>
          </cell>
          <cell r="F9020">
            <v>1</v>
          </cell>
          <cell r="H9020">
            <v>4.032</v>
          </cell>
        </row>
        <row r="9022">
          <cell r="C9022">
            <v>0.8</v>
          </cell>
          <cell r="D9022">
            <v>2.1</v>
          </cell>
          <cell r="F9022">
            <v>1</v>
          </cell>
          <cell r="H9022">
            <v>4.032</v>
          </cell>
        </row>
        <row r="9023">
          <cell r="C9023">
            <v>0.8</v>
          </cell>
          <cell r="D9023">
            <v>2.1</v>
          </cell>
          <cell r="F9023">
            <v>1</v>
          </cell>
          <cell r="H9023">
            <v>4.032</v>
          </cell>
        </row>
        <row r="9024">
          <cell r="C9024">
            <v>0.8</v>
          </cell>
          <cell r="D9024">
            <v>2.1</v>
          </cell>
          <cell r="F9024">
            <v>1</v>
          </cell>
          <cell r="H9024">
            <v>4.032</v>
          </cell>
        </row>
        <row r="9027">
          <cell r="C9027">
            <v>0.8</v>
          </cell>
          <cell r="D9027">
            <v>2.1</v>
          </cell>
          <cell r="F9027">
            <v>1</v>
          </cell>
          <cell r="H9027">
            <v>4.032</v>
          </cell>
        </row>
        <row r="9028">
          <cell r="C9028">
            <v>0.8</v>
          </cell>
          <cell r="D9028">
            <v>2.1</v>
          </cell>
          <cell r="F9028">
            <v>1</v>
          </cell>
          <cell r="H9028">
            <v>4.032</v>
          </cell>
        </row>
        <row r="9029">
          <cell r="C9029">
            <v>0.8</v>
          </cell>
          <cell r="D9029">
            <v>2.1</v>
          </cell>
        </row>
        <row r="9031">
          <cell r="C9031">
            <v>0.9</v>
          </cell>
          <cell r="D9031">
            <v>2.1</v>
          </cell>
          <cell r="F9031">
            <v>1</v>
          </cell>
          <cell r="H9031">
            <v>4.5360000000000005</v>
          </cell>
        </row>
        <row r="9032">
          <cell r="C9032">
            <v>0.9</v>
          </cell>
          <cell r="D9032">
            <v>2.1</v>
          </cell>
          <cell r="F9032">
            <v>1</v>
          </cell>
          <cell r="H9032">
            <v>4.5360000000000005</v>
          </cell>
        </row>
        <row r="9033">
          <cell r="C9033">
            <v>0.9</v>
          </cell>
          <cell r="D9033">
            <v>2.1</v>
          </cell>
          <cell r="F9033">
            <v>1</v>
          </cell>
          <cell r="H9033">
            <v>4.5360000000000005</v>
          </cell>
        </row>
        <row r="9035">
          <cell r="C9035">
            <v>0.9</v>
          </cell>
          <cell r="D9035">
            <v>2.1</v>
          </cell>
          <cell r="F9035">
            <v>2</v>
          </cell>
          <cell r="H9035">
            <v>9.072000000000001</v>
          </cell>
        </row>
        <row r="9036">
          <cell r="C9036">
            <v>0.9</v>
          </cell>
          <cell r="D9036">
            <v>2.1</v>
          </cell>
          <cell r="F9036">
            <v>1</v>
          </cell>
          <cell r="H9036">
            <v>4.5360000000000005</v>
          </cell>
        </row>
        <row r="9039">
          <cell r="C9039">
            <v>0.9</v>
          </cell>
          <cell r="D9039">
            <v>2.1</v>
          </cell>
          <cell r="F9039">
            <v>1</v>
          </cell>
          <cell r="H9039">
            <v>4.5360000000000005</v>
          </cell>
        </row>
        <row r="9040">
          <cell r="C9040">
            <v>0.9</v>
          </cell>
          <cell r="D9040">
            <v>2.1</v>
          </cell>
          <cell r="F9040">
            <v>1</v>
          </cell>
          <cell r="H9040">
            <v>4.5360000000000005</v>
          </cell>
        </row>
        <row r="9042">
          <cell r="F9042" t="str">
            <v>TOTAL</v>
          </cell>
          <cell r="H9042">
            <v>169.34400000000002</v>
          </cell>
        </row>
        <row r="9044">
          <cell r="B9044" t="str">
            <v>19.03.03</v>
          </cell>
          <cell r="C9044" t="str">
            <v>TABELA</v>
          </cell>
          <cell r="D9044" t="str">
            <v>DER-EDF</v>
          </cell>
          <cell r="E9044" t="str">
            <v>CODIGO</v>
          </cell>
          <cell r="F9044" t="str">
            <v>190303</v>
          </cell>
          <cell r="G9044" t="str">
            <v>TOTAL</v>
          </cell>
          <cell r="H9044">
            <v>104.83200000000001</v>
          </cell>
        </row>
        <row r="9045">
          <cell r="B9045" t="str">
            <v>Pintura de esquadrias e elementos de madeira, aplicação manual, com três demão de verniz brilhante incolor, linha Premium Copal, referência Suvinil, Eucatex, Montana ou equivalente</v>
          </cell>
          <cell r="G9045" t="str">
            <v>UNIDADE</v>
          </cell>
          <cell r="H9045" t="str">
            <v>m2</v>
          </cell>
        </row>
        <row r="9047">
          <cell r="C9047" t="str">
            <v>LARGURA</v>
          </cell>
          <cell r="D9047" t="str">
            <v>ALTURA</v>
          </cell>
          <cell r="F9047" t="str">
            <v>QTE</v>
          </cell>
          <cell r="H9047" t="str">
            <v>SUBTOTAL</v>
          </cell>
        </row>
        <row r="9049">
          <cell r="C9049">
            <v>1.6</v>
          </cell>
          <cell r="D9049">
            <v>2.1</v>
          </cell>
          <cell r="F9049">
            <v>1</v>
          </cell>
          <cell r="H9049">
            <v>8.0640000000000001</v>
          </cell>
        </row>
        <row r="9050">
          <cell r="C9050">
            <v>1.6</v>
          </cell>
          <cell r="D9050">
            <v>2.1</v>
          </cell>
          <cell r="F9050">
            <v>2</v>
          </cell>
          <cell r="H9050">
            <v>16.128</v>
          </cell>
        </row>
        <row r="9051">
          <cell r="C9051">
            <v>1.6</v>
          </cell>
          <cell r="D9051">
            <v>2.1</v>
          </cell>
          <cell r="F9051">
            <v>1</v>
          </cell>
          <cell r="H9051">
            <v>8.0640000000000001</v>
          </cell>
        </row>
        <row r="9052">
          <cell r="C9052">
            <v>1.6</v>
          </cell>
          <cell r="D9052">
            <v>2.1</v>
          </cell>
          <cell r="F9052">
            <v>1</v>
          </cell>
          <cell r="H9052">
            <v>8.0640000000000001</v>
          </cell>
        </row>
        <row r="9053">
          <cell r="C9053">
            <v>1.6</v>
          </cell>
          <cell r="D9053">
            <v>2.1</v>
          </cell>
          <cell r="F9053">
            <v>1</v>
          </cell>
          <cell r="H9053">
            <v>8.0640000000000001</v>
          </cell>
        </row>
        <row r="9055">
          <cell r="C9055">
            <v>1.6</v>
          </cell>
          <cell r="D9055">
            <v>2.1</v>
          </cell>
          <cell r="F9055">
            <v>4</v>
          </cell>
          <cell r="H9055">
            <v>32.256</v>
          </cell>
        </row>
        <row r="9057">
          <cell r="C9057">
            <v>1.6</v>
          </cell>
          <cell r="D9057">
            <v>2.1</v>
          </cell>
          <cell r="F9057">
            <v>3</v>
          </cell>
          <cell r="H9057">
            <v>24.192000000000004</v>
          </cell>
        </row>
        <row r="9060">
          <cell r="F9060" t="str">
            <v>TOTAL</v>
          </cell>
          <cell r="H9060">
            <v>104.83200000000001</v>
          </cell>
        </row>
        <row r="9063">
          <cell r="B9063" t="str">
            <v>19.03.04</v>
          </cell>
          <cell r="C9063" t="str">
            <v>TABELA</v>
          </cell>
          <cell r="D9063" t="str">
            <v>DER-EDF</v>
          </cell>
          <cell r="E9063" t="str">
            <v>CODIGO</v>
          </cell>
          <cell r="F9063" t="str">
            <v>190306</v>
          </cell>
          <cell r="G9063" t="str">
            <v>TOTAL</v>
          </cell>
          <cell r="H9063">
            <v>84.671999999999997</v>
          </cell>
        </row>
        <row r="9064">
          <cell r="B9064" t="str">
            <v>Pintura de esquadrias e elementos de madeira, aplicação manual, com três demãos de verniz fosco incolor, linha Tripla Proteção Premium, referência Suvinil, Coral, Metalatex ou equivalente</v>
          </cell>
          <cell r="G9064" t="str">
            <v>UNIDADE</v>
          </cell>
          <cell r="H9064" t="str">
            <v>m2</v>
          </cell>
        </row>
        <row r="9066">
          <cell r="C9066" t="str">
            <v>LARGURA</v>
          </cell>
          <cell r="D9066" t="str">
            <v>ALTURA</v>
          </cell>
          <cell r="F9066" t="str">
            <v>QTE</v>
          </cell>
          <cell r="H9066" t="str">
            <v>SUBTOTAL</v>
          </cell>
        </row>
        <row r="9068">
          <cell r="C9068">
            <v>0.8</v>
          </cell>
          <cell r="D9068">
            <v>2.1</v>
          </cell>
          <cell r="F9068">
            <v>21</v>
          </cell>
          <cell r="H9068">
            <v>84.671999999999997</v>
          </cell>
        </row>
        <row r="9071">
          <cell r="F9071" t="str">
            <v>TOTAL</v>
          </cell>
          <cell r="H9071">
            <v>84.671999999999997</v>
          </cell>
        </row>
        <row r="9074">
          <cell r="B9074" t="str">
            <v>SOBRE METAL</v>
          </cell>
        </row>
        <row r="9076">
          <cell r="B9076" t="str">
            <v>19.04.01</v>
          </cell>
          <cell r="C9076" t="str">
            <v>TABELA</v>
          </cell>
          <cell r="D9076" t="str">
            <v>DER-EDF</v>
          </cell>
          <cell r="F9076" t="str">
            <v>190417</v>
          </cell>
          <cell r="G9076" t="str">
            <v>TOTAL</v>
          </cell>
          <cell r="H9076">
            <v>184.2756</v>
          </cell>
        </row>
        <row r="9077">
          <cell r="B9077" t="str">
            <v>Pintura sobre metal, aplicação manual, com duas demãos de tinta esmalte sintético, referência Suvinil, Coral ou Metalatex, inclusive uma demão de fundo anticorrosivo</v>
          </cell>
          <cell r="G9077" t="str">
            <v>UNIDADE</v>
          </cell>
          <cell r="H9077" t="str">
            <v>m2</v>
          </cell>
        </row>
        <row r="9079">
          <cell r="B9079" t="str">
            <v>LARGURA</v>
          </cell>
          <cell r="C9079" t="str">
            <v>ALTURA</v>
          </cell>
          <cell r="E9079" t="str">
            <v>QTE</v>
          </cell>
          <cell r="H9079" t="str">
            <v>SUBTOTAL</v>
          </cell>
        </row>
        <row r="9082">
          <cell r="B9082">
            <v>0.6</v>
          </cell>
          <cell r="C9082">
            <v>0.5</v>
          </cell>
          <cell r="E9082">
            <v>2</v>
          </cell>
          <cell r="H9082">
            <v>0.6</v>
          </cell>
        </row>
        <row r="9083">
          <cell r="H9083">
            <v>0</v>
          </cell>
        </row>
        <row r="9084">
          <cell r="B9084">
            <v>1.2</v>
          </cell>
          <cell r="C9084">
            <v>2</v>
          </cell>
          <cell r="E9084">
            <v>3</v>
          </cell>
          <cell r="H9084">
            <v>7.1999999999999993</v>
          </cell>
        </row>
        <row r="9085">
          <cell r="B9085">
            <v>4</v>
          </cell>
          <cell r="C9085">
            <v>1.6</v>
          </cell>
          <cell r="E9085">
            <v>6</v>
          </cell>
          <cell r="H9085">
            <v>38.400000000000006</v>
          </cell>
        </row>
        <row r="9086">
          <cell r="H9086">
            <v>0</v>
          </cell>
        </row>
        <row r="9087">
          <cell r="B9087">
            <v>2.5499999999999998</v>
          </cell>
          <cell r="C9087">
            <v>1.2</v>
          </cell>
          <cell r="E9087">
            <v>4</v>
          </cell>
          <cell r="H9087">
            <v>12.239999999999998</v>
          </cell>
        </row>
        <row r="9088">
          <cell r="B9088">
            <v>3.5</v>
          </cell>
          <cell r="C9088">
            <v>0.51</v>
          </cell>
          <cell r="E9088">
            <v>18</v>
          </cell>
          <cell r="H9088">
            <v>32.130000000000003</v>
          </cell>
        </row>
        <row r="9089">
          <cell r="B9089">
            <v>3.6</v>
          </cell>
          <cell r="C9089">
            <v>0.51</v>
          </cell>
          <cell r="E9089">
            <v>2</v>
          </cell>
          <cell r="H9089">
            <v>3.6720000000000002</v>
          </cell>
        </row>
        <row r="9090">
          <cell r="B9090">
            <v>2.4700000000000002</v>
          </cell>
          <cell r="C9090">
            <v>0.51</v>
          </cell>
          <cell r="E9090">
            <v>12</v>
          </cell>
          <cell r="H9090">
            <v>15.116400000000001</v>
          </cell>
        </row>
        <row r="9091">
          <cell r="B9091">
            <v>2.4</v>
          </cell>
          <cell r="C9091">
            <v>0.51</v>
          </cell>
          <cell r="E9091">
            <v>1</v>
          </cell>
          <cell r="H9091">
            <v>1.224</v>
          </cell>
        </row>
        <row r="9092">
          <cell r="B9092">
            <v>1.4</v>
          </cell>
          <cell r="C9092">
            <v>1.1000000000000001</v>
          </cell>
          <cell r="E9092">
            <v>1</v>
          </cell>
          <cell r="H9092">
            <v>1.54</v>
          </cell>
        </row>
        <row r="9093">
          <cell r="B9093">
            <v>1.8</v>
          </cell>
          <cell r="C9093">
            <v>1.1000000000000001</v>
          </cell>
          <cell r="E9093">
            <v>1</v>
          </cell>
          <cell r="H9093">
            <v>1.9800000000000002</v>
          </cell>
        </row>
        <row r="9094">
          <cell r="B9094">
            <v>1.8</v>
          </cell>
          <cell r="C9094">
            <v>1.3</v>
          </cell>
          <cell r="E9094">
            <v>1</v>
          </cell>
          <cell r="H9094">
            <v>2.3400000000000003</v>
          </cell>
        </row>
        <row r="9095">
          <cell r="B9095">
            <v>2.2000000000000002</v>
          </cell>
          <cell r="C9095">
            <v>1.2</v>
          </cell>
          <cell r="E9095">
            <v>2</v>
          </cell>
          <cell r="H9095">
            <v>5.28</v>
          </cell>
        </row>
        <row r="9096">
          <cell r="B9096">
            <v>2.4</v>
          </cell>
          <cell r="C9096">
            <v>0.51</v>
          </cell>
          <cell r="E9096">
            <v>1</v>
          </cell>
          <cell r="H9096">
            <v>1.224</v>
          </cell>
        </row>
        <row r="9097">
          <cell r="B9097">
            <v>3.5</v>
          </cell>
          <cell r="C9097">
            <v>0.51</v>
          </cell>
          <cell r="E9097">
            <v>2</v>
          </cell>
          <cell r="H9097">
            <v>3.5700000000000003</v>
          </cell>
        </row>
        <row r="9098">
          <cell r="H9098">
            <v>0</v>
          </cell>
        </row>
        <row r="9099">
          <cell r="B9099">
            <v>2.4</v>
          </cell>
          <cell r="C9099">
            <v>0.46</v>
          </cell>
          <cell r="E9099">
            <v>2</v>
          </cell>
          <cell r="H9099">
            <v>2.2080000000000002</v>
          </cell>
        </row>
        <row r="9100">
          <cell r="H9100">
            <v>0</v>
          </cell>
        </row>
        <row r="9101">
          <cell r="B9101">
            <v>2.5</v>
          </cell>
          <cell r="C9101">
            <v>1.6</v>
          </cell>
          <cell r="E9101">
            <v>11</v>
          </cell>
          <cell r="H9101">
            <v>44</v>
          </cell>
        </row>
        <row r="9102">
          <cell r="B9102">
            <v>1.92</v>
          </cell>
          <cell r="C9102">
            <v>0.3</v>
          </cell>
          <cell r="E9102">
            <v>2</v>
          </cell>
          <cell r="H9102">
            <v>1.1519999999999999</v>
          </cell>
        </row>
        <row r="9103">
          <cell r="B9103">
            <v>1.92</v>
          </cell>
          <cell r="C9103">
            <v>0.86</v>
          </cell>
          <cell r="E9103">
            <v>1</v>
          </cell>
          <cell r="H9103">
            <v>1.6512</v>
          </cell>
        </row>
        <row r="9104">
          <cell r="B9104">
            <v>2.5499999999999998</v>
          </cell>
          <cell r="C9104">
            <v>0.46</v>
          </cell>
          <cell r="E9104">
            <v>6</v>
          </cell>
          <cell r="H9104">
            <v>7.0380000000000003</v>
          </cell>
        </row>
        <row r="9105">
          <cell r="B9105">
            <v>3.8</v>
          </cell>
          <cell r="C9105">
            <v>0.45</v>
          </cell>
          <cell r="E9105">
            <v>1</v>
          </cell>
          <cell r="H9105">
            <v>1.71</v>
          </cell>
        </row>
        <row r="9107">
          <cell r="F9107" t="str">
            <v>TOTAL</v>
          </cell>
          <cell r="H9107">
            <v>184.2756</v>
          </cell>
        </row>
        <row r="9111">
          <cell r="B9111" t="str">
            <v>SOBRE PISOS</v>
          </cell>
        </row>
        <row r="9113">
          <cell r="B9113" t="str">
            <v>19.06.01</v>
          </cell>
          <cell r="C9113" t="str">
            <v>TABELA</v>
          </cell>
          <cell r="D9113" t="str">
            <v>DER-EDF</v>
          </cell>
          <cell r="E9113" t="str">
            <v>CODIGO</v>
          </cell>
          <cell r="F9113" t="str">
            <v>190601</v>
          </cell>
          <cell r="G9113" t="str">
            <v>TOTAL</v>
          </cell>
          <cell r="H9113">
            <v>1020</v>
          </cell>
        </row>
        <row r="9114">
          <cell r="B9114" t="str">
            <v>Pintura sobre piso, aplicação manual, para execução de faixa demarcatória L=5cm, com três demãos de tinta à base de epóxi, marcas de referência Suvinil, Coral ou Metalatex ou equivalente</v>
          </cell>
          <cell r="G9114" t="str">
            <v>UNIDADE</v>
          </cell>
          <cell r="H9114" t="str">
            <v>m</v>
          </cell>
        </row>
        <row r="9116">
          <cell r="D9116" t="str">
            <v>COMPRIMENTO</v>
          </cell>
          <cell r="H9116" t="str">
            <v>SUBTOTAL</v>
          </cell>
        </row>
        <row r="9117">
          <cell r="D9117">
            <v>1020</v>
          </cell>
          <cell r="H9117">
            <v>1020</v>
          </cell>
        </row>
        <row r="9119">
          <cell r="F9119" t="str">
            <v>TOTAL</v>
          </cell>
          <cell r="H9119">
            <v>1020</v>
          </cell>
        </row>
        <row r="9122">
          <cell r="B9122" t="str">
            <v>19.06.02</v>
          </cell>
          <cell r="C9122" t="str">
            <v>TABELA</v>
          </cell>
          <cell r="D9122" t="str">
            <v>DER-EDF</v>
          </cell>
          <cell r="E9122" t="str">
            <v>CODIGO</v>
          </cell>
          <cell r="F9122" t="str">
            <v>190604</v>
          </cell>
          <cell r="G9122" t="str">
            <v>TOTAL</v>
          </cell>
          <cell r="H9122">
            <v>45</v>
          </cell>
        </row>
        <row r="9123">
          <cell r="B9123" t="str">
            <v>Pintura sobre piso, aplicação manual, para execução de faixa demarcatória L=8cm, com três demãos de tinta à base de epóxi, marcas de referência Suvinil, Coral ou Metalatex ou equivalente</v>
          </cell>
          <cell r="G9123" t="str">
            <v>UNIDADE</v>
          </cell>
          <cell r="H9123" t="str">
            <v>m</v>
          </cell>
        </row>
        <row r="9125">
          <cell r="D9125" t="str">
            <v>COMPRIMENTO</v>
          </cell>
          <cell r="H9125" t="str">
            <v>SUBTOTAL</v>
          </cell>
        </row>
        <row r="9126">
          <cell r="D9126">
            <v>45</v>
          </cell>
          <cell r="H9126">
            <v>45</v>
          </cell>
        </row>
        <row r="9128">
          <cell r="F9128" t="str">
            <v>TOTAL</v>
          </cell>
          <cell r="H9128">
            <v>45</v>
          </cell>
        </row>
        <row r="9131">
          <cell r="B9131" t="str">
            <v>19.06.03</v>
          </cell>
          <cell r="C9131" t="str">
            <v>TABELA</v>
          </cell>
          <cell r="D9131" t="str">
            <v>SINAPI</v>
          </cell>
          <cell r="E9131" t="str">
            <v>CODIGO</v>
          </cell>
          <cell r="F9131" t="str">
            <v>102509</v>
          </cell>
          <cell r="G9131" t="str">
            <v>TOTAL</v>
          </cell>
          <cell r="H9131">
            <v>238.92</v>
          </cell>
        </row>
        <row r="9132">
          <cell r="B9132" t="str">
            <v>pintura de faixa de pedestre ou zebrada tinta retrorrefletiva a base de resina acrílica com microesferas de vidro, e = 30 cm, aplicação manual. af_05/2021</v>
          </cell>
          <cell r="G9132" t="str">
            <v>UNIDADE</v>
          </cell>
          <cell r="H9132" t="str">
            <v>m2</v>
          </cell>
        </row>
        <row r="9134">
          <cell r="D9134" t="str">
            <v>COMPRIMENTO</v>
          </cell>
          <cell r="H9134" t="str">
            <v>SUBTOTAL</v>
          </cell>
        </row>
        <row r="9135">
          <cell r="D9135">
            <v>31.77</v>
          </cell>
          <cell r="H9135">
            <v>31.77</v>
          </cell>
        </row>
        <row r="9136">
          <cell r="D9136">
            <v>84.03</v>
          </cell>
          <cell r="H9136">
            <v>84.03</v>
          </cell>
        </row>
        <row r="9137">
          <cell r="D9137">
            <v>84.03</v>
          </cell>
          <cell r="H9137">
            <v>84.03</v>
          </cell>
        </row>
        <row r="9138">
          <cell r="D9138">
            <v>39.090000000000003</v>
          </cell>
          <cell r="H9138">
            <v>39.090000000000003</v>
          </cell>
        </row>
        <row r="9141">
          <cell r="F9141" t="str">
            <v>TOTAL</v>
          </cell>
          <cell r="H9141">
            <v>238.92</v>
          </cell>
        </row>
        <row r="9144">
          <cell r="B9144" t="str">
            <v>19.06.04</v>
          </cell>
          <cell r="C9144" t="str">
            <v>TABELA</v>
          </cell>
          <cell r="D9144" t="str">
            <v>SINAPI</v>
          </cell>
          <cell r="E9144" t="str">
            <v>CODIGO</v>
          </cell>
          <cell r="F9144" t="str">
            <v>102498</v>
          </cell>
          <cell r="G9144" t="str">
            <v>TOTAL</v>
          </cell>
          <cell r="H9144">
            <v>1373.62</v>
          </cell>
        </row>
        <row r="9145">
          <cell r="B9145" t="str">
            <v>pintura de meio-fio com tinta branca a base de cal (caiação). af_05/2021</v>
          </cell>
          <cell r="G9145" t="str">
            <v>UNIDADE</v>
          </cell>
          <cell r="H9145" t="str">
            <v>m</v>
          </cell>
        </row>
        <row r="9147">
          <cell r="D9147" t="str">
            <v>COMPRIMENTO</v>
          </cell>
          <cell r="H9147" t="str">
            <v>SUBTOTAL</v>
          </cell>
        </row>
        <row r="9148">
          <cell r="D9148">
            <v>845.71</v>
          </cell>
          <cell r="H9148">
            <v>845.71</v>
          </cell>
        </row>
        <row r="9149">
          <cell r="D9149">
            <v>216.52</v>
          </cell>
          <cell r="H9149">
            <v>216.52</v>
          </cell>
        </row>
        <row r="9150">
          <cell r="D9150">
            <v>311.39</v>
          </cell>
          <cell r="H9150">
            <v>311.39</v>
          </cell>
        </row>
        <row r="9151">
          <cell r="F9151" t="str">
            <v>TOTAL</v>
          </cell>
          <cell r="H9151">
            <v>1373.62</v>
          </cell>
        </row>
        <row r="9154">
          <cell r="B9154" t="str">
            <v>19.06.05</v>
          </cell>
          <cell r="C9154" t="str">
            <v>TABELA</v>
          </cell>
          <cell r="D9154" t="str">
            <v>SINAPI</v>
          </cell>
          <cell r="E9154" t="str">
            <v>CODIGO</v>
          </cell>
          <cell r="F9154" t="str">
            <v>102512</v>
          </cell>
          <cell r="G9154" t="str">
            <v>TOTAL</v>
          </cell>
          <cell r="H9154">
            <v>131.80000000000001</v>
          </cell>
        </row>
        <row r="9155">
          <cell r="B9155" t="str">
            <v>pintura de eixo viário sobre asfalto com tinta retrorrefletiva a base de resina acrílica com microesferas de vidro, aplicação mecânica com demarcadora autopropelida. af_05/2021</v>
          </cell>
          <cell r="G9155" t="str">
            <v>UNIDADE</v>
          </cell>
          <cell r="H9155" t="str">
            <v>m</v>
          </cell>
        </row>
        <row r="9157">
          <cell r="D9157" t="str">
            <v>COMPRIMENTO</v>
          </cell>
          <cell r="H9157" t="str">
            <v>SUBTOTAL</v>
          </cell>
        </row>
        <row r="9158">
          <cell r="D9158">
            <v>52.68</v>
          </cell>
          <cell r="H9158">
            <v>52.68</v>
          </cell>
        </row>
        <row r="9159">
          <cell r="D9159">
            <v>79.12</v>
          </cell>
          <cell r="H9159">
            <v>79.12</v>
          </cell>
        </row>
        <row r="9161">
          <cell r="F9161" t="str">
            <v>TOTAL</v>
          </cell>
          <cell r="H9161">
            <v>131.80000000000001</v>
          </cell>
        </row>
        <row r="9164">
          <cell r="B9164" t="str">
            <v>19.06.06</v>
          </cell>
          <cell r="C9164" t="str">
            <v>TABELA</v>
          </cell>
          <cell r="D9164" t="str">
            <v>SINAPI</v>
          </cell>
          <cell r="E9164" t="str">
            <v>CODIGO</v>
          </cell>
          <cell r="F9164" t="str">
            <v>102513</v>
          </cell>
          <cell r="G9164" t="str">
            <v>TOTAL</v>
          </cell>
          <cell r="H9164">
            <v>39.47</v>
          </cell>
        </row>
        <row r="9165">
          <cell r="B9165" t="str">
            <v>pintura de símbolos e textos com tinta acrílica, demarcação com fita adesiva e aplicação com rolo. af_05/2021</v>
          </cell>
          <cell r="G9165" t="str">
            <v>UNIDADE</v>
          </cell>
          <cell r="H9165" t="str">
            <v>m2</v>
          </cell>
        </row>
        <row r="9167">
          <cell r="D9167" t="str">
            <v>COMPRIMENTO</v>
          </cell>
          <cell r="H9167" t="str">
            <v>SUBTOTAL</v>
          </cell>
        </row>
        <row r="9168">
          <cell r="D9168">
            <v>24.51</v>
          </cell>
          <cell r="H9168">
            <v>24.51</v>
          </cell>
        </row>
        <row r="9169">
          <cell r="D9169">
            <v>14.96</v>
          </cell>
          <cell r="H9169">
            <v>14.96</v>
          </cell>
        </row>
        <row r="9171">
          <cell r="F9171" t="str">
            <v>TOTAL</v>
          </cell>
          <cell r="H9171">
            <v>39.47</v>
          </cell>
        </row>
        <row r="9173">
          <cell r="B9173" t="str">
            <v>19.06.07</v>
          </cell>
          <cell r="C9173" t="str">
            <v>TABELA</v>
          </cell>
          <cell r="D9173" t="str">
            <v>SINAPI</v>
          </cell>
          <cell r="E9173" t="str">
            <v>CODIGO</v>
          </cell>
          <cell r="F9173" t="str">
            <v>102520</v>
          </cell>
          <cell r="G9173" t="str">
            <v>TOTAL</v>
          </cell>
          <cell r="H9173">
            <v>11.15</v>
          </cell>
        </row>
        <row r="9174">
          <cell r="B9174" t="str">
            <v>pintura de sinalização vertical de segurança, faixas amarela e preta, aplicação manual, 2 demãos. af_05/2021</v>
          </cell>
          <cell r="G9174" t="str">
            <v>UNIDADE</v>
          </cell>
          <cell r="H9174" t="str">
            <v>m2</v>
          </cell>
        </row>
        <row r="9176">
          <cell r="D9176" t="str">
            <v>COMPRIMENTO</v>
          </cell>
          <cell r="H9176" t="str">
            <v>SUBTOTAL</v>
          </cell>
        </row>
        <row r="9177">
          <cell r="D9177">
            <v>11.15</v>
          </cell>
          <cell r="H9177">
            <v>11.15</v>
          </cell>
        </row>
        <row r="9180">
          <cell r="F9180" t="str">
            <v>TOTAL</v>
          </cell>
          <cell r="H9180">
            <v>11.15</v>
          </cell>
        </row>
        <row r="9184">
          <cell r="B9184" t="str">
            <v>SERVIÇOS COMPLEMENTARES EXTERNOS</v>
          </cell>
        </row>
        <row r="9186">
          <cell r="B9186" t="str">
            <v>MUROS E FECHAMENTOS</v>
          </cell>
        </row>
        <row r="9188">
          <cell r="B9188" t="str">
            <v>20.01.01</v>
          </cell>
          <cell r="C9188" t="str">
            <v>TABELA</v>
          </cell>
          <cell r="D9188" t="str">
            <v>DER-EDF</v>
          </cell>
          <cell r="E9188" t="str">
            <v>CODIGO</v>
          </cell>
          <cell r="F9188" t="str">
            <v>200141</v>
          </cell>
          <cell r="G9188" t="str">
            <v>TOTAL</v>
          </cell>
          <cell r="H9188">
            <v>374.85</v>
          </cell>
        </row>
        <row r="9189">
          <cell r="B9189" t="str">
            <v>Cercamento em gradil em aço galvanizado soldado e revestido em poliéster por processo de pintura eletrostática 100micra, malha 5x20cm, fio diâm. 5,00mm. Inclusive acessórios e poste. Dimensões dos painéis: 2,50x2,03m - Nylofor ou equivalente</v>
          </cell>
          <cell r="G9189" t="str">
            <v>UNIDADE</v>
          </cell>
          <cell r="H9189" t="str">
            <v>m</v>
          </cell>
        </row>
        <row r="9191">
          <cell r="D9191" t="str">
            <v>PERIMETRO</v>
          </cell>
          <cell r="H9191" t="str">
            <v>SUBTOTAL</v>
          </cell>
        </row>
        <row r="9192">
          <cell r="D9192">
            <v>185.56</v>
          </cell>
          <cell r="H9192">
            <v>185.56</v>
          </cell>
        </row>
        <row r="9193">
          <cell r="D9193">
            <v>0</v>
          </cell>
          <cell r="H9193">
            <v>0</v>
          </cell>
        </row>
        <row r="9194">
          <cell r="D9194">
            <v>189.29</v>
          </cell>
          <cell r="H9194">
            <v>189.29</v>
          </cell>
        </row>
        <row r="9197">
          <cell r="F9197" t="str">
            <v>TOTAL</v>
          </cell>
          <cell r="H9197">
            <v>374.85</v>
          </cell>
        </row>
        <row r="9199">
          <cell r="B9199" t="str">
            <v>20.01.02</v>
          </cell>
          <cell r="C9199" t="str">
            <v>TABELA</v>
          </cell>
          <cell r="D9199" t="str">
            <v>DER-EDF</v>
          </cell>
          <cell r="E9199" t="str">
            <v>CODIGO</v>
          </cell>
          <cell r="F9199" t="str">
            <v>200715</v>
          </cell>
          <cell r="G9199" t="str">
            <v>TOTAL</v>
          </cell>
          <cell r="H9199">
            <v>633.87</v>
          </cell>
        </row>
        <row r="9200">
          <cell r="B9200" t="str">
            <v>Mureta em alvenaria de blocos cerâmicos 10x20x20cmm, h=0.60cm, para fechamento de quadra, com pilaretes de travamento em concreto armado a cada 3m, inclusive chapisco</v>
          </cell>
          <cell r="G9200" t="str">
            <v>UNIDADE</v>
          </cell>
          <cell r="H9200" t="str">
            <v>m2</v>
          </cell>
        </row>
        <row r="9202">
          <cell r="D9202" t="str">
            <v>PERIMETRO</v>
          </cell>
          <cell r="E9202" t="str">
            <v>ALTURA</v>
          </cell>
          <cell r="H9202" t="str">
            <v>SUBTOTAL</v>
          </cell>
        </row>
        <row r="9204">
          <cell r="D9204">
            <v>185.56</v>
          </cell>
          <cell r="E9204">
            <v>1</v>
          </cell>
          <cell r="H9204">
            <v>185.56</v>
          </cell>
        </row>
        <row r="9205">
          <cell r="D9205">
            <v>0</v>
          </cell>
          <cell r="E9205">
            <v>1</v>
          </cell>
          <cell r="H9205">
            <v>0</v>
          </cell>
        </row>
        <row r="9206">
          <cell r="D9206">
            <v>189.29</v>
          </cell>
          <cell r="E9206">
            <v>1</v>
          </cell>
          <cell r="H9206">
            <v>189.29</v>
          </cell>
        </row>
        <row r="9207">
          <cell r="H9207">
            <v>0</v>
          </cell>
        </row>
        <row r="9208">
          <cell r="D9208">
            <v>117.62</v>
          </cell>
          <cell r="E9208">
            <v>1</v>
          </cell>
          <cell r="H9208">
            <v>117.62</v>
          </cell>
        </row>
        <row r="9209">
          <cell r="D9209">
            <v>69.16</v>
          </cell>
          <cell r="E9209">
            <v>1</v>
          </cell>
          <cell r="H9209">
            <v>69.16</v>
          </cell>
        </row>
        <row r="9210">
          <cell r="D9210">
            <v>72.239999999999995</v>
          </cell>
          <cell r="E9210">
            <v>1</v>
          </cell>
          <cell r="H9210">
            <v>72.239999999999995</v>
          </cell>
        </row>
        <row r="9221">
          <cell r="F9221" t="str">
            <v>TOTAL</v>
          </cell>
          <cell r="H9221">
            <v>633.87</v>
          </cell>
        </row>
        <row r="9223">
          <cell r="B9223" t="str">
            <v>20.01.04</v>
          </cell>
          <cell r="C9223" t="str">
            <v>TABELA</v>
          </cell>
          <cell r="D9223" t="str">
            <v>DER-EDF</v>
          </cell>
          <cell r="E9223" t="str">
            <v>CODIGO</v>
          </cell>
          <cell r="F9223" t="str">
            <v>200132</v>
          </cell>
          <cell r="G9223" t="str">
            <v>TOTAL</v>
          </cell>
          <cell r="H9223">
            <v>3</v>
          </cell>
        </row>
        <row r="9224">
          <cell r="B9224" t="str">
            <v>Fornecimento e instalação Portão de correr em Gradil Nylofor 3D, em painel de aço galvanizado, Dim.: 3,50 x 2,43m - Belgo ou equivalente, malha retangular 200x50mm e fio de aço Ø5,0mm, incl. poste de aço galv. 60x40mm</v>
          </cell>
          <cell r="G9224" t="str">
            <v>UNIDADE</v>
          </cell>
          <cell r="H9224" t="str">
            <v>und</v>
          </cell>
        </row>
        <row r="9226">
          <cell r="D9226" t="str">
            <v>QUANTIDADE</v>
          </cell>
          <cell r="H9226" t="str">
            <v>SUBTOTAL</v>
          </cell>
        </row>
        <row r="9227">
          <cell r="D9227">
            <v>1</v>
          </cell>
          <cell r="H9227">
            <v>1</v>
          </cell>
        </row>
        <row r="9228">
          <cell r="D9228">
            <v>1</v>
          </cell>
          <cell r="H9228">
            <v>1</v>
          </cell>
        </row>
        <row r="9229">
          <cell r="D9229">
            <v>1</v>
          </cell>
          <cell r="H9229">
            <v>1</v>
          </cell>
        </row>
        <row r="9232">
          <cell r="F9232" t="str">
            <v>TOTAL</v>
          </cell>
          <cell r="H9232">
            <v>3</v>
          </cell>
        </row>
        <row r="9234">
          <cell r="B9234" t="str">
            <v>20.01.05</v>
          </cell>
          <cell r="C9234" t="str">
            <v>TABELA</v>
          </cell>
          <cell r="D9234" t="str">
            <v>DER-EDF</v>
          </cell>
          <cell r="E9234" t="str">
            <v>CODIGO</v>
          </cell>
          <cell r="F9234" t="str">
            <v>200133</v>
          </cell>
          <cell r="G9234" t="str">
            <v>TOTAL</v>
          </cell>
          <cell r="H9234">
            <v>3</v>
          </cell>
        </row>
        <row r="9235">
          <cell r="B9235" t="str">
            <v>Fornecimento e instalação Portão de Abrir em Gradil Nylofor 3D, em painel de aço galvanizado, Dim.: 1,00 x 2,43m - Belgo ou equivalente, malha retangular 200x50mm e fio de aço Ø5,0mm, incl. poste de aço galv. 60x40mm</v>
          </cell>
          <cell r="G9235" t="str">
            <v>UNIDADE</v>
          </cell>
          <cell r="H9235" t="str">
            <v>und</v>
          </cell>
        </row>
        <row r="9237">
          <cell r="D9237" t="str">
            <v>QUANTIDADE</v>
          </cell>
          <cell r="H9237" t="str">
            <v>SUBTOTAL</v>
          </cell>
        </row>
        <row r="9238">
          <cell r="D9238">
            <v>3</v>
          </cell>
          <cell r="H9238">
            <v>3</v>
          </cell>
        </row>
        <row r="9239">
          <cell r="D9239">
            <v>0</v>
          </cell>
          <cell r="H9239">
            <v>0</v>
          </cell>
        </row>
        <row r="9240">
          <cell r="D9240">
            <v>0</v>
          </cell>
          <cell r="H9240">
            <v>0</v>
          </cell>
        </row>
        <row r="9241">
          <cell r="H9241">
            <v>0</v>
          </cell>
        </row>
        <row r="9243">
          <cell r="F9243" t="str">
            <v>TOTAL</v>
          </cell>
          <cell r="H9243">
            <v>3</v>
          </cell>
        </row>
        <row r="9246">
          <cell r="B9246" t="str">
            <v>PAVIMENTAÇÃO</v>
          </cell>
        </row>
        <row r="9248">
          <cell r="B9248" t="str">
            <v>20.02.01</v>
          </cell>
          <cell r="C9248" t="str">
            <v>TABELA</v>
          </cell>
          <cell r="D9248" t="str">
            <v>DER-EDF</v>
          </cell>
          <cell r="E9248" t="str">
            <v>CODIGO</v>
          </cell>
          <cell r="F9248" t="str">
            <v>200202</v>
          </cell>
          <cell r="G9248" t="str">
            <v>TOTAL</v>
          </cell>
          <cell r="H9248">
            <v>1373.62</v>
          </cell>
        </row>
        <row r="9249">
          <cell r="B9249" t="str">
            <v>Meio-fio de concreto pré-moldado com dimensões de 15x12x30x100 cm , rejuntados com argamassa de cimento e areia no traço 1:3</v>
          </cell>
          <cell r="G9249" t="str">
            <v>UNIDADE</v>
          </cell>
          <cell r="H9249" t="str">
            <v>m</v>
          </cell>
        </row>
        <row r="9251">
          <cell r="D9251" t="str">
            <v>COMPRIMENTO</v>
          </cell>
          <cell r="H9251" t="str">
            <v>SUBTOTAL</v>
          </cell>
        </row>
        <row r="9252">
          <cell r="D9252">
            <v>845.71</v>
          </cell>
          <cell r="H9252">
            <v>845.71</v>
          </cell>
        </row>
        <row r="9253">
          <cell r="D9253">
            <v>216.52</v>
          </cell>
          <cell r="H9253">
            <v>216.52</v>
          </cell>
        </row>
        <row r="9254">
          <cell r="D9254">
            <v>311.39</v>
          </cell>
          <cell r="H9254">
            <v>311.39</v>
          </cell>
        </row>
        <row r="9257">
          <cell r="F9257" t="str">
            <v>TOTAL</v>
          </cell>
          <cell r="H9257">
            <v>1373.62</v>
          </cell>
        </row>
        <row r="9259">
          <cell r="B9259" t="str">
            <v>20.02.02</v>
          </cell>
          <cell r="C9259" t="str">
            <v>TABELA</v>
          </cell>
          <cell r="D9259" t="str">
            <v>DER-EDF</v>
          </cell>
          <cell r="E9259" t="str">
            <v>CODIGO</v>
          </cell>
          <cell r="F9259" t="str">
            <v>200206</v>
          </cell>
          <cell r="G9259" t="str">
            <v>TOTAL</v>
          </cell>
          <cell r="H9259">
            <v>8679.11</v>
          </cell>
        </row>
        <row r="9260">
          <cell r="B9260" t="str">
            <v>Blocos pré-moldados de concreto intertravados tipo pavi-s ou equivalente, esp. de 8 cm e resistência a compressão mínima de 35MPa, assentados sobre colchão de areia 10cm e rejuntamento com pó de pedra</v>
          </cell>
          <cell r="G9260" t="str">
            <v>UNIDADE</v>
          </cell>
          <cell r="H9260" t="str">
            <v>m2</v>
          </cell>
        </row>
        <row r="9262">
          <cell r="D9262" t="str">
            <v>COMPRIMENTO</v>
          </cell>
          <cell r="F9262" t="str">
            <v>LARGURA</v>
          </cell>
          <cell r="H9262" t="str">
            <v>SUBTOTAL</v>
          </cell>
        </row>
        <row r="9263">
          <cell r="D9263">
            <v>5706.380000000001</v>
          </cell>
          <cell r="H9263">
            <v>5706.380000000001</v>
          </cell>
        </row>
        <row r="9264">
          <cell r="D9264">
            <v>1074.4100000000001</v>
          </cell>
          <cell r="H9264">
            <v>1074.4100000000001</v>
          </cell>
        </row>
        <row r="9265">
          <cell r="D9265">
            <v>1898.32</v>
          </cell>
          <cell r="H9265">
            <v>1898.32</v>
          </cell>
        </row>
        <row r="9268">
          <cell r="F9268" t="str">
            <v>TOTAL</v>
          </cell>
          <cell r="H9268">
            <v>8679.11</v>
          </cell>
        </row>
        <row r="9270">
          <cell r="B9270" t="str">
            <v>20.02.03</v>
          </cell>
          <cell r="C9270" t="str">
            <v>TABELA</v>
          </cell>
          <cell r="D9270" t="str">
            <v>DER-EDF</v>
          </cell>
          <cell r="E9270" t="str">
            <v>CODIGO</v>
          </cell>
          <cell r="F9270" t="str">
            <v>200209</v>
          </cell>
          <cell r="G9270" t="str">
            <v>TOTAL</v>
          </cell>
          <cell r="H9270">
            <v>3212.5</v>
          </cell>
        </row>
        <row r="9271">
          <cell r="B9271" t="str">
            <v>Passeio de cimentado camurçado com argamassa de cimento e areia no traço 1:3 esp. 1.5cm, e lastro de concreto com 8cm de espessura, inclusive preparo de caixa</v>
          </cell>
          <cell r="G9271" t="str">
            <v>UNIDADE</v>
          </cell>
          <cell r="H9271" t="str">
            <v>m2</v>
          </cell>
        </row>
        <row r="9273">
          <cell r="D9273" t="str">
            <v>COMPRIMENTO</v>
          </cell>
          <cell r="F9273" t="str">
            <v>LARGURA</v>
          </cell>
          <cell r="H9273" t="str">
            <v>SUBTOTAL</v>
          </cell>
        </row>
        <row r="9274">
          <cell r="D9274">
            <v>640</v>
          </cell>
          <cell r="F9274">
            <v>1.5</v>
          </cell>
          <cell r="H9274">
            <v>960</v>
          </cell>
        </row>
        <row r="9275">
          <cell r="D9275">
            <v>1075</v>
          </cell>
          <cell r="F9275">
            <v>1.5</v>
          </cell>
          <cell r="H9275">
            <v>1612.5</v>
          </cell>
        </row>
        <row r="9276">
          <cell r="D9276">
            <v>320</v>
          </cell>
          <cell r="F9276">
            <v>2</v>
          </cell>
          <cell r="H9276">
            <v>640</v>
          </cell>
        </row>
        <row r="9279">
          <cell r="F9279" t="str">
            <v>TOTAL</v>
          </cell>
          <cell r="H9279">
            <v>3212.5</v>
          </cell>
        </row>
        <row r="9282">
          <cell r="B9282" t="str">
            <v>20.02.04</v>
          </cell>
          <cell r="C9282" t="str">
            <v>TABELA</v>
          </cell>
          <cell r="D9282" t="str">
            <v>DER-EDF</v>
          </cell>
          <cell r="E9282" t="str">
            <v>CODIGO</v>
          </cell>
          <cell r="F9282" t="str">
            <v>200243</v>
          </cell>
          <cell r="G9282" t="str">
            <v>TOTAL</v>
          </cell>
          <cell r="H9282">
            <v>2722.08</v>
          </cell>
        </row>
        <row r="9283">
          <cell r="B9283" t="str">
            <v>Canaleta no piso em concreto simples com dimensões internas de 20 x 10 cm e grelha em ferro diam. 1/2" a cada 3 cm fixados em cantoneira de 3/4" x 1/8" apoiada sobre requadro em cantoneira de 1" x 3/16"</v>
          </cell>
          <cell r="G9283" t="str">
            <v>UNIDADE</v>
          </cell>
          <cell r="H9283" t="str">
            <v>m</v>
          </cell>
        </row>
        <row r="9285">
          <cell r="D9285" t="str">
            <v>COMPRIMENTO</v>
          </cell>
          <cell r="F9285" t="str">
            <v>QTE</v>
          </cell>
          <cell r="H9285" t="str">
            <v>SUBTOTAL</v>
          </cell>
        </row>
        <row r="9286">
          <cell r="D9286">
            <v>1062.8699999999999</v>
          </cell>
          <cell r="F9286">
            <v>2</v>
          </cell>
          <cell r="H9286">
            <v>2125.7399999999998</v>
          </cell>
        </row>
        <row r="9287">
          <cell r="D9287">
            <v>298.17</v>
          </cell>
          <cell r="F9287">
            <v>2</v>
          </cell>
          <cell r="H9287">
            <v>596.34</v>
          </cell>
        </row>
        <row r="9290">
          <cell r="F9290" t="str">
            <v>TOTAL</v>
          </cell>
          <cell r="H9290">
            <v>2722.08</v>
          </cell>
        </row>
        <row r="9293">
          <cell r="B9293" t="str">
            <v>20.02.05</v>
          </cell>
          <cell r="C9293" t="str">
            <v>TABELA</v>
          </cell>
          <cell r="D9293" t="str">
            <v>DER-EDF</v>
          </cell>
          <cell r="E9293" t="str">
            <v>CODIGO</v>
          </cell>
          <cell r="F9293" t="str">
            <v>200214</v>
          </cell>
          <cell r="G9293" t="str">
            <v>TOTAL</v>
          </cell>
          <cell r="H9293">
            <v>4535.21</v>
          </cell>
        </row>
        <row r="9294">
          <cell r="B9294" t="str">
            <v>Blocos pré-moldados de concreto tipo pavi-s ou equivalente, espessura 10 cm e resistência a compressão mínima de 35MPa, assentados sobre colchão de pó de pedra na espessura de 10 cm</v>
          </cell>
          <cell r="G9294" t="str">
            <v>UNIDADE</v>
          </cell>
          <cell r="H9294" t="str">
            <v>m2</v>
          </cell>
        </row>
        <row r="9296">
          <cell r="D9296" t="str">
            <v>COMPRIMENTO</v>
          </cell>
          <cell r="F9296" t="str">
            <v>LARGURA</v>
          </cell>
          <cell r="H9296" t="str">
            <v>SUBTOTAL</v>
          </cell>
        </row>
        <row r="9297">
          <cell r="D9297">
            <v>556.73</v>
          </cell>
          <cell r="F9297">
            <v>7</v>
          </cell>
          <cell r="H9297">
            <v>3897.11</v>
          </cell>
        </row>
        <row r="9298">
          <cell r="D9298">
            <v>63.81</v>
          </cell>
          <cell r="F9298">
            <v>10</v>
          </cell>
          <cell r="H9298">
            <v>638.1</v>
          </cell>
        </row>
        <row r="9300">
          <cell r="F9300" t="str">
            <v>TOTAL</v>
          </cell>
          <cell r="H9300">
            <v>4535.21</v>
          </cell>
        </row>
        <row r="9303">
          <cell r="B9303" t="str">
            <v>20.02.06</v>
          </cell>
          <cell r="C9303" t="str">
            <v>TABELA</v>
          </cell>
          <cell r="D9303" t="str">
            <v>DER-EDF</v>
          </cell>
          <cell r="E9303" t="str">
            <v>CODIGO</v>
          </cell>
          <cell r="F9303" t="str">
            <v>200253</v>
          </cell>
          <cell r="G9303" t="str">
            <v>TOTAL</v>
          </cell>
          <cell r="H9303">
            <v>930.4</v>
          </cell>
        </row>
        <row r="9304">
          <cell r="B9304" t="str">
            <v>Fornecimento e assentamento de ladrilho hidráulico pastilhado (tátil de alerta), vermelho, dim. 20x20 cm, esp. 1.5cm, assentado com pasta de cimento colante, exclusive regularização e lastro</v>
          </cell>
          <cell r="G9304" t="str">
            <v>UNIDADE</v>
          </cell>
          <cell r="H9304" t="str">
            <v>m2</v>
          </cell>
        </row>
        <row r="9306">
          <cell r="D9306" t="str">
            <v>QTE</v>
          </cell>
          <cell r="E9306" t="str">
            <v>AREA</v>
          </cell>
          <cell r="H9306" t="str">
            <v>SUBTOTAL</v>
          </cell>
        </row>
        <row r="9307">
          <cell r="D9307">
            <v>11800</v>
          </cell>
          <cell r="E9307">
            <v>472</v>
          </cell>
          <cell r="H9307">
            <v>472</v>
          </cell>
        </row>
        <row r="9308">
          <cell r="D9308">
            <v>640</v>
          </cell>
          <cell r="E9308">
            <v>25.6</v>
          </cell>
          <cell r="H9308">
            <v>25.6</v>
          </cell>
        </row>
        <row r="9309">
          <cell r="D9309">
            <v>6500</v>
          </cell>
          <cell r="E9309">
            <v>260</v>
          </cell>
          <cell r="H9309">
            <v>260</v>
          </cell>
        </row>
        <row r="9310">
          <cell r="D9310">
            <v>1250</v>
          </cell>
          <cell r="E9310">
            <v>50</v>
          </cell>
          <cell r="H9310">
            <v>50</v>
          </cell>
        </row>
        <row r="9311">
          <cell r="D9311">
            <v>1120</v>
          </cell>
          <cell r="E9311">
            <v>44.800000000000004</v>
          </cell>
          <cell r="H9311">
            <v>44.800000000000004</v>
          </cell>
        </row>
        <row r="9312">
          <cell r="D9312">
            <v>1950</v>
          </cell>
          <cell r="E9312">
            <v>78</v>
          </cell>
          <cell r="H9312">
            <v>78</v>
          </cell>
        </row>
        <row r="9314">
          <cell r="F9314" t="str">
            <v>TOTAL</v>
          </cell>
          <cell r="H9314">
            <v>930.4</v>
          </cell>
        </row>
        <row r="9317">
          <cell r="B9317" t="str">
            <v>20.02.07</v>
          </cell>
          <cell r="C9317" t="str">
            <v>TABELA</v>
          </cell>
          <cell r="D9317" t="str">
            <v>DER-EDF</v>
          </cell>
          <cell r="E9317" t="str">
            <v>CODIGO</v>
          </cell>
          <cell r="F9317" t="str">
            <v>200254</v>
          </cell>
          <cell r="G9317" t="str">
            <v>TOTAL</v>
          </cell>
          <cell r="H9317">
            <v>602.4</v>
          </cell>
        </row>
        <row r="9318">
          <cell r="B9318" t="str">
            <v>Fornecimento e assentamento de ladrilho hidráulico ranhurado (tátil direcional), vermelho, dim. 20x20 cm, esp. 1.5cm, assentado com pasta de cimento colante, exclusive regularização e lastro</v>
          </cell>
          <cell r="G9318" t="str">
            <v>UNIDADE</v>
          </cell>
          <cell r="H9318" t="str">
            <v>m2</v>
          </cell>
        </row>
        <row r="9320">
          <cell r="D9320" t="str">
            <v>QTE</v>
          </cell>
          <cell r="E9320" t="str">
            <v>AREA</v>
          </cell>
          <cell r="H9320" t="str">
            <v>SUBTOTAL</v>
          </cell>
        </row>
        <row r="9321">
          <cell r="D9321">
            <v>9500</v>
          </cell>
          <cell r="E9321">
            <v>380</v>
          </cell>
          <cell r="H9321">
            <v>380</v>
          </cell>
        </row>
        <row r="9322">
          <cell r="D9322">
            <v>300</v>
          </cell>
          <cell r="E9322">
            <v>12</v>
          </cell>
          <cell r="H9322">
            <v>12</v>
          </cell>
        </row>
        <row r="9323">
          <cell r="D9323">
            <v>1400</v>
          </cell>
          <cell r="E9323">
            <v>56</v>
          </cell>
          <cell r="H9323">
            <v>56</v>
          </cell>
        </row>
        <row r="9324">
          <cell r="D9324">
            <v>1200</v>
          </cell>
          <cell r="E9324">
            <v>48</v>
          </cell>
          <cell r="H9324">
            <v>48</v>
          </cell>
        </row>
        <row r="9325">
          <cell r="D9325">
            <v>860</v>
          </cell>
          <cell r="E9325">
            <v>34.4</v>
          </cell>
          <cell r="H9325">
            <v>34.4</v>
          </cell>
        </row>
        <row r="9326">
          <cell r="D9326">
            <v>1800</v>
          </cell>
          <cell r="E9326">
            <v>72</v>
          </cell>
          <cell r="H9326">
            <v>72</v>
          </cell>
        </row>
        <row r="9328">
          <cell r="F9328" t="str">
            <v>TOTAL</v>
          </cell>
          <cell r="H9328">
            <v>602.4</v>
          </cell>
        </row>
        <row r="9331">
          <cell r="B9331" t="str">
            <v>20.02.08</v>
          </cell>
          <cell r="C9331" t="str">
            <v>TABELA</v>
          </cell>
          <cell r="D9331" t="str">
            <v>COMP.</v>
          </cell>
          <cell r="E9331" t="str">
            <v>CODIGO</v>
          </cell>
          <cell r="F9331" t="str">
            <v>3R 33 15 00 00 00 00 10 13</v>
          </cell>
          <cell r="G9331" t="str">
            <v>TOTAL</v>
          </cell>
          <cell r="H9331">
            <v>281.24</v>
          </cell>
        </row>
        <row r="9332">
          <cell r="B9332" t="str">
            <v>Pavimentação permeável em placas quadradas de concreto 50 x 50 x 6 cm, 2 MPa, sobre camada de cascalho</v>
          </cell>
          <cell r="G9332" t="str">
            <v>UNIDADE</v>
          </cell>
          <cell r="H9332" t="str">
            <v>m2</v>
          </cell>
        </row>
        <row r="9334">
          <cell r="D9334" t="str">
            <v>AREA</v>
          </cell>
          <cell r="H9334" t="str">
            <v>SUBTOTAL</v>
          </cell>
        </row>
        <row r="9335">
          <cell r="D9335">
            <v>91.81</v>
          </cell>
          <cell r="H9335">
            <v>91.81</v>
          </cell>
        </row>
        <row r="9336">
          <cell r="D9336">
            <v>0</v>
          </cell>
          <cell r="H9336">
            <v>0</v>
          </cell>
        </row>
        <row r="9337">
          <cell r="D9337">
            <v>189.43</v>
          </cell>
          <cell r="H9337">
            <v>189.43</v>
          </cell>
        </row>
        <row r="9339">
          <cell r="F9339" t="str">
            <v>TOTAL</v>
          </cell>
          <cell r="H9339">
            <v>281.24</v>
          </cell>
        </row>
        <row r="9342">
          <cell r="B9342" t="str">
            <v>PAISAGISMO</v>
          </cell>
        </row>
        <row r="9344">
          <cell r="B9344" t="str">
            <v>20.03.01</v>
          </cell>
          <cell r="C9344" t="str">
            <v>TABELA</v>
          </cell>
          <cell r="D9344" t="str">
            <v>DER-EDF</v>
          </cell>
          <cell r="E9344" t="str">
            <v>CODIGO</v>
          </cell>
          <cell r="F9344" t="str">
            <v>200326</v>
          </cell>
          <cell r="G9344" t="str">
            <v>TOTAL</v>
          </cell>
          <cell r="H9344">
            <v>2251.94</v>
          </cell>
        </row>
        <row r="9345">
          <cell r="B9345" t="str">
            <v>Fornecimento e plantio de grama em placas tipo esmeralda, inclusive fornecimento de terra vegetal</v>
          </cell>
          <cell r="G9345" t="str">
            <v>UNIDADE</v>
          </cell>
          <cell r="H9345" t="str">
            <v>m2</v>
          </cell>
        </row>
        <row r="9347">
          <cell r="D9347" t="str">
            <v>AREA</v>
          </cell>
          <cell r="H9347" t="str">
            <v>SUBTOTAL</v>
          </cell>
        </row>
        <row r="9348">
          <cell r="D9348">
            <v>1158.5</v>
          </cell>
          <cell r="H9348">
            <v>1158.5</v>
          </cell>
        </row>
        <row r="9349">
          <cell r="D9349">
            <v>718.29</v>
          </cell>
          <cell r="H9349">
            <v>718.29</v>
          </cell>
        </row>
        <row r="9350">
          <cell r="D9350">
            <v>375.15</v>
          </cell>
          <cell r="H9350">
            <v>375.15</v>
          </cell>
        </row>
        <row r="9352">
          <cell r="F9352" t="str">
            <v>TOTAL</v>
          </cell>
          <cell r="H9352">
            <v>2251.94</v>
          </cell>
        </row>
        <row r="9355">
          <cell r="B9355" t="str">
            <v>20.03.02</v>
          </cell>
          <cell r="C9355" t="str">
            <v>TABELA</v>
          </cell>
          <cell r="D9355" t="str">
            <v>SINAPI</v>
          </cell>
          <cell r="E9355" t="str">
            <v>CODIGO</v>
          </cell>
          <cell r="F9355" t="str">
            <v>98509</v>
          </cell>
          <cell r="G9355" t="str">
            <v>TOTAL</v>
          </cell>
          <cell r="H9355">
            <v>436</v>
          </cell>
        </row>
        <row r="9356">
          <cell r="B9356" t="str">
            <v>plantio de arbusto ou cerca viva. af_07/2024</v>
          </cell>
          <cell r="G9356" t="str">
            <v>UNIDADE</v>
          </cell>
          <cell r="H9356" t="str">
            <v>un</v>
          </cell>
        </row>
        <row r="9358">
          <cell r="D9358" t="str">
            <v>AREA</v>
          </cell>
          <cell r="H9358" t="str">
            <v>SUBTOTAL</v>
          </cell>
        </row>
        <row r="9360">
          <cell r="D9360">
            <v>8</v>
          </cell>
          <cell r="H9360">
            <v>8</v>
          </cell>
        </row>
        <row r="9361">
          <cell r="D9361">
            <v>6</v>
          </cell>
          <cell r="H9361">
            <v>6</v>
          </cell>
        </row>
        <row r="9362">
          <cell r="D9362">
            <v>6</v>
          </cell>
          <cell r="H9362">
            <v>6</v>
          </cell>
        </row>
        <row r="9364">
          <cell r="D9364">
            <v>100</v>
          </cell>
          <cell r="H9364">
            <v>100</v>
          </cell>
        </row>
        <row r="9365">
          <cell r="D9365">
            <v>10</v>
          </cell>
          <cell r="H9365">
            <v>10</v>
          </cell>
        </row>
        <row r="9366">
          <cell r="D9366">
            <v>60</v>
          </cell>
          <cell r="H9366">
            <v>60</v>
          </cell>
        </row>
        <row r="9368">
          <cell r="D9368">
            <v>120</v>
          </cell>
          <cell r="H9368">
            <v>120</v>
          </cell>
        </row>
        <row r="9369">
          <cell r="D9369">
            <v>63</v>
          </cell>
          <cell r="H9369">
            <v>63</v>
          </cell>
        </row>
        <row r="9370">
          <cell r="D9370">
            <v>63</v>
          </cell>
          <cell r="H9370">
            <v>63</v>
          </cell>
        </row>
        <row r="9372">
          <cell r="F9372" t="str">
            <v>TOTAL</v>
          </cell>
          <cell r="H9372">
            <v>436</v>
          </cell>
        </row>
        <row r="9375">
          <cell r="B9375" t="str">
            <v>20.03.03</v>
          </cell>
          <cell r="C9375" t="str">
            <v>TABELA</v>
          </cell>
          <cell r="D9375" t="str">
            <v>SINAPI</v>
          </cell>
          <cell r="E9375" t="str">
            <v>CODIGO</v>
          </cell>
          <cell r="F9375" t="str">
            <v>98516</v>
          </cell>
          <cell r="G9375" t="str">
            <v>TOTAL</v>
          </cell>
          <cell r="H9375">
            <v>12</v>
          </cell>
        </row>
        <row r="9376">
          <cell r="B9376" t="str">
            <v>plantio de palmeira com altura de muda menor ou igual a 2,00 m . af_07/2024</v>
          </cell>
          <cell r="G9376" t="str">
            <v>UNIDADE</v>
          </cell>
          <cell r="H9376" t="str">
            <v>un</v>
          </cell>
        </row>
        <row r="9378">
          <cell r="D9378" t="str">
            <v>AREA</v>
          </cell>
          <cell r="H9378" t="str">
            <v>SUBTOTAL</v>
          </cell>
        </row>
        <row r="9380">
          <cell r="D9380">
            <v>6</v>
          </cell>
          <cell r="H9380">
            <v>6</v>
          </cell>
        </row>
        <row r="9381">
          <cell r="D9381">
            <v>6</v>
          </cell>
          <cell r="H9381">
            <v>6</v>
          </cell>
        </row>
        <row r="9382">
          <cell r="D9382">
            <v>0</v>
          </cell>
          <cell r="H9382">
            <v>0</v>
          </cell>
        </row>
        <row r="9384">
          <cell r="F9384" t="str">
            <v>TOTAL</v>
          </cell>
          <cell r="H9384">
            <v>12</v>
          </cell>
        </row>
        <row r="9387">
          <cell r="B9387" t="str">
            <v>20.03.04</v>
          </cell>
          <cell r="C9387" t="str">
            <v>TABELA</v>
          </cell>
          <cell r="D9387" t="str">
            <v>SINAPI</v>
          </cell>
          <cell r="E9387" t="str">
            <v>CODIGO</v>
          </cell>
          <cell r="F9387" t="str">
            <v>98511</v>
          </cell>
          <cell r="G9387" t="str">
            <v>TOTAL</v>
          </cell>
          <cell r="H9387">
            <v>26</v>
          </cell>
        </row>
        <row r="9388">
          <cell r="B9388" t="str">
            <v>plantio de árvore ornamental com altura de muda maior que 2,00 m e menor ou igual a 4,00 m . af_07/2024</v>
          </cell>
          <cell r="G9388" t="str">
            <v>UNIDADE</v>
          </cell>
          <cell r="H9388" t="str">
            <v>un</v>
          </cell>
        </row>
        <row r="9390">
          <cell r="D9390" t="str">
            <v>AREA</v>
          </cell>
          <cell r="H9390" t="str">
            <v>SUBTOTAL</v>
          </cell>
        </row>
        <row r="9392">
          <cell r="D9392">
            <v>0</v>
          </cell>
          <cell r="H9392">
            <v>0</v>
          </cell>
        </row>
        <row r="9393">
          <cell r="D9393">
            <v>2</v>
          </cell>
          <cell r="H9393">
            <v>2</v>
          </cell>
        </row>
        <row r="9394">
          <cell r="D9394">
            <v>0</v>
          </cell>
          <cell r="H9394">
            <v>0</v>
          </cell>
        </row>
        <row r="9396">
          <cell r="D9396">
            <v>0</v>
          </cell>
          <cell r="H9396">
            <v>0</v>
          </cell>
        </row>
        <row r="9397">
          <cell r="D9397">
            <v>5</v>
          </cell>
          <cell r="H9397">
            <v>5</v>
          </cell>
        </row>
        <row r="9398">
          <cell r="D9398">
            <v>0</v>
          </cell>
          <cell r="H9398">
            <v>0</v>
          </cell>
        </row>
        <row r="9400">
          <cell r="D9400">
            <v>13</v>
          </cell>
          <cell r="H9400">
            <v>13</v>
          </cell>
        </row>
        <row r="9401">
          <cell r="D9401">
            <v>5</v>
          </cell>
          <cell r="H9401">
            <v>5</v>
          </cell>
        </row>
        <row r="9402">
          <cell r="D9402">
            <v>0</v>
          </cell>
          <cell r="H9402">
            <v>0</v>
          </cell>
        </row>
        <row r="9404">
          <cell r="D9404">
            <v>0</v>
          </cell>
          <cell r="H9404">
            <v>0</v>
          </cell>
        </row>
        <row r="9405">
          <cell r="D9405">
            <v>0</v>
          </cell>
          <cell r="H9405">
            <v>0</v>
          </cell>
        </row>
        <row r="9406">
          <cell r="D9406">
            <v>1</v>
          </cell>
          <cell r="H9406">
            <v>1</v>
          </cell>
        </row>
        <row r="9409">
          <cell r="F9409" t="str">
            <v>TOTAL</v>
          </cell>
          <cell r="H9409">
            <v>26</v>
          </cell>
        </row>
        <row r="9412">
          <cell r="B9412" t="str">
            <v>20.03.05</v>
          </cell>
          <cell r="C9412" t="str">
            <v>TABELA</v>
          </cell>
          <cell r="D9412" t="str">
            <v>SINAPI</v>
          </cell>
          <cell r="E9412" t="str">
            <v>CODIGO</v>
          </cell>
          <cell r="F9412" t="str">
            <v>98503</v>
          </cell>
          <cell r="G9412" t="str">
            <v>TOTAL</v>
          </cell>
          <cell r="H9412">
            <v>281.24</v>
          </cell>
        </row>
        <row r="9413">
          <cell r="B9413" t="str">
            <v>plantio de grama em pavimento concregrama. af_07/2024</v>
          </cell>
          <cell r="G9413" t="str">
            <v>UNIDADE</v>
          </cell>
          <cell r="H9413" t="str">
            <v>m2</v>
          </cell>
        </row>
        <row r="9415">
          <cell r="D9415" t="str">
            <v>AREA</v>
          </cell>
          <cell r="H9415" t="str">
            <v>SUBTOTAL</v>
          </cell>
        </row>
        <row r="9416">
          <cell r="D9416">
            <v>91.81</v>
          </cell>
          <cell r="H9416">
            <v>91.81</v>
          </cell>
        </row>
        <row r="9417">
          <cell r="D9417">
            <v>0</v>
          </cell>
          <cell r="H9417">
            <v>0</v>
          </cell>
        </row>
        <row r="9418">
          <cell r="D9418">
            <v>189.43</v>
          </cell>
          <cell r="H9418">
            <v>189.43</v>
          </cell>
        </row>
        <row r="9420">
          <cell r="F9420" t="str">
            <v>TOTAL</v>
          </cell>
          <cell r="H9420">
            <v>281.24</v>
          </cell>
        </row>
        <row r="9424">
          <cell r="B9424" t="str">
            <v>TRATAMENTO, CONSERVAÇÃO E LIMPEZA</v>
          </cell>
        </row>
        <row r="9426">
          <cell r="B9426" t="str">
            <v>20.04.01</v>
          </cell>
          <cell r="C9426" t="str">
            <v>TABELA</v>
          </cell>
          <cell r="D9426" t="str">
            <v>DER-EDF</v>
          </cell>
          <cell r="E9426" t="str">
            <v>CODIGO</v>
          </cell>
          <cell r="F9426" t="str">
            <v>200401</v>
          </cell>
          <cell r="G9426" t="str">
            <v>TOTAL</v>
          </cell>
          <cell r="H9426">
            <v>6435.11</v>
          </cell>
        </row>
        <row r="9427">
          <cell r="B9427" t="str">
            <v>Limpeza geral da obra (edificação)</v>
          </cell>
          <cell r="G9427" t="str">
            <v>UNIDADE</v>
          </cell>
          <cell r="H9427" t="str">
            <v>m2</v>
          </cell>
        </row>
        <row r="9429">
          <cell r="D9429" t="str">
            <v>AREA</v>
          </cell>
          <cell r="H9429" t="str">
            <v>SUBTOTAL</v>
          </cell>
        </row>
        <row r="9430">
          <cell r="D9430">
            <v>361.76</v>
          </cell>
          <cell r="H9430">
            <v>361.76</v>
          </cell>
        </row>
        <row r="9431">
          <cell r="D9431">
            <v>57.52</v>
          </cell>
          <cell r="H9431">
            <v>57.52</v>
          </cell>
        </row>
        <row r="9432">
          <cell r="D9432">
            <v>3234.63</v>
          </cell>
          <cell r="H9432">
            <v>3234.63</v>
          </cell>
        </row>
        <row r="9433">
          <cell r="D9433">
            <v>639.37</v>
          </cell>
          <cell r="H9433">
            <v>639.37</v>
          </cell>
        </row>
        <row r="9434">
          <cell r="D9434">
            <v>1138.53</v>
          </cell>
          <cell r="H9434">
            <v>1138.53</v>
          </cell>
        </row>
        <row r="9435">
          <cell r="D9435">
            <v>34.15</v>
          </cell>
          <cell r="H9435">
            <v>34.15</v>
          </cell>
        </row>
        <row r="9436">
          <cell r="D9436">
            <v>21.7</v>
          </cell>
          <cell r="H9436">
            <v>21.7</v>
          </cell>
        </row>
        <row r="9437">
          <cell r="D9437">
            <v>11.3</v>
          </cell>
          <cell r="H9437">
            <v>11.3</v>
          </cell>
        </row>
        <row r="9438">
          <cell r="D9438">
            <v>21.7</v>
          </cell>
          <cell r="H9438">
            <v>21.7</v>
          </cell>
        </row>
        <row r="9439">
          <cell r="D9439">
            <v>28.62</v>
          </cell>
          <cell r="H9439">
            <v>28.62</v>
          </cell>
        </row>
        <row r="9440">
          <cell r="D9440">
            <v>32.64</v>
          </cell>
          <cell r="H9440">
            <v>32.64</v>
          </cell>
        </row>
        <row r="9441">
          <cell r="D9441">
            <v>24.6</v>
          </cell>
          <cell r="H9441">
            <v>24.6</v>
          </cell>
        </row>
        <row r="9442">
          <cell r="D9442">
            <v>50.84</v>
          </cell>
          <cell r="H9442">
            <v>50.84</v>
          </cell>
        </row>
        <row r="9443">
          <cell r="D9443">
            <v>581.16999999999996</v>
          </cell>
          <cell r="H9443">
            <v>581.16999999999996</v>
          </cell>
        </row>
        <row r="9444">
          <cell r="D9444">
            <v>196.57999999999998</v>
          </cell>
          <cell r="H9444">
            <v>196.57999999999998</v>
          </cell>
        </row>
        <row r="9446">
          <cell r="F9446" t="str">
            <v>TOTAL</v>
          </cell>
          <cell r="H9446">
            <v>6435.11</v>
          </cell>
        </row>
        <row r="9448">
          <cell r="B9448" t="str">
            <v>20.04.02</v>
          </cell>
          <cell r="C9448" t="str">
            <v>TABELA</v>
          </cell>
          <cell r="D9448" t="str">
            <v>DER-EDF</v>
          </cell>
          <cell r="E9448" t="str">
            <v>CODIGO</v>
          </cell>
          <cell r="F9448" t="str">
            <v>200402</v>
          </cell>
          <cell r="G9448" t="str">
            <v>TOTAL</v>
          </cell>
          <cell r="H9448">
            <v>12835.02</v>
          </cell>
        </row>
        <row r="9449">
          <cell r="B9449" t="str">
            <v>Limpeza geral de obras (quadras, praças e jardins)</v>
          </cell>
          <cell r="G9449" t="str">
            <v>UNIDADE</v>
          </cell>
          <cell r="H9449" t="str">
            <v>m2</v>
          </cell>
        </row>
        <row r="9451">
          <cell r="D9451" t="str">
            <v>AREA</v>
          </cell>
          <cell r="H9451" t="str">
            <v>SUBTOTAL</v>
          </cell>
        </row>
        <row r="9452">
          <cell r="D9452">
            <v>12835.02</v>
          </cell>
          <cell r="H9452">
            <v>12835.02</v>
          </cell>
        </row>
        <row r="9455">
          <cell r="F9455" t="str">
            <v>TOTAL</v>
          </cell>
          <cell r="H9455">
            <v>12835.02</v>
          </cell>
        </row>
        <row r="9458">
          <cell r="B9458" t="str">
            <v>20.04.03</v>
          </cell>
          <cell r="C9458" t="str">
            <v>TABELA</v>
          </cell>
          <cell r="D9458" t="str">
            <v>DER-EDF</v>
          </cell>
          <cell r="E9458" t="str">
            <v>CODIGO</v>
          </cell>
          <cell r="F9458" t="str">
            <v>200404</v>
          </cell>
          <cell r="G9458" t="str">
            <v>TOTAL</v>
          </cell>
          <cell r="H9458">
            <v>3345.5768571428584</v>
          </cell>
        </row>
        <row r="9459">
          <cell r="B9459" t="str">
            <v>Limpeza de pisos e revestimentos cerâmicos</v>
          </cell>
          <cell r="G9459" t="str">
            <v>UNIDADE</v>
          </cell>
          <cell r="H9459" t="str">
            <v>m2</v>
          </cell>
        </row>
        <row r="9461">
          <cell r="D9461" t="str">
            <v>AREA</v>
          </cell>
          <cell r="H9461" t="str">
            <v>SUBTOTAL</v>
          </cell>
        </row>
        <row r="9465">
          <cell r="D9465">
            <v>150.75</v>
          </cell>
          <cell r="H9465">
            <v>150.75</v>
          </cell>
        </row>
        <row r="9466">
          <cell r="D9466">
            <v>14.579999999999998</v>
          </cell>
          <cell r="H9466">
            <v>14.579999999999998</v>
          </cell>
        </row>
        <row r="9467">
          <cell r="D9467">
            <v>14.579999999999998</v>
          </cell>
          <cell r="H9467">
            <v>14.579999999999998</v>
          </cell>
        </row>
        <row r="9468">
          <cell r="D9468">
            <v>18.18</v>
          </cell>
          <cell r="H9468">
            <v>18.18</v>
          </cell>
        </row>
        <row r="9469">
          <cell r="D9469">
            <v>46.620000000000005</v>
          </cell>
          <cell r="H9469">
            <v>46.620000000000005</v>
          </cell>
        </row>
        <row r="9470">
          <cell r="D9470">
            <v>28.259999999999998</v>
          </cell>
          <cell r="H9470">
            <v>28.259999999999998</v>
          </cell>
        </row>
        <row r="9471">
          <cell r="D9471">
            <v>73.8</v>
          </cell>
          <cell r="H9471">
            <v>73.8</v>
          </cell>
        </row>
        <row r="9472">
          <cell r="D9472">
            <v>32.471999999999994</v>
          </cell>
          <cell r="H9472">
            <v>32.471999999999994</v>
          </cell>
        </row>
        <row r="9473">
          <cell r="D9473">
            <v>22.967999999999996</v>
          </cell>
          <cell r="H9473">
            <v>22.967999999999996</v>
          </cell>
        </row>
        <row r="9474">
          <cell r="D9474">
            <v>83.43</v>
          </cell>
          <cell r="H9474">
            <v>83.43</v>
          </cell>
        </row>
        <row r="9475">
          <cell r="D9475">
            <v>76.104000000000013</v>
          </cell>
          <cell r="H9475">
            <v>76.104000000000013</v>
          </cell>
        </row>
        <row r="9476">
          <cell r="D9476">
            <v>32.471999999999994</v>
          </cell>
          <cell r="H9476">
            <v>32.471999999999994</v>
          </cell>
        </row>
        <row r="9477">
          <cell r="D9477">
            <v>76.104000000000013</v>
          </cell>
          <cell r="H9477">
            <v>76.104000000000013</v>
          </cell>
        </row>
        <row r="9478">
          <cell r="D9478">
            <v>22.967999999999996</v>
          </cell>
          <cell r="H9478">
            <v>22.967999999999996</v>
          </cell>
        </row>
        <row r="9479">
          <cell r="D9479">
            <v>37.947857142857146</v>
          </cell>
          <cell r="H9479">
            <v>37.947857142857146</v>
          </cell>
        </row>
        <row r="9480">
          <cell r="D9480">
            <v>37.485000000000007</v>
          </cell>
          <cell r="H9480">
            <v>37.485000000000007</v>
          </cell>
        </row>
        <row r="9481">
          <cell r="D9481">
            <v>13.056428571428572</v>
          </cell>
          <cell r="H9481">
            <v>13.056428571428572</v>
          </cell>
        </row>
        <row r="9482">
          <cell r="D9482">
            <v>37.690714285714293</v>
          </cell>
          <cell r="H9482">
            <v>37.690714285714293</v>
          </cell>
        </row>
        <row r="9483">
          <cell r="D9483">
            <v>5.6764285714285716</v>
          </cell>
          <cell r="H9483">
            <v>5.6764285714285716</v>
          </cell>
        </row>
        <row r="9484">
          <cell r="D9484">
            <v>13.500000000000002</v>
          </cell>
          <cell r="H9484">
            <v>13.500000000000002</v>
          </cell>
        </row>
        <row r="9485">
          <cell r="D9485">
            <v>15.624000000000001</v>
          </cell>
          <cell r="H9485">
            <v>15.624000000000001</v>
          </cell>
        </row>
        <row r="9486">
          <cell r="D9486">
            <v>15.120000000000001</v>
          </cell>
          <cell r="H9486">
            <v>15.120000000000001</v>
          </cell>
        </row>
        <row r="9488">
          <cell r="D9488">
            <v>56.519999999999996</v>
          </cell>
          <cell r="H9488">
            <v>56.519999999999996</v>
          </cell>
        </row>
        <row r="9489">
          <cell r="D9489">
            <v>56.519999999999996</v>
          </cell>
          <cell r="H9489">
            <v>56.519999999999996</v>
          </cell>
        </row>
        <row r="9490">
          <cell r="D9490">
            <v>56.538000000000004</v>
          </cell>
          <cell r="H9490">
            <v>56.538000000000004</v>
          </cell>
        </row>
        <row r="9491">
          <cell r="D9491">
            <v>56.502000000000002</v>
          </cell>
          <cell r="H9491">
            <v>56.502000000000002</v>
          </cell>
        </row>
        <row r="9492">
          <cell r="D9492">
            <v>56.519999999999996</v>
          </cell>
          <cell r="H9492">
            <v>56.519999999999996</v>
          </cell>
        </row>
        <row r="9493">
          <cell r="D9493">
            <v>49.319999999999993</v>
          </cell>
          <cell r="H9493">
            <v>49.319999999999993</v>
          </cell>
        </row>
        <row r="9494">
          <cell r="D9494">
            <v>57.06</v>
          </cell>
          <cell r="H9494">
            <v>57.06</v>
          </cell>
        </row>
        <row r="9495">
          <cell r="D9495">
            <v>56.519999999999996</v>
          </cell>
          <cell r="H9495">
            <v>56.519999999999996</v>
          </cell>
        </row>
        <row r="9496">
          <cell r="D9496">
            <v>56.502000000000002</v>
          </cell>
          <cell r="H9496">
            <v>56.502000000000002</v>
          </cell>
        </row>
        <row r="9497">
          <cell r="D9497">
            <v>56.538000000000004</v>
          </cell>
          <cell r="H9497">
            <v>56.538000000000004</v>
          </cell>
        </row>
        <row r="9498">
          <cell r="D9498">
            <v>56.519999999999996</v>
          </cell>
          <cell r="H9498">
            <v>56.519999999999996</v>
          </cell>
        </row>
        <row r="9499">
          <cell r="D9499">
            <v>56.519999999999996</v>
          </cell>
          <cell r="H9499">
            <v>56.519999999999996</v>
          </cell>
        </row>
        <row r="9500">
          <cell r="D9500">
            <v>262.33200000000005</v>
          </cell>
          <cell r="H9500">
            <v>262.33200000000005</v>
          </cell>
        </row>
        <row r="9501">
          <cell r="D9501">
            <v>45.971999999999994</v>
          </cell>
          <cell r="H9501">
            <v>45.971999999999994</v>
          </cell>
        </row>
        <row r="9502">
          <cell r="D9502">
            <v>50.597999999999999</v>
          </cell>
          <cell r="H9502">
            <v>50.597999999999999</v>
          </cell>
        </row>
        <row r="9503">
          <cell r="D9503">
            <v>15.894</v>
          </cell>
          <cell r="H9503">
            <v>15.894</v>
          </cell>
        </row>
        <row r="9506">
          <cell r="D9506">
            <v>14.094000000000001</v>
          </cell>
          <cell r="H9506">
            <v>14.094000000000001</v>
          </cell>
        </row>
        <row r="9507">
          <cell r="D9507">
            <v>18.034071428571433</v>
          </cell>
          <cell r="H9507">
            <v>18.034071428571433</v>
          </cell>
        </row>
        <row r="9508">
          <cell r="D9508">
            <v>15.100714285714286</v>
          </cell>
          <cell r="H9508">
            <v>15.100714285714286</v>
          </cell>
        </row>
        <row r="9509">
          <cell r="D9509">
            <v>17.148857142857146</v>
          </cell>
          <cell r="H9509">
            <v>17.148857142857146</v>
          </cell>
        </row>
        <row r="9510">
          <cell r="H9510">
            <v>0</v>
          </cell>
        </row>
        <row r="9511">
          <cell r="H9511">
            <v>0</v>
          </cell>
        </row>
        <row r="9512">
          <cell r="D9512">
            <v>57.375000000000007</v>
          </cell>
          <cell r="H9512">
            <v>57.375000000000007</v>
          </cell>
        </row>
        <row r="9513">
          <cell r="D9513">
            <v>57.423214285714288</v>
          </cell>
          <cell r="H9513">
            <v>57.423214285714288</v>
          </cell>
        </row>
        <row r="9514">
          <cell r="D9514">
            <v>20.973214285714288</v>
          </cell>
          <cell r="H9514">
            <v>20.973214285714288</v>
          </cell>
        </row>
        <row r="9515">
          <cell r="H9515">
            <v>0</v>
          </cell>
        </row>
        <row r="9516">
          <cell r="H9516">
            <v>0</v>
          </cell>
        </row>
        <row r="9517">
          <cell r="D9517">
            <v>6.1778571428571443</v>
          </cell>
        </row>
        <row r="9518">
          <cell r="D9518">
            <v>6.1778571428571443</v>
          </cell>
          <cell r="H9518">
            <v>6.1778571428571443</v>
          </cell>
        </row>
        <row r="9519">
          <cell r="D9519">
            <v>6.1778571428571443</v>
          </cell>
          <cell r="H9519">
            <v>6.1778571428571443</v>
          </cell>
        </row>
        <row r="9520">
          <cell r="D9520">
            <v>6.1778571428571443</v>
          </cell>
          <cell r="H9520">
            <v>6.1778571428571443</v>
          </cell>
        </row>
        <row r="9521">
          <cell r="D9521">
            <v>6.1778571428571443</v>
          </cell>
          <cell r="H9521">
            <v>6.1778571428571443</v>
          </cell>
        </row>
        <row r="9522">
          <cell r="D9522">
            <v>6.1778571428571443</v>
          </cell>
          <cell r="H9522">
            <v>6.1778571428571443</v>
          </cell>
        </row>
        <row r="9523">
          <cell r="D9523">
            <v>6.1778571428571443</v>
          </cell>
          <cell r="H9523">
            <v>6.1778571428571443</v>
          </cell>
        </row>
        <row r="9524">
          <cell r="D9524">
            <v>6.1778571428571443</v>
          </cell>
          <cell r="H9524">
            <v>6.1778571428571443</v>
          </cell>
        </row>
        <row r="9525">
          <cell r="D9525">
            <v>6.1778571428571443</v>
          </cell>
          <cell r="H9525">
            <v>6.1778571428571443</v>
          </cell>
        </row>
        <row r="9526">
          <cell r="D9526">
            <v>6.1778571428571443</v>
          </cell>
          <cell r="H9526">
            <v>6.1778571428571443</v>
          </cell>
        </row>
        <row r="9527">
          <cell r="D9527">
            <v>6.1778571428571443</v>
          </cell>
          <cell r="H9527">
            <v>6.1778571428571443</v>
          </cell>
        </row>
        <row r="9528">
          <cell r="D9528">
            <v>6.1778571428571443</v>
          </cell>
          <cell r="H9528">
            <v>6.1778571428571443</v>
          </cell>
        </row>
        <row r="9531">
          <cell r="D9531">
            <v>146.00250000000003</v>
          </cell>
          <cell r="H9531">
            <v>146.00250000000003</v>
          </cell>
        </row>
        <row r="9532">
          <cell r="D9532">
            <v>146.02500000000003</v>
          </cell>
          <cell r="H9532">
            <v>146.02500000000003</v>
          </cell>
        </row>
        <row r="9533">
          <cell r="D9533">
            <v>97.042500000000018</v>
          </cell>
          <cell r="H9533">
            <v>97.042500000000018</v>
          </cell>
        </row>
        <row r="9534">
          <cell r="D9534">
            <v>18.919285714285717</v>
          </cell>
          <cell r="H9534">
            <v>18.919285714285717</v>
          </cell>
        </row>
        <row r="9535">
          <cell r="D9535">
            <v>20.672357142857148</v>
          </cell>
          <cell r="H9535">
            <v>20.672357142857148</v>
          </cell>
        </row>
        <row r="9536">
          <cell r="D9536">
            <v>23.484214285714284</v>
          </cell>
          <cell r="H9536">
            <v>23.484214285714284</v>
          </cell>
        </row>
        <row r="9537">
          <cell r="D9537">
            <v>13.365000000000002</v>
          </cell>
          <cell r="H9537">
            <v>13.365000000000002</v>
          </cell>
        </row>
        <row r="9540">
          <cell r="D9540">
            <v>12.734357142857146</v>
          </cell>
          <cell r="H9540">
            <v>12.734357142857146</v>
          </cell>
        </row>
        <row r="9543">
          <cell r="D9543">
            <v>9.36</v>
          </cell>
          <cell r="H9543">
            <v>9.36</v>
          </cell>
        </row>
        <row r="9546">
          <cell r="D9546">
            <v>9.0257142857142867</v>
          </cell>
          <cell r="H9546">
            <v>9.0257142857142867</v>
          </cell>
        </row>
        <row r="9550">
          <cell r="D9550">
            <v>21.923999999999999</v>
          </cell>
          <cell r="H9550">
            <v>21.923999999999999</v>
          </cell>
        </row>
        <row r="9551">
          <cell r="D9551">
            <v>28.053000000000004</v>
          </cell>
          <cell r="H9551">
            <v>28.053000000000004</v>
          </cell>
        </row>
        <row r="9552">
          <cell r="D9552">
            <v>23.49</v>
          </cell>
          <cell r="H9552">
            <v>23.49</v>
          </cell>
        </row>
        <row r="9553">
          <cell r="D9553">
            <v>26.676000000000005</v>
          </cell>
          <cell r="H9553">
            <v>26.676000000000005</v>
          </cell>
        </row>
        <row r="9556">
          <cell r="D9556">
            <v>89.25</v>
          </cell>
          <cell r="H9556">
            <v>89.25</v>
          </cell>
        </row>
        <row r="9557">
          <cell r="D9557">
            <v>89.324999999999989</v>
          </cell>
          <cell r="H9557">
            <v>89.324999999999989</v>
          </cell>
        </row>
        <row r="9558">
          <cell r="D9558">
            <v>32.625</v>
          </cell>
          <cell r="H9558">
            <v>32.625</v>
          </cell>
        </row>
        <row r="9561">
          <cell r="D9561">
            <v>9.6100000000000012</v>
          </cell>
          <cell r="H9561">
            <v>9.6100000000000012</v>
          </cell>
        </row>
        <row r="9562">
          <cell r="D9562">
            <v>9.6100000000000012</v>
          </cell>
          <cell r="H9562">
            <v>9.6100000000000012</v>
          </cell>
        </row>
        <row r="9563">
          <cell r="D9563">
            <v>9.6100000000000012</v>
          </cell>
          <cell r="H9563">
            <v>9.6100000000000012</v>
          </cell>
        </row>
        <row r="9564">
          <cell r="D9564">
            <v>9.6100000000000012</v>
          </cell>
          <cell r="H9564">
            <v>9.6100000000000012</v>
          </cell>
        </row>
        <row r="9565">
          <cell r="D9565">
            <v>9.6100000000000012</v>
          </cell>
          <cell r="H9565">
            <v>9.6100000000000012</v>
          </cell>
        </row>
        <row r="9566">
          <cell r="D9566">
            <v>9.6100000000000012</v>
          </cell>
          <cell r="H9566">
            <v>9.6100000000000012</v>
          </cell>
        </row>
        <row r="9567">
          <cell r="D9567">
            <v>9.6100000000000012</v>
          </cell>
          <cell r="H9567">
            <v>9.6100000000000012</v>
          </cell>
        </row>
        <row r="9568">
          <cell r="D9568">
            <v>9.6100000000000012</v>
          </cell>
          <cell r="H9568">
            <v>9.6100000000000012</v>
          </cell>
        </row>
        <row r="9569">
          <cell r="D9569">
            <v>9.6100000000000012</v>
          </cell>
          <cell r="H9569">
            <v>9.6100000000000012</v>
          </cell>
        </row>
        <row r="9570">
          <cell r="D9570">
            <v>9.6100000000000012</v>
          </cell>
          <cell r="H9570">
            <v>9.6100000000000012</v>
          </cell>
        </row>
        <row r="9571">
          <cell r="D9571">
            <v>9.6100000000000012</v>
          </cell>
          <cell r="H9571">
            <v>9.6100000000000012</v>
          </cell>
        </row>
        <row r="9574">
          <cell r="D9574">
            <v>29.430000000000003</v>
          </cell>
          <cell r="H9574">
            <v>29.430000000000003</v>
          </cell>
        </row>
        <row r="9575">
          <cell r="D9575">
            <v>32.157000000000004</v>
          </cell>
          <cell r="H9575">
            <v>32.157000000000004</v>
          </cell>
        </row>
        <row r="9576">
          <cell r="D9576">
            <v>36.530999999999999</v>
          </cell>
          <cell r="H9576">
            <v>36.530999999999999</v>
          </cell>
        </row>
        <row r="9577">
          <cell r="D9577">
            <v>20.790000000000003</v>
          </cell>
          <cell r="H9577">
            <v>20.790000000000003</v>
          </cell>
        </row>
        <row r="9579">
          <cell r="H9579">
            <v>0</v>
          </cell>
        </row>
        <row r="9580">
          <cell r="D9580">
            <v>19.809000000000001</v>
          </cell>
          <cell r="H9580">
            <v>19.809000000000001</v>
          </cell>
        </row>
        <row r="9583">
          <cell r="D9583">
            <v>14.040000000000001</v>
          </cell>
          <cell r="H9583">
            <v>14.040000000000001</v>
          </cell>
        </row>
        <row r="9585">
          <cell r="D9585">
            <v>47.632999999999996</v>
          </cell>
          <cell r="H9585">
            <v>47.632999999999996</v>
          </cell>
        </row>
        <row r="9586">
          <cell r="D9586">
            <v>47.632999999999996</v>
          </cell>
          <cell r="H9586">
            <v>47.632999999999996</v>
          </cell>
        </row>
        <row r="9589">
          <cell r="F9589" t="str">
            <v>TOTAL</v>
          </cell>
          <cell r="H9589">
            <v>3345.5768571428584</v>
          </cell>
        </row>
        <row r="9593">
          <cell r="B9593" t="str">
            <v>DIVERSOS EXTERNOS</v>
          </cell>
        </row>
        <row r="9595">
          <cell r="B9595" t="str">
            <v>20.05.01</v>
          </cell>
          <cell r="C9595" t="str">
            <v>TABELA</v>
          </cell>
          <cell r="D9595" t="str">
            <v>DER-EDF</v>
          </cell>
          <cell r="E9595" t="str">
            <v>CODIGO</v>
          </cell>
          <cell r="F9595" t="str">
            <v>200511</v>
          </cell>
          <cell r="G9595" t="str">
            <v>TOTAL</v>
          </cell>
          <cell r="H9595">
            <v>36</v>
          </cell>
        </row>
        <row r="9596">
          <cell r="B9596" t="str">
            <v>Banco de concreto aparente com tampo de 40x40x5 cm e base de 20x20x36 cm para mesa de jogos, conforme detalhe em projeto</v>
          </cell>
          <cell r="G9596" t="str">
            <v>UNIDADE</v>
          </cell>
          <cell r="H9596" t="str">
            <v>und</v>
          </cell>
        </row>
        <row r="9598">
          <cell r="D9598" t="str">
            <v>QTE</v>
          </cell>
          <cell r="H9598" t="str">
            <v>SUBTOTAL</v>
          </cell>
        </row>
        <row r="9599">
          <cell r="D9599">
            <v>36</v>
          </cell>
          <cell r="H9599">
            <v>36</v>
          </cell>
        </row>
        <row r="9602">
          <cell r="F9602" t="str">
            <v>TOTAL</v>
          </cell>
          <cell r="H9602">
            <v>36</v>
          </cell>
        </row>
        <row r="9604">
          <cell r="B9604" t="str">
            <v>20.05.02</v>
          </cell>
          <cell r="C9604" t="str">
            <v>TABELA</v>
          </cell>
          <cell r="D9604" t="str">
            <v>DER-EDF</v>
          </cell>
          <cell r="E9604" t="str">
            <v>CODIGO</v>
          </cell>
          <cell r="F9604" t="str">
            <v>200512</v>
          </cell>
          <cell r="G9604" t="str">
            <v>TOTAL</v>
          </cell>
          <cell r="H9604">
            <v>9</v>
          </cell>
        </row>
        <row r="9605">
          <cell r="B9605" t="str">
            <v>Mesa de concreto aparente com tampo de 60x60x5 cm, base de 30x30x75 cm e tabuleiro 40x40cm embutido no concreto, feito com pastilhas de mármore branco e granito preto de 5x5x2cm conf. projeto</v>
          </cell>
          <cell r="G9605" t="str">
            <v>UNIDADE</v>
          </cell>
          <cell r="H9605" t="str">
            <v>und</v>
          </cell>
        </row>
        <row r="9607">
          <cell r="D9607" t="str">
            <v>QTE</v>
          </cell>
          <cell r="H9607" t="str">
            <v>SUBTOTAL</v>
          </cell>
        </row>
        <row r="9608">
          <cell r="D9608">
            <v>9</v>
          </cell>
          <cell r="H9608">
            <v>9</v>
          </cell>
        </row>
        <row r="9611">
          <cell r="F9611" t="str">
            <v>TOTAL</v>
          </cell>
          <cell r="H9611">
            <v>9</v>
          </cell>
        </row>
        <row r="9614">
          <cell r="B9614" t="str">
            <v>20.05.03</v>
          </cell>
          <cell r="C9614" t="str">
            <v>TABELA</v>
          </cell>
          <cell r="D9614" t="str">
            <v>DER-EDF</v>
          </cell>
          <cell r="E9614" t="str">
            <v>CODIGO</v>
          </cell>
          <cell r="F9614" t="str">
            <v>200563</v>
          </cell>
          <cell r="G9614" t="str">
            <v>TOTAL</v>
          </cell>
          <cell r="H9614">
            <v>100</v>
          </cell>
        </row>
        <row r="9615">
          <cell r="B9615" t="str">
            <v>Banco de concreto armado aparente com apoios de alvenaria assentada com argamassa de cimento, cal e areia, largura de 0,50m e espessura de 0,05m</v>
          </cell>
          <cell r="G9615" t="str">
            <v>UNIDADE</v>
          </cell>
          <cell r="H9615" t="str">
            <v>m</v>
          </cell>
        </row>
        <row r="9617">
          <cell r="D9617" t="str">
            <v>QTE</v>
          </cell>
          <cell r="H9617" t="str">
            <v>SUBTOTAL</v>
          </cell>
        </row>
        <row r="9618">
          <cell r="D9618">
            <v>100</v>
          </cell>
          <cell r="H9618">
            <v>100</v>
          </cell>
        </row>
        <row r="9621">
          <cell r="F9621" t="str">
            <v>TOTAL</v>
          </cell>
          <cell r="H9621">
            <v>100</v>
          </cell>
        </row>
        <row r="9623">
          <cell r="B9623" t="str">
            <v>20.05.04</v>
          </cell>
          <cell r="C9623" t="str">
            <v>TABELA</v>
          </cell>
          <cell r="D9623" t="str">
            <v>DER-EDF</v>
          </cell>
          <cell r="E9623" t="str">
            <v>CODIGO</v>
          </cell>
          <cell r="F9623" t="str">
            <v>200573</v>
          </cell>
          <cell r="G9623" t="str">
            <v>TOTAL</v>
          </cell>
          <cell r="H9623">
            <v>65</v>
          </cell>
        </row>
        <row r="9624">
          <cell r="B9624" t="str">
            <v>Bicicletário em tubo de ferro galvanizado 1" e ferro liso 1/2", inclusive pintura, conforme projeto padrão SEDU</v>
          </cell>
          <cell r="G9624" t="str">
            <v>UNIDADE</v>
          </cell>
          <cell r="H9624" t="str">
            <v>m</v>
          </cell>
        </row>
        <row r="9626">
          <cell r="D9626" t="str">
            <v>QTE</v>
          </cell>
          <cell r="H9626" t="str">
            <v>SUBTOTAL</v>
          </cell>
        </row>
        <row r="9627">
          <cell r="D9627">
            <v>50</v>
          </cell>
          <cell r="H9627">
            <v>50</v>
          </cell>
        </row>
        <row r="9628">
          <cell r="D9628">
            <v>15</v>
          </cell>
          <cell r="H9628">
            <v>15</v>
          </cell>
        </row>
        <row r="9630">
          <cell r="F9630" t="str">
            <v>TOTAL</v>
          </cell>
          <cell r="H9630">
            <v>65</v>
          </cell>
        </row>
        <row r="9633">
          <cell r="B9633" t="str">
            <v>20.05.05</v>
          </cell>
          <cell r="C9633" t="str">
            <v>TABELA</v>
          </cell>
          <cell r="D9633" t="str">
            <v>DER-EDF</v>
          </cell>
          <cell r="E9633" t="str">
            <v>CODIGO</v>
          </cell>
          <cell r="F9633" t="str">
            <v>200576</v>
          </cell>
          <cell r="G9633" t="str">
            <v>TOTAL</v>
          </cell>
          <cell r="H9633">
            <v>3</v>
          </cell>
        </row>
        <row r="9634">
          <cell r="B9634" t="str">
            <v>Placa para inauguração de obra em alumínio polido e=4mm, dimensões 40 x 50 cm, gravação em baixo relevo, inclusive pintura e fixação</v>
          </cell>
          <cell r="G9634" t="str">
            <v>UNIDADE</v>
          </cell>
          <cell r="H9634" t="str">
            <v>und</v>
          </cell>
        </row>
        <row r="9636">
          <cell r="D9636" t="str">
            <v>QTE</v>
          </cell>
          <cell r="H9636" t="str">
            <v>SUBTOTAL</v>
          </cell>
        </row>
        <row r="9637">
          <cell r="D9637">
            <v>1</v>
          </cell>
          <cell r="H9637">
            <v>1</v>
          </cell>
        </row>
        <row r="9638">
          <cell r="D9638">
            <v>1</v>
          </cell>
          <cell r="H9638">
            <v>1</v>
          </cell>
        </row>
        <row r="9639">
          <cell r="D9639">
            <v>1</v>
          </cell>
          <cell r="H9639">
            <v>1</v>
          </cell>
        </row>
        <row r="9641">
          <cell r="F9641" t="str">
            <v>TOTAL</v>
          </cell>
          <cell r="H9641">
            <v>3</v>
          </cell>
        </row>
        <row r="9643">
          <cell r="B9643" t="str">
            <v>20.05.06</v>
          </cell>
          <cell r="C9643" t="str">
            <v>TABELA</v>
          </cell>
          <cell r="D9643" t="str">
            <v>DER-EDF</v>
          </cell>
          <cell r="E9643" t="str">
            <v>CODIGO</v>
          </cell>
          <cell r="F9643" t="str">
            <v>200583</v>
          </cell>
          <cell r="G9643" t="str">
            <v>TOTAL</v>
          </cell>
          <cell r="H9643">
            <v>991.79</v>
          </cell>
        </row>
        <row r="9644">
          <cell r="B9644" t="str">
            <v>Guarda corpo com corrimão duplo em tubo de aço inox AISI 304, Ø2? (montantes e travamento horizontal superior), Ø1.1/2" (corrimão duplo e travamento horizontal inferior) e Ø3/4" (tubos fixados na horizontal e suportes do corrimão, esp. 1,5mm, H=1,10m, canoplas de acabamento</v>
          </cell>
          <cell r="G9644" t="str">
            <v>UNIDADE</v>
          </cell>
          <cell r="H9644" t="str">
            <v>m</v>
          </cell>
        </row>
        <row r="9646">
          <cell r="D9646" t="str">
            <v>COMPRIMENTO</v>
          </cell>
          <cell r="H9646" t="str">
            <v>SUBTOTAL</v>
          </cell>
        </row>
        <row r="9648">
          <cell r="D9648">
            <v>184.49</v>
          </cell>
          <cell r="H9648">
            <v>184.49</v>
          </cell>
        </row>
        <row r="9649">
          <cell r="D9649">
            <v>56.39</v>
          </cell>
          <cell r="H9649">
            <v>56.39</v>
          </cell>
        </row>
        <row r="9650">
          <cell r="D9650">
            <v>9.9600000000000009</v>
          </cell>
          <cell r="H9650">
            <v>9.9600000000000009</v>
          </cell>
        </row>
        <row r="9652">
          <cell r="D9652">
            <v>26.34</v>
          </cell>
          <cell r="H9652">
            <v>26.34</v>
          </cell>
        </row>
        <row r="9653">
          <cell r="D9653">
            <v>98.38000000000001</v>
          </cell>
          <cell r="H9653">
            <v>98.38000000000001</v>
          </cell>
        </row>
        <row r="9654">
          <cell r="D9654">
            <v>49.92</v>
          </cell>
          <cell r="H9654">
            <v>49.92</v>
          </cell>
        </row>
        <row r="9655">
          <cell r="D9655">
            <v>46.150000000000006</v>
          </cell>
          <cell r="H9655">
            <v>46.150000000000006</v>
          </cell>
        </row>
        <row r="9657">
          <cell r="D9657">
            <v>203.48000000000002</v>
          </cell>
          <cell r="H9657">
            <v>203.48000000000002</v>
          </cell>
        </row>
        <row r="9658">
          <cell r="D9658">
            <v>147.58000000000001</v>
          </cell>
          <cell r="H9658">
            <v>147.58000000000001</v>
          </cell>
        </row>
        <row r="9659">
          <cell r="D9659">
            <v>33.159999999999997</v>
          </cell>
          <cell r="H9659">
            <v>33.159999999999997</v>
          </cell>
        </row>
        <row r="9660">
          <cell r="D9660">
            <v>103.26</v>
          </cell>
          <cell r="H9660">
            <v>103.26</v>
          </cell>
        </row>
        <row r="9661">
          <cell r="D9661">
            <v>32.68</v>
          </cell>
          <cell r="H9661">
            <v>32.68</v>
          </cell>
        </row>
        <row r="9664">
          <cell r="F9664" t="str">
            <v>TOTAL</v>
          </cell>
          <cell r="H9664">
            <v>991.79</v>
          </cell>
        </row>
        <row r="9667">
          <cell r="B9667" t="str">
            <v>20.05.07</v>
          </cell>
          <cell r="C9667" t="str">
            <v>TABELA</v>
          </cell>
          <cell r="D9667" t="str">
            <v>DER-RDV</v>
          </cell>
          <cell r="E9667" t="str">
            <v>CODIGO</v>
          </cell>
          <cell r="F9667">
            <v>40939</v>
          </cell>
          <cell r="G9667" t="str">
            <v>TOTAL</v>
          </cell>
          <cell r="H9667">
            <v>7.4800000000000013</v>
          </cell>
        </row>
        <row r="9668">
          <cell r="B9668" t="str">
            <v>Sinalização vertical com chapa em poliéster (e=2,3mm) reforçada com fibra de vidro, inclusive
suporte de madeira</v>
          </cell>
          <cell r="G9668" t="str">
            <v>UNIDADE</v>
          </cell>
          <cell r="H9668" t="str">
            <v>M2</v>
          </cell>
        </row>
        <row r="9670">
          <cell r="D9670" t="str">
            <v>QUANTIDADE</v>
          </cell>
          <cell r="E9670" t="str">
            <v>ÁREA</v>
          </cell>
          <cell r="H9670" t="str">
            <v>SUBTOTAL</v>
          </cell>
        </row>
        <row r="9671">
          <cell r="D9671">
            <v>2</v>
          </cell>
          <cell r="E9671">
            <v>0.62</v>
          </cell>
          <cell r="H9671">
            <v>1.24</v>
          </cell>
        </row>
        <row r="9672">
          <cell r="D9672">
            <v>6</v>
          </cell>
          <cell r="E9672">
            <v>0.4</v>
          </cell>
          <cell r="H9672">
            <v>2.4000000000000004</v>
          </cell>
        </row>
        <row r="9673">
          <cell r="D9673">
            <v>2</v>
          </cell>
          <cell r="E9673">
            <v>0.64000000000000012</v>
          </cell>
          <cell r="H9673">
            <v>1.2800000000000002</v>
          </cell>
        </row>
        <row r="9674">
          <cell r="D9674">
            <v>2</v>
          </cell>
          <cell r="E9674">
            <v>0.64000000000000012</v>
          </cell>
          <cell r="H9674">
            <v>1.2800000000000002</v>
          </cell>
        </row>
        <row r="9675">
          <cell r="D9675">
            <v>2</v>
          </cell>
          <cell r="E9675">
            <v>0.64000000000000012</v>
          </cell>
          <cell r="H9675">
            <v>1.2800000000000002</v>
          </cell>
        </row>
        <row r="9677">
          <cell r="F9677" t="str">
            <v>TOTAL</v>
          </cell>
          <cell r="H9677">
            <v>7.4800000000000013</v>
          </cell>
        </row>
        <row r="9680">
          <cell r="B9680" t="str">
            <v>QUADRA DE ESPORTES</v>
          </cell>
        </row>
        <row r="9682">
          <cell r="B9682" t="str">
            <v>20.07.01</v>
          </cell>
          <cell r="C9682" t="str">
            <v>TABELA</v>
          </cell>
          <cell r="D9682" t="str">
            <v>DER-EDF</v>
          </cell>
          <cell r="E9682" t="str">
            <v>CODIGO</v>
          </cell>
          <cell r="F9682" t="str">
            <v>200703</v>
          </cell>
          <cell r="G9682" t="str">
            <v>TOTAL</v>
          </cell>
          <cell r="H9682">
            <v>80</v>
          </cell>
        </row>
        <row r="9683">
          <cell r="B9683" t="str">
            <v>Pintura à base de epoxi, marcas de referência Suvinil, Coral ou Novacor, em faixas com largura de 5cm, para demarcação de quadras de esportes</v>
          </cell>
          <cell r="G9683" t="str">
            <v>UNIDADE</v>
          </cell>
          <cell r="H9683" t="str">
            <v>m</v>
          </cell>
        </row>
        <row r="9685">
          <cell r="D9685" t="str">
            <v>COMPRIMENTO</v>
          </cell>
          <cell r="H9685" t="str">
            <v>SUBTOTAL</v>
          </cell>
        </row>
        <row r="9686">
          <cell r="D9686">
            <v>80</v>
          </cell>
          <cell r="H9686">
            <v>80</v>
          </cell>
        </row>
        <row r="9688">
          <cell r="F9688" t="str">
            <v>TOTAL</v>
          </cell>
          <cell r="H9688">
            <v>80</v>
          </cell>
        </row>
        <row r="9690">
          <cell r="B9690" t="str">
            <v>20.07.02</v>
          </cell>
          <cell r="C9690" t="str">
            <v>TABELA</v>
          </cell>
          <cell r="D9690" t="str">
            <v>DER-EDF</v>
          </cell>
          <cell r="E9690" t="str">
            <v>CODIGO</v>
          </cell>
          <cell r="F9690" t="str">
            <v>200704</v>
          </cell>
          <cell r="G9690" t="str">
            <v>TOTAL</v>
          </cell>
          <cell r="H9690">
            <v>488</v>
          </cell>
        </row>
        <row r="9691">
          <cell r="B9691" t="str">
            <v>Pintura com tinta à base de resinas acrílicas, marcas de referencia Suvinil, Coral ou Novacor, sobre piso de concreto a duas demãos</v>
          </cell>
          <cell r="G9691" t="str">
            <v>UNIDADE</v>
          </cell>
          <cell r="H9691" t="str">
            <v>m2</v>
          </cell>
        </row>
        <row r="9693">
          <cell r="D9693" t="str">
            <v>AREA</v>
          </cell>
          <cell r="H9693" t="str">
            <v>SUBTOTAL</v>
          </cell>
        </row>
        <row r="9694">
          <cell r="D9694">
            <v>488</v>
          </cell>
          <cell r="H9694">
            <v>488</v>
          </cell>
        </row>
        <row r="9696">
          <cell r="F9696" t="str">
            <v>TOTAL</v>
          </cell>
          <cell r="H9696">
            <v>488</v>
          </cell>
        </row>
        <row r="9698">
          <cell r="B9698" t="str">
            <v>20.07.03</v>
          </cell>
          <cell r="C9698" t="str">
            <v>TABELA</v>
          </cell>
          <cell r="D9698" t="str">
            <v>DER-EDF</v>
          </cell>
          <cell r="E9698" t="str">
            <v>CODIGO</v>
          </cell>
          <cell r="F9698" t="str">
            <v>200725</v>
          </cell>
          <cell r="G9698" t="str">
            <v>TOTAL</v>
          </cell>
          <cell r="H9698">
            <v>48</v>
          </cell>
        </row>
        <row r="9699">
          <cell r="B9699" t="str">
            <v>Pintura a base de epoxi, marcas de referência Suvinil, Coral ou Novacor, em faixas largura de 8cm para demarcação de quadra de esportes</v>
          </cell>
          <cell r="G9699" t="str">
            <v>UNIDADE</v>
          </cell>
          <cell r="H9699" t="str">
            <v>m</v>
          </cell>
        </row>
        <row r="9701">
          <cell r="D9701" t="str">
            <v>AREA</v>
          </cell>
          <cell r="H9701" t="str">
            <v>SUBTOTAL</v>
          </cell>
        </row>
        <row r="9702">
          <cell r="D9702">
            <v>48</v>
          </cell>
          <cell r="H9702">
            <v>48</v>
          </cell>
        </row>
        <row r="9704">
          <cell r="F9704" t="str">
            <v>TOTAL</v>
          </cell>
          <cell r="H9704">
            <v>48</v>
          </cell>
        </row>
        <row r="9707">
          <cell r="B9707" t="str">
            <v>SERVIÇOS COMPLEMENTARES</v>
          </cell>
        </row>
        <row r="9709">
          <cell r="B9709" t="str">
            <v>DIVERSOS</v>
          </cell>
        </row>
        <row r="9711">
          <cell r="B9711" t="str">
            <v>21.03.01</v>
          </cell>
          <cell r="C9711" t="str">
            <v>TABELA</v>
          </cell>
          <cell r="D9711" t="str">
            <v>DER-EDF</v>
          </cell>
          <cell r="E9711" t="str">
            <v>CODIGO</v>
          </cell>
          <cell r="F9711" t="str">
            <v>210304</v>
          </cell>
          <cell r="G9711" t="str">
            <v>TOTAL</v>
          </cell>
          <cell r="H9711">
            <v>25</v>
          </cell>
        </row>
        <row r="9712">
          <cell r="B9712" t="str">
            <v>Banco de concreto armado aparente Fck=15 MPa, com apoios de concreto, largura de 45cm, espessura de 7cm e altura de 45cm</v>
          </cell>
          <cell r="G9712" t="str">
            <v>UNIDADE</v>
          </cell>
          <cell r="H9712" t="str">
            <v>m</v>
          </cell>
        </row>
        <row r="9714">
          <cell r="D9714" t="str">
            <v>COMPRIMENTO</v>
          </cell>
          <cell r="H9714" t="str">
            <v>SUBTOTAL</v>
          </cell>
        </row>
        <row r="9715">
          <cell r="D9715">
            <v>25</v>
          </cell>
          <cell r="H9715">
            <v>25</v>
          </cell>
        </row>
        <row r="9717">
          <cell r="F9717" t="str">
            <v>TOTAL</v>
          </cell>
          <cell r="H9717">
            <v>25</v>
          </cell>
        </row>
        <row r="9720">
          <cell r="B9720" t="str">
            <v>ITENS DE SERVIÇOS AUXILIARES</v>
          </cell>
        </row>
        <row r="9722">
          <cell r="B9722" t="str">
            <v>ENCARGOS COMPLEMENTARES - SEGURANÇA DO TRABALHO</v>
          </cell>
        </row>
        <row r="9724">
          <cell r="B9724" t="str">
            <v>31.08.01</v>
          </cell>
          <cell r="C9724" t="str">
            <v>TABELA</v>
          </cell>
          <cell r="D9724" t="str">
            <v>DER-EDF</v>
          </cell>
          <cell r="E9724" t="str">
            <v>CODIGO</v>
          </cell>
          <cell r="F9724" t="str">
            <v>010815</v>
          </cell>
          <cell r="G9724" t="str">
            <v>TOTAL</v>
          </cell>
          <cell r="H9724">
            <v>8</v>
          </cell>
        </row>
        <row r="9725">
          <cell r="B9725" t="str">
            <v>Técnico Segundo Grau Nivel "B"</v>
          </cell>
          <cell r="G9725" t="str">
            <v>UNIDADE</v>
          </cell>
          <cell r="H9725" t="str">
            <v>mês</v>
          </cell>
        </row>
        <row r="9727">
          <cell r="D9727" t="str">
            <v>TEMPO</v>
          </cell>
          <cell r="H9727" t="str">
            <v>SUBTOTAL</v>
          </cell>
        </row>
        <row r="9728">
          <cell r="D9728">
            <v>8</v>
          </cell>
          <cell r="H9728">
            <v>8</v>
          </cell>
        </row>
        <row r="9730">
          <cell r="F9730" t="str">
            <v>TOTAL</v>
          </cell>
          <cell r="H9730">
            <v>8</v>
          </cell>
        </row>
        <row r="9734">
          <cell r="B9734" t="str">
            <v>SERVIÇOS DIVERSOS ESPECÍFICOS (COM BDI DIFERENCIADO 15,57%)</v>
          </cell>
        </row>
        <row r="9736">
          <cell r="B9736" t="str">
            <v>SISTEMAS DE TRATAMENTO DE ÁGUAS RESIDUÁRIAS</v>
          </cell>
        </row>
        <row r="9738">
          <cell r="B9738" t="str">
            <v>99.01.01</v>
          </cell>
          <cell r="C9738" t="str">
            <v>TABELA</v>
          </cell>
          <cell r="D9738" t="str">
            <v>COMP.</v>
          </cell>
          <cell r="E9738" t="str">
            <v>CODIGO</v>
          </cell>
          <cell r="F9738" t="str">
            <v>COT0001</v>
          </cell>
          <cell r="G9738" t="str">
            <v>TOTAL</v>
          </cell>
          <cell r="H9738">
            <v>1</v>
          </cell>
        </row>
        <row r="9739">
          <cell r="B9739" t="str">
            <v>SISTEMA DE TRATAMENTO DE ÁGUAS CINZAS E APROVEITAMENTO DE ÁGUAS PLUVIAIS, PARA REUSO EM FINS NÃO POTÁVEIS, VAZÃO DE 2 M³/H, INCLUSIVE INSTALAÇÃO E TESTE DE CONFORMIDADE, DE ACORDO COM O MEMORIAL DE PROJETO.</v>
          </cell>
          <cell r="G9739" t="str">
            <v>UNIDADE</v>
          </cell>
          <cell r="H9739" t="str">
            <v>UND</v>
          </cell>
        </row>
        <row r="9741">
          <cell r="D9741" t="str">
            <v>QTE</v>
          </cell>
          <cell r="H9741" t="str">
            <v>SUBTOTAL</v>
          </cell>
        </row>
        <row r="9742">
          <cell r="D9742">
            <v>1</v>
          </cell>
          <cell r="H9742">
            <v>1</v>
          </cell>
        </row>
        <row r="9744">
          <cell r="F9744" t="str">
            <v>TOTAL</v>
          </cell>
          <cell r="H9744">
            <v>1</v>
          </cell>
        </row>
        <row r="9747">
          <cell r="B9747" t="str">
            <v>99.01.02</v>
          </cell>
          <cell r="C9747" t="str">
            <v>TABELA</v>
          </cell>
          <cell r="D9747" t="str">
            <v>COMP.</v>
          </cell>
          <cell r="E9747" t="str">
            <v>CODIGO</v>
          </cell>
          <cell r="F9747" t="str">
            <v>COT0002</v>
          </cell>
          <cell r="G9747" t="str">
            <v>TOTAL</v>
          </cell>
          <cell r="H9747">
            <v>1</v>
          </cell>
        </row>
        <row r="9748">
          <cell r="B9748" t="str">
            <v>SISTEMA DE ESTAÇÃO DE TRATAMENTO DE ESGOTAMENTO SANITÁRIO, SISTEMA DE LODOS ATIVADOS – SOLUÇÃO MBBR CONTAINERIZADO,  CAPACIDADE DE VAZÃO  DE 6,5 A 7 M³/H, INCLUSIVE INSTALAÇÃO E TESTE DE CONFORMIDADE, DE ACORDO COM O MEMORIAL DE PROJETO.</v>
          </cell>
          <cell r="G9748" t="str">
            <v>UNIDADE</v>
          </cell>
          <cell r="H9748" t="str">
            <v>UND</v>
          </cell>
        </row>
        <row r="9750">
          <cell r="D9750" t="str">
            <v>QTE</v>
          </cell>
          <cell r="H9750" t="str">
            <v>SUBTOTAL</v>
          </cell>
        </row>
        <row r="9751">
          <cell r="D9751">
            <v>1</v>
          </cell>
          <cell r="H9751">
            <v>1</v>
          </cell>
        </row>
        <row r="9753">
          <cell r="F9753" t="str">
            <v>TOTAL</v>
          </cell>
          <cell r="H9753">
            <v>1</v>
          </cell>
        </row>
        <row r="9755">
          <cell r="B9755" t="str">
            <v>SISTEMA DE ALARME E CFTV</v>
          </cell>
        </row>
        <row r="9757">
          <cell r="B9757" t="str">
            <v>99.02.01</v>
          </cell>
          <cell r="C9757" t="str">
            <v>TABELA</v>
          </cell>
          <cell r="D9757" t="str">
            <v>COMP.</v>
          </cell>
          <cell r="E9757" t="str">
            <v>CODIGO</v>
          </cell>
          <cell r="F9757" t="str">
            <v>COT0005</v>
          </cell>
          <cell r="G9757" t="str">
            <v>TOTAL</v>
          </cell>
          <cell r="H9757">
            <v>1</v>
          </cell>
        </row>
        <row r="9758">
          <cell r="B9758" t="str">
            <v>INSTALAÇÃO DE SISTEMA DE ALARME E CFTV, COM FORNECIMENTO DE MÃO DE OBRA E MATERIAL, CONTENDO TODOS OS EQUIPAMENTOS SEGUINDO AS NORMAS ABNT E OS PADRÕES DE SEGURANÇA, COM COMPATIBILIDADE ENTRE CAMERAS E DVR, EXECUÇÃO DE TESTE DE CONFORMIDADE, COM OS ITENS ESPECIFICADOS E INDICADOS EM MEMORIAL DESCRITIVO E PLANTAS, DE ACORDO COM OS PROJETOS.</v>
          </cell>
          <cell r="G9758" t="str">
            <v>UNIDADE</v>
          </cell>
          <cell r="H9758" t="str">
            <v>UND</v>
          </cell>
        </row>
        <row r="9760">
          <cell r="D9760" t="str">
            <v>QTE</v>
          </cell>
          <cell r="H9760" t="str">
            <v>SUBTOTAL</v>
          </cell>
        </row>
        <row r="9761">
          <cell r="D9761">
            <v>1</v>
          </cell>
          <cell r="H9761">
            <v>1</v>
          </cell>
        </row>
        <row r="9764">
          <cell r="F9764" t="str">
            <v>TOTAL</v>
          </cell>
          <cell r="H9764">
            <v>1</v>
          </cell>
        </row>
        <row r="9767">
          <cell r="B9767" t="str">
            <v>ELEVADORES E PLATAFORMAS ELEVATÓRIAS</v>
          </cell>
        </row>
        <row r="9769">
          <cell r="B9769" t="str">
            <v>99.03.01</v>
          </cell>
          <cell r="C9769" t="str">
            <v>TABELA</v>
          </cell>
          <cell r="D9769" t="str">
            <v>COMP.</v>
          </cell>
          <cell r="E9769" t="str">
            <v>CODIGO</v>
          </cell>
          <cell r="F9769" t="str">
            <v>COT0003</v>
          </cell>
          <cell r="G9769" t="str">
            <v>TOTAL</v>
          </cell>
          <cell r="H9769">
            <v>2</v>
          </cell>
        </row>
        <row r="9770">
          <cell r="B9770" t="str">
            <v>PLATAFORMA CABINADA ELEVATÓRIA DE PERCURSO VERTICAL PARA 2 PAVIMENTOS COM CAPACIDADE DE APROXIMADAMENTE 275KG, COM AS ESPECIFICAÇÕES DE ACORDO COM NBR 9050:2020, CONFORME OS PROJETOS</v>
          </cell>
          <cell r="G9770" t="str">
            <v>UNIDADE</v>
          </cell>
          <cell r="H9770" t="str">
            <v>UND</v>
          </cell>
        </row>
        <row r="9772">
          <cell r="D9772" t="str">
            <v>QTE</v>
          </cell>
          <cell r="H9772" t="str">
            <v>SUBTOTAL</v>
          </cell>
        </row>
        <row r="9773">
          <cell r="D9773">
            <v>1</v>
          </cell>
          <cell r="H9773">
            <v>1</v>
          </cell>
        </row>
        <row r="9774">
          <cell r="D9774">
            <v>1</v>
          </cell>
          <cell r="H9774">
            <v>1</v>
          </cell>
        </row>
        <row r="9776">
          <cell r="F9776" t="str">
            <v>TOTAL</v>
          </cell>
          <cell r="H9776">
            <v>2</v>
          </cell>
        </row>
        <row r="9779">
          <cell r="B9779" t="str">
            <v>SUBESTAÇÃO</v>
          </cell>
        </row>
        <row r="9781">
          <cell r="B9781" t="str">
            <v>99.04.01</v>
          </cell>
          <cell r="C9781" t="str">
            <v>TABELA</v>
          </cell>
          <cell r="D9781" t="str">
            <v>COMP.</v>
          </cell>
          <cell r="E9781" t="str">
            <v>CODIGO</v>
          </cell>
          <cell r="F9781" t="str">
            <v>COT0004</v>
          </cell>
          <cell r="G9781" t="str">
            <v>TOTAL</v>
          </cell>
          <cell r="H9781">
            <v>1</v>
          </cell>
        </row>
        <row r="9782">
          <cell r="B9782" t="str">
            <v>SUBESTAÇÃO DE MÉDIA TENSÃO, COM CABINE PRIMÁRIA BLINDADA TIPO COMPACTA MODELO COM CAPACIDADE DE TENSÃO MÍNIMA DE 17,5KV ,  TRANSFORMADOR TIPO PAD-MOUNTED - COMPLETO INCLUSIVE CONEXÕES, INSTALAÇÃO, TESTE DE CONFORMIDADE E GARANTIA, DE ACORDO COM OS PROJETOS.</v>
          </cell>
          <cell r="G9782" t="str">
            <v>UNIDADE</v>
          </cell>
          <cell r="H9782" t="str">
            <v>UND</v>
          </cell>
        </row>
        <row r="9784">
          <cell r="D9784" t="str">
            <v>QTE</v>
          </cell>
          <cell r="H9784" t="str">
            <v>SUBTOTAL</v>
          </cell>
        </row>
        <row r="9785">
          <cell r="D9785">
            <v>1</v>
          </cell>
          <cell r="H9785">
            <v>1</v>
          </cell>
        </row>
        <row r="9788">
          <cell r="F9788" t="str">
            <v>TOTAL</v>
          </cell>
          <cell r="H9788">
            <v>1</v>
          </cell>
        </row>
        <row r="9790">
          <cell r="B9790" t="str">
            <v>SISTEMA FOTOVOLTAICO</v>
          </cell>
        </row>
        <row r="9792">
          <cell r="B9792" t="str">
            <v>99.02.02</v>
          </cell>
          <cell r="C9792" t="str">
            <v>TABELA</v>
          </cell>
          <cell r="D9792" t="str">
            <v>COMP.</v>
          </cell>
          <cell r="E9792" t="str">
            <v>CODIGO</v>
          </cell>
          <cell r="F9792" t="str">
            <v>COT0006</v>
          </cell>
          <cell r="G9792" t="str">
            <v>TOTAL</v>
          </cell>
          <cell r="H9792">
            <v>1</v>
          </cell>
        </row>
        <row r="9793">
          <cell r="B9793" t="str">
            <v>SISTEMA FOTOVOLTAICO COMPLETO SOBRE TELHADOS E ESTRUTURA METÁLICA TIPO CARPORT, FORNECIMENTO E INSTALAÇÃO, COM ARMAÇÃO, PLACAS, INVERSOR E CONEXÕES,  INCLUSIVE COM TESTE DE CONFORMIDADE E GARANTIA,  SELO INMETRO, HOMOLOGADO PELA CONCESSIONÁRIA, DE ACORDO COM OS PROJETOS.</v>
          </cell>
          <cell r="G9793" t="str">
            <v>UNIDADE</v>
          </cell>
          <cell r="H9793" t="str">
            <v>UND</v>
          </cell>
        </row>
        <row r="9795">
          <cell r="D9795" t="str">
            <v>QTE</v>
          </cell>
          <cell r="H9795" t="str">
            <v>SUBTOTAL</v>
          </cell>
        </row>
        <row r="9796">
          <cell r="D9796">
            <v>1</v>
          </cell>
          <cell r="H9796">
            <v>1</v>
          </cell>
        </row>
        <row r="9799">
          <cell r="F9799" t="str">
            <v>TOTAL</v>
          </cell>
          <cell r="H9799">
            <v>1</v>
          </cell>
        </row>
      </sheetData>
      <sheetData sheetId="3"/>
      <sheetData sheetId="4">
        <row r="40">
          <cell r="H40">
            <v>1422.54</v>
          </cell>
        </row>
        <row r="52">
          <cell r="H52">
            <v>8154.1399999999994</v>
          </cell>
        </row>
        <row r="87">
          <cell r="H87">
            <v>3094.3</v>
          </cell>
        </row>
        <row r="105">
          <cell r="H105">
            <v>720</v>
          </cell>
        </row>
        <row r="182">
          <cell r="H182">
            <v>13501.701440000001</v>
          </cell>
        </row>
        <row r="417">
          <cell r="H417">
            <v>69.926400000000001</v>
          </cell>
        </row>
        <row r="489">
          <cell r="H489">
            <v>250.70560000000003</v>
          </cell>
        </row>
        <row r="552">
          <cell r="H552">
            <v>11422</v>
          </cell>
        </row>
        <row r="587">
          <cell r="H587">
            <v>310</v>
          </cell>
        </row>
        <row r="791">
          <cell r="H791">
            <v>877.57499999999993</v>
          </cell>
        </row>
        <row r="1960">
          <cell r="H1960">
            <v>795.5920000000001</v>
          </cell>
        </row>
      </sheetData>
      <sheetData sheetId="5">
        <row r="945">
          <cell r="I945">
            <v>6050.42</v>
          </cell>
        </row>
      </sheetData>
      <sheetData sheetId="6"/>
      <sheetData sheetId="7"/>
      <sheetData sheetId="8">
        <row r="36">
          <cell r="C36">
            <v>0.29094800216567407</v>
          </cell>
        </row>
      </sheetData>
      <sheetData sheetId="9"/>
      <sheetData sheetId="10"/>
      <sheetData sheetId="11">
        <row r="18">
          <cell r="H18">
            <v>33.290000000000006</v>
          </cell>
        </row>
        <row r="33">
          <cell r="H33">
            <v>15.97</v>
          </cell>
        </row>
        <row r="44">
          <cell r="H44">
            <v>0.61</v>
          </cell>
        </row>
        <row r="59">
          <cell r="H59">
            <v>8.4780050000000013</v>
          </cell>
        </row>
        <row r="70">
          <cell r="H70">
            <v>8.06</v>
          </cell>
        </row>
        <row r="85">
          <cell r="H85">
            <v>4.9191250000000002</v>
          </cell>
        </row>
        <row r="106">
          <cell r="H106">
            <v>7.13</v>
          </cell>
        </row>
        <row r="119">
          <cell r="H119">
            <v>5.48</v>
          </cell>
        </row>
        <row r="136">
          <cell r="H136">
            <v>141.09</v>
          </cell>
        </row>
        <row r="154">
          <cell r="H154">
            <v>21.8</v>
          </cell>
        </row>
        <row r="164">
          <cell r="H164">
            <v>49.72</v>
          </cell>
        </row>
        <row r="175">
          <cell r="H175">
            <v>14.129999999999999</v>
          </cell>
        </row>
        <row r="192">
          <cell r="H192">
            <v>17.204105000000002</v>
          </cell>
        </row>
        <row r="201">
          <cell r="H201">
            <v>1365.19</v>
          </cell>
        </row>
        <row r="214">
          <cell r="H214">
            <v>75.5</v>
          </cell>
        </row>
        <row r="227">
          <cell r="H227">
            <v>124.49000000000001</v>
          </cell>
        </row>
        <row r="260">
          <cell r="H260">
            <v>2219.0700000000002</v>
          </cell>
        </row>
        <row r="292">
          <cell r="H292">
            <v>4246.93</v>
          </cell>
        </row>
        <row r="321">
          <cell r="H321">
            <v>1229.6399999999999</v>
          </cell>
        </row>
        <row r="347">
          <cell r="H347">
            <v>661.16</v>
          </cell>
        </row>
        <row r="360">
          <cell r="H360">
            <v>225.26</v>
          </cell>
        </row>
        <row r="374">
          <cell r="H374">
            <v>33.000000000000007</v>
          </cell>
        </row>
        <row r="388">
          <cell r="H388">
            <v>52.13</v>
          </cell>
        </row>
        <row r="402">
          <cell r="H402">
            <v>79.529999999999987</v>
          </cell>
        </row>
        <row r="417">
          <cell r="H417">
            <v>191.88</v>
          </cell>
        </row>
        <row r="432">
          <cell r="H432">
            <v>417.01</v>
          </cell>
        </row>
        <row r="447">
          <cell r="H447">
            <v>569.90000000000009</v>
          </cell>
        </row>
        <row r="464">
          <cell r="H464">
            <v>354.97</v>
          </cell>
        </row>
        <row r="478">
          <cell r="H478">
            <v>155.97999999999999</v>
          </cell>
        </row>
        <row r="488">
          <cell r="H488">
            <v>28.55</v>
          </cell>
        </row>
        <row r="500">
          <cell r="H500">
            <v>30.64</v>
          </cell>
        </row>
        <row r="516">
          <cell r="H516">
            <v>44.13</v>
          </cell>
        </row>
        <row r="534">
          <cell r="H534">
            <v>60.300000000000004</v>
          </cell>
        </row>
        <row r="540">
          <cell r="H540">
            <v>239.54</v>
          </cell>
        </row>
        <row r="550">
          <cell r="H550">
            <v>26.96</v>
          </cell>
        </row>
        <row r="568">
          <cell r="H568">
            <v>62.33</v>
          </cell>
        </row>
        <row r="585">
          <cell r="H585">
            <v>86.51</v>
          </cell>
        </row>
        <row r="598">
          <cell r="H598">
            <v>49.69</v>
          </cell>
        </row>
        <row r="610">
          <cell r="H610">
            <v>54.749999999999993</v>
          </cell>
        </row>
        <row r="621">
          <cell r="H621">
            <v>144.49</v>
          </cell>
        </row>
        <row r="633">
          <cell r="H633">
            <v>193.42999999999998</v>
          </cell>
        </row>
        <row r="645">
          <cell r="H645">
            <v>286.78000000000003</v>
          </cell>
        </row>
        <row r="661">
          <cell r="H661">
            <v>498.39</v>
          </cell>
        </row>
        <row r="688">
          <cell r="H688">
            <v>905.31</v>
          </cell>
        </row>
        <row r="701">
          <cell r="H701">
            <v>96.300000000000011</v>
          </cell>
        </row>
        <row r="712">
          <cell r="H712">
            <v>28.62</v>
          </cell>
        </row>
        <row r="723">
          <cell r="H723">
            <v>10.220000000000001</v>
          </cell>
        </row>
        <row r="734">
          <cell r="H734">
            <v>47.55</v>
          </cell>
        </row>
        <row r="745">
          <cell r="H745">
            <v>353.21</v>
          </cell>
        </row>
        <row r="752">
          <cell r="H752">
            <v>89.26</v>
          </cell>
        </row>
        <row r="762">
          <cell r="H762">
            <v>90.12</v>
          </cell>
        </row>
        <row r="775">
          <cell r="H775">
            <v>345.73999999999995</v>
          </cell>
        </row>
        <row r="785">
          <cell r="H785">
            <v>36.67</v>
          </cell>
        </row>
        <row r="796">
          <cell r="H796">
            <v>48.51</v>
          </cell>
        </row>
        <row r="807">
          <cell r="H807">
            <v>69.42</v>
          </cell>
        </row>
        <row r="818">
          <cell r="H818">
            <v>91.050000000000011</v>
          </cell>
        </row>
        <row r="830">
          <cell r="H830">
            <v>91.91</v>
          </cell>
        </row>
        <row r="842">
          <cell r="H842">
            <v>42.86</v>
          </cell>
        </row>
        <row r="854">
          <cell r="H854">
            <v>27.93</v>
          </cell>
        </row>
        <row r="866">
          <cell r="H866">
            <v>46.94</v>
          </cell>
        </row>
        <row r="878">
          <cell r="H878">
            <v>19.559999999999999</v>
          </cell>
        </row>
        <row r="890">
          <cell r="H890">
            <v>32.08</v>
          </cell>
        </row>
        <row r="914">
          <cell r="H914">
            <v>40.67</v>
          </cell>
        </row>
        <row r="926">
          <cell r="H926">
            <v>60.16</v>
          </cell>
        </row>
        <row r="938">
          <cell r="H938">
            <v>106.27000000000001</v>
          </cell>
        </row>
        <row r="951">
          <cell r="H951">
            <v>19.989999999999998</v>
          </cell>
        </row>
        <row r="963">
          <cell r="H963">
            <v>31.89</v>
          </cell>
        </row>
        <row r="974">
          <cell r="H974">
            <v>34.67</v>
          </cell>
        </row>
        <row r="986">
          <cell r="H986">
            <v>45.61</v>
          </cell>
        </row>
        <row r="998">
          <cell r="H998">
            <v>181.27</v>
          </cell>
        </row>
        <row r="1009">
          <cell r="H1009">
            <v>32.25</v>
          </cell>
        </row>
        <row r="1020">
          <cell r="H1020">
            <v>74.260000000000005</v>
          </cell>
        </row>
        <row r="1031">
          <cell r="H1031">
            <v>68.320000000000007</v>
          </cell>
        </row>
        <row r="1047">
          <cell r="H1047">
            <v>2575.0100000000002</v>
          </cell>
        </row>
        <row r="1057">
          <cell r="H1057">
            <v>121.53</v>
          </cell>
        </row>
        <row r="1068">
          <cell r="H1068">
            <v>96.539999999999992</v>
          </cell>
        </row>
        <row r="1092">
          <cell r="H1092">
            <v>1.59</v>
          </cell>
        </row>
        <row r="1109">
          <cell r="H1109">
            <v>6.1000000000000005</v>
          </cell>
        </row>
        <row r="1120">
          <cell r="H1120">
            <v>45.51</v>
          </cell>
        </row>
        <row r="1133">
          <cell r="H1133">
            <v>79.569999999999993</v>
          </cell>
        </row>
        <row r="1143">
          <cell r="H1143">
            <v>49.260000000000005</v>
          </cell>
        </row>
        <row r="1157">
          <cell r="H1157">
            <v>297.81</v>
          </cell>
        </row>
        <row r="1167">
          <cell r="H1167">
            <v>148.99</v>
          </cell>
        </row>
        <row r="1178">
          <cell r="H1178">
            <v>19.049999999999997</v>
          </cell>
        </row>
        <row r="1211">
          <cell r="H1211">
            <v>553.92999999999984</v>
          </cell>
        </row>
      </sheetData>
      <sheetData sheetId="12">
        <row r="27">
          <cell r="BM27">
            <v>22.56</v>
          </cell>
        </row>
        <row r="54">
          <cell r="BM54">
            <v>12.139999999999999</v>
          </cell>
        </row>
        <row r="82">
          <cell r="BM82">
            <v>24.29</v>
          </cell>
        </row>
        <row r="110">
          <cell r="BM110">
            <v>52.06</v>
          </cell>
        </row>
        <row r="139">
          <cell r="BM139">
            <v>244.74</v>
          </cell>
        </row>
        <row r="167">
          <cell r="BM167">
            <v>13.870000000000001</v>
          </cell>
        </row>
        <row r="195">
          <cell r="BM195">
            <v>8.67</v>
          </cell>
        </row>
        <row r="222">
          <cell r="BM222">
            <v>286.76</v>
          </cell>
        </row>
        <row r="251">
          <cell r="BM251">
            <v>10.7</v>
          </cell>
        </row>
        <row r="278">
          <cell r="BM278">
            <v>19.18</v>
          </cell>
        </row>
        <row r="306">
          <cell r="BM306">
            <v>17.940000000000001</v>
          </cell>
        </row>
        <row r="336">
          <cell r="BM336">
            <v>5.6199999999999992</v>
          </cell>
        </row>
        <row r="365">
          <cell r="BM365">
            <v>7.53</v>
          </cell>
        </row>
        <row r="394">
          <cell r="BO394">
            <v>75.860000000000014</v>
          </cell>
        </row>
        <row r="422">
          <cell r="BM422">
            <v>1.18</v>
          </cell>
        </row>
        <row r="450">
          <cell r="BM450">
            <v>3.82</v>
          </cell>
        </row>
        <row r="481">
          <cell r="BO481">
            <v>9.33</v>
          </cell>
        </row>
        <row r="509">
          <cell r="BN509">
            <v>209.16</v>
          </cell>
        </row>
        <row r="536">
          <cell r="BN536">
            <v>1271.8399999999999</v>
          </cell>
        </row>
        <row r="570">
          <cell r="BN570">
            <v>125.42000000000002</v>
          </cell>
        </row>
        <row r="598">
          <cell r="BN598">
            <v>1064.6600000000001</v>
          </cell>
        </row>
        <row r="625">
          <cell r="BM625">
            <v>24.200000000000003</v>
          </cell>
        </row>
        <row r="686">
          <cell r="BM686">
            <v>418.79999999999995</v>
          </cell>
        </row>
        <row r="743">
          <cell r="BM743">
            <v>342.60999999999996</v>
          </cell>
        </row>
        <row r="832">
          <cell r="BM832">
            <v>332.06999999999994</v>
          </cell>
        </row>
        <row r="948">
          <cell r="BN948">
            <v>19825.570000000003</v>
          </cell>
        </row>
        <row r="992">
          <cell r="BM992">
            <v>124.85999999999999</v>
          </cell>
        </row>
        <row r="1037">
          <cell r="BN1037">
            <v>172.24999999999997</v>
          </cell>
        </row>
        <row r="1067">
          <cell r="BO1067">
            <v>1137.5100000000002</v>
          </cell>
        </row>
        <row r="1109">
          <cell r="BM1109">
            <v>32.790000000000006</v>
          </cell>
        </row>
        <row r="1161">
          <cell r="BO1161">
            <v>388.75999999999993</v>
          </cell>
        </row>
        <row r="1214">
          <cell r="BM1214">
            <v>438.04000000000008</v>
          </cell>
        </row>
        <row r="1244">
          <cell r="BM1244">
            <v>49.71</v>
          </cell>
        </row>
        <row r="1271">
          <cell r="BM1271">
            <v>14.129999999999999</v>
          </cell>
        </row>
        <row r="1301">
          <cell r="BM1301">
            <v>26</v>
          </cell>
        </row>
        <row r="1330">
          <cell r="BM1330">
            <v>53.53</v>
          </cell>
        </row>
        <row r="1357">
          <cell r="BN1357">
            <v>72.929999999999993</v>
          </cell>
        </row>
        <row r="1387">
          <cell r="BN1387">
            <v>656.88999999999987</v>
          </cell>
        </row>
        <row r="1416">
          <cell r="BN1416">
            <v>581.31000000000006</v>
          </cell>
        </row>
        <row r="1446">
          <cell r="BO1446">
            <v>73.709999999999994</v>
          </cell>
        </row>
        <row r="1475">
          <cell r="BM1475">
            <v>11.44</v>
          </cell>
        </row>
        <row r="1504">
          <cell r="BM1504">
            <v>11.86</v>
          </cell>
        </row>
        <row r="1533">
          <cell r="BM1533">
            <v>13.270000000000001</v>
          </cell>
        </row>
        <row r="1561">
          <cell r="BM1561">
            <v>11.44</v>
          </cell>
        </row>
        <row r="1590">
          <cell r="BN1590">
            <v>578.09999999999991</v>
          </cell>
        </row>
        <row r="1619">
          <cell r="BM1619">
            <v>10.68</v>
          </cell>
        </row>
        <row r="1648">
          <cell r="BM1648">
            <v>12.190000000000001</v>
          </cell>
        </row>
        <row r="1681">
          <cell r="BO1681">
            <v>90.09</v>
          </cell>
        </row>
        <row r="1712">
          <cell r="BO1712">
            <v>106.87</v>
          </cell>
        </row>
        <row r="1741">
          <cell r="BM1741">
            <v>10.23</v>
          </cell>
        </row>
        <row r="1770">
          <cell r="BN1770">
            <v>578.09999999999991</v>
          </cell>
        </row>
        <row r="1801">
          <cell r="BM1801">
            <v>11.740000000000002</v>
          </cell>
        </row>
        <row r="1829">
          <cell r="BM1829">
            <v>10.68</v>
          </cell>
        </row>
        <row r="1865">
          <cell r="BM1865">
            <v>34.36</v>
          </cell>
        </row>
        <row r="1891">
          <cell r="BM1891">
            <v>259.82</v>
          </cell>
        </row>
        <row r="1919">
          <cell r="BM1919">
            <v>378.15</v>
          </cell>
        </row>
        <row r="1949">
          <cell r="BM1949">
            <v>35.590000000000003</v>
          </cell>
        </row>
        <row r="1975">
          <cell r="BM1975">
            <v>74.83</v>
          </cell>
        </row>
        <row r="2002">
          <cell r="BM2002">
            <v>88.49</v>
          </cell>
        </row>
        <row r="2035">
          <cell r="BO2035">
            <v>324.2</v>
          </cell>
        </row>
        <row r="2067">
          <cell r="BO2067">
            <v>451.4</v>
          </cell>
        </row>
        <row r="2100">
          <cell r="BO2100">
            <v>71.92</v>
          </cell>
        </row>
        <row r="2130">
          <cell r="BM2130">
            <v>806.21999999999991</v>
          </cell>
        </row>
        <row r="2161">
          <cell r="BM2161">
            <v>888.46999999999991</v>
          </cell>
        </row>
        <row r="2192">
          <cell r="BM2192">
            <v>1518.92</v>
          </cell>
        </row>
        <row r="2224">
          <cell r="BM2224">
            <v>2696.86</v>
          </cell>
        </row>
        <row r="2257">
          <cell r="BM2257">
            <v>648.24</v>
          </cell>
        </row>
        <row r="2292">
          <cell r="BM2292">
            <v>723.72</v>
          </cell>
        </row>
        <row r="2320">
          <cell r="BM2320">
            <v>453.42999999999995</v>
          </cell>
        </row>
        <row r="2347">
          <cell r="BM2347">
            <v>346.24999999999994</v>
          </cell>
        </row>
        <row r="2375">
          <cell r="BM2375">
            <v>766.95</v>
          </cell>
        </row>
        <row r="2408">
          <cell r="BN2408">
            <v>285.39</v>
          </cell>
        </row>
        <row r="2437">
          <cell r="BM2437">
            <v>221.95</v>
          </cell>
        </row>
        <row r="2468">
          <cell r="BN2468">
            <v>543.27</v>
          </cell>
        </row>
        <row r="2496">
          <cell r="BM2496">
            <v>55.98</v>
          </cell>
        </row>
        <row r="2526">
          <cell r="BM2526">
            <v>32.540000000000006</v>
          </cell>
        </row>
        <row r="2552">
          <cell r="BM2552">
            <v>181.60000000000002</v>
          </cell>
        </row>
        <row r="2593">
          <cell r="BM2593">
            <v>108.16</v>
          </cell>
        </row>
        <row r="2621">
          <cell r="BM2621">
            <v>21.03</v>
          </cell>
        </row>
        <row r="2649">
          <cell r="BN2649">
            <v>253.99</v>
          </cell>
        </row>
        <row r="2677">
          <cell r="BM2677">
            <v>50.78</v>
          </cell>
        </row>
        <row r="2705">
          <cell r="BM2705">
            <v>204.46</v>
          </cell>
        </row>
        <row r="2734">
          <cell r="BM2734">
            <v>12.17</v>
          </cell>
        </row>
        <row r="2762">
          <cell r="BM2762">
            <v>81.569999999999993</v>
          </cell>
        </row>
        <row r="2791">
          <cell r="BO2791">
            <v>58.430000000000007</v>
          </cell>
        </row>
        <row r="2820">
          <cell r="BM2820">
            <v>6.26</v>
          </cell>
        </row>
        <row r="2850">
          <cell r="BO2850">
            <v>82.34</v>
          </cell>
        </row>
        <row r="2879">
          <cell r="BO2879">
            <v>51.82</v>
          </cell>
        </row>
        <row r="2907">
          <cell r="BN2907">
            <v>57.17</v>
          </cell>
        </row>
        <row r="2934">
          <cell r="BM2934">
            <v>7.0299999999999994</v>
          </cell>
        </row>
        <row r="2963">
          <cell r="BM2963">
            <v>34.6</v>
          </cell>
        </row>
        <row r="2993">
          <cell r="BO2993">
            <v>60.45</v>
          </cell>
        </row>
        <row r="3026">
          <cell r="BM3026">
            <v>119.87</v>
          </cell>
        </row>
        <row r="3059">
          <cell r="BM3059">
            <v>140.19</v>
          </cell>
        </row>
        <row r="3087">
          <cell r="BM3087">
            <v>113.54</v>
          </cell>
        </row>
        <row r="3116">
          <cell r="BM3116">
            <v>74.78</v>
          </cell>
        </row>
        <row r="3146">
          <cell r="BN3146">
            <v>29.63</v>
          </cell>
        </row>
        <row r="3175">
          <cell r="BN3175">
            <v>68.169999999999987</v>
          </cell>
        </row>
        <row r="3205">
          <cell r="BO3205">
            <v>44.97</v>
          </cell>
        </row>
        <row r="3241">
          <cell r="A3241">
            <v>589.69000000000005</v>
          </cell>
        </row>
        <row r="3270">
          <cell r="BM3270">
            <v>94.74</v>
          </cell>
        </row>
        <row r="3304">
          <cell r="BM3304">
            <v>205.64</v>
          </cell>
        </row>
        <row r="3337">
          <cell r="BM3337">
            <v>367.76000000000005</v>
          </cell>
        </row>
        <row r="3365">
          <cell r="BN3365">
            <v>110.38</v>
          </cell>
        </row>
        <row r="3394">
          <cell r="BN3394">
            <v>85.47</v>
          </cell>
        </row>
        <row r="3427">
          <cell r="BN3427">
            <v>1159.9699999999998</v>
          </cell>
        </row>
        <row r="3455">
          <cell r="BM3455">
            <v>159.11000000000001</v>
          </cell>
        </row>
        <row r="3486">
          <cell r="BN3486">
            <v>134.13999999999999</v>
          </cell>
        </row>
        <row r="3527">
          <cell r="BM3527">
            <v>755.97</v>
          </cell>
        </row>
        <row r="3569">
          <cell r="BM3569">
            <v>685.05</v>
          </cell>
        </row>
        <row r="3611">
          <cell r="BM3611">
            <v>564.69999999999993</v>
          </cell>
        </row>
        <row r="3639">
          <cell r="BM3639">
            <v>17.649999999999999</v>
          </cell>
        </row>
        <row r="3668">
          <cell r="BM3668">
            <v>20.119999999999997</v>
          </cell>
        </row>
        <row r="3697">
          <cell r="BM3697">
            <v>26.85</v>
          </cell>
        </row>
        <row r="3726">
          <cell r="BM3726">
            <v>36.56</v>
          </cell>
        </row>
        <row r="3755">
          <cell r="BN3755">
            <v>40.86999999999999</v>
          </cell>
        </row>
        <row r="3784">
          <cell r="BM3784">
            <v>56.73</v>
          </cell>
        </row>
        <row r="3813">
          <cell r="BM3813">
            <v>76.47999999999999</v>
          </cell>
        </row>
        <row r="3841">
          <cell r="BM3841">
            <v>25.230000000000004</v>
          </cell>
        </row>
        <row r="3870">
          <cell r="BM3870">
            <v>36.96</v>
          </cell>
        </row>
        <row r="3899">
          <cell r="BM3899">
            <v>52.56</v>
          </cell>
        </row>
        <row r="3928">
          <cell r="BM3928">
            <v>61.06</v>
          </cell>
        </row>
        <row r="3957">
          <cell r="BM3957">
            <v>86.009999999999991</v>
          </cell>
        </row>
        <row r="3985">
          <cell r="BM3985">
            <v>60.72</v>
          </cell>
        </row>
        <row r="4017">
          <cell r="BO4017">
            <v>11.049999999999999</v>
          </cell>
        </row>
        <row r="4049">
          <cell r="BO4049">
            <v>16.57</v>
          </cell>
        </row>
        <row r="4081">
          <cell r="BO4081">
            <v>24.96</v>
          </cell>
        </row>
        <row r="4122">
          <cell r="BM4122">
            <v>755.97</v>
          </cell>
        </row>
        <row r="4150">
          <cell r="BM4150">
            <v>1752.57</v>
          </cell>
        </row>
        <row r="4192">
          <cell r="BM4192">
            <v>685.05</v>
          </cell>
        </row>
        <row r="4234">
          <cell r="BM4234">
            <v>706.2600000000001</v>
          </cell>
        </row>
        <row r="4278">
          <cell r="BM4278">
            <v>2233.6099999999997</v>
          </cell>
        </row>
        <row r="4305">
          <cell r="BM4305">
            <v>434.11</v>
          </cell>
        </row>
        <row r="4331">
          <cell r="BM4331">
            <v>460.68</v>
          </cell>
        </row>
        <row r="4357">
          <cell r="BM4357">
            <v>597.52</v>
          </cell>
        </row>
        <row r="4386">
          <cell r="BM4386">
            <v>1372.29</v>
          </cell>
        </row>
        <row r="4411">
          <cell r="BM4411">
            <v>230.10000000000002</v>
          </cell>
        </row>
        <row r="4439">
          <cell r="BM4439">
            <v>39.53</v>
          </cell>
        </row>
        <row r="4466">
          <cell r="BM4466">
            <v>76.78</v>
          </cell>
        </row>
        <row r="4494">
          <cell r="BM4494">
            <v>108.25999999999999</v>
          </cell>
        </row>
        <row r="4522">
          <cell r="BM4522">
            <v>192.67000000000002</v>
          </cell>
        </row>
        <row r="4550">
          <cell r="BM4550">
            <v>13.41</v>
          </cell>
        </row>
        <row r="4579">
          <cell r="BM4579">
            <v>13.639999999999999</v>
          </cell>
        </row>
        <row r="4608">
          <cell r="BM4608">
            <v>20.91</v>
          </cell>
        </row>
        <row r="4637">
          <cell r="BM4637">
            <v>24.939999999999998</v>
          </cell>
        </row>
        <row r="4666">
          <cell r="BM4666">
            <v>22.93</v>
          </cell>
        </row>
        <row r="4695">
          <cell r="BM4695">
            <v>22.93</v>
          </cell>
        </row>
        <row r="4723">
          <cell r="BM4723">
            <v>21.73</v>
          </cell>
        </row>
        <row r="4749">
          <cell r="BM4749">
            <v>53.269999999999996</v>
          </cell>
        </row>
        <row r="4775">
          <cell r="BM4775">
            <v>72.83</v>
          </cell>
        </row>
        <row r="4801">
          <cell r="BM4801">
            <v>96.1</v>
          </cell>
        </row>
        <row r="4827">
          <cell r="BM4827">
            <v>105.83</v>
          </cell>
        </row>
        <row r="4853">
          <cell r="BM4853">
            <v>39.059999999999995</v>
          </cell>
        </row>
        <row r="4879">
          <cell r="BM4879">
            <v>53.620000000000005</v>
          </cell>
        </row>
        <row r="4905">
          <cell r="BM4905">
            <v>61.5</v>
          </cell>
        </row>
        <row r="4931">
          <cell r="BM4931">
            <v>9.0599999999999987</v>
          </cell>
        </row>
        <row r="4957">
          <cell r="BM4957">
            <v>9.0599999999999987</v>
          </cell>
        </row>
        <row r="4985">
          <cell r="BM4985">
            <v>54.900000000000006</v>
          </cell>
        </row>
        <row r="5013">
          <cell r="BM5013">
            <v>81.08</v>
          </cell>
        </row>
        <row r="5040">
          <cell r="BM5040">
            <v>27.58</v>
          </cell>
        </row>
        <row r="5068">
          <cell r="BM5068">
            <v>38.25</v>
          </cell>
        </row>
        <row r="5096">
          <cell r="BM5096">
            <v>46.669999999999995</v>
          </cell>
        </row>
        <row r="5124">
          <cell r="BM5124">
            <v>60.19</v>
          </cell>
        </row>
        <row r="5150">
          <cell r="BM5150">
            <v>60.620000000000005</v>
          </cell>
        </row>
        <row r="5176">
          <cell r="BN5176">
            <v>76.3</v>
          </cell>
        </row>
        <row r="5206">
          <cell r="BM5206">
            <v>25.37</v>
          </cell>
        </row>
        <row r="5233">
          <cell r="BM5233">
            <v>25.520000000000003</v>
          </cell>
        </row>
        <row r="5262">
          <cell r="BM5262">
            <v>44.900000000000006</v>
          </cell>
        </row>
        <row r="5293">
          <cell r="BM5293">
            <v>30.93</v>
          </cell>
        </row>
        <row r="5323">
          <cell r="BM5323">
            <v>34.409999999999997</v>
          </cell>
        </row>
        <row r="5360">
          <cell r="BM5360">
            <v>116.76</v>
          </cell>
        </row>
        <row r="5399">
          <cell r="BM5399">
            <v>264.87</v>
          </cell>
        </row>
        <row r="5427">
          <cell r="BM5427">
            <v>19.82</v>
          </cell>
        </row>
        <row r="5455">
          <cell r="BM5455">
            <v>55.779999999999994</v>
          </cell>
        </row>
        <row r="5483">
          <cell r="BM5483">
            <v>75.819999999999993</v>
          </cell>
        </row>
        <row r="5510">
          <cell r="BM5510">
            <v>19.82</v>
          </cell>
        </row>
        <row r="5540">
          <cell r="BM5540">
            <v>55.779999999999994</v>
          </cell>
        </row>
        <row r="5568">
          <cell r="BM5568">
            <v>75.819999999999993</v>
          </cell>
        </row>
        <row r="5596">
          <cell r="BM5596">
            <v>19.82</v>
          </cell>
        </row>
        <row r="5625">
          <cell r="BM5625">
            <v>55.779999999999994</v>
          </cell>
        </row>
        <row r="5653">
          <cell r="BM5653">
            <v>75.819999999999993</v>
          </cell>
        </row>
        <row r="5681">
          <cell r="BM5681">
            <v>65.209999999999994</v>
          </cell>
        </row>
        <row r="5709">
          <cell r="BM5709">
            <v>75.819999999999993</v>
          </cell>
        </row>
        <row r="5737">
          <cell r="BM5737">
            <v>88.93</v>
          </cell>
        </row>
        <row r="5765">
          <cell r="BM5765">
            <v>81.02</v>
          </cell>
        </row>
        <row r="5793">
          <cell r="BM5793">
            <v>88.789999999999992</v>
          </cell>
        </row>
        <row r="5822">
          <cell r="BM5822">
            <v>151.03</v>
          </cell>
        </row>
        <row r="5850">
          <cell r="BM5850">
            <v>165.32</v>
          </cell>
        </row>
        <row r="5876">
          <cell r="BN5876">
            <v>332.87</v>
          </cell>
        </row>
        <row r="5902">
          <cell r="BN5902">
            <v>431.64</v>
          </cell>
        </row>
        <row r="5928">
          <cell r="BN5928">
            <v>431.64</v>
          </cell>
        </row>
        <row r="5954">
          <cell r="BM5954">
            <v>935.3</v>
          </cell>
        </row>
        <row r="5980">
          <cell r="BN5980">
            <v>89.09</v>
          </cell>
        </row>
        <row r="6010">
          <cell r="BM6010">
            <v>115.39999999999999</v>
          </cell>
        </row>
        <row r="6038">
          <cell r="BM6038">
            <v>125.00999999999999</v>
          </cell>
        </row>
        <row r="6066">
          <cell r="BM6066">
            <v>191.68</v>
          </cell>
        </row>
        <row r="6094">
          <cell r="BM6094">
            <v>6.4</v>
          </cell>
        </row>
        <row r="6120">
          <cell r="BN6120">
            <v>6.7799999999999994</v>
          </cell>
        </row>
        <row r="6148">
          <cell r="BM6148">
            <v>7.32</v>
          </cell>
        </row>
        <row r="6174">
          <cell r="BN6174">
            <v>8.5100000000000016</v>
          </cell>
        </row>
        <row r="6201">
          <cell r="BM6201">
            <v>9.61</v>
          </cell>
        </row>
        <row r="6227">
          <cell r="BM6227">
            <v>10.469999999999999</v>
          </cell>
        </row>
        <row r="6254">
          <cell r="BM6254">
            <v>13.620000000000001</v>
          </cell>
        </row>
        <row r="6280">
          <cell r="BN6280">
            <v>14.360000000000001</v>
          </cell>
        </row>
        <row r="6308">
          <cell r="BM6308">
            <v>18.740000000000002</v>
          </cell>
        </row>
        <row r="6335">
          <cell r="BN6335">
            <v>18.990000000000002</v>
          </cell>
        </row>
        <row r="6361">
          <cell r="BN6361">
            <v>27.27</v>
          </cell>
        </row>
        <row r="6387">
          <cell r="BM6387">
            <v>36.68</v>
          </cell>
        </row>
        <row r="6413">
          <cell r="BN6413">
            <v>50.86</v>
          </cell>
        </row>
        <row r="6439">
          <cell r="BN6439">
            <v>72.59</v>
          </cell>
        </row>
        <row r="6465">
          <cell r="A6465">
            <v>87.68</v>
          </cell>
        </row>
        <row r="6491">
          <cell r="BM6491">
            <v>140.9</v>
          </cell>
        </row>
        <row r="6518">
          <cell r="BM6518">
            <v>177.91000000000003</v>
          </cell>
        </row>
        <row r="6545">
          <cell r="BN6545">
            <v>224.82</v>
          </cell>
        </row>
        <row r="6572">
          <cell r="BM6572">
            <v>324.93</v>
          </cell>
        </row>
        <row r="6601">
          <cell r="BM6601">
            <v>185.68</v>
          </cell>
        </row>
        <row r="6631">
          <cell r="BM6631">
            <v>165.25</v>
          </cell>
        </row>
        <row r="6661">
          <cell r="BM6661">
            <v>189.23000000000002</v>
          </cell>
        </row>
        <row r="6691">
          <cell r="BM6691">
            <v>462.6</v>
          </cell>
        </row>
        <row r="6720">
          <cell r="BM6720">
            <v>268.56</v>
          </cell>
        </row>
        <row r="6750">
          <cell r="BM6750">
            <v>218.57</v>
          </cell>
        </row>
        <row r="6780">
          <cell r="BM6780">
            <v>167.54000000000002</v>
          </cell>
        </row>
        <row r="6811">
          <cell r="BM6811">
            <v>317.54000000000002</v>
          </cell>
        </row>
        <row r="6842">
          <cell r="BM6842">
            <v>198.95</v>
          </cell>
        </row>
        <row r="6873">
          <cell r="BM6873">
            <v>220.26999999999998</v>
          </cell>
        </row>
        <row r="6904">
          <cell r="BM6904">
            <v>171.32</v>
          </cell>
        </row>
        <row r="6935">
          <cell r="BM6935">
            <v>238.24</v>
          </cell>
        </row>
        <row r="6964">
          <cell r="BM6964">
            <v>16.25</v>
          </cell>
        </row>
        <row r="6990">
          <cell r="BM6990">
            <v>380.08</v>
          </cell>
        </row>
        <row r="7018">
          <cell r="BM7018">
            <v>67.650000000000006</v>
          </cell>
        </row>
        <row r="7045">
          <cell r="BM7045">
            <v>1492.95</v>
          </cell>
        </row>
        <row r="7073">
          <cell r="BM7073">
            <v>13.639999999999999</v>
          </cell>
        </row>
        <row r="7101">
          <cell r="BM7101">
            <v>21.73</v>
          </cell>
        </row>
        <row r="7127">
          <cell r="BM7127">
            <v>25.73</v>
          </cell>
        </row>
        <row r="7155">
          <cell r="BM7155">
            <v>30.57</v>
          </cell>
        </row>
        <row r="7184">
          <cell r="BM7184">
            <v>22.93</v>
          </cell>
        </row>
        <row r="7212">
          <cell r="BM7212">
            <v>24.939999999999998</v>
          </cell>
        </row>
        <row r="7240">
          <cell r="BM7240">
            <v>20.91</v>
          </cell>
        </row>
        <row r="7290">
          <cell r="BM7290">
            <v>13722.09</v>
          </cell>
        </row>
        <row r="7332">
          <cell r="BM7332">
            <v>398.01</v>
          </cell>
        </row>
        <row r="7362">
          <cell r="BM7362">
            <v>751.97</v>
          </cell>
        </row>
        <row r="7398">
          <cell r="BM7398">
            <v>77.759999999999991</v>
          </cell>
        </row>
        <row r="7424">
          <cell r="BM7424">
            <v>55.03</v>
          </cell>
        </row>
        <row r="7453">
          <cell r="BM7453">
            <v>123.26</v>
          </cell>
        </row>
        <row r="7482">
          <cell r="BM7482">
            <v>56.06</v>
          </cell>
        </row>
        <row r="7510">
          <cell r="BM7510">
            <v>224.41</v>
          </cell>
        </row>
        <row r="7541">
          <cell r="BM7541">
            <v>49.22</v>
          </cell>
        </row>
        <row r="7570">
          <cell r="BM7570">
            <v>79.05</v>
          </cell>
        </row>
        <row r="7596">
          <cell r="BM7596">
            <v>21.78</v>
          </cell>
        </row>
        <row r="7626">
          <cell r="BO7626">
            <v>51.47</v>
          </cell>
        </row>
        <row r="7654">
          <cell r="BM7654">
            <v>32.409999999999997</v>
          </cell>
        </row>
        <row r="7682">
          <cell r="BM7682">
            <v>16.55</v>
          </cell>
        </row>
        <row r="7710">
          <cell r="BM7710">
            <v>16.619999999999997</v>
          </cell>
        </row>
        <row r="7740">
          <cell r="BO7740">
            <v>51.47</v>
          </cell>
        </row>
        <row r="7768">
          <cell r="BM7768">
            <v>32.4168466</v>
          </cell>
        </row>
        <row r="7795">
          <cell r="BM7795">
            <v>16.619999999999997</v>
          </cell>
        </row>
        <row r="7822">
          <cell r="BM7822">
            <v>5.7</v>
          </cell>
        </row>
        <row r="7849">
          <cell r="BM7849">
            <v>66.739999999999995</v>
          </cell>
        </row>
        <row r="7882">
          <cell r="BN7882">
            <v>2115.7000000000003</v>
          </cell>
        </row>
        <row r="7913">
          <cell r="BN7913">
            <v>744.34999999999991</v>
          </cell>
        </row>
        <row r="7942">
          <cell r="BN7942">
            <v>201.11</v>
          </cell>
        </row>
        <row r="7970">
          <cell r="BM7970">
            <v>672.34</v>
          </cell>
        </row>
        <row r="8001">
          <cell r="BN8001">
            <v>267.83000000000004</v>
          </cell>
        </row>
        <row r="8028">
          <cell r="BN8028">
            <v>23</v>
          </cell>
        </row>
        <row r="8059">
          <cell r="BN8059">
            <v>218.28000000000003</v>
          </cell>
        </row>
        <row r="8096">
          <cell r="BN8096">
            <v>740.33</v>
          </cell>
        </row>
        <row r="8127">
          <cell r="BO8127">
            <v>1370.43</v>
          </cell>
        </row>
        <row r="8157">
          <cell r="BM8157">
            <v>109.89</v>
          </cell>
        </row>
        <row r="8186">
          <cell r="BM8186">
            <v>358.47999999999996</v>
          </cell>
        </row>
        <row r="8214">
          <cell r="BM8214">
            <v>105.33</v>
          </cell>
        </row>
        <row r="8242">
          <cell r="BM8242">
            <v>83.45</v>
          </cell>
        </row>
        <row r="8271">
          <cell r="BM8271">
            <v>84.05</v>
          </cell>
        </row>
        <row r="8300">
          <cell r="BM8300">
            <v>605.47</v>
          </cell>
        </row>
        <row r="8329">
          <cell r="BM8329">
            <v>605.47</v>
          </cell>
        </row>
        <row r="8356">
          <cell r="BN8356">
            <v>237.89</v>
          </cell>
        </row>
        <row r="8386">
          <cell r="BM8386">
            <v>118.22000000000001</v>
          </cell>
        </row>
        <row r="8413">
          <cell r="BN8413">
            <v>611.79000000000008</v>
          </cell>
        </row>
        <row r="8441">
          <cell r="BM8441">
            <v>497.5</v>
          </cell>
        </row>
        <row r="8468">
          <cell r="BN8468">
            <v>1902.8700000000001</v>
          </cell>
        </row>
        <row r="8495">
          <cell r="BN8495">
            <v>2160.58</v>
          </cell>
        </row>
        <row r="8521">
          <cell r="BN8521">
            <v>106.15</v>
          </cell>
        </row>
        <row r="8549">
          <cell r="BM8549">
            <v>95.51</v>
          </cell>
        </row>
        <row r="8578">
          <cell r="BM8578">
            <v>10.040000000000001</v>
          </cell>
        </row>
        <row r="8606">
          <cell r="BN8606">
            <v>619.1400000000001</v>
          </cell>
        </row>
        <row r="8633">
          <cell r="BN8633">
            <v>662.63</v>
          </cell>
        </row>
        <row r="8659">
          <cell r="BN8659">
            <v>1579.81</v>
          </cell>
        </row>
        <row r="8689">
          <cell r="BM8689">
            <v>98.77000000000001</v>
          </cell>
        </row>
        <row r="8716">
          <cell r="BN8716">
            <v>40.730000000000004</v>
          </cell>
        </row>
        <row r="8746">
          <cell r="BM8746">
            <v>295.30999999999995</v>
          </cell>
        </row>
        <row r="8775">
          <cell r="BM8775">
            <v>533.37</v>
          </cell>
        </row>
        <row r="8803">
          <cell r="BM8803">
            <v>432.89</v>
          </cell>
        </row>
        <row r="8831">
          <cell r="BM8831">
            <v>4.8099999999999996</v>
          </cell>
        </row>
        <row r="8861">
          <cell r="BM8861">
            <v>907.62</v>
          </cell>
        </row>
        <row r="8889">
          <cell r="BM8889">
            <v>15.420000000000002</v>
          </cell>
        </row>
        <row r="8917">
          <cell r="BM8917">
            <v>16.55</v>
          </cell>
        </row>
        <row r="8943">
          <cell r="BN8943">
            <v>25.73</v>
          </cell>
        </row>
        <row r="8971">
          <cell r="BM8971">
            <v>30.57</v>
          </cell>
        </row>
        <row r="9001">
          <cell r="BM9001">
            <v>45.81</v>
          </cell>
        </row>
        <row r="9031">
          <cell r="BM9031">
            <v>93.51</v>
          </cell>
        </row>
        <row r="9061">
          <cell r="BM9061">
            <v>230.59</v>
          </cell>
        </row>
        <row r="9089">
          <cell r="BM9089">
            <v>404.95</v>
          </cell>
        </row>
        <row r="9117">
          <cell r="BM9117">
            <v>4.8099999999999996</v>
          </cell>
        </row>
        <row r="9147">
          <cell r="BM9147">
            <v>4645.3600000000006</v>
          </cell>
        </row>
        <row r="9175">
          <cell r="BM9175">
            <v>24.009999999999998</v>
          </cell>
        </row>
        <row r="9203">
          <cell r="BM9203">
            <v>19.93</v>
          </cell>
        </row>
        <row r="9230">
          <cell r="BM9230">
            <v>27.019999999999996</v>
          </cell>
        </row>
        <row r="9257">
          <cell r="BN9257">
            <v>34.68</v>
          </cell>
        </row>
        <row r="9284">
          <cell r="BM9284">
            <v>42.62</v>
          </cell>
        </row>
        <row r="9315">
          <cell r="BM9315">
            <v>15.35</v>
          </cell>
        </row>
        <row r="9345">
          <cell r="BM9345">
            <v>25.43</v>
          </cell>
        </row>
        <row r="9374">
          <cell r="BM9374">
            <v>65.290000000000006</v>
          </cell>
        </row>
        <row r="9407">
          <cell r="BM9407">
            <v>99.77</v>
          </cell>
        </row>
        <row r="9436">
          <cell r="BM9436">
            <v>20.119999999999997</v>
          </cell>
        </row>
        <row r="9467">
          <cell r="BM9467">
            <v>635.54999999999995</v>
          </cell>
        </row>
        <row r="9498">
          <cell r="BM9498">
            <v>473.65</v>
          </cell>
        </row>
        <row r="9528">
          <cell r="BM9528">
            <v>3042.8300000000004</v>
          </cell>
        </row>
        <row r="9559">
          <cell r="BM9559">
            <v>1219.7800000000004</v>
          </cell>
        </row>
        <row r="9590">
          <cell r="BM9590">
            <v>536.88</v>
          </cell>
        </row>
        <row r="9622">
          <cell r="BO9622">
            <v>326.54000000000002</v>
          </cell>
        </row>
        <row r="9650">
          <cell r="BM9650">
            <v>339.72</v>
          </cell>
        </row>
        <row r="9706">
          <cell r="BM9706">
            <v>1650.59</v>
          </cell>
        </row>
        <row r="9733">
          <cell r="BM9733">
            <v>208.27</v>
          </cell>
        </row>
        <row r="9761">
          <cell r="BM9761">
            <v>114.17</v>
          </cell>
        </row>
        <row r="9790">
          <cell r="BM9790">
            <v>229.29000000000002</v>
          </cell>
        </row>
        <row r="9816">
          <cell r="BM9816">
            <v>172.71</v>
          </cell>
        </row>
        <row r="9844">
          <cell r="BM9844">
            <v>112.13</v>
          </cell>
        </row>
        <row r="9874">
          <cell r="BM9874">
            <v>110.92</v>
          </cell>
        </row>
        <row r="9902">
          <cell r="BM9902">
            <v>72.77</v>
          </cell>
        </row>
        <row r="9931">
          <cell r="BM9931">
            <v>173.19</v>
          </cell>
        </row>
        <row r="9960">
          <cell r="BM9960">
            <v>209.88</v>
          </cell>
        </row>
        <row r="9989">
          <cell r="BM9989">
            <v>353.83</v>
          </cell>
        </row>
        <row r="10017">
          <cell r="BM10017">
            <v>255.64000000000001</v>
          </cell>
        </row>
        <row r="10050">
          <cell r="BO10050">
            <v>274.68</v>
          </cell>
        </row>
        <row r="10077">
          <cell r="BM10077">
            <v>157.40999999999997</v>
          </cell>
        </row>
        <row r="10123">
          <cell r="BO10123">
            <v>1702.98</v>
          </cell>
        </row>
        <row r="10154">
          <cell r="BM10154">
            <v>3089.23</v>
          </cell>
        </row>
        <row r="10180">
          <cell r="BM10180">
            <v>155.93</v>
          </cell>
        </row>
        <row r="10209">
          <cell r="BM10209">
            <v>332.63</v>
          </cell>
        </row>
        <row r="10236">
          <cell r="BM10236">
            <v>229.84</v>
          </cell>
        </row>
        <row r="10263">
          <cell r="BM10263">
            <v>31.72</v>
          </cell>
        </row>
        <row r="10290">
          <cell r="BM10290">
            <v>36.4</v>
          </cell>
        </row>
        <row r="10317">
          <cell r="BM10317">
            <v>26.990000000000002</v>
          </cell>
        </row>
        <row r="10344">
          <cell r="BM10344">
            <v>45.75</v>
          </cell>
        </row>
        <row r="10371">
          <cell r="BM10371">
            <v>33.159999999999997</v>
          </cell>
        </row>
        <row r="10399">
          <cell r="BM10399">
            <v>28.64</v>
          </cell>
        </row>
        <row r="10428">
          <cell r="BM10428">
            <v>42.47</v>
          </cell>
        </row>
        <row r="10458">
          <cell r="BM10458">
            <v>3649.59</v>
          </cell>
        </row>
        <row r="10487">
          <cell r="BM10487">
            <v>2505.91</v>
          </cell>
        </row>
        <row r="10515">
          <cell r="BM10515">
            <v>2776.89</v>
          </cell>
        </row>
        <row r="10543">
          <cell r="BM10543">
            <v>3907.5899999999997</v>
          </cell>
        </row>
        <row r="10571">
          <cell r="BM10571">
            <v>9799.64</v>
          </cell>
        </row>
        <row r="10600">
          <cell r="BM10600">
            <v>165.79</v>
          </cell>
        </row>
        <row r="10630">
          <cell r="BM10630">
            <v>97.18</v>
          </cell>
        </row>
        <row r="10658">
          <cell r="BM10658">
            <v>120.70999999999998</v>
          </cell>
        </row>
        <row r="10686">
          <cell r="BM10686">
            <v>155.41</v>
          </cell>
        </row>
        <row r="10714">
          <cell r="BM10714">
            <v>114</v>
          </cell>
        </row>
        <row r="10742">
          <cell r="BM10742">
            <v>155.32999999999998</v>
          </cell>
        </row>
        <row r="10770">
          <cell r="BM10770">
            <v>222.17000000000002</v>
          </cell>
        </row>
        <row r="10798">
          <cell r="BM10798">
            <v>208.98338999999999</v>
          </cell>
        </row>
        <row r="10827">
          <cell r="BM10827">
            <v>18.93</v>
          </cell>
        </row>
        <row r="10855">
          <cell r="BM10855">
            <v>23.59</v>
          </cell>
        </row>
        <row r="10882">
          <cell r="BM10882">
            <v>15.680000000000001</v>
          </cell>
        </row>
        <row r="10909">
          <cell r="BM10909">
            <v>23.43</v>
          </cell>
        </row>
        <row r="10936">
          <cell r="BM10936">
            <v>28.71</v>
          </cell>
        </row>
        <row r="10964">
          <cell r="BM10964">
            <v>40.940000000000005</v>
          </cell>
        </row>
        <row r="10992">
          <cell r="BM10992">
            <v>37.1</v>
          </cell>
        </row>
        <row r="11020">
          <cell r="BM11020">
            <v>23.619999999999997</v>
          </cell>
        </row>
        <row r="11048">
          <cell r="BM11048">
            <v>22.36</v>
          </cell>
        </row>
        <row r="11077">
          <cell r="BM11077">
            <v>41.22</v>
          </cell>
        </row>
        <row r="11106">
          <cell r="BO11106">
            <v>8.77</v>
          </cell>
        </row>
        <row r="11135">
          <cell r="BO11135">
            <v>9.91</v>
          </cell>
        </row>
        <row r="11165">
          <cell r="BL11165">
            <v>326.37</v>
          </cell>
        </row>
        <row r="11209">
          <cell r="BM11209">
            <v>178.98</v>
          </cell>
        </row>
        <row r="11234">
          <cell r="BM11234">
            <v>6249.51</v>
          </cell>
        </row>
        <row r="11261">
          <cell r="BM11261">
            <v>1936.1</v>
          </cell>
        </row>
        <row r="11291">
          <cell r="BI11291">
            <v>57.29</v>
          </cell>
        </row>
        <row r="11324">
          <cell r="BM11324">
            <v>93.27</v>
          </cell>
        </row>
        <row r="11356">
          <cell r="BI11356">
            <v>134.63999999999999</v>
          </cell>
        </row>
        <row r="11396">
          <cell r="BN11396">
            <v>235.81</v>
          </cell>
        </row>
        <row r="11425">
          <cell r="BM11425">
            <v>120.83</v>
          </cell>
        </row>
        <row r="11454">
          <cell r="BM11454">
            <v>79.19</v>
          </cell>
        </row>
        <row r="11483">
          <cell r="BM11483">
            <v>76.95</v>
          </cell>
        </row>
        <row r="11514">
          <cell r="BM11514">
            <v>27.39</v>
          </cell>
        </row>
        <row r="11543">
          <cell r="BM11543">
            <v>10.7</v>
          </cell>
        </row>
        <row r="11572">
          <cell r="BM11572">
            <v>1.07</v>
          </cell>
        </row>
        <row r="11601">
          <cell r="BM11601">
            <v>21.71</v>
          </cell>
        </row>
        <row r="11641">
          <cell r="BM11641">
            <v>139.20000000000002</v>
          </cell>
        </row>
        <row r="11683">
          <cell r="BM11683">
            <v>387.78</v>
          </cell>
        </row>
        <row r="11724">
          <cell r="BM11724">
            <v>147.54</v>
          </cell>
        </row>
        <row r="11764">
          <cell r="BM11764">
            <v>195.37</v>
          </cell>
        </row>
        <row r="11791">
          <cell r="BM11791">
            <v>637.22</v>
          </cell>
        </row>
        <row r="12004">
          <cell r="BM12004">
            <v>8.7799999999999994</v>
          </cell>
        </row>
        <row r="12032">
          <cell r="BM12032">
            <v>34.64</v>
          </cell>
        </row>
        <row r="12060">
          <cell r="BL12060">
            <v>9.92</v>
          </cell>
        </row>
        <row r="12100">
          <cell r="BM12100">
            <v>195.85</v>
          </cell>
        </row>
        <row r="12130">
          <cell r="BM12130">
            <v>8653.24</v>
          </cell>
        </row>
      </sheetData>
      <sheetData sheetId="13">
        <row r="29">
          <cell r="B29">
            <v>458.71999999999997</v>
          </cell>
        </row>
        <row r="52">
          <cell r="B52">
            <v>168.51999999999998</v>
          </cell>
        </row>
        <row r="77">
          <cell r="B77">
            <v>150.43</v>
          </cell>
        </row>
      </sheetData>
      <sheetData sheetId="14">
        <row r="3">
          <cell r="C3" t="str">
            <v>SISTEMA DE TRATAMENTO DE ÁGUAS CINZAS E APROVEITAMENTO DE ÁGUAS PLUVIAIS, PARA REUSO EM FINS NÃO POTÁVEIS, VAZÃO DE 2 M³/H, INCLUSIVE INSTALAÇÃO E TESTE DE CONFORMIDADE, DE ACORDO COM O MEMORIAL DE PROJETO.</v>
          </cell>
        </row>
        <row r="10">
          <cell r="F10">
            <v>169168.56616666669</v>
          </cell>
        </row>
        <row r="12">
          <cell r="C12" t="str">
            <v>SISTEMA DE ESTAÇÃO DE TRATAMENTO DE ESGOTAMENTO SANITÁRIO, SISTEMA DE LODOS ATIVADOS – SOLUÇÃO MBBR CONTAINERIZADO,  CAPACIDADE DE VAZÃO  DE 6,5 A 7 M³/H, INCLUSIVE INSTALAÇÃO E TESTE DE CONFORMIDADE, DE ACORDO COM O MEMORIAL DE PROJETO.</v>
          </cell>
        </row>
        <row r="19">
          <cell r="F19">
            <v>789858.05533333344</v>
          </cell>
        </row>
        <row r="21">
          <cell r="C21" t="str">
            <v>PLATAFORMA CABINADA ELEVATÓRIA DE PERCURSO VERTICAL PARA 2 PAVIMENTOS COM CAPACIDADE DE APROXIMADAMENTE 275KG, COM AS ESPECIFICAÇÕES DE ACORDO COM NBR 9050:2020, CONFORME OS PROJETOS</v>
          </cell>
        </row>
        <row r="28">
          <cell r="F28">
            <v>42404.283333333333</v>
          </cell>
        </row>
        <row r="32">
          <cell r="C32" t="str">
            <v>SUBESTAÇÃO DE MÉDIA TENSÃO, COM CABINE PRIMÁRIA BLINDADA TIPO COMPACTA MODELO COM CAPACIDADE DE TENSÃO MÍNIMA DE 17,5KV ,  TRANSFORMADOR TIPO PAD-MOUNTED - COMPLETO INCLUSIVE CONEXÕES, INSTALAÇÃO, TESTE DE CONFORMIDADE E GARANTIA, DE ACORDO COM OS PROJETOS.</v>
          </cell>
        </row>
        <row r="40">
          <cell r="F40">
            <v>2430820.4147866666</v>
          </cell>
        </row>
        <row r="42">
          <cell r="C42" t="str">
            <v>INSTALAÇÃO DE SISTEMA DE ALARME E CFTV, COM FORNECIMENTO DE MÃO DE OBRA E MATERIAL, CONTENDO TODOS OS EQUIPAMENTOS SEGUINDO AS NORMAS ABNT E OS PADRÕES DE SEGURANÇA, COM COMPATIBILIDADE ENTRE CAMERAS E DVR, EXECUÇÃO DE TESTE DE CONFORMIDADE, COM OS ITENS ESPECIFICADOS E INDICADOS EM MEMORIAL DESCRITIVO E PLANTAS, DE ACORDO COM OS PROJETOS.</v>
          </cell>
        </row>
        <row r="75">
          <cell r="F75">
            <v>275237.04641500005</v>
          </cell>
        </row>
        <row r="78">
          <cell r="C78" t="str">
            <v>SISTEMA FOTOVOLTAICO COMPLETO SOBRE TELHADOS E ESTRUTURA METÁLICA TIPO CARPORT, FORNECIMENTO E INSTALAÇÃO, COM ARMAÇÃO, PLACAS, INVERSOR E CONEXÕES,  INCLUSIVE COM TESTE DE CONFORMIDADE E GARANTIA,  SELO INMETRO, HOMOLOGADO PELA CONCESSIONÁRIA, DE ACORDO COM OS PROJETOS.</v>
          </cell>
        </row>
        <row r="86">
          <cell r="F86">
            <v>1069993.6947483334</v>
          </cell>
        </row>
      </sheetData>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Replan"/>
      <sheetName val="Resumo"/>
      <sheetName val="med01"/>
      <sheetName val="med02"/>
      <sheetName val="med03"/>
      <sheetName val="med04"/>
      <sheetName val="med05"/>
      <sheetName val="med06"/>
      <sheetName val="med07"/>
      <sheetName val="med08"/>
      <sheetName val="med09"/>
      <sheetName val="med10"/>
      <sheetName val="med11"/>
      <sheetName val="med12"/>
      <sheetName val="med13"/>
      <sheetName val="med14"/>
      <sheetName val="med15"/>
      <sheetName val="med16"/>
      <sheetName val="med17"/>
      <sheetName val="memo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lan"/>
      <sheetName val="Resumo"/>
      <sheetName val="out09"/>
      <sheetName val="nov09"/>
      <sheetName val="BASE 5E"/>
      <sheetName val="memorial"/>
    </sheetNames>
    <sheetDataSet>
      <sheetData sheetId="0"/>
      <sheetData sheetId="1"/>
      <sheetData sheetId="2"/>
      <sheetData sheetId="3"/>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RIAL"/>
      <sheetName val="MATERIAIS"/>
      <sheetName val="TABELA"/>
      <sheetName val="SERVIÇOS"/>
      <sheetName val="ESPELHO  "/>
      <sheetName val="Módulo1"/>
      <sheetName val="Replan"/>
      <sheetName val="PLANILHA DE QUANT. E CUSTOS A"/>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NAPI"/>
      <sheetName val="SICRO"/>
      <sheetName val="DER-RDV"/>
      <sheetName val="DER-ROD"/>
      <sheetName val="DER-EDF"/>
      <sheetName val="Detalhamento do BDI"/>
      <sheetName val="PLANORC"/>
      <sheetName val="Curva ABC Serviços"/>
      <sheetName val="CURVA ABC Geral"/>
      <sheetName val="Notas Planilha"/>
      <sheetName val="Memorial Cálculo"/>
      <sheetName val="Transporte"/>
      <sheetName val="Composição"/>
      <sheetName val="Cotação"/>
      <sheetName val="Cronograma FF"/>
    </sheetNames>
    <sheetDataSet>
      <sheetData sheetId="0">
        <row r="8">
          <cell r="A8" t="str">
            <v>97141</v>
          </cell>
          <cell r="B8" t="str">
            <v>ASSENTAMENTO DE TUBO DE FERRO FUNDIDO PARA REDE DE ÁGUA, DN 80 MM, JUNTA ELÁSTICA, INSTALADO EM LOCAL COM NÍVEL ALTO DE INTERFERÊNCIAS (NÃO INCLUI FORNECIMENTO). AF_05/2024</v>
          </cell>
          <cell r="C8" t="str">
            <v>M</v>
          </cell>
          <cell r="D8" t="str">
            <v>COEFICIENTE DE REPRESENTATIVIDADE</v>
          </cell>
          <cell r="E8" t="str">
            <v>5,40</v>
          </cell>
          <cell r="F8" t="str">
            <v>CAIXA REFERENCIAL</v>
          </cell>
        </row>
        <row r="9">
          <cell r="A9" t="str">
            <v>97142</v>
          </cell>
          <cell r="B9" t="str">
            <v>ASSENTAMENTO DE TUBO DE FERRO FUNDIDO PARA REDE DE ÁGUA, DN 100 MM, JUNTA ELÁSTICA, INSTALADO EM LOCAL COM NÍVEL ALTO DE INTERFERÊNCIAS (NÃO INCLUI FORNECIMENTO). AF_05/2024</v>
          </cell>
          <cell r="C9" t="str">
            <v>M</v>
          </cell>
          <cell r="D9" t="str">
            <v>COEFICIENTE DE REPRESENTATIVIDADE</v>
          </cell>
          <cell r="E9" t="str">
            <v>6,25</v>
          </cell>
          <cell r="F9" t="str">
            <v>CAIXA REFERENCIAL</v>
          </cell>
        </row>
        <row r="10">
          <cell r="A10" t="str">
            <v>97143</v>
          </cell>
          <cell r="B10" t="str">
            <v>ASSENTAMENTO DE TUBO DE FERRO FUNDIDO PARA REDE DE ÁGUA, DN 150 MM, JUNTA ELÁSTICA, INSTALADO EM LOCAL COM NÍVEL ALTO DE INTERFERÊNCIAS (NÃO INCLUI FORNECIMENTO). AF_05/2024</v>
          </cell>
          <cell r="C10" t="str">
            <v>M</v>
          </cell>
          <cell r="D10" t="str">
            <v>COEFICIENTE DE REPRESENTATIVIDADE</v>
          </cell>
          <cell r="E10" t="str">
            <v>8,31</v>
          </cell>
          <cell r="F10" t="str">
            <v>CAIXA REFERENCIAL</v>
          </cell>
        </row>
        <row r="11">
          <cell r="A11" t="str">
            <v>97144</v>
          </cell>
          <cell r="B11" t="str">
            <v>ASSENTAMENTO DE TUBO DE FERRO FUNDIDO PARA REDE DE ÁGUA, DN 200 MM, JUNTA ELÁSTICA, INSTALADO EM LOCAL COM NÍVEL ALTO DE INTERFERÊNCIAS (NÃO INCLUI FORNECIMENTO). AF_05/2024</v>
          </cell>
          <cell r="C11" t="str">
            <v>M</v>
          </cell>
          <cell r="D11" t="str">
            <v>COEFICIENTE DE REPRESENTATIVIDADE</v>
          </cell>
          <cell r="E11" t="str">
            <v>10,39</v>
          </cell>
          <cell r="F11" t="str">
            <v>CAIXA REFERENCIAL</v>
          </cell>
        </row>
        <row r="12">
          <cell r="A12" t="str">
            <v>97145</v>
          </cell>
          <cell r="B12" t="str">
            <v>ASSENTAMENTO DE TUBO DE FERRO FUNDIDO PARA REDE DE ÁGUA, DN 250 MM, JUNTA ELÁSTICA, INSTALADO EM LOCAL COM NÍVEL ALTO DE INTERFERÊNCIAS (NÃO INCLUI FORNECIMENTO). AF_05/2024</v>
          </cell>
          <cell r="C12" t="str">
            <v>M</v>
          </cell>
          <cell r="D12" t="str">
            <v>COEFICIENTE DE REPRESENTATIVIDADE</v>
          </cell>
          <cell r="E12" t="str">
            <v>12,49</v>
          </cell>
          <cell r="F12" t="str">
            <v>CAIXA REFERENCIAL</v>
          </cell>
        </row>
        <row r="13">
          <cell r="A13" t="str">
            <v>97146</v>
          </cell>
          <cell r="B13" t="str">
            <v>ASSENTAMENTO DE TUBO DE FERRO FUNDIDO PARA REDE DE ÁGUA, DN 300 MM, JUNTA ELÁSTICA, INSTALADO EM LOCAL COM NÍVEL ALTO DE INTERFERÊNCIAS (NÃO INCLUI FORNECIMENTO). AF_05/2024</v>
          </cell>
          <cell r="C13" t="str">
            <v>M</v>
          </cell>
          <cell r="D13" t="str">
            <v>COEFICIENTE DE REPRESENTATIVIDADE</v>
          </cell>
          <cell r="E13" t="str">
            <v>14,59</v>
          </cell>
          <cell r="F13" t="str">
            <v>CAIXA REFERENCIAL</v>
          </cell>
        </row>
        <row r="14">
          <cell r="A14" t="str">
            <v>97147</v>
          </cell>
          <cell r="B14" t="str">
            <v>ASSENTAMENTO DE TUBO DE FERRO FUNDIDO PARA REDE DE ÁGUA, DN 350 MM, JUNTA ELÁSTICA, INSTALADO EM LOCAL COM NÍVEL ALTO DE INTERFERÊNCIAS (NÃO INCLUI FORNECIMENTO). AF_05/2024</v>
          </cell>
          <cell r="C14" t="str">
            <v>M</v>
          </cell>
          <cell r="D14" t="str">
            <v>COEFICIENTE DE REPRESENTATIVIDADE</v>
          </cell>
          <cell r="E14" t="str">
            <v>16,68</v>
          </cell>
          <cell r="F14" t="str">
            <v>CAIXA REFERENCIAL</v>
          </cell>
        </row>
        <row r="15">
          <cell r="A15" t="str">
            <v>97148</v>
          </cell>
          <cell r="B15" t="str">
            <v>ASSENTAMENTO DE TUBO DE FERRO FUNDIDO PARA REDE DE ÁGUA, DN 400 MM, JUNTA ELÁSTICA, INSTALADO EM LOCAL COM NÍVEL ALTO DE INTERFERÊNCIAS (NÃO INCLUI FORNECIMENTO). AF_05/2024</v>
          </cell>
          <cell r="C15" t="str">
            <v>M</v>
          </cell>
          <cell r="D15" t="str">
            <v>COEFICIENTE DE REPRESENTATIVIDADE</v>
          </cell>
          <cell r="E15" t="str">
            <v>18,77</v>
          </cell>
          <cell r="F15" t="str">
            <v>CAIXA REFERENCIAL</v>
          </cell>
        </row>
        <row r="16">
          <cell r="A16" t="str">
            <v>97149</v>
          </cell>
          <cell r="B16" t="str">
            <v>ASSENTAMENTO DE TUBO DE FERRO FUNDIDO PARA REDE DE ÁGUA, DN 450 MM, JUNTA ELÁSTICA, INSTALADO EM LOCAL COM NÍVEL ALTO DE INTERFERÊNCIAS (NÃO INCLUI FORNECIMENTO). AF_05/2024</v>
          </cell>
          <cell r="C16" t="str">
            <v>M</v>
          </cell>
          <cell r="D16" t="str">
            <v>COEFICIENTE DE REPRESENTATIVIDADE</v>
          </cell>
          <cell r="E16" t="str">
            <v>20,89</v>
          </cell>
          <cell r="F16" t="str">
            <v>CAIXA REFERENCIAL</v>
          </cell>
        </row>
        <row r="17">
          <cell r="A17" t="str">
            <v>97150</v>
          </cell>
          <cell r="B17" t="str">
            <v>ASSENTAMENTO DE TUBO DE FERRO FUNDIDO PARA REDE DE ÁGUA, DN 500 MM, JUNTA ELÁSTICA, INSTALADO EM LOCAL COM NÍVEL ALTO DE INTERFERÊNCIAS (NÃO INCLUI FORNECIMENTO). AF_05/2024</v>
          </cell>
          <cell r="C17" t="str">
            <v>M</v>
          </cell>
          <cell r="D17" t="str">
            <v>COEFICIENTE DE REPRESENTATIVIDADE</v>
          </cell>
          <cell r="E17" t="str">
            <v>26,05</v>
          </cell>
          <cell r="F17" t="str">
            <v>CAIXA REFERENCIAL</v>
          </cell>
        </row>
        <row r="18">
          <cell r="A18" t="str">
            <v>97151</v>
          </cell>
          <cell r="B18" t="str">
            <v>ASSENTAMENTO DE TUBO DE FERRO FUNDIDO PARA REDE DE ÁGUA, DN 600 MM, JUNTA ELÁSTICA, INSTALADO EM LOCAL COM NÍVEL ALTO DE INTERFERÊNCIAS (NÃO INCLUI FORNECIMENTO). AF_05/2024</v>
          </cell>
          <cell r="C18" t="str">
            <v>M</v>
          </cell>
          <cell r="D18" t="str">
            <v>COEFICIENTE DE REPRESENTATIVIDADE</v>
          </cell>
          <cell r="E18" t="str">
            <v>30,74</v>
          </cell>
          <cell r="F18" t="str">
            <v>CAIXA REFERENCIAL</v>
          </cell>
        </row>
        <row r="19">
          <cell r="A19" t="str">
            <v>97152</v>
          </cell>
          <cell r="B19" t="str">
            <v>ASSENTAMENTO DE TUBO DE FERRO FUNDIDO PARA REDE DE ÁGUA, DN 700 MM, JUNTA ELÁSTICA, INSTALADO EM LOCAL COM NÍVEL ALTO DE INTERFERÊNCIAS (NÃO INCLUI FORNECIMENTO). AF_05/2024</v>
          </cell>
          <cell r="C19" t="str">
            <v>M</v>
          </cell>
          <cell r="D19" t="str">
            <v>COEFICIENTE DE REPRESENTATIVIDADE</v>
          </cell>
          <cell r="E19" t="str">
            <v>35,16</v>
          </cell>
          <cell r="F19" t="str">
            <v>CAIXA REFERENCIAL</v>
          </cell>
        </row>
        <row r="20">
          <cell r="A20" t="str">
            <v>97153</v>
          </cell>
          <cell r="B20" t="str">
            <v>ASSENTAMENTO DE TUBO DE FERRO FUNDIDO PARA REDE DE ÁGUA, DN 800 MM, JUNTA ELÁSTICA, INSTALADO EM LOCAL COM NÍVEL ALTO DE INTERFERÊNCIAS (NÃO INCLUI FORNECIMENTO). AF_05/2024</v>
          </cell>
          <cell r="C20" t="str">
            <v>M</v>
          </cell>
          <cell r="D20" t="str">
            <v>COEFICIENTE DE REPRESENTATIVIDADE</v>
          </cell>
          <cell r="E20" t="str">
            <v>39,77</v>
          </cell>
          <cell r="F20" t="str">
            <v>CAIXA REFERENCIAL</v>
          </cell>
        </row>
        <row r="21">
          <cell r="A21" t="str">
            <v>97154</v>
          </cell>
          <cell r="B21" t="str">
            <v>ASSENTAMENTO DE TUBO DE FERRO FUNDIDO PARA REDE DE ÁGUA, DN 900 MM, JUNTA ELÁSTICA, INSTALADO EM LOCAL COM NÍVEL ALTO DE INTERFERÊNCIAS (NÃO INCLUI FORNECIMENTO). AF_05/2024</v>
          </cell>
          <cell r="C21" t="str">
            <v>M</v>
          </cell>
          <cell r="D21" t="str">
            <v>COEFICIENTE DE REPRESENTATIVIDADE</v>
          </cell>
          <cell r="E21" t="str">
            <v>44,39</v>
          </cell>
          <cell r="F21" t="str">
            <v>CAIXA REFERENCIAL</v>
          </cell>
        </row>
        <row r="22">
          <cell r="A22" t="str">
            <v>97155</v>
          </cell>
          <cell r="B22" t="str">
            <v>ASSENTAMENTO DE TUBO DE FERRO FUNDIDO PARA REDE DE ÁGUA, DN 1000 MM, JUNTA ELÁSTICA, INSTALADO EM LOCAL COM NÍVEL ALTO DE INTERFERÊNCIAS (NÃO INCLUI FORNECIMENTO). AF_05/2024</v>
          </cell>
          <cell r="C22" t="str">
            <v>M</v>
          </cell>
          <cell r="D22" t="str">
            <v>COEFICIENTE DE REPRESENTATIVIDADE</v>
          </cell>
          <cell r="E22" t="str">
            <v>49,04</v>
          </cell>
          <cell r="F22" t="str">
            <v>CAIXA REFERENCIAL</v>
          </cell>
        </row>
        <row r="23">
          <cell r="A23" t="str">
            <v>97156</v>
          </cell>
          <cell r="B23" t="str">
            <v>ASSENTAMENTO DE TUBO DE FERRO FUNDIDO PARA REDE DE ÁGUA, DN 1200 MM, JUNTA ELÁSTICA, INSTALADO EM LOCAL COM NÍVEL ALTO DE INTERFERÊNCIAS (NÃO INCLUI FORNECIMENTO). AF_05/2024</v>
          </cell>
          <cell r="C23" t="str">
            <v>M</v>
          </cell>
          <cell r="D23" t="str">
            <v>COEFICIENTE DE REPRESENTATIVIDADE</v>
          </cell>
          <cell r="E23" t="str">
            <v>58,74</v>
          </cell>
          <cell r="F23" t="str">
            <v>CAIXA REFERENCIAL</v>
          </cell>
        </row>
        <row r="24">
          <cell r="A24" t="str">
            <v>97157</v>
          </cell>
          <cell r="B24" t="str">
            <v>ASSENTAMENTO DE TUBO DE FERRO FUNDIDO PARA REDE DE ÁGUA, DN 80 MM, JUNTA ELÁSTICA, INSTALADO EM LOCAL COM NÍVEL BAIXO DE INTERFERÊNCIAS (NÃO INCLUI FORNECIMENTO). AF_05/2024</v>
          </cell>
          <cell r="C24" t="str">
            <v>M</v>
          </cell>
          <cell r="D24" t="str">
            <v>COEFICIENTE DE REPRESENTATIVIDADE</v>
          </cell>
          <cell r="E24" t="str">
            <v>4,10</v>
          </cell>
          <cell r="F24" t="str">
            <v>CAIXA REFERENCIAL</v>
          </cell>
        </row>
        <row r="25">
          <cell r="A25" t="str">
            <v>97158</v>
          </cell>
          <cell r="B25" t="str">
            <v>ASSENTAMENTO DE TUBO DE FERRO FUNDIDO PARA REDE DE ÁGUA, DN 100 MM, JUNTA ELÁSTICA, INSTALADO EM LOCAL COM NÍVEL BAIXO DE INTERFERÊNCIAS (NÃO INCLUI FORNECIMENTO). AF_05/2024</v>
          </cell>
          <cell r="C25" t="str">
            <v>M</v>
          </cell>
          <cell r="D25" t="str">
            <v>COEFICIENTE DE REPRESENTATIVIDADE</v>
          </cell>
          <cell r="E25" t="str">
            <v>4,81</v>
          </cell>
          <cell r="F25" t="str">
            <v>CAIXA REFERENCIAL</v>
          </cell>
        </row>
        <row r="26">
          <cell r="A26" t="str">
            <v>97159</v>
          </cell>
          <cell r="B26" t="str">
            <v>ASSENTAMENTO DE TUBO DE FERRO FUNDIDO PARA REDE DE ÁGUA, DN 150 MM, JUNTA ELÁSTICA, INSTALADO EM LOCAL COM NÍVEL BAIXO DE INTERFERÊNCIAS (NÃO INCLUI FORNECIMENTO). AF_05/2024</v>
          </cell>
          <cell r="C26" t="str">
            <v>M</v>
          </cell>
          <cell r="D26" t="str">
            <v>COEFICIENTE DE REPRESENTATIVIDADE</v>
          </cell>
          <cell r="E26" t="str">
            <v>6,52</v>
          </cell>
          <cell r="F26" t="str">
            <v>CAIXA REFERENCIAL</v>
          </cell>
        </row>
        <row r="27">
          <cell r="A27" t="str">
            <v>97160</v>
          </cell>
          <cell r="B27" t="str">
            <v>ASSENTAMENTO DE TUBO DE FERRO FUNDIDO PARA REDE DE ÁGUA, DN 200 MM, JUNTA ELÁSTICA, INSTALADO EM LOCAL COM NÍVEL BAIXO DE INTERFERÊNCIAS (NÃO INCLUI FORNECIMENTO). AF_05/2024</v>
          </cell>
          <cell r="C27" t="str">
            <v>M</v>
          </cell>
          <cell r="D27" t="str">
            <v>COEFICIENTE DE REPRESENTATIVIDADE</v>
          </cell>
          <cell r="E27" t="str">
            <v>8,23</v>
          </cell>
          <cell r="F27" t="str">
            <v>CAIXA REFERENCIAL</v>
          </cell>
        </row>
        <row r="28">
          <cell r="A28" t="str">
            <v>97161</v>
          </cell>
          <cell r="B28" t="str">
            <v>ASSENTAMENTO DE TUBO DE FERRO FUNDIDO PARA REDE DE ÁGUA, DN 250 MM, JUNTA ELÁSTICA, INSTALADO EM LOCAL COM NÍVEL BAIXO DE INTERFERÊNCIAS (NÃO INCLUI FORNECIMENTO). AF_05/2024</v>
          </cell>
          <cell r="C28" t="str">
            <v>M</v>
          </cell>
          <cell r="D28" t="str">
            <v>COEFICIENTE DE REPRESENTATIVIDADE</v>
          </cell>
          <cell r="E28" t="str">
            <v>9,98</v>
          </cell>
          <cell r="F28" t="str">
            <v>CAIXA REFERENCIAL</v>
          </cell>
        </row>
        <row r="29">
          <cell r="A29" t="str">
            <v>97162</v>
          </cell>
          <cell r="B29" t="str">
            <v>ASSENTAMENTO DE TUBO DE FERRO FUNDIDO PARA REDE DE ÁGUA, DN 300 MM, JUNTA ELÁSTICA, INSTALADO EM LOCAL COM NÍVEL BAIXO DE INTERFERÊNCIAS (NÃO INCLUI FORNECIMENTO). AF_05/2024</v>
          </cell>
          <cell r="C29" t="str">
            <v>M</v>
          </cell>
          <cell r="D29" t="str">
            <v>COEFICIENTE DE REPRESENTATIVIDADE</v>
          </cell>
          <cell r="E29" t="str">
            <v>11,71</v>
          </cell>
          <cell r="F29" t="str">
            <v>CAIXA REFERENCIAL</v>
          </cell>
        </row>
        <row r="30">
          <cell r="A30" t="str">
            <v>97163</v>
          </cell>
          <cell r="B30" t="str">
            <v>ASSENTAMENTO DE TUBO DE FERRO FUNDIDO PARA REDE DE ÁGUA, DN 350 MM, JUNTA ELÁSTICA, INSTALADO EM LOCAL COM NÍVEL BAIXO DE INTERFERÊNCIAS (NÃO INCLUI FORNECIMENTO). AF_05/2024</v>
          </cell>
          <cell r="C30" t="str">
            <v>M</v>
          </cell>
          <cell r="D30" t="str">
            <v>COEFICIENTE DE REPRESENTATIVIDADE</v>
          </cell>
          <cell r="E30" t="str">
            <v>13,45</v>
          </cell>
          <cell r="F30" t="str">
            <v>CAIXA REFERENCIAL</v>
          </cell>
        </row>
        <row r="31">
          <cell r="A31" t="str">
            <v>97164</v>
          </cell>
          <cell r="B31" t="str">
            <v>ASSENTAMENTO DE TUBO DE FERRO FUNDIDO PARA REDE DE ÁGUA, DN 400 MM, JUNTA ELÁSTICA, INSTALADO EM LOCAL COM NÍVEL BAIXO DE INTERFERÊNCIAS (NÃO INCLUI FORNECIMENTO). AF_05/2024</v>
          </cell>
          <cell r="C31" t="str">
            <v>M</v>
          </cell>
          <cell r="D31" t="str">
            <v>COEFICIENTE DE REPRESENTATIVIDADE</v>
          </cell>
          <cell r="E31" t="str">
            <v>15,19</v>
          </cell>
          <cell r="F31" t="str">
            <v>CAIXA REFERENCIAL</v>
          </cell>
        </row>
        <row r="32">
          <cell r="A32" t="str">
            <v>97165</v>
          </cell>
          <cell r="B32" t="str">
            <v>ASSENTAMENTO DE TUBO DE FERRO FUNDIDO PARA REDE DE ÁGUA, DN 450 MM, JUNTA ELÁSTICA, INSTALADO EM LOCAL COM NÍVEL BAIXO DE INTERFERÊNCIAS (NÃO INCLUI FORNECIMENTO). AF_05/2024</v>
          </cell>
          <cell r="C32" t="str">
            <v>M</v>
          </cell>
          <cell r="D32" t="str">
            <v>COEFICIENTE DE REPRESENTATIVIDADE</v>
          </cell>
          <cell r="E32" t="str">
            <v>16,95</v>
          </cell>
          <cell r="F32" t="str">
            <v>CAIXA REFERENCIAL</v>
          </cell>
        </row>
        <row r="33">
          <cell r="A33" t="str">
            <v>97166</v>
          </cell>
          <cell r="B33" t="str">
            <v>ASSENTAMENTO DE TUBO DE FERRO FUNDIDO PARA REDE DE ÁGUA, DN 500 MM, JUNTA ELÁSTICA, INSTALADO EM LOCAL COM NÍVEL BAIXO DE INTERFERÊNCIAS (NÃO INCLUI FORNECIMENTO). AF_05/2024</v>
          </cell>
          <cell r="C33" t="str">
            <v>M</v>
          </cell>
          <cell r="D33" t="str">
            <v>COEFICIENTE DE REPRESENTATIVIDADE</v>
          </cell>
          <cell r="E33" t="str">
            <v>20,76</v>
          </cell>
          <cell r="F33" t="str">
            <v>CAIXA REFERENCIAL</v>
          </cell>
        </row>
        <row r="34">
          <cell r="A34" t="str">
            <v>97167</v>
          </cell>
          <cell r="B34" t="str">
            <v>ASSENTAMENTO DE TUBO DE FERRO FUNDIDO PARA REDE DE ÁGUA, DN 600 MM, JUNTA ELÁSTICA, INSTALADO EM LOCAL COM NÍVEL BAIXO DE INTERFERÊNCIAS (NÃO INCLUI FORNECIMENTO). AF_05/2024</v>
          </cell>
          <cell r="C34" t="str">
            <v>M</v>
          </cell>
          <cell r="D34" t="str">
            <v>COEFICIENTE DE REPRESENTATIVIDADE</v>
          </cell>
          <cell r="E34" t="str">
            <v>24,59</v>
          </cell>
          <cell r="F34" t="str">
            <v>CAIXA REFERENCIAL</v>
          </cell>
        </row>
        <row r="35">
          <cell r="A35" t="str">
            <v>97168</v>
          </cell>
          <cell r="B35" t="str">
            <v>ASSENTAMENTO DE TUBO DE FERRO FUNDIDO PARA REDE DE ÁGUA, DN 700 MM, JUNTA ELÁSTICA, INSTALADO EM LOCAL COM NÍVEL BAIXO DE INTERFERÊNCIAS (NÃO INCLUI FORNECIMENTO). AF_05/2024</v>
          </cell>
          <cell r="C35" t="str">
            <v>M</v>
          </cell>
          <cell r="D35" t="str">
            <v>COEFICIENTE DE REPRESENTATIVIDADE</v>
          </cell>
          <cell r="E35" t="str">
            <v>28,16</v>
          </cell>
          <cell r="F35" t="str">
            <v>CAIXA REFERENCIAL</v>
          </cell>
        </row>
        <row r="36">
          <cell r="A36" t="str">
            <v>97169</v>
          </cell>
          <cell r="B36" t="str">
            <v>ASSENTAMENTO DE TUBO DE FERRO FUNDIDO PARA REDE DE ÁGUA, DN 800 MM, JUNTA ELÁSTICA, INSTALADO EM LOCAL COM NÍVEL BAIXO DE INTERFERÊNCIAS (NÃO INCLUI FORNECIMENTO). AF_05/2024</v>
          </cell>
          <cell r="C36" t="str">
            <v>M</v>
          </cell>
          <cell r="D36" t="str">
            <v>COEFICIENTE DE REPRESENTATIVIDADE</v>
          </cell>
          <cell r="E36" t="str">
            <v>31,89</v>
          </cell>
          <cell r="F36" t="str">
            <v>CAIXA REFERENCIAL</v>
          </cell>
        </row>
        <row r="37">
          <cell r="A37" t="str">
            <v>97170</v>
          </cell>
          <cell r="B37" t="str">
            <v>ASSENTAMENTO DE TUBO DE FERRO FUNDIDO PARA REDE DE ÁGUA, DN 900 MM, JUNTA ELÁSTICA, INSTALADO EM LOCAL COM NÍVEL BAIXO DE INTERFERÊNCIAS (NÃO INCLUI FORNECIMENTO). AF_05/2024</v>
          </cell>
          <cell r="C37" t="str">
            <v>M</v>
          </cell>
          <cell r="D37" t="str">
            <v>COEFICIENTE DE REPRESENTATIVIDADE</v>
          </cell>
          <cell r="E37" t="str">
            <v>35,64</v>
          </cell>
          <cell r="F37" t="str">
            <v>CAIXA REFERENCIAL</v>
          </cell>
        </row>
        <row r="38">
          <cell r="A38" t="str">
            <v>97171</v>
          </cell>
          <cell r="B38" t="str">
            <v>ASSENTAMENTO DE TUBO DE FERRO FUNDIDO PARA REDE DE ÁGUA, DN 1000 MM, JUNTA ELÁSTICA, INSTALADO EM LOCAL COM NÍVEL BAIXO DE INTERFERÊNCIAS (NÃO INCLUI FORNECIMENTO). AF_05/2024</v>
          </cell>
          <cell r="C38" t="str">
            <v>M</v>
          </cell>
          <cell r="D38" t="str">
            <v>COEFICIENTE DE REPRESENTATIVIDADE</v>
          </cell>
          <cell r="E38" t="str">
            <v>39,43</v>
          </cell>
          <cell r="F38" t="str">
            <v>CAIXA REFERENCIAL</v>
          </cell>
        </row>
        <row r="39">
          <cell r="A39" t="str">
            <v>97172</v>
          </cell>
          <cell r="B39" t="str">
            <v>ASSENTAMENTO DE TUBO DE FERRO FUNDIDO PARA REDE DE ÁGUA, DN 1200 MM, JUNTA ELÁSTICA, INSTALADO EM LOCAL COM NÍVEL BAIXO DE INTERFERÊNCIAS (NÃO INCLUI FORNECIMENTO). AF_05/2024</v>
          </cell>
          <cell r="C39" t="str">
            <v>M</v>
          </cell>
          <cell r="D39" t="str">
            <v>COEFICIENTE DE REPRESENTATIVIDADE</v>
          </cell>
          <cell r="E39" t="str">
            <v>47,42</v>
          </cell>
          <cell r="F39" t="str">
            <v>CAIXA REFERENCIAL</v>
          </cell>
        </row>
        <row r="40">
          <cell r="A40" t="str">
            <v>105249</v>
          </cell>
          <cell r="B40" t="str">
            <v>ASSENTAMENTO DE CONEXÃO 2 ACESSOS ALINHADOS DE FERRO FUNDIDO PARA REDE DE ÁGUA, DN 1200, JUNTA ELÁSTICA, INSTALADO EM LOCAL COM NÍVEL ALTO DE INTERFERÊNCIAS (NÃO INCLUI FORNECIMENTO). AF_05/2024</v>
          </cell>
          <cell r="C40" t="str">
            <v>UN</v>
          </cell>
          <cell r="D40" t="str">
            <v>COEFICIENTE DE REPRESENTATIVIDADE</v>
          </cell>
          <cell r="E40" t="str">
            <v>129,64</v>
          </cell>
          <cell r="F40" t="str">
            <v>CAIXA REFERENCIAL</v>
          </cell>
        </row>
        <row r="41">
          <cell r="A41" t="str">
            <v>105250</v>
          </cell>
          <cell r="B41" t="str">
            <v>ASSENTAMENTO DE CONEXÃO 2 ACESSOS INCLINADOS DE FERRO FUNDIDO PARA REDE DE ÁGUA, DN 80, JUNTA ELÁSTICA, INSTALADO EM LOCAL COM NÍVEL ALTO DE INTERFERÊNCIAS (NÃO INCLUI FORNECIMENTO). AF_05/2024</v>
          </cell>
          <cell r="C41" t="str">
            <v>UN</v>
          </cell>
          <cell r="D41" t="str">
            <v>COEFICIENTE DE REPRESENTATIVIDADE</v>
          </cell>
          <cell r="E41" t="str">
            <v>17,06</v>
          </cell>
          <cell r="F41" t="str">
            <v>CAIXA REFERENCIAL</v>
          </cell>
        </row>
        <row r="42">
          <cell r="A42" t="str">
            <v>105251</v>
          </cell>
          <cell r="B42" t="str">
            <v>ASSENTAMENTO DE CONEXÃO 2 ACESSOS INCLINADOS DE FERRO FUNDIDO PARA REDE DE ÁGUA, DN 100, JUNTA ELÁSTICA, INSTALADO EM LOCAL COM NÍVEL ALTO DE INTERFERÊNCIAS (NÃO INCLUI FORNECIMENTO). AF_05/2024</v>
          </cell>
          <cell r="C42" t="str">
            <v>UN</v>
          </cell>
          <cell r="D42" t="str">
            <v>COEFICIENTE DE REPRESENTATIVIDADE</v>
          </cell>
          <cell r="E42" t="str">
            <v>19,71</v>
          </cell>
          <cell r="F42" t="str">
            <v>CAIXA REFERENCIAL</v>
          </cell>
        </row>
        <row r="43">
          <cell r="A43" t="str">
            <v>105252</v>
          </cell>
          <cell r="B43" t="str">
            <v>ASSENTAMENTO DE CONEXÃO 2 ACESSOS INCLINADOS DE FERRO FUNDIDO PARA REDE DE ÁGUA, DN 150, JUNTA ELÁSTICA, INSTALADO EM LOCAL COM NÍVEL ALTO DE INTERFERÊNCIAS (NÃO INCLUI FORNECIMENTO). AF_05/2024</v>
          </cell>
          <cell r="C43" t="str">
            <v>UN</v>
          </cell>
          <cell r="D43" t="str">
            <v>COEFICIENTE DE REPRESENTATIVIDADE</v>
          </cell>
          <cell r="E43" t="str">
            <v>26,22</v>
          </cell>
          <cell r="F43" t="str">
            <v>CAIXA REFERENCIAL</v>
          </cell>
        </row>
        <row r="44">
          <cell r="A44" t="str">
            <v>105253</v>
          </cell>
          <cell r="B44" t="str">
            <v>ASSENTAMENTO DE CONEXÃO 2 ACESSOS INCLINADOS DE FERRO FUNDIDO PARA REDE DE ÁGUA, DN 200, JUNTA ELÁSTICA, INSTALADO EM LOCAL COM NÍVEL ALTO DE INTERFERÊNCIAS (NÃO INCLUI FORNECIMENTO). AF_05/2024</v>
          </cell>
          <cell r="C44" t="str">
            <v>UN</v>
          </cell>
          <cell r="D44" t="str">
            <v>COEFICIENTE DE REPRESENTATIVIDADE</v>
          </cell>
          <cell r="E44" t="str">
            <v>32,74</v>
          </cell>
          <cell r="F44" t="str">
            <v>CAIXA REFERENCIAL</v>
          </cell>
        </row>
        <row r="45">
          <cell r="A45" t="str">
            <v>105254</v>
          </cell>
          <cell r="B45" t="str">
            <v>ASSENTAMENTO DE CONEXÃO 2 ACESSOS INCLINADOS DE FERRO FUNDIDO PARA REDE DE ÁGUA, DN 250, JUNTA ELÁSTICA, INSTALADO EM LOCAL COM NÍVEL ALTO DE INTERFERÊNCIAS (NÃO INCLUI FORNECIMENTO). AF_05/2024</v>
          </cell>
          <cell r="C45" t="str">
            <v>UN</v>
          </cell>
          <cell r="D45" t="str">
            <v>COEFICIENTE DE REPRESENTATIVIDADE</v>
          </cell>
          <cell r="E45" t="str">
            <v>39,40</v>
          </cell>
          <cell r="F45" t="str">
            <v>CAIXA REFERENCIAL</v>
          </cell>
        </row>
        <row r="46">
          <cell r="A46" t="str">
            <v>105255</v>
          </cell>
          <cell r="B46" t="str">
            <v>ASSENTAMENTO DE CONEXÃO 2 ACESSOS INCLINADOS DE FERRO FUNDIDO PARA REDE DE ÁGUA, DN 300, JUNTA ELÁSTICA, INSTALADO EM LOCAL COM NÍVEL ALTO DE INTERFERÊNCIAS (NÃO INCLUI FORNECIMENTO). AF_05/2024</v>
          </cell>
          <cell r="C46" t="str">
            <v>UN</v>
          </cell>
          <cell r="D46" t="str">
            <v>COEFICIENTE DE REPRESENTATIVIDADE</v>
          </cell>
          <cell r="E46" t="str">
            <v>46,05</v>
          </cell>
          <cell r="F46" t="str">
            <v>CAIXA REFERENCIAL</v>
          </cell>
        </row>
        <row r="47">
          <cell r="A47" t="str">
            <v>105256</v>
          </cell>
          <cell r="B47" t="str">
            <v>ASSENTAMENTO DE CONEXÃO 2 ACESSOS INCLINADOS DE FERRO FUNDIDO PARA REDE DE ÁGUA, DN 350, JUNTA ELÁSTICA, INSTALADO EM LOCAL COM NÍVEL ALTO DE INTERFERÊNCIAS (NÃO INCLUI FORNECIMENTO). AF_05/2024</v>
          </cell>
          <cell r="C47" t="str">
            <v>UN</v>
          </cell>
          <cell r="D47" t="str">
            <v>COEFICIENTE DE REPRESENTATIVIDADE</v>
          </cell>
          <cell r="E47" t="str">
            <v>52,71</v>
          </cell>
          <cell r="F47" t="str">
            <v>CAIXA REFERENCIAL</v>
          </cell>
        </row>
        <row r="48">
          <cell r="A48" t="str">
            <v>105257</v>
          </cell>
          <cell r="B48" t="str">
            <v>ASSENTAMENTO DE CONEXÃO 2 ACESSOS INCLINADOS DE FERRO FUNDIDO PARA REDE DE ÁGUA, DN 400, JUNTA ELÁSTICA, INSTALADO EM LOCAL COM NÍVEL ALTO DE INTERFERÊNCIAS (NÃO INCLUI FORNECIMENTO). AF_05/2024</v>
          </cell>
          <cell r="C48" t="str">
            <v>UN</v>
          </cell>
          <cell r="D48" t="str">
            <v>COEFICIENTE DE REPRESENTATIVIDADE</v>
          </cell>
          <cell r="E48" t="str">
            <v>59,35</v>
          </cell>
          <cell r="F48" t="str">
            <v>CAIXA REFERENCIAL</v>
          </cell>
        </row>
        <row r="49">
          <cell r="A49" t="str">
            <v>105258</v>
          </cell>
          <cell r="B49" t="str">
            <v>ASSENTAMENTO DE CONEXÃO 2 ACESSOS ALINHADOS DE FERRO FUNDIDO PARA REDE DE ÁGUA, DN 400, JUNTA ELÁSTICA, INSTALADO EM LOCAL COM NÍVEL BAIXO DE INTERFERÊNCIAS (NÃO INCLUI FORNECIMENTO). AF_05/2024</v>
          </cell>
          <cell r="C49" t="str">
            <v>UN</v>
          </cell>
          <cell r="D49" t="str">
            <v>COEFICIENTE DE REPRESENTATIVIDADE</v>
          </cell>
          <cell r="E49" t="str">
            <v>33,27</v>
          </cell>
          <cell r="F49" t="str">
            <v>CAIXA REFERENCIAL</v>
          </cell>
        </row>
        <row r="50">
          <cell r="A50" t="str">
            <v>105259</v>
          </cell>
          <cell r="B50" t="str">
            <v>ASSENTAMENTO DE CONEXÃO 3 ACESSOS DE FERRO FUNDIDO PARA REDE DE ÁGUA, DN 100, JUNTA ELÁSTICA, INSTALADO EM LOCAL COM NÍVEL BAIXO DE INTERFERÊNCIAS (NÃO INCLUI FORNECIMENTO). AF_05/2024</v>
          </cell>
          <cell r="C50" t="str">
            <v>UN</v>
          </cell>
          <cell r="D50" t="str">
            <v>COEFICIENTE DE REPRESENTATIVIDADE</v>
          </cell>
          <cell r="E50" t="str">
            <v>20,98</v>
          </cell>
          <cell r="F50" t="str">
            <v>CAIXA REFERENCIAL</v>
          </cell>
        </row>
        <row r="51">
          <cell r="A51" t="str">
            <v>105261</v>
          </cell>
          <cell r="B51" t="str">
            <v>ASSENTAMENTO DE CONEXÃO 2 ACESSOS ALINHADOS DE FERRO FUNDIDO PARA REDE DE ÁGUA, DN 450, JUNTA ELÁSTICA, INSTALADO EM LOCAL COM NÍVEL BAIXO DE INTERFERÊNCIAS (NÃO INCLUI FORNECIMENTO). AF_05/2024</v>
          </cell>
          <cell r="C51" t="str">
            <v>UN</v>
          </cell>
          <cell r="D51" t="str">
            <v>COEFICIENTE DE REPRESENTATIVIDADE</v>
          </cell>
          <cell r="E51" t="str">
            <v>37,27</v>
          </cell>
          <cell r="F51" t="str">
            <v>CAIXA REFERENCIAL</v>
          </cell>
        </row>
        <row r="52">
          <cell r="A52" t="str">
            <v>105262</v>
          </cell>
          <cell r="B52" t="str">
            <v>ASSENTAMENTO DE CONEXÃO 2 ACESSOS ALINHADOS DE FERRO FUNDIDO PARA REDE DE ÁGUA, DN 500, JUNTA ELÁSTICA, INSTALADO EM LOCAL COM NÍVEL BAIXO DE INTERFERÊNCIAS (NÃO INCLUI FORNECIMENTO). AF_05/2024</v>
          </cell>
          <cell r="C52" t="str">
            <v>UN</v>
          </cell>
          <cell r="D52" t="str">
            <v>COEFICIENTE DE REPRESENTATIVIDADE</v>
          </cell>
          <cell r="E52" t="str">
            <v>45,39</v>
          </cell>
          <cell r="F52" t="str">
            <v>CAIXA REFERENCIAL</v>
          </cell>
        </row>
        <row r="53">
          <cell r="A53" t="str">
            <v>105263</v>
          </cell>
          <cell r="B53" t="str">
            <v>ASSENTAMENTO DE CONEXÃO 2 ACESSOS ALINHADOS DE FERRO FUNDIDO PARA REDE DE ÁGUA, DN 600, JUNTA ELÁSTICA, INSTALADO EM LOCAL COM NÍVEL BAIXO DE INTERFERÊNCIAS (NÃO INCLUI FORNECIMENTO). AF_05/2024</v>
          </cell>
          <cell r="C53" t="str">
            <v>UN</v>
          </cell>
          <cell r="D53" t="str">
            <v>COEFICIENTE DE REPRESENTATIVIDADE</v>
          </cell>
          <cell r="E53" t="str">
            <v>53,96</v>
          </cell>
          <cell r="F53" t="str">
            <v>CAIXA REFERENCIAL</v>
          </cell>
        </row>
        <row r="54">
          <cell r="A54" t="str">
            <v>105264</v>
          </cell>
          <cell r="B54" t="str">
            <v>ASSENTAMENTO DE CONEXÃO 2 ACESSOS ALINHADOS DE FERRO FUNDIDO PARA REDE DE ÁGUA, DN 700, JUNTA ELÁSTICA, INSTALADO EM LOCAL COM NÍVEL BAIXO DE INTERFERÊNCIAS (NÃO INCLUI FORNECIMENTO). AF_05/2024</v>
          </cell>
          <cell r="C54" t="str">
            <v>UN</v>
          </cell>
          <cell r="D54" t="str">
            <v>COEFICIENTE DE REPRESENTATIVIDADE</v>
          </cell>
          <cell r="E54" t="str">
            <v>61,78</v>
          </cell>
          <cell r="F54" t="str">
            <v>CAIXA REFERENCIAL</v>
          </cell>
        </row>
        <row r="55">
          <cell r="A55" t="str">
            <v>105265</v>
          </cell>
          <cell r="B55" t="str">
            <v>ASSENTAMENTO DE CONEXÃO 2 ACESSOS ALINHADOS DE FERRO FUNDIDO PARA REDE DE ÁGUA, DN 800, JUNTA ELÁSTICA, INSTALADO EM LOCAL COM NÍVEL BAIXO DE INTERFERÊNCIAS (NÃO INCLUI FORNECIMENTO). AF_05/2024</v>
          </cell>
          <cell r="C55" t="str">
            <v>UN</v>
          </cell>
          <cell r="D55" t="str">
            <v>COEFICIENTE DE REPRESENTATIVIDADE</v>
          </cell>
          <cell r="E55" t="str">
            <v>69,86</v>
          </cell>
          <cell r="F55" t="str">
            <v>CAIXA REFERENCIAL</v>
          </cell>
        </row>
        <row r="56">
          <cell r="A56" t="str">
            <v>105266</v>
          </cell>
          <cell r="B56" t="str">
            <v>ASSENTAMENTO DE CONEXÃO 2 ACESSOS ALINHADOS DE FERRO FUNDIDO PARA REDE DE ÁGUA, DN 900, JUNTA ELÁSTICA, INSTALADO EM LOCAL COM NÍVEL BAIXO DE INTERFERÊNCIAS (NÃO INCLUI FORNECIMENTO). AF_05/2024</v>
          </cell>
          <cell r="C56" t="str">
            <v>UN</v>
          </cell>
          <cell r="D56" t="str">
            <v>COEFICIENTE DE REPRESENTATIVIDADE</v>
          </cell>
          <cell r="E56" t="str">
            <v>78,17</v>
          </cell>
          <cell r="F56" t="str">
            <v>CAIXA REFERENCIAL</v>
          </cell>
        </row>
        <row r="57">
          <cell r="A57" t="str">
            <v>105267</v>
          </cell>
          <cell r="B57" t="str">
            <v>ASSENTAMENTO DE CONEXÃO 2 ACESSOS ALINHADOS DE FERRO FUNDIDO PARA REDE DE ÁGUA, DN 1000, JUNTA ELÁSTICA, INSTALADO EM LOCAL COM NÍVEL BAIXO DE INTERFERÊNCIAS (NÃO INCLUI FORNECIMENTO). AF_05/2024</v>
          </cell>
          <cell r="C57" t="str">
            <v>UN</v>
          </cell>
          <cell r="D57" t="str">
            <v>COEFICIENTE DE REPRESENTATIVIDADE</v>
          </cell>
          <cell r="E57" t="str">
            <v>86,58</v>
          </cell>
          <cell r="F57" t="str">
            <v>CAIXA REFERENCIAL</v>
          </cell>
        </row>
        <row r="58">
          <cell r="A58" t="str">
            <v>105268</v>
          </cell>
          <cell r="B58" t="str">
            <v>ASSENTAMENTO DE CONEXÃO 2 ACESSOS ALINHADOS DE FERRO FUNDIDO PARA REDE DE ÁGUA, DN 1200, JUNTA ELÁSTICA, INSTALADO EM LOCAL COM NÍVEL BAIXO DE INTERFERÊNCIAS (NÃO INCLUI FORNECIMENTO). AF_05/2024</v>
          </cell>
          <cell r="C58" t="str">
            <v>UN</v>
          </cell>
          <cell r="D58" t="str">
            <v>COEFICIENTE DE REPRESENTATIVIDADE</v>
          </cell>
          <cell r="E58" t="str">
            <v>106,41</v>
          </cell>
          <cell r="F58" t="str">
            <v>CAIXA REFERENCIAL</v>
          </cell>
        </row>
        <row r="59">
          <cell r="A59" t="str">
            <v>105269</v>
          </cell>
          <cell r="B59" t="str">
            <v>ASSENTAMENTO DE CONEXÃO 2 ACESSOS INCLINADOS DE FERRO FUNDIDO PARA REDE DE ÁGUA, DN 80, JUNTA ELÁSTICA, INSTALADO EM LOCAL COM NÍVEL BAIXO DE INTERFERÊNCIAS (NÃO INCLUI FORNECIMENTO). AF_05/2024</v>
          </cell>
          <cell r="C59" t="str">
            <v>UN</v>
          </cell>
          <cell r="D59" t="str">
            <v>COEFICIENTE DE REPRESENTATIVIDADE</v>
          </cell>
          <cell r="E59" t="str">
            <v>13,07</v>
          </cell>
          <cell r="F59" t="str">
            <v>CAIXA REFERENCIAL</v>
          </cell>
        </row>
        <row r="60">
          <cell r="A60" t="str">
            <v>105270</v>
          </cell>
          <cell r="B60" t="str">
            <v>ASSENTAMENTO DE CONEXÃO 2 ACESSOS INCLINADOS DE FERRO FUNDIDO PARA REDE DE ÁGUA, DN 450, JUNTA ELÁSTICA, INSTALADO EM LOCAL COM NÍVEL ALTO DE INTERFERÊNCIAS (NÃO INCLUI FORNECIMENTO). AF_05/2024</v>
          </cell>
          <cell r="C60" t="str">
            <v>UN</v>
          </cell>
          <cell r="D60" t="str">
            <v>COEFICIENTE DE REPRESENTATIVIDADE</v>
          </cell>
          <cell r="E60" t="str">
            <v>66,15</v>
          </cell>
          <cell r="F60" t="str">
            <v>CAIXA REFERENCIAL</v>
          </cell>
        </row>
        <row r="61">
          <cell r="A61" t="str">
            <v>105271</v>
          </cell>
          <cell r="B61" t="str">
            <v>ASSENTAMENTO DE CONEXÃO 2 ACESSOS INCLINADOS DE FERRO FUNDIDO PARA REDE DE ÁGUA, DN 500, JUNTA ELÁSTICA, INSTALADO EM LOCAL COM NÍVEL ALTO DE INTERFERÊNCIAS (NÃO INCLUI FORNECIMENTO). AF_05/2024</v>
          </cell>
          <cell r="C61" t="str">
            <v>UN</v>
          </cell>
          <cell r="D61" t="str">
            <v>COEFICIENTE DE REPRESENTATIVIDADE</v>
          </cell>
          <cell r="E61" t="str">
            <v>82,25</v>
          </cell>
          <cell r="F61" t="str">
            <v>CAIXA REFERENCIAL</v>
          </cell>
        </row>
        <row r="62">
          <cell r="A62" t="str">
            <v>105272</v>
          </cell>
          <cell r="B62" t="str">
            <v>ASSENTAMENTO DE CONEXÃO 2 ACESSOS INCLINADOS DE FERRO FUNDIDO PARA REDE DE ÁGUA, DN 600, JUNTA ELÁSTICA, INSTALADO EM LOCAL COM NÍVEL ALTO DE INTERFERÊNCIAS (NÃO INCLUI FORNECIMENTO). AF_05/2024</v>
          </cell>
          <cell r="C62" t="str">
            <v>UN</v>
          </cell>
          <cell r="D62" t="str">
            <v>COEFICIENTE DE REPRESENTATIVIDADE</v>
          </cell>
          <cell r="E62" t="str">
            <v>97,22</v>
          </cell>
          <cell r="F62" t="str">
            <v>CAIXA REFERENCIAL</v>
          </cell>
        </row>
        <row r="63">
          <cell r="A63" t="str">
            <v>105273</v>
          </cell>
          <cell r="B63" t="str">
            <v>ASSENTAMENTO DE CONEXÃO 2 ACESSOS INCLINADOS DE FERRO FUNDIDO PARA REDE DE ÁGUA, DN 700, JUNTA ELÁSTICA, INSTALADO EM LOCAL COM NÍVEL ALTO DE INTERFERÊNCIAS (NÃO INCLUI FORNECIMENTO). AF_05/2024</v>
          </cell>
          <cell r="C63" t="str">
            <v>UN</v>
          </cell>
          <cell r="D63" t="str">
            <v>COEFICIENTE DE REPRESENTATIVIDADE</v>
          </cell>
          <cell r="E63" t="str">
            <v>111,43</v>
          </cell>
          <cell r="F63" t="str">
            <v>CAIXA REFERENCIAL</v>
          </cell>
        </row>
        <row r="64">
          <cell r="A64" t="str">
            <v>105274</v>
          </cell>
          <cell r="B64" t="str">
            <v>ASSENTAMENTO DE CONEXÃO 2 ACESSOS INCLINADOS DE FERRO FUNDIDO PARA REDE DE ÁGUA, DN 800, JUNTA ELÁSTICA, INSTALADO EM LOCAL COM NÍVEL ALTO DE INTERFERÊNCIAS (NÃO INCLUI FORNECIMENTO). AF_05/2024</v>
          </cell>
          <cell r="C64" t="str">
            <v>UN</v>
          </cell>
          <cell r="D64" t="str">
            <v>COEFICIENTE DE REPRESENTATIVIDADE</v>
          </cell>
          <cell r="E64" t="str">
            <v>125,91</v>
          </cell>
          <cell r="F64" t="str">
            <v>CAIXA REFERENCIAL</v>
          </cell>
        </row>
        <row r="65">
          <cell r="A65" t="str">
            <v>105275</v>
          </cell>
          <cell r="B65" t="str">
            <v>ASSENTAMENTO DE CONEXÃO 2 ACESSOS INCLINADOS DE FERRO FUNDIDO PARA REDE DE ÁGUA, DN 900, JUNTA ELÁSTICA, INSTALADO EM LOCAL COM NÍVEL ALTO DE INTERFERÊNCIAS (NÃO INCLUI FORNECIMENTO). AF_05/2024</v>
          </cell>
          <cell r="C65" t="str">
            <v>UN</v>
          </cell>
          <cell r="D65" t="str">
            <v>COEFICIENTE DE REPRESENTATIVIDADE</v>
          </cell>
          <cell r="E65" t="str">
            <v>140,61</v>
          </cell>
          <cell r="F65" t="str">
            <v>CAIXA REFERENCIAL</v>
          </cell>
        </row>
        <row r="66">
          <cell r="A66" t="str">
            <v>105276</v>
          </cell>
          <cell r="B66" t="str">
            <v>ASSENTAMENTO DE CONEXÃO 2 ACESSOS INCLINADOS DE FERRO FUNDIDO PARA REDE DE ÁGUA, DN 1000, JUNTA ELÁSTICA, INSTALADO EM LOCAL COM NÍVEL ALTO DE INTERFERÊNCIAS (NÃO INCLUI FORNECIMENTO). AF_05/2024</v>
          </cell>
          <cell r="C66" t="str">
            <v>UN</v>
          </cell>
          <cell r="D66" t="str">
            <v>COEFICIENTE DE REPRESENTATIVIDADE</v>
          </cell>
          <cell r="E66" t="str">
            <v>155,43</v>
          </cell>
          <cell r="F66" t="str">
            <v>CAIXA REFERENCIAL</v>
          </cell>
        </row>
        <row r="67">
          <cell r="A67" t="str">
            <v>105277</v>
          </cell>
          <cell r="B67" t="str">
            <v>ASSENTAMENTO DE CONEXÃO 2 ACESSOS INCLINADOS DE FERRO FUNDIDO PARA REDE DE ÁGUA, DN 1200, JUNTA ELÁSTICA, INSTALADO EM LOCAL COM NÍVEL ALTO DE INTERFERÊNCIAS (NÃO INCLUI FORNECIMENTO). AF_05/2024</v>
          </cell>
          <cell r="C67" t="str">
            <v>UN</v>
          </cell>
          <cell r="D67" t="str">
            <v>COEFICIENTE DE REPRESENTATIVIDADE</v>
          </cell>
          <cell r="E67" t="str">
            <v>188,04</v>
          </cell>
          <cell r="F67" t="str">
            <v>CAIXA REFERENCIAL</v>
          </cell>
        </row>
        <row r="68">
          <cell r="A68" t="str">
            <v>105278</v>
          </cell>
          <cell r="B68" t="str">
            <v>ASSENTAMENTO DE CONEXÃO 3 ACESSOS DE FERRO FUNDIDO PARA REDE DE ÁGUA, DN 80, JUNTA ELÁSTICA, INSTALADO EM LOCAL COM NÍVEL ALTO DE INTERFERÊNCIAS (NÃO INCLUI FORNECIMENTO). AF_05/2024</v>
          </cell>
          <cell r="C68" t="str">
            <v>UN</v>
          </cell>
          <cell r="D68" t="str">
            <v>COEFICIENTE DE REPRESENTATIVIDADE</v>
          </cell>
          <cell r="E68" t="str">
            <v>23,29</v>
          </cell>
          <cell r="F68" t="str">
            <v>CAIXA REFERENCIAL</v>
          </cell>
        </row>
        <row r="69">
          <cell r="A69" t="str">
            <v>105279</v>
          </cell>
          <cell r="B69" t="str">
            <v>ASSENTAMENTO DE CONEXÃO 3 ACESSOS DE FERRO FUNDIDO PARA REDE DE ÁGUA, DN 100, JUNTA ELÁSTICA, INSTALADO EM LOCAL COM NÍVEL ALTO DE INTERFERÊNCIAS (NÃO INCLUI FORNECIMENTO). AF_05/2024</v>
          </cell>
          <cell r="C69" t="str">
            <v>UN</v>
          </cell>
          <cell r="D69" t="str">
            <v>COEFICIENTE DE REPRESENTATIVIDADE</v>
          </cell>
          <cell r="E69" t="str">
            <v>26,90</v>
          </cell>
          <cell r="F69" t="str">
            <v>CAIXA REFERENCIAL</v>
          </cell>
        </row>
        <row r="70">
          <cell r="A70" t="str">
            <v>105280</v>
          </cell>
          <cell r="B70" t="str">
            <v>ASSENTAMENTO DE CONEXÃO 3 ACESSOS DE FERRO FUNDIDO PARA REDE DE ÁGUA, DN 150, JUNTA ELÁSTICA, INSTALADO EM LOCAL COM NÍVEL ALTO DE INTERFERÊNCIAS (NÃO INCLUI FORNECIMENTO). AF_05/2024</v>
          </cell>
          <cell r="C70" t="str">
            <v>UN</v>
          </cell>
          <cell r="D70" t="str">
            <v>COEFICIENTE DE REPRESENTATIVIDADE</v>
          </cell>
          <cell r="E70" t="str">
            <v>35,77</v>
          </cell>
          <cell r="F70" t="str">
            <v>CAIXA REFERENCIAL</v>
          </cell>
        </row>
        <row r="71">
          <cell r="A71" t="str">
            <v>105281</v>
          </cell>
          <cell r="B71" t="str">
            <v>ASSENTAMENTO DE CONEXÃO 3 ACESSOS DE FERRO FUNDIDO PARA REDE DE ÁGUA, DN 200, JUNTA ELÁSTICA, INSTALADO EM LOCAL COM NÍVEL ALTO DE INTERFERÊNCIAS (NÃO INCLUI FORNECIMENTO). AF_05/2024</v>
          </cell>
          <cell r="C71" t="str">
            <v>UN</v>
          </cell>
          <cell r="D71" t="str">
            <v>COEFICIENTE DE REPRESENTATIVIDADE</v>
          </cell>
          <cell r="E71" t="str">
            <v>44,63</v>
          </cell>
          <cell r="F71" t="str">
            <v>CAIXA REFERENCIAL</v>
          </cell>
        </row>
        <row r="72">
          <cell r="A72" t="str">
            <v>105282</v>
          </cell>
          <cell r="B72" t="str">
            <v>ASSENTAMENTO DE CONEXÃO 2 ACESSOS INCLINADOS DE FERRO FUNDIDO PARA REDE DE ÁGUA, DN 100, JUNTA ELÁSTICA, INSTALADO EM LOCAL COM NÍVEL BAIXO DE INTERFERÊNCIAS (NÃO INCLUI FORNECIMENTO). AF_05/2024</v>
          </cell>
          <cell r="C72" t="str">
            <v>UN</v>
          </cell>
          <cell r="D72" t="str">
            <v>COEFICIENTE DE REPRESENTATIVIDADE</v>
          </cell>
          <cell r="E72" t="str">
            <v>15,27</v>
          </cell>
          <cell r="F72" t="str">
            <v>CAIXA REFERENCIAL</v>
          </cell>
        </row>
        <row r="73">
          <cell r="A73" t="str">
            <v>105283</v>
          </cell>
          <cell r="B73" t="str">
            <v>ASSENTAMENTO DE CONEXÃO 3 ACESSOS DE FERRO FUNDIDO PARA REDE DE ÁGUA, DN 150, JUNTA ELÁSTICA, INSTALADO EM LOCAL COM NÍVEL BAIXO DE INTERFERÊNCIAS (NÃO INCLUI FORNECIMENTO). AF_05/2024</v>
          </cell>
          <cell r="C73" t="str">
            <v>UN</v>
          </cell>
          <cell r="D73" t="str">
            <v>COEFICIENTE DE REPRESENTATIVIDADE</v>
          </cell>
          <cell r="E73" t="str">
            <v>28,39</v>
          </cell>
          <cell r="F73" t="str">
            <v>CAIXA REFERENCIAL</v>
          </cell>
        </row>
        <row r="74">
          <cell r="A74" t="str">
            <v>105284</v>
          </cell>
          <cell r="B74" t="str">
            <v>ASSENTAMENTO DE CONEXÃO 3 ACESSOS DE FERRO FUNDIDO PARA REDE DE ÁGUA, DN 250, JUNTA ELÁSTICA, INSTALADO EM LOCAL COM NÍVEL ALTO DE INTERFERÊNCIAS (NÃO INCLUI FORNECIMENTO). AF_05/2024</v>
          </cell>
          <cell r="C74" t="str">
            <v>UN</v>
          </cell>
          <cell r="D74" t="str">
            <v>COEFICIENTE DE REPRESENTATIVIDADE</v>
          </cell>
          <cell r="E74" t="str">
            <v>53,82</v>
          </cell>
          <cell r="F74" t="str">
            <v>CAIXA REFERENCIAL</v>
          </cell>
        </row>
        <row r="75">
          <cell r="A75" t="str">
            <v>105297</v>
          </cell>
          <cell r="B75" t="str">
            <v>ASSENTAMENTO DE CONEXÃO 2 ACESSOS ALINHADOS DE FERRO FUNDIDO PARA REDE DE ÁGUA, DN 80, JUNTA ELÁSTICA, INSTALADO EM LOCAL COM NÍVEL ALTO DE INTERFERÊNCIAS (NÃO INCLUI FORNECIMENTO). AF_05/2024</v>
          </cell>
          <cell r="C75" t="str">
            <v>UN</v>
          </cell>
          <cell r="D75" t="str">
            <v>COEFICIENTE DE REPRESENTATIVIDADE</v>
          </cell>
          <cell r="E75" t="str">
            <v>11,63</v>
          </cell>
          <cell r="F75" t="str">
            <v>CAIXA REFERENCIAL</v>
          </cell>
        </row>
        <row r="76">
          <cell r="A76" t="str">
            <v>105298</v>
          </cell>
          <cell r="B76" t="str">
            <v>ASSENTAMENTO DE CONEXÃO 2 ACESSOS INCLINADOS DE FERRO FUNDIDO PARA REDE DE ÁGUA, DN 150, JUNTA ELÁSTICA, INSTALADO EM LOCAL COM NÍVEL BAIXO DE INTERFERÊNCIAS (NÃO INCLUI FORNECIMENTO). AF_05/2024</v>
          </cell>
          <cell r="C76" t="str">
            <v>UN</v>
          </cell>
          <cell r="D76" t="str">
            <v>COEFICIENTE DE REPRESENTATIVIDADE</v>
          </cell>
          <cell r="E76" t="str">
            <v>20,66</v>
          </cell>
          <cell r="F76" t="str">
            <v>CAIXA REFERENCIAL</v>
          </cell>
        </row>
        <row r="77">
          <cell r="A77" t="str">
            <v>105299</v>
          </cell>
          <cell r="B77" t="str">
            <v>ASSENTAMENTO DE CONEXÃO 2 ACESSOS INCLINADOS DE FERRO FUNDIDO PARA REDE DE ÁGUA, DN 200, JUNTA ELÁSTICA, INSTALADO EM LOCAL COM NÍVEL BAIXO DE INTERFERÊNCIAS (NÃO INCLUI FORNECIMENTO). AF_05/2024</v>
          </cell>
          <cell r="C77" t="str">
            <v>UN</v>
          </cell>
          <cell r="D77" t="str">
            <v>COEFICIENTE DE REPRESENTATIVIDADE</v>
          </cell>
          <cell r="E77" t="str">
            <v>26,09</v>
          </cell>
          <cell r="F77" t="str">
            <v>CAIXA REFERENCIAL</v>
          </cell>
        </row>
        <row r="78">
          <cell r="A78" t="str">
            <v>105300</v>
          </cell>
          <cell r="B78" t="str">
            <v>ASSENTAMENTO DE CONEXÃO 2 ACESSOS INCLINADOS DE FERRO FUNDIDO PARA REDE DE ÁGUA, DN 250, JUNTA ELÁSTICA, INSTALADO EM LOCAL COM NÍVEL BAIXO DE INTERFERÊNCIAS (NÃO INCLUI FORNECIMENTO). AF_05/2024</v>
          </cell>
          <cell r="C78" t="str">
            <v>UN</v>
          </cell>
          <cell r="D78" t="str">
            <v>COEFICIENTE DE REPRESENTATIVIDADE</v>
          </cell>
          <cell r="E78" t="str">
            <v>31,66</v>
          </cell>
          <cell r="F78" t="str">
            <v>CAIXA REFERENCIAL</v>
          </cell>
        </row>
        <row r="79">
          <cell r="A79" t="str">
            <v>105301</v>
          </cell>
          <cell r="B79" t="str">
            <v>ASSENTAMENTO DE CONEXÃO 2 ACESSOS INCLINADOS DE FERRO FUNDIDO PARA REDE DE ÁGUA, DN 300, JUNTA ELÁSTICA, INSTALADO EM LOCAL COM NÍVEL BAIXO DE INTERFERÊNCIAS (NÃO INCLUI FORNECIMENTO). AF_05/2024</v>
          </cell>
          <cell r="C79" t="str">
            <v>UN</v>
          </cell>
          <cell r="D79" t="str">
            <v>COEFICIENTE DE REPRESENTATIVIDADE</v>
          </cell>
          <cell r="E79" t="str">
            <v>37,22</v>
          </cell>
          <cell r="F79" t="str">
            <v>CAIXA REFERENCIAL</v>
          </cell>
        </row>
        <row r="80">
          <cell r="A80" t="str">
            <v>105302</v>
          </cell>
          <cell r="B80" t="str">
            <v>ASSENTAMENTO DE CONEXÃO 2 ACESSOS INCLINADOS DE FERRO FUNDIDO PARA REDE DE ÁGUA, DN 350, JUNTA ELÁSTICA, INSTALADO EM LOCAL COM NÍVEL BAIXO DE INTERFERÊNCIAS (NÃO INCLUI FORNECIMENTO). AF_05/2024</v>
          </cell>
          <cell r="C80" t="str">
            <v>UN</v>
          </cell>
          <cell r="D80" t="str">
            <v>COEFICIENTE DE REPRESENTATIVIDADE</v>
          </cell>
          <cell r="E80" t="str">
            <v>42,78</v>
          </cell>
          <cell r="F80" t="str">
            <v>CAIXA REFERENCIAL</v>
          </cell>
        </row>
        <row r="81">
          <cell r="A81" t="str">
            <v>105303</v>
          </cell>
          <cell r="B81" t="str">
            <v>ASSENTAMENTO DE CONEXÃO 2 ACESSOS INCLINADOS DE FERRO FUNDIDO PARA REDE DE ÁGUA, DN 400, JUNTA ELÁSTICA, INSTALADO EM LOCAL COM NÍVEL BAIXO DE INTERFERÊNCIAS (NÃO INCLUI FORNECIMENTO). AF_05/2024</v>
          </cell>
          <cell r="C81" t="str">
            <v>UN</v>
          </cell>
          <cell r="D81" t="str">
            <v>COEFICIENTE DE REPRESENTATIVIDADE</v>
          </cell>
          <cell r="E81" t="str">
            <v>48,32</v>
          </cell>
          <cell r="F81" t="str">
            <v>CAIXA REFERENCIAL</v>
          </cell>
        </row>
        <row r="82">
          <cell r="A82" t="str">
            <v>105304</v>
          </cell>
          <cell r="B82" t="str">
            <v>ASSENTAMENTO DE CONEXÃO 2 ACESSOS INCLINADOS DE FERRO FUNDIDO PARA REDE DE ÁGUA, DN 450, JUNTA ELÁSTICA, INSTALADO EM LOCAL COM NÍVEL BAIXO DE INTERFERÊNCIAS (NÃO INCLUI FORNECIMENTO). AF_05/2024</v>
          </cell>
          <cell r="C82" t="str">
            <v>UN</v>
          </cell>
          <cell r="D82" t="str">
            <v>COEFICIENTE DE REPRESENTATIVIDADE</v>
          </cell>
          <cell r="E82" t="str">
            <v>54,02</v>
          </cell>
          <cell r="F82" t="str">
            <v>CAIXA REFERENCIAL</v>
          </cell>
        </row>
        <row r="83">
          <cell r="A83" t="str">
            <v>105305</v>
          </cell>
          <cell r="B83" t="str">
            <v>ASSENTAMENTO DE CONEXÃO 2 ACESSOS INCLINADOS DE FERRO FUNDIDO PARA REDE DE ÁGUA, DN 500, JUNTA ELÁSTICA, INSTALADO EM LOCAL COM NÍVEL BAIXO DE INTERFERÊNCIAS (NÃO INCLUI FORNECIMENTO). AF_05/2024</v>
          </cell>
          <cell r="C83" t="str">
            <v>UN</v>
          </cell>
          <cell r="D83" t="str">
            <v>COEFICIENTE DE REPRESENTATIVIDADE</v>
          </cell>
          <cell r="E83" t="str">
            <v>65,99</v>
          </cell>
          <cell r="F83" t="str">
            <v>CAIXA REFERENCIAL</v>
          </cell>
        </row>
        <row r="84">
          <cell r="A84" t="str">
            <v>105306</v>
          </cell>
          <cell r="B84" t="str">
            <v>ASSENTAMENTO DE CONEXÃO 2 ACESSOS INCLINADOS DE FERRO FUNDIDO PARA REDE DE ÁGUA, DN 600, JUNTA ELÁSTICA, INSTALADO EM LOCAL COM NÍVEL BAIXO DE INTERFERÊNCIAS (NÃO INCLUI FORNECIMENTO). AF_05/2024</v>
          </cell>
          <cell r="C84" t="str">
            <v>UN</v>
          </cell>
          <cell r="D84" t="str">
            <v>COEFICIENTE DE REPRESENTATIVIDADE</v>
          </cell>
          <cell r="E84" t="str">
            <v>78,29</v>
          </cell>
          <cell r="F84" t="str">
            <v>CAIXA REFERENCIAL</v>
          </cell>
        </row>
        <row r="85">
          <cell r="A85" t="str">
            <v>105307</v>
          </cell>
          <cell r="B85" t="str">
            <v>ASSENTAMENTO DE CONEXÃO 2 ACESSOS INCLINADOS DE FERRO FUNDIDO PARA REDE DE ÁGUA, DN 700, JUNTA ELÁSTICA, INSTALADO EM LOCAL COM NÍVEL BAIXO DE INTERFERÊNCIAS (NÃO INCLUI FORNECIMENTO). AF_05/2024</v>
          </cell>
          <cell r="C85" t="str">
            <v>UN</v>
          </cell>
          <cell r="D85" t="str">
            <v>COEFICIENTE DE REPRESENTATIVIDADE</v>
          </cell>
          <cell r="E85" t="str">
            <v>89,84</v>
          </cell>
          <cell r="F85" t="str">
            <v>CAIXA REFERENCIAL</v>
          </cell>
        </row>
        <row r="86">
          <cell r="A86" t="str">
            <v>105317</v>
          </cell>
          <cell r="B86" t="str">
            <v>ASSENTAMENTO DE CONEXÃO 2 ACESSOS ALINHADOS DE FERRO FUNDIDO PARA REDE DE ÁGUA, DN 300, JUNTA ELÁSTICA, INSTALADO EM LOCAL COM NÍVEL BAIXO DE INTERFERÊNCIAS (NÃO INCLUI FORNECIMENTO). AF_05/2024</v>
          </cell>
          <cell r="C86" t="str">
            <v>UN</v>
          </cell>
          <cell r="D86" t="str">
            <v>COEFICIENTE DE REPRESENTATIVIDADE</v>
          </cell>
          <cell r="E86" t="str">
            <v>25,60</v>
          </cell>
          <cell r="F86" t="str">
            <v>CAIXA REFERENCIAL</v>
          </cell>
        </row>
        <row r="87">
          <cell r="A87" t="str">
            <v>105318</v>
          </cell>
          <cell r="B87" t="str">
            <v>ASSENTAMENTO DE CONEXÃO 2 ACESSOS ALINHADOS DE FERRO FUNDIDO PARA REDE DE ÁGUA, DN 350, JUNTA ELÁSTICA, INSTALADO EM LOCAL COM NÍVEL BAIXO DE INTERFERÊNCIAS (NÃO INCLUI FORNECIMENTO). AF_05/2024</v>
          </cell>
          <cell r="C87" t="str">
            <v>UN</v>
          </cell>
          <cell r="D87" t="str">
            <v>COEFICIENTE DE REPRESENTATIVIDADE</v>
          </cell>
          <cell r="E87" t="str">
            <v>29,44</v>
          </cell>
          <cell r="F87" t="str">
            <v>CAIXA REFERENCIAL</v>
          </cell>
        </row>
        <row r="88">
          <cell r="A88" t="str">
            <v>105319</v>
          </cell>
          <cell r="B88" t="str">
            <v>ASSENTAMENTO DE CONEXÃO 3 ACESSOS DE FERRO FUNDIDO PARA REDE DE ÁGUA, DN 200, JUNTA ELÁSTICA, INSTALADO EM LOCAL COM NÍVEL BAIXO DE INTERFERÊNCIAS (NÃO INCLUI FORNECIMENTO). AF_05/2024</v>
          </cell>
          <cell r="C88" t="str">
            <v>UN</v>
          </cell>
          <cell r="D88" t="str">
            <v>COEFICIENTE DE REPRESENTATIVIDADE</v>
          </cell>
          <cell r="E88" t="str">
            <v>35,78</v>
          </cell>
          <cell r="F88" t="str">
            <v>CAIXA REFERENCIAL</v>
          </cell>
        </row>
        <row r="89">
          <cell r="A89" t="str">
            <v>105320</v>
          </cell>
          <cell r="B89" t="str">
            <v>ASSENTAMENTO DE CONEXÃO 3 ACESSOS DE FERRO FUNDIDO PARA REDE DE ÁGUA, DN 250, JUNTA ELÁSTICA, INSTALADO EM LOCAL COM NÍVEL BAIXO DE INTERFERÊNCIAS (NÃO INCLUI FORNECIMENTO). AF_05/2024</v>
          </cell>
          <cell r="C89" t="str">
            <v>UN</v>
          </cell>
          <cell r="D89" t="str">
            <v>COEFICIENTE DE REPRESENTATIVIDADE</v>
          </cell>
          <cell r="E89" t="str">
            <v>43,53</v>
          </cell>
          <cell r="F89" t="str">
            <v>CAIXA REFERENCIAL</v>
          </cell>
        </row>
        <row r="90">
          <cell r="A90" t="str">
            <v>105321</v>
          </cell>
          <cell r="B90" t="str">
            <v>ASSENTAMENTO DE CONEXÃO 3 ACESSOS DE FERRO FUNDIDO PARA REDE DE ÁGUA, DN 300, JUNTA ELÁSTICA, INSTALADO EM LOCAL COM NÍVEL BAIXO DE INTERFERÊNCIAS (NÃO INCLUI FORNECIMENTO). AF_05/2024</v>
          </cell>
          <cell r="C90" t="str">
            <v>UN</v>
          </cell>
          <cell r="D90" t="str">
            <v>COEFICIENTE DE REPRESENTATIVIDADE</v>
          </cell>
          <cell r="E90" t="str">
            <v>51,22</v>
          </cell>
          <cell r="F90" t="str">
            <v>CAIXA REFERENCIAL</v>
          </cell>
        </row>
        <row r="91">
          <cell r="A91" t="str">
            <v>105322</v>
          </cell>
          <cell r="B91" t="str">
            <v>ASSENTAMENTO DE CONEXÃO 3 ACESSOS DE FERRO FUNDIDO PARA REDE DE ÁGUA, DN 350, JUNTA ELÁSTICA, INSTALADO EM LOCAL COM NÍVEL BAIXO DE INTERFERÊNCIAS (NÃO INCLUI FORNECIMENTO). AF_05/2024</v>
          </cell>
          <cell r="C91" t="str">
            <v>UN</v>
          </cell>
          <cell r="D91" t="str">
            <v>COEFICIENTE DE REPRESENTATIVIDADE</v>
          </cell>
          <cell r="E91" t="str">
            <v>58,91</v>
          </cell>
          <cell r="F91" t="str">
            <v>CAIXA REFERENCIAL</v>
          </cell>
        </row>
        <row r="92">
          <cell r="A92" t="str">
            <v>105323</v>
          </cell>
          <cell r="B92" t="str">
            <v>ASSENTAMENTO DE CONEXÃO 3 ACESSOS DE FERRO FUNDIDO PARA REDE DE ÁGUA, DN 400, JUNTA ELÁSTICA, INSTALADO EM LOCAL COM NÍVEL BAIXO DE INTERFERÊNCIAS (NÃO INCLUI FORNECIMENTO). AF_05/2024</v>
          </cell>
          <cell r="C92" t="str">
            <v>UN</v>
          </cell>
          <cell r="D92" t="str">
            <v>COEFICIENTE DE REPRESENTATIVIDADE</v>
          </cell>
          <cell r="E92" t="str">
            <v>66,59</v>
          </cell>
          <cell r="F92" t="str">
            <v>CAIXA REFERENCIAL</v>
          </cell>
        </row>
        <row r="93">
          <cell r="A93" t="str">
            <v>105324</v>
          </cell>
          <cell r="B93" t="str">
            <v>ASSENTAMENTO DE CONEXÃO 3 ACESSOS DE FERRO FUNDIDO PARA REDE DE ÁGUA, DN 450, JUNTA ELÁSTICA, INSTALADO EM LOCAL COM NÍVEL BAIXO DE INTERFERÊNCIAS (NÃO INCLUI FORNECIMENTO). AF_05/2024</v>
          </cell>
          <cell r="C93" t="str">
            <v>UN</v>
          </cell>
          <cell r="D93" t="str">
            <v>COEFICIENTE DE REPRESENTATIVIDADE</v>
          </cell>
          <cell r="E93" t="str">
            <v>74,55</v>
          </cell>
          <cell r="F93" t="str">
            <v>CAIXA REFERENCIAL</v>
          </cell>
        </row>
        <row r="94">
          <cell r="A94" t="str">
            <v>105325</v>
          </cell>
          <cell r="B94" t="str">
            <v>ASSENTAMENTO DE CONEXÃO 3 ACESSOS DE FERRO FUNDIDO PARA REDE DE ÁGUA, DN 500, JUNTA ELÁSTICA, INSTALADO EM LOCAL COM NÍVEL BAIXO DE INTERFERÊNCIAS (NÃO INCLUI FORNECIMENTO). AF_05/2024</v>
          </cell>
          <cell r="C94" t="str">
            <v>UN</v>
          </cell>
          <cell r="D94" t="str">
            <v>COEFICIENTE DE REPRESENTATIVIDADE</v>
          </cell>
          <cell r="E94" t="str">
            <v>90,80</v>
          </cell>
          <cell r="F94" t="str">
            <v>CAIXA REFERENCIAL</v>
          </cell>
        </row>
        <row r="95">
          <cell r="A95" t="str">
            <v>105326</v>
          </cell>
          <cell r="B95" t="str">
            <v>ASSENTAMENTO DE CONEXÃO 3 ACESSOS DE FERRO FUNDIDO PARA REDE DE ÁGUA, DN 600, JUNTA ELÁSTICA, INSTALADO EM LOCAL COM NÍVEL BAIXO DE INTERFERÊNCIAS (NÃO INCLUI FORNECIMENTO). AF_05/2024</v>
          </cell>
          <cell r="C95" t="str">
            <v>UN</v>
          </cell>
          <cell r="D95" t="str">
            <v>COEFICIENTE DE REPRESENTATIVIDADE</v>
          </cell>
          <cell r="E95" t="str">
            <v>107,97</v>
          </cell>
          <cell r="F95" t="str">
            <v>CAIXA REFERENCIAL</v>
          </cell>
        </row>
        <row r="96">
          <cell r="A96" t="str">
            <v>105340</v>
          </cell>
          <cell r="B96" t="str">
            <v>ASSENTAMENTO DE CONEXÃO 2 ACESSOS INCLINADOS DE FERRO FUNDIDO PARA REDE DE ÁGUA, DN 800, JUNTA ELÁSTICA, INSTALADO EM LOCAL COM NÍVEL BAIXO DE INTERFERÊNCIAS (NÃO INCLUI FORNECIMENTO). AF_05/2024</v>
          </cell>
          <cell r="C96" t="str">
            <v>UN</v>
          </cell>
          <cell r="D96" t="str">
            <v>COEFICIENTE DE REPRESENTATIVIDADE</v>
          </cell>
          <cell r="E96" t="str">
            <v>101,68</v>
          </cell>
          <cell r="F96" t="str">
            <v>CAIXA REFERENCIAL</v>
          </cell>
        </row>
        <row r="97">
          <cell r="A97" t="str">
            <v>105341</v>
          </cell>
          <cell r="B97" t="str">
            <v>ASSENTAMENTO DE CONEXÃO 2 ACESSOS INCLINADOS DE FERRO FUNDIDO PARA REDE DE ÁGUA, DN 1000, JUNTA ELÁSTICA, INSTALADO EM LOCAL COM NÍVEL BAIXO DE INTERFERÊNCIAS (NÃO INCLUI FORNECIMENTO). AF_05/2024</v>
          </cell>
          <cell r="C97" t="str">
            <v>UN</v>
          </cell>
          <cell r="D97" t="str">
            <v>COEFICIENTE DE REPRESENTATIVIDADE</v>
          </cell>
          <cell r="E97" t="str">
            <v>125,88</v>
          </cell>
          <cell r="F97" t="str">
            <v>CAIXA REFERENCIAL</v>
          </cell>
        </row>
        <row r="98">
          <cell r="A98" t="str">
            <v>105342</v>
          </cell>
          <cell r="B98" t="str">
            <v>ASSENTAMENTO DE CONEXÃO 2 ACESSOS INCLINADOS DE FERRO FUNDIDO PARA REDE DE ÁGUA, DN 1200, JUNTA ELÁSTICA, INSTALADO EM LOCAL COM NÍVEL BAIXO DE INTERFERÊNCIAS (NÃO INCLUI FORNECIMENTO). AF_05/2024</v>
          </cell>
          <cell r="C98" t="str">
            <v>UN</v>
          </cell>
          <cell r="D98" t="str">
            <v>COEFICIENTE DE REPRESENTATIVIDADE</v>
          </cell>
          <cell r="E98" t="str">
            <v>153,17</v>
          </cell>
          <cell r="F98" t="str">
            <v>CAIXA REFERENCIAL</v>
          </cell>
        </row>
        <row r="99">
          <cell r="A99" t="str">
            <v>105343</v>
          </cell>
          <cell r="B99" t="str">
            <v>ASSENTAMENTO DE CONEXÃO 3 ACESSOS DE FERRO FUNDIDO PARA REDE DE ÁGUA, DN 80, JUNTA ELÁSTICA, INSTALADO EM LOCAL COM NÍVEL BAIXO DE INTERFERÊNCIAS (NÃO INCLUI FORNECIMENTO). AF_05/2024</v>
          </cell>
          <cell r="C99" t="str">
            <v>UN</v>
          </cell>
          <cell r="D99" t="str">
            <v>COEFICIENTE DE REPRESENTATIVIDADE</v>
          </cell>
          <cell r="E99" t="str">
            <v>17,94</v>
          </cell>
          <cell r="F99" t="str">
            <v>CAIXA REFERENCIAL</v>
          </cell>
        </row>
        <row r="100">
          <cell r="A100" t="str">
            <v>105344</v>
          </cell>
          <cell r="B100" t="str">
            <v>ASSENTAMENTO DE CONEXÃO 3 ACESSOS DE FERRO FUNDIDO PARA REDE DE ÁGUA, DN 700, JUNTA ELÁSTICA, INSTALADO EM LOCAL COM NÍVEL BAIXO DE INTERFERÊNCIAS (NÃO INCLUI FORNECIMENTO). AF_05/2024</v>
          </cell>
          <cell r="C100" t="str">
            <v>UN</v>
          </cell>
          <cell r="D100" t="str">
            <v>COEFICIENTE DE REPRESENTATIVIDADE</v>
          </cell>
          <cell r="E100" t="str">
            <v>123,56</v>
          </cell>
          <cell r="F100" t="str">
            <v>CAIXA REFERENCIAL</v>
          </cell>
        </row>
        <row r="101">
          <cell r="A101" t="str">
            <v>105345</v>
          </cell>
          <cell r="B101" t="str">
            <v>ASSENTAMENTO DE CONEXÃO 3 ACESSOS DE FERRO FUNDIDO PARA REDE DE ÁGUA, DN 900, JUNTA ELÁSTICA, INSTALADO EM LOCAL COM NÍVEL BAIXO DE INTERFERÊNCIAS (NÃO INCLUI FORNECIMENTO). AF_05/2024</v>
          </cell>
          <cell r="C101" t="str">
            <v>UN</v>
          </cell>
          <cell r="D101" t="str">
            <v>COEFICIENTE DE REPRESENTATIVIDADE</v>
          </cell>
          <cell r="E101" t="str">
            <v>156,34</v>
          </cell>
          <cell r="F101" t="str">
            <v>CAIXA REFERENCIAL</v>
          </cell>
        </row>
        <row r="102">
          <cell r="A102" t="str">
            <v>105346</v>
          </cell>
          <cell r="B102" t="str">
            <v>ASSENTAMENTO DE CONEXÃO 3 ACESSOS DE FERRO FUNDIDO PARA REDE DE ÁGUA, DN 1000, JUNTA ELÁSTICA, INSTALADO EM LOCAL COM NÍVEL BAIXO DE INTERFERÊNCIAS (NÃO INCLUI FORNECIMENTO). AF_05/2024</v>
          </cell>
          <cell r="C102" t="str">
            <v>UN</v>
          </cell>
          <cell r="D102" t="str">
            <v>COEFICIENTE DE REPRESENTATIVIDADE</v>
          </cell>
          <cell r="E102" t="str">
            <v>173,20</v>
          </cell>
          <cell r="F102" t="str">
            <v>CAIXA REFERENCIAL</v>
          </cell>
        </row>
        <row r="103">
          <cell r="A103" t="str">
            <v>105347</v>
          </cell>
          <cell r="B103" t="str">
            <v>ASSENTAMENTO DE CONEXÃO 3 ACESSOS DE FERRO FUNDIDO PARA REDE DE ÁGUA, DN 1200, JUNTA ELÁSTICA, INSTALADO EM LOCAL COM NÍVEL BAIXO DE INTERFERÊNCIAS (NÃO INCLUI FORNECIMENTO). AF_05/2024</v>
          </cell>
          <cell r="C103" t="str">
            <v>UN</v>
          </cell>
          <cell r="D103" t="str">
            <v>COEFICIENTE DE REPRESENTATIVIDADE</v>
          </cell>
          <cell r="E103" t="str">
            <v>212,82</v>
          </cell>
          <cell r="F103" t="str">
            <v>CAIXA REFERENCIAL</v>
          </cell>
        </row>
        <row r="104">
          <cell r="A104" t="str">
            <v>105348</v>
          </cell>
          <cell r="B104" t="str">
            <v>ASSENTAMENTO DE CONEXÃO 3 ACESSOS DE FERRO FUNDIDO PARA REDE DE ÁGUA, DN 300, JUNTA ELÁSTICA, INSTALADO EM LOCAL COM NÍVEL ALTO DE INTERFERÊNCIAS (NÃO INCLUI FORNECIMENTO). AF_05/2024</v>
          </cell>
          <cell r="C104" t="str">
            <v>UN</v>
          </cell>
          <cell r="D104" t="str">
            <v>COEFICIENTE DE REPRESENTATIVIDADE</v>
          </cell>
          <cell r="E104" t="str">
            <v>62,99</v>
          </cell>
          <cell r="F104" t="str">
            <v>CAIXA REFERENCIAL</v>
          </cell>
        </row>
        <row r="105">
          <cell r="A105" t="str">
            <v>105349</v>
          </cell>
          <cell r="B105" t="str">
            <v>ASSENTAMENTO DE CONEXÃO 3 ACESSOS DE FERRO FUNDIDO PARA REDE DE ÁGUA, DN 350, JUNTA ELÁSTICA, INSTALADO EM LOCAL COM NÍVEL ALTO DE INTERFERÊNCIAS (NÃO INCLUI FORNECIMENTO). AF_05/2024</v>
          </cell>
          <cell r="C105" t="str">
            <v>UN</v>
          </cell>
          <cell r="D105" t="str">
            <v>COEFICIENTE DE REPRESENTATIVIDADE</v>
          </cell>
          <cell r="E105" t="str">
            <v>72,15</v>
          </cell>
          <cell r="F105" t="str">
            <v>CAIXA REFERENCIAL</v>
          </cell>
        </row>
        <row r="106">
          <cell r="A106" t="str">
            <v>105350</v>
          </cell>
          <cell r="B106" t="str">
            <v>ASSENTAMENTO DE CONEXÃO 3 ACESSOS DE FERRO FUNDIDO PARA REDE DE ÁGUA, DN 400, JUNTA ELÁSTICA, INSTALADO EM LOCAL COM NÍVEL ALTO DE INTERFERÊNCIAS (NÃO INCLUI FORNECIMENTO). AF_05/2024</v>
          </cell>
          <cell r="C106" t="str">
            <v>UN</v>
          </cell>
          <cell r="D106" t="str">
            <v>COEFICIENTE DE REPRESENTATIVIDADE</v>
          </cell>
          <cell r="E106" t="str">
            <v>81,30</v>
          </cell>
          <cell r="F106" t="str">
            <v>CAIXA REFERENCIAL</v>
          </cell>
        </row>
        <row r="107">
          <cell r="A107" t="str">
            <v>105351</v>
          </cell>
          <cell r="B107" t="str">
            <v>ASSENTAMENTO DE CONEXÃO 3 ACESSOS DE FERRO FUNDIDO PARA REDE DE ÁGUA, DN 450, JUNTA ELÁSTICA, INSTALADO EM LOCAL COM NÍVEL ALTO DE INTERFERÊNCIAS (NÃO INCLUI FORNECIMENTO). AF_05/2024</v>
          </cell>
          <cell r="C107" t="str">
            <v>UN</v>
          </cell>
          <cell r="D107" t="str">
            <v>COEFICIENTE DE REPRESENTATIVIDADE</v>
          </cell>
          <cell r="E107" t="str">
            <v>90,72</v>
          </cell>
          <cell r="F107" t="str">
            <v>CAIXA REFERENCIAL</v>
          </cell>
        </row>
        <row r="108">
          <cell r="A108" t="str">
            <v>105352</v>
          </cell>
          <cell r="B108" t="str">
            <v>ASSENTAMENTO DE CONEXÃO 3 ACESSOS DE FERRO FUNDIDO PARA REDE DE ÁGUA, DN 500, JUNTA ELÁSTICA, INSTALADO EM LOCAL COM NÍVEL ALTO DE INTERFERÊNCIAS (NÃO INCLUI FORNECIMENTO). AF_05/2024</v>
          </cell>
          <cell r="C108" t="str">
            <v>UN</v>
          </cell>
          <cell r="D108" t="str">
            <v>COEFICIENTE DE REPRESENTATIVIDADE</v>
          </cell>
          <cell r="E108" t="str">
            <v>112,50</v>
          </cell>
          <cell r="F108" t="str">
            <v>CAIXA REFERENCIAL</v>
          </cell>
        </row>
        <row r="109">
          <cell r="A109" t="str">
            <v>105353</v>
          </cell>
          <cell r="B109" t="str">
            <v>ASSENTAMENTO DE CONEXÃO 3 ACESSOS DE FERRO FUNDIDO PARA REDE DE ÁGUA, DN 600, JUNTA ELÁSTICA, INSTALADO EM LOCAL COM NÍVEL ALTO DE INTERFERÊNCIAS (NÃO INCLUI FORNECIMENTO). AF_05/2024</v>
          </cell>
          <cell r="C109" t="str">
            <v>UN</v>
          </cell>
          <cell r="D109" t="str">
            <v>COEFICIENTE DE REPRESENTATIVIDADE</v>
          </cell>
          <cell r="E109" t="str">
            <v>133,21</v>
          </cell>
          <cell r="F109" t="str">
            <v>CAIXA REFERENCIAL</v>
          </cell>
        </row>
        <row r="110">
          <cell r="A110" t="str">
            <v>105354</v>
          </cell>
          <cell r="B110" t="str">
            <v>ASSENTAMENTO DE CONEXÃO 3 ACESSOS DE FERRO FUNDIDO PARA REDE DE ÁGUA, DN 700, JUNTA ELÁSTICA, INSTALADO EM LOCAL COM NÍVEL ALTO DE INTERFERÊNCIAS (NÃO INCLUI FORNECIMENTO). AF_05/2024</v>
          </cell>
          <cell r="C110" t="str">
            <v>UN</v>
          </cell>
          <cell r="D110" t="str">
            <v>COEFICIENTE DE REPRESENTATIVIDADE</v>
          </cell>
          <cell r="E110" t="str">
            <v>152,34</v>
          </cell>
          <cell r="F110" t="str">
            <v>CAIXA REFERENCIAL</v>
          </cell>
        </row>
        <row r="111">
          <cell r="A111" t="str">
            <v>105355</v>
          </cell>
          <cell r="B111" t="str">
            <v>ASSENTAMENTO DE CONEXÃO 3 ACESSOS DE FERRO FUNDIDO PARA REDE DE ÁGUA, DN 800, JUNTA ELÁSTICA, INSTALADO EM LOCAL COM NÍVEL ALTO DE INTERFERÊNCIAS (NÃO INCLUI FORNECIMENTO). AF_05/2024</v>
          </cell>
          <cell r="C111" t="str">
            <v>UN</v>
          </cell>
          <cell r="D111" t="str">
            <v>COEFICIENTE DE REPRESENTATIVIDADE</v>
          </cell>
          <cell r="E111" t="str">
            <v>172,05</v>
          </cell>
          <cell r="F111" t="str">
            <v>CAIXA REFERENCIAL</v>
          </cell>
        </row>
        <row r="112">
          <cell r="A112" t="str">
            <v>105356</v>
          </cell>
          <cell r="B112" t="str">
            <v>ASSENTAMENTO DE CONEXÃO 3 ACESSOS DE FERRO FUNDIDO PARA REDE DE ÁGUA, DN 900, JUNTA ELÁSTICA, INSTALADO EM LOCAL COM NÍVEL ALTO DE INTERFERÊNCIAS (NÃO INCLUI FORNECIMENTO). AF_05/2024</v>
          </cell>
          <cell r="C112" t="str">
            <v>UN</v>
          </cell>
          <cell r="D112" t="str">
            <v>COEFICIENTE DE REPRESENTATIVIDADE</v>
          </cell>
          <cell r="E112" t="str">
            <v>192,19</v>
          </cell>
          <cell r="F112" t="str">
            <v>CAIXA REFERENCIAL</v>
          </cell>
        </row>
        <row r="113">
          <cell r="A113" t="str">
            <v>105357</v>
          </cell>
          <cell r="B113" t="str">
            <v>ASSENTAMENTO DE CONEXÃO 3 ACESSOS DE FERRO FUNDIDO PARA REDE DE ÁGUA, DN 1000, JUNTA ELÁSTICA, INSTALADO EM LOCAL COM NÍVEL ALTO DE INTERFERÊNCIAS (NÃO INCLUI FORNECIMENTO). AF_05/2024</v>
          </cell>
          <cell r="C113" t="str">
            <v>UN</v>
          </cell>
          <cell r="D113" t="str">
            <v>COEFICIENTE DE REPRESENTATIVIDADE</v>
          </cell>
          <cell r="E113" t="str">
            <v>212,59</v>
          </cell>
          <cell r="F113" t="str">
            <v>CAIXA REFERENCIAL</v>
          </cell>
        </row>
        <row r="114">
          <cell r="A114" t="str">
            <v>105358</v>
          </cell>
          <cell r="B114" t="str">
            <v>ASSENTAMENTO DE CONEXÃO 3 ACESSOS DE FERRO FUNDIDO PARA REDE DE ÁGUA, DN 1200, JUNTA ELÁSTICA, INSTALADO EM LOCAL COM NÍVEL ALTO DE INTERFERÊNCIAS (NÃO INCLUI FORNECIMENTO). AF_05/2024</v>
          </cell>
          <cell r="C114" t="str">
            <v>UN</v>
          </cell>
          <cell r="D114" t="str">
            <v>COEFICIENTE DE REPRESENTATIVIDADE</v>
          </cell>
          <cell r="E114" t="str">
            <v>259,30</v>
          </cell>
          <cell r="F114" t="str">
            <v>CAIXA REFERENCIAL</v>
          </cell>
        </row>
        <row r="115">
          <cell r="A115" t="str">
            <v>105369</v>
          </cell>
          <cell r="B115" t="str">
            <v>FORNECIMENTO E ASSENTAMENTO DE TE RANHURADO EM FERRO FUNDIDO, DN 80 (3") PARA REDE DE ÁGUA, INSTALADO EM LOCAL COM NÍVEL ALTO DE INTERFERÊNCIAS (INCLUI FORNECIMENTO). AF_05/2024</v>
          </cell>
          <cell r="C115" t="str">
            <v>UN</v>
          </cell>
          <cell r="D115" t="str">
            <v>ATRIBUÍDO SÃO PAULO</v>
          </cell>
          <cell r="E115" t="str">
            <v>77,17</v>
          </cell>
          <cell r="F115" t="str">
            <v>CAIXA REFERENCIAL</v>
          </cell>
        </row>
        <row r="116">
          <cell r="A116" t="str">
            <v>105377</v>
          </cell>
          <cell r="B116" t="str">
            <v>FORNECIMENTO E ASSENTAMENTO DE CURVA 45 GRAUS RANHURADA EM FERRO FUNDIDO, DN 80 MM (3") PARA REDE DE ÁGUA, INSTALADO EM LOCAL COM NÍVEL ALTO DE INTERFERÊNCIAS (INCLUI FORNECIMENTO). AF_05/2024</v>
          </cell>
          <cell r="C116" t="str">
            <v>UN</v>
          </cell>
          <cell r="D116" t="str">
            <v>ATRIBUÍDO SÃO PAULO</v>
          </cell>
          <cell r="E116" t="str">
            <v>49,20</v>
          </cell>
          <cell r="F116" t="str">
            <v>CAIXA REFERENCIAL</v>
          </cell>
        </row>
        <row r="117">
          <cell r="A117" t="str">
            <v>105378</v>
          </cell>
          <cell r="B117" t="str">
            <v>ASSENTAMENTO DE CONEXÃO 2 ACESSOS ALINHADOS DE FERRO FUNDIDO PARA REDE DE ÁGUA, DN 100, JUNTA ELÁSTICA, INSTALADO EM LOCAL COM NÍVEL ALTO DE INTERFERÊNCIAS (NÃO INCLUI FORNECIMENTO). AF_05/2024</v>
          </cell>
          <cell r="C117" t="str">
            <v>UN</v>
          </cell>
          <cell r="D117" t="str">
            <v>COEFICIENTE DE REPRESENTATIVIDADE</v>
          </cell>
          <cell r="E117" t="str">
            <v>13,44</v>
          </cell>
          <cell r="F117" t="str">
            <v>CAIXA REFERENCIAL</v>
          </cell>
        </row>
        <row r="118">
          <cell r="A118" t="str">
            <v>105379</v>
          </cell>
          <cell r="B118" t="str">
            <v>ASSENTAMENTO DE CONEXÃO 2 ACESSOS ALINHADOS DE FERRO FUNDIDO PARA REDE DE ÁGUA, DN 150, JUNTA ELÁSTICA, INSTALADO EM LOCAL COM NÍVEL ALTO DE INTERFERÊNCIAS (NÃO INCLUI FORNECIMENTO). AF_05/2024</v>
          </cell>
          <cell r="C118" t="str">
            <v>UN</v>
          </cell>
          <cell r="D118" t="str">
            <v>COEFICIENTE DE REPRESENTATIVIDADE</v>
          </cell>
          <cell r="E118" t="str">
            <v>17,86</v>
          </cell>
          <cell r="F118" t="str">
            <v>CAIXA REFERENCIAL</v>
          </cell>
        </row>
        <row r="119">
          <cell r="A119" t="str">
            <v>105380</v>
          </cell>
          <cell r="B119" t="str">
            <v>ASSENTAMENTO DE CONEXÃO 2 ACESSOS ALINHADOS DE FERRO FUNDIDO PARA REDE DE ÁGUA, DN 1000, JUNTA ELÁSTICA, INSTALADO EM LOCAL COM NÍVEL ALTO DE INTERFERÊNCIAS (NÃO INCLUI FORNECIMENTO). AF_05/2024</v>
          </cell>
          <cell r="C119" t="str">
            <v>UN</v>
          </cell>
          <cell r="D119" t="str">
            <v>COEFICIENTE DE REPRESENTATIVIDADE</v>
          </cell>
          <cell r="E119" t="str">
            <v>106,28</v>
          </cell>
          <cell r="F119" t="str">
            <v>CAIXA REFERENCIAL</v>
          </cell>
        </row>
        <row r="120">
          <cell r="A120" t="str">
            <v>105388</v>
          </cell>
          <cell r="B120" t="str">
            <v>ASSENTAMENTO DE CONEXÃO 2 ACESSOS ALINHADOS DE FERRO FUNDIDO PARA REDE DE ÁGUA, DN 150, JUNTA ELÁSTICA, INSTALADO EM LOCAL COM NÍVEL BAIXO DE INTERFERÊNCIAS (NÃO INCLUI FORNECIMENTO). AF_05/2024</v>
          </cell>
          <cell r="C120" t="str">
            <v>UN</v>
          </cell>
          <cell r="D120" t="str">
            <v>COEFICIENTE DE REPRESENTATIVIDADE</v>
          </cell>
          <cell r="E120" t="str">
            <v>14,17</v>
          </cell>
          <cell r="F120" t="str">
            <v>CAIXA REFERENCIAL</v>
          </cell>
        </row>
        <row r="121">
          <cell r="A121" t="str">
            <v>105389</v>
          </cell>
          <cell r="B121" t="str">
            <v>ASSENTAMENTO DE CONEXÃO 2 ACESSOS ALINHADOS DE FERRO FUNDIDO PARA REDE DE ÁGUA, DN 200, JUNTA ELÁSTICA, INSTALADO EM LOCAL COM NÍVEL BAIXO DE INTERFERÊNCIAS (NÃO INCLUI FORNECIMENTO). AF_05/2024</v>
          </cell>
          <cell r="C121" t="str">
            <v>UN</v>
          </cell>
          <cell r="D121" t="str">
            <v>COEFICIENTE DE REPRESENTATIVIDADE</v>
          </cell>
          <cell r="E121" t="str">
            <v>17,87</v>
          </cell>
          <cell r="F121" t="str">
            <v>CAIXA REFERENCIAL</v>
          </cell>
        </row>
        <row r="122">
          <cell r="A122" t="str">
            <v>105390</v>
          </cell>
          <cell r="B122" t="str">
            <v>ASSENTAMENTO DE CONEXÃO 2 ACESSOS INCLINADOS DE FERRO FUNDIDO PARA REDE DE ÁGUA, DN 900, JUNTA ELÁSTICA, INSTALADO EM LOCAL COM NÍVEL BAIXO DE INTERFERÊNCIAS (NÃO INCLUI FORNECIMENTO). AF_05/2024</v>
          </cell>
          <cell r="C122" t="str">
            <v>UN</v>
          </cell>
          <cell r="D122" t="str">
            <v>COEFICIENTE DE REPRESENTATIVIDADE</v>
          </cell>
          <cell r="E122" t="str">
            <v>113,71</v>
          </cell>
          <cell r="F122" t="str">
            <v>CAIXA REFERENCIAL</v>
          </cell>
        </row>
        <row r="123">
          <cell r="A123" t="str">
            <v>105391</v>
          </cell>
          <cell r="B123" t="str">
            <v>ASSENTAMENTO DE CONEXÃO 3 ACESSOS DE FERRO FUNDIDO PARA REDE DE ÁGUA, DN 800, JUNTA ELÁSTICA, INSTALADO EM LOCAL COM NÍVEL BAIXO DE INTERFERÊNCIAS (NÃO INCLUI FORNECIMENTO). AF_05/2024</v>
          </cell>
          <cell r="C123" t="str">
            <v>UN</v>
          </cell>
          <cell r="D123" t="str">
            <v>COEFICIENTE DE REPRESENTATIVIDADE</v>
          </cell>
          <cell r="E123" t="str">
            <v>139,73</v>
          </cell>
          <cell r="F123" t="str">
            <v>CAIXA REFERENCIAL</v>
          </cell>
        </row>
        <row r="124">
          <cell r="A124" t="str">
            <v>105392</v>
          </cell>
          <cell r="B124" t="str">
            <v>ASSENTAMENTO DE CONEXÃO 2 ACESSOS ALINHADOS DE FERRO FUNDIDO PARA REDE DE ÁGUA, DN 200, JUNTA ELÁSTICA, INSTALADO EM LOCAL COM NÍVEL ALTO DE INTERFERÊNCIAS (NÃO INCLUI FORNECIMENTO). AF_05/2024</v>
          </cell>
          <cell r="C124" t="str">
            <v>UN</v>
          </cell>
          <cell r="D124" t="str">
            <v>COEFICIENTE DE REPRESENTATIVIDADE</v>
          </cell>
          <cell r="E124" t="str">
            <v>22,30</v>
          </cell>
          <cell r="F124" t="str">
            <v>CAIXA REFERENCIAL</v>
          </cell>
        </row>
        <row r="125">
          <cell r="A125" t="str">
            <v>105393</v>
          </cell>
          <cell r="B125" t="str">
            <v>ASSENTAMENTO DE CONEXÃO 2 ACESSOS ALINHADOS DE FERRO FUNDIDO PARA REDE DE ÁGUA, DN 250, JUNTA ELÁSTICA, INSTALADO EM LOCAL COM NÍVEL ALTO DE INTERFERÊNCIAS (NÃO INCLUI FORNECIMENTO). AF_05/2024</v>
          </cell>
          <cell r="C125" t="str">
            <v>UN</v>
          </cell>
          <cell r="D125" t="str">
            <v>COEFICIENTE DE REPRESENTATIVIDADE</v>
          </cell>
          <cell r="E125" t="str">
            <v>26,90</v>
          </cell>
          <cell r="F125" t="str">
            <v>CAIXA REFERENCIAL</v>
          </cell>
        </row>
        <row r="126">
          <cell r="A126" t="str">
            <v>105394</v>
          </cell>
          <cell r="B126" t="str">
            <v>ASSENTAMENTO DE CONEXÃO 2 ACESSOS ALINHADOS DE FERRO FUNDIDO PARA REDE DE ÁGUA, DN 300, JUNTA ELÁSTICA, INSTALADO EM LOCAL COM NÍVEL ALTO DE INTERFERÊNCIAS (NÃO INCLUI FORNECIMENTO). AF_05/2024</v>
          </cell>
          <cell r="C126" t="str">
            <v>UN</v>
          </cell>
          <cell r="D126" t="str">
            <v>COEFICIENTE DE REPRESENTATIVIDADE</v>
          </cell>
          <cell r="E126" t="str">
            <v>31,47</v>
          </cell>
          <cell r="F126" t="str">
            <v>CAIXA REFERENCIAL</v>
          </cell>
        </row>
        <row r="127">
          <cell r="A127" t="str">
            <v>105395</v>
          </cell>
          <cell r="B127" t="str">
            <v>ASSENTAMENTO DE CONEXÃO 2 ACESSOS ALINHADOS DE FERRO FUNDIDO PARA REDE DE ÁGUA, DN 350, JUNTA ELÁSTICA, INSTALADO EM LOCAL COM NÍVEL ALTO DE INTERFERÊNCIAS (NÃO INCLUI FORNECIMENTO). AF_05/2024</v>
          </cell>
          <cell r="C127" t="str">
            <v>UN</v>
          </cell>
          <cell r="D127" t="str">
            <v>COEFICIENTE DE REPRESENTATIVIDADE</v>
          </cell>
          <cell r="E127" t="str">
            <v>36,06</v>
          </cell>
          <cell r="F127" t="str">
            <v>CAIXA REFERENCIAL</v>
          </cell>
        </row>
        <row r="128">
          <cell r="A128" t="str">
            <v>105396</v>
          </cell>
          <cell r="B128" t="str">
            <v>ASSENTAMENTO DE CONEXÃO 2 ACESSOS ALINHADOS DE FERRO FUNDIDO PARA REDE DE ÁGUA, DN 400, JUNTA ELÁSTICA, INSTALADO EM LOCAL COM NÍVEL ALTO DE INTERFERÊNCIAS (NÃO INCLUI FORNECIMENTO). AF_05/2024</v>
          </cell>
          <cell r="C128" t="str">
            <v>UN</v>
          </cell>
          <cell r="D128" t="str">
            <v>COEFICIENTE DE REPRESENTATIVIDADE</v>
          </cell>
          <cell r="E128" t="str">
            <v>40,63</v>
          </cell>
          <cell r="F128" t="str">
            <v>CAIXA REFERENCIAL</v>
          </cell>
        </row>
        <row r="129">
          <cell r="A129" t="str">
            <v>105397</v>
          </cell>
          <cell r="B129" t="str">
            <v>ASSENTAMENTO DE CONEXÃO 2 ACESSOS ALINHADOS DE FERRO FUNDIDO PARA REDE DE ÁGUA, DN 450, JUNTA ELÁSTICA, INSTALADO EM LOCAL COM NÍVEL ALTO DE INTERFERÊNCIAS (NÃO INCLUI FORNECIMENTO). AF_05/2024</v>
          </cell>
          <cell r="C129" t="str">
            <v>UN</v>
          </cell>
          <cell r="D129" t="str">
            <v>COEFICIENTE DE REPRESENTATIVIDADE</v>
          </cell>
          <cell r="E129" t="str">
            <v>45,34</v>
          </cell>
          <cell r="F129" t="str">
            <v>CAIXA REFERENCIAL</v>
          </cell>
        </row>
        <row r="130">
          <cell r="A130" t="str">
            <v>105398</v>
          </cell>
          <cell r="B130" t="str">
            <v>ASSENTAMENTO DE CONEXÃO 2 ACESSOS ALINHADOS DE FERRO FUNDIDO PARA REDE DE ÁGUA, DN 500, JUNTA ELÁSTICA, INSTALADO EM LOCAL COM NÍVEL ALTO DE INTERFERÊNCIAS (NÃO INCLUI FORNECIMENTO). AF_05/2024</v>
          </cell>
          <cell r="C130" t="str">
            <v>UN</v>
          </cell>
          <cell r="D130" t="str">
            <v>COEFICIENTE DE REPRESENTATIVIDADE</v>
          </cell>
          <cell r="E130" t="str">
            <v>56,24</v>
          </cell>
          <cell r="F130" t="str">
            <v>CAIXA REFERENCIAL</v>
          </cell>
        </row>
        <row r="131">
          <cell r="A131" t="str">
            <v>105399</v>
          </cell>
          <cell r="B131" t="str">
            <v>ASSENTAMENTO DE CONEXÃO 2 ACESSOS ALINHADOS DE FERRO FUNDIDO PARA REDE DE ÁGUA, DN 600, JUNTA ELÁSTICA, INSTALADO EM LOCAL COM NÍVEL ALTO DE INTERFERÊNCIAS (NÃO INCLUI FORNECIMENTO). AF_05/2024</v>
          </cell>
          <cell r="C131" t="str">
            <v>UN</v>
          </cell>
          <cell r="D131" t="str">
            <v>COEFICIENTE DE REPRESENTATIVIDADE</v>
          </cell>
          <cell r="E131" t="str">
            <v>66,57</v>
          </cell>
          <cell r="F131" t="str">
            <v>CAIXA REFERENCIAL</v>
          </cell>
        </row>
        <row r="132">
          <cell r="A132" t="str">
            <v>105400</v>
          </cell>
          <cell r="B132" t="str">
            <v>ASSENTAMENTO DE CONEXÃO 2 ACESSOS ALINHADOS DE FERRO FUNDIDO PARA REDE DE ÁGUA, DN 700, JUNTA ELÁSTICA, INSTALADO EM LOCAL COM NÍVEL ALTO DE INTERFERÊNCIAS (NÃO INCLUI FORNECIMENTO). AF_05/2024</v>
          </cell>
          <cell r="C132" t="str">
            <v>UN</v>
          </cell>
          <cell r="D132" t="str">
            <v>COEFICIENTE DE REPRESENTATIVIDADE</v>
          </cell>
          <cell r="E132" t="str">
            <v>76,17</v>
          </cell>
          <cell r="F132" t="str">
            <v>CAIXA REFERENCIAL</v>
          </cell>
        </row>
        <row r="133">
          <cell r="A133" t="str">
            <v>105401</v>
          </cell>
          <cell r="B133" t="str">
            <v>ASSENTAMENTO DE CONEXÃO 2 ACESSOS ALINHADOS DE FERRO FUNDIDO PARA REDE DE ÁGUA, DN 800, JUNTA ELÁSTICA, INSTALADO EM LOCAL COM NÍVEL ALTO DE INTERFERÊNCIAS (NÃO INCLUI FORNECIMENTO). AF_05/2024</v>
          </cell>
          <cell r="C133" t="str">
            <v>UN</v>
          </cell>
          <cell r="D133" t="str">
            <v>COEFICIENTE DE REPRESENTATIVIDADE</v>
          </cell>
          <cell r="E133" t="str">
            <v>86,02</v>
          </cell>
          <cell r="F133" t="str">
            <v>CAIXA REFERENCIAL</v>
          </cell>
        </row>
        <row r="134">
          <cell r="A134" t="str">
            <v>105402</v>
          </cell>
          <cell r="B134" t="str">
            <v>ASSENTAMENTO DE CONEXÃO 2 ACESSOS ALINHADOS DE FERRO FUNDIDO PARA REDE DE ÁGUA, DN 900, JUNTA ELÁSTICA, INSTALADO EM LOCAL COM NÍVEL ALTO DE INTERFERÊNCIAS (NÃO INCLUI FORNECIMENTO). AF_05/2024</v>
          </cell>
          <cell r="C134" t="str">
            <v>UN</v>
          </cell>
          <cell r="D134" t="str">
            <v>COEFICIENTE DE REPRESENTATIVIDADE</v>
          </cell>
          <cell r="E134" t="str">
            <v>96,11</v>
          </cell>
          <cell r="F134" t="str">
            <v>CAIXA REFERENCIAL</v>
          </cell>
        </row>
        <row r="135">
          <cell r="A135" t="str">
            <v>97173</v>
          </cell>
          <cell r="B135" t="str">
            <v>ASSENTAMENTO DE TUBO DE AÇO CARBONO PARA REDE DE ÁGUA, DN 600 MM (24"), JUNTA SOLDADA, INSTALADO EM LOCAL COM NÍVEL ALTO DE INTERFERÊNCIAS (NÃO INCLUI FORNECIMENTO). AF_05/2024</v>
          </cell>
          <cell r="C135" t="str">
            <v>M</v>
          </cell>
          <cell r="D135" t="str">
            <v>COEFICIENTE DE REPRESENTATIVIDADE</v>
          </cell>
          <cell r="E135" t="str">
            <v>43,95</v>
          </cell>
          <cell r="F135" t="str">
            <v>CAIXA REFERENCIAL</v>
          </cell>
        </row>
        <row r="136">
          <cell r="A136" t="str">
            <v>97174</v>
          </cell>
          <cell r="B136" t="str">
            <v>ASSENTAMENTO DE TUBO DE AÇO CARBONO PARA REDE DE ÁGUA, DN 700 MM (28"), JUNTA SOLDADA, INSTALADO EM LOCAL COM NÍVEL ALTO DE INTERFERÊNCIAS (NÃO INCLUI FORNECIMENTO). AF_05/2024</v>
          </cell>
          <cell r="C136" t="str">
            <v>M</v>
          </cell>
          <cell r="D136" t="str">
            <v>COEFICIENTE DE REPRESENTATIVIDADE</v>
          </cell>
          <cell r="E136" t="str">
            <v>52,53</v>
          </cell>
          <cell r="F136" t="str">
            <v>CAIXA REFERENCIAL</v>
          </cell>
        </row>
        <row r="137">
          <cell r="A137" t="str">
            <v>97175</v>
          </cell>
          <cell r="B137" t="str">
            <v>ASSENTAMENTO DE TUBO DE AÇO CARBONO PARA REDE DE ÁGUA, DN 800 MM (32"), JUNTA SOLDADA, INSTALADO EM LOCAL COM NÍVEL ALTO DE INTERFERÊNCIAS (NÃO INCLUI FORNECIMENTO). AF_05/2024</v>
          </cell>
          <cell r="C137" t="str">
            <v>M</v>
          </cell>
          <cell r="D137" t="str">
            <v>COEFICIENTE DE REPRESENTATIVIDADE</v>
          </cell>
          <cell r="E137" t="str">
            <v>61,11</v>
          </cell>
          <cell r="F137" t="str">
            <v>CAIXA REFERENCIAL</v>
          </cell>
        </row>
        <row r="138">
          <cell r="A138" t="str">
            <v>97176</v>
          </cell>
          <cell r="B138" t="str">
            <v>ASSENTAMENTO DE TUBO DE AÇO CARBONO PARA REDE DE ÁGUA, DN 900 MM (36"), JUNTA SOLDADA, INSTALADO EM LOCAL COM NÍVEL ALTO DE INTERFERÊNCIAS (NÃO INCLUI FORNECIMENTO). AF_05/2024</v>
          </cell>
          <cell r="C138" t="str">
            <v>M</v>
          </cell>
          <cell r="D138" t="str">
            <v>COEFICIENTE DE REPRESENTATIVIDADE</v>
          </cell>
          <cell r="E138" t="str">
            <v>69,69</v>
          </cell>
          <cell r="F138" t="str">
            <v>CAIXA REFERENCIAL</v>
          </cell>
        </row>
        <row r="139">
          <cell r="A139" t="str">
            <v>97177</v>
          </cell>
          <cell r="B139" t="str">
            <v>ASSENTAMENTO DE TUBO DE AÇO CARBONO PARA REDE DE ÁGUA, DN 1000 MM (40") OU DN 1100 MM (44"), JUNTA SOLDADA, INSTALADO EM LOCAL COM NÍVEL ALTO DE INTERFERÊNCIAS (NÃO INCLUI FORNECIMENTO). AF_05/2024</v>
          </cell>
          <cell r="C139" t="str">
            <v>M</v>
          </cell>
          <cell r="D139" t="str">
            <v>COEFICIENTE DE REPRESENTATIVIDADE</v>
          </cell>
          <cell r="E139" t="str">
            <v>78,28</v>
          </cell>
          <cell r="F139" t="str">
            <v>CAIXA REFERENCIAL</v>
          </cell>
        </row>
        <row r="140">
          <cell r="A140" t="str">
            <v>97178</v>
          </cell>
          <cell r="B140" t="str">
            <v>ASSENTAMENTO DE TUBO DE AÇO CARBONO PARA REDE DE ÁGUA, DN 1200 MM (48") OU DN 1300 MM (52"), JUNTA SOLDADA, INSTALADO EM LOCAL COM NÍVEL ALTO DE INTERFERÊNCIAS (NÃO INCLUI FORNECIMENTO). AF_05/2024</v>
          </cell>
          <cell r="C140" t="str">
            <v>M</v>
          </cell>
          <cell r="D140" t="str">
            <v>COEFICIENTE DE REPRESENTATIVIDADE</v>
          </cell>
          <cell r="E140" t="str">
            <v>95,43</v>
          </cell>
          <cell r="F140" t="str">
            <v>CAIXA REFERENCIAL</v>
          </cell>
        </row>
        <row r="141">
          <cell r="A141" t="str">
            <v>97179</v>
          </cell>
          <cell r="B141" t="str">
            <v>ASSENTAMENTO DE TUBO DE AÇO CARBONO PARA REDE DE ÁGUA, DN 1400 MM (56'') OU DN 1500 MM (60"), JUNTA SOLDADA, INSTALADO EM LOCAL COM NÍVEL ALTO DE INTERFERÊNCIAS (NÃO INCLUI FORNECIMENTO). AF_05/2024</v>
          </cell>
          <cell r="C141" t="str">
            <v>M</v>
          </cell>
          <cell r="D141" t="str">
            <v>COEFICIENTE DE REPRESENTATIVIDADE</v>
          </cell>
          <cell r="E141" t="str">
            <v>112,61</v>
          </cell>
          <cell r="F141" t="str">
            <v>CAIXA REFERENCIAL</v>
          </cell>
        </row>
        <row r="142">
          <cell r="A142" t="str">
            <v>97180</v>
          </cell>
          <cell r="B142" t="str">
            <v>ASSENTAMENTO DE TUBO DE AÇO CARBONO PARA REDE DE ÁGUA, DN 1600 MM (64") OU DN 1700 MM (68"), JUNTA SOLDADA, INSTALADO EM LOCAL COM NÍVEL ALTO DE INTERFERÊNCIAS (NÃO INCLUI FORNECIMENTO). AF_05/2024</v>
          </cell>
          <cell r="C142" t="str">
            <v>M</v>
          </cell>
          <cell r="D142" t="str">
            <v>COEFICIENTE DE REPRESENTATIVIDADE</v>
          </cell>
          <cell r="E142" t="str">
            <v>129,77</v>
          </cell>
          <cell r="F142" t="str">
            <v>CAIXA REFERENCIAL</v>
          </cell>
        </row>
        <row r="143">
          <cell r="A143" t="str">
            <v>97181</v>
          </cell>
          <cell r="B143" t="str">
            <v>ASSENTAMENTO DE TUBO DE AÇO CARBONO PARA REDE DE ÁGUA, DN 1800 MM (72") OU DN 1900 MM (76"), JUNTA SOLDADA, INSTALADO EM LOCAL COM NÍVEL ALTO DE INTERFERÊNCIAS (NÃO INCLUI FORNECIMENTO). AF_05/2024</v>
          </cell>
          <cell r="C143" t="str">
            <v>M</v>
          </cell>
          <cell r="D143" t="str">
            <v>COEFICIENTE DE REPRESENTATIVIDADE</v>
          </cell>
          <cell r="E143" t="str">
            <v>146,92</v>
          </cell>
          <cell r="F143" t="str">
            <v>CAIXA REFERENCIAL</v>
          </cell>
        </row>
        <row r="144">
          <cell r="A144" t="str">
            <v>97182</v>
          </cell>
          <cell r="B144" t="str">
            <v>ASSENTAMENTO DE TUBO DE AÇO CARBONO PARA REDE DE ÁGUA, DN 2000 MM (80") OU DN 2100 MM (84"), JUNTA SOLDADA, INSTALADO EM LOCAL COM NÍVEL ALTO DE INTERFERÊNCIAS (NÃO INCLUI FORNECIMENTO). AF_05/2024</v>
          </cell>
          <cell r="C144" t="str">
            <v>M</v>
          </cell>
          <cell r="D144" t="str">
            <v>COEFICIENTE DE REPRESENTATIVIDADE</v>
          </cell>
          <cell r="E144" t="str">
            <v>168,39</v>
          </cell>
          <cell r="F144" t="str">
            <v>CAIXA REFERENCIAL</v>
          </cell>
        </row>
        <row r="145">
          <cell r="A145" t="str">
            <v>97183</v>
          </cell>
          <cell r="B145" t="str">
            <v>ASSENTAMENTO DE TUBO DE AÇO CARBONO PARA REDE DE ÁGUA, DN 600 MM (24"), JUNTA SOLDADA, INSTALADO EM LOCAL COM NÍVEL BAIXO DE INTERFERÊNCIAS (NÃO INCLUI FORNECIMENTO). AF_05/2024</v>
          </cell>
          <cell r="C145" t="str">
            <v>M</v>
          </cell>
          <cell r="D145" t="str">
            <v>COEFICIENTE DE REPRESENTATIVIDADE</v>
          </cell>
          <cell r="E145" t="str">
            <v>39,06</v>
          </cell>
          <cell r="F145" t="str">
            <v>CAIXA REFERENCIAL</v>
          </cell>
        </row>
        <row r="146">
          <cell r="A146" t="str">
            <v>97184</v>
          </cell>
          <cell r="B146" t="str">
            <v>ASSENTAMENTO DE TUBO DE AÇO CARBONO PARA REDE DE ÁGUA, DN 700 MM (28"), JUNTA SOLDADA, INSTALADO EM LOCAL COM NÍVEL BAIXO DE INTERFERÊNCIAS (NÃO INCLUI FORNECIMENTO). AF_05/2024</v>
          </cell>
          <cell r="C146" t="str">
            <v>M</v>
          </cell>
          <cell r="D146" t="str">
            <v>COEFICIENTE DE REPRESENTATIVIDADE</v>
          </cell>
          <cell r="E146" t="str">
            <v>46,76</v>
          </cell>
          <cell r="F146" t="str">
            <v>CAIXA REFERENCIAL</v>
          </cell>
        </row>
        <row r="147">
          <cell r="A147" t="str">
            <v>97185</v>
          </cell>
          <cell r="B147" t="str">
            <v>ASSENTAMENTO DE TUBO DE AÇO CARBONO PARA REDE DE ÁGUA, DN 800 MM (32"), JUNTA SOLDADA, INSTALADO EM LOCAL COM NÍVEL BAIXO DE INTERFERÊNCIAS (NÃO INCLUI FORNECIMENTO). AF_05/2024</v>
          </cell>
          <cell r="C147" t="str">
            <v>M</v>
          </cell>
          <cell r="D147" t="str">
            <v>COEFICIENTE DE REPRESENTATIVIDADE</v>
          </cell>
          <cell r="E147" t="str">
            <v>54,48</v>
          </cell>
          <cell r="F147" t="str">
            <v>CAIXA REFERENCIAL</v>
          </cell>
        </row>
        <row r="148">
          <cell r="A148" t="str">
            <v>97186</v>
          </cell>
          <cell r="B148" t="str">
            <v>ASSENTAMENTO DE TUBO DE AÇO CARBONO PARA REDE DE ÁGUA, DN 900 MM (36"), JUNTA SOLDADA, INSTALADO EM LOCAL COM NÍVEL BAIXO DE INTERFERÊNCIAS (NÃO INCLUI FORNECIMENTO). AF_05/2024</v>
          </cell>
          <cell r="C148" t="str">
            <v>M</v>
          </cell>
          <cell r="D148" t="str">
            <v>COEFICIENTE DE REPRESENTATIVIDADE</v>
          </cell>
          <cell r="E148" t="str">
            <v>62,19</v>
          </cell>
          <cell r="F148" t="str">
            <v>CAIXA REFERENCIAL</v>
          </cell>
        </row>
        <row r="149">
          <cell r="A149" t="str">
            <v>97187</v>
          </cell>
          <cell r="B149" t="str">
            <v>ASSENTAMENTO DE TUBO DE AÇO CARBONO PARA REDE DE ÁGUA, DN 1000 MM (40") OU DN 1100 MM (44"), JUNTA SOLDADA, INSTALADO EM LOCAL COM NÍVEL BAIXO DE INTERFERÊNCIAS (NÃO INCLUI FORNECIMENTO). AF_05/2024</v>
          </cell>
          <cell r="C149" t="str">
            <v>M</v>
          </cell>
          <cell r="D149" t="str">
            <v>COEFICIENTE DE REPRESENTATIVIDADE</v>
          </cell>
          <cell r="E149" t="str">
            <v>69,91</v>
          </cell>
          <cell r="F149" t="str">
            <v>CAIXA REFERENCIAL</v>
          </cell>
        </row>
        <row r="150">
          <cell r="A150" t="str">
            <v>97188</v>
          </cell>
          <cell r="B150" t="str">
            <v>ASSENTAMENTO DE TUBO DE AÇO CARBONO PARA REDE DE ÁGUA, DN 1200 MM (48") OU DN 1300 MM (52"), JUNTA SOLDADA, INSTALADO EM LOCAL COM NÍVEL BAIXO DE INTERFERÊNCIAS (NÃO INCLUI FORNECIMENTO). AF_05/2024</v>
          </cell>
          <cell r="C150" t="str">
            <v>M</v>
          </cell>
          <cell r="D150" t="str">
            <v>COEFICIENTE DE REPRESENTATIVIDADE</v>
          </cell>
          <cell r="E150" t="str">
            <v>85,36</v>
          </cell>
          <cell r="F150" t="str">
            <v>CAIXA REFERENCIAL</v>
          </cell>
        </row>
        <row r="151">
          <cell r="A151" t="str">
            <v>97189</v>
          </cell>
          <cell r="B151" t="str">
            <v>ASSENTAMENTO DE TUBO DE AÇO CARBONO PARA REDE DE ÁGUA, DN 1400 MM (56'') OU DN 1500 MM (60"), JUNTA SOLDADA, INSTALADO EM LOCAL COM NÍVEL BAIXO DE INTERFERÊNCIAS (NÃO INCLUI FORNECIMENTO). AF_05/2024</v>
          </cell>
          <cell r="C151" t="str">
            <v>M</v>
          </cell>
          <cell r="D151" t="str">
            <v>COEFICIENTE DE REPRESENTATIVIDADE</v>
          </cell>
          <cell r="E151" t="str">
            <v>100,80</v>
          </cell>
          <cell r="F151" t="str">
            <v>CAIXA REFERENCIAL</v>
          </cell>
        </row>
        <row r="152">
          <cell r="A152" t="str">
            <v>97190</v>
          </cell>
          <cell r="B152" t="str">
            <v>ASSENTAMENTO DE TUBO DE AÇO CARBONO PARA REDE DE ÁGUA, DN 1600 MM (64") OU DN 1700 MM (68"), JUNTA SOLDADA, INSTALADO EM LOCAL COM NÍVEL BAIXO DE INTERFERÊNCIAS (NÃO INCLUI FORNECIMENTO). AF_05/2024</v>
          </cell>
          <cell r="C152" t="str">
            <v>M</v>
          </cell>
          <cell r="D152" t="str">
            <v>COEFICIENTE DE REPRESENTATIVIDADE</v>
          </cell>
          <cell r="E152" t="str">
            <v>116,23</v>
          </cell>
          <cell r="F152" t="str">
            <v>CAIXA REFERENCIAL</v>
          </cell>
        </row>
        <row r="153">
          <cell r="A153" t="str">
            <v>97191</v>
          </cell>
          <cell r="B153" t="str">
            <v>ASSENTAMENTO DE TUBO DE AÇO CARBONO PARA REDE DE ÁGUA, DN 1800 MM (72") OU DN 1900 MM (76"), JUNTA SOLDADA, INSTALADO EM LOCAL COM NÍVEL BAIXO DE INTERFERÊNCIAS (NÃO INCLUI FORNECIMENTO). AF_05/2024</v>
          </cell>
          <cell r="C153" t="str">
            <v>M</v>
          </cell>
          <cell r="D153" t="str">
            <v>COEFICIENTE DE REPRESENTATIVIDADE</v>
          </cell>
          <cell r="E153" t="str">
            <v>131,68</v>
          </cell>
          <cell r="F153" t="str">
            <v>CAIXA REFERENCIAL</v>
          </cell>
        </row>
        <row r="154">
          <cell r="A154" t="str">
            <v>97192</v>
          </cell>
          <cell r="B154" t="str">
            <v>ASSENTAMENTO DE TUBO DE AÇO CARBONO PARA REDE DE ÁGUA, DN 2000 MM (80") OU DN 2100 MM (84"), JUNTA SOLDADA, INSTALADO EM LOCAL COM NÍVEL BAIXO DE INTERFERÊNCIAS (NÃO INCLUI FORNECIMENTO). AF_05/2024</v>
          </cell>
          <cell r="C154" t="str">
            <v>M</v>
          </cell>
          <cell r="D154" t="str">
            <v>COEFICIENTE DE REPRESENTATIVIDADE</v>
          </cell>
          <cell r="E154" t="str">
            <v>150,39</v>
          </cell>
          <cell r="F154" t="str">
            <v>CAIXA REFERENCIAL</v>
          </cell>
        </row>
        <row r="155">
          <cell r="A155" t="str">
            <v>90694</v>
          </cell>
          <cell r="B155" t="str">
            <v>TUBO DE PVC PARA REDE COLETORA DE ESGOTO DE PAREDE MACIÇA, DN 100 MM, JUNTA ELÁSTICA - FORNECIMENTO E ASSENTAMENTO. AF_01/2021</v>
          </cell>
          <cell r="C155" t="str">
            <v>M</v>
          </cell>
          <cell r="D155" t="str">
            <v>COEFICIENTE DE REPRESENTATIVIDADE</v>
          </cell>
          <cell r="E155" t="str">
            <v>58,35</v>
          </cell>
          <cell r="F155" t="str">
            <v>CAIXA REFERENCIAL</v>
          </cell>
        </row>
        <row r="156">
          <cell r="A156" t="str">
            <v>90695</v>
          </cell>
          <cell r="B156" t="str">
            <v>TUBO DE PVC PARA REDE COLETORA DE ESGOTO DE PAREDE MACIÇA, DN 150 MM, JUNTA ELÁSTICA  - FORNECIMENTO E ASSENTAMENTO. AF_01/2021</v>
          </cell>
          <cell r="C156" t="str">
            <v>M</v>
          </cell>
          <cell r="D156" t="str">
            <v>COEFICIENTE DE REPRESENTATIVIDADE</v>
          </cell>
          <cell r="E156" t="str">
            <v>111,30</v>
          </cell>
          <cell r="F156" t="str">
            <v>CAIXA REFERENCIAL</v>
          </cell>
        </row>
        <row r="157">
          <cell r="A157" t="str">
            <v>90696</v>
          </cell>
          <cell r="B157" t="str">
            <v>TUBO DE PVC PARA REDE COLETORA DE ESGOTO DE PAREDE MACIÇA, DN 200 MM, JUNTA ELÁSTICA - FORNECIMENTO E ASSENTAMENTO. AF_01/2021</v>
          </cell>
          <cell r="C157" t="str">
            <v>M</v>
          </cell>
          <cell r="D157" t="str">
            <v>COEFICIENTE DE REPRESENTATIVIDADE</v>
          </cell>
          <cell r="E157" t="str">
            <v>186,29</v>
          </cell>
          <cell r="F157" t="str">
            <v>CAIXA REFERENCIAL</v>
          </cell>
        </row>
        <row r="158">
          <cell r="A158" t="str">
            <v>90697</v>
          </cell>
          <cell r="B158" t="str">
            <v>TUBO DE PVC PARA REDE COLETORA DE ESGOTO DE PAREDE MACIÇA, DN 250 MM, JUNTA ELÁSTICA  - FORNECIMENTO E ASSENTAMENTO. AF_01/2021</v>
          </cell>
          <cell r="C158" t="str">
            <v>M</v>
          </cell>
          <cell r="D158" t="str">
            <v>COEFICIENTE DE REPRESENTATIVIDADE</v>
          </cell>
          <cell r="E158" t="str">
            <v>289,37</v>
          </cell>
          <cell r="F158" t="str">
            <v>CAIXA REFERENCIAL</v>
          </cell>
        </row>
        <row r="159">
          <cell r="A159" t="str">
            <v>90698</v>
          </cell>
          <cell r="B159" t="str">
            <v>TUBO DE PVC PARA REDE COLETORA DE ESGOTO DE PAREDE MACIÇA, DN 300 MM, JUNTA ELÁSTICA,  FORNECIMENTO E ASSENTAMENTO. AF_01/2021</v>
          </cell>
          <cell r="C159" t="str">
            <v>M</v>
          </cell>
          <cell r="D159" t="str">
            <v>COEFICIENTE DE REPRESENTATIVIDADE</v>
          </cell>
          <cell r="E159" t="str">
            <v>442,67</v>
          </cell>
          <cell r="F159" t="str">
            <v>CAIXA REFERENCIAL</v>
          </cell>
        </row>
        <row r="160">
          <cell r="A160" t="str">
            <v>90699</v>
          </cell>
          <cell r="B160" t="str">
            <v>TUBO DE PVC PARA REDE COLETORA DE ESGOTO DE PAREDE MACIÇA, DN 350 MM, JUNTA ELÁSTICA  - FORNECIMENTO E ASSENTAMENTO. AF_01/2021</v>
          </cell>
          <cell r="C160" t="str">
            <v>M</v>
          </cell>
          <cell r="D160" t="str">
            <v>COEFICIENTE DE REPRESENTATIVIDADE</v>
          </cell>
          <cell r="E160" t="str">
            <v>623,37</v>
          </cell>
          <cell r="F160" t="str">
            <v>CAIXA REFERENCIAL</v>
          </cell>
        </row>
        <row r="161">
          <cell r="A161" t="str">
            <v>90700</v>
          </cell>
          <cell r="B161" t="str">
            <v>TUBO DE PVC PARA REDE COLETORA DE ESGOTO DE PAREDE MACIÇA, DN 400 MM, JUNTA ELÁSTICA  FORNECIMENTO E ASSENTAMENTO. AF_01/2021</v>
          </cell>
          <cell r="C161" t="str">
            <v>M</v>
          </cell>
          <cell r="D161" t="str">
            <v>COEFICIENTE DE REPRESENTATIVIDADE</v>
          </cell>
          <cell r="E161" t="str">
            <v>727,57</v>
          </cell>
          <cell r="F161" t="str">
            <v>CAIXA REFERENCIAL</v>
          </cell>
        </row>
        <row r="162">
          <cell r="A162" t="str">
            <v>90701</v>
          </cell>
          <cell r="B162" t="str">
            <v>TUBO DE PVC CORRUGADO DE DUPLA PAREDE PARA REDE COLETORA DE ESGOTO, DN 150 MM, JUNTA ELÁSTICA - FORNECIMENTO E ASSENTAMENTO. AF_01/2021</v>
          </cell>
          <cell r="C162" t="str">
            <v>M</v>
          </cell>
          <cell r="D162" t="str">
            <v>COEFICIENTE DE REPRESENTATIVIDADE</v>
          </cell>
          <cell r="E162" t="str">
            <v>86,93</v>
          </cell>
          <cell r="F162" t="str">
            <v>CAIXA REFERENCIAL</v>
          </cell>
        </row>
        <row r="163">
          <cell r="A163" t="str">
            <v>90702</v>
          </cell>
          <cell r="B163" t="str">
            <v>TUBO DE PVC CORRUGADO DE DUPLA PAREDE PARA REDE COLETORA DE ESGOTO, DN 200 MM, JUNTA ELÁSTICA - FORNECIMENTO E ASSENTAMENTO. AF_01/2021</v>
          </cell>
          <cell r="C163" t="str">
            <v>M</v>
          </cell>
          <cell r="D163" t="str">
            <v>COEFICIENTE DE REPRESENTATIVIDADE</v>
          </cell>
          <cell r="E163" t="str">
            <v>144,35</v>
          </cell>
          <cell r="F163" t="str">
            <v>CAIXA REFERENCIAL</v>
          </cell>
        </row>
        <row r="164">
          <cell r="A164" t="str">
            <v>90703</v>
          </cell>
          <cell r="B164" t="str">
            <v>TUBO DE PVC CORRUGADO DE DUPLA PAREDE PARA REDE COLETORA DE ESGOTO, DN 250 MM, JUNTA ELÁSTICA - FORNECIMENTO E ASSENTAMENTO. AF_01/2021</v>
          </cell>
          <cell r="C164" t="str">
            <v>M</v>
          </cell>
          <cell r="D164" t="str">
            <v>COEFICIENTE DE REPRESENTATIVIDADE</v>
          </cell>
          <cell r="E164" t="str">
            <v>226,18</v>
          </cell>
          <cell r="F164" t="str">
            <v>CAIXA REFERENCIAL</v>
          </cell>
        </row>
        <row r="165">
          <cell r="A165" t="str">
            <v>90704</v>
          </cell>
          <cell r="B165" t="str">
            <v>TUBO DE PVC CORRUGADO DE DUPLA PAREDE PARA REDE COLETORA DE ESGOTO, DN 300 MM, JUNTA ELÁSTICA - FORNECIMENTO E ASSENTAMENTO. AF_01/2021</v>
          </cell>
          <cell r="C165" t="str">
            <v>M</v>
          </cell>
          <cell r="D165" t="str">
            <v>COEFICIENTE DE REPRESENTATIVIDADE</v>
          </cell>
          <cell r="E165" t="str">
            <v>335,78</v>
          </cell>
          <cell r="F165" t="str">
            <v>CAIXA REFERENCIAL</v>
          </cell>
        </row>
        <row r="166">
          <cell r="A166" t="str">
            <v>90705</v>
          </cell>
          <cell r="B166" t="str">
            <v>TUBO DE PVC CORRUGADO DE DUPLA PAREDE PARA REDE COLETORA DE ESGOTO, DN 350 MM, JUNTA ELÁSTICA - FORNECIMENTO E ASSENTAMENTO. AF_01/2021</v>
          </cell>
          <cell r="C166" t="str">
            <v>M</v>
          </cell>
          <cell r="D166" t="str">
            <v>COEFICIENTE DE REPRESENTATIVIDADE</v>
          </cell>
          <cell r="E166" t="str">
            <v>440,34</v>
          </cell>
          <cell r="F166" t="str">
            <v>CAIXA REFERENCIAL</v>
          </cell>
        </row>
        <row r="167">
          <cell r="A167" t="str">
            <v>90706</v>
          </cell>
          <cell r="B167" t="str">
            <v>TUBO DE PVC CORRUGADO DE DUPLA PAREDE PARA REDE COLETORA DE ESGOTO, DN 400 MM, JUNTA ELÁSTICA - FORNECIMENTO E ASSENTAMENTO. AF_01/2021</v>
          </cell>
          <cell r="C167" t="str">
            <v>M</v>
          </cell>
          <cell r="D167" t="str">
            <v>COEFICIENTE DE REPRESENTATIVIDADE</v>
          </cell>
          <cell r="E167" t="str">
            <v>583,20</v>
          </cell>
          <cell r="F167" t="str">
            <v>CAIXA REFERENCIAL</v>
          </cell>
        </row>
        <row r="168">
          <cell r="A168" t="str">
            <v>90708</v>
          </cell>
          <cell r="B168" t="str">
            <v>TUBO DE PEAD CORRUGADO DE DUPLA PAREDE PARA REDE COLETORA DE ESGOTO, DN 600 MM, JUNTA ELÁSTICA INTEGRADA - FORNECIMENTO E ASSENTAMENTO. AF_01/2021</v>
          </cell>
          <cell r="C168" t="str">
            <v>M</v>
          </cell>
          <cell r="D168" t="str">
            <v>COEFICIENTE DE REPRESENTATIVIDADE</v>
          </cell>
          <cell r="E168" t="str">
            <v>870,42</v>
          </cell>
          <cell r="F168" t="str">
            <v>CAIXA REFERENCIAL</v>
          </cell>
        </row>
        <row r="169">
          <cell r="A169" t="str">
            <v>90724</v>
          </cell>
          <cell r="B169" t="str">
            <v>JUNTA ARGAMASSADA ENTRE TUBO DN 100 MM E O POÇO DE VISITA/ CAIXA DE CONCRETO OU ALVENARIA EM REDES DE ESGOTO. AF_01/2021</v>
          </cell>
          <cell r="C169" t="str">
            <v>UN</v>
          </cell>
          <cell r="D169" t="str">
            <v>COEFICIENTE DE REPRESENTATIVIDADE</v>
          </cell>
          <cell r="E169" t="str">
            <v>27,19</v>
          </cell>
          <cell r="F169" t="str">
            <v>CAIXA REFERENCIAL</v>
          </cell>
        </row>
        <row r="170">
          <cell r="A170" t="str">
            <v>90725</v>
          </cell>
          <cell r="B170" t="str">
            <v>JUNTA ARGAMASSADA ENTRE TUBO DN 150 MM E O POÇO DE VISITA/ CAIXA DE CONCRETO OU ALVENARIA EM REDES DE ESGOTO. AF_01/2021</v>
          </cell>
          <cell r="C170" t="str">
            <v>UN</v>
          </cell>
          <cell r="D170" t="str">
            <v>COEFICIENTE DE REPRESENTATIVIDADE</v>
          </cell>
          <cell r="E170" t="str">
            <v>33,42</v>
          </cell>
          <cell r="F170" t="str">
            <v>CAIXA REFERENCIAL</v>
          </cell>
        </row>
        <row r="171">
          <cell r="A171" t="str">
            <v>90726</v>
          </cell>
          <cell r="B171" t="str">
            <v>JUNTA ARGAMASSADA ENTRE TUBO DN 200 MM E O POÇO/ CAIXA DE CONCRETO OU ALVENARIA EM REDES DE ESGOTO. AF_01/2021</v>
          </cell>
          <cell r="C171" t="str">
            <v>UN</v>
          </cell>
          <cell r="D171" t="str">
            <v>COEFICIENTE DE REPRESENTATIVIDADE</v>
          </cell>
          <cell r="E171" t="str">
            <v>39,71</v>
          </cell>
          <cell r="F171" t="str">
            <v>CAIXA REFERENCIAL</v>
          </cell>
        </row>
        <row r="172">
          <cell r="A172" t="str">
            <v>90727</v>
          </cell>
          <cell r="B172" t="str">
            <v>JUNTA ARGAMASSADA ENTRE TUBO DN 250 MM E O POÇO DE VISITA/ CAIXA DE CONCRETO OU ALVENARIA EM REDES DE ESGOTO. AF_01/2021</v>
          </cell>
          <cell r="C172" t="str">
            <v>UN</v>
          </cell>
          <cell r="D172" t="str">
            <v>COEFICIENTE DE REPRESENTATIVIDADE</v>
          </cell>
          <cell r="E172" t="str">
            <v>45,94</v>
          </cell>
          <cell r="F172" t="str">
            <v>CAIXA REFERENCIAL</v>
          </cell>
        </row>
        <row r="173">
          <cell r="A173" t="str">
            <v>90728</v>
          </cell>
          <cell r="B173" t="str">
            <v>JUNTA ARGAMASSADA ENTRE TUBO DN 300 MM E O POÇO DE VISITA/ CAIXA DE CONCRETO OU ALVENARIA EM REDES DE ESGOTO. AF_01/2021</v>
          </cell>
          <cell r="C173" t="str">
            <v>UN</v>
          </cell>
          <cell r="D173" t="str">
            <v>COEFICIENTE DE REPRESENTATIVIDADE</v>
          </cell>
          <cell r="E173" t="str">
            <v>52,17</v>
          </cell>
          <cell r="F173" t="str">
            <v>CAIXA REFERENCIAL</v>
          </cell>
        </row>
        <row r="174">
          <cell r="A174" t="str">
            <v>90729</v>
          </cell>
          <cell r="B174" t="str">
            <v>JUNTA ARGAMASSADA ENTRE TUBO DN 350 MM E O POÇO DE VISITA/ CAIXA DE CONCRETO OU ALVENARIA EM REDES DE ESGOTO. AF_01/2021</v>
          </cell>
          <cell r="C174" t="str">
            <v>UN</v>
          </cell>
          <cell r="D174" t="str">
            <v>COEFICIENTE DE REPRESENTATIVIDADE</v>
          </cell>
          <cell r="E174" t="str">
            <v>58,40</v>
          </cell>
          <cell r="F174" t="str">
            <v>CAIXA REFERENCIAL</v>
          </cell>
        </row>
        <row r="175">
          <cell r="A175" t="str">
            <v>90730</v>
          </cell>
          <cell r="B175" t="str">
            <v>JUNTA ARGAMASSADA ENTRE TUBO DN 400 MM E O POÇO DE VISITA/ CAIXA DE CONCRETO OU ALVENARIA EM REDES DE ESGOTO. AF_01/2021</v>
          </cell>
          <cell r="C175" t="str">
            <v>UN</v>
          </cell>
          <cell r="D175" t="str">
            <v>COEFICIENTE DE REPRESENTATIVIDADE</v>
          </cell>
          <cell r="E175" t="str">
            <v>64,64</v>
          </cell>
          <cell r="F175" t="str">
            <v>CAIXA REFERENCIAL</v>
          </cell>
        </row>
        <row r="176">
          <cell r="A176" t="str">
            <v>90731</v>
          </cell>
          <cell r="B176" t="str">
            <v>JUNTA ARGAMASSADA ENTRE TUBO DN 450 MM E O POÇO DE VISITA/ CAIXA DE CONCRETO OU ALVENARIA EM REDES DE ESGOTO. AF_01/2021</v>
          </cell>
          <cell r="C176" t="str">
            <v>UN</v>
          </cell>
          <cell r="D176" t="str">
            <v>COEFICIENTE DE REPRESENTATIVIDADE</v>
          </cell>
          <cell r="E176" t="str">
            <v>70,86</v>
          </cell>
          <cell r="F176" t="str">
            <v>CAIXA REFERENCIAL</v>
          </cell>
        </row>
        <row r="177">
          <cell r="A177" t="str">
            <v>90732</v>
          </cell>
          <cell r="B177" t="str">
            <v>JUNTA ARGAMASSADA ENTRE TUBO DN 600 MM E O POÇO DE VISITA/ CAIXA DE CONCRETO OU ALVENARIA EM REDES DE ESGOTO. AF_01/2021</v>
          </cell>
          <cell r="C177" t="str">
            <v>UN</v>
          </cell>
          <cell r="D177" t="str">
            <v>COEFICIENTE DE REPRESENTATIVIDADE</v>
          </cell>
          <cell r="E177" t="str">
            <v>89,55</v>
          </cell>
          <cell r="F177" t="str">
            <v>CAIXA REFERENCIAL</v>
          </cell>
        </row>
        <row r="178">
          <cell r="A178" t="str">
            <v>90733</v>
          </cell>
          <cell r="B178" t="str">
            <v>ASSENTAMENTO DE TUBO DE PVC PARA REDE COLETORA DE ESGOTO DE PAREDE MACIÇA, DN 100 MM, JUNTA ELÁSTICA (NÃO INCLUI FORNECIMENTO). AF_01/2021</v>
          </cell>
          <cell r="C178" t="str">
            <v>M</v>
          </cell>
          <cell r="D178" t="str">
            <v>COEFICIENTE DE REPRESENTATIVIDADE</v>
          </cell>
          <cell r="E178" t="str">
            <v>3,85</v>
          </cell>
          <cell r="F178" t="str">
            <v>CAIXA REFERENCIAL</v>
          </cell>
        </row>
        <row r="179">
          <cell r="A179" t="str">
            <v>90734</v>
          </cell>
          <cell r="B179" t="str">
            <v>ASSENTAMENTO DE TUBO DE PVC PARA REDE COLETORA DE ESGOTO DE PAREDE MACIÇA, DN 150 MM, JUNTA ELÁSTICA,  (NÃO INCLUI FORNECIMENTO). AF_01/2021</v>
          </cell>
          <cell r="C179" t="str">
            <v>M</v>
          </cell>
          <cell r="D179" t="str">
            <v>COEFICIENTE DE REPRESENTATIVIDADE</v>
          </cell>
          <cell r="E179" t="str">
            <v>4,57</v>
          </cell>
          <cell r="F179" t="str">
            <v>CAIXA REFERENCIAL</v>
          </cell>
        </row>
        <row r="180">
          <cell r="A180" t="str">
            <v>90735</v>
          </cell>
          <cell r="B180" t="str">
            <v>ASSENTAMENTO DE TUBO DE PVC PARA REDE COLETORA DE ESGOTO DE PAREDE MACIÇA, DN 200 MM, JUNTA ELÁSTICA (NÃO INCLUI FORNECIMENTO). AF_01/2021</v>
          </cell>
          <cell r="C180" t="str">
            <v>M</v>
          </cell>
          <cell r="D180" t="str">
            <v>COEFICIENTE DE REPRESENTATIVIDADE</v>
          </cell>
          <cell r="E180" t="str">
            <v>5,27</v>
          </cell>
          <cell r="F180" t="str">
            <v>CAIXA REFERENCIAL</v>
          </cell>
        </row>
        <row r="181">
          <cell r="A181" t="str">
            <v>90736</v>
          </cell>
          <cell r="B181" t="str">
            <v>ASSENTAMENTO DE TUBO DE PVC PARA REDE COLETORA DE ESGOTO DE PAREDE MACIÇA, DN 250 MM, JUNTA ELÁSTICA (NÃO INCLUI FORNECIMENTO). AF_01/2021</v>
          </cell>
          <cell r="C181" t="str">
            <v>M</v>
          </cell>
          <cell r="D181" t="str">
            <v>COEFICIENTE DE REPRESENTATIVIDADE</v>
          </cell>
          <cell r="E181" t="str">
            <v>5,99</v>
          </cell>
          <cell r="F181" t="str">
            <v>CAIXA REFERENCIAL</v>
          </cell>
        </row>
        <row r="182">
          <cell r="A182" t="str">
            <v>90737</v>
          </cell>
          <cell r="B182" t="str">
            <v>ASSENTAMENTO DE TUBO DE PVC PARA REDE COLETORA DE ESGOTO DE PAREDE MACIÇA, DN 300 MM, JUNTA ELÁSTICA  (NÃO INCLUI FORNECIMENTO). AF_01/2021</v>
          </cell>
          <cell r="C182" t="str">
            <v>M</v>
          </cell>
          <cell r="D182" t="str">
            <v>COEFICIENTE DE REPRESENTATIVIDADE</v>
          </cell>
          <cell r="E182" t="str">
            <v>6,70</v>
          </cell>
          <cell r="F182" t="str">
            <v>CAIXA REFERENCIAL</v>
          </cell>
        </row>
        <row r="183">
          <cell r="A183" t="str">
            <v>90738</v>
          </cell>
          <cell r="B183" t="str">
            <v>ASSENTAMENTO DE TUBO DE PVC PARA REDE COLETORA DE ESGOTO DE PAREDE MACIÇA, DN 350 MM, JUNTA ELÁSTICA (NÃO INCLUI FORNECIMENTO). AF_01/2021</v>
          </cell>
          <cell r="C183" t="str">
            <v>M</v>
          </cell>
          <cell r="D183" t="str">
            <v>COEFICIENTE DE REPRESENTATIVIDADE</v>
          </cell>
          <cell r="E183" t="str">
            <v>7,41</v>
          </cell>
          <cell r="F183" t="str">
            <v>CAIXA REFERENCIAL</v>
          </cell>
        </row>
        <row r="184">
          <cell r="A184" t="str">
            <v>90739</v>
          </cell>
          <cell r="B184" t="str">
            <v>ASSENTAMENTO DE TUBO DE PVC PARA REDE COLETORA DE ESGOTO DE PAREDE MACIÇA, DN 400 MM, JUNTA ELÁSTICA (NÃO INCLUI FORNECIMENTO). AF_01/2021</v>
          </cell>
          <cell r="C184" t="str">
            <v>M</v>
          </cell>
          <cell r="D184" t="str">
            <v>COEFICIENTE DE REPRESENTATIVIDADE</v>
          </cell>
          <cell r="E184" t="str">
            <v>10,23</v>
          </cell>
          <cell r="F184" t="str">
            <v>CAIXA REFERENCIAL</v>
          </cell>
        </row>
        <row r="185">
          <cell r="A185" t="str">
            <v>90740</v>
          </cell>
          <cell r="B185" t="str">
            <v>ASSENTAMENTO DE TUBO DE PVC CORRUGADO DE DUPLA PAREDE PARA REDE COLETORA DE ESGOTO, DN 150 MM, JUNTA ELÁSTICA (NÃO INCLUI FORNECIMENTO). AF_01/2021</v>
          </cell>
          <cell r="C185" t="str">
            <v>M</v>
          </cell>
          <cell r="D185" t="str">
            <v>COEFICIENTE DE REPRESENTATIVIDADE</v>
          </cell>
          <cell r="E185" t="str">
            <v>5,08</v>
          </cell>
          <cell r="F185" t="str">
            <v>CAIXA REFERENCIAL</v>
          </cell>
        </row>
        <row r="186">
          <cell r="A186" t="str">
            <v>90741</v>
          </cell>
          <cell r="B186" t="str">
            <v>ASSENTAMENTO DE TUBO DE PVC CORRUGADO DE DUPLA PAREDE PARA REDE COLETORA DE ESGOTO, DN 200 MM, JUNTA ELÁSTICA (NÃO INCLUI FORNECIMENTO). AF_01/2021</v>
          </cell>
          <cell r="C186" t="str">
            <v>M</v>
          </cell>
          <cell r="D186" t="str">
            <v>COEFICIENTE DE REPRESENTATIVIDADE</v>
          </cell>
          <cell r="E186" t="str">
            <v>5,79</v>
          </cell>
          <cell r="F186" t="str">
            <v>CAIXA REFERENCIAL</v>
          </cell>
        </row>
        <row r="187">
          <cell r="A187" t="str">
            <v>90742</v>
          </cell>
          <cell r="B187" t="str">
            <v>ASSENTAMENTO DE TUBO DE PVC CORRUGADO DE DUPLA PAREDE PARA REDE COLETORA DE ESGOTO, DN 250 MM, JUNTA ELÁSTICA (NÃO INCLUI FORNECIMENTO). AF_01/2021</v>
          </cell>
          <cell r="C187" t="str">
            <v>M</v>
          </cell>
          <cell r="D187" t="str">
            <v>COEFICIENTE DE REPRESENTATIVIDADE</v>
          </cell>
          <cell r="E187" t="str">
            <v>6,52</v>
          </cell>
          <cell r="F187" t="str">
            <v>CAIXA REFERENCIAL</v>
          </cell>
        </row>
        <row r="188">
          <cell r="A188" t="str">
            <v>90743</v>
          </cell>
          <cell r="B188" t="str">
            <v>ASSENTAMENTO DE TUBO DE PVC CORRUGADO DE DUPLA PAREDE PARA REDE COLETORA DE ESGOTO, DN 300 MM, JUNTA ELÁSTICA (NÃO INCLUI FORNECIMENTO). AF_01/2021</v>
          </cell>
          <cell r="C188" t="str">
            <v>M</v>
          </cell>
          <cell r="D188" t="str">
            <v>COEFICIENTE DE REPRESENTATIVIDADE</v>
          </cell>
          <cell r="E188" t="str">
            <v>7,23</v>
          </cell>
          <cell r="F188" t="str">
            <v>CAIXA REFERENCIAL</v>
          </cell>
        </row>
        <row r="189">
          <cell r="A189" t="str">
            <v>90744</v>
          </cell>
          <cell r="B189" t="str">
            <v>ASSENTAMENTO DE TUBO DE PVC CORRUGADO DE DUPLA PAREDE PARA REDE COLETORA DE ESGOTO, DN 350 MM, JUNTA ELÁSTICA (NÃO INCLUI FORNECIMENTO). AF_01/2021</v>
          </cell>
          <cell r="C189" t="str">
            <v>M</v>
          </cell>
          <cell r="D189" t="str">
            <v>COEFICIENTE DE REPRESENTATIVIDADE</v>
          </cell>
          <cell r="E189" t="str">
            <v>7,94</v>
          </cell>
          <cell r="F189" t="str">
            <v>CAIXA REFERENCIAL</v>
          </cell>
        </row>
        <row r="190">
          <cell r="A190" t="str">
            <v>90745</v>
          </cell>
          <cell r="B190" t="str">
            <v>ASSENTAMENTO DE TUBO DE PVC CORRUGADO DE DUPLA PAREDE PARA REDE COLETORA DE ESGOTO, DN 400 MM, JUNTA ELÁSTICA  (NÃO INCLUI FORNECIMENTO). AF_01/2021</v>
          </cell>
          <cell r="C190" t="str">
            <v>M</v>
          </cell>
          <cell r="D190" t="str">
            <v>COEFICIENTE DE REPRESENTATIVIDADE</v>
          </cell>
          <cell r="E190" t="str">
            <v>11,41</v>
          </cell>
          <cell r="F190" t="str">
            <v>CAIXA REFERENCIAL</v>
          </cell>
        </row>
        <row r="191">
          <cell r="A191" t="str">
            <v>90746</v>
          </cell>
          <cell r="B191" t="str">
            <v>ASSENTAMENTO DE TUBO DE PEAD CORRUGADO DE DUPLA PAREDE PARA REDE COLETORA DE ESGOTO, DN 450 MM, JUNTA ELÁSTICA INTEGRADA (NÃO INCLUI FORNECIMENTO). AF_01/2021</v>
          </cell>
          <cell r="C191" t="str">
            <v>M</v>
          </cell>
          <cell r="D191" t="str">
            <v>COEFICIENTE DE REPRESENTATIVIDADE</v>
          </cell>
          <cell r="E191" t="str">
            <v>4,17</v>
          </cell>
          <cell r="F191" t="str">
            <v>CAIXA REFERENCIAL</v>
          </cell>
        </row>
        <row r="192">
          <cell r="A192" t="str">
            <v>90747</v>
          </cell>
          <cell r="B192" t="str">
            <v>ASSENTAMENTO DE TUBO DE PEAD CORRUGADO DE DUPLA PAREDE PARA REDE COLETORA DE ESGOTO, DN 600 MM, JUNTA ELÁSTICA INTEGRADA (NÃO INCLUI FORNECIMENTO). AF_01/2021</v>
          </cell>
          <cell r="C192" t="str">
            <v>M</v>
          </cell>
          <cell r="D192" t="str">
            <v>COEFICIENTE DE REPRESENTATIVIDADE</v>
          </cell>
          <cell r="E192" t="str">
            <v>18,47</v>
          </cell>
          <cell r="F192" t="str">
            <v>CAIXA REFERENCIAL</v>
          </cell>
        </row>
        <row r="193">
          <cell r="A193" t="str">
            <v>94869</v>
          </cell>
          <cell r="B193" t="str">
            <v>TUBO DE PEAD CORRUGADO DE DUPLA PAREDE PARA REDE COLETORA DE ESGOTO, DN 250 MM, JUNTA ELÁSTICA INTEGRADA - FORNECIMENTO E ASSENTAMENTO. AF_01/2021</v>
          </cell>
          <cell r="C193" t="str">
            <v>M</v>
          </cell>
          <cell r="D193" t="str">
            <v>COEFICIENTE DE REPRESENTATIVIDADE</v>
          </cell>
          <cell r="E193" t="str">
            <v>153,53</v>
          </cell>
          <cell r="F193" t="str">
            <v>CAIXA REFERENCIAL</v>
          </cell>
        </row>
        <row r="194">
          <cell r="A194" t="str">
            <v>94870</v>
          </cell>
          <cell r="B194" t="str">
            <v>ASSENTAMENTO DE TUBO DE PEAD CORRUGADO DE DUPLA PAREDE PARA REDE COLETORA DE ESGOTO, DN 250 MM, JUNTA ELÁSTICA INTEGRADA (NÃO INCLUI FORNECIMENTO). AF_01/2021</v>
          </cell>
          <cell r="C194" t="str">
            <v>M</v>
          </cell>
          <cell r="D194" t="str">
            <v>COEFICIENTE DE REPRESENTATIVIDADE</v>
          </cell>
          <cell r="E194" t="str">
            <v>2,08</v>
          </cell>
          <cell r="F194" t="str">
            <v>CAIXA REFERENCIAL</v>
          </cell>
        </row>
        <row r="195">
          <cell r="A195" t="str">
            <v>94871</v>
          </cell>
          <cell r="B195" t="str">
            <v>TUBO DE PEAD CORRUGADO DE DUPLA PAREDE PARA REDE COLETORA DE ESGOTO, DN 300 MM, JUNTA ELÁSTICA INTEGRADA - FORNECIMENTO E ASSENTAMENTO. AF_01/2021</v>
          </cell>
          <cell r="C195" t="str">
            <v>M</v>
          </cell>
          <cell r="D195" t="str">
            <v>COEFICIENTE DE REPRESENTATIVIDADE</v>
          </cell>
          <cell r="E195" t="str">
            <v>240,23</v>
          </cell>
          <cell r="F195" t="str">
            <v>CAIXA REFERENCIAL</v>
          </cell>
        </row>
        <row r="196">
          <cell r="A196" t="str">
            <v>94872</v>
          </cell>
          <cell r="B196" t="str">
            <v>ASSENTAMENTO DE TUBO DE PEAD CORRUGADO DE DUPLA PAREDE PARA REDE COLETORA DE ESGOTO, DN 300 MM, JUNTA ELÁSTICA INTEGRADA  (NÃO INCLUI FORNECIMENTO). AF_01/2021</v>
          </cell>
          <cell r="C196" t="str">
            <v>M</v>
          </cell>
          <cell r="D196" t="str">
            <v>COEFICIENTE DE REPRESENTATIVIDADE</v>
          </cell>
          <cell r="E196" t="str">
            <v>2,96</v>
          </cell>
          <cell r="F196" t="str">
            <v>CAIXA REFERENCIAL</v>
          </cell>
        </row>
        <row r="197">
          <cell r="A197" t="str">
            <v>94875</v>
          </cell>
          <cell r="B197" t="str">
            <v>TUBO DE PEAD CORRUGADO DE DUPLA PAREDE PARA REDE COLETORA DE ESGOTO, DN 800 MM, JUNTA ELÁSTICA INTEGRADA - FORNECIMENTO E ASSENTAMENTO. AF_01/2021</v>
          </cell>
          <cell r="C197" t="str">
            <v>M</v>
          </cell>
          <cell r="D197" t="str">
            <v>COEFICIENTE DE REPRESENTATIVIDADE</v>
          </cell>
          <cell r="E197" t="str">
            <v>1.413,45</v>
          </cell>
          <cell r="F197" t="str">
            <v>CAIXA REFERENCIAL</v>
          </cell>
        </row>
        <row r="198">
          <cell r="A198" t="str">
            <v>94876</v>
          </cell>
          <cell r="B198" t="str">
            <v>ASSENTAMENTO DE TUBO DE PEAD CORRUGADO DE DUPLA PAREDE PARA REDE COLETORA DE ESGOTO, DN 800 MM, JUNTA ELÁSTICA INTEGRADA  (NÃO INCLUI FORNECIMENTO). AF_01/2021</v>
          </cell>
          <cell r="C198" t="str">
            <v>M</v>
          </cell>
          <cell r="D198" t="str">
            <v>COEFICIENTE DE REPRESENTATIVIDADE</v>
          </cell>
          <cell r="E198" t="str">
            <v>30,92</v>
          </cell>
          <cell r="F198" t="str">
            <v>CAIXA REFERENCIAL</v>
          </cell>
        </row>
        <row r="199">
          <cell r="A199" t="str">
            <v>94878</v>
          </cell>
          <cell r="B199" t="str">
            <v>ASSENTAMENTO DE TUBO DE PEAD CORRUGADO DE DUPLA PAREDE PARA REDE COLETORA DE ESGOTO, DN 900 MM, JUNTA ELÁSTICA INTEGRADA (NÃO INCLUI FORNECIMENTO). AF_01/2021</v>
          </cell>
          <cell r="C199" t="str">
            <v>M</v>
          </cell>
          <cell r="D199" t="str">
            <v>COEFICIENTE DE REPRESENTATIVIDADE</v>
          </cell>
          <cell r="E199" t="str">
            <v>35,77</v>
          </cell>
          <cell r="F199" t="str">
            <v>CAIXA REFERENCIAL</v>
          </cell>
        </row>
        <row r="200">
          <cell r="A200" t="str">
            <v>94879</v>
          </cell>
          <cell r="B200" t="str">
            <v>TUBO DE PEAD CORRUGADO DE DUPLA PAREDE PARA REDE COLETORA DE ESGOTO, DN 1000 MM, JUNTA ELÁSTICA INTEGRADA - FORNECIMENTO E ASSENTAMENTO. AF_01/2021</v>
          </cell>
          <cell r="C200" t="str">
            <v>M</v>
          </cell>
          <cell r="D200" t="str">
            <v>COEFICIENTE DE REPRESENTATIVIDADE</v>
          </cell>
          <cell r="E200" t="str">
            <v>2.175,85</v>
          </cell>
          <cell r="F200" t="str">
            <v>CAIXA REFERENCIAL</v>
          </cell>
        </row>
        <row r="201">
          <cell r="A201" t="str">
            <v>94880</v>
          </cell>
          <cell r="B201" t="str">
            <v>ASSENTAMENTO DE TUBO DE PEAD CORRUGADO DE DUPLA PAREDE PARA REDE COLETORA DE ESGOTO, DN 1000 MM, JUNTA ELÁSTICA INTEGRADA (NÃO INCLUI FORNECIMENTO). AF_01/2021</v>
          </cell>
          <cell r="C201" t="str">
            <v>M</v>
          </cell>
          <cell r="D201" t="str">
            <v>COEFICIENTE DE REPRESENTATIVIDADE</v>
          </cell>
          <cell r="E201" t="str">
            <v>46,09</v>
          </cell>
          <cell r="F201" t="str">
            <v>CAIXA REFERENCIAL</v>
          </cell>
        </row>
        <row r="202">
          <cell r="A202" t="str">
            <v>94881</v>
          </cell>
          <cell r="B202" t="str">
            <v>TUBO DE PEAD CORRUGADO DE DUPLA PAREDE PARA REDE COLETORA DE ESGOTO, DN 1200 MM, JUNTA ELÁSTICA INTEGRADA - FORNECIMENTO E ASSENTAMENTO. AF_01/2021</v>
          </cell>
          <cell r="C202" t="str">
            <v>M</v>
          </cell>
          <cell r="D202" t="str">
            <v>COEFICIENTE DE REPRESENTATIVIDADE</v>
          </cell>
          <cell r="E202" t="str">
            <v>2.997,03</v>
          </cell>
          <cell r="F202" t="str">
            <v>CAIXA REFERENCIAL</v>
          </cell>
        </row>
        <row r="203">
          <cell r="A203" t="str">
            <v>94882</v>
          </cell>
          <cell r="B203" t="str">
            <v>ASSENTAMENTO DE TUBO DE PEAD CORRUGADO DE DUPLA PAREDE PARA REDE COLETORA DE ESGOTO, DN 1200 MM, JUNTA ELÁSTICA INTEGRADA (NÃO INCLUI FORNECIMENTO). AF_01/2021</v>
          </cell>
          <cell r="C203" t="str">
            <v>M</v>
          </cell>
          <cell r="D203" t="str">
            <v>COEFICIENTE DE REPRESENTATIVIDADE</v>
          </cell>
          <cell r="E203" t="str">
            <v>53,57</v>
          </cell>
          <cell r="F203" t="str">
            <v>CAIXA REFERENCIAL</v>
          </cell>
        </row>
        <row r="204">
          <cell r="A204" t="str">
            <v>94884</v>
          </cell>
          <cell r="B204" t="str">
            <v>ASSENTAMENTO DE TUBO DE PEAD CORRUGADO DE DUPLA PAREDE PARA REDE COLETORA DE ESGOTO, DN 1500 MM, JUNTA ELÁSTICA INTEGRADA (NÃO INCLUI FORNECIMENTO). AF_01/2021</v>
          </cell>
          <cell r="C204" t="str">
            <v>M</v>
          </cell>
          <cell r="D204" t="str">
            <v>COEFICIENTE DE REPRESENTATIVIDADE</v>
          </cell>
          <cell r="E204" t="str">
            <v>68,74</v>
          </cell>
          <cell r="F204" t="str">
            <v>CAIXA REFERENCIAL</v>
          </cell>
        </row>
        <row r="205">
          <cell r="A205" t="str">
            <v>97121</v>
          </cell>
          <cell r="B205" t="str">
            <v>ASSENTAMENTO DE TUBO DE PVC PBA PARA REDE DE ÁGUA, DN 50 MM, JUNTA ELÁSTICA INTEGRADA, INSTALADO EM LOCAL COM NÍVEL ALTO DE INTERFERÊNCIAS (NÃO INCLUI FORNECIMENTO). AF_05/2024</v>
          </cell>
          <cell r="C205" t="str">
            <v>M</v>
          </cell>
          <cell r="D205" t="str">
            <v>COEFICIENTE DE REPRESENTATIVIDADE</v>
          </cell>
          <cell r="E205" t="str">
            <v>3,38</v>
          </cell>
          <cell r="F205" t="str">
            <v>CAIXA REFERENCIAL</v>
          </cell>
        </row>
        <row r="206">
          <cell r="A206" t="str">
            <v>97122</v>
          </cell>
          <cell r="B206" t="str">
            <v>ASSENTAMENTO DE TUBO DE PVC PBA PARA REDE DE ÁGUA, DN 75 MM, JUNTA ELÁSTICA INTEGRADA, INSTALADO EM LOCAL COM NÍVEL ALTO DE INTERFERÊNCIAS (NÃO INCLUI FORNECIMENTO). AF_05/2024</v>
          </cell>
          <cell r="C206" t="str">
            <v>M</v>
          </cell>
          <cell r="D206" t="str">
            <v>COEFICIENTE DE REPRESENTATIVIDADE</v>
          </cell>
          <cell r="E206" t="str">
            <v>4,07</v>
          </cell>
          <cell r="F206" t="str">
            <v>CAIXA REFERENCIAL</v>
          </cell>
        </row>
        <row r="207">
          <cell r="A207" t="str">
            <v>97123</v>
          </cell>
          <cell r="B207" t="str">
            <v>ASSENTAMENTO DE TUBO DE PVC PBA PARA REDE DE ÁGUA, DN 100 MM, JUNTA ELÁSTICA INTEGRADA, INSTALADO EM LOCAL COM NÍVEL ALTO DE INTERFERÊNCIAS (NÃO INCLUI FORNECIMENTO). AF_05/2024</v>
          </cell>
          <cell r="C207" t="str">
            <v>M</v>
          </cell>
          <cell r="D207" t="str">
            <v>COEFICIENTE DE REPRESENTATIVIDADE</v>
          </cell>
          <cell r="E207" t="str">
            <v>4,72</v>
          </cell>
          <cell r="F207" t="str">
            <v>CAIXA REFERENCIAL</v>
          </cell>
        </row>
        <row r="208">
          <cell r="A208" t="str">
            <v>97124</v>
          </cell>
          <cell r="B208" t="str">
            <v>ASSENTAMENTO DE TUBO DE PVC PBA PARA REDE DE ÁGUA, DN 50 MM, JUNTA ELÁSTICA INTEGRADA, INSTALADO EM LOCAL COM NÍVEL BAIXO DE INTERFERÊNCIAS (NÃO INCLUI FORNECIMENTO). AF_05/2024</v>
          </cell>
          <cell r="C208" t="str">
            <v>M</v>
          </cell>
          <cell r="D208" t="str">
            <v>COEFICIENTE DE REPRESENTATIVIDADE</v>
          </cell>
          <cell r="E208" t="str">
            <v>2,76</v>
          </cell>
          <cell r="F208" t="str">
            <v>CAIXA REFERENCIAL</v>
          </cell>
        </row>
        <row r="209">
          <cell r="A209" t="str">
            <v>97125</v>
          </cell>
          <cell r="B209" t="str">
            <v>ASSENTAMENTO DE TUBO DE PVC PBA PARA REDE DE ÁGUA, DN 75 MM, JUNTA ELÁSTICA INTEGRADA, INSTALADO EM LOCAL COM NÍVEL BAIXO DE INTERFERÊNCIAS (NÃO INCLUI FORNECIMENTO). AF_05/2024</v>
          </cell>
          <cell r="C209" t="str">
            <v>M</v>
          </cell>
          <cell r="D209" t="str">
            <v>COEFICIENTE DE REPRESENTATIVIDADE</v>
          </cell>
          <cell r="E209" t="str">
            <v>3,34</v>
          </cell>
          <cell r="F209" t="str">
            <v>CAIXA REFERENCIAL</v>
          </cell>
        </row>
        <row r="210">
          <cell r="A210" t="str">
            <v>97126</v>
          </cell>
          <cell r="B210" t="str">
            <v>ASSENTAMENTO DE TUBO DE PVC PBA PARA REDE DE ÁGUA, DN 100 MM, JUNTA ELÁSTICA INTEGRADA, INSTALADO EM LOCAL COM NÍVEL BAIXO DE INTERFERÊNCIAS (NÃO INCLUI FORNECIMENTO). AF_05/2024</v>
          </cell>
          <cell r="C210" t="str">
            <v>M</v>
          </cell>
          <cell r="D210" t="str">
            <v>COEFICIENTE DE REPRESENTATIVIDADE</v>
          </cell>
          <cell r="E210" t="str">
            <v>3,88</v>
          </cell>
          <cell r="F210" t="str">
            <v>CAIXA REFERENCIAL</v>
          </cell>
        </row>
        <row r="211">
          <cell r="A211" t="str">
            <v>102264</v>
          </cell>
          <cell r="B211" t="str">
            <v>TUBO DE PVC BRANCO PARA REDE COLETORA DE ESGOTO CONDOMINIAL DE PAREDE MACIÇA, DN 100 MM, JUNTA ELÁSTICA - FORNECIMENTO E ASSENTAMENTO. AF_01/2021</v>
          </cell>
          <cell r="C211" t="str">
            <v>M</v>
          </cell>
          <cell r="D211" t="str">
            <v>COEFICIENTE DE REPRESENTATIVIDADE</v>
          </cell>
          <cell r="E211" t="str">
            <v>24,86</v>
          </cell>
          <cell r="F211" t="str">
            <v>CAIXA REFERENCIAL</v>
          </cell>
        </row>
        <row r="212">
          <cell r="A212" t="str">
            <v>102265</v>
          </cell>
          <cell r="B212" t="str">
            <v>JUNTA ARGAMASSADA ENTRE TUBO DN 800 MM E O POÇO DE VISITA/ CAIXA DE CONCRETO OU ALVENARIA EM REDES DE ESGOTO. AF_01/2021</v>
          </cell>
          <cell r="C212" t="str">
            <v>UN</v>
          </cell>
          <cell r="D212" t="str">
            <v>COEFICIENTE DE REPRESENTATIVIDADE</v>
          </cell>
          <cell r="E212" t="str">
            <v>114,49</v>
          </cell>
          <cell r="F212" t="str">
            <v>CAIXA REFERENCIAL</v>
          </cell>
        </row>
        <row r="213">
          <cell r="A213" t="str">
            <v>102266</v>
          </cell>
          <cell r="B213" t="str">
            <v>JUNTA ARGAMASSADA ENTRE TUBO DN 900 MM E O POÇO DE VISITA/ CAIXA DE CONCRETO OU ALVENARIA EM REDES DE ESGOTO. AF_01/2021</v>
          </cell>
          <cell r="C213" t="str">
            <v>UN</v>
          </cell>
          <cell r="D213" t="str">
            <v>COEFICIENTE DE REPRESENTATIVIDADE</v>
          </cell>
          <cell r="E213" t="str">
            <v>126,96</v>
          </cell>
          <cell r="F213" t="str">
            <v>CAIXA REFERENCIAL</v>
          </cell>
        </row>
        <row r="214">
          <cell r="A214" t="str">
            <v>102267</v>
          </cell>
          <cell r="B214" t="str">
            <v>JUNTA ARGAMASSADA ENTRE TUBO DN 1000 MM E O POÇO DE VISITA/ CAIXA DE CONCRETO OU ALVENARIA EM REDES DE ESGOTO. AF_01/2021</v>
          </cell>
          <cell r="C214" t="str">
            <v>UN</v>
          </cell>
          <cell r="D214" t="str">
            <v>COEFICIENTE DE REPRESENTATIVIDADE</v>
          </cell>
          <cell r="E214" t="str">
            <v>145,71</v>
          </cell>
          <cell r="F214" t="str">
            <v>CAIXA REFERENCIAL</v>
          </cell>
        </row>
        <row r="215">
          <cell r="A215" t="str">
            <v>102268</v>
          </cell>
          <cell r="B215" t="str">
            <v>JUNTA ARGAMASSADA ENTRE TUBO DN 1200 MM E O POÇO DE VISITA/ CAIXA DE CONCRETO OU ALVENARIA EM REDES DE ESGOTO. AF_01/2021</v>
          </cell>
          <cell r="C215" t="str">
            <v>UN</v>
          </cell>
          <cell r="D215" t="str">
            <v>COEFICIENTE DE REPRESENTATIVIDADE</v>
          </cell>
          <cell r="E215" t="str">
            <v>164,41</v>
          </cell>
          <cell r="F215" t="str">
            <v>CAIXA REFERENCIAL</v>
          </cell>
        </row>
        <row r="216">
          <cell r="A216" t="str">
            <v>102269</v>
          </cell>
          <cell r="B216" t="str">
            <v>JUNTA ARGAMASSADA ENTRE TUBO DN 1500 MM E O POÇO DE VISITA/ CAIXA DE CONCRETO OU ALVENARIA EM REDES DE ESGOTO. AF_01/2021</v>
          </cell>
          <cell r="C216" t="str">
            <v>UN</v>
          </cell>
          <cell r="D216" t="str">
            <v>COEFICIENTE DE REPRESENTATIVIDADE</v>
          </cell>
          <cell r="E216" t="str">
            <v>201,80</v>
          </cell>
          <cell r="F216" t="str">
            <v>CAIXA REFERENCIAL</v>
          </cell>
        </row>
        <row r="217">
          <cell r="A217" t="str">
            <v>105260</v>
          </cell>
          <cell r="B217" t="str">
            <v>ASSENTAMENTO E FORNECIMENTO DE TUBO DE PVC PBA PARA REDE DE ÁGUA, DN 50, JUNTA ELÁSTICA INTEGRADA, INSTALADO EM LOCAL COM NÍVEL ALTO DE INTERFERÊNCIAS (INCLUI FORNECIMENTO). AF_05/2024</v>
          </cell>
          <cell r="C217" t="str">
            <v>UN</v>
          </cell>
          <cell r="D217" t="str">
            <v>ATRIBUÍDO SÃO PAULO</v>
          </cell>
          <cell r="E217" t="str">
            <v>24,64</v>
          </cell>
          <cell r="F217" t="str">
            <v>CAIXA REFERENCIAL</v>
          </cell>
        </row>
        <row r="218">
          <cell r="A218" t="str">
            <v>105285</v>
          </cell>
          <cell r="B218" t="str">
            <v>ASSENTAMENTO E FORNECIMENTO DE TUBO DE PVC PBA PARA REDE DE ÁGUA, DN 50, JUNTA ELÁSTICA INTEGRADA, INSTALADO EM LOCAL COM NÍVEL BAIXO DE INTERFERÊNCIAS (INCLUI FORNECIMENTO). AF_05/2024</v>
          </cell>
          <cell r="C218" t="str">
            <v>UN</v>
          </cell>
          <cell r="D218" t="str">
            <v>ATRIBUÍDO SÃO PAULO</v>
          </cell>
          <cell r="E218" t="str">
            <v>24,02</v>
          </cell>
          <cell r="F218" t="str">
            <v>CAIXA REFERENCIAL</v>
          </cell>
        </row>
        <row r="219">
          <cell r="A219" t="str">
            <v>105286</v>
          </cell>
          <cell r="B219" t="str">
            <v>ASSENTAMENTO E FORNECIMENTO DE LUVA SIMPLES, PVC PBA, JE, DN 50 / DE 60 MM, PARA REDE AGUA, JUNTA ELÁSTICA INTEGRADA, INSTALADO EM LOCAL COM NÍVEL ALTO DE INTERFERÊNCIAS (INCLUI FORNECIMENTO). AF_05/2024</v>
          </cell>
          <cell r="C219" t="str">
            <v>UN</v>
          </cell>
          <cell r="D219" t="str">
            <v>ATRIBUÍDO SÃO PAULO</v>
          </cell>
          <cell r="E219" t="str">
            <v>30,66</v>
          </cell>
          <cell r="F219" t="str">
            <v>CAIXA REFERENCIAL</v>
          </cell>
        </row>
        <row r="220">
          <cell r="A220" t="str">
            <v>105287</v>
          </cell>
          <cell r="B220" t="str">
            <v>ASSENTAMENTO E FORNECIMENTO DE LUVA SIMPLES, PVC PBA, JE, DN 50 / DE 60 MM, PARA REDE AGUA, JUNTA ELÁSTICA INTEGRADA, INSTALADO EM LOCAL COM NÍVEL BAIXO DE INTERFERÊNCIAS (INCLUI FORNECIMENTO). AF_05/2024</v>
          </cell>
          <cell r="C220" t="str">
            <v>UN</v>
          </cell>
          <cell r="D220" t="str">
            <v>ATRIBUÍDO SÃO PAULO</v>
          </cell>
          <cell r="E220" t="str">
            <v>28,15</v>
          </cell>
          <cell r="F220" t="str">
            <v>CAIXA REFERENCIAL</v>
          </cell>
        </row>
        <row r="221">
          <cell r="A221" t="str">
            <v>105288</v>
          </cell>
          <cell r="B221" t="str">
            <v>ASSENTAMENTO E FORNECIMENTO DE LUVA SIMPLES, PVC PBA, JE, DN 75 / DE 85 MM, PARA REDE AGUA, JUNTA ELÁSTICA INTEGRADA, INSTALADO EM LOCAL COM NÍVEL ALTO DE INTERFERÊNCIAS (INCLUI FORNECIMENTO). AF_05/2024</v>
          </cell>
          <cell r="C221" t="str">
            <v>UN</v>
          </cell>
          <cell r="D221" t="str">
            <v>ATRIBUÍDO SÃO PAULO</v>
          </cell>
          <cell r="E221" t="str">
            <v>49,09</v>
          </cell>
          <cell r="F221" t="str">
            <v>CAIXA REFERENCIAL</v>
          </cell>
        </row>
        <row r="222">
          <cell r="A222" t="str">
            <v>105289</v>
          </cell>
          <cell r="B222" t="str">
            <v>ASSENTAMENTO E FORNECIMENTO DE LUVA SIMPLES, PVC PBA, JE, DN 75 / DE 85 MM, PARA REDE AGUA, JUNTA ELÁSTICA INTEGRADA, INSTALADO EM LOCAL COM NÍVEL BAIXO DE INTERFERÊNCIAS (INCLUI FORNECIMENTO). AF_05/2024</v>
          </cell>
          <cell r="C222" t="str">
            <v>UN</v>
          </cell>
          <cell r="D222" t="str">
            <v>ATRIBUÍDO SÃO PAULO</v>
          </cell>
          <cell r="E222" t="str">
            <v>46,13</v>
          </cell>
          <cell r="F222" t="str">
            <v>CAIXA REFERENCIAL</v>
          </cell>
        </row>
        <row r="223">
          <cell r="A223" t="str">
            <v>105290</v>
          </cell>
          <cell r="B223" t="str">
            <v>ASSENTAMENTO E FORNECIMENTO DE LUVA SIMPLES, PVC PBA, JE, DN 100 / DE 110 MM, PARA REDE AGUA, JUNTA ELÁSTICA INTEGRADA, INSTALADO EM LOCAL COM NÍVEL ALTO DE INTERFERÊNCIAS (INCLUI FORNECIMENTO). AF_05/2024</v>
          </cell>
          <cell r="C223" t="str">
            <v>UN</v>
          </cell>
          <cell r="D223" t="str">
            <v>ATRIBUÍDO SÃO PAULO</v>
          </cell>
          <cell r="E223" t="str">
            <v>65,35</v>
          </cell>
          <cell r="F223" t="str">
            <v>CAIXA REFERENCIAL</v>
          </cell>
        </row>
        <row r="224">
          <cell r="A224" t="str">
            <v>105291</v>
          </cell>
          <cell r="B224" t="str">
            <v>ASSENTAMENTO E FORNECIMENTO DE LUVA SIMPLES, PVC PBA, JE, DN 100 / DE 110 MM, PARA REDE AGUA, JUNTA ELÁSTICA INTEGRADA, INSTALADO EM LOCAL COM NÍVEL BAIXO DE INTERFERÊNCIAS (INCLUI FORNECIMENTO). AF_05/2024</v>
          </cell>
          <cell r="C224" t="str">
            <v>UN</v>
          </cell>
          <cell r="D224" t="str">
            <v>ATRIBUÍDO SÃO PAULO</v>
          </cell>
          <cell r="E224" t="str">
            <v>61,95</v>
          </cell>
          <cell r="F224" t="str">
            <v>CAIXA REFERENCIAL</v>
          </cell>
        </row>
        <row r="225">
          <cell r="A225" t="str">
            <v>105292</v>
          </cell>
          <cell r="B225" t="str">
            <v>ASSENTAMENTO E FORNECIMENTO DE CURVA PVC PBA, JE, PB, 45 GRAUS, DN 50 / DE 60 MM, PARA REDE AGUA, JUNTA ELÁSTICA INTEGRADA, INSTALADO EM LOCAL COM NÍVEL ALTO DE INTERFERÊNCIAS (INCLUI FORNECIMENTO). AF_05/2024</v>
          </cell>
          <cell r="C225" t="str">
            <v>UN</v>
          </cell>
          <cell r="D225" t="str">
            <v>ATRIBUÍDO SÃO PAULO</v>
          </cell>
          <cell r="E225" t="str">
            <v>50,55</v>
          </cell>
          <cell r="F225" t="str">
            <v>CAIXA REFERENCIAL</v>
          </cell>
        </row>
        <row r="226">
          <cell r="A226" t="str">
            <v>105293</v>
          </cell>
          <cell r="B226" t="str">
            <v>ASSENTAMENTO E FORNECIMENTO DE CURVA PVC PBA, JE, PB, 45 GRAUS, DN 50 / DE 60 MM, PARA REDE AGUA, JUNTA ELÁSTICA INTEGRADA, INSTALADO EM LOCAL COM NÍVEL BAIXO DE INTERFERÊNCIAS (INCLUI FORNECIMENTO). AF_05/2024</v>
          </cell>
          <cell r="C226" t="str">
            <v>UN</v>
          </cell>
          <cell r="D226" t="str">
            <v>ATRIBUÍDO SÃO PAULO</v>
          </cell>
          <cell r="E226" t="str">
            <v>46,80</v>
          </cell>
          <cell r="F226" t="str">
            <v>CAIXA REFERENCIAL</v>
          </cell>
        </row>
        <row r="227">
          <cell r="A227" t="str">
            <v>105294</v>
          </cell>
          <cell r="B227" t="str">
            <v>ASSENTAMENTO E FORNECIMENTO DE CURVA PVC PBA, JE, PB, 45 GRAUS, DN 75 / DE 85 MM, PARA REDE AGUA, JUNTA ELÁSTICA INTEGRADA, INSTALADO EM LOCAL COM NÍVEL ALTO DE INTERFERÊNCIAS (INCLUI FORNECIMENTO). AF_05/2024</v>
          </cell>
          <cell r="C227" t="str">
            <v>UN</v>
          </cell>
          <cell r="D227" t="str">
            <v>ATRIBUÍDO SÃO PAULO</v>
          </cell>
          <cell r="E227" t="str">
            <v>98,64</v>
          </cell>
          <cell r="F227" t="str">
            <v>CAIXA REFERENCIAL</v>
          </cell>
        </row>
        <row r="228">
          <cell r="A228" t="str">
            <v>105295</v>
          </cell>
          <cell r="B228" t="str">
            <v>ASSENTAMENTO E FORNECIMENTO DE CURVA PVC PBA, JE, PB, 45 GRAUS, DN 75 / DE 85 MM, PARA REDE AGUA, JUNTA ELÁSTICA INTEGRADA, INSTALADO EM LOCAL COM NÍVEL BAIXO DE INTERFERÊNCIAS (INCLUI FORNECIMENTO). AF_05/2024</v>
          </cell>
          <cell r="C228" t="str">
            <v>UN</v>
          </cell>
          <cell r="D228" t="str">
            <v>ATRIBUÍDO SÃO PAULO</v>
          </cell>
          <cell r="E228" t="str">
            <v>94,20</v>
          </cell>
          <cell r="F228" t="str">
            <v>CAIXA REFERENCIAL</v>
          </cell>
        </row>
        <row r="229">
          <cell r="A229" t="str">
            <v>105296</v>
          </cell>
          <cell r="B229" t="str">
            <v>ASSENTAMENTO E FORNECIMENTO DE CURVA PVC PBA, JE, PB, 45 GRAUS, DN 100 / DE 110 MM, PARA REDE AGUA, JUNTA ELÁSTICA INTEGRADA, INSTALADO EM LOCAL COM NÍVEL ALTO DE INTERFERÊNCIAS (INCLUI FORNECIMENTO). AF_05/2024</v>
          </cell>
          <cell r="C229" t="str">
            <v>UN</v>
          </cell>
          <cell r="D229" t="str">
            <v>ATRIBUÍDO SÃO PAULO</v>
          </cell>
          <cell r="E229" t="str">
            <v>165,89</v>
          </cell>
          <cell r="F229" t="str">
            <v>CAIXA REFERENCIAL</v>
          </cell>
        </row>
        <row r="230">
          <cell r="A230" t="str">
            <v>105308</v>
          </cell>
          <cell r="B230" t="str">
            <v>ASSENTAMENTO DE TUBO DE PVC PBA PARA REDE DE ÁGUA, DN 125, JUNTA ELÁSTICA INTEGRADA, INSTALADO EM LOCAL COM NÍVEL ALTO DE INTERFERÊNCIAS (NÃO INCLUI FORNECIMENTO). AF_05/2024</v>
          </cell>
          <cell r="C230" t="str">
            <v>M</v>
          </cell>
          <cell r="D230" t="str">
            <v>COEFICIENTE DE REPRESENTATIVIDADE</v>
          </cell>
          <cell r="E230" t="str">
            <v>5,44</v>
          </cell>
          <cell r="F230" t="str">
            <v>CAIXA REFERENCIAL</v>
          </cell>
        </row>
        <row r="231">
          <cell r="A231" t="str">
            <v>105309</v>
          </cell>
          <cell r="B231" t="str">
            <v>ASSENTAMENTO DE TUBO DE PVC PBA PARA REDE DE ÁGUA, DN 140, JUNTA ELÁSTICA INTEGRADA, INSTALADO EM LOCAL COM NÍVEL ALTO DE INTERFERÊNCIAS (NÃO INCLUI FORNECIMENTO). AF_05/2024</v>
          </cell>
          <cell r="C231" t="str">
            <v>M</v>
          </cell>
          <cell r="D231" t="str">
            <v>COEFICIENTE DE REPRESENTATIVIDADE</v>
          </cell>
          <cell r="E231" t="str">
            <v>5,86</v>
          </cell>
          <cell r="F231" t="str">
            <v>CAIXA REFERENCIAL</v>
          </cell>
        </row>
        <row r="232">
          <cell r="A232" t="str">
            <v>105310</v>
          </cell>
          <cell r="B232" t="str">
            <v>ASSENTAMENTO DE TUBO DE PVC PBA PARA REDE DE ÁGUA, DN 180, JUNTA ELÁSTICA INTEGRADA, INSTALADO EM LOCAL COM NÍVEL ALTO DE INTERFERÊNCIAS (NÃO INCLUI FORNECIMENTO). AF_05/2024</v>
          </cell>
          <cell r="C232" t="str">
            <v>M</v>
          </cell>
          <cell r="D232" t="str">
            <v>COEFICIENTE DE REPRESENTATIVIDADE</v>
          </cell>
          <cell r="E232" t="str">
            <v>6,90</v>
          </cell>
          <cell r="F232" t="str">
            <v>CAIXA REFERENCIAL</v>
          </cell>
        </row>
        <row r="233">
          <cell r="A233" t="str">
            <v>105311</v>
          </cell>
          <cell r="B233" t="str">
            <v>ASSENTAMENTO DE TUBO DE PVC DEFOFO OU PRFV OU RPVC PARA REDE DE ÁGUA, DN 100, JUNTA ELÁSTICA INTEGRADA, INSTALADO EM LOCAL COM NÍVEL ALTO DE INTERFERÊNCIAS (NÃO INCLUI FORNECIMENTO). AF_05/2024</v>
          </cell>
          <cell r="C233" t="str">
            <v>M</v>
          </cell>
          <cell r="D233" t="str">
            <v>COEFICIENTE DE REPRESENTATIVIDADE</v>
          </cell>
          <cell r="E233" t="str">
            <v>4,39</v>
          </cell>
          <cell r="F233" t="str">
            <v>CAIXA REFERENCIAL</v>
          </cell>
        </row>
        <row r="234">
          <cell r="A234" t="str">
            <v>105312</v>
          </cell>
          <cell r="B234" t="str">
            <v>ASSENTAMENTO DE TUBO DE PVC PBA PARA REDE DE ÁGUA, DN 125, JUNTA ELÁSTICA INTEGRADA, INSTALADO EM LOCAL COM NÍVEL BAIXO DE INTERFERÊNCIAS (NÃO INCLUI FORNECIMENTO). AF_05/2024</v>
          </cell>
          <cell r="C234" t="str">
            <v>M</v>
          </cell>
          <cell r="D234" t="str">
            <v>COEFICIENTE DE REPRESENTATIVIDADE</v>
          </cell>
          <cell r="E234" t="str">
            <v>4,49</v>
          </cell>
          <cell r="F234" t="str">
            <v>CAIXA REFERENCIAL</v>
          </cell>
        </row>
        <row r="235">
          <cell r="A235" t="str">
            <v>105313</v>
          </cell>
          <cell r="B235" t="str">
            <v>ASSENTAMENTO DE TUBO DE PVC PBA PARA REDE DE ÁGUA, DN 140, JUNTA ELÁSTICA INTEGRADA, INSTALADO EM LOCAL COM NÍVEL BAIXO DE INTERFERÊNCIAS (NÃO INCLUI FORNECIMENTO). AF_05/2024</v>
          </cell>
          <cell r="C235" t="str">
            <v>M</v>
          </cell>
          <cell r="D235" t="str">
            <v>COEFICIENTE DE REPRESENTATIVIDADE</v>
          </cell>
          <cell r="E235" t="str">
            <v>4,83</v>
          </cell>
          <cell r="F235" t="str">
            <v>CAIXA REFERENCIAL</v>
          </cell>
        </row>
        <row r="236">
          <cell r="A236" t="str">
            <v>105314</v>
          </cell>
          <cell r="B236" t="str">
            <v>ASSENTAMENTO DE TUBO DE PVC PBA PARA REDE DE ÁGUA, DN 180, JUNTA ELÁSTICA INTEGRADA, INSTALADO EM LOCAL COM NÍVEL BAIXO DE INTERFERÊNCIAS (NÃO INCLUI FORNECIMENTO). AF_05/2024</v>
          </cell>
          <cell r="C236" t="str">
            <v>M</v>
          </cell>
          <cell r="D236" t="str">
            <v>COEFICIENTE DE REPRESENTATIVIDADE</v>
          </cell>
          <cell r="E236" t="str">
            <v>5,70</v>
          </cell>
          <cell r="F236" t="str">
            <v>CAIXA REFERENCIAL</v>
          </cell>
        </row>
        <row r="237">
          <cell r="A237" t="str">
            <v>105315</v>
          </cell>
          <cell r="B237" t="str">
            <v>ASSENTAMENTO DE CONEXÃO 2 ACESSOS ALINHADOS DE PVC PBA PARA REDE DE ÁGUA, DN 50, JUNTA ELÁSTICA INTEGRADA, INSTALADO EM LOCAL COM NÍVEL BAIXO DE INTERFERÊNCIAS (NÃO INCLUI FORNECIMENTO). AF_05/2024</v>
          </cell>
          <cell r="C237" t="str">
            <v>UN</v>
          </cell>
          <cell r="D237" t="str">
            <v>COEFICIENTE DE REPRESENTATIVIDADE</v>
          </cell>
          <cell r="E237" t="str">
            <v>11,46</v>
          </cell>
          <cell r="F237" t="str">
            <v>CAIXA REFERENCIAL</v>
          </cell>
        </row>
        <row r="238">
          <cell r="A238" t="str">
            <v>105316</v>
          </cell>
          <cell r="B238" t="str">
            <v>ASSENTAMENTO DE CONEXÃO 2 ACESSOS ALINHADOS DE FERRO FUNDIDO PARA REDE DE ÁGUA, DN 250, JUNTA ELÁSTICA, INSTALADO EM LOCAL COM NÍVEL BAIXO DE INTERFERÊNCIAS (NÃO INCLUI FORNECIMENTO). AF_05/2024</v>
          </cell>
          <cell r="C238" t="str">
            <v>UN</v>
          </cell>
          <cell r="D238" t="str">
            <v>COEFICIENTE DE REPRESENTATIVIDADE</v>
          </cell>
          <cell r="E238" t="str">
            <v>21,75</v>
          </cell>
          <cell r="F238" t="str">
            <v>CAIXA REFERENCIAL</v>
          </cell>
        </row>
        <row r="239">
          <cell r="A239" t="str">
            <v>105327</v>
          </cell>
          <cell r="B239" t="str">
            <v>ASSENTAMENTO E FORNECIMENTO DE TUBO DE PVC PBA PARA REDE DE ÁGUA, DN 75, JUNTA ELÁSTICA INTEGRADA, INSTALADO EM LOCAL COM NÍVEL ALTO DE INTERFERÊNCIAS (INCLUI FORNECIMENTO). AF_05/2024</v>
          </cell>
          <cell r="C239" t="str">
            <v>UN</v>
          </cell>
          <cell r="D239" t="str">
            <v>ATRIBUÍDO SÃO PAULO</v>
          </cell>
          <cell r="E239" t="str">
            <v>45,84</v>
          </cell>
          <cell r="F239" t="str">
            <v>CAIXA REFERENCIAL</v>
          </cell>
        </row>
        <row r="240">
          <cell r="A240" t="str">
            <v>105328</v>
          </cell>
          <cell r="B240" t="str">
            <v>ASSENTAMENTO E FORNECIMENTO DE TUBO DE PVC PBA PARA REDE DE ÁGUA, DN 75, JUNTA ELÁSTICA INTEGRADA, INSTALADO EM LOCAL COM NÍVEL BAIXO DE INTERFERÊNCIAS (INCLUI FORNECIMENTO). AF_05/2024</v>
          </cell>
          <cell r="C240" t="str">
            <v>UN</v>
          </cell>
          <cell r="D240" t="str">
            <v>ATRIBUÍDO SÃO PAULO</v>
          </cell>
          <cell r="E240" t="str">
            <v>45,11</v>
          </cell>
          <cell r="F240" t="str">
            <v>CAIXA REFERENCIAL</v>
          </cell>
        </row>
        <row r="241">
          <cell r="A241" t="str">
            <v>105329</v>
          </cell>
          <cell r="B241" t="str">
            <v>ASSENTAMENTO E FORNECIMENTO DE TUBO DE PVC PBA PARA REDE DE ÁGUA, DN 100, JUNTA ELÁSTICA INTEGRADA, INSTALADO EM LOCAL COM NÍVEL ALTO DE INTERFERÊNCIAS (INCLUI FORNECIMENTO). AF_05/2024</v>
          </cell>
          <cell r="C241" t="str">
            <v>UN</v>
          </cell>
          <cell r="D241" t="str">
            <v>ATRIBUÍDO SÃO PAULO</v>
          </cell>
          <cell r="E241" t="str">
            <v>74,52</v>
          </cell>
          <cell r="F241" t="str">
            <v>CAIXA REFERENCIAL</v>
          </cell>
        </row>
        <row r="242">
          <cell r="A242" t="str">
            <v>105330</v>
          </cell>
          <cell r="B242" t="str">
            <v>ASSENTAMENTO E FORNECIMENTO DE TUBO DE PVC PBA PARA REDE DE ÁGUA, DN 100, JUNTA ELÁSTICA INTEGRADA, INSTALADO EM LOCAL COM NÍVEL BAIXO DE INTERFERÊNCIAS (INCLUI FORNECIMENTO). AF_05/2024</v>
          </cell>
          <cell r="C242" t="str">
            <v>UN</v>
          </cell>
          <cell r="D242" t="str">
            <v>ATRIBUÍDO SÃO PAULO</v>
          </cell>
          <cell r="E242" t="str">
            <v>73,68</v>
          </cell>
          <cell r="F242" t="str">
            <v>CAIXA REFERENCIAL</v>
          </cell>
        </row>
        <row r="243">
          <cell r="A243" t="str">
            <v>105331</v>
          </cell>
          <cell r="B243" t="str">
            <v>ASSENTAMENTO E FORNECIMENTO DE TUBO DE PVC DEFOFO OU PRFV OU RPVC PARA REDE DE ÁGUA, DN 100, JUNTA ELÁSTICA INTEGRADA, INSTALADO EM LOCAL COM NÍVEL ALTO DE INTERFERÊNCIAS (INCLUI FORNECIMENTO). AF_05/2024</v>
          </cell>
          <cell r="C243" t="str">
            <v>M</v>
          </cell>
          <cell r="D243" t="str">
            <v>ATRIBUÍDO SÃO PAULO</v>
          </cell>
          <cell r="E243" t="str">
            <v>52,94</v>
          </cell>
          <cell r="F243" t="str">
            <v>CAIXA REFERENCIAL</v>
          </cell>
        </row>
        <row r="244">
          <cell r="A244" t="str">
            <v>105332</v>
          </cell>
          <cell r="B244" t="str">
            <v>ASSENTAMENTO E FORNECIMENTO DE TUBO DE PVC DEFOFO OU PRFV OU RPVC PARA REDE DE ÁGUA, DN 100, JUNTA ELÁSTICA INTEGRADA, INSTALADO EM LOCAL COM NÍVEL BAIXO DE INTERFERÊNCIAS (INCLUI FORNECIMENTO). AF_05/2024</v>
          </cell>
          <cell r="C244" t="str">
            <v>M</v>
          </cell>
          <cell r="D244" t="str">
            <v>ATRIBUÍDO SÃO PAULO</v>
          </cell>
          <cell r="E244" t="str">
            <v>52,15</v>
          </cell>
          <cell r="F244" t="str">
            <v>CAIXA REFERENCIAL</v>
          </cell>
        </row>
        <row r="245">
          <cell r="A245" t="str">
            <v>105333</v>
          </cell>
          <cell r="B245" t="str">
            <v>ASSENTAMENTO E FORNECIMENTO DE TUBO DE PVC DEFOFO PARA REDE DE ÁGUA, DN 200, JUNTA ELÁSTICA INTEGRADA, INSTALADO EM LOCAL COM NÍVEL ALTO DE INTERFERÊNCIAS (INCLUI FORNECIMENTO). AF_05/2024</v>
          </cell>
          <cell r="C245" t="str">
            <v>M</v>
          </cell>
          <cell r="D245" t="str">
            <v>ATRIBUÍDO SÃO PAULO</v>
          </cell>
          <cell r="E245" t="str">
            <v>232,57</v>
          </cell>
          <cell r="F245" t="str">
            <v>CAIXA REFERENCIAL</v>
          </cell>
        </row>
        <row r="246">
          <cell r="A246" t="str">
            <v>105334</v>
          </cell>
          <cell r="B246" t="str">
            <v>ASSENTAMENTO E FORNECIMENTO DE TUBO DE PVC DEFOFO PARA REDE DE ÁGUA, DN 200, JUNTA ELÁSTICA INTEGRADA, INSTALADO EM LOCAL COM NÍVEL BAIXO DE INTERFERÊNCIAS (INCLUI FORNECIMENTO). AF_05/2024</v>
          </cell>
          <cell r="C246" t="str">
            <v>M</v>
          </cell>
          <cell r="D246" t="str">
            <v>ATRIBUÍDO SÃO PAULO</v>
          </cell>
          <cell r="E246" t="str">
            <v>229,94</v>
          </cell>
          <cell r="F246" t="str">
            <v>CAIXA REFERENCIAL</v>
          </cell>
        </row>
        <row r="247">
          <cell r="A247" t="str">
            <v>105335</v>
          </cell>
          <cell r="B247" t="str">
            <v>ASSENTAMENTO E FORNECIMENTO DE TUBO DE PVC DEFOFO PARA REDE DE ÁGUA, DN 250, JUNTA ELÁSTICA INTEGRADA, INSTALADO EM LOCAL COM NÍVEL ALTO DE INTERFERÊNCIAS (INCLUI FORNECIMENTO). AF_05/2024</v>
          </cell>
          <cell r="C247" t="str">
            <v>M</v>
          </cell>
          <cell r="D247" t="str">
            <v>ATRIBUÍDO SÃO PAULO</v>
          </cell>
          <cell r="E247" t="str">
            <v>350,31</v>
          </cell>
          <cell r="F247" t="str">
            <v>CAIXA REFERENCIAL</v>
          </cell>
        </row>
        <row r="248">
          <cell r="A248" t="str">
            <v>105336</v>
          </cell>
          <cell r="B248" t="str">
            <v>ASSENTAMENTO E FORNECIMENTO DE TUBO DE PVC DEFOFO PARA REDE DE ÁGUA, DN 250, JUNTA ELÁSTICA INTEGRADA, INSTALADO EM LOCAL COM NÍVEL BAIXO DE INTERFERÊNCIAS (INCLUI FORNECIMENTO). AF_05/2024</v>
          </cell>
          <cell r="C248" t="str">
            <v>M</v>
          </cell>
          <cell r="D248" t="str">
            <v>ATRIBUÍDO SÃO PAULO</v>
          </cell>
          <cell r="E248" t="str">
            <v>347,20</v>
          </cell>
          <cell r="F248" t="str">
            <v>CAIXA REFERENCIAL</v>
          </cell>
        </row>
        <row r="249">
          <cell r="A249" t="str">
            <v>105337</v>
          </cell>
          <cell r="B249" t="str">
            <v>ASSENTAMENTO E FORNECIMENTO DE TUBO DE PVC DEFOFO PARA REDE DE ÁGUA, DN 300, JUNTA ELÁSTICA INTEGRADA, INSTALADO EM LOCAL COM NÍVEL ALTO DE INTERFERÊNCIAS (INCLUI FORNECIMENTO). AF_05/2024</v>
          </cell>
          <cell r="C249" t="str">
            <v>M</v>
          </cell>
          <cell r="D249" t="str">
            <v>ATRIBUÍDO SÃO PAULO</v>
          </cell>
          <cell r="E249" t="str">
            <v>493,97</v>
          </cell>
          <cell r="F249" t="str">
            <v>CAIXA REFERENCIAL</v>
          </cell>
        </row>
        <row r="250">
          <cell r="A250" t="str">
            <v>105338</v>
          </cell>
          <cell r="B250" t="str">
            <v>ASSENTAMENTO E FORNECIMENTO DE TUBO DE PVC DEFOFO PARA REDE DE ÁGUA, DN 300, JUNTA ELÁSTICA INTEGRADA, INSTALADO EM LOCAL COM NÍVEL BAIXO DE INTERFERÊNCIAS (INCLUI FORNECIMENTO). AF_05/2024</v>
          </cell>
          <cell r="C250" t="str">
            <v>M</v>
          </cell>
          <cell r="D250" t="str">
            <v>ATRIBUÍDO SÃO PAULO</v>
          </cell>
          <cell r="E250" t="str">
            <v>490,38</v>
          </cell>
          <cell r="F250" t="str">
            <v>CAIXA REFERENCIAL</v>
          </cell>
        </row>
        <row r="251">
          <cell r="A251" t="str">
            <v>105339</v>
          </cell>
          <cell r="B251" t="str">
            <v>ASSENTAMENTO DE TUBO DE PVC DEFOFO OU PRFV OU RPVC PARA REDE DE ÁGUA, DN 100, JUNTA ELÁSTICA INTEGRADA, INSTALADO EM LOCAL COM NÍVEL BAIXO DE INTERFERÊNCIAS (NÃO INCLUI FORNECIMENTO). AF_05/2024</v>
          </cell>
          <cell r="C251" t="str">
            <v>M</v>
          </cell>
          <cell r="D251" t="str">
            <v>COEFICIENTE DE REPRESENTATIVIDADE</v>
          </cell>
          <cell r="E251" t="str">
            <v>3,60</v>
          </cell>
          <cell r="F251" t="str">
            <v>CAIXA REFERENCIAL</v>
          </cell>
        </row>
        <row r="252">
          <cell r="A252" t="str">
            <v>105359</v>
          </cell>
          <cell r="B252" t="str">
            <v>ASSENTAMENTO DE CONEXÃO 2 ACESSOS ALINHADOS DE PVC PBA PARA REDE DE ÁGUA, DN 50, JUNTA ELÁSTICA INTEGRADA, INSTALADO EM LOCAL COM NÍVEL ALTO DE INTERFERÊNCIAS (NÃO INCLUI FORNECIMENTO). AF_05/2024</v>
          </cell>
          <cell r="C252" t="str">
            <v>UN</v>
          </cell>
          <cell r="D252" t="str">
            <v>COEFICIENTE DE REPRESENTATIVIDADE</v>
          </cell>
          <cell r="E252" t="str">
            <v>13,97</v>
          </cell>
          <cell r="F252" t="str">
            <v>CAIXA REFERENCIAL</v>
          </cell>
        </row>
        <row r="253">
          <cell r="A253" t="str">
            <v>105360</v>
          </cell>
          <cell r="B253" t="str">
            <v>ASSENTAMENTO DE CONEXÃO 2 ACESSOS ALINHADOS DE PVC PBA PARA REDE DE ÁGUA, DN 75, JUNTA ELÁSTICA INTEGRADA, INSTALADO EM LOCAL COM NÍVEL ALTO DE INTERFERÊNCIAS (NÃO INCLUI FORNECIMENTO). AF_05/2024</v>
          </cell>
          <cell r="C253" t="str">
            <v>UN</v>
          </cell>
          <cell r="D253" t="str">
            <v>COEFICIENTE DE REPRESENTATIVIDADE</v>
          </cell>
          <cell r="E253" t="str">
            <v>16,90</v>
          </cell>
          <cell r="F253" t="str">
            <v>CAIXA REFERENCIAL</v>
          </cell>
        </row>
        <row r="254">
          <cell r="A254" t="str">
            <v>105361</v>
          </cell>
          <cell r="B254" t="str">
            <v>ASSENTAMENTO DE CONEXÃO 2 ACESSOS ALINHADOS DE PVC PBA PARA REDE DE ÁGUA, DN 100, JUNTA ELÁSTICA INTEGRADA, INSTALADO EM LOCAL COM NÍVEL ALTO DE INTERFERÊNCIAS (NÃO INCLUI FORNECIMENTO). AF_05/2024</v>
          </cell>
          <cell r="C254" t="str">
            <v>UN</v>
          </cell>
          <cell r="D254" t="str">
            <v>COEFICIENTE DE REPRESENTATIVIDADE</v>
          </cell>
          <cell r="E254" t="str">
            <v>19,66</v>
          </cell>
          <cell r="F254" t="str">
            <v>CAIXA REFERENCIAL</v>
          </cell>
        </row>
        <row r="255">
          <cell r="A255" t="str">
            <v>105362</v>
          </cell>
          <cell r="B255" t="str">
            <v>ASSENTAMENTO DE CONEXÃO 2 ACESSOS INCLINADOS DE PVC PBA PARA REDE DE ÁGUA, DN 50, JUNTA ELÁSTICA INTEGRADA, INSTALADO EM LOCAL COM NÍVEL ALTO DE INTERFERÊNCIAS (NÃO INCLUI FORNECIMENTO). AF_05/2024</v>
          </cell>
          <cell r="C255" t="str">
            <v>UN</v>
          </cell>
          <cell r="D255" t="str">
            <v>COEFICIENTE DE REPRESENTATIVIDADE</v>
          </cell>
          <cell r="E255" t="str">
            <v>20,60</v>
          </cell>
          <cell r="F255" t="str">
            <v>CAIXA REFERENCIAL</v>
          </cell>
        </row>
        <row r="256">
          <cell r="A256" t="str">
            <v>105363</v>
          </cell>
          <cell r="B256" t="str">
            <v>ASSENTAMENTO DE CONEXÃO 2 ACESSOS INCLINADOS DE PVC PBA PARA REDE DE ÁGUA, DN 75, JUNTA ELÁSTICA INTEGRADA, INSTALADO EM LOCAL COM NÍVEL ALTO DE INTERFERÊNCIAS (NÃO INCLUI FORNECIMENTO). AF_05/2024</v>
          </cell>
          <cell r="C256" t="str">
            <v>UN</v>
          </cell>
          <cell r="D256" t="str">
            <v>COEFICIENTE DE REPRESENTATIVIDADE</v>
          </cell>
          <cell r="E256" t="str">
            <v>24,73</v>
          </cell>
          <cell r="F256" t="str">
            <v>CAIXA REFERENCIAL</v>
          </cell>
        </row>
        <row r="257">
          <cell r="A257" t="str">
            <v>105364</v>
          </cell>
          <cell r="B257" t="str">
            <v>ASSENTAMENTO DE CONEXÃO 2 ACESSOS INCLINADOS DE PVC PBA PARA REDE DE ÁGUA, DN 100, JUNTA ELÁSTICA INTEGRADA, INSTALADO EM LOCAL COM NÍVEL ALTO DE INTERFERÊNCIAS (NÃO INCLUI FORNECIMENTO). AF_05/2024</v>
          </cell>
          <cell r="C257" t="str">
            <v>UN</v>
          </cell>
          <cell r="D257" t="str">
            <v>COEFICIENTE DE REPRESENTATIVIDADE</v>
          </cell>
          <cell r="E257" t="str">
            <v>28,70</v>
          </cell>
          <cell r="F257" t="str">
            <v>CAIXA REFERENCIAL</v>
          </cell>
        </row>
        <row r="258">
          <cell r="A258" t="str">
            <v>105365</v>
          </cell>
          <cell r="B258" t="str">
            <v>ASSENTAMENTO DE CONEXÃO 3 ACESSOS DE PVC PBA PARA REDE DE ÁGUA, DN 50, JUNTA ELÁSTICA INTEGRADA, INSTALADO EM LOCAL COM NÍVEL ALTO DE INTERFERÊNCIAS (NÃO INCLUI FORNECIMENTO). AF_05/2024</v>
          </cell>
          <cell r="C258" t="str">
            <v>UN</v>
          </cell>
          <cell r="D258" t="str">
            <v>COEFICIENTE DE REPRESENTATIVIDADE</v>
          </cell>
          <cell r="E258" t="str">
            <v>27,93</v>
          </cell>
          <cell r="F258" t="str">
            <v>CAIXA REFERENCIAL</v>
          </cell>
        </row>
        <row r="259">
          <cell r="A259" t="str">
            <v>105366</v>
          </cell>
          <cell r="B259" t="str">
            <v>ASSENTAMENTO DE CONEXÃO 3 ACESSOS DE PVC PBA PARA REDE DE ÁGUA, DN 75, JUNTA ELÁSTICA INTEGRADA, INSTALADO EM LOCAL COM NÍVEL ALTO DE INTERFERÊNCIAS (NÃO INCLUI FORNECIMENTO). AF_05/2024</v>
          </cell>
          <cell r="C259" t="str">
            <v>UN</v>
          </cell>
          <cell r="D259" t="str">
            <v>COEFICIENTE DE REPRESENTATIVIDADE</v>
          </cell>
          <cell r="E259" t="str">
            <v>33,80</v>
          </cell>
          <cell r="F259" t="str">
            <v>CAIXA REFERENCIAL</v>
          </cell>
        </row>
        <row r="260">
          <cell r="A260" t="str">
            <v>105367</v>
          </cell>
          <cell r="B260" t="str">
            <v>ASSENTAMENTO DE CONEXÃO 3 ACESSOS DE PVC PBA PARA REDE DE ÁGUA, DN 100, JUNTA ELÁSTICA INTEGRADA, INSTALADO EM LOCAL COM NÍVEL ALTO DE INTERFERÊNCIAS (NÃO INCLUI FORNECIMENTO). AF_05/2024</v>
          </cell>
          <cell r="C260" t="str">
            <v>UN</v>
          </cell>
          <cell r="D260" t="str">
            <v>COEFICIENTE DE REPRESENTATIVIDADE</v>
          </cell>
          <cell r="E260" t="str">
            <v>39,33</v>
          </cell>
          <cell r="F260" t="str">
            <v>CAIXA REFERENCIAL</v>
          </cell>
        </row>
        <row r="261">
          <cell r="A261" t="str">
            <v>105368</v>
          </cell>
          <cell r="B261" t="str">
            <v>FORNECIMENTO E ASSENTAMENTO DE CURVA 45 GRAUS RANHURADA EM FERRO FUNDIDO, DN 80 MM (3") PARA REDE DE ÁGUA, INSTALADO EM LOCAL COM NÍVEL BAIXO DE INTERFERÊNCIAS (INCLUI FORNECIMENTO). AF_05/2024</v>
          </cell>
          <cell r="C261" t="str">
            <v>UN</v>
          </cell>
          <cell r="D261" t="str">
            <v>ATRIBUÍDO SÃO PAULO</v>
          </cell>
          <cell r="E261" t="str">
            <v>45,21</v>
          </cell>
          <cell r="F261" t="str">
            <v>CAIXA REFERENCIAL</v>
          </cell>
        </row>
        <row r="262">
          <cell r="A262" t="str">
            <v>105370</v>
          </cell>
          <cell r="B262" t="str">
            <v>FORNECIMENTO E ASSENTAMENTO DE TE RANHURADO EM FERRO FUNDIDO, DN 80 (3") PARA REDE DE ÁGUA, INSTALADO EM LOCAL COM NÍVEL BAIXO DE INTERFERÊNCIAS (INCLUI FORNECIMENTO). AF_05/2024</v>
          </cell>
          <cell r="C262" t="str">
            <v>UN</v>
          </cell>
          <cell r="D262" t="str">
            <v>ATRIBUÍDO SÃO PAULO</v>
          </cell>
          <cell r="E262" t="str">
            <v>71,82</v>
          </cell>
          <cell r="F262" t="str">
            <v>CAIXA REFERENCIAL</v>
          </cell>
        </row>
        <row r="263">
          <cell r="A263" t="str">
            <v>105371</v>
          </cell>
          <cell r="B263" t="str">
            <v>ASSENTAMENTO DE CONEXÃO 3 ACESSOS DE PVC PBA PARA REDE DE ÁGUA, DN 100, JUNTA ELÁSTICA INTEGRADA, INSTALADO EM LOCAL COM NÍVEL BAIXO DE INTERFERÊNCIAS (NÃO INCLUI FORNECIMENTO). AF_05/2024</v>
          </cell>
          <cell r="C263" t="str">
            <v>UN</v>
          </cell>
          <cell r="D263" t="str">
            <v>COEFICIENTE DE REPRESENTATIVIDADE</v>
          </cell>
          <cell r="E263" t="str">
            <v>32,51</v>
          </cell>
          <cell r="F263" t="str">
            <v>CAIXA REFERENCIAL</v>
          </cell>
        </row>
        <row r="264">
          <cell r="A264" t="str">
            <v>105372</v>
          </cell>
          <cell r="B264" t="str">
            <v>ASSENTAMENTO DE CONEXÃO 2 ACESSOS ALINHADOS DE FERRO FUNDIDO PARA REDE DE ÁGUA, DN 80, JUNTA ELÁSTICA, INSTALADO EM LOCAL COM NÍVEL BAIXO DE INTERFERÊNCIAS (NÃO INCLUI FORNECIMENTO). AF_05/2024</v>
          </cell>
          <cell r="C264" t="str">
            <v>UN</v>
          </cell>
          <cell r="D264" t="str">
            <v>COEFICIENTE DE REPRESENTATIVIDADE</v>
          </cell>
          <cell r="E264" t="str">
            <v>8,97</v>
          </cell>
          <cell r="F264" t="str">
            <v>CAIXA REFERENCIAL</v>
          </cell>
        </row>
        <row r="265">
          <cell r="A265" t="str">
            <v>105373</v>
          </cell>
          <cell r="B265" t="str">
            <v>ASSENTAMENTO DE CONEXÃO 2 ACESSOS ALINHADOS DE FERRO FUNDIDO PARA REDE DE ÁGUA, DN 100, JUNTA ELÁSTICA, INSTALADO EM LOCAL COM NÍVEL BAIXO DE INTERFERÊNCIAS (NÃO INCLUI FORNECIMENTO). AF_05/2024</v>
          </cell>
          <cell r="C265" t="str">
            <v>UN</v>
          </cell>
          <cell r="D265" t="str">
            <v>COEFICIENTE DE REPRESENTATIVIDADE</v>
          </cell>
          <cell r="E265" t="str">
            <v>10,48</v>
          </cell>
          <cell r="F265" t="str">
            <v>CAIXA REFERENCIAL</v>
          </cell>
        </row>
        <row r="266">
          <cell r="A266" t="str">
            <v>105374</v>
          </cell>
          <cell r="B266" t="str">
            <v>ASSENTAMENTO E FORNECIMENTO DE CURVA PVC PBA, JE, PB, 45 GRAUS, DN 100 / DE 110 MM, PARA REDE AGUA, JUNTA ELÁSTICA INTEGRADA, INSTALADO EM LOCAL COM NÍVEL BAIXO DE INTERFERÊNCIAS (INCLUI FORNECIMENTO). AF_05/2024</v>
          </cell>
          <cell r="C266" t="str">
            <v>UN</v>
          </cell>
          <cell r="D266" t="str">
            <v>ATRIBUÍDO SÃO PAULO</v>
          </cell>
          <cell r="E266" t="str">
            <v>160,78</v>
          </cell>
          <cell r="F266" t="str">
            <v>CAIXA REFERENCIAL</v>
          </cell>
        </row>
        <row r="267">
          <cell r="A267" t="str">
            <v>105375</v>
          </cell>
          <cell r="B267" t="str">
            <v>ASSENTAMENTO E FORNECIMENTO DE TE DE REDUCAO, PVC PBA, BBB, JE, DN 100 X 50 / DE 110 X 60 MM, PARA REDE AGUA, JUNTA ELÁSTICA INTEGRADA, INSTALADO EM LOCAL COM NÍVEL ALTO DE INTERFERÊNCIAS (INCLUI FORNECIMENTO). AF_05/2024</v>
          </cell>
          <cell r="C267" t="str">
            <v>UN</v>
          </cell>
          <cell r="D267" t="str">
            <v>ATRIBUÍDO SÃO PAULO</v>
          </cell>
          <cell r="E267" t="str">
            <v>132,22</v>
          </cell>
          <cell r="F267" t="str">
            <v>CAIXA REFERENCIAL</v>
          </cell>
        </row>
        <row r="268">
          <cell r="A268" t="str">
            <v>105376</v>
          </cell>
          <cell r="B268" t="str">
            <v>ASSENTAMENTO E FORNECIMENTO DE TE DE REDUCAO, PVC PBA, BBB, JE, DN 100 X 50 / DE 110 X 60 MM, PARA REDE AGUA, JUNTA ELÁSTICA INTEGRADA, INSTALADO EM LOCAL COM NÍVEL BAIXO DE INTERFERÊNCIAS (INCLUI FORNECIMENTO). AF_05/2024</v>
          </cell>
          <cell r="C268" t="str">
            <v>UN</v>
          </cell>
          <cell r="D268" t="str">
            <v>ATRIBUÍDO SÃO PAULO</v>
          </cell>
          <cell r="E268" t="str">
            <v>125,40</v>
          </cell>
          <cell r="F268" t="str">
            <v>CAIXA REFERENCIAL</v>
          </cell>
        </row>
        <row r="269">
          <cell r="A269" t="str">
            <v>105381</v>
          </cell>
          <cell r="B269" t="str">
            <v>ASSENTAMENTO DE CONEXÃO 2 ACESSOS ALINHADOS DE PVC PBA PARA REDE DE ÁGUA, DN 75, JUNTA ELÁSTICA INTEGRADA, INSTALADO EM LOCAL COM NÍVEL BAIXO DE INTERFERÊNCIAS (NÃO INCLUI FORNECIMENTO). AF_05/2024</v>
          </cell>
          <cell r="C269" t="str">
            <v>UN</v>
          </cell>
          <cell r="D269" t="str">
            <v>COEFICIENTE DE REPRESENTATIVIDADE</v>
          </cell>
          <cell r="E269" t="str">
            <v>13,94</v>
          </cell>
          <cell r="F269" t="str">
            <v>CAIXA REFERENCIAL</v>
          </cell>
        </row>
        <row r="270">
          <cell r="A270" t="str">
            <v>105382</v>
          </cell>
          <cell r="B270" t="str">
            <v>ASSENTAMENTO DE CONEXÃO 2 ACESSOS ALINHADOS DE PVC PBA PARA REDE DE ÁGUA, DN 100, JUNTA ELÁSTICA INTEGRADA, INSTALADO EM LOCAL COM NÍVEL BAIXO DE INTERFERÊNCIAS (NÃO INCLUI FORNECIMENTO). AF_05/2024</v>
          </cell>
          <cell r="C270" t="str">
            <v>UN</v>
          </cell>
          <cell r="D270" t="str">
            <v>COEFICIENTE DE REPRESENTATIVIDADE</v>
          </cell>
          <cell r="E270" t="str">
            <v>16,26</v>
          </cell>
          <cell r="F270" t="str">
            <v>CAIXA REFERENCIAL</v>
          </cell>
        </row>
        <row r="271">
          <cell r="A271" t="str">
            <v>105383</v>
          </cell>
          <cell r="B271" t="str">
            <v>ASSENTAMENTO DE CONEXÃO 2 ACESSOS INCLINADOS DE PVC PBA PARA REDE DE ÁGUA, DN 50, JUNTA ELÁSTICA INTEGRADA, INSTALADO EM LOCAL COM NÍVEL BAIXO DE INTERFERÊNCIAS (NÃO INCLUI FORNECIMENTO). AF_05/2024</v>
          </cell>
          <cell r="C271" t="str">
            <v>UN</v>
          </cell>
          <cell r="D271" t="str">
            <v>COEFICIENTE DE REPRESENTATIVIDADE</v>
          </cell>
          <cell r="E271" t="str">
            <v>16,85</v>
          </cell>
          <cell r="F271" t="str">
            <v>CAIXA REFERENCIAL</v>
          </cell>
        </row>
        <row r="272">
          <cell r="A272" t="str">
            <v>105384</v>
          </cell>
          <cell r="B272" t="str">
            <v>ASSENTAMENTO DE CONEXÃO 2 ACESSOS INCLINADOS DE PVC PBA PARA REDE DE ÁGUA, DN 75, JUNTA ELÁSTICA INTEGRADA, INSTALADO EM LOCAL COM NÍVEL BAIXO DE INTERFERÊNCIAS (NÃO INCLUI FORNECIMENTO). AF_05/2024</v>
          </cell>
          <cell r="C272" t="str">
            <v>UN</v>
          </cell>
          <cell r="D272" t="str">
            <v>COEFICIENTE DE REPRESENTATIVIDADE</v>
          </cell>
          <cell r="E272" t="str">
            <v>20,29</v>
          </cell>
          <cell r="F272" t="str">
            <v>CAIXA REFERENCIAL</v>
          </cell>
        </row>
        <row r="273">
          <cell r="A273" t="str">
            <v>105385</v>
          </cell>
          <cell r="B273" t="str">
            <v>ASSENTAMENTO DE CONEXÃO 2 ACESSOS INCLINADOS DE PVC PBA PARA REDE DE ÁGUA, DN 100, JUNTA ELÁSTICA INTEGRADA, INSTALADO EM LOCAL COM NÍVEL BAIXO DE INTERFERÊNCIAS (NÃO INCLUI FORNECIMENTO). AF_05/2024</v>
          </cell>
          <cell r="C273" t="str">
            <v>UN</v>
          </cell>
          <cell r="D273" t="str">
            <v>COEFICIENTE DE REPRESENTATIVIDADE</v>
          </cell>
          <cell r="E273" t="str">
            <v>23,59</v>
          </cell>
          <cell r="F273" t="str">
            <v>CAIXA REFERENCIAL</v>
          </cell>
        </row>
        <row r="274">
          <cell r="A274" t="str">
            <v>105386</v>
          </cell>
          <cell r="B274" t="str">
            <v>ASSENTAMENTO DE CONEXÃO 3 ACESSOS DE PVC PBA PARA REDE DE ÁGUA, DN 50, JUNTA ELÁSTICA INTEGRADA, INSTALADO EM LOCAL COM NÍVEL BAIXO DE INTERFERÊNCIAS (NÃO INCLUI FORNECIMENTO). AF_05/2024</v>
          </cell>
          <cell r="C274" t="str">
            <v>UN</v>
          </cell>
          <cell r="D274" t="str">
            <v>COEFICIENTE DE REPRESENTATIVIDADE</v>
          </cell>
          <cell r="E274" t="str">
            <v>22,93</v>
          </cell>
          <cell r="F274" t="str">
            <v>CAIXA REFERENCIAL</v>
          </cell>
        </row>
        <row r="275">
          <cell r="A275" t="str">
            <v>105387</v>
          </cell>
          <cell r="B275" t="str">
            <v>ASSENTAMENTO DE CONEXÃO 3 ACESSOS DE PVC PBA PARA REDE DE ÁGUA, DN 75, JUNTA ELÁSTICA INTEGRADA, INSTALADO EM LOCAL COM NÍVEL BAIXO DE INTERFERÊNCIAS (NÃO INCLUI FORNECIMENTO). AF_05/2024</v>
          </cell>
          <cell r="C275" t="str">
            <v>UN</v>
          </cell>
          <cell r="D275" t="str">
            <v>COEFICIENTE DE REPRESENTATIVIDADE</v>
          </cell>
          <cell r="E275" t="str">
            <v>27,90</v>
          </cell>
          <cell r="F275" t="str">
            <v>CAIXA REFERENCIAL</v>
          </cell>
        </row>
        <row r="276">
          <cell r="A276" t="str">
            <v>92833</v>
          </cell>
          <cell r="B276" t="str">
            <v>TUBO DE CONCRETO PARA REDES COLETORAS DE ESGOTO SANITÁRIO, DIÂMETRO DE 300 MM, JUNTA ELÁSTICA, INSTALADO EM LOCAL COM BAIXO NÍVEL DE INTERFERÊNCIAS - FORNECIMENTO E ASSENTAMENTO. AF_03/2024</v>
          </cell>
          <cell r="C276" t="str">
            <v>M</v>
          </cell>
          <cell r="D276" t="str">
            <v>COEFICIENTE DE REPRESENTATIVIDADE</v>
          </cell>
          <cell r="E276" t="str">
            <v>219,82</v>
          </cell>
          <cell r="F276" t="str">
            <v>CAIXA REFERENCIAL</v>
          </cell>
        </row>
        <row r="277">
          <cell r="A277" t="str">
            <v>92834</v>
          </cell>
          <cell r="B277" t="str">
            <v>ASSENTAMENTO DE TUBO DE CONCRETO PARA REDES COLETORAS DE ESGOTO SANITÁRIO, DIÂMETRO DE 300 MM, JUNTA ELÁSTICA, INSTALADO EM LOCAL COM BAIXO NÍVEL DE INTERFERÊNCIAS (NÃO INCLUI FORNECIMENTO). AF_03/2024</v>
          </cell>
          <cell r="C277" t="str">
            <v>M</v>
          </cell>
          <cell r="D277" t="str">
            <v>COEFICIENTE DE REPRESENTATIVIDADE</v>
          </cell>
          <cell r="E277" t="str">
            <v>21,59</v>
          </cell>
          <cell r="F277" t="str">
            <v>CAIXA REFERENCIAL</v>
          </cell>
        </row>
        <row r="278">
          <cell r="A278" t="str">
            <v>92835</v>
          </cell>
          <cell r="B278" t="str">
            <v>TUBO DE CONCRETO PARA REDES COLETORAS DE ESGOTO SANITÁRIO, DIÂMETRO DE 400 MM, JUNTA ELÁSTICA, INSTALADO EM LOCAL COM BAIXO NÍVEL DE INTERFERÊNCIAS - FORNECIMENTO E ASSENTAMENTO. AF_03/2024</v>
          </cell>
          <cell r="C278" t="str">
            <v>M</v>
          </cell>
          <cell r="D278" t="str">
            <v>COEFICIENTE DE REPRESENTATIVIDADE</v>
          </cell>
          <cell r="E278" t="str">
            <v>231,86</v>
          </cell>
          <cell r="F278" t="str">
            <v>CAIXA REFERENCIAL</v>
          </cell>
        </row>
        <row r="279">
          <cell r="A279" t="str">
            <v>92836</v>
          </cell>
          <cell r="B279" t="str">
            <v>ASSENTAMENTO DE TUBO DE CONCRETO PARA REDES COLETORAS DE ESGOTO SANITÁRIO, DIÂMETRO DE 400 MM, JUNTA ELÁSTICA, INSTALADO EM LOCAL COM BAIXO NÍVEL DE INTERFERÊNCIAS (NÃO INCLUI FORNECIMENTO). AF_03/2024</v>
          </cell>
          <cell r="C279" t="str">
            <v>M</v>
          </cell>
          <cell r="D279" t="str">
            <v>COEFICIENTE DE REPRESENTATIVIDADE</v>
          </cell>
          <cell r="E279" t="str">
            <v>28,54</v>
          </cell>
          <cell r="F279" t="str">
            <v>CAIXA REFERENCIAL</v>
          </cell>
        </row>
        <row r="280">
          <cell r="A280" t="str">
            <v>92837</v>
          </cell>
          <cell r="B280" t="str">
            <v>TUBO DE CONCRETO PARA REDES COLETORAS DE ESGOTO SANITÁRIO, DIÂMETRO DE 500 MM, JUNTA ELÁSTICA, INSTALADO EM LOCAL COM BAIXO NÍVEL DE INTERFERÊNCIAS - FORNECIMENTO E ASSENTAMENTO. AF_03/2024</v>
          </cell>
          <cell r="C280" t="str">
            <v>M</v>
          </cell>
          <cell r="D280" t="str">
            <v>COEFICIENTE DE REPRESENTATIVIDADE</v>
          </cell>
          <cell r="E280" t="str">
            <v>412,01</v>
          </cell>
          <cell r="F280" t="str">
            <v>CAIXA REFERENCIAL</v>
          </cell>
        </row>
        <row r="281">
          <cell r="A281" t="str">
            <v>92838</v>
          </cell>
          <cell r="B281" t="str">
            <v>ASSENTAMENTO DE TUBO DE CONCRETO PARA REDES COLETORAS DE ESGOTO SANITÁRIO, DIÂMETRO DE 500 MM, JUNTA ELÁSTICA, INSTALADO EM LOCAL COM BAIXO NÍVEL DE INTERFERÊNCIAS (NÃO INCLUI FORNECIMENTO). AF_03/2024</v>
          </cell>
          <cell r="C281" t="str">
            <v>M</v>
          </cell>
          <cell r="D281" t="str">
            <v>COEFICIENTE DE REPRESENTATIVIDADE</v>
          </cell>
          <cell r="E281" t="str">
            <v>35,87</v>
          </cell>
          <cell r="F281" t="str">
            <v>CAIXA REFERENCIAL</v>
          </cell>
        </row>
        <row r="282">
          <cell r="A282" t="str">
            <v>92839</v>
          </cell>
          <cell r="B282" t="str">
            <v>TUBO DE CONCRETO PARA REDES COLETORAS DE ESGOTO SANITÁRIO, DIÂMETRO DE 600 MM, JUNTA ELÁSTICA, INSTALADO EM LOCAL COM BAIXO NÍVEL DE INTERFERÊNCIAS - FORNECIMENTO E ASSENTAMENTO. AF_03/2024</v>
          </cell>
          <cell r="C282" t="str">
            <v>M</v>
          </cell>
          <cell r="D282" t="str">
            <v>COEFICIENTE DE REPRESENTATIVIDADE</v>
          </cell>
          <cell r="E282" t="str">
            <v>505,06</v>
          </cell>
          <cell r="F282" t="str">
            <v>CAIXA REFERENCIAL</v>
          </cell>
        </row>
        <row r="283">
          <cell r="A283" t="str">
            <v>92840</v>
          </cell>
          <cell r="B283" t="str">
            <v>ASSENTAMENTO DE TUBO DE CONCRETO PARA REDES COLETORAS DE ESGOTO SANITÁRIO, DIÂMETRO DE 600 MM, JUNTA ELÁSTICA, INSTALADO EM LOCAL COM BAIXO NÍVEL DE INTERFERÊNCIAS (NÃO INCLUI FORNECIMENTO). AF_03/2024</v>
          </cell>
          <cell r="C283" t="str">
            <v>M</v>
          </cell>
          <cell r="D283" t="str">
            <v>COEFICIENTE DE REPRESENTATIVIDADE</v>
          </cell>
          <cell r="E283" t="str">
            <v>43,52</v>
          </cell>
          <cell r="F283" t="str">
            <v>CAIXA REFERENCIAL</v>
          </cell>
        </row>
        <row r="284">
          <cell r="A284" t="str">
            <v>92841</v>
          </cell>
          <cell r="B284" t="str">
            <v>TUBO DE CONCRETO PARA REDES COLETORAS DE ESGOTO SANITÁRIO, DIÂMETRO DE 700 MM, JUNTA ELÁSTICA, INSTALADO EM LOCAL COM BAIXO NÍVEL DE INTERFERÊNCIAS - FORNECIMENTO E ASSENTAMENTO. AF_03/2024</v>
          </cell>
          <cell r="C284" t="str">
            <v>M</v>
          </cell>
          <cell r="D284" t="str">
            <v>COEFICIENTE DE REPRESENTATIVIDADE</v>
          </cell>
          <cell r="E284" t="str">
            <v>657,39</v>
          </cell>
          <cell r="F284" t="str">
            <v>CAIXA REFERENCIAL</v>
          </cell>
        </row>
        <row r="285">
          <cell r="A285" t="str">
            <v>92842</v>
          </cell>
          <cell r="B285" t="str">
            <v>ASSENTAMENTO DE TUBO DE CONCRETO PARA REDES COLETORAS DE ESGOTO SANITÁRIO, DIÂMETRO DE 700 MM, JUNTA ELÁSTICA, INSTALADO EM LOCAL COM BAIXO NÍVEL DE INTERFERÊNCIAS (NÃO INCLUI FORNECIMENTO). AF_03/2024</v>
          </cell>
          <cell r="C285" t="str">
            <v>M</v>
          </cell>
          <cell r="D285" t="str">
            <v>COEFICIENTE DE REPRESENTATIVIDADE</v>
          </cell>
          <cell r="E285" t="str">
            <v>54,54</v>
          </cell>
          <cell r="F285" t="str">
            <v>CAIXA REFERENCIAL</v>
          </cell>
        </row>
        <row r="286">
          <cell r="A286" t="str">
            <v>92843</v>
          </cell>
          <cell r="B286" t="str">
            <v>TUBO DE CONCRETO PARA REDES COLETORAS DE ESGOTO SANITÁRIO, DIÂMETRO DE 800 MM, JUNTA ELÁSTICA, INSTALADO EM LOCAL COM BAIXO NÍVEL DE INTERFERÊNCIAS - FORNECIMENTO E ASSENTAMENTO. AF_03/2024</v>
          </cell>
          <cell r="C286" t="str">
            <v>M</v>
          </cell>
          <cell r="D286" t="str">
            <v>COEFICIENTE DE REPRESENTATIVIDADE</v>
          </cell>
          <cell r="E286" t="str">
            <v>680,97</v>
          </cell>
          <cell r="F286" t="str">
            <v>CAIXA REFERENCIAL</v>
          </cell>
        </row>
        <row r="287">
          <cell r="A287" t="str">
            <v>92844</v>
          </cell>
          <cell r="B287" t="str">
            <v>ASSENTAMENTO DE TUBO DE CONCRETO PARA REDES COLETORAS DE ESGOTO SANITÁRIO, DIÂMETRO DE 800 MM, JUNTA ELÁSTICA, INSTALADO EM LOCAL COM BAIXO NÍVEL DE INTERFERÊNCIAS (NÃO INCLUI FORNECIMENTO). AF_03/2024</v>
          </cell>
          <cell r="C287" t="str">
            <v>M</v>
          </cell>
          <cell r="D287" t="str">
            <v>COEFICIENTE DE REPRESENTATIVIDADE</v>
          </cell>
          <cell r="E287" t="str">
            <v>64,80</v>
          </cell>
          <cell r="F287" t="str">
            <v>CAIXA REFERENCIAL</v>
          </cell>
        </row>
        <row r="288">
          <cell r="A288" t="str">
            <v>92845</v>
          </cell>
          <cell r="B288" t="str">
            <v>TUBO DE CONCRETO PARA REDES COLETORAS DE ESGOTO SANITÁRIO, DIÂMETRO DE 900 MM, JUNTA ELÁSTICA, INSTALADO EM LOCAL COM BAIXO NÍVEL DE INTERFERÊNCIAS - FORNECIMENTO E ASSENTAMENTO. AF_03/2024</v>
          </cell>
          <cell r="C288" t="str">
            <v>M</v>
          </cell>
          <cell r="D288" t="str">
            <v>COEFICIENTE DE REPRESENTATIVIDADE</v>
          </cell>
          <cell r="E288" t="str">
            <v>1.008,57</v>
          </cell>
          <cell r="F288" t="str">
            <v>CAIXA REFERENCIAL</v>
          </cell>
        </row>
        <row r="289">
          <cell r="A289" t="str">
            <v>92846</v>
          </cell>
          <cell r="B289" t="str">
            <v>ASSENTAMENTO DE TUBO DE CONCRETO PARA REDES COLETORAS DE ESGOTO SANITÁRIO, DIÂMETRO DE 900 MM, JUNTA ELÁSTICA, INSTALADO EM LOCAL COM BAIXO NÍVEL DE INTERFERÊNCIAS (NÃO INCLUI FORNECIMENTO). AF_03/2024</v>
          </cell>
          <cell r="C289" t="str">
            <v>M</v>
          </cell>
          <cell r="D289" t="str">
            <v>COEFICIENTE DE REPRESENTATIVIDADE</v>
          </cell>
          <cell r="E289" t="str">
            <v>74,30</v>
          </cell>
          <cell r="F289" t="str">
            <v>CAIXA REFERENCIAL</v>
          </cell>
        </row>
        <row r="290">
          <cell r="A290" t="str">
            <v>92847</v>
          </cell>
          <cell r="B290" t="str">
            <v>TUBO DE CONCRETO PARA REDES COLETORAS DE ESGOTO SANITÁRIO, DIÂMETRO DE 1000 MM, JUNTA ELÁSTICA, INSTALADO EM LOCAL COM BAIXO NÍVEL DE INTERFERÊNCIAS - FORNECIMENTO E ASSENTAMENTO. AF_03/2024</v>
          </cell>
          <cell r="C290" t="str">
            <v>M</v>
          </cell>
          <cell r="D290" t="str">
            <v>COEFICIENTE DE REPRESENTATIVIDADE</v>
          </cell>
          <cell r="E290" t="str">
            <v>1.035,04</v>
          </cell>
          <cell r="F290" t="str">
            <v>CAIXA REFERENCIAL</v>
          </cell>
        </row>
        <row r="291">
          <cell r="A291" t="str">
            <v>92848</v>
          </cell>
          <cell r="B291" t="str">
            <v>ASSENTAMENTO DE TUBO DE CONCRETO PARA REDES COLETORAS DE ESGOTO SANITÁRIO, DIÂMETRO DE 1000 MM, JUNTA ELÁSTICA, INSTALADO EM LOCAL COM BAIXO NÍVEL DE INTERFERÊNCIAS (NÃO INCLUI FORNECIMENTO). AF_03/2024</v>
          </cell>
          <cell r="C291" t="str">
            <v>M</v>
          </cell>
          <cell r="D291" t="str">
            <v>COEFICIENTE DE REPRESENTATIVIDADE</v>
          </cell>
          <cell r="E291" t="str">
            <v>87,56</v>
          </cell>
          <cell r="F291" t="str">
            <v>CAIXA REFERENCIAL</v>
          </cell>
        </row>
        <row r="292">
          <cell r="A292" t="str">
            <v>92849</v>
          </cell>
          <cell r="B292" t="str">
            <v>TUBO DE CONCRETO PARA REDES COLETORAS DE ESGOTO SANITÁRIO, DIÂMETRO DE 300 MM, JUNTA ELÁSTICA, INSTALADO EM LOCAL COM ALTO NÍVEL DE INTERFERÊNCIAS - FORNECIMENTO E ASSENTAMENTO. AF_03/2024</v>
          </cell>
          <cell r="C292" t="str">
            <v>M</v>
          </cell>
          <cell r="D292" t="str">
            <v>COEFICIENTE DE REPRESENTATIVIDADE</v>
          </cell>
          <cell r="E292" t="str">
            <v>222,48</v>
          </cell>
          <cell r="F292" t="str">
            <v>CAIXA REFERENCIAL</v>
          </cell>
        </row>
        <row r="293">
          <cell r="A293" t="str">
            <v>92850</v>
          </cell>
          <cell r="B293" t="str">
            <v>ASSENTAMENTO DE TUBO DE CONCRETO PARA REDES COLETORAS DE ESGOTO SANITÁRIO, DIÂMETRO DE 300 MM, JUNTA ELÁSTICA, INSTALADO EM LOCAL COM ALTO NÍVEL DE INTERFERÊNCIAS (NÃO INCLUI FORNECIMENTO). AF_03/2024</v>
          </cell>
          <cell r="C293" t="str">
            <v>M</v>
          </cell>
          <cell r="D293" t="str">
            <v>COEFICIENTE DE REPRESENTATIVIDADE</v>
          </cell>
          <cell r="E293" t="str">
            <v>24,25</v>
          </cell>
          <cell r="F293" t="str">
            <v>CAIXA REFERENCIAL</v>
          </cell>
        </row>
        <row r="294">
          <cell r="A294" t="str">
            <v>92851</v>
          </cell>
          <cell r="B294" t="str">
            <v>TUBO DE CONCRETO PARA REDES COLETORAS DE ESGOTO SANITÁRIO, DIÂMETRO DE 400 MM, JUNTA ELÁSTICA, INSTALADO EM LOCAL COM ALTO NÍVEL DE INTERFERÊNCIAS - FORNECIMENTO E ASSENTAMENTO. AF_03/2024</v>
          </cell>
          <cell r="C294" t="str">
            <v>M</v>
          </cell>
          <cell r="D294" t="str">
            <v>COEFICIENTE DE REPRESENTATIVIDADE</v>
          </cell>
          <cell r="E294" t="str">
            <v>235,65</v>
          </cell>
          <cell r="F294" t="str">
            <v>CAIXA REFERENCIAL</v>
          </cell>
        </row>
        <row r="295">
          <cell r="A295" t="str">
            <v>92852</v>
          </cell>
          <cell r="B295" t="str">
            <v>ASSENTAMENTO DE TUBO DE CONCRETO PARA REDES COLETORAS DE ESGOTO SANITÁRIO, DIÂMETRO DE 400 MM, JUNTA ELÁSTICA, INSTALADO EM LOCAL COM ALTO NÍVEL DE INTERFERÊNCIAS (NÃO INCLUI FORNECIMENTO). AF_03/2024</v>
          </cell>
          <cell r="C295" t="str">
            <v>M</v>
          </cell>
          <cell r="D295" t="str">
            <v>COEFICIENTE DE REPRESENTATIVIDADE</v>
          </cell>
          <cell r="E295" t="str">
            <v>32,33</v>
          </cell>
          <cell r="F295" t="str">
            <v>CAIXA REFERENCIAL</v>
          </cell>
        </row>
        <row r="296">
          <cell r="A296" t="str">
            <v>92853</v>
          </cell>
          <cell r="B296" t="str">
            <v>TUBO DE CONCRETO PARA REDES COLETORAS DE ESGOTO SANITÁRIO, DIÂMETRO DE 500 MM, JUNTA ELÁSTICA, INSTALADO EM LOCAL COM ALTO NÍVEL DE INTERFERÊNCIAS - FORNECIMENTO E ASSENTAMENTO. AF_03/2024</v>
          </cell>
          <cell r="C296" t="str">
            <v>M</v>
          </cell>
          <cell r="D296" t="str">
            <v>COEFICIENTE DE REPRESENTATIVIDADE</v>
          </cell>
          <cell r="E296" t="str">
            <v>416,93</v>
          </cell>
          <cell r="F296" t="str">
            <v>CAIXA REFERENCIAL</v>
          </cell>
        </row>
        <row r="297">
          <cell r="A297" t="str">
            <v>92854</v>
          </cell>
          <cell r="B297" t="str">
            <v>ASSENTAMENTO DE TUBO DE CONCRETO PARA REDES COLETORAS DE ESGOTO SANITÁRIO, DIÂMETRO DE 500 MM, JUNTA ELÁSTICA, INSTALADO EM LOCAL COM ALTO NÍVEL DE INTERFERÊNCIAS (NÃO INCLUI FORNECIMENTO). AF_03/2024</v>
          </cell>
          <cell r="C297" t="str">
            <v>M</v>
          </cell>
          <cell r="D297" t="str">
            <v>COEFICIENTE DE REPRESENTATIVIDADE</v>
          </cell>
          <cell r="E297" t="str">
            <v>40,79</v>
          </cell>
          <cell r="F297" t="str">
            <v>CAIXA REFERENCIAL</v>
          </cell>
        </row>
        <row r="298">
          <cell r="A298" t="str">
            <v>92855</v>
          </cell>
          <cell r="B298" t="str">
            <v>TUBO DE CONCRETO PARA REDES COLETORAS DE ESGOTO SANITÁRIO, DIÂMETRO DE 600 MM, JUNTA ELÁSTICA, INSTALADO EM LOCAL COM ALTO NÍVEL DE INTERFERÊNCIAS - FORNECIMENTO E ASSENTAMENTO. AF_03/2024</v>
          </cell>
          <cell r="C298" t="str">
            <v>M</v>
          </cell>
          <cell r="D298" t="str">
            <v>COEFICIENTE DE REPRESENTATIVIDADE</v>
          </cell>
          <cell r="E298" t="str">
            <v>511,11</v>
          </cell>
          <cell r="F298" t="str">
            <v>CAIXA REFERENCIAL</v>
          </cell>
        </row>
        <row r="299">
          <cell r="A299" t="str">
            <v>92856</v>
          </cell>
          <cell r="B299" t="str">
            <v>ASSENTAMENTO DE TUBO DE CONCRETO PARA REDES COLETORAS DE ESGOTO SANITÁRIO, DIÂMETRO DE 600 MM, JUNTA ELÁSTICA, INSTALADO EM LOCAL COM ALTO NÍVEL DE INTERFERÊNCIAS (NÃO INCLUI FORNECIMENTO). AF_03/2024</v>
          </cell>
          <cell r="C299" t="str">
            <v>M</v>
          </cell>
          <cell r="D299" t="str">
            <v>COEFICIENTE DE REPRESENTATIVIDADE</v>
          </cell>
          <cell r="E299" t="str">
            <v>49,57</v>
          </cell>
          <cell r="F299" t="str">
            <v>CAIXA REFERENCIAL</v>
          </cell>
        </row>
        <row r="300">
          <cell r="A300" t="str">
            <v>92857</v>
          </cell>
          <cell r="B300" t="str">
            <v>TUBO DE CONCRETO PARA REDES COLETORAS DE ESGOTO SANITÁRIO, DIÂMETRO DE 700 MM, JUNTA ELÁSTICA, INSTALADO EM LOCAL COM ALTO NÍVEL DE INTERFERÊNCIAS - FORNECIMENTO E ASSENTAMENTO. AF_03/2024</v>
          </cell>
          <cell r="C300" t="str">
            <v>M</v>
          </cell>
          <cell r="D300" t="str">
            <v>COEFICIENTE DE REPRESENTATIVIDADE</v>
          </cell>
          <cell r="E300" t="str">
            <v>664,59</v>
          </cell>
          <cell r="F300" t="str">
            <v>CAIXA REFERENCIAL</v>
          </cell>
        </row>
        <row r="301">
          <cell r="A301" t="str">
            <v>92858</v>
          </cell>
          <cell r="B301" t="str">
            <v>ASSENTAMENTO DE TUBO DE CONCRETO PARA REDES COLETORAS DE ESGOTO SANITÁRIO, DIÂMETRO DE 700 MM, JUNTA ELÁSTICA, INSTALADO EM LOCAL COM ALTO NÍVEL DE INTERFERÊNCIAS (NÃO INCLUI FORNECIMENTO). AF_03/2024</v>
          </cell>
          <cell r="C301" t="str">
            <v>M</v>
          </cell>
          <cell r="D301" t="str">
            <v>COEFICIENTE DE REPRESENTATIVIDADE</v>
          </cell>
          <cell r="E301" t="str">
            <v>61,74</v>
          </cell>
          <cell r="F301" t="str">
            <v>CAIXA REFERENCIAL</v>
          </cell>
        </row>
        <row r="302">
          <cell r="A302" t="str">
            <v>92859</v>
          </cell>
          <cell r="B302" t="str">
            <v>TUBO DE CONCRETO PARA REDES COLETORAS DE ESGOTO SANITÁRIO, DIÂMETRO DE 800 MM, JUNTA ELÁSTICA, INSTALADO EM LOCAL COM ALTO NÍVEL DE INTERFERÊNCIAS - FORNECIMENTO E ASSENTAMENTO. AF_03/2024</v>
          </cell>
          <cell r="C302" t="str">
            <v>M</v>
          </cell>
          <cell r="D302" t="str">
            <v>COEFICIENTE DE REPRESENTATIVIDADE</v>
          </cell>
          <cell r="E302" t="str">
            <v>689,30</v>
          </cell>
          <cell r="F302" t="str">
            <v>CAIXA REFERENCIAL</v>
          </cell>
        </row>
        <row r="303">
          <cell r="A303" t="str">
            <v>92860</v>
          </cell>
          <cell r="B303" t="str">
            <v>ASSENTAMENTO DE TUBO DE CONCRETO PARA REDES COLETORAS DE ESGOTO SANITÁRIO, DIÂMETRO DE 800 MM, JUNTA ELÁSTICA, INSTALADO EM LOCAL COM ALTO NÍVEL DE INTERFERÊNCIAS (NÃO INCLUI FORNECIMENTO). AF_03/2024</v>
          </cell>
          <cell r="C303" t="str">
            <v>M</v>
          </cell>
          <cell r="D303" t="str">
            <v>COEFICIENTE DE REPRESENTATIVIDADE</v>
          </cell>
          <cell r="E303" t="str">
            <v>73,13</v>
          </cell>
          <cell r="F303" t="str">
            <v>CAIXA REFERENCIAL</v>
          </cell>
        </row>
        <row r="304">
          <cell r="A304" t="str">
            <v>92861</v>
          </cell>
          <cell r="B304" t="str">
            <v>TUBO DE CONCRETO PARA REDES COLETORAS DE ESGOTO SANITÁRIO, DIÂMETRO DE 900 MM, JUNTA ELÁSTICA, INSTALADO EM LOCAL COM ALTO NÍVEL DE INTERFERÊNCIAS - FORNECIMENTO E ASSENTAMENTO. AF_03/2024</v>
          </cell>
          <cell r="C304" t="str">
            <v>M</v>
          </cell>
          <cell r="D304" t="str">
            <v>COEFICIENTE DE REPRESENTATIVIDADE</v>
          </cell>
          <cell r="E304" t="str">
            <v>1.018,03</v>
          </cell>
          <cell r="F304" t="str">
            <v>CAIXA REFERENCIAL</v>
          </cell>
        </row>
        <row r="305">
          <cell r="A305" t="str">
            <v>92862</v>
          </cell>
          <cell r="B305" t="str">
            <v>ASSENTAMENTO DE TUBO DE CONCRETO PARA REDES COLETORAS DE ESGOTO SANITÁRIO, DIÂMETRO DE 900 MM, JUNTA ELÁSTICA, INSTALADO EM LOCAL COM ALTO NÍVEL DE INTERFERÊNCIAS (NÃO INCLUI FORNECIMENTO). AF_03/2024</v>
          </cell>
          <cell r="C305" t="str">
            <v>M</v>
          </cell>
          <cell r="D305" t="str">
            <v>COEFICIENTE DE REPRESENTATIVIDADE</v>
          </cell>
          <cell r="E305" t="str">
            <v>83,76</v>
          </cell>
          <cell r="F305" t="str">
            <v>CAIXA REFERENCIAL</v>
          </cell>
        </row>
        <row r="306">
          <cell r="A306" t="str">
            <v>92863</v>
          </cell>
          <cell r="B306" t="str">
            <v>TUBO DE CONCRETO PARA REDES COLETORAS DE ESGOTO SANITÁRIO, DIÂMETRO DE 1000 MM, JUNTA ELÁSTICA, INSTALADO EM LOCAL COM ALTO NÍVEL DE INTERFERÊNCIAS - FORNECIMENTO E ASSENTAMENTO. AF_03/2024</v>
          </cell>
          <cell r="C306" t="str">
            <v>M</v>
          </cell>
          <cell r="D306" t="str">
            <v>COEFICIENTE DE REPRESENTATIVIDADE</v>
          </cell>
          <cell r="E306" t="str">
            <v>1.045,64</v>
          </cell>
          <cell r="F306" t="str">
            <v>CAIXA REFERENCIAL</v>
          </cell>
        </row>
        <row r="307">
          <cell r="A307" t="str">
            <v>92864</v>
          </cell>
          <cell r="B307" t="str">
            <v>ASSENTAMENTO DE TUBO DE CONCRETO PARA REDES COLETORAS DE ESGOTO SANITÁRIO, DIÂMETRO DE 1000 MM, JUNTA ELÁSTICA, INSTALADO EM LOCAL COM ALTO NÍVEL DE INTERFERÊNCIAS (NÃO INCLUI FORNECIMENTO). AF_03/2024</v>
          </cell>
          <cell r="C307" t="str">
            <v>M</v>
          </cell>
          <cell r="D307" t="str">
            <v>COEFICIENTE DE REPRESENTATIVIDADE</v>
          </cell>
          <cell r="E307" t="str">
            <v>98,16</v>
          </cell>
          <cell r="F307" t="str">
            <v>CAIXA REFERENCIAL</v>
          </cell>
        </row>
        <row r="308">
          <cell r="A308" t="str">
            <v>92210</v>
          </cell>
          <cell r="B308" t="str">
            <v>TUBO DE CONCRETO PARA REDES COLETORAS DE ÁGUAS PLUVIAIS, DIÂMETRO DE 400 MM, JUNTA RÍGIDA, INSTALADO EM LOCAL COM BAIXO NÍVEL DE INTERFERÊNCIAS - FORNECIMENTO E ASSENTAMENTO. AF_03/2024</v>
          </cell>
          <cell r="C308" t="str">
            <v>M</v>
          </cell>
          <cell r="D308" t="str">
            <v>COEFICIENTE DE REPRESENTATIVIDADE</v>
          </cell>
          <cell r="E308" t="str">
            <v>161,78</v>
          </cell>
          <cell r="F308" t="str">
            <v>CAIXA REFERENCIAL</v>
          </cell>
        </row>
        <row r="309">
          <cell r="A309" t="str">
            <v>92211</v>
          </cell>
          <cell r="B309" t="str">
            <v>TUBO DE CONCRETO PARA REDES COLETORAS DE ÁGUAS PLUVIAIS, DIÂMETRO DE 500 MM, JUNTA RÍGIDA, INSTALADO EM LOCAL COM BAIXO NÍVEL DE INTERFERÊNCIAS - FORNECIMENTO E ASSENTAMENTO. AF_03/2024</v>
          </cell>
          <cell r="C309" t="str">
            <v>M</v>
          </cell>
          <cell r="D309" t="str">
            <v>COEFICIENTE DE REPRESENTATIVIDADE</v>
          </cell>
          <cell r="E309" t="str">
            <v>196,78</v>
          </cell>
          <cell r="F309" t="str">
            <v>CAIXA REFERENCIAL</v>
          </cell>
        </row>
        <row r="310">
          <cell r="A310" t="str">
            <v>92212</v>
          </cell>
          <cell r="B310" t="str">
            <v>TUBO DE CONCRETO PARA REDES COLETORAS DE ÁGUAS PLUVIAIS, DIÂMETRO DE 600 MM, JUNTA RÍGIDA, INSTALADO EM LOCAL COM BAIXO NÍVEL DE INTERFERÊNCIAS - FORNECIMENTO E ASSENTAMENTO. AF_03/2024</v>
          </cell>
          <cell r="C310" t="str">
            <v>M</v>
          </cell>
          <cell r="D310" t="str">
            <v>COEFICIENTE DE REPRESENTATIVIDADE</v>
          </cell>
          <cell r="E310" t="str">
            <v>300,06</v>
          </cell>
          <cell r="F310" t="str">
            <v>CAIXA REFERENCIAL</v>
          </cell>
        </row>
        <row r="311">
          <cell r="A311" t="str">
            <v>92213</v>
          </cell>
          <cell r="B311" t="str">
            <v>TUBO DE CONCRETO PARA REDES COLETORAS DE ÁGUAS PLUVIAIS, DIÂMETRO DE 700 MM, JUNTA RÍGIDA, INSTALADO EM LOCAL COM BAIXO NÍVEL DE INTERFERÊNCIAS - FORNECIMENTO E ASSENTAMENTO. AF_03/2024</v>
          </cell>
          <cell r="C311" t="str">
            <v>M</v>
          </cell>
          <cell r="D311" t="str">
            <v>COEFICIENTE DE REPRESENTATIVIDADE</v>
          </cell>
          <cell r="E311" t="str">
            <v>398,91</v>
          </cell>
          <cell r="F311" t="str">
            <v>CAIXA REFERENCIAL</v>
          </cell>
        </row>
        <row r="312">
          <cell r="A312" t="str">
            <v>92214</v>
          </cell>
          <cell r="B312" t="str">
            <v>TUBO DE CONCRETO PARA REDES COLETORAS DE ÁGUAS PLUVIAIS, DIÂMETRO DE 800 MM, JUNTA RÍGIDA, INSTALADO EM LOCAL COM BAIXO NÍVEL DE INTERFERÊNCIAS - FORNECIMENTO E ASSENTAMENTO. AF_03/2024</v>
          </cell>
          <cell r="C312" t="str">
            <v>M</v>
          </cell>
          <cell r="D312" t="str">
            <v>COEFICIENTE DE REPRESENTATIVIDADE</v>
          </cell>
          <cell r="E312" t="str">
            <v>482,97</v>
          </cell>
          <cell r="F312" t="str">
            <v>CAIXA REFERENCIAL</v>
          </cell>
        </row>
        <row r="313">
          <cell r="A313" t="str">
            <v>92215</v>
          </cell>
          <cell r="B313" t="str">
            <v>TUBO DE CONCRETO PARA REDES COLETORAS DE ÁGUAS PLUVIAIS, DIÂMETRO DE 900 MM, JUNTA RÍGIDA, INSTALADO EM LOCAL COM BAIXO NÍVEL DE INTERFERÊNCIAS - FORNECIMENTO E ASSENTAMENTO. AF_03/2024</v>
          </cell>
          <cell r="C313" t="str">
            <v>M</v>
          </cell>
          <cell r="D313" t="str">
            <v>COEFICIENTE DE REPRESENTATIVIDADE</v>
          </cell>
          <cell r="E313" t="str">
            <v>554,44</v>
          </cell>
          <cell r="F313" t="str">
            <v>CAIXA REFERENCIAL</v>
          </cell>
        </row>
        <row r="314">
          <cell r="A314" t="str">
            <v>92216</v>
          </cell>
          <cell r="B314" t="str">
            <v>TUBO DE CONCRETO PARA REDES COLETORAS DE ÁGUAS PLUVIAIS, DIÂMETRO DE 1000 MM, JUNTA RÍGIDA, INSTALADO EM LOCAL COM BAIXO NÍVEL DE INTERFERÊNCIAS - FORNECIMENTO E ASSENTAMENTO. AF_03/2024</v>
          </cell>
          <cell r="C314" t="str">
            <v>M</v>
          </cell>
          <cell r="D314" t="str">
            <v>COEFICIENTE DE REPRESENTATIVIDADE</v>
          </cell>
          <cell r="E314" t="str">
            <v>575,27</v>
          </cell>
          <cell r="F314" t="str">
            <v>CAIXA REFERENCIAL</v>
          </cell>
        </row>
        <row r="315">
          <cell r="A315" t="str">
            <v>92219</v>
          </cell>
          <cell r="B315" t="str">
            <v>TUBO DE CONCRETO PARA REDES COLETORAS DE ÁGUAS PLUVIAIS, DIÂMETRO DE 400 MM, JUNTA RÍGIDA, INSTALADO EM LOCAL COM ALTO NÍVEL DE INTERFERÊNCIAS - FORNECIMENTO E ASSENTAMENTO. AF_03/2024</v>
          </cell>
          <cell r="C315" t="str">
            <v>M</v>
          </cell>
          <cell r="D315" t="str">
            <v>COEFICIENTE DE REPRESENTATIVIDADE</v>
          </cell>
          <cell r="E315" t="str">
            <v>165,58</v>
          </cell>
          <cell r="F315" t="str">
            <v>CAIXA REFERENCIAL</v>
          </cell>
        </row>
        <row r="316">
          <cell r="A316" t="str">
            <v>92220</v>
          </cell>
          <cell r="B316" t="str">
            <v>TUBO DE CONCRETO PARA REDES COLETORAS DE ÁGUAS PLUVIAIS, DIÂMETRO DE 500 MM, JUNTA RÍGIDA, INSTALADO EM LOCAL COM ALTO NÍVEL DE INTERFERÊNCIAS - FORNECIMENTO E ASSENTAMENTO. AF_03/2024</v>
          </cell>
          <cell r="C316" t="str">
            <v>M</v>
          </cell>
          <cell r="D316" t="str">
            <v>COEFICIENTE DE REPRESENTATIVIDADE</v>
          </cell>
          <cell r="E316" t="str">
            <v>201,70</v>
          </cell>
          <cell r="F316" t="str">
            <v>CAIXA REFERENCIAL</v>
          </cell>
        </row>
        <row r="317">
          <cell r="A317" t="str">
            <v>92221</v>
          </cell>
          <cell r="B317" t="str">
            <v>TUBO DE CONCRETO PARA REDES COLETORAS DE ÁGUAS PLUVIAIS, DIÂMETRO DE 600 MM, JUNTA RÍGIDA, INSTALADO EM LOCAL COM ALTO NÍVEL DE INTERFERÊNCIAS - FORNECIMENTO E ASSENTAMENTO. AF_03/2024</v>
          </cell>
          <cell r="C317" t="str">
            <v>M</v>
          </cell>
          <cell r="D317" t="str">
            <v>COEFICIENTE DE REPRESENTATIVIDADE</v>
          </cell>
          <cell r="E317" t="str">
            <v>306,10</v>
          </cell>
          <cell r="F317" t="str">
            <v>CAIXA REFERENCIAL</v>
          </cell>
        </row>
        <row r="318">
          <cell r="A318" t="str">
            <v>92222</v>
          </cell>
          <cell r="B318" t="str">
            <v>TUBO DE CONCRETO PARA REDES COLETORAS DE ÁGUAS PLUVIAIS, DIÂMETRO DE 700 MM, JUNTA RÍGIDA, INSTALADO EM LOCAL COM ALTO NÍVEL DE INTERFERÊNCIAS - FORNECIMENTO E ASSENTAMENTO. AF_03/2024</v>
          </cell>
          <cell r="C318" t="str">
            <v>M</v>
          </cell>
          <cell r="D318" t="str">
            <v>COEFICIENTE DE REPRESENTATIVIDADE</v>
          </cell>
          <cell r="E318" t="str">
            <v>406,10</v>
          </cell>
          <cell r="F318" t="str">
            <v>CAIXA REFERENCIAL</v>
          </cell>
        </row>
        <row r="319">
          <cell r="A319" t="str">
            <v>92223</v>
          </cell>
          <cell r="B319" t="str">
            <v>TUBO DE CONCRETO PARA REDES COLETORAS DE ÁGUAS PLUVIAIS, DIÂMETRO DE 800 MM, JUNTA RÍGIDA, INSTALADO EM LOCAL COM ALTO NÍVEL DE INTERFERÊNCIAS - FORNECIMENTO E ASSENTAMENTO. AF_03/2024</v>
          </cell>
          <cell r="C319" t="str">
            <v>M</v>
          </cell>
          <cell r="D319" t="str">
            <v>COEFICIENTE DE REPRESENTATIVIDADE</v>
          </cell>
          <cell r="E319" t="str">
            <v>491,27</v>
          </cell>
          <cell r="F319" t="str">
            <v>CAIXA REFERENCIAL</v>
          </cell>
        </row>
        <row r="320">
          <cell r="A320" t="str">
            <v>92224</v>
          </cell>
          <cell r="B320" t="str">
            <v>TUBO DE CONCRETO PARA REDES COLETORAS DE ÁGUAS PLUVIAIS, DIÂMETRO DE 900 MM, JUNTA RÍGIDA, INSTALADO EM LOCAL COM ALTO NÍVEL DE INTERFERÊNCIAS - FORNECIMENTO E ASSENTAMENTO. AF_03/2024</v>
          </cell>
          <cell r="C320" t="str">
            <v>M</v>
          </cell>
          <cell r="D320" t="str">
            <v>COEFICIENTE DE REPRESENTATIVIDADE</v>
          </cell>
          <cell r="E320" t="str">
            <v>563,93</v>
          </cell>
          <cell r="F320" t="str">
            <v>CAIXA REFERENCIAL</v>
          </cell>
        </row>
        <row r="321">
          <cell r="A321" t="str">
            <v>92226</v>
          </cell>
          <cell r="B321" t="str">
            <v>TUBO DE CONCRETO PARA REDES COLETORAS DE ÁGUAS PLUVIAIS, DIÂMETRO DE 1000 MM, JUNTA RÍGIDA, INSTALADO EM LOCAL COM ALTO NÍVEL DE INTERFERÊNCIAS - FORNECIMENTO E ASSENTAMENTO. AF_03/2024</v>
          </cell>
          <cell r="C321" t="str">
            <v>M</v>
          </cell>
          <cell r="D321" t="str">
            <v>COEFICIENTE DE REPRESENTATIVIDADE</v>
          </cell>
          <cell r="E321" t="str">
            <v>585,88</v>
          </cell>
          <cell r="F321" t="str">
            <v>CAIXA REFERENCIAL</v>
          </cell>
        </row>
        <row r="322">
          <cell r="A322" t="str">
            <v>92808</v>
          </cell>
          <cell r="B322" t="str">
            <v>ASSENTAMENTO DE TUBO DE CONCRETO PARA REDES COLETORAS DE ÁGUAS PLUVIAIS, DIÂMETRO DE 300 MM, JUNTA RÍGIDA, INSTALADO EM LOCAL COM BAIXO NÍVEL DE INTERFERÊNCIAS (NÃO INCLUI FORNECIMENTO). AF_03/2024</v>
          </cell>
          <cell r="C322" t="str">
            <v>M</v>
          </cell>
          <cell r="D322" t="str">
            <v>COEFICIENTE DE REPRESENTATIVIDADE</v>
          </cell>
          <cell r="E322" t="str">
            <v>26,46</v>
          </cell>
          <cell r="F322" t="str">
            <v>CAIXA REFERENCIAL</v>
          </cell>
        </row>
        <row r="323">
          <cell r="A323" t="str">
            <v>92809</v>
          </cell>
          <cell r="B323" t="str">
            <v>ASSENTAMENTO DE TUBO DE CONCRETO PARA REDES COLETORAS DE ÁGUAS PLUVIAIS, DIÂMETRO DE 400 MM, JUNTA RÍGIDA, INSTALADO EM LOCAL COM BAIXO NÍVEL DE INTERFERÊNCIAS (NÃO INCLUI FORNECIMENTO). AF_03/2024</v>
          </cell>
          <cell r="C323" t="str">
            <v>M</v>
          </cell>
          <cell r="D323" t="str">
            <v>COEFICIENTE DE REPRESENTATIVIDADE</v>
          </cell>
          <cell r="E323" t="str">
            <v>36,74</v>
          </cell>
          <cell r="F323" t="str">
            <v>CAIXA REFERENCIAL</v>
          </cell>
        </row>
        <row r="324">
          <cell r="A324" t="str">
            <v>92810</v>
          </cell>
          <cell r="B324" t="str">
            <v>ASSENTAMENTO DE TUBO DE CONCRETO PARA REDES COLETORAS DE ÁGUAS PLUVIAIS, DIÂMETRO DE 500 MM, JUNTA RÍGIDA, INSTALADO EM LOCAL COM BAIXO NÍVEL DE INTERFERÊNCIAS (NÃO INCLUI FORNECIMENTO). AF_03/2024</v>
          </cell>
          <cell r="C324" t="str">
            <v>M</v>
          </cell>
          <cell r="D324" t="str">
            <v>COEFICIENTE DE REPRESENTATIVIDADE</v>
          </cell>
          <cell r="E324" t="str">
            <v>47,34</v>
          </cell>
          <cell r="F324" t="str">
            <v>CAIXA REFERENCIAL</v>
          </cell>
        </row>
        <row r="325">
          <cell r="A325" t="str">
            <v>92811</v>
          </cell>
          <cell r="B325" t="str">
            <v>ASSENTAMENTO DE TUBO DE CONCRETO PARA REDES COLETORAS DE ÁGUAS PLUVIAIS, DIÂMETRO DE 600 MM, JUNTA RÍGIDA, INSTALADO EM LOCAL COM BAIXO NÍVEL DE INTERFERÊNCIAS (NÃO INCLUI FORNECIMENTO). AF_03/2024</v>
          </cell>
          <cell r="C325" t="str">
            <v>M</v>
          </cell>
          <cell r="D325" t="str">
            <v>COEFICIENTE DE REPRESENTATIVIDADE</v>
          </cell>
          <cell r="E325" t="str">
            <v>58,11</v>
          </cell>
          <cell r="F325" t="str">
            <v>CAIXA REFERENCIAL</v>
          </cell>
        </row>
        <row r="326">
          <cell r="A326" t="str">
            <v>92812</v>
          </cell>
          <cell r="B326" t="str">
            <v>ASSENTAMENTO DE TUBO DE CONCRETO PARA REDES COLETORAS DE ÁGUAS PLUVIAIS, DIÂMETRO DE 700 MM, JUNTA RÍGIDA, INSTALADO EM LOCAL COM BAIXO NÍVEL DE INTERFERÊNCIAS (NÃO INCLUI FORNECIMENTO). AF_03/2024</v>
          </cell>
          <cell r="C326" t="str">
            <v>M</v>
          </cell>
          <cell r="D326" t="str">
            <v>COEFICIENTE DE REPRESENTATIVIDADE</v>
          </cell>
          <cell r="E326" t="str">
            <v>69,13</v>
          </cell>
          <cell r="F326" t="str">
            <v>CAIXA REFERENCIAL</v>
          </cell>
        </row>
        <row r="327">
          <cell r="A327" t="str">
            <v>92813</v>
          </cell>
          <cell r="B327" t="str">
            <v>ASSENTAMENTO DE TUBO DE CONCRETO PARA REDES COLETORAS DE ÁGUAS PLUVIAIS, DIÂMETRO DE 800 MM, JUNTA RÍGIDA, INSTALADO EM LOCAL COM BAIXO NÍVEL DE INTERFERÊNCIAS (NÃO INCLUI FORNECIMENTO). AF_03/2024</v>
          </cell>
          <cell r="C327" t="str">
            <v>M</v>
          </cell>
          <cell r="D327" t="str">
            <v>COEFICIENTE DE REPRESENTATIVIDADE</v>
          </cell>
          <cell r="E327" t="str">
            <v>80,40</v>
          </cell>
          <cell r="F327" t="str">
            <v>CAIXA REFERENCIAL</v>
          </cell>
        </row>
        <row r="328">
          <cell r="A328" t="str">
            <v>92814</v>
          </cell>
          <cell r="B328" t="str">
            <v>ASSENTAMENTO DE TUBO DE CONCRETO PARA REDES COLETORAS DE ÁGUAS PLUVIAIS, DIÂMETRO DE 900 MM, JUNTA RÍGIDA, INSTALADO EM LOCAL COM BAIXO NÍVEL DE INTERFERÊNCIAS (NÃO INCLUI FORNECIMENTO). AF_03/2024</v>
          </cell>
          <cell r="C328" t="str">
            <v>M</v>
          </cell>
          <cell r="D328" t="str">
            <v>COEFICIENTE DE REPRESENTATIVIDADE</v>
          </cell>
          <cell r="E328" t="str">
            <v>91,88</v>
          </cell>
          <cell r="F328" t="str">
            <v>CAIXA REFERENCIAL</v>
          </cell>
        </row>
        <row r="329">
          <cell r="A329" t="str">
            <v>92815</v>
          </cell>
          <cell r="B329" t="str">
            <v>ASSENTAMENTO DE TUBO DE CONCRETO PARA REDES COLETORAS DE ÁGUAS PLUVIAIS, DIÂMETRO DE 1000 MM, JUNTA RÍGIDA, INSTALADO EM LOCAL COM BAIXO NÍVEL DE INTERFERÊNCIAS (NÃO INCLUI FORNECIMENTO). AF_03/2024</v>
          </cell>
          <cell r="C329" t="str">
            <v>M</v>
          </cell>
          <cell r="D329" t="str">
            <v>COEFICIENTE DE REPRESENTATIVIDADE</v>
          </cell>
          <cell r="E329" t="str">
            <v>103,57</v>
          </cell>
          <cell r="F329" t="str">
            <v>CAIXA REFERENCIAL</v>
          </cell>
        </row>
        <row r="330">
          <cell r="A330" t="str">
            <v>92816</v>
          </cell>
          <cell r="B330" t="str">
            <v>TUBO DE CONCRETO PARA REDES COLETORAS DE ÁGUAS PLUVIAIS, DIÂMETRO DE 1200 MM, JUNTA RÍGIDA, INSTALADO EM LOCAL COM BAIXO NÍVEL DE INTERFERÊNCIAS - FORNECIMENTO E ASSENTAMENTO. AF_03/2024</v>
          </cell>
          <cell r="C330" t="str">
            <v>M</v>
          </cell>
          <cell r="D330" t="str">
            <v>COEFICIENTE DE REPRESENTATIVIDADE</v>
          </cell>
          <cell r="E330" t="str">
            <v>832,22</v>
          </cell>
          <cell r="F330" t="str">
            <v>CAIXA REFERENCIAL</v>
          </cell>
        </row>
        <row r="331">
          <cell r="A331" t="str">
            <v>92817</v>
          </cell>
          <cell r="B331" t="str">
            <v>ASSENTAMENTO DE TUBO DE CONCRETO PARA REDES COLETORAS DE ÁGUAS PLUVIAIS, DIÂMETRO DE 1200 MM, JUNTA RÍGIDA, INSTALADO EM LOCAL COM BAIXO NÍVEL DE INTERFERÊNCIAS (NÃO INCLUI FORNECIMENTO). AF_03/2024</v>
          </cell>
          <cell r="C331" t="str">
            <v>M</v>
          </cell>
          <cell r="D331" t="str">
            <v>COEFICIENTE DE REPRESENTATIVIDADE</v>
          </cell>
          <cell r="E331" t="str">
            <v>127,70</v>
          </cell>
          <cell r="F331" t="str">
            <v>CAIXA REFERENCIAL</v>
          </cell>
        </row>
        <row r="332">
          <cell r="A332" t="str">
            <v>92818</v>
          </cell>
          <cell r="B332" t="str">
            <v>TUBO DE CONCRETO PARA REDES COLETORAS DE ÁGUAS PLUVIAIS, DIÂMETRO DE 1500 MM, JUNTA RÍGIDA, INSTALADO EM LOCAL COM BAIXO NÍVEL DE INTERFERÊNCIAS - FORNECIMENTO E ASSENTAMENTO. AF_03/2024</v>
          </cell>
          <cell r="C332" t="str">
            <v>M</v>
          </cell>
          <cell r="D332" t="str">
            <v>COEFICIENTE DE REPRESENTATIVIDADE</v>
          </cell>
          <cell r="E332" t="str">
            <v>1.186,26</v>
          </cell>
          <cell r="F332" t="str">
            <v>CAIXA REFERENCIAL</v>
          </cell>
        </row>
        <row r="333">
          <cell r="A333" t="str">
            <v>92819</v>
          </cell>
          <cell r="B333" t="str">
            <v>ASSENTAMENTO DE TUBO DE CONCRETO PARA REDES COLETORAS DE ÁGUAS PLUVIAIS, DIÂMETRO DE 1500 MM, JUNTA RÍGIDA, INSTALADO EM LOCAL COM BAIXO NÍVEL DE INTERFERÊNCIAS (NÃO INCLUI FORNECIMENTO). AF_03/2024</v>
          </cell>
          <cell r="C333" t="str">
            <v>M</v>
          </cell>
          <cell r="D333" t="str">
            <v>COEFICIENTE DE REPRESENTATIVIDADE</v>
          </cell>
          <cell r="E333" t="str">
            <v>165,58</v>
          </cell>
          <cell r="F333" t="str">
            <v>CAIXA REFERENCIAL</v>
          </cell>
        </row>
        <row r="334">
          <cell r="A334" t="str">
            <v>92820</v>
          </cell>
          <cell r="B334" t="str">
            <v>ASSENTAMENTO DE TUBO DE CONCRETO PARA REDES COLETORAS DE ÁGUAS PLUVIAIS, DIÂMETRO DE 300 MM, JUNTA RÍGIDA, INSTALADO EM LOCAL COM ALTO NÍVEL DE INTERFERÊNCIAS (NÃO INCLUI FORNECIMENTO). AF_03/2024</v>
          </cell>
          <cell r="C334" t="str">
            <v>M</v>
          </cell>
          <cell r="D334" t="str">
            <v>COEFICIENTE DE REPRESENTATIVIDADE</v>
          </cell>
          <cell r="E334" t="str">
            <v>29,12</v>
          </cell>
          <cell r="F334" t="str">
            <v>CAIXA REFERENCIAL</v>
          </cell>
        </row>
        <row r="335">
          <cell r="A335" t="str">
            <v>92821</v>
          </cell>
          <cell r="B335" t="str">
            <v>ASSENTAMENTO DE TUBO DE CONCRETO PARA REDES COLETORAS DE ÁGUAS PLUVIAIS, DIÂMETRO DE 400 MM, JUNTA RÍGIDA, INSTALADO EM LOCAL COM ALTO NÍVEL DE INTERFERÊNCIAS (NÃO INCLUI FORNECIMENTO). AF_03/2024</v>
          </cell>
          <cell r="C335" t="str">
            <v>M</v>
          </cell>
          <cell r="D335" t="str">
            <v>COEFICIENTE DE REPRESENTATIVIDADE</v>
          </cell>
          <cell r="E335" t="str">
            <v>40,54</v>
          </cell>
          <cell r="F335" t="str">
            <v>CAIXA REFERENCIAL</v>
          </cell>
        </row>
        <row r="336">
          <cell r="A336" t="str">
            <v>92822</v>
          </cell>
          <cell r="B336" t="str">
            <v>ASSENTAMENTO DE TUBO DE CONCRETO PARA REDES COLETORAS DE ÁGUAS PLUVIAIS, DIÂMETRO DE 500 MM, JUNTA RÍGIDA, INSTALADO EM LOCAL COM ALTO NÍVEL DE INTERFERÊNCIAS (NÃO INCLUI FORNECIMENTO). AF_03/2024</v>
          </cell>
          <cell r="C336" t="str">
            <v>M</v>
          </cell>
          <cell r="D336" t="str">
            <v>COEFICIENTE DE REPRESENTATIVIDADE</v>
          </cell>
          <cell r="E336" t="str">
            <v>52,26</v>
          </cell>
          <cell r="F336" t="str">
            <v>CAIXA REFERENCIAL</v>
          </cell>
        </row>
        <row r="337">
          <cell r="A337" t="str">
            <v>92824</v>
          </cell>
          <cell r="B337" t="str">
            <v>ASSENTAMENTO DE TUBO DE CONCRETO PARA REDES COLETORAS DE ÁGUAS PLUVIAIS, DIÂMETRO DE 600 MM, JUNTA RÍGIDA, INSTALADO EM LOCAL COM ALTO NÍVEL DE INTERFERÊNCIAS (NÃO INCLUI FORNECIMENTO). AF_03/2024</v>
          </cell>
          <cell r="C337" t="str">
            <v>M</v>
          </cell>
          <cell r="D337" t="str">
            <v>COEFICIENTE DE REPRESENTATIVIDADE</v>
          </cell>
          <cell r="E337" t="str">
            <v>64,15</v>
          </cell>
          <cell r="F337" t="str">
            <v>CAIXA REFERENCIAL</v>
          </cell>
        </row>
        <row r="338">
          <cell r="A338" t="str">
            <v>92825</v>
          </cell>
          <cell r="B338" t="str">
            <v>ASSENTAMENTO DE TUBO DE CONCRETO PARA REDES COLETORAS DE ÁGUAS PLUVIAIS, DIÂMETRO DE 700 MM, JUNTA RÍGIDA, INSTALADO EM LOCAL COM ALTO NÍVEL DE INTERFERÊNCIAS (NÃO INCLUI FORNECIMENTO). AF_03/2024</v>
          </cell>
          <cell r="C338" t="str">
            <v>M</v>
          </cell>
          <cell r="D338" t="str">
            <v>COEFICIENTE DE REPRESENTATIVIDADE</v>
          </cell>
          <cell r="E338" t="str">
            <v>76,32</v>
          </cell>
          <cell r="F338" t="str">
            <v>CAIXA REFERENCIAL</v>
          </cell>
        </row>
        <row r="339">
          <cell r="A339" t="str">
            <v>92826</v>
          </cell>
          <cell r="B339" t="str">
            <v>ASSENTAMENTO DE TUBO DE CONCRETO PARA REDES COLETORAS DE ÁGUAS PLUVIAIS, DIÂMETRO DE 800 MM, JUNTA RÍGIDA, INSTALADO EM LOCAL COM ALTO NÍVEL DE INTERFERÊNCIAS (NÃO INCLUI FORNECIMENTO). AF_03/2024</v>
          </cell>
          <cell r="C339" t="str">
            <v>M</v>
          </cell>
          <cell r="D339" t="str">
            <v>COEFICIENTE DE REPRESENTATIVIDADE</v>
          </cell>
          <cell r="E339" t="str">
            <v>88,70</v>
          </cell>
          <cell r="F339" t="str">
            <v>CAIXA REFERENCIAL</v>
          </cell>
        </row>
        <row r="340">
          <cell r="A340" t="str">
            <v>92827</v>
          </cell>
          <cell r="B340" t="str">
            <v>ASSENTAMENTO DE TUBO DE CONCRETO PARA REDES COLETORAS DE ÁGUAS PLUVIAIS, DIÂMETRO DE 900 MM, JUNTA RÍGIDA, INSTALADO EM LOCAL COM ALTO NÍVEL DE INTERFERÊNCIAS (NÃO INCLUI FORNECIMENTO). AF_03/2024</v>
          </cell>
          <cell r="C340" t="str">
            <v>M</v>
          </cell>
          <cell r="D340" t="str">
            <v>COEFICIENTE DE REPRESENTATIVIDADE</v>
          </cell>
          <cell r="E340" t="str">
            <v>101,37</v>
          </cell>
          <cell r="F340" t="str">
            <v>CAIXA REFERENCIAL</v>
          </cell>
        </row>
        <row r="341">
          <cell r="A341" t="str">
            <v>92828</v>
          </cell>
          <cell r="B341" t="str">
            <v>ASSENTAMENTO DE TUBO DE CONCRETO PARA REDES COLETORAS DE ÁGUAS PLUVIAIS, DIÂMETRO DE 1000 MM, JUNTA RÍGIDA, INSTALADO EM LOCAL COM ALTO NÍVEL DE INTERFERÊNCIAS (NÃO INCLUI FORNECIMENTO). AF_03/2024</v>
          </cell>
          <cell r="C341" t="str">
            <v>M</v>
          </cell>
          <cell r="D341" t="str">
            <v>COEFICIENTE DE REPRESENTATIVIDADE</v>
          </cell>
          <cell r="E341" t="str">
            <v>114,18</v>
          </cell>
          <cell r="F341" t="str">
            <v>CAIXA REFERENCIAL</v>
          </cell>
        </row>
        <row r="342">
          <cell r="A342" t="str">
            <v>92829</v>
          </cell>
          <cell r="B342" t="str">
            <v>TUBO DE CONCRETO PARA REDES COLETORAS DE ÁGUAS PLUVIAIS, DIÂMETRO DE 1200 MM, JUNTA RÍGIDA, INSTALADO EM LOCAL COM ALTO NÍVEL DE INTERFERÊNCIAS - FORNECIMENTO E ASSENTAMENTO. AF_03/2024</v>
          </cell>
          <cell r="C342" t="str">
            <v>M</v>
          </cell>
          <cell r="D342" t="str">
            <v>COEFICIENTE DE REPRESENTATIVIDADE</v>
          </cell>
          <cell r="E342" t="str">
            <v>845,08</v>
          </cell>
          <cell r="F342" t="str">
            <v>CAIXA REFERENCIAL</v>
          </cell>
        </row>
        <row r="343">
          <cell r="A343" t="str">
            <v>92830</v>
          </cell>
          <cell r="B343" t="str">
            <v>ASSENTAMENTO DE TUBO DE CONCRETO PARA REDES COLETORAS DE ÁGUAS PLUVIAIS, DIÂMETRO DE 1200 MM, JUNTA RÍGIDA, INSTALADO EM LOCAL COM ALTO NÍVEL DE INTERFERÊNCIAS (NÃO INCLUI FORNECIMENTO). AF_03/2024</v>
          </cell>
          <cell r="C343" t="str">
            <v>M</v>
          </cell>
          <cell r="D343" t="str">
            <v>COEFICIENTE DE REPRESENTATIVIDADE</v>
          </cell>
          <cell r="E343" t="str">
            <v>140,56</v>
          </cell>
          <cell r="F343" t="str">
            <v>CAIXA REFERENCIAL</v>
          </cell>
        </row>
        <row r="344">
          <cell r="A344" t="str">
            <v>92831</v>
          </cell>
          <cell r="B344" t="str">
            <v>TUBO DE CONCRETO PARA REDES COLETORAS DE ÁGUAS PLUVIAIS, DIÂMETRO DE 1500 MM, JUNTA RÍGIDA, INSTALADO EM LOCAL COM ALTO NÍVEL DE INTERFERÊNCIAS - FORNECIMENTO E ASSENTAMENTO. AF_03/2024</v>
          </cell>
          <cell r="C344" t="str">
            <v>M</v>
          </cell>
          <cell r="D344" t="str">
            <v>COEFICIENTE DE REPRESENTATIVIDADE</v>
          </cell>
          <cell r="E344" t="str">
            <v>1.202,52</v>
          </cell>
          <cell r="F344" t="str">
            <v>CAIXA REFERENCIAL</v>
          </cell>
        </row>
        <row r="345">
          <cell r="A345" t="str">
            <v>92832</v>
          </cell>
          <cell r="B345" t="str">
            <v>ASSENTAMENTO DE TUBO DE CONCRETO PARA REDES COLETORAS DE ÁGUAS PLUVIAIS, DIÂMETRO DE 1500 MM, JUNTA RÍGIDA, INSTALADO EM LOCAL COM ALTO NÍVEL DE INTERFERÊNCIAS (NÃO INCLUI FORNECIMENTO). AF_03/2024</v>
          </cell>
          <cell r="C345" t="str">
            <v>M</v>
          </cell>
          <cell r="D345" t="str">
            <v>COEFICIENTE DE REPRESENTATIVIDADE</v>
          </cell>
          <cell r="E345" t="str">
            <v>181,84</v>
          </cell>
          <cell r="F345" t="str">
            <v>CAIXA REFERENCIAL</v>
          </cell>
        </row>
        <row r="346">
          <cell r="A346" t="str">
            <v>95565</v>
          </cell>
          <cell r="B346" t="str">
            <v>TUBO DE CONCRETO PARA REDES COLETORAS DE ÁGUAS PLUVIAIS, DIÂMETRO DE 300MM, JUNTA RÍGIDA, INSTALADO EM LOCAL COM BAIXO NÍVEL DE INTERFERÊNCIAS - FORNECIMENTO E ASSENTAMENTO. AF_03/2024</v>
          </cell>
          <cell r="C346" t="str">
            <v>M</v>
          </cell>
          <cell r="D346" t="str">
            <v>COEFICIENTE DE REPRESENTATIVIDADE</v>
          </cell>
          <cell r="E346" t="str">
            <v>137,26</v>
          </cell>
          <cell r="F346" t="str">
            <v>CAIXA REFERENCIAL</v>
          </cell>
        </row>
        <row r="347">
          <cell r="A347" t="str">
            <v>95566</v>
          </cell>
          <cell r="B347" t="str">
            <v>TUBO DE CONCRETO PARA REDES COLETORAS DE ÁGUAS PLUVIAIS, DIÂMETRO DE 300MM, JUNTA RÍGIDA, INSTALADO EM LOCAL COM ALTO NÍVEL DE INTERFERÊNCIAS - FORNECIMENTO E ASSENTAMENTO. AF_03/2024</v>
          </cell>
          <cell r="C347" t="str">
            <v>M</v>
          </cell>
          <cell r="D347" t="str">
            <v>COEFICIENTE DE REPRESENTATIVIDADE</v>
          </cell>
          <cell r="E347" t="str">
            <v>139,92</v>
          </cell>
          <cell r="F347" t="str">
            <v>CAIXA REFERENCIAL</v>
          </cell>
        </row>
        <row r="348">
          <cell r="A348" t="str">
            <v>95567</v>
          </cell>
          <cell r="B348" t="str">
            <v>TUBO DE CONCRETO (SIMPLES) PARA REDES COLETORAS DE ÁGUAS PLUVIAIS, DIÂMETRO DE 300 MM, JUNTA RÍGIDA, INSTALADO EM LOCAL COM BAIXO NÍVEL DE INTERFERÊNCIAS - FORNECIMENTO E ASSENTAMENTO. AF_03/2024</v>
          </cell>
          <cell r="C348" t="str">
            <v>M</v>
          </cell>
          <cell r="D348" t="str">
            <v>COEFICIENTE DE REPRESENTATIVIDADE</v>
          </cell>
          <cell r="E348" t="str">
            <v>108,86</v>
          </cell>
          <cell r="F348" t="str">
            <v>CAIXA REFERENCIAL</v>
          </cell>
        </row>
        <row r="349">
          <cell r="A349" t="str">
            <v>95568</v>
          </cell>
          <cell r="B349" t="str">
            <v>TUBO DE CONCRETO (SIMPLES) PARA REDES COLETORAS DE ÁGUAS PLUVIAIS, DIÂMETRO DE 400 MM, JUNTA RÍGIDA, INSTALADO EM LOCAL COM BAIXO NÍVEL DE INTERFERÊNCIAS - FORNECIMENTO E ASSENTAMENTO. AF_03/2024</v>
          </cell>
          <cell r="C349" t="str">
            <v>M</v>
          </cell>
          <cell r="D349" t="str">
            <v>COEFICIENTE DE REPRESENTATIVIDADE</v>
          </cell>
          <cell r="E349" t="str">
            <v>134,11</v>
          </cell>
          <cell r="F349" t="str">
            <v>CAIXA REFERENCIAL</v>
          </cell>
        </row>
        <row r="350">
          <cell r="A350" t="str">
            <v>95569</v>
          </cell>
          <cell r="B350" t="str">
            <v>TUBO DE CONCRETO (SIMPLES) PARA REDES COLETORAS DE ÁGUAS PLUVIAIS, DIÂMETRO DE 500 MM, JUNTA RÍGIDA, INSTALADO EM LOCAL COM BAIXO NÍVEL DE INTERFERÊNCIAS - FORNECIMENTO E ASSENTAMENTO. AF_03/2024</v>
          </cell>
          <cell r="C350" t="str">
            <v>M</v>
          </cell>
          <cell r="D350" t="str">
            <v>COEFICIENTE DE REPRESENTATIVIDADE</v>
          </cell>
          <cell r="E350" t="str">
            <v>192,26</v>
          </cell>
          <cell r="F350" t="str">
            <v>CAIXA REFERENCIAL</v>
          </cell>
        </row>
        <row r="351">
          <cell r="A351" t="str">
            <v>95570</v>
          </cell>
          <cell r="B351" t="str">
            <v>TUBO DE CONCRETO (SIMPLES) PARA REDES COLETORAS DE ÁGUAS PLUVIAIS, DIÂMETRO DE 300 MM, JUNTA RÍGIDA, INSTALADO EM LOCAL COM ALTO NÍVEL DE INTERFERÊNCIAS - FORNECIMENTO E ASSENTAMENTO. AF_03/2024</v>
          </cell>
          <cell r="C351" t="str">
            <v>M</v>
          </cell>
          <cell r="D351" t="str">
            <v>COEFICIENTE DE REPRESENTATIVIDADE</v>
          </cell>
          <cell r="E351" t="str">
            <v>111,52</v>
          </cell>
          <cell r="F351" t="str">
            <v>CAIXA REFERENCIAL</v>
          </cell>
        </row>
        <row r="352">
          <cell r="A352" t="str">
            <v>95571</v>
          </cell>
          <cell r="B352" t="str">
            <v>TUBO DE CONCRETO (SIMPLES) PARA REDES COLETORAS DE ÁGUAS PLUVIAIS, DIÂMETRO DE 400 MM, JUNTA RÍGIDA, INSTALADO EM LOCAL COM ALTO NÍVEL DE INTERFERÊNCIAS - FORNECIMENTO E ASSENTAMENTO. AF_03/2024</v>
          </cell>
          <cell r="C352" t="str">
            <v>M</v>
          </cell>
          <cell r="D352" t="str">
            <v>COEFICIENTE DE REPRESENTATIVIDADE</v>
          </cell>
          <cell r="E352" t="str">
            <v>137,91</v>
          </cell>
          <cell r="F352" t="str">
            <v>CAIXA REFERENCIAL</v>
          </cell>
        </row>
        <row r="353">
          <cell r="A353" t="str">
            <v>95572</v>
          </cell>
          <cell r="B353" t="str">
            <v>TUBO DE CONCRETO (SIMPLES) PARA REDES COLETORAS DE ÁGUAS PLUVIAIS, DIÂMETRO DE 500 MM, JUNTA RÍGIDA, INSTALADO EM LOCAL COM ALTO NÍVEL DE INTERFERÊNCIAS - FORNECIMENTO E ASSENTAMENTO. AF_03/2024</v>
          </cell>
          <cell r="C353" t="str">
            <v>M</v>
          </cell>
          <cell r="D353" t="str">
            <v>COEFICIENTE DE REPRESENTATIVIDADE</v>
          </cell>
          <cell r="E353" t="str">
            <v>197,18</v>
          </cell>
          <cell r="F353" t="str">
            <v>CAIXA REFERENCIAL</v>
          </cell>
        </row>
        <row r="354">
          <cell r="A354" t="str">
            <v>97127</v>
          </cell>
          <cell r="B354" t="str">
            <v>ASSENTAMENTO DE TUBO DE PVC DEFOFO OU PRFV OU RPVC PARA REDE DE ÁGUA, DN 150 MM, JUNTA ELÁSTICA INTEGRADA, INSTALADO EM LOCAL COM NÍVEL ALTO DE INTERFERÊNCIAS (NÃO INCLUI FORNECIMENTO). AF_05/2024</v>
          </cell>
          <cell r="C354" t="str">
            <v>M</v>
          </cell>
          <cell r="D354" t="str">
            <v>COEFICIENTE DE REPRESENTATIVIDADE</v>
          </cell>
          <cell r="E354" t="str">
            <v>5,73</v>
          </cell>
          <cell r="F354" t="str">
            <v>CAIXA REFERENCIAL</v>
          </cell>
        </row>
        <row r="355">
          <cell r="A355" t="str">
            <v>97128</v>
          </cell>
          <cell r="B355" t="str">
            <v>ASSENTAMENTO DE TUBO DE PVC DEFOFO OU PRFV OU RPVC PARA REDE DE ÁGUA, DN 200 MM, JUNTA ELÁSTICA INTEGRADA, INSTALADO EM LOCAL COM NÍVEL ALTO DE INTERFERÊNCIAS (NÃO INCLUI FORNECIMENTO). AF_05/2024</v>
          </cell>
          <cell r="C355" t="str">
            <v>M</v>
          </cell>
          <cell r="D355" t="str">
            <v>COEFICIENTE DE REPRESENTATIVIDADE</v>
          </cell>
          <cell r="E355" t="str">
            <v>11,12</v>
          </cell>
          <cell r="F355" t="str">
            <v>CAIXA REFERENCIAL</v>
          </cell>
        </row>
        <row r="356">
          <cell r="A356" t="str">
            <v>97129</v>
          </cell>
          <cell r="B356" t="str">
            <v>ASSENTAMENTO DE TUBO DE PVC DEFOFO OU PRFV OU RPVC PARA REDE DE ÁGUA, DN 250 MM, JUNTA ELÁSTICA INTEGRADA, INSTALADO EM LOCAL COM NÍVEL ALTO DE INTERFERÊNCIAS (NÃO INCLUI FORNECIMENTO). AF_05/2024</v>
          </cell>
          <cell r="C356" t="str">
            <v>M</v>
          </cell>
          <cell r="D356" t="str">
            <v>COEFICIENTE DE REPRESENTATIVIDADE</v>
          </cell>
          <cell r="E356" t="str">
            <v>13,18</v>
          </cell>
          <cell r="F356" t="str">
            <v>CAIXA REFERENCIAL</v>
          </cell>
        </row>
        <row r="357">
          <cell r="A357" t="str">
            <v>97130</v>
          </cell>
          <cell r="B357" t="str">
            <v>ASSENTAMENTO DE TUBO DE PVC DEFOFO OU PRFV OU RPVC PARA REDE DE ÁGUA, DN 300 MM, JUNTA ELÁSTICA INTEGRADA, INSTALADO EM LOCAL COM NÍVEL ALTO DE INTERFERÊNCIAS (NÃO INCLUI FORNECIMENTO). AF_05/2024</v>
          </cell>
          <cell r="C357" t="str">
            <v>M</v>
          </cell>
          <cell r="D357" t="str">
            <v>COEFICIENTE DE REPRESENTATIVIDADE</v>
          </cell>
          <cell r="E357" t="str">
            <v>15,25</v>
          </cell>
          <cell r="F357" t="str">
            <v>CAIXA REFERENCIAL</v>
          </cell>
        </row>
        <row r="358">
          <cell r="A358" t="str">
            <v>97131</v>
          </cell>
          <cell r="B358" t="str">
            <v>ASSENTAMENTO DE TUBO DE PVC DEFOFO OU PRFV OU RPVC PARA REDE DE ÁGUA, DN 350 MM, JUNTA ELÁSTICA INTEGRADA, INSTALADO EM LOCAL COM NÍVEL ALTO DE INTERFERÊNCIAS (NÃO INCLUI FORNECIMENTO). AF_05/2024</v>
          </cell>
          <cell r="C358" t="str">
            <v>M</v>
          </cell>
          <cell r="D358" t="str">
            <v>COEFICIENTE DE REPRESENTATIVIDADE</v>
          </cell>
          <cell r="E358" t="str">
            <v>17,30</v>
          </cell>
          <cell r="F358" t="str">
            <v>CAIXA REFERENCIAL</v>
          </cell>
        </row>
        <row r="359">
          <cell r="A359" t="str">
            <v>97132</v>
          </cell>
          <cell r="B359" t="str">
            <v>ASSENTAMENTO DE TUBO DE PVC DEFOFO OU PRFV OU RPVC PARA REDE DE ÁGUA, DN 400 MM, JUNTA ELÁSTICA INTEGRADA, INSTALADO EM LOCAL COM NÍVEL ALTO DE INTERFERÊNCIAS (NÃO INCLUI FORNECIMENTO). AF_05/2024</v>
          </cell>
          <cell r="C359" t="str">
            <v>M</v>
          </cell>
          <cell r="D359" t="str">
            <v>COEFICIENTE DE REPRESENTATIVIDADE</v>
          </cell>
          <cell r="E359" t="str">
            <v>19,36</v>
          </cell>
          <cell r="F359" t="str">
            <v>CAIXA REFERENCIAL</v>
          </cell>
        </row>
        <row r="360">
          <cell r="A360" t="str">
            <v>97133</v>
          </cell>
          <cell r="B360" t="str">
            <v>ASSENTAMENTO DE TUBO DE PVC DEFOFO OU PRFV OU RPVC PARA REDE DE ÁGUA, DN 500 MM, JUNTA ELÁSTICA INTEGRADA, INSTALADO EM LOCAL COM NÍVEL ALTO DE INTERFERÊNCIAS (NÃO INCLUI FORNECIMENTO). AF_05/2024</v>
          </cell>
          <cell r="C360" t="str">
            <v>M</v>
          </cell>
          <cell r="D360" t="str">
            <v>COEFICIENTE DE REPRESENTATIVIDADE</v>
          </cell>
          <cell r="E360" t="str">
            <v>23,47</v>
          </cell>
          <cell r="F360" t="str">
            <v>CAIXA REFERENCIAL</v>
          </cell>
        </row>
        <row r="361">
          <cell r="A361" t="str">
            <v>97134</v>
          </cell>
          <cell r="B361" t="str">
            <v>ASSENTAMENTO DE TUBO DE PVC DEFOFO OU PRFV OU RPVC PARA REDE DE ÁGUA, DN 150 MM, JUNTA ELÁSTICA INTEGRADA, INSTALADO EM LOCAL COM NÍVEL BAIXO DE INTERFERÊNCIAS (NÃO INCLUI FORNECIMENTO). AF_05/2024</v>
          </cell>
          <cell r="C361" t="str">
            <v>M</v>
          </cell>
          <cell r="D361" t="str">
            <v>COEFICIENTE DE REPRESENTATIVIDADE</v>
          </cell>
          <cell r="E361" t="str">
            <v>4,72</v>
          </cell>
          <cell r="F361" t="str">
            <v>CAIXA REFERENCIAL</v>
          </cell>
        </row>
        <row r="362">
          <cell r="A362" t="str">
            <v>97135</v>
          </cell>
          <cell r="B362" t="str">
            <v>ASSENTAMENTO DE TUBO DE PVC DEFOFO OU PRFV OU RPVC PARA REDE DE ÁGUA, DN 200 MM, JUNTA ELÁSTICA INTEGRADA, INSTALADO EM LOCAL COM NÍVEL BAIXO DE INTERFERÊNCIAS (NÃO INCLUI FORNECIMENTO). AF_05/2024</v>
          </cell>
          <cell r="C362" t="str">
            <v>M</v>
          </cell>
          <cell r="D362" t="str">
            <v>COEFICIENTE DE REPRESENTATIVIDADE</v>
          </cell>
          <cell r="E362" t="str">
            <v>8,49</v>
          </cell>
          <cell r="F362" t="str">
            <v>CAIXA REFERENCIAL</v>
          </cell>
        </row>
        <row r="363">
          <cell r="A363" t="str">
            <v>97136</v>
          </cell>
          <cell r="B363" t="str">
            <v>ASSENTAMENTO DE TUBO DE PVC DEFOFO OU PRFV OU RPVC PARA REDE DE ÁGUA, DN 250 MM, JUNTA ELÁSTICA INTEGRADA, INSTALADO EM LOCAL COM NÍVEL BAIXO DE INTERFERÊNCIAS (NÃO INCLUI FORNECIMENTO). AF_05/2024</v>
          </cell>
          <cell r="C363" t="str">
            <v>M</v>
          </cell>
          <cell r="D363" t="str">
            <v>COEFICIENTE DE REPRESENTATIVIDADE</v>
          </cell>
          <cell r="E363" t="str">
            <v>10,07</v>
          </cell>
          <cell r="F363" t="str">
            <v>CAIXA REFERENCIAL</v>
          </cell>
        </row>
        <row r="364">
          <cell r="A364" t="str">
            <v>97137</v>
          </cell>
          <cell r="B364" t="str">
            <v>ASSENTAMENTO DE TUBO DE PVC DEFOFO OU PRFV OU RPVC PARA REDE DE ÁGUA, DN 300 MM, JUNTA ELÁSTICA INTEGRADA, INSTALADO EM LOCAL COM NÍVEL BAIXO DE INTERFERÊNCIAS (NÃO INCLUI FORNECIMENTO). AF_05/2024</v>
          </cell>
          <cell r="C364" t="str">
            <v>M</v>
          </cell>
          <cell r="D364" t="str">
            <v>COEFICIENTE DE REPRESENTATIVIDADE</v>
          </cell>
          <cell r="E364" t="str">
            <v>11,66</v>
          </cell>
          <cell r="F364" t="str">
            <v>CAIXA REFERENCIAL</v>
          </cell>
        </row>
        <row r="365">
          <cell r="A365" t="str">
            <v>97138</v>
          </cell>
          <cell r="B365" t="str">
            <v>ASSENTAMENTO DE TUBO DE PVC DEFOFO OU PRFV OU RPVC PARA REDE DE ÁGUA, DN 350 MM, JUNTA ELÁSTICA INTEGRADA, INSTALADO EM LOCAL COM NÍVEL BAIXO DE INTERFERÊNCIAS (NÃO INCLUI FORNECIMENTO). AF_05/2024</v>
          </cell>
          <cell r="C365" t="str">
            <v>M</v>
          </cell>
          <cell r="D365" t="str">
            <v>COEFICIENTE DE REPRESENTATIVIDADE</v>
          </cell>
          <cell r="E365" t="str">
            <v>13,23</v>
          </cell>
          <cell r="F365" t="str">
            <v>CAIXA REFERENCIAL</v>
          </cell>
        </row>
        <row r="366">
          <cell r="A366" t="str">
            <v>97139</v>
          </cell>
          <cell r="B366" t="str">
            <v>ASSENTAMENTO DE TUBO DE PVC DEFOFO OU PRFV OU RPVC PARA REDE DE ÁGUA, DN 400 MM, JUNTA ELÁSTICA INTEGRADA, INSTALADO EM LOCAL COM NÍVEL BAIXO DE INTERFERÊNCIAS (NÃO INCLUI FORNECIMENTO). AF_05/2024</v>
          </cell>
          <cell r="C366" t="str">
            <v>M</v>
          </cell>
          <cell r="D366" t="str">
            <v>COEFICIENTE DE REPRESENTATIVIDADE</v>
          </cell>
          <cell r="E366" t="str">
            <v>14,82</v>
          </cell>
          <cell r="F366" t="str">
            <v>CAIXA REFERENCIAL</v>
          </cell>
        </row>
        <row r="367">
          <cell r="A367" t="str">
            <v>97140</v>
          </cell>
          <cell r="B367" t="str">
            <v>ASSENTAMENTO DE TUBO DE PVC DEFOFO OU PRFV OU RPVC PARA REDE DE ÁGUA, DN 500 MM, JUNTA ELÁSTICA INTEGRADA, INSTALADO EM LOCAL COM NÍVEL BAIXO DE INTERFERÊNCIAS (NÃO INCLUI FORNECIMENTO). AF_05/2024</v>
          </cell>
          <cell r="C367" t="str">
            <v>M</v>
          </cell>
          <cell r="D367" t="str">
            <v>COEFICIENTE DE REPRESENTATIVIDADE</v>
          </cell>
          <cell r="E367" t="str">
            <v>17,95</v>
          </cell>
          <cell r="F367" t="str">
            <v>CAIXA REFERENCIAL</v>
          </cell>
        </row>
        <row r="368">
          <cell r="A368" t="str">
            <v>103089</v>
          </cell>
          <cell r="B368" t="str">
            <v>ASSENTAMENTO DE TUBO DE FERRO FUNDIDO PARA REDE DE ÁGUA, DN 80 MM, JUNTA FLANGEADA (NÃO INCLUI O FORNECIMENTO). AF_09/2021</v>
          </cell>
          <cell r="C368" t="str">
            <v>M</v>
          </cell>
          <cell r="D368" t="str">
            <v>ATRIBUÍDO SÃO PAULO</v>
          </cell>
          <cell r="E368" t="str">
            <v>12,03</v>
          </cell>
          <cell r="F368" t="str">
            <v>CAIXA REFERENCIAL</v>
          </cell>
        </row>
        <row r="369">
          <cell r="A369" t="str">
            <v>103090</v>
          </cell>
          <cell r="B369" t="str">
            <v>ASSENTAMENTO DE TUBO DE FERRO FUNDIDO PARA REDE DE ÁGUA, DN 100 MM, JUNTA FLANGEADA (NÃO INCLUI O FORNECIMENTO). AF_09/2021</v>
          </cell>
          <cell r="C369" t="str">
            <v>M</v>
          </cell>
          <cell r="D369" t="str">
            <v>ATRIBUÍDO SÃO PAULO</v>
          </cell>
          <cell r="E369" t="str">
            <v>14,38</v>
          </cell>
          <cell r="F369" t="str">
            <v>CAIXA REFERENCIAL</v>
          </cell>
        </row>
        <row r="370">
          <cell r="A370" t="str">
            <v>103091</v>
          </cell>
          <cell r="B370" t="str">
            <v>ASSENTAMENTO DE TUBO DE FERRO FUNDIDO PARA REDE DE ÁGUA, DN 150 MM, JUNTA FLANGEADA (NÃO INCLUI O FORNECIMENTO). AF_09/2021</v>
          </cell>
          <cell r="C370" t="str">
            <v>M</v>
          </cell>
          <cell r="D370" t="str">
            <v>ATRIBUÍDO SÃO PAULO</v>
          </cell>
          <cell r="E370" t="str">
            <v>20,25</v>
          </cell>
          <cell r="F370" t="str">
            <v>CAIXA REFERENCIAL</v>
          </cell>
        </row>
        <row r="371">
          <cell r="A371" t="str">
            <v>103092</v>
          </cell>
          <cell r="B371" t="str">
            <v>ASSENTAMENTO DE TUBO DE FERRO FUNDIDO PARA REDE DE ÁGUA, DN 200 MM, JUNTA FLANGEADA (NÃO INCLUI O FORNECIMENTO). AF_09/2021</v>
          </cell>
          <cell r="C371" t="str">
            <v>M</v>
          </cell>
          <cell r="D371" t="str">
            <v>ATRIBUÍDO SÃO PAULO</v>
          </cell>
          <cell r="E371" t="str">
            <v>26,12</v>
          </cell>
          <cell r="F371" t="str">
            <v>CAIXA REFERENCIAL</v>
          </cell>
        </row>
        <row r="372">
          <cell r="A372" t="str">
            <v>103093</v>
          </cell>
          <cell r="B372" t="str">
            <v>ASSENTAMENTO DE TUBO DE FERRO FUNDIDO PARA REDE DE ÁGUA, DN 250 MM, JUNTA FLANGEADA (NÃO INCLUI O FORNECIMENTO). AF_09/2021</v>
          </cell>
          <cell r="C372" t="str">
            <v>M</v>
          </cell>
          <cell r="D372" t="str">
            <v>ATRIBUÍDO SÃO PAULO</v>
          </cell>
          <cell r="E372" t="str">
            <v>39,94</v>
          </cell>
          <cell r="F372" t="str">
            <v>CAIXA REFERENCIAL</v>
          </cell>
        </row>
        <row r="373">
          <cell r="A373" t="str">
            <v>103094</v>
          </cell>
          <cell r="B373" t="str">
            <v>ASSENTAMENTO DE TUBO DE FERRO FUNDIDO PARA REDE DE ÁGUA, DN 300 MM, JUNTA FLANGEADA (NÃO INCLUI O FORNECIMENTO). AF_09/2021</v>
          </cell>
          <cell r="C373" t="str">
            <v>M</v>
          </cell>
          <cell r="D373" t="str">
            <v>ATRIBUÍDO SÃO PAULO</v>
          </cell>
          <cell r="E373" t="str">
            <v>45,86</v>
          </cell>
          <cell r="F373" t="str">
            <v>CAIXA REFERENCIAL</v>
          </cell>
        </row>
        <row r="374">
          <cell r="A374" t="str">
            <v>103095</v>
          </cell>
          <cell r="B374" t="str">
            <v>ASSENTAMENTO DE TUBO DE FERRO FUNDIDO PARA REDE DE ÁGUA, DN 350 MM, JUNTA FLANGEADA (NÃO INCLUI O FORNECIMENTO). AF_09/2021</v>
          </cell>
          <cell r="C374" t="str">
            <v>M</v>
          </cell>
          <cell r="D374" t="str">
            <v>ATRIBUÍDO SÃO PAULO</v>
          </cell>
          <cell r="E374" t="str">
            <v>59,64</v>
          </cell>
          <cell r="F374" t="str">
            <v>CAIXA REFERENCIAL</v>
          </cell>
        </row>
        <row r="375">
          <cell r="A375" t="str">
            <v>103096</v>
          </cell>
          <cell r="B375" t="str">
            <v>ASSENTAMENTO DE TUBO DE FERRO FUNDIDO PARA REDE DE ÁGUA, DN 400 MM, JUNTA FLANGEADA (NÃO INCLUI O FORNECIMENTO). AF_09/2021</v>
          </cell>
          <cell r="C375" t="str">
            <v>M</v>
          </cell>
          <cell r="D375" t="str">
            <v>ATRIBUÍDO SÃO PAULO</v>
          </cell>
          <cell r="E375" t="str">
            <v>65,54</v>
          </cell>
          <cell r="F375" t="str">
            <v>CAIXA REFERENCIAL</v>
          </cell>
        </row>
        <row r="376">
          <cell r="A376" t="str">
            <v>103097</v>
          </cell>
          <cell r="B376" t="str">
            <v>ASSENTAMENTO DE TUBO DE FERRO FUNDIDO PARA REDE DE ÁGUA, DN 450 MM, JUNTA FLANGEADA (NÃO INCLUI O FORNECIMENTO). AF_09/2021</v>
          </cell>
          <cell r="C376" t="str">
            <v>M</v>
          </cell>
          <cell r="D376" t="str">
            <v>ATRIBUÍDO SÃO PAULO</v>
          </cell>
          <cell r="E376" t="str">
            <v>79,35</v>
          </cell>
          <cell r="F376" t="str">
            <v>CAIXA REFERENCIAL</v>
          </cell>
        </row>
        <row r="377">
          <cell r="A377" t="str">
            <v>103098</v>
          </cell>
          <cell r="B377" t="str">
            <v>ASSENTAMENTO DE TUBO DE FERRO FUNDIDO PARA REDE DE ÁGUA, DN 500 MM, JUNTA FLANGEADA (NÃO INCLUI O FORNECIMENTO). AF_09/2021</v>
          </cell>
          <cell r="C377" t="str">
            <v>M</v>
          </cell>
          <cell r="D377" t="str">
            <v>ATRIBUÍDO SÃO PAULO</v>
          </cell>
          <cell r="E377" t="str">
            <v>85,24</v>
          </cell>
          <cell r="F377" t="str">
            <v>CAIXA REFERENCIAL</v>
          </cell>
        </row>
        <row r="378">
          <cell r="A378" t="str">
            <v>103099</v>
          </cell>
          <cell r="B378" t="str">
            <v>ASSENTAMENTO DE TUBO DE FERRO FUNDIDO PARA REDE DE ÁGUA, DN 600 MM, JUNTA FLANGEADA (NÃO INCLUI O FORNECIMENTO). AF_09/2021</v>
          </cell>
          <cell r="C378" t="str">
            <v>M</v>
          </cell>
          <cell r="D378" t="str">
            <v>ATRIBUÍDO SÃO PAULO</v>
          </cell>
          <cell r="E378" t="str">
            <v>96,99</v>
          </cell>
          <cell r="F378" t="str">
            <v>CAIXA REFERENCIAL</v>
          </cell>
        </row>
        <row r="379">
          <cell r="A379" t="str">
            <v>103100</v>
          </cell>
          <cell r="B379" t="str">
            <v>ASSENTAMENTO DE TUBO DE FERRO FUNDIDO PARA REDE DE ÁGUA, DN 700 MM, JUNTA FLANGEADA (NÃO INCLUI O FORNECIMENTO). AF_09/2021</v>
          </cell>
          <cell r="C379" t="str">
            <v>M</v>
          </cell>
          <cell r="D379" t="str">
            <v>ATRIBUÍDO SÃO PAULO</v>
          </cell>
          <cell r="E379" t="str">
            <v>103,54</v>
          </cell>
          <cell r="F379" t="str">
            <v>CAIXA REFERENCIAL</v>
          </cell>
        </row>
        <row r="380">
          <cell r="A380" t="str">
            <v>103101</v>
          </cell>
          <cell r="B380" t="str">
            <v>ASSENTAMENTO DE TUBO DE FERRO FUNDIDO PARA REDE DE ÁGUA, DN 800 MM, JUNTA FLANGEADA (NÃO INCLUI O FORNECIMENTO). AF_09/2021</v>
          </cell>
          <cell r="C380" t="str">
            <v>M</v>
          </cell>
          <cell r="D380" t="str">
            <v>ATRIBUÍDO SÃO PAULO</v>
          </cell>
          <cell r="E380" t="str">
            <v>114,05</v>
          </cell>
          <cell r="F380" t="str">
            <v>CAIXA REFERENCIAL</v>
          </cell>
        </row>
        <row r="381">
          <cell r="A381" t="str">
            <v>103102</v>
          </cell>
          <cell r="B381" t="str">
            <v>ASSENTAMENTO DE TUBO DE FERRO FUNDIDO PARA REDE DE ÁGUA, DN 900 MM, JUNTA FLANGEADA (NÃO INCLUI O FORNECIMENTO). AF_09/2021</v>
          </cell>
          <cell r="C381" t="str">
            <v>M</v>
          </cell>
          <cell r="D381" t="str">
            <v>ATRIBUÍDO SÃO PAULO</v>
          </cell>
          <cell r="E381" t="str">
            <v>131,34</v>
          </cell>
          <cell r="F381" t="str">
            <v>CAIXA REFERENCIAL</v>
          </cell>
        </row>
        <row r="382">
          <cell r="A382" t="str">
            <v>103103</v>
          </cell>
          <cell r="B382" t="str">
            <v>ASSENTAMENTO DE TUBO DE FERRO FUNDIDO PARA REDE DE ÁGUA, DN 1000 MM, JUNTA FLANGEADA (NÃO INCLUI O FORNECIMENTO). AF_09/2021</v>
          </cell>
          <cell r="C382" t="str">
            <v>M</v>
          </cell>
          <cell r="D382" t="str">
            <v>ATRIBUÍDO SÃO PAULO</v>
          </cell>
          <cell r="E382" t="str">
            <v>141,86</v>
          </cell>
          <cell r="F382" t="str">
            <v>CAIXA REFERENCIAL</v>
          </cell>
        </row>
        <row r="383">
          <cell r="A383" t="str">
            <v>103104</v>
          </cell>
          <cell r="B383" t="str">
            <v>ASSENTAMENTO DE TUBO DE FERRO FUNDIDO PARA REDE DE ÁGUA, DN 1200 MM, JUNTA FLANGEADA (NÃO INCLUI O FORNECIMENTO). AF_09/2021</v>
          </cell>
          <cell r="C383" t="str">
            <v>M</v>
          </cell>
          <cell r="D383" t="str">
            <v>ATRIBUÍDO SÃO PAULO</v>
          </cell>
          <cell r="E383" t="str">
            <v>169,67</v>
          </cell>
          <cell r="F383" t="str">
            <v>CAIXA REFERENCIAL</v>
          </cell>
        </row>
        <row r="384">
          <cell r="A384" t="str">
            <v>103105</v>
          </cell>
          <cell r="B384" t="str">
            <v>ASSENTAMENTO DE CONEXÃO COM 2 ACESSOS, FERRO FUNDIDO PARA REDE DE ÁGUA, DN  80 MM, JUNTA FLANGEADA (NÃO INCLUI O FORNECIMENTO). AF_09/2021</v>
          </cell>
          <cell r="C384" t="str">
            <v>UN</v>
          </cell>
          <cell r="D384" t="str">
            <v>ATRIBUÍDO SÃO PAULO</v>
          </cell>
          <cell r="E384" t="str">
            <v>50,04</v>
          </cell>
          <cell r="F384" t="str">
            <v>CAIXA REFERENCIAL</v>
          </cell>
        </row>
        <row r="385">
          <cell r="A385" t="str">
            <v>103106</v>
          </cell>
          <cell r="B385" t="str">
            <v>ASSENTAMENTO DE CONEXÃO COM 2 ACESSOS, FERRO FUNDIDO PARA REDE DE ÁGUA, DN  100 MM, JUNTA FLANGEADA (NÃO INCLUI O FORNECIMENTO). AF_09/2021</v>
          </cell>
          <cell r="C385" t="str">
            <v>UN</v>
          </cell>
          <cell r="D385" t="str">
            <v>ATRIBUÍDO SÃO PAULO</v>
          </cell>
          <cell r="E385" t="str">
            <v>59,85</v>
          </cell>
          <cell r="F385" t="str">
            <v>CAIXA REFERENCIAL</v>
          </cell>
        </row>
        <row r="386">
          <cell r="A386" t="str">
            <v>103107</v>
          </cell>
          <cell r="B386" t="str">
            <v>ASSENTAMENTO DE CONEXÃO COM 2 ACESSOS, FERRO FUNDIDO PARA REDE DE ÁGUA, DN  150 MM, JUNTA FLANGEADA (NÃO INCLUI O FORNECIMENTO). AF_09/2021</v>
          </cell>
          <cell r="C386" t="str">
            <v>UN</v>
          </cell>
          <cell r="D386" t="str">
            <v>ATRIBUÍDO SÃO PAULO</v>
          </cell>
          <cell r="E386" t="str">
            <v>84,36</v>
          </cell>
          <cell r="F386" t="str">
            <v>CAIXA REFERENCIAL</v>
          </cell>
        </row>
        <row r="387">
          <cell r="A387" t="str">
            <v>103108</v>
          </cell>
          <cell r="B387" t="str">
            <v>ASSENTAMENTO DE CONEXÃO COM 2 ACESSOS, FERRO FUNDIDO PARA REDE DE ÁGUA, DN  200 MM, JUNTA FLANGEADA (NÃO INCLUI O FORNECIMENTO). AF_09/2021</v>
          </cell>
          <cell r="C387" t="str">
            <v>UN</v>
          </cell>
          <cell r="D387" t="str">
            <v>ATRIBUÍDO SÃO PAULO</v>
          </cell>
          <cell r="E387" t="str">
            <v>108,87</v>
          </cell>
          <cell r="F387" t="str">
            <v>CAIXA REFERENCIAL</v>
          </cell>
        </row>
        <row r="388">
          <cell r="A388" t="str">
            <v>103109</v>
          </cell>
          <cell r="B388" t="str">
            <v>ASSENTAMENTO DE CONEXÃO COM 2 ACESSOS, FERRO FUNDIDO PARA REDE DE ÁGUA, DN  250 MM, JUNTA FLANGEADA (NÃO INCLUI O FORNECIMENTO). AF_09/2021</v>
          </cell>
          <cell r="C388" t="str">
            <v>UN</v>
          </cell>
          <cell r="D388" t="str">
            <v>ATRIBUÍDO SÃO PAULO</v>
          </cell>
          <cell r="E388" t="str">
            <v>179,43</v>
          </cell>
          <cell r="F388" t="str">
            <v>CAIXA REFERENCIAL</v>
          </cell>
        </row>
        <row r="389">
          <cell r="A389" t="str">
            <v>103110</v>
          </cell>
          <cell r="B389" t="str">
            <v>ASSENTAMENTO DE CONEXÃO COM 2 ACESSOS, FERRO FUNDIDO PARA REDE DE ÁGUA, DN  300 MM, JUNTA FLANGEADA (NÃO INCLUI O FORNECIMENTO). AF_09/2021</v>
          </cell>
          <cell r="C389" t="str">
            <v>UN</v>
          </cell>
          <cell r="D389" t="str">
            <v>ATRIBUÍDO SÃO PAULO</v>
          </cell>
          <cell r="E389" t="str">
            <v>203,93</v>
          </cell>
          <cell r="F389" t="str">
            <v>CAIXA REFERENCIAL</v>
          </cell>
        </row>
        <row r="390">
          <cell r="A390" t="str">
            <v>103111</v>
          </cell>
          <cell r="B390" t="str">
            <v>ASSENTAMENTO DE CONEXÃO COM 2 ACESSOS, FERRO FUNDIDO PARA REDE DE ÁGUA, DN  350 MM, JUNTA FLANGEADA (NÃO INCLUI O FORNECIMENTO). AF_09/2021</v>
          </cell>
          <cell r="C390" t="str">
            <v>UN</v>
          </cell>
          <cell r="D390" t="str">
            <v>ATRIBUÍDO SÃO PAULO</v>
          </cell>
          <cell r="E390" t="str">
            <v>274,48</v>
          </cell>
          <cell r="F390" t="str">
            <v>CAIXA REFERENCIAL</v>
          </cell>
        </row>
        <row r="391">
          <cell r="A391" t="str">
            <v>103112</v>
          </cell>
          <cell r="B391" t="str">
            <v>ASSENTAMENTO DE CONEXÃO COM 2 ACESSOS, FERRO FUNDIDO PARA REDE DE ÁGUA, DN  400 MM, JUNTA FLANGEADA (NÃO INCLUI O FORNECIMENTO). AF_09/2021</v>
          </cell>
          <cell r="C391" t="str">
            <v>UN</v>
          </cell>
          <cell r="D391" t="str">
            <v>ATRIBUÍDO SÃO PAULO</v>
          </cell>
          <cell r="E391" t="str">
            <v>299,00</v>
          </cell>
          <cell r="F391" t="str">
            <v>CAIXA REFERENCIAL</v>
          </cell>
        </row>
        <row r="392">
          <cell r="A392" t="str">
            <v>103113</v>
          </cell>
          <cell r="B392" t="str">
            <v>ASSENTAMENTO DE CONEXÃO COM 2 ACESSOS, FERRO FUNDIDO PARA REDE DE ÁGUA, DN  450 MM, JUNTA FLANGEADA (NÃO INCLUI O FORNECIMENTO). AF_09/2021</v>
          </cell>
          <cell r="C392" t="str">
            <v>UN</v>
          </cell>
          <cell r="D392" t="str">
            <v>ATRIBUÍDO SÃO PAULO</v>
          </cell>
          <cell r="E392" t="str">
            <v>369,55</v>
          </cell>
          <cell r="F392" t="str">
            <v>CAIXA REFERENCIAL</v>
          </cell>
        </row>
        <row r="393">
          <cell r="A393" t="str">
            <v>103114</v>
          </cell>
          <cell r="B393" t="str">
            <v>ASSENTAMENTO DE CONEXÃO COM 2 ACESSOS, FERRO FUNDIDO PARA REDE DE ÁGUA, DN  500 MM, JUNTA FLANGEADA (NÃO INCLUI O FORNECIMENTO). AF_09/2021</v>
          </cell>
          <cell r="C393" t="str">
            <v>UN</v>
          </cell>
          <cell r="D393" t="str">
            <v>ATRIBUÍDO SÃO PAULO</v>
          </cell>
          <cell r="E393" t="str">
            <v>394,06</v>
          </cell>
          <cell r="F393" t="str">
            <v>CAIXA REFERENCIAL</v>
          </cell>
        </row>
        <row r="394">
          <cell r="A394" t="str">
            <v>103115</v>
          </cell>
          <cell r="B394" t="str">
            <v>ASSENTAMENTO DE CONEXÃO COM 2 ACESSOS, FERRO FUNDIDO PARA REDE DE ÁGUA, DN  600 MM, JUNTA FLANGEADA (NÃO INCLUI O FORNECIMENTO). AF_09/2021</v>
          </cell>
          <cell r="C394" t="str">
            <v>UN</v>
          </cell>
          <cell r="D394" t="str">
            <v>ATRIBUÍDO SÃO PAULO</v>
          </cell>
          <cell r="E394" t="str">
            <v>443,07</v>
          </cell>
          <cell r="F394" t="str">
            <v>CAIXA REFERENCIAL</v>
          </cell>
        </row>
        <row r="395">
          <cell r="A395" t="str">
            <v>103116</v>
          </cell>
          <cell r="B395" t="str">
            <v>ASSENTAMENTO DE CONEXÃO COM 2 ACESSOS, FERRO FUNDIDO PARA REDE DE ÁGUA, DN  700 MM, JUNTA FLANGEADA (NÃO INCLUI O FORNECIMENTO). AF_09/2021</v>
          </cell>
          <cell r="C395" t="str">
            <v>UN</v>
          </cell>
          <cell r="D395" t="str">
            <v>ATRIBUÍDO SÃO PAULO</v>
          </cell>
          <cell r="E395" t="str">
            <v>538,14</v>
          </cell>
          <cell r="F395" t="str">
            <v>CAIXA REFERENCIAL</v>
          </cell>
        </row>
        <row r="396">
          <cell r="A396" t="str">
            <v>103117</v>
          </cell>
          <cell r="B396" t="str">
            <v>ASSENTAMENTO DE CONEXÃO COM 2 ACESSOS, FERRO FUNDIDO PARA REDE DE ÁGUA, DN  800 MM, JUNTA FLANGEADA (NÃO INCLUI O FORNECIMENTO). AF_09/2021</v>
          </cell>
          <cell r="C396" t="str">
            <v>UN</v>
          </cell>
          <cell r="D396" t="str">
            <v>ATRIBUÍDO SÃO PAULO</v>
          </cell>
          <cell r="E396" t="str">
            <v>587,16</v>
          </cell>
          <cell r="F396" t="str">
            <v>CAIXA REFERENCIAL</v>
          </cell>
        </row>
        <row r="397">
          <cell r="A397" t="str">
            <v>103118</v>
          </cell>
          <cell r="B397" t="str">
            <v>ASSENTAMENTO DE CONEXÃO COM 2 ACESSOS, FERRO FUNDIDO PARA REDE DE ÁGUA, DN  900 MM, JUNTA FLANGEADA (NÃO INCLUI O FORNECIMENTO). AF_09/2021</v>
          </cell>
          <cell r="C397" t="str">
            <v>UN</v>
          </cell>
          <cell r="D397" t="str">
            <v>ATRIBUÍDO SÃO PAULO</v>
          </cell>
          <cell r="E397" t="str">
            <v>682,23</v>
          </cell>
          <cell r="F397" t="str">
            <v>CAIXA REFERENCIAL</v>
          </cell>
        </row>
        <row r="398">
          <cell r="A398" t="str">
            <v>103119</v>
          </cell>
          <cell r="B398" t="str">
            <v>ASSENTAMENTO DE CONEXÃO COM 2 ACESSOS, FERRO FUNDIDO PARA REDE DE ÁGUA, DN  1000 MM, JUNTA FLANGEADA (NÃO INCLUI O FORNECIMENTO). AF_09/2021</v>
          </cell>
          <cell r="C398" t="str">
            <v>UN</v>
          </cell>
          <cell r="D398" t="str">
            <v>ATRIBUÍDO SÃO PAULO</v>
          </cell>
          <cell r="E398" t="str">
            <v>731,25</v>
          </cell>
          <cell r="F398" t="str">
            <v>CAIXA REFERENCIAL</v>
          </cell>
        </row>
        <row r="399">
          <cell r="A399" t="str">
            <v>103120</v>
          </cell>
          <cell r="B399" t="str">
            <v>ASSENTAMENTO DE CONEXÃO COM 2 ACESSOS, FERRO FUNDIDO PARA REDE DE ÁGUA, DN  1200 MM, JUNTA FLANGEADA (NÃO INCLUI O FORNECIMENTO). AF_09/2021</v>
          </cell>
          <cell r="C399" t="str">
            <v>UN</v>
          </cell>
          <cell r="D399" t="str">
            <v>ATRIBUÍDO SÃO PAULO</v>
          </cell>
          <cell r="E399" t="str">
            <v>875,32</v>
          </cell>
          <cell r="F399" t="str">
            <v>CAIXA REFERENCIAL</v>
          </cell>
        </row>
        <row r="400">
          <cell r="A400" t="str">
            <v>103121</v>
          </cell>
          <cell r="B400" t="str">
            <v>ASSENTAMENTO DE CONEXÃO COM 3 ACESSOS, FERRO FUNDIDO PARA REDE DE ÁGUA, DN  80 MM, JUNTA FLANGEADA (NÃO INCLUI O FORNECIMENTO). AF_09/2021</v>
          </cell>
          <cell r="C400" t="str">
            <v>UN</v>
          </cell>
          <cell r="D400" t="str">
            <v>ATRIBUÍDO SÃO PAULO</v>
          </cell>
          <cell r="E400" t="str">
            <v>65,91</v>
          </cell>
          <cell r="F400" t="str">
            <v>CAIXA REFERENCIAL</v>
          </cell>
        </row>
        <row r="401">
          <cell r="A401" t="str">
            <v>103122</v>
          </cell>
          <cell r="B401" t="str">
            <v>ASSENTAMENTO DE CONEXÃO COM 3 ACESSOS, FERRO FUNDIDO PARA REDE DE ÁGUA, DN  100 MM, JUNTA FLANGEADA (NÃO INCLUI O FORNECIMENTO). AF_09/2021</v>
          </cell>
          <cell r="C401" t="str">
            <v>UN</v>
          </cell>
          <cell r="D401" t="str">
            <v>ATRIBUÍDO SÃO PAULO</v>
          </cell>
          <cell r="E401" t="str">
            <v>80,61</v>
          </cell>
          <cell r="F401" t="str">
            <v>CAIXA REFERENCIAL</v>
          </cell>
        </row>
        <row r="402">
          <cell r="A402" t="str">
            <v>103123</v>
          </cell>
          <cell r="B402" t="str">
            <v>ASSENTAMENTO DE CONEXÃO COM 3 ACESSOS, FERRO FUNDIDO PARA REDE DE ÁGUA, DN  150 MM, JUNTA FLANGEADA (NÃO INCLUI O FORNECIMENTO). AF_09/2021</v>
          </cell>
          <cell r="C402" t="str">
            <v>UN</v>
          </cell>
          <cell r="D402" t="str">
            <v>ATRIBUÍDO SÃO PAULO</v>
          </cell>
          <cell r="E402" t="str">
            <v>117,38</v>
          </cell>
          <cell r="F402" t="str">
            <v>CAIXA REFERENCIAL</v>
          </cell>
        </row>
        <row r="403">
          <cell r="A403" t="str">
            <v>103124</v>
          </cell>
          <cell r="B403" t="str">
            <v>ASSENTAMENTO DE CONEXÃO COM 3 ACESSOS, FERRO FUNDIDO PARA REDE DE ÁGUA, DN  200 MM, JUNTA FLANGEADA (NÃO INCLUI O FORNECIMENTO). AF_09/2021</v>
          </cell>
          <cell r="C403" t="str">
            <v>UN</v>
          </cell>
          <cell r="D403" t="str">
            <v>ATRIBUÍDO SÃO PAULO</v>
          </cell>
          <cell r="E403" t="str">
            <v>154,14</v>
          </cell>
          <cell r="F403" t="str">
            <v>CAIXA REFERENCIAL</v>
          </cell>
        </row>
        <row r="404">
          <cell r="A404" t="str">
            <v>103125</v>
          </cell>
          <cell r="B404" t="str">
            <v>ASSENTAMENTO DE CONEXÃO COM 3 ACESSOS, FERRO FUNDIDO PARA REDE DE ÁGUA, DN  250 MM, JUNTA FLANGEADA (NÃO INCLUI O FORNECIMENTO). AF_09/2021</v>
          </cell>
          <cell r="C404" t="str">
            <v>UN</v>
          </cell>
          <cell r="D404" t="str">
            <v>ATRIBUÍDO SÃO PAULO</v>
          </cell>
          <cell r="E404" t="str">
            <v>259,98</v>
          </cell>
          <cell r="F404" t="str">
            <v>CAIXA REFERENCIAL</v>
          </cell>
        </row>
        <row r="405">
          <cell r="A405" t="str">
            <v>103126</v>
          </cell>
          <cell r="B405" t="str">
            <v>ASSENTAMENTO DE CONEXÃO COM 3 ACESSOS, FERRO FUNDIDO PARA REDE DE ÁGUA, DN  300 MM, JUNTA FLANGEADA (NÃO INCLUI O FORNECIMENTO). AF_09/2021</v>
          </cell>
          <cell r="C405" t="str">
            <v>UN</v>
          </cell>
          <cell r="D405" t="str">
            <v>ATRIBUÍDO SÃO PAULO</v>
          </cell>
          <cell r="E405" t="str">
            <v>296,74</v>
          </cell>
          <cell r="F405" t="str">
            <v>CAIXA REFERENCIAL</v>
          </cell>
        </row>
        <row r="406">
          <cell r="A406" t="str">
            <v>103127</v>
          </cell>
          <cell r="B406" t="str">
            <v>ASSENTAMENTO DE CONEXÃO COM 3 ACESSOS, FERRO FUNDIDO PARA REDE DE ÁGUA, DN  350 MM, JUNTA FLANGEADA (NÃO INCLUI O FORNECIMENTO). AF_09/2021</v>
          </cell>
          <cell r="C406" t="str">
            <v>UN</v>
          </cell>
          <cell r="D406" t="str">
            <v>ATRIBUÍDO SÃO PAULO</v>
          </cell>
          <cell r="E406" t="str">
            <v>402,58</v>
          </cell>
          <cell r="F406" t="str">
            <v>CAIXA REFERENCIAL</v>
          </cell>
        </row>
        <row r="407">
          <cell r="A407" t="str">
            <v>103128</v>
          </cell>
          <cell r="B407" t="str">
            <v>ASSENTAMENTO DE CONEXÃO COM 3 ACESSOS, FERRO FUNDIDO PARA REDE DE ÁGUA, DN  400 MM, JUNTA FLANGEADA (NÃO INCLUI O FORNECIMENTO). AF_09/2021</v>
          </cell>
          <cell r="C407" t="str">
            <v>UN</v>
          </cell>
          <cell r="D407" t="str">
            <v>ATRIBUÍDO SÃO PAULO</v>
          </cell>
          <cell r="E407" t="str">
            <v>439,34</v>
          </cell>
          <cell r="F407" t="str">
            <v>CAIXA REFERENCIAL</v>
          </cell>
        </row>
        <row r="408">
          <cell r="A408" t="str">
            <v>103129</v>
          </cell>
          <cell r="B408" t="str">
            <v>ASSENTAMENTO DE CONEXÃO COM 3 ACESSOS, FERRO FUNDIDO PARA REDE DE ÁGUA, DN  450 MM, JUNTA FLANGEADA (NÃO INCLUI O FORNECIMENTO). AF_09/2021</v>
          </cell>
          <cell r="C408" t="str">
            <v>UN</v>
          </cell>
          <cell r="D408" t="str">
            <v>ATRIBUÍDO SÃO PAULO</v>
          </cell>
          <cell r="E408" t="str">
            <v>545,19</v>
          </cell>
          <cell r="F408" t="str">
            <v>CAIXA REFERENCIAL</v>
          </cell>
        </row>
        <row r="409">
          <cell r="A409" t="str">
            <v>103130</v>
          </cell>
          <cell r="B409" t="str">
            <v>ASSENTAMENTO DE CONEXÃO COM 3 ACESSOS, FERRO FUNDIDO PARA REDE DE ÁGUA, DN  500 MM, JUNTA FLANGEADA (NÃO INCLUI O FORNECIMENTO). AF_09/2021</v>
          </cell>
          <cell r="C409" t="str">
            <v>UN</v>
          </cell>
          <cell r="D409" t="str">
            <v>ATRIBUÍDO SÃO PAULO</v>
          </cell>
          <cell r="E409" t="str">
            <v>581,94</v>
          </cell>
          <cell r="F409" t="str">
            <v>CAIXA REFERENCIAL</v>
          </cell>
        </row>
        <row r="410">
          <cell r="A410" t="str">
            <v>103131</v>
          </cell>
          <cell r="B410" t="str">
            <v>ASSENTAMENTO DE CONEXÃO COM 3 ACESSOS, FERRO FUNDIDO PARA REDE DE ÁGUA, DN  600 MM, JUNTA FLANGEADA (NÃO INCLUI O FORNECIMENTO). AF_09/2021</v>
          </cell>
          <cell r="C410" t="str">
            <v>UN</v>
          </cell>
          <cell r="D410" t="str">
            <v>ATRIBUÍDO SÃO PAULO</v>
          </cell>
          <cell r="E410" t="str">
            <v>655,46</v>
          </cell>
          <cell r="F410" t="str">
            <v>CAIXA REFERENCIAL</v>
          </cell>
        </row>
        <row r="411">
          <cell r="A411" t="str">
            <v>103132</v>
          </cell>
          <cell r="B411" t="str">
            <v>ASSENTAMENTO DE CONEXÃO COM 3 ACESSOS, FERRO FUNDIDO PARA REDE DE ÁGUA, DN  700 MM, JUNTA FLANGEADA (NÃO INCLUI O FORNECIMENTO). AF_09/2021</v>
          </cell>
          <cell r="C411" t="str">
            <v>UN</v>
          </cell>
          <cell r="D411" t="str">
            <v>ATRIBUÍDO SÃO PAULO</v>
          </cell>
          <cell r="E411" t="str">
            <v>798,05</v>
          </cell>
          <cell r="F411" t="str">
            <v>CAIXA REFERENCIAL</v>
          </cell>
        </row>
        <row r="412">
          <cell r="A412" t="str">
            <v>103133</v>
          </cell>
          <cell r="B412" t="str">
            <v>ASSENTAMENTO DE CONEXÃO COM 3 ACESSOS, FERRO FUNDIDO PARA REDE DE ÁGUA, DN  800 MM, JUNTA FLANGEADA (NÃO INCLUI O FORNECIMENTO). AF_09/2021</v>
          </cell>
          <cell r="C412" t="str">
            <v>UN</v>
          </cell>
          <cell r="D412" t="str">
            <v>ATRIBUÍDO SÃO PAULO</v>
          </cell>
          <cell r="E412" t="str">
            <v>871,59</v>
          </cell>
          <cell r="F412" t="str">
            <v>CAIXA REFERENCIAL</v>
          </cell>
        </row>
        <row r="413">
          <cell r="A413" t="str">
            <v>103134</v>
          </cell>
          <cell r="B413" t="str">
            <v>ASSENTAMENTO DE CONEXÃO COM 3 ACESSOS, FERRO FUNDIDO PARA REDE DE ÁGUA, DN  900 MM, JUNTA FLANGEADA (NÃO INCLUI O FORNECIMENTO). AF_09/2021</v>
          </cell>
          <cell r="C413" t="str">
            <v>UN</v>
          </cell>
          <cell r="D413" t="str">
            <v>ATRIBUÍDO SÃO PAULO</v>
          </cell>
          <cell r="E413" t="str">
            <v>1.014,17</v>
          </cell>
          <cell r="F413" t="str">
            <v>CAIXA REFERENCIAL</v>
          </cell>
        </row>
        <row r="414">
          <cell r="A414" t="str">
            <v>103135</v>
          </cell>
          <cell r="B414" t="str">
            <v>ASSENTAMENTO DE CONEXÃO COM 3 ACESSOS, FERRO FUNDIDO PARA REDE DE ÁGUA, DN  1000 MM, JUNTA FLANGEADA (NÃO INCLUI O FORNECIMENTO). AF_09/2021</v>
          </cell>
          <cell r="C414" t="str">
            <v>UN</v>
          </cell>
          <cell r="D414" t="str">
            <v>ATRIBUÍDO SÃO PAULO</v>
          </cell>
          <cell r="E414" t="str">
            <v>1.087,71</v>
          </cell>
          <cell r="F414" t="str">
            <v>CAIXA REFERENCIAL</v>
          </cell>
        </row>
        <row r="415">
          <cell r="A415" t="str">
            <v>103136</v>
          </cell>
          <cell r="B415" t="str">
            <v>ASSENTAMENTO DE CONEXÃO COM 3 ACESSOS, FERRO FUNDIDO PARA REDE DE ÁGUA, DN  1200 MM, JUNTA FLANGEADA (NÃO INCLUI O FORNECIMENTO). AF_09/2021</v>
          </cell>
          <cell r="C415" t="str">
            <v>UN</v>
          </cell>
          <cell r="D415" t="str">
            <v>ATRIBUÍDO SÃO PAULO</v>
          </cell>
          <cell r="E415" t="str">
            <v>1.303,83</v>
          </cell>
          <cell r="F415" t="str">
            <v>CAIXA REFERENCIAL</v>
          </cell>
        </row>
        <row r="416">
          <cell r="A416" t="str">
            <v>103137</v>
          </cell>
          <cell r="B416" t="str">
            <v>ASSENTAMENTO DE CONEXÃO COM 1 ACESSO, FERRO FUNDIDO PARA REDE DE ÁGUA, DN  80 MM, JUNTA FLANGEADA (NÃO INCLUI O FORNECIMENTO). AF_09/2021</v>
          </cell>
          <cell r="C416" t="str">
            <v>UN</v>
          </cell>
          <cell r="D416" t="str">
            <v>ATRIBUÍDO SÃO PAULO</v>
          </cell>
          <cell r="E416" t="str">
            <v>34,19</v>
          </cell>
          <cell r="F416" t="str">
            <v>CAIXA REFERENCIAL</v>
          </cell>
        </row>
        <row r="417">
          <cell r="A417" t="str">
            <v>103138</v>
          </cell>
          <cell r="B417" t="str">
            <v>ASSENTAMENTO DE CONEXÃO COM 1 ACESSO, FERRO FUNDIDO PARA REDE DE ÁGUA, DN  100 MM, JUNTA FLANGEADA (NÃO INCLUI O FORNECIMENTO). AF_09/2021</v>
          </cell>
          <cell r="C417" t="str">
            <v>UN</v>
          </cell>
          <cell r="D417" t="str">
            <v>ATRIBUÍDO SÃO PAULO</v>
          </cell>
          <cell r="E417" t="str">
            <v>39,09</v>
          </cell>
          <cell r="F417" t="str">
            <v>CAIXA REFERENCIAL</v>
          </cell>
        </row>
        <row r="418">
          <cell r="A418" t="str">
            <v>103139</v>
          </cell>
          <cell r="B418" t="str">
            <v>ASSENTAMENTO DE CONEXÃO COM 1 ACESSO, FERRO FUNDIDO PARA REDE DE ÁGUA, DN  150 MM, JUNTA FLANGEADA (NÃO INCLUI O FORNECIMENTO). AF_09/2021</v>
          </cell>
          <cell r="C418" t="str">
            <v>UN</v>
          </cell>
          <cell r="D418" t="str">
            <v>ATRIBUÍDO SÃO PAULO</v>
          </cell>
          <cell r="E418" t="str">
            <v>51,35</v>
          </cell>
          <cell r="F418" t="str">
            <v>CAIXA REFERENCIAL</v>
          </cell>
        </row>
        <row r="419">
          <cell r="A419" t="str">
            <v>103140</v>
          </cell>
          <cell r="B419" t="str">
            <v>ASSENTAMENTO DE CONEXÃO COM 1 ACESSO, FERRO FUNDIDO PARA REDE DE ÁGUA, DN  200 MM, JUNTA FLANGEADA (NÃO INCLUI O FORNECIMENTO). AF_09/2021</v>
          </cell>
          <cell r="C419" t="str">
            <v>UN</v>
          </cell>
          <cell r="D419" t="str">
            <v>ATRIBUÍDO SÃO PAULO</v>
          </cell>
          <cell r="E419" t="str">
            <v>63,60</v>
          </cell>
          <cell r="F419" t="str">
            <v>CAIXA REFERENCIAL</v>
          </cell>
        </row>
        <row r="420">
          <cell r="A420" t="str">
            <v>103141</v>
          </cell>
          <cell r="B420" t="str">
            <v>ASSENTAMENTO DE CONEXÃO COM 1 ACESSO, FERRO FUNDIDO PARA REDE DE ÁGUA, DN  250 MM, JUNTA FLANGEADA (NÃO INCLUI O FORNECIMENTO). AF_09/2021</v>
          </cell>
          <cell r="C420" t="str">
            <v>UN</v>
          </cell>
          <cell r="D420" t="str">
            <v>ATRIBUÍDO SÃO PAULO</v>
          </cell>
          <cell r="E420" t="str">
            <v>98,90</v>
          </cell>
          <cell r="F420" t="str">
            <v>CAIXA REFERENCIAL</v>
          </cell>
        </row>
        <row r="421">
          <cell r="A421" t="str">
            <v>103142</v>
          </cell>
          <cell r="B421" t="str">
            <v>ASSENTAMENTO DE CONEXÃO COM 1 ACESSO, FERRO FUNDIDO PARA REDE DE ÁGUA, DN  300 MM, JUNTA FLANGEADA (NÃO INCLUI O FORNECIMENTO). AF_09/2021</v>
          </cell>
          <cell r="C421" t="str">
            <v>UN</v>
          </cell>
          <cell r="D421" t="str">
            <v>ATRIBUÍDO SÃO PAULO</v>
          </cell>
          <cell r="E421" t="str">
            <v>111,13</v>
          </cell>
          <cell r="F421" t="str">
            <v>CAIXA REFERENCIAL</v>
          </cell>
        </row>
        <row r="422">
          <cell r="A422" t="str">
            <v>103143</v>
          </cell>
          <cell r="B422" t="str">
            <v>ASSENTAMENTO DE CONEXÃO COM 1 ACESSO, FERRO FUNDIDO PARA REDE DE ÁGUA, DN  350 MM, JUNTA FLANGEADA (NÃO INCLUI O FORNECIMENTO). AF_09/2021</v>
          </cell>
          <cell r="C422" t="str">
            <v>UN</v>
          </cell>
          <cell r="D422" t="str">
            <v>ATRIBUÍDO SÃO PAULO</v>
          </cell>
          <cell r="E422" t="str">
            <v>146,42</v>
          </cell>
          <cell r="F422" t="str">
            <v>CAIXA REFERENCIAL</v>
          </cell>
        </row>
        <row r="423">
          <cell r="A423" t="str">
            <v>103144</v>
          </cell>
          <cell r="B423" t="str">
            <v>ASSENTAMENTO DE CONEXÃO COM 1 ACESSO, FERRO FUNDIDO PARA REDE DE ÁGUA, DN  400 MM, JUNTA FLANGEADA (NÃO INCLUI O FORNECIMENTO). AF_09/2021</v>
          </cell>
          <cell r="C423" t="str">
            <v>UN</v>
          </cell>
          <cell r="D423" t="str">
            <v>ATRIBUÍDO SÃO PAULO</v>
          </cell>
          <cell r="E423" t="str">
            <v>158,66</v>
          </cell>
          <cell r="F423" t="str">
            <v>CAIXA REFERENCIAL</v>
          </cell>
        </row>
        <row r="424">
          <cell r="A424" t="str">
            <v>103145</v>
          </cell>
          <cell r="B424" t="str">
            <v>ASSENTAMENTO DE CONEXÃO COM 1 ACESSO, FERRO FUNDIDO PARA REDE DE ÁGUA, DN  450 MM, JUNTA FLANGEADA (NÃO INCLUI O FORNECIMENTO). AF_09/2021</v>
          </cell>
          <cell r="C424" t="str">
            <v>UN</v>
          </cell>
          <cell r="D424" t="str">
            <v>ATRIBUÍDO SÃO PAULO</v>
          </cell>
          <cell r="E424" t="str">
            <v>193,95</v>
          </cell>
          <cell r="F424" t="str">
            <v>CAIXA REFERENCIAL</v>
          </cell>
        </row>
        <row r="425">
          <cell r="A425" t="str">
            <v>103146</v>
          </cell>
          <cell r="B425" t="str">
            <v>ASSENTAMENTO DE CONEXÃO COM 1 ACESSO, FERRO FUNDIDO PARA REDE DE ÁGUA, DN  500 MM, JUNTA FLANGEADA (NÃO INCLUI O FORNECIMENTO). AF_09/2021</v>
          </cell>
          <cell r="C425" t="str">
            <v>UN</v>
          </cell>
          <cell r="D425" t="str">
            <v>ATRIBUÍDO SÃO PAULO</v>
          </cell>
          <cell r="E425" t="str">
            <v>206,18</v>
          </cell>
          <cell r="F425" t="str">
            <v>CAIXA REFERENCIAL</v>
          </cell>
        </row>
        <row r="426">
          <cell r="A426" t="str">
            <v>103147</v>
          </cell>
          <cell r="B426" t="str">
            <v>ASSENTAMENTO DE CONEXÃO COM 1 ACESSO, FERRO FUNDIDO PARA REDE DE ÁGUA, DN  600 MM, JUNTA FLANGEADA (NÃO INCLUI O FORNECIMENTO). AF_09/2021</v>
          </cell>
          <cell r="C426" t="str">
            <v>UN</v>
          </cell>
          <cell r="D426" t="str">
            <v>ATRIBUÍDO SÃO PAULO</v>
          </cell>
          <cell r="E426" t="str">
            <v>230,70</v>
          </cell>
          <cell r="F426" t="str">
            <v>CAIXA REFERENCIAL</v>
          </cell>
        </row>
        <row r="427">
          <cell r="A427" t="str">
            <v>103148</v>
          </cell>
          <cell r="B427" t="str">
            <v>ASSENTAMENTO DE CONEXÃO COM 1 ACESSO, FERRO FUNDIDO PARA REDE DE ÁGUA, DN  700 MM, JUNTA FLANGEADA (NÃO INCLUI O FORNECIMENTO). AF_09/2021</v>
          </cell>
          <cell r="C427" t="str">
            <v>UN</v>
          </cell>
          <cell r="D427" t="str">
            <v>ATRIBUÍDO SÃO PAULO</v>
          </cell>
          <cell r="E427" t="str">
            <v>278,23</v>
          </cell>
          <cell r="F427" t="str">
            <v>CAIXA REFERENCIAL</v>
          </cell>
        </row>
        <row r="428">
          <cell r="A428" t="str">
            <v>103149</v>
          </cell>
          <cell r="B428" t="str">
            <v>ASSENTAMENTO DE CONEXÃO COM 1 ACESSO, FERRO FUNDIDO PARA REDE DE ÁGUA, DN  800 MM, JUNTA FLANGEADA (NÃO INCLUI O FORNECIMENTO). AF_09/2021</v>
          </cell>
          <cell r="C428" t="str">
            <v>UN</v>
          </cell>
          <cell r="D428" t="str">
            <v>ATRIBUÍDO SÃO PAULO</v>
          </cell>
          <cell r="E428" t="str">
            <v>302,73</v>
          </cell>
          <cell r="F428" t="str">
            <v>CAIXA REFERENCIAL</v>
          </cell>
        </row>
        <row r="429">
          <cell r="A429" t="str">
            <v>103150</v>
          </cell>
          <cell r="B429" t="str">
            <v>ASSENTAMENTO DE CONEXÃO COM 1 ACESSO, FERRO FUNDIDO PARA REDE DE ÁGUA, DN  900 MM, JUNTA FLANGEADA (NÃO INCLUI O FORNECIMENTO). AF_09/2021</v>
          </cell>
          <cell r="C429" t="str">
            <v>UN</v>
          </cell>
          <cell r="D429" t="str">
            <v>ATRIBUÍDO SÃO PAULO</v>
          </cell>
          <cell r="E429" t="str">
            <v>350,22</v>
          </cell>
          <cell r="F429" t="str">
            <v>CAIXA REFERENCIAL</v>
          </cell>
        </row>
        <row r="430">
          <cell r="A430" t="str">
            <v>103151</v>
          </cell>
          <cell r="B430" t="str">
            <v>ASSENTAMENTO DE CONEXÃO COM 1 ACESSO, FERRO FUNDIDO PARA REDE DE ÁGUA, DN  1000 MM, JUNTA FLANGEADA (NÃO INCLUI O FORNECIMENTO). AF_09/2021</v>
          </cell>
          <cell r="C430" t="str">
            <v>UN</v>
          </cell>
          <cell r="D430" t="str">
            <v>ATRIBUÍDO SÃO PAULO</v>
          </cell>
          <cell r="E430" t="str">
            <v>374,79</v>
          </cell>
          <cell r="F430" t="str">
            <v>CAIXA REFERENCIAL</v>
          </cell>
        </row>
        <row r="431">
          <cell r="A431" t="str">
            <v>103152</v>
          </cell>
          <cell r="B431" t="str">
            <v>ASSENTAMENTO DE CONEXÃO COM 1 ACESSO, FERRO FUNDIDO PARA REDE DE ÁGUA, DN  1200 MM, JUNTA FLANGEADA (NÃO INCLUI O FORNECIMENTO). AF_09/2021</v>
          </cell>
          <cell r="C431" t="str">
            <v>UN</v>
          </cell>
          <cell r="D431" t="str">
            <v>ATRIBUÍDO SÃO PAULO</v>
          </cell>
          <cell r="E431" t="str">
            <v>446,82</v>
          </cell>
          <cell r="F431" t="str">
            <v>CAIXA REFERENCIAL</v>
          </cell>
        </row>
        <row r="432">
          <cell r="A432" t="str">
            <v>103372</v>
          </cell>
          <cell r="B432" t="str">
            <v>TUBO PEAD LISO PARA REDE DE ÁGUA OU ESGOTO, DIÂMETRO DE 20 MM, JUNTA SOLDADA (NÃO INCLUI A EXECUÇÃO DE SOLDA) - FORNECIMENTO E ASSENTAMENTO. AF_12/2021</v>
          </cell>
          <cell r="C432" t="str">
            <v>M</v>
          </cell>
          <cell r="D432" t="str">
            <v>ATRIBUÍDO SÃO PAULO</v>
          </cell>
          <cell r="E432" t="str">
            <v>5,31</v>
          </cell>
          <cell r="F432" t="str">
            <v>CAIXA REFERENCIAL</v>
          </cell>
        </row>
        <row r="433">
          <cell r="A433" t="str">
            <v>103373</v>
          </cell>
          <cell r="B433" t="str">
            <v>TUBO PEAD LISO PARA REDE DE ÁGUA OU ESGOTO, DIÂMETRO DE 32 MM, JUNTA SOLDADA (NÃO INCLUI A EXECUÇÃO DE SOLDA) - FORNECIMENTO E ASSENTAMENTO. AF_12/2021</v>
          </cell>
          <cell r="C433" t="str">
            <v>M</v>
          </cell>
          <cell r="D433" t="str">
            <v>ATRIBUÍDO SÃO PAULO</v>
          </cell>
          <cell r="E433" t="str">
            <v>10,38</v>
          </cell>
          <cell r="F433" t="str">
            <v>CAIXA REFERENCIAL</v>
          </cell>
        </row>
        <row r="434">
          <cell r="A434" t="str">
            <v>103376</v>
          </cell>
          <cell r="B434" t="str">
            <v>TUBO PEAD LISO PARA REDE DE ÁGUA OU ESGOTO, DIÂMETRO DE 110 MM, JUNTA SOLDADA (NÃO INCLUI A EXECUÇÃO DE SOLDA) - FORNECIMENTO E ASSENTAMENTO. AF_12/2021</v>
          </cell>
          <cell r="C434" t="str">
            <v>M</v>
          </cell>
          <cell r="D434" t="str">
            <v>ATRIBUÍDO SÃO PAULO</v>
          </cell>
          <cell r="E434" t="str">
            <v>123,25</v>
          </cell>
          <cell r="F434" t="str">
            <v>CAIXA REFERENCIAL</v>
          </cell>
        </row>
        <row r="435">
          <cell r="A435" t="str">
            <v>103377</v>
          </cell>
          <cell r="B435" t="str">
            <v>TUBO PEAD LISO PARA REDE DE ÁGUA OU ESGOTO, DIÂMETRO DE 160 MM, JUNTA SOLDADA (NÃO INCLUI A EXECUÇÃO DE SOLDA) - FORNECIMENTO E ASSENTAMENTO. AF_12/2021</v>
          </cell>
          <cell r="C435" t="str">
            <v>M</v>
          </cell>
          <cell r="D435" t="str">
            <v>ATRIBUÍDO SÃO PAULO</v>
          </cell>
          <cell r="E435" t="str">
            <v>263,60</v>
          </cell>
          <cell r="F435" t="str">
            <v>CAIXA REFERENCIAL</v>
          </cell>
        </row>
        <row r="436">
          <cell r="A436" t="str">
            <v>103379</v>
          </cell>
          <cell r="B436" t="str">
            <v>TUBO PEAD LISO PARA REDE DE ÁGUA OU ESGOTO, DIÂMETRO DE 200 MM, JUNTA SOLDADA (NÃO INCLUI A EXECUÇÃO DE SOLDA) - FORNECIMENTO E ASSENTAMENTO. AF_12/2021</v>
          </cell>
          <cell r="C436" t="str">
            <v>M</v>
          </cell>
          <cell r="D436" t="str">
            <v>ATRIBUÍDO SÃO PAULO</v>
          </cell>
          <cell r="E436" t="str">
            <v>410,29</v>
          </cell>
          <cell r="F436" t="str">
            <v>CAIXA REFERENCIAL</v>
          </cell>
        </row>
        <row r="437">
          <cell r="A437" t="str">
            <v>103383</v>
          </cell>
          <cell r="B437" t="str">
            <v>TUBO PEAD LISO PARA REDE DE ÁGUA OU ESGOTO, DIÂMETRO DE 315 MM, JUNTA SOLDADA (NÃO INCLUI A EXECUÇÃO DE SOLDA) - FORNECIMENTO E ASSENTAMENTO. AF_12/2021</v>
          </cell>
          <cell r="C437" t="str">
            <v>M</v>
          </cell>
          <cell r="D437" t="str">
            <v>ATRIBUÍDO SÃO PAULO</v>
          </cell>
          <cell r="E437" t="str">
            <v>1.005,42</v>
          </cell>
          <cell r="F437" t="str">
            <v>CAIXA REFERENCIAL</v>
          </cell>
        </row>
        <row r="438">
          <cell r="A438" t="str">
            <v>103385</v>
          </cell>
          <cell r="B438" t="str">
            <v>TUBO PEAD LISO PARA REDE DE ÁGUA OU ESGOTO, DIÂMETRO DE 400 MM, JUNTA SOLDADA (NÃO INCLUI A EXECUÇÃO DE SOLDA) - FORNECIMENTO E ASSENTAMENTO. AF_12/2021</v>
          </cell>
          <cell r="C438" t="str">
            <v>M</v>
          </cell>
          <cell r="D438" t="str">
            <v>ATRIBUÍDO SÃO PAULO</v>
          </cell>
          <cell r="E438" t="str">
            <v>1.621,27</v>
          </cell>
          <cell r="F438" t="str">
            <v>CAIXA REFERENCIAL</v>
          </cell>
        </row>
        <row r="439">
          <cell r="A439" t="str">
            <v>103387</v>
          </cell>
          <cell r="B439" t="str">
            <v>TUBO PEAD LISO PARA REDE DE ÁGUA OU ESGOTO, DIÂMETRO DE 500 MM, JUNTA SOLDADA (NÃO INCLUI A EXECUÇÃO DE SOLDA) - FORNECIMENTO E ASSENTAMENTO. AF_12/2021</v>
          </cell>
          <cell r="C439" t="str">
            <v>M</v>
          </cell>
          <cell r="D439" t="str">
            <v>ATRIBUÍDO SÃO PAULO</v>
          </cell>
          <cell r="E439" t="str">
            <v>2.844,05</v>
          </cell>
          <cell r="F439" t="str">
            <v>CAIXA REFERENCIAL</v>
          </cell>
        </row>
        <row r="440">
          <cell r="A440" t="str">
            <v>103389</v>
          </cell>
          <cell r="B440" t="str">
            <v>TUBO PEAD LISO PARA REDE DE ÁGUA OU ESGOTO, DIÂMETRO DE 630 MM, JUNTA SOLDADA (NÃO INCLUI A EXECUÇÃO DE SOLDA) - FORNECIMENTO E ASSENTAMENTO. AF_12/2021</v>
          </cell>
          <cell r="C440" t="str">
            <v>M</v>
          </cell>
          <cell r="D440" t="str">
            <v>ATRIBUÍDO SÃO PAULO</v>
          </cell>
          <cell r="E440" t="str">
            <v>4.229,53</v>
          </cell>
          <cell r="F440" t="str">
            <v>CAIXA REFERENCIAL</v>
          </cell>
        </row>
        <row r="441">
          <cell r="A441" t="str">
            <v>103391</v>
          </cell>
          <cell r="B441" t="str">
            <v>TUBO PEAD LISO PARA REDE DE ÁGUA OU ESGOTO, DIÂMETRO DE 800 MM, JUNTA SOLDADA (NÃO INCLUI A EXECUÇÃO DE SOLDA) - FORNECIMENTO E ASSENTAMENTO. AF_12/2021</v>
          </cell>
          <cell r="C441" t="str">
            <v>M</v>
          </cell>
          <cell r="D441" t="str">
            <v>ATRIBUÍDO SÃO PAULO</v>
          </cell>
          <cell r="E441" t="str">
            <v>2.788,22</v>
          </cell>
          <cell r="F441" t="str">
            <v>CAIXA REFERENCIAL</v>
          </cell>
        </row>
        <row r="442">
          <cell r="A442" t="str">
            <v>103392</v>
          </cell>
          <cell r="B442" t="str">
            <v>TUBO PEAD LISO PARA REDE DE ÁGUA OU ESGOTO, DIÂMETRO DE 900 MM, JUNTA SOLDADA (NÃO INCLUI A EXECUÇÃO DE SOLDA) - FORNECIMENTO E ASSENTAMENTO. AF_12/2021</v>
          </cell>
          <cell r="C442" t="str">
            <v>M</v>
          </cell>
          <cell r="D442" t="str">
            <v>ATRIBUÍDO SÃO PAULO</v>
          </cell>
          <cell r="E442" t="str">
            <v>4.555,64</v>
          </cell>
          <cell r="F442" t="str">
            <v>CAIXA REFERENCIAL</v>
          </cell>
        </row>
        <row r="443">
          <cell r="A443" t="str">
            <v>103393</v>
          </cell>
          <cell r="B443" t="str">
            <v>TUBO PEAD LISO PARA REDE DE ÁGUA OU ESGOTO, DIÂMETRO DE 1000 MM, JUNTA SOLDADA (NÃO INCLUI A EXECUÇÃO DE SOLDA) - FORNECIMENTO E ASSENTAMENTO. AF_12/2021</v>
          </cell>
          <cell r="C443" t="str">
            <v>M</v>
          </cell>
          <cell r="D443" t="str">
            <v>ATRIBUÍDO SÃO PAULO</v>
          </cell>
          <cell r="E443" t="str">
            <v>5.024,84</v>
          </cell>
          <cell r="F443" t="str">
            <v>CAIXA REFERENCIAL</v>
          </cell>
        </row>
        <row r="444">
          <cell r="A444" t="str">
            <v>103397</v>
          </cell>
          <cell r="B444" t="str">
            <v>ASSENTAMENTO DE CONEXÃO COM 2 ACESSOS, EM PEAD LISO PARA REDE DE ÁGUA OU ESGOTO, DIÂMETRO DE 20 MM, JUNTA SOLDADA (NÃO INCLUI O FORNECIMENTO E EXECUÇÃO DE SOLDA). AF_12/2021</v>
          </cell>
          <cell r="C444" t="str">
            <v>UN</v>
          </cell>
          <cell r="D444" t="str">
            <v>COEFICIENTE DE REPRESENTATIVIDADE</v>
          </cell>
          <cell r="E444" t="str">
            <v>4,33</v>
          </cell>
          <cell r="F444" t="str">
            <v>CAIXA REFERENCIAL</v>
          </cell>
        </row>
        <row r="445">
          <cell r="A445" t="str">
            <v>103398</v>
          </cell>
          <cell r="B445" t="str">
            <v>ASSENTAMENTO DE CONEXÃO COM 2 ACESSOS, EM PEAD LISO PARA REDE DE ÁGUA OU ESGOTO, DIÂMETRO DE 32 MM, JUNTA SOLDADA (NÃO INCLUI O FORNECIMENTO E EXECUÇÃO DE SOLDA). AF_12/2021</v>
          </cell>
          <cell r="C445" t="str">
            <v>UN</v>
          </cell>
          <cell r="D445" t="str">
            <v>COEFICIENTE DE REPRESENTATIVIDADE</v>
          </cell>
          <cell r="E445" t="str">
            <v>6,93</v>
          </cell>
          <cell r="F445" t="str">
            <v>CAIXA REFERENCIAL</v>
          </cell>
        </row>
        <row r="446">
          <cell r="A446" t="str">
            <v>103399</v>
          </cell>
          <cell r="B446" t="str">
            <v>ASSENTAMENTO DE CONEXÃO COM 2 ACESSOS, EM PEAD LISO PARA REDE DE ÁGUA OU ESGOTO, DIÂMETRO DE 63 MM, JUNTA SOLDADA (NÃO INCLUI O FORNECIMENTO E EXECUÇÃO DE SOLDA). AF_12/2021</v>
          </cell>
          <cell r="C446" t="str">
            <v>UN</v>
          </cell>
          <cell r="D446" t="str">
            <v>COEFICIENTE DE REPRESENTATIVIDADE</v>
          </cell>
          <cell r="E446" t="str">
            <v>13,66</v>
          </cell>
          <cell r="F446" t="str">
            <v>CAIXA REFERENCIAL</v>
          </cell>
        </row>
        <row r="447">
          <cell r="A447" t="str">
            <v>103400</v>
          </cell>
          <cell r="B447" t="str">
            <v>ASSENTAMENTO DE CONEXÃO COM 2 ACESSOS, EM PEAD LISO PARA REDE DE ÁGUA OU ESGOTO, DIÂMETRO DE 90 MM, JUNTA SOLDADA (NÃO INCLUI O FORNECIMENTO E EXECUÇÃO DE SOLDA). AF_12/2021</v>
          </cell>
          <cell r="C447" t="str">
            <v>UN</v>
          </cell>
          <cell r="D447" t="str">
            <v>COEFICIENTE DE REPRESENTATIVIDADE</v>
          </cell>
          <cell r="E447" t="str">
            <v>19,51</v>
          </cell>
          <cell r="F447" t="str">
            <v>CAIXA REFERENCIAL</v>
          </cell>
        </row>
        <row r="448">
          <cell r="A448" t="str">
            <v>103401</v>
          </cell>
          <cell r="B448" t="str">
            <v>ASSENTAMENTO DE CONEXÃO COM 2 ACESSOS, EM PEAD LISO PARA REDE DE ÁGUA OU ESGOTO, DIÂMETRO DE 110 MM, JUNTA SOLDADA (NÃO INCLUI O FORNECIMENTO E EXECUÇÃO DE SOLDA). AF_12/2021</v>
          </cell>
          <cell r="C448" t="str">
            <v>UN</v>
          </cell>
          <cell r="D448" t="str">
            <v>COEFICIENTE DE REPRESENTATIVIDADE</v>
          </cell>
          <cell r="E448" t="str">
            <v>23,86</v>
          </cell>
          <cell r="F448" t="str">
            <v>CAIXA REFERENCIAL</v>
          </cell>
        </row>
        <row r="449">
          <cell r="A449" t="str">
            <v>103402</v>
          </cell>
          <cell r="B449" t="str">
            <v>ASSENTAMENTO DE CONEXÃO COM 2 ACESSOS, EM PEAD LISO PARA REDE DE ÁGUA OU ESGOTO, DIÂMETRO DE 160 MM, JUNTA SOLDADA (NÃO INCLUI O FORNECIMENTO E EXECUÇÃO DE SOLDA). AF_12/2021</v>
          </cell>
          <cell r="C449" t="str">
            <v>UN</v>
          </cell>
          <cell r="D449" t="str">
            <v>COEFICIENTE DE REPRESENTATIVIDADE</v>
          </cell>
          <cell r="E449" t="str">
            <v>34,70</v>
          </cell>
          <cell r="F449" t="str">
            <v>CAIXA REFERENCIAL</v>
          </cell>
        </row>
        <row r="450">
          <cell r="A450" t="str">
            <v>103403</v>
          </cell>
          <cell r="B450" t="str">
            <v>ASSENTAMENTO DE CONEXÃO COM 2 ACESSOS, EM PEAD LISO PARA REDE DE ÁGUA OU ESGOTO, DIÂMETRO DE 180 MM, JUNTA SOLDADA (NÃO INCLUI O FORNECIMENTO E EXECUÇÃO DE SOLDA). AF_12/2021</v>
          </cell>
          <cell r="C450" t="str">
            <v>UN</v>
          </cell>
          <cell r="D450" t="str">
            <v>COEFICIENTE DE REPRESENTATIVIDADE</v>
          </cell>
          <cell r="E450" t="str">
            <v>39,04</v>
          </cell>
          <cell r="F450" t="str">
            <v>CAIXA REFERENCIAL</v>
          </cell>
        </row>
        <row r="451">
          <cell r="A451" t="str">
            <v>103404</v>
          </cell>
          <cell r="B451" t="str">
            <v>ASSENTAMENTO DE CONEXÃO COM 2 ACESSOS, EM PEAD LISO PARA REDE DE ÁGUA OU ESGOTO, DIÂMETRO DE 200 MM, JUNTA SOLDADA (NÃO INCLUI O FORNECIMENTO E EXECUÇÃO DE SOLDA). AF_12/2021</v>
          </cell>
          <cell r="C451" t="str">
            <v>UN</v>
          </cell>
          <cell r="D451" t="str">
            <v>COEFICIENTE DE REPRESENTATIVIDADE</v>
          </cell>
          <cell r="E451" t="str">
            <v>43,38</v>
          </cell>
          <cell r="F451" t="str">
            <v>CAIXA REFERENCIAL</v>
          </cell>
        </row>
        <row r="452">
          <cell r="A452" t="str">
            <v>103405</v>
          </cell>
          <cell r="B452" t="str">
            <v>ASSENTAMENTO DE CONEXÃO COM 2 ACESSOS, EM PEAD LISO PARA REDE DE ÁGUA OU ESGOTO, DIÂMETRO DE 225 MM, JUNTA SOLDADA (NÃO INCLUI O FORNECIMENTO E EXECUÇÃO DE SOLDA). AF_12/2021</v>
          </cell>
          <cell r="C452" t="str">
            <v>UN</v>
          </cell>
          <cell r="D452" t="str">
            <v>COEFICIENTE DE REPRESENTATIVIDADE</v>
          </cell>
          <cell r="E452" t="str">
            <v>48,81</v>
          </cell>
          <cell r="F452" t="str">
            <v>CAIXA REFERENCIAL</v>
          </cell>
        </row>
        <row r="453">
          <cell r="A453" t="str">
            <v>103406</v>
          </cell>
          <cell r="B453" t="str">
            <v>ASSENTAMENTO DE CONEXÃO COM 2 ACESSOS, EM PEAD LISO PARA REDE DE ÁGUA OU ESGOTO, DIÂMETRO DE 250 MM, JUNTA SOLDADA (NÃO INCLUI O FORNECIMENTO E EXECUÇÃO DE SOLDA). AF_12/2021</v>
          </cell>
          <cell r="C453" t="str">
            <v>UN</v>
          </cell>
          <cell r="D453" t="str">
            <v>COEFICIENTE DE REPRESENTATIVIDADE</v>
          </cell>
          <cell r="E453" t="str">
            <v>54,23</v>
          </cell>
          <cell r="F453" t="str">
            <v>CAIXA REFERENCIAL</v>
          </cell>
        </row>
        <row r="454">
          <cell r="A454" t="str">
            <v>103407</v>
          </cell>
          <cell r="B454" t="str">
            <v>ASSENTAMENTO DE CONEXÃO COM 2 ACESSOS, EM PEAD LISO PARA REDE DE ÁGUA OU ESGOTO, DIÂMETRO DE 280 MM, JUNTA SOLDADA (NÃO INCLUI O FORNECIMENTO E EXECUÇÃO DE SOLDA). AF_12/2021</v>
          </cell>
          <cell r="C454" t="str">
            <v>UN</v>
          </cell>
          <cell r="D454" t="str">
            <v>COEFICIENTE DE REPRESENTATIVIDADE</v>
          </cell>
          <cell r="E454" t="str">
            <v>60,73</v>
          </cell>
          <cell r="F454" t="str">
            <v>CAIXA REFERENCIAL</v>
          </cell>
        </row>
        <row r="455">
          <cell r="A455" t="str">
            <v>103408</v>
          </cell>
          <cell r="B455" t="str">
            <v>ASSENTAMENTO DE CONEXÃO COM 2 ACESSOS, EM PEAD LISO PARA REDE DE ÁGUA OU ESGOTO, DIÂMETRO DE 315 MM, JUNTA SOLDADA (NÃO INCLUI O FORNECIMENTO E EXECUÇÃO DE SOLDA). AF_12/2021</v>
          </cell>
          <cell r="C455" t="str">
            <v>UN</v>
          </cell>
          <cell r="D455" t="str">
            <v>COEFICIENTE DE REPRESENTATIVIDADE</v>
          </cell>
          <cell r="E455" t="str">
            <v>68,33</v>
          </cell>
          <cell r="F455" t="str">
            <v>CAIXA REFERENCIAL</v>
          </cell>
        </row>
        <row r="456">
          <cell r="A456" t="str">
            <v>103409</v>
          </cell>
          <cell r="B456" t="str">
            <v>ASSENTAMENTO DE CONEXÃO COM 2 ACESSOS, EM PEAD LISO PARA REDE DE ÁGUA OU ESGOTO, DIÂMETRO DE 355 MM, JUNTA SOLDADA (NÃO INCLUI O FORNECIMENTO E EXECUÇÃO DE SOLDA). AF_12/2021</v>
          </cell>
          <cell r="C456" t="str">
            <v>UN</v>
          </cell>
          <cell r="D456" t="str">
            <v>COEFICIENTE DE REPRESENTATIVIDADE</v>
          </cell>
          <cell r="E456" t="str">
            <v>77,01</v>
          </cell>
          <cell r="F456" t="str">
            <v>CAIXA REFERENCIAL</v>
          </cell>
        </row>
        <row r="457">
          <cell r="A457" t="str">
            <v>103410</v>
          </cell>
          <cell r="B457" t="str">
            <v>ASSENTAMENTO DE CONEXÃO COM 2 ACESSOS, EM PEAD LISO PARA REDE DE ÁGUA OU ESGOTO, DIÂMETRO DE 400 MM, JUNTA SOLDADA (NÃO INCLUI O FORNECIMENTO E EXECUÇÃO DE SOLDA). AF_12/2021</v>
          </cell>
          <cell r="C457" t="str">
            <v>UN</v>
          </cell>
          <cell r="D457" t="str">
            <v>COEFICIENTE DE REPRESENTATIVIDADE</v>
          </cell>
          <cell r="E457" t="str">
            <v>86,76</v>
          </cell>
          <cell r="F457" t="str">
            <v>CAIXA REFERENCIAL</v>
          </cell>
        </row>
        <row r="458">
          <cell r="A458" t="str">
            <v>103411</v>
          </cell>
          <cell r="B458" t="str">
            <v>ASSENTAMENTO DE CONEXÃO COM 3 ACESSOS, EM PEAD LISO PARA REDE DE ÁGUA OU ESGOTO, DIÂMETRO DE 20 MM, JUNTA SOLDADA (NÃO INCLUI O FORNECIMENTO E EXECUÇÃO DE SOLDA). AF_12/2021</v>
          </cell>
          <cell r="C458" t="str">
            <v>UN</v>
          </cell>
          <cell r="D458" t="str">
            <v>COEFICIENTE DE REPRESENTATIVIDADE</v>
          </cell>
          <cell r="E458" t="str">
            <v>8,67</v>
          </cell>
          <cell r="F458" t="str">
            <v>CAIXA REFERENCIAL</v>
          </cell>
        </row>
        <row r="459">
          <cell r="A459" t="str">
            <v>103412</v>
          </cell>
          <cell r="B459" t="str">
            <v>ASSENTAMENTO DE CONEXÃO COM 3 ACESSOS, EM PEAD LISO PARA REDE DE ÁGUA OU ESGOTO, DIÂMETRO DE 32 MM, JUNTA SOLDADA (NÃO INCLUI O FORNECIMENTO E EXECUÇÃO DE SOLDA). AF_12/2021</v>
          </cell>
          <cell r="C459" t="str">
            <v>UN</v>
          </cell>
          <cell r="D459" t="str">
            <v>COEFICIENTE DE REPRESENTATIVIDADE</v>
          </cell>
          <cell r="E459" t="str">
            <v>13,87</v>
          </cell>
          <cell r="F459" t="str">
            <v>CAIXA REFERENCIAL</v>
          </cell>
        </row>
        <row r="460">
          <cell r="A460" t="str">
            <v>103413</v>
          </cell>
          <cell r="B460" t="str">
            <v>ASSENTAMENTO DE CONEXÃO COM 3 ACESSOS, EM PEAD LISO PARA REDE DE ÁGUA OU ESGOTO, DIÂMETRO DE 63 MM, JUNTA SOLDADA (NÃO INCLUI O FORNECIMENTO E EXECUÇÃO DE SOLDA). AF_12/2021</v>
          </cell>
          <cell r="C460" t="str">
            <v>UN</v>
          </cell>
          <cell r="D460" t="str">
            <v>COEFICIENTE DE REPRESENTATIVIDADE</v>
          </cell>
          <cell r="E460" t="str">
            <v>27,33</v>
          </cell>
          <cell r="F460" t="str">
            <v>CAIXA REFERENCIAL</v>
          </cell>
        </row>
        <row r="461">
          <cell r="A461" t="str">
            <v>103414</v>
          </cell>
          <cell r="B461" t="str">
            <v>ASSENTAMENTO DE CONEXÃO COM 3 ACESSOS, EM PEAD LISO PARA REDE DE ÁGUA OU ESGOTO, DIÂMETRO DE 90 MM, JUNTA SOLDADA (NÃO INCLUI O FORNECIMENTO E EXECUÇÃO DE SOLDA). AF_12/2021</v>
          </cell>
          <cell r="C461" t="str">
            <v>UN</v>
          </cell>
          <cell r="D461" t="str">
            <v>COEFICIENTE DE REPRESENTATIVIDADE</v>
          </cell>
          <cell r="E461" t="str">
            <v>39,04</v>
          </cell>
          <cell r="F461" t="str">
            <v>CAIXA REFERENCIAL</v>
          </cell>
        </row>
        <row r="462">
          <cell r="A462" t="str">
            <v>103415</v>
          </cell>
          <cell r="B462" t="str">
            <v>ASSENTAMENTO DE CONEXÃO COM 3 ACESSOS, EM PEAD LISO PARA REDE DE ÁGUA OU ESGOTO, DIÂMETRO DE 110 MM, JUNTA SOLDADA (NÃO INCLUI O FORNECIMENTO E EXECUÇÃO DE SOLDA). AF_12/2021</v>
          </cell>
          <cell r="C462" t="str">
            <v>UN</v>
          </cell>
          <cell r="D462" t="str">
            <v>COEFICIENTE DE REPRESENTATIVIDADE</v>
          </cell>
          <cell r="E462" t="str">
            <v>47,72</v>
          </cell>
          <cell r="F462" t="str">
            <v>CAIXA REFERENCIAL</v>
          </cell>
        </row>
        <row r="463">
          <cell r="A463" t="str">
            <v>103416</v>
          </cell>
          <cell r="B463" t="str">
            <v>ASSENTAMENTO DE CONEXÃO COM 3 ACESSOS, EM PEAD LISO PARA REDE DE ÁGUA OU ESGOTO, DIÂMETRO DE 160 MM, JUNTA SOLDADA (NÃO INCLUI O FORNECIMENTO E EXECUÇÃO DE SOLDA). AF_12/2021</v>
          </cell>
          <cell r="C463" t="str">
            <v>UN</v>
          </cell>
          <cell r="D463" t="str">
            <v>COEFICIENTE DE REPRESENTATIVIDADE</v>
          </cell>
          <cell r="E463" t="str">
            <v>69,41</v>
          </cell>
          <cell r="F463" t="str">
            <v>CAIXA REFERENCIAL</v>
          </cell>
        </row>
        <row r="464">
          <cell r="A464" t="str">
            <v>103417</v>
          </cell>
          <cell r="B464" t="str">
            <v>ASSENTAMENTO DE CONEXÃO COM 3 ACESSOS, EM PEAD LISO PARA REDE DE ÁGUA OU ESGOTO, DIÂMETRO DE 180 MM, JUNTA SOLDADA (NÃO INCLUI O FORNECIMENTO E EXECUÇÃO DE SOLDA). AF_12/2021</v>
          </cell>
          <cell r="C464" t="str">
            <v>UN</v>
          </cell>
          <cell r="D464" t="str">
            <v>COEFICIENTE DE REPRESENTATIVIDADE</v>
          </cell>
          <cell r="E464" t="str">
            <v>78,09</v>
          </cell>
          <cell r="F464" t="str">
            <v>CAIXA REFERENCIAL</v>
          </cell>
        </row>
        <row r="465">
          <cell r="A465" t="str">
            <v>103418</v>
          </cell>
          <cell r="B465" t="str">
            <v>ASSENTAMENTO DE CONEXÃO COM 3 ACESSOS, EM PEAD LISO PARA REDE DE ÁGUA OU ESGOTO, DIÂMETRO DE 200 MM, JUNTA SOLDADA (NÃO INCLUI O FORNECIMENTO E EXECUÇÃO DE SOLDA). AF_12/2021</v>
          </cell>
          <cell r="C465" t="str">
            <v>UN</v>
          </cell>
          <cell r="D465" t="str">
            <v>COEFICIENTE DE REPRESENTATIVIDADE</v>
          </cell>
          <cell r="E465" t="str">
            <v>86,76</v>
          </cell>
          <cell r="F465" t="str">
            <v>CAIXA REFERENCIAL</v>
          </cell>
        </row>
        <row r="466">
          <cell r="A466" t="str">
            <v>103419</v>
          </cell>
          <cell r="B466" t="str">
            <v>ASSENTAMENTO DE CONEXÃO COM 3 ACESSOS, EM PEAD LISO PARA REDE DE ÁGUA OU ESGOTO, DIÂMETRO DE 225 MM, JUNTA SOLDADA (NÃO INCLUI O FORNECIMENTO E EXECUÇÃO DE SOLDA). AF_12/2021</v>
          </cell>
          <cell r="C466" t="str">
            <v>UN</v>
          </cell>
          <cell r="D466" t="str">
            <v>COEFICIENTE DE REPRESENTATIVIDADE</v>
          </cell>
          <cell r="E466" t="str">
            <v>97,62</v>
          </cell>
          <cell r="F466" t="str">
            <v>CAIXA REFERENCIAL</v>
          </cell>
        </row>
        <row r="467">
          <cell r="A467" t="str">
            <v>103420</v>
          </cell>
          <cell r="B467" t="str">
            <v>ASSENTAMENTO DE CONEXÃO COM 3 ACESSOS, EM PEAD LISO PARA REDE DE ÁGUA OU ESGOTO, DIÂMETRO DE 250 MM, JUNTA SOLDADA (NÃO INCLUI O FORNECIMENTO E EXECUÇÃO DE SOLDA). AF_12/2021</v>
          </cell>
          <cell r="C467" t="str">
            <v>UN</v>
          </cell>
          <cell r="D467" t="str">
            <v>COEFICIENTE DE REPRESENTATIVIDADE</v>
          </cell>
          <cell r="E467" t="str">
            <v>108,47</v>
          </cell>
          <cell r="F467" t="str">
            <v>CAIXA REFERENCIAL</v>
          </cell>
        </row>
        <row r="468">
          <cell r="A468" t="str">
            <v>103421</v>
          </cell>
          <cell r="B468" t="str">
            <v>ASSENTAMENTO DE CONEXÃO COM 3 ACESSOS, EM PEAD LISO PARA REDE DE ÁGUA OU ESGOTO, DIÂMETRO DE 280 MM, JUNTA SOLDADA (NÃO INCLUI O FORNECIMENTO E EXECUÇÃO DE SOLDA). AF_12/2021</v>
          </cell>
          <cell r="C468" t="str">
            <v>UN</v>
          </cell>
          <cell r="D468" t="str">
            <v>COEFICIENTE DE REPRESENTATIVIDADE</v>
          </cell>
          <cell r="E468" t="str">
            <v>121,48</v>
          </cell>
          <cell r="F468" t="str">
            <v>CAIXA REFERENCIAL</v>
          </cell>
        </row>
        <row r="469">
          <cell r="A469" t="str">
            <v>103422</v>
          </cell>
          <cell r="B469" t="str">
            <v>ASSENTAMENTO DE CONEXÃO COM 3 ACESSOS, EM PEAD LISO PARA REDE DE ÁGUA OU ESGOTO, DIÂMETRO DE 315 MM, JUNTA SOLDADA (NÃO INCLUI O FORNECIMENTO E EXECUÇÃO DE SOLDA). AF_12/2021</v>
          </cell>
          <cell r="C469" t="str">
            <v>UN</v>
          </cell>
          <cell r="D469" t="str">
            <v>COEFICIENTE DE REPRESENTATIVIDADE</v>
          </cell>
          <cell r="E469" t="str">
            <v>136,66</v>
          </cell>
          <cell r="F469" t="str">
            <v>CAIXA REFERENCIAL</v>
          </cell>
        </row>
        <row r="470">
          <cell r="A470" t="str">
            <v>103423</v>
          </cell>
          <cell r="B470" t="str">
            <v>ASSENTAMENTO DE CONEXÃO COM 3 ACESSOS, EM PEAD LISO PARA REDE DE ÁGUA OU ESGOTO, DIÂMETRO DE 355 MM, JUNTA SOLDADA (NÃO INCLUI O FORNECIMENTO E EXECUÇÃO DE SOLDA). AF_12/2021</v>
          </cell>
          <cell r="C470" t="str">
            <v>UN</v>
          </cell>
          <cell r="D470" t="str">
            <v>COEFICIENTE DE REPRESENTATIVIDADE</v>
          </cell>
          <cell r="E470" t="str">
            <v>154,02</v>
          </cell>
          <cell r="F470" t="str">
            <v>CAIXA REFERENCIAL</v>
          </cell>
        </row>
        <row r="471">
          <cell r="A471" t="str">
            <v>103424</v>
          </cell>
          <cell r="B471" t="str">
            <v>ASSENTAMENTO DE CONEXÃO COM 3 ACESSOS, EM PEAD LISO PARA REDE DE ÁGUA OU ESGOTO, DIÂMETRO DE 400 MM, JUNTA SOLDADA (NÃO INCLUI O FORNECIMENTO E EXECUÇÃO DE SOLDA). AF_12/2021</v>
          </cell>
          <cell r="C471" t="str">
            <v>UN</v>
          </cell>
          <cell r="D471" t="str">
            <v>COEFICIENTE DE REPRESENTATIVIDADE</v>
          </cell>
          <cell r="E471" t="str">
            <v>173,55</v>
          </cell>
          <cell r="F471" t="str">
            <v>CAIXA REFERENCIAL</v>
          </cell>
        </row>
        <row r="472">
          <cell r="A472" t="str">
            <v>103425</v>
          </cell>
          <cell r="B472" t="str">
            <v>LUVA, EM PEAD LISO PARA REDE DE ÁGUA OU ESGOTO, DIÂMETRO DE 20 MM, JUNTA SOLDADA POR ELETROFUSÃO (NÃO INCLUI A EXECUÇÃO DE SOLDA). AF_12/2021</v>
          </cell>
          <cell r="C472" t="str">
            <v>UN</v>
          </cell>
          <cell r="D472" t="str">
            <v>ATRIBUÍDO SÃO PAULO</v>
          </cell>
          <cell r="E472" t="str">
            <v>15,80</v>
          </cell>
          <cell r="F472" t="str">
            <v>CAIXA REFERENCIAL</v>
          </cell>
        </row>
        <row r="473">
          <cell r="A473" t="str">
            <v>103426</v>
          </cell>
          <cell r="B473" t="str">
            <v>LUVA, EM PEAD LISO PARA REDE DE ÁGUA OU ESGOTO, DIÂMETRO DE 32 MM, JUNTA SOLDADA POR ELETROFUSÃO (NÃO INCLUI A EXECUÇÃO DE SOLDA). AF_12/2021</v>
          </cell>
          <cell r="C473" t="str">
            <v>UN</v>
          </cell>
          <cell r="D473" t="str">
            <v>ATRIBUÍDO SÃO PAULO</v>
          </cell>
          <cell r="E473" t="str">
            <v>19,29</v>
          </cell>
          <cell r="F473" t="str">
            <v>CAIXA REFERENCIAL</v>
          </cell>
        </row>
        <row r="474">
          <cell r="A474" t="str">
            <v>103427</v>
          </cell>
          <cell r="B474" t="str">
            <v>LUVA, EM PEAD LISO PARA REDE DE ÁGUA OU ESGOTO, DIÂMETRO DE 63 MM, JUNTA SOLDADA POR ELETROFUSÃO (NÃO INCLUI A EXECUÇÃO DE SOLDA). AF_12/2021</v>
          </cell>
          <cell r="C474" t="str">
            <v>UN</v>
          </cell>
          <cell r="D474" t="str">
            <v>ATRIBUÍDO SÃO PAULO</v>
          </cell>
          <cell r="E474" t="str">
            <v>38,61</v>
          </cell>
          <cell r="F474" t="str">
            <v>CAIXA REFERENCIAL</v>
          </cell>
        </row>
        <row r="475">
          <cell r="A475" t="str">
            <v>103428</v>
          </cell>
          <cell r="B475" t="str">
            <v>LUVA, EM PEAD LISO PARA REDE DE ÁGUA OU ESGOTO, DIÂMETRO DE 200 MM, JUNTA SOLDADA POR ELETROFUSÃO (NÃO INCLUI A EXECUÇÃO DE SOLDA). AF_12/2021</v>
          </cell>
          <cell r="C475" t="str">
            <v>UN</v>
          </cell>
          <cell r="D475" t="str">
            <v>ATRIBUÍDO SÃO PAULO</v>
          </cell>
          <cell r="E475" t="str">
            <v>248,52</v>
          </cell>
          <cell r="F475" t="str">
            <v>CAIXA REFERENCIAL</v>
          </cell>
        </row>
        <row r="476">
          <cell r="A476" t="str">
            <v>103429</v>
          </cell>
          <cell r="B476" t="str">
            <v>LUVA, EM PEAD LISO PARA REDE DE ÁGUA OU ESGOTO, DIÂMETRO DE 400 MM, JUNTA SOLDADA POR ELETROFUSÃO (NÃO INCLUI A EXECUÇÃO DE SOLDA). AF_12/2021</v>
          </cell>
          <cell r="C476" t="str">
            <v>UN</v>
          </cell>
          <cell r="D476" t="str">
            <v>ATRIBUÍDO SÃO PAULO</v>
          </cell>
          <cell r="E476" t="str">
            <v>2.680,94</v>
          </cell>
          <cell r="F476" t="str">
            <v>CAIXA REFERENCIAL</v>
          </cell>
        </row>
        <row r="477">
          <cell r="A477" t="str">
            <v>103430</v>
          </cell>
          <cell r="B477" t="str">
            <v>COTOVELO 45 GRAUS, EM PEAD LISO PARA REDE DE ÁGUA OU ESGOTO, DIÂMETRO DE 32 MM, JUNTA SOLDADA POR ELETROFUSÃO (NÃO INCLUI A EXECUÇÃO DE SOLDA). AF_12/2021</v>
          </cell>
          <cell r="C477" t="str">
            <v>UN</v>
          </cell>
          <cell r="D477" t="str">
            <v>ATRIBUÍDO SÃO PAULO</v>
          </cell>
          <cell r="E477" t="str">
            <v>33,48</v>
          </cell>
          <cell r="F477" t="str">
            <v>CAIXA REFERENCIAL</v>
          </cell>
        </row>
        <row r="478">
          <cell r="A478" t="str">
            <v>103431</v>
          </cell>
          <cell r="B478" t="str">
            <v>COTOVELO 45 GRAUS, EM PEAD LISO PARA REDE DE ÁGUA OU ESGOTO, DIÂMETRO DE 63 MM, JUNTA SOLDADA POR ELETROFUSÃO (NÃO INCLUI A EXECUÇÃO DE SOLDA). AF_12/2021</v>
          </cell>
          <cell r="C478" t="str">
            <v>UN</v>
          </cell>
          <cell r="D478" t="str">
            <v>ATRIBUÍDO SÃO PAULO</v>
          </cell>
          <cell r="E478" t="str">
            <v>58,99</v>
          </cell>
          <cell r="F478" t="str">
            <v>CAIXA REFERENCIAL</v>
          </cell>
        </row>
        <row r="479">
          <cell r="A479" t="str">
            <v>103432</v>
          </cell>
          <cell r="B479" t="str">
            <v>COTOVELO 45 GRAUS, EM PEAD LISO PARA REDE DE ÁGUA OU ESGOTO, DIÂMETRO DE 200 MM, JUNTA SOLDADA POR ELETROFUSÃO (NÃO INCLUI A EXECUÇÃO DE SOLDA). AF_12/2021</v>
          </cell>
          <cell r="C479" t="str">
            <v>UN</v>
          </cell>
          <cell r="D479" t="str">
            <v>ATRIBUÍDO SÃO PAULO</v>
          </cell>
          <cell r="E479" t="str">
            <v>1.520,83</v>
          </cell>
          <cell r="F479" t="str">
            <v>CAIXA REFERENCIAL</v>
          </cell>
        </row>
        <row r="480">
          <cell r="A480" t="str">
            <v>103433</v>
          </cell>
          <cell r="B480" t="str">
            <v>COTOVELO 90 GRAUS, EM PEAD LISO PARA REDE DE ÁGUA OU ESGOTO, DIÂMETRO DE 20 MM, JUNTA SOLDADA POR ELETROFUSÃO (NÃO INCLUI A EXECUÇÃO DE SOLDA). AF_12/2021</v>
          </cell>
          <cell r="C480" t="str">
            <v>UN</v>
          </cell>
          <cell r="D480" t="str">
            <v>ATRIBUÍDO SÃO PAULO</v>
          </cell>
          <cell r="E480" t="str">
            <v>32,65</v>
          </cell>
          <cell r="F480" t="str">
            <v>CAIXA REFERENCIAL</v>
          </cell>
        </row>
        <row r="481">
          <cell r="A481" t="str">
            <v>103434</v>
          </cell>
          <cell r="B481" t="str">
            <v>COTOVELO 90 GRAUS, EM PEAD LISO PARA REDE DE ÁGUA OU ESGOTO, DIÂMETRO DE 32 MM, JUNTA SOLDADA POR ELETROFUSÃO (NÃO INCLUI A EXECUÇÃO DE SOLDA). AF_12/2021</v>
          </cell>
          <cell r="C481" t="str">
            <v>UN</v>
          </cell>
          <cell r="D481" t="str">
            <v>ATRIBUÍDO SÃO PAULO</v>
          </cell>
          <cell r="E481" t="str">
            <v>45,34</v>
          </cell>
          <cell r="F481" t="str">
            <v>CAIXA REFERENCIAL</v>
          </cell>
        </row>
        <row r="482">
          <cell r="A482" t="str">
            <v>103435</v>
          </cell>
          <cell r="B482" t="str">
            <v>COTOVELO 90 GRAUS, EM PEAD LISO PARA REDE DE ÁGUA OU ESGOTO, DIÂMETRO DE 63 MM, JUNTA SOLDADA POR ELETROFUSÃO (NÃO INCLUI A EXECUÇÃO DE SOLDA). AF_12/2021</v>
          </cell>
          <cell r="C482" t="str">
            <v>UN</v>
          </cell>
          <cell r="D482" t="str">
            <v>ATRIBUÍDO SÃO PAULO</v>
          </cell>
          <cell r="E482" t="str">
            <v>84,52</v>
          </cell>
          <cell r="F482" t="str">
            <v>CAIXA REFERENCIAL</v>
          </cell>
        </row>
        <row r="483">
          <cell r="A483" t="str">
            <v>103436</v>
          </cell>
          <cell r="B483" t="str">
            <v>COTOVELO 90 GRAUS, POLIETILENO DE ALTA DENSIDADE (PEAD) PARA REDE DE ÁGUA OU ESGOTO, DIÂMETRO DE 200 MM, JUNTA SOLDADA POR ELETROFUSÃO (NÃO INCLUI A EXECUÇÃO DE SOLDA). AF_12/2021</v>
          </cell>
          <cell r="C483" t="str">
            <v>UN</v>
          </cell>
          <cell r="D483" t="str">
            <v>ATRIBUÍDO SÃO PAULO</v>
          </cell>
          <cell r="E483" t="str">
            <v>2.150,42</v>
          </cell>
          <cell r="F483" t="str">
            <v>CAIXA REFERENCIAL</v>
          </cell>
        </row>
        <row r="484">
          <cell r="A484" t="str">
            <v>103437</v>
          </cell>
          <cell r="B484" t="str">
            <v>TÊ DE SERVIÇO, EM PEAD LISO PARA REDE DE ÁGUA OU ESGOTO, DIÂMETRO DE 63 X 20 MM, JUNTA SOLDADA POR ELETROFUSÃO (NÃO INCLUI A EXECUÇÃO DE SOLDA). AF_12/2021</v>
          </cell>
          <cell r="C484" t="str">
            <v>UN</v>
          </cell>
          <cell r="D484" t="str">
            <v>ATRIBUÍDO SÃO PAULO</v>
          </cell>
          <cell r="E484" t="str">
            <v>175,16</v>
          </cell>
          <cell r="F484" t="str">
            <v>CAIXA REFERENCIAL</v>
          </cell>
        </row>
        <row r="485">
          <cell r="A485" t="str">
            <v>103438</v>
          </cell>
          <cell r="B485" t="str">
            <v>TÊ DE SERVIÇO, EM PEAD LISO PARA REDE DE ÁGUA OU ESGOTO, DIÂMETRO DE 63 X 32 MM, JUNTA SOLDADA POR ELETROFUSÃO (NÃO INCLUI A EXECUÇÃO DE SOLDA). AF_12/2021</v>
          </cell>
          <cell r="C485" t="str">
            <v>UN</v>
          </cell>
          <cell r="D485" t="str">
            <v>ATRIBUÍDO SÃO PAULO</v>
          </cell>
          <cell r="E485" t="str">
            <v>175,16</v>
          </cell>
          <cell r="F485" t="str">
            <v>CAIXA REFERENCIAL</v>
          </cell>
        </row>
        <row r="486">
          <cell r="A486" t="str">
            <v>103439</v>
          </cell>
          <cell r="B486" t="str">
            <v>TÊ DE SERVIÇO, EM PEAD LISO PARA REDE DE ÁGUA OU ESGOTO, DIÂMETRO DE 63 X 63 MM, JUNTA SOLDADA POR ELETROFUSÃO (NÃO INCLUI A EXECUÇÃO DE SOLDA). AF_12/2021</v>
          </cell>
          <cell r="C486" t="str">
            <v>UN</v>
          </cell>
          <cell r="D486" t="str">
            <v>ATRIBUÍDO SÃO PAULO</v>
          </cell>
          <cell r="E486" t="str">
            <v>205,39</v>
          </cell>
          <cell r="F486" t="str">
            <v>CAIXA REFERENCIAL</v>
          </cell>
        </row>
        <row r="487">
          <cell r="A487" t="str">
            <v>103440</v>
          </cell>
          <cell r="B487" t="str">
            <v>TÊ DE SERVIÇO, EM PEAD LISO PARA REDE DE ÁGUA OU ESGOTO, DIÂMETRO DE 200 X 20 MM, JUNTA SOLDADA POR ELETROFUSÃO (NÃO INCLUI A EXECUÇÃO DE SOLDA). AF_12/2021</v>
          </cell>
          <cell r="C487" t="str">
            <v>UN</v>
          </cell>
          <cell r="D487" t="str">
            <v>ATRIBUÍDO SÃO PAULO</v>
          </cell>
          <cell r="E487" t="str">
            <v>399,74</v>
          </cell>
          <cell r="F487" t="str">
            <v>CAIXA REFERENCIAL</v>
          </cell>
        </row>
        <row r="488">
          <cell r="A488" t="str">
            <v>103441</v>
          </cell>
          <cell r="B488" t="str">
            <v>TÊ DE SERVIÇO, EM PEAD LISO PARA REDE DE ÁGUA OU ESGOTO, DIÂMETRO DE 200 X 32 MM, JUNTA SOLDADA POR ELETROFUSÃO (NÃO INCLUI A EXECUÇÃO DE SOLDA). AF_12/2021</v>
          </cell>
          <cell r="C488" t="str">
            <v>UN</v>
          </cell>
          <cell r="D488" t="str">
            <v>ATRIBUÍDO SÃO PAULO</v>
          </cell>
          <cell r="E488" t="str">
            <v>404,64</v>
          </cell>
          <cell r="F488" t="str">
            <v>CAIXA REFERENCIAL</v>
          </cell>
        </row>
        <row r="489">
          <cell r="A489" t="str">
            <v>103442</v>
          </cell>
          <cell r="B489" t="str">
            <v>TÊ DE SERVIÇO, EM PEAD LISO PARA REDE DE ÁGUA OU ESGOTO, DIÂMETRO DE 200 X 63 MM, JUNTA SOLDADA POR ELETROFUSÃO (NÃO INCLUI A EXECUÇÃO DE SOLDA). AF_12/2021</v>
          </cell>
          <cell r="C489" t="str">
            <v>UN</v>
          </cell>
          <cell r="D489" t="str">
            <v>ATRIBUÍDO SÃO PAULO</v>
          </cell>
          <cell r="E489" t="str">
            <v>522,79</v>
          </cell>
          <cell r="F489" t="str">
            <v>CAIXA REFERENCIAL</v>
          </cell>
        </row>
        <row r="490">
          <cell r="A490" t="str">
            <v>98441</v>
          </cell>
          <cell r="B490" t="str">
            <v>PAREDE DE MADEIRA COMPENSADA PARA CONSTRUÇÃO TEMPORÁRIA EM CHAPA SIMPLES, EXTERNA, SEM VÃO. AF_03/2024</v>
          </cell>
          <cell r="C490" t="str">
            <v>M2</v>
          </cell>
          <cell r="D490" t="str">
            <v>ATRIBUÍDO SÃO PAULO</v>
          </cell>
          <cell r="E490" t="str">
            <v>105,73</v>
          </cell>
          <cell r="F490" t="str">
            <v>CAIXA REFERENCIAL</v>
          </cell>
        </row>
        <row r="491">
          <cell r="A491" t="str">
            <v>98443</v>
          </cell>
          <cell r="B491" t="str">
            <v>PAREDE DE MADEIRA COMPENSADA PARA CONSTRUÇÃO TEMPORÁRIA EM CHAPA SIMPLES, INTERNA, SEM VÃO. AF_03/2024</v>
          </cell>
          <cell r="C491" t="str">
            <v>M2</v>
          </cell>
          <cell r="D491" t="str">
            <v>ATRIBUÍDO SÃO PAULO</v>
          </cell>
          <cell r="E491" t="str">
            <v>82,71</v>
          </cell>
          <cell r="F491" t="str">
            <v>CAIXA REFERENCIAL</v>
          </cell>
        </row>
        <row r="492">
          <cell r="A492" t="str">
            <v>98445</v>
          </cell>
          <cell r="B492" t="str">
            <v>PAREDE DE MADEIRA COMPENSADA PARA CONSTRUÇÃO TEMPORÁRIA EM CHAPA SIMPLES, EXTERNA, COM ÁREA LÍQUIDA MAIOR OU IGUAL A 6 M², COM VÃO. AF_03/2024</v>
          </cell>
          <cell r="C492" t="str">
            <v>M2</v>
          </cell>
          <cell r="D492" t="str">
            <v>ATRIBUÍDO SÃO PAULO</v>
          </cell>
          <cell r="E492" t="str">
            <v>123,39</v>
          </cell>
          <cell r="F492" t="str">
            <v>CAIXA REFERENCIAL</v>
          </cell>
        </row>
        <row r="493">
          <cell r="A493" t="str">
            <v>98446</v>
          </cell>
          <cell r="B493" t="str">
            <v>PAREDE DE MADEIRA COMPENSADA PARA CONSTRUÇÃO TEMPORÁRIA EM CHAPA SIMPLES, EXTERNA, COM ÁREA LÍQUIDA MENOR QUE 6 M², COM VÃO. AF_03/2024</v>
          </cell>
          <cell r="C493" t="str">
            <v>M2</v>
          </cell>
          <cell r="D493" t="str">
            <v>ATRIBUÍDO SÃO PAULO</v>
          </cell>
          <cell r="E493" t="str">
            <v>156,55</v>
          </cell>
          <cell r="F493" t="str">
            <v>CAIXA REFERENCIAL</v>
          </cell>
        </row>
        <row r="494">
          <cell r="A494" t="str">
            <v>98447</v>
          </cell>
          <cell r="B494" t="str">
            <v>PAREDE DE MADEIRA COMPENSADA PARA CONSTRUÇÃO TEMPORÁRIA EM CHAPA SIMPLES, INTERNA, COM ÁREA LÍQUIDA MAIOR OU IGUAL A 6 M², COM VÃO. AF_03/2024</v>
          </cell>
          <cell r="C494" t="str">
            <v>M2</v>
          </cell>
          <cell r="D494" t="str">
            <v>ATRIBUÍDO SÃO PAULO</v>
          </cell>
          <cell r="E494" t="str">
            <v>96,59</v>
          </cell>
          <cell r="F494" t="str">
            <v>CAIXA REFERENCIAL</v>
          </cell>
        </row>
        <row r="495">
          <cell r="A495" t="str">
            <v>98448</v>
          </cell>
          <cell r="B495" t="str">
            <v>PAREDE DE MADEIRA COMPENSADA PARA CONSTRUÇÃO TEMPORÁRIA EM CHAPA SIMPLES, INTERNA, COM ÁREA LÍQUIDA MENOR QUE 6 M², COM VÃO. AF_03/2024</v>
          </cell>
          <cell r="C495" t="str">
            <v>M2</v>
          </cell>
          <cell r="D495" t="str">
            <v>ATRIBUÍDO SÃO PAULO</v>
          </cell>
          <cell r="E495" t="str">
            <v>122,85</v>
          </cell>
          <cell r="F495" t="str">
            <v>CAIXA REFERENCIAL</v>
          </cell>
        </row>
        <row r="496">
          <cell r="A496" t="str">
            <v>98449</v>
          </cell>
          <cell r="B496" t="str">
            <v>PAREDE DE MADEIRA COMPENSADA PARA CONSTRUÇÃO TEMPORÁRIA EM CHAPA DUPLA, EXTERNA, SEM VÃO. AF_03/2024</v>
          </cell>
          <cell r="C496" t="str">
            <v>M2</v>
          </cell>
          <cell r="D496" t="str">
            <v>ATRIBUÍDO SÃO PAULO</v>
          </cell>
          <cell r="E496" t="str">
            <v>151,32</v>
          </cell>
          <cell r="F496" t="str">
            <v>CAIXA REFERENCIAL</v>
          </cell>
        </row>
        <row r="497">
          <cell r="A497" t="str">
            <v>98451</v>
          </cell>
          <cell r="B497" t="str">
            <v>PAREDE DE MADEIRA COMPENSADA PARA CONSTRUÇÃO TEMPORÁRIA EM CHAPA DUPLA, INTERNA, SEM VÃO. AF_03/2024</v>
          </cell>
          <cell r="C497" t="str">
            <v>M2</v>
          </cell>
          <cell r="D497" t="str">
            <v>ATRIBUÍDO SÃO PAULO</v>
          </cell>
          <cell r="E497" t="str">
            <v>125,13</v>
          </cell>
          <cell r="F497" t="str">
            <v>CAIXA REFERENCIAL</v>
          </cell>
        </row>
        <row r="498">
          <cell r="A498" t="str">
            <v>98453</v>
          </cell>
          <cell r="B498" t="str">
            <v>PAREDE DE MADEIRA COMPENSADA PARA CONSTRUÇÃO TEMPORÁRIA EM CHAPA DUPLA, EXTERNA, COM ÁREA LÍQUIDA MAIOR OU IGUAL A QUE 6 M², COM VÃO. AF_03/2024</v>
          </cell>
          <cell r="C498" t="str">
            <v>M2</v>
          </cell>
          <cell r="D498" t="str">
            <v>ATRIBUÍDO SÃO PAULO</v>
          </cell>
          <cell r="E498" t="str">
            <v>173,58</v>
          </cell>
          <cell r="F498" t="str">
            <v>CAIXA REFERENCIAL</v>
          </cell>
        </row>
        <row r="499">
          <cell r="A499" t="str">
            <v>98454</v>
          </cell>
          <cell r="B499" t="str">
            <v>PAREDE DE MADEIRA COMPENSADA PARA CONSTRUÇÃO TEMPORÁRIA EM CHAPA DUPLA, EXTERNA, COM ÁREA LÍQUIDA MENOR QUE 6 M², COM VÃO. AF_03/2024</v>
          </cell>
          <cell r="C499" t="str">
            <v>M2</v>
          </cell>
          <cell r="D499" t="str">
            <v>ATRIBUÍDO SÃO PAULO</v>
          </cell>
          <cell r="E499" t="str">
            <v>215,50</v>
          </cell>
          <cell r="F499" t="str">
            <v>CAIXA REFERENCIAL</v>
          </cell>
        </row>
        <row r="500">
          <cell r="A500" t="str">
            <v>98455</v>
          </cell>
          <cell r="B500" t="str">
            <v>PAREDE DE MADEIRA COMPENSADA PARA CONSTRUÇÃO TEMPORÁRIA EM CHAPA DUPLA, INTERNA, COM ÁREA LÍQUIDA MAIOR OU IGUAL A 6 M², COM VÃO. AF_03/2024</v>
          </cell>
          <cell r="C500" t="str">
            <v>M2</v>
          </cell>
          <cell r="D500" t="str">
            <v>ATRIBUÍDO SÃO PAULO</v>
          </cell>
          <cell r="E500" t="str">
            <v>142,68</v>
          </cell>
          <cell r="F500" t="str">
            <v>CAIXA REFERENCIAL</v>
          </cell>
        </row>
        <row r="501">
          <cell r="A501" t="str">
            <v>98456</v>
          </cell>
          <cell r="B501" t="str">
            <v>PAREDE DE MADEIRA COMPENSADA PARA CONSTRUÇÃO TEMPORÁRIA EM CHAPA DUPLA, INTERNA, COM ÁREA LÍQUIDA MENOR QUE 6 M², COM VÃO. AF_03/2024</v>
          </cell>
          <cell r="C501" t="str">
            <v>M2</v>
          </cell>
          <cell r="D501" t="str">
            <v>ATRIBUÍDO SÃO PAULO</v>
          </cell>
          <cell r="E501" t="str">
            <v>178,16</v>
          </cell>
          <cell r="F501" t="str">
            <v>CAIXA REFERENCIAL</v>
          </cell>
        </row>
        <row r="502">
          <cell r="A502" t="str">
            <v>98458</v>
          </cell>
          <cell r="B502" t="str">
            <v>TAPUME COM COMPENSADO DE MADEIRA. AF_03/2024</v>
          </cell>
          <cell r="C502" t="str">
            <v>M2</v>
          </cell>
          <cell r="D502" t="str">
            <v>ATRIBUÍDO SÃO PAULO</v>
          </cell>
          <cell r="E502" t="str">
            <v>105,34</v>
          </cell>
          <cell r="F502" t="str">
            <v>CAIXA REFERENCIAL</v>
          </cell>
        </row>
        <row r="503">
          <cell r="A503" t="str">
            <v>98459</v>
          </cell>
          <cell r="B503" t="str">
            <v>TAPUME COM TELHA METÁLICA. AF_03/2024</v>
          </cell>
          <cell r="C503" t="str">
            <v>M2</v>
          </cell>
          <cell r="D503" t="str">
            <v>ATRIBUÍDO SÃO PAULO</v>
          </cell>
          <cell r="E503" t="str">
            <v>92,63</v>
          </cell>
          <cell r="F503" t="str">
            <v>CAIXA REFERENCIAL</v>
          </cell>
        </row>
        <row r="504">
          <cell r="A504" t="str">
            <v>98460</v>
          </cell>
          <cell r="B504" t="str">
            <v>PISO PARA CONSTRUÇÃO TEMPORÁRIA EM MADEIRA, SEM REAPROVEITAMENTO. AF_03/2024</v>
          </cell>
          <cell r="C504" t="str">
            <v>M2</v>
          </cell>
          <cell r="D504" t="str">
            <v>ATRIBUÍDO SÃO PAULO</v>
          </cell>
          <cell r="E504" t="str">
            <v>70,73</v>
          </cell>
          <cell r="F504" t="str">
            <v>CAIXA REFERENCIAL</v>
          </cell>
        </row>
        <row r="505">
          <cell r="A505" t="str">
            <v>98461</v>
          </cell>
          <cell r="B505" t="str">
            <v>ESTRUTURA DE MADEIRA PROVISÓRIA PARA SUPORTE DE CAIXA DÁGUA ELEVADA DE 1000 LITROS. AF_03/2024</v>
          </cell>
          <cell r="C505" t="str">
            <v>UN</v>
          </cell>
          <cell r="D505" t="str">
            <v>ATRIBUÍDO SÃO PAULO</v>
          </cell>
          <cell r="E505" t="str">
            <v>5.903,09</v>
          </cell>
          <cell r="F505" t="str">
            <v>CAIXA REFERENCIAL</v>
          </cell>
        </row>
        <row r="506">
          <cell r="A506" t="str">
            <v>98462</v>
          </cell>
          <cell r="B506" t="str">
            <v>ESTRUTURA DE MADEIRA PROVISÓRIA PARA SUPORTE DE CAIXA DÁGUA ELEVADA DE 3000 LITROS. AF_03/2024</v>
          </cell>
          <cell r="C506" t="str">
            <v>UN</v>
          </cell>
          <cell r="D506" t="str">
            <v>ATRIBUÍDO SÃO PAULO</v>
          </cell>
          <cell r="E506" t="str">
            <v>10.082,46</v>
          </cell>
          <cell r="F506" t="str">
            <v>CAIXA REFERENCIAL</v>
          </cell>
        </row>
        <row r="507">
          <cell r="A507" t="str">
            <v>105113</v>
          </cell>
          <cell r="B507" t="str">
            <v>ESTRUTURA DE MADEIRA PROVISÓRIA PARA SUPORTE DE CAIXA D'ÁGUA ELEVADA DE 2000 LITROS. AF_03/2024</v>
          </cell>
          <cell r="C507" t="str">
            <v>UN</v>
          </cell>
          <cell r="D507" t="str">
            <v>ATRIBUÍDO SÃO PAULO</v>
          </cell>
          <cell r="E507" t="str">
            <v>7.809,94</v>
          </cell>
          <cell r="F507" t="str">
            <v>CAIXA REFERENCIAL</v>
          </cell>
        </row>
        <row r="508">
          <cell r="A508" t="str">
            <v>105114</v>
          </cell>
          <cell r="B508" t="str">
            <v>EXECUÇÃO DOS APOIOS PARA CONTÊINER OU MÓDULO HABITÁVEL. AF_03/2024</v>
          </cell>
          <cell r="C508" t="str">
            <v>M3</v>
          </cell>
          <cell r="D508" t="str">
            <v>ATRIBUÍDO SÃO PAULO</v>
          </cell>
          <cell r="E508" t="str">
            <v>1.841,27</v>
          </cell>
          <cell r="F508" t="str">
            <v>CAIXA REFERENCIAL</v>
          </cell>
        </row>
        <row r="509">
          <cell r="A509" t="str">
            <v>105115</v>
          </cell>
          <cell r="B509" t="str">
            <v>INSTALAÇÃO E DESINSTALAÇÃO MECANIZADA DE CONTÊINER OU MÓDULO HABITÁVEL DE USOS DIVERSOS. AF_03/2024</v>
          </cell>
          <cell r="C509" t="str">
            <v>UN</v>
          </cell>
          <cell r="D509" t="str">
            <v>ATRIBUÍDO SÃO PAULO</v>
          </cell>
          <cell r="E509" t="str">
            <v>134,20</v>
          </cell>
          <cell r="F509" t="str">
            <v>CAIXA REFERENCIAL</v>
          </cell>
        </row>
        <row r="510">
          <cell r="A510" t="str">
            <v>105116</v>
          </cell>
          <cell r="B510" t="str">
            <v>INSTALAÇÃO E DESINSTALAÇÃO MANUAL DE CONTÊINER OU MÓDULO HABITÁVEL PEQUENO. AF_03/2024</v>
          </cell>
          <cell r="C510" t="str">
            <v>UN</v>
          </cell>
          <cell r="D510" t="str">
            <v>COEFICIENTE DE REPRESENTATIVIDADE</v>
          </cell>
          <cell r="E510" t="str">
            <v>13,42</v>
          </cell>
          <cell r="F510" t="str">
            <v>CAIXA REFERENCIAL</v>
          </cell>
        </row>
        <row r="511">
          <cell r="A511" t="str">
            <v>105126</v>
          </cell>
          <cell r="B511" t="str">
            <v>INSTALAÇÃO DE CONCERTINA SIMPLES, ESPIRAL DE 300 MM. AF_03/2024</v>
          </cell>
          <cell r="C511" t="str">
            <v>M</v>
          </cell>
          <cell r="D511" t="str">
            <v>COEFICIENTE DE REPRESENTATIVIDADE</v>
          </cell>
          <cell r="E511" t="str">
            <v>39,20</v>
          </cell>
          <cell r="F511" t="str">
            <v>CAIXA REFERENCIAL</v>
          </cell>
        </row>
        <row r="512">
          <cell r="A512" t="str">
            <v>105127</v>
          </cell>
          <cell r="B512" t="str">
            <v>INSTALAÇÃO DE CONCERTINA DUPLA CLIPADA, ESPIRAL DE 300 MM. AF_03/2024</v>
          </cell>
          <cell r="C512" t="str">
            <v>M</v>
          </cell>
          <cell r="D512" t="str">
            <v>COEFICIENTE DE REPRESENTATIVIDADE</v>
          </cell>
          <cell r="E512" t="str">
            <v>35,25</v>
          </cell>
          <cell r="F512" t="str">
            <v>CAIXA REFERENCIAL</v>
          </cell>
        </row>
        <row r="513">
          <cell r="A513" t="str">
            <v>105128</v>
          </cell>
          <cell r="B513" t="str">
            <v>INSTALAÇÃO DE CONCERTINA FLAT, ESPIRAL DE 300 MM. AF_03/2024</v>
          </cell>
          <cell r="C513" t="str">
            <v>M</v>
          </cell>
          <cell r="D513" t="str">
            <v>COEFICIENTE DE REPRESENTATIVIDADE</v>
          </cell>
          <cell r="E513" t="str">
            <v>114,14</v>
          </cell>
          <cell r="F513" t="str">
            <v>CAIXA REFERENCIAL</v>
          </cell>
        </row>
        <row r="514">
          <cell r="A514" t="str">
            <v>105130</v>
          </cell>
          <cell r="B514" t="str">
            <v>EXECUÇÃO DE PILARETES PARA TAPUMES E CONSTRUÇÕES TEMPORÁRIAS. AF_03/2024</v>
          </cell>
          <cell r="C514" t="str">
            <v>M</v>
          </cell>
          <cell r="D514" t="str">
            <v>ATRIBUÍDO SÃO PAULO</v>
          </cell>
          <cell r="E514" t="str">
            <v>30,49</v>
          </cell>
          <cell r="F514" t="str">
            <v>CAIXA REFERENCIAL</v>
          </cell>
        </row>
        <row r="515">
          <cell r="A515" t="str">
            <v>5631</v>
          </cell>
          <cell r="B515" t="str">
            <v>ESCAVADEIRA HIDRÁULICA SOBRE ESTEIRAS, CAÇAMBA 0,80 M3, PESO OPERACIONAL 17 T, POTENCIA BRUTA 111 HP - CHP DIURNO. AF_06/2014</v>
          </cell>
          <cell r="C515" t="str">
            <v>CHP</v>
          </cell>
          <cell r="D515" t="str">
            <v>COLETADO</v>
          </cell>
          <cell r="E515" t="str">
            <v>219,80</v>
          </cell>
          <cell r="F515" t="str">
            <v>CAIXA REFERENCIAL</v>
          </cell>
        </row>
        <row r="516">
          <cell r="A516" t="str">
            <v>5678</v>
          </cell>
          <cell r="B516" t="str">
            <v>RETROESCAVADEIRA SOBRE RODAS COM CARREGADEIRA, TRAÇÃO 4X4, POTÊNCIA LÍQ. 88 HP, CAÇAMBA CARREG. CAP. MÍN. 1 M3, CAÇAMBA RETRO CAP. 0,26 M3, PESO OPERACIONAL MÍN. 6.674 KG, PROFUNDIDADE ESCAVAÇÃO MÁX. 4,37 M - CHP DIURNO. AF_06/2014</v>
          </cell>
          <cell r="C516" t="str">
            <v>CHP</v>
          </cell>
          <cell r="D516" t="str">
            <v>COEFICIENTE DE REPRESENTATIVIDADE</v>
          </cell>
          <cell r="E516" t="str">
            <v>158,45</v>
          </cell>
          <cell r="F516" t="str">
            <v>CAIXA REFERENCIAL</v>
          </cell>
        </row>
        <row r="517">
          <cell r="A517" t="str">
            <v>5680</v>
          </cell>
          <cell r="B517" t="str">
            <v>RETROESCAVADEIRA SOBRE RODAS COM CARREGADEIRA, TRAÇÃO 4X2, POTÊNCIA LÍQ. 79 HP, CAÇAMBA CARREG. CAP. MÍN. 1 M3, CAÇAMBA RETRO CAP. 0,20 M3, PESO OPERACIONAL MÍN. 6.570 KG, PROFUNDIDADE ESCAVAÇÃO MÁX. 4,37 M - CHP DIURNO. AF_06/2014</v>
          </cell>
          <cell r="C517" t="str">
            <v>CHP</v>
          </cell>
          <cell r="D517" t="str">
            <v>COEFICIENTE DE REPRESENTATIVIDADE</v>
          </cell>
          <cell r="E517" t="str">
            <v>145,52</v>
          </cell>
          <cell r="F517" t="str">
            <v>CAIXA REFERENCIAL</v>
          </cell>
        </row>
        <row r="518">
          <cell r="A518" t="str">
            <v>5684</v>
          </cell>
          <cell r="B518" t="str">
            <v>ROLO COMPACTADOR VIBRATÓRIO DE UM CILINDRO AÇO LISO, POTÊNCIA 80 HP, PESO OPERACIONAL MÁXIMO 8,1 T, IMPACTO DINÂMICO 16,15 / 9,5 T, LARGURA DE TRABALHO 1,68 M - CHP DIURNO. AF_06/2014</v>
          </cell>
          <cell r="C518" t="str">
            <v>CHP</v>
          </cell>
          <cell r="D518" t="str">
            <v>ATRIBUÍDO SÃO PAULO</v>
          </cell>
          <cell r="E518" t="str">
            <v>167,52</v>
          </cell>
          <cell r="F518" t="str">
            <v>CAIXA REFERENCIAL</v>
          </cell>
        </row>
        <row r="519">
          <cell r="A519" t="str">
            <v>5689</v>
          </cell>
          <cell r="B519" t="str">
            <v>GRADE DE DISCO CONTROLE REMOTO REBOCÁVEL, COM 24 DISCOS 24 X 6 MM COM PNEUS PARA TRANSPORTE - CHP DIURNO. AF_06/2014</v>
          </cell>
          <cell r="C519" t="str">
            <v>CHP</v>
          </cell>
          <cell r="D519" t="str">
            <v>ATRIBUÍDO SÃO PAULO</v>
          </cell>
          <cell r="E519" t="str">
            <v>6,32</v>
          </cell>
          <cell r="F519" t="str">
            <v>CAIXA REFERENCIAL</v>
          </cell>
        </row>
        <row r="520">
          <cell r="A520" t="str">
            <v>5795</v>
          </cell>
          <cell r="B520" t="str">
            <v>MARTELETE OU ROMPEDOR PNEUMÁTICO MANUAL, 28 KG, COM SILENCIADOR - CHP DIURNO. AF_07/2016</v>
          </cell>
          <cell r="C520" t="str">
            <v>CHP</v>
          </cell>
          <cell r="D520" t="str">
            <v>ATRIBUÍDO SÃO PAULO</v>
          </cell>
          <cell r="E520" t="str">
            <v>32,24</v>
          </cell>
          <cell r="F520" t="str">
            <v>CAIXA REFERENCIAL</v>
          </cell>
        </row>
        <row r="521">
          <cell r="A521" t="str">
            <v>5811</v>
          </cell>
          <cell r="B521" t="str">
            <v>CAMINHÃO BASCULANTE 6 M3, PESO BRUTO TOTAL 16.000 KG, CARGA ÚTIL MÁXIMA 13.071 KG, DISTÂNCIA ENTRE EIXOS 4,80 M, POTÊNCIA 230 CV INCLUSIVE CAÇAMBA METÁLICA - CHP DIURNO. AF_06/2014</v>
          </cell>
          <cell r="C521" t="str">
            <v>CHP</v>
          </cell>
          <cell r="D521" t="str">
            <v>ATRIBUÍDO SÃO PAULO</v>
          </cell>
          <cell r="E521" t="str">
            <v>205,79</v>
          </cell>
          <cell r="F521" t="str">
            <v>CAIXA REFERENCIAL</v>
          </cell>
        </row>
        <row r="522">
          <cell r="A522" t="str">
            <v>5823</v>
          </cell>
          <cell r="B522" t="str">
            <v>USINA DE CONCRETO FIXA, CAPACIDADE NOMINAL DE 90 A 120 M3/H, SEM SILO - CHP DIURNO. AF_07/2016</v>
          </cell>
          <cell r="C522" t="str">
            <v>CHP</v>
          </cell>
          <cell r="D522" t="str">
            <v>ATRIBUÍDO SÃO PAULO</v>
          </cell>
          <cell r="E522" t="str">
            <v>238,14</v>
          </cell>
          <cell r="F522" t="str">
            <v>CAIXA REFERENCIAL</v>
          </cell>
        </row>
        <row r="523">
          <cell r="A523" t="str">
            <v>5824</v>
          </cell>
          <cell r="B523" t="str">
            <v>CAMINHÃO TOCO, PBT 16.000 KG, CARGA ÚTIL MÁX. 10.685 KG, DIST. ENTRE EIXOS 4,8 M, POTÊNCIA 189 CV, INCLUSIVE CARROCERIA FIXA ABERTA DE MADEIRA P/ TRANSPORTE GERAL DE CARGA SECA, DIMEN. APROX. 2,5 X 7,00 X 0,50 M - CHP DIURNO. AF_06/2014</v>
          </cell>
          <cell r="C523" t="str">
            <v>CHP</v>
          </cell>
          <cell r="D523" t="str">
            <v>ATRIBUÍDO SÃO PAULO</v>
          </cell>
          <cell r="E523" t="str">
            <v>217,18</v>
          </cell>
          <cell r="F523" t="str">
            <v>CAIXA REFERENCIAL</v>
          </cell>
        </row>
        <row r="524">
          <cell r="A524" t="str">
            <v>5835</v>
          </cell>
          <cell r="B524" t="str">
            <v>VIBROACABADORA DE ASFALTO SOBRE ESTEIRAS, LARGURA DE PAVIMENTAÇÃO 1,90 M A 5,30 M, POTÊNCIA 105 HP CAPACIDADE 450 T/H - CHP DIURNO. AF_11/2014</v>
          </cell>
          <cell r="C524" t="str">
            <v>CHP</v>
          </cell>
          <cell r="D524" t="str">
            <v>ATRIBUÍDO SÃO PAULO</v>
          </cell>
          <cell r="E524" t="str">
            <v>378,41</v>
          </cell>
          <cell r="F524" t="str">
            <v>CAIXA REFERENCIAL</v>
          </cell>
        </row>
        <row r="525">
          <cell r="A525" t="str">
            <v>5839</v>
          </cell>
          <cell r="B525" t="str">
            <v>VASSOURA MECÂNICA REBOCÁVEL COM ESCOVA CILÍNDRICA, LARGURA ÚTIL DE VARRIMENTO DE 2,44 M - CHP DIURNO. AF_06/2014</v>
          </cell>
          <cell r="C525" t="str">
            <v>CHP</v>
          </cell>
          <cell r="D525" t="str">
            <v>ATRIBUÍDO SÃO PAULO</v>
          </cell>
          <cell r="E525" t="str">
            <v>9,33</v>
          </cell>
          <cell r="F525" t="str">
            <v>CAIXA REFERENCIAL</v>
          </cell>
        </row>
        <row r="526">
          <cell r="A526" t="str">
            <v>5843</v>
          </cell>
          <cell r="B526" t="str">
            <v>TRATOR DE PNEUS, POTÊNCIA 122 CV, TRAÇÃO 4X4, PESO COM LASTRO DE 4.510 KG - CHP DIURNO. AF_06/2014</v>
          </cell>
          <cell r="C526" t="str">
            <v>CHP</v>
          </cell>
          <cell r="D526" t="str">
            <v>ATRIBUÍDO SÃO PAULO</v>
          </cell>
          <cell r="E526" t="str">
            <v>182,37</v>
          </cell>
          <cell r="F526" t="str">
            <v>CAIXA REFERENCIAL</v>
          </cell>
        </row>
        <row r="527">
          <cell r="A527" t="str">
            <v>5847</v>
          </cell>
          <cell r="B527" t="str">
            <v>TRATOR DE ESTEIRAS, POTÊNCIA 170 HP, PESO OPERACIONAL 19 T, CAÇAMBA 5,2 M3 - CHP DIURNO. AF_06/2014</v>
          </cell>
          <cell r="C527" t="str">
            <v>CHP</v>
          </cell>
          <cell r="D527" t="str">
            <v>ATRIBUÍDO SÃO PAULO</v>
          </cell>
          <cell r="E527" t="str">
            <v>284,41</v>
          </cell>
          <cell r="F527" t="str">
            <v>CAIXA REFERENCIAL</v>
          </cell>
        </row>
        <row r="528">
          <cell r="A528" t="str">
            <v>5851</v>
          </cell>
          <cell r="B528" t="str">
            <v>TRATOR DE ESTEIRAS, POTÊNCIA 150 HP, PESO OPERACIONAL 16,7 T, COM RODA MOTRIZ ELEVADA E LÂMINA 3,18 M3 - CHP DIURNO. AF_06/2014</v>
          </cell>
          <cell r="C528" t="str">
            <v>CHP</v>
          </cell>
          <cell r="D528" t="str">
            <v>ATRIBUÍDO SÃO PAULO</v>
          </cell>
          <cell r="E528" t="str">
            <v>272,83</v>
          </cell>
          <cell r="F528" t="str">
            <v>CAIXA REFERENCIAL</v>
          </cell>
        </row>
        <row r="529">
          <cell r="A529" t="str">
            <v>5855</v>
          </cell>
          <cell r="B529" t="str">
            <v>TRATOR DE ESTEIRAS, POTÊNCIA 347 HP, PESO OPERACIONAL 38,5 T, COM LÂMINA 8,70 M3 - CHP DIURNO. AF_06/2014</v>
          </cell>
          <cell r="C529" t="str">
            <v>CHP</v>
          </cell>
          <cell r="D529" t="str">
            <v>ATRIBUÍDO SÃO PAULO</v>
          </cell>
          <cell r="E529" t="str">
            <v>715,26</v>
          </cell>
          <cell r="F529" t="str">
            <v>CAIXA REFERENCIAL</v>
          </cell>
        </row>
        <row r="530">
          <cell r="A530" t="str">
            <v>5863</v>
          </cell>
          <cell r="B530" t="str">
            <v>ROLO COMPACTADOR VIBRATÓRIO REBOCÁVEL, CILINDRO DE AÇO LISO, POTÊNCIA DE TRAÇÃO DE 65 CV, PESO 4,7 T, IMPACTO DINÂMICO 18,3 T, LARGURA DE TRABALHO 1,67 M - CHP DIURNO. AF_02/2016</v>
          </cell>
          <cell r="C530" t="str">
            <v>CHP</v>
          </cell>
          <cell r="D530" t="str">
            <v>ATRIBUÍDO SÃO PAULO</v>
          </cell>
          <cell r="E530" t="str">
            <v>24,36</v>
          </cell>
          <cell r="F530" t="str">
            <v>CAIXA REFERENCIAL</v>
          </cell>
        </row>
        <row r="531">
          <cell r="A531" t="str">
            <v>5867</v>
          </cell>
          <cell r="B531" t="str">
            <v>ROLO COMPACTADOR VIBRATÓRIO TANDEM AÇO LISO, POTÊNCIA 58 HP, PESO SEM/COM LASTRO 6,5 / 9,4 T, LARGURA DE TRABALHO 1,2 M - CHP DIURNO. AF_06/2014</v>
          </cell>
          <cell r="C531" t="str">
            <v>CHP</v>
          </cell>
          <cell r="D531" t="str">
            <v>ATRIBUÍDO SÃO PAULO</v>
          </cell>
          <cell r="E531" t="str">
            <v>169,73</v>
          </cell>
          <cell r="F531" t="str">
            <v>CAIXA REFERENCIAL</v>
          </cell>
        </row>
        <row r="532">
          <cell r="A532" t="str">
            <v>5875</v>
          </cell>
          <cell r="B532" t="str">
            <v>RETROESCAVADEIRA SOBRE RODAS COM CARREGADEIRA, TRAÇÃO 4X4, POTÊNCIA LÍQ. 72 HP, CAÇAMBA CARREG. CAP. MÍN. 0,79 M3, CAÇAMBA RETRO CAP. 0,18 M3, PESO OPERACIONAL MÍN. 7.140 KG, PROFUNDIDADE ESCAVAÇÃO MÁX. 4,50 M - CHP DIURNO. AF_06/2014</v>
          </cell>
          <cell r="C532" t="str">
            <v>CHP</v>
          </cell>
          <cell r="D532" t="str">
            <v>COLETADO</v>
          </cell>
          <cell r="E532" t="str">
            <v>146,76</v>
          </cell>
          <cell r="F532" t="str">
            <v>CAIXA REFERENCIAL</v>
          </cell>
        </row>
        <row r="533">
          <cell r="A533" t="str">
            <v>5879</v>
          </cell>
          <cell r="B533" t="str">
            <v>ROLO COMPACTADOR VIBRATÓRIO PÉ DE CARNEIRO, OPERADO POR CONTROLE REMOTO, POTÊNCIA 12,5 KW, PESO OPERACIONAL 1,675 T, LARGURA DE TRABALHO 0,85 M - CHP DIURNO. AF_02/2016</v>
          </cell>
          <cell r="C533" t="str">
            <v>CHP</v>
          </cell>
          <cell r="D533" t="str">
            <v>ATRIBUÍDO SÃO PAULO</v>
          </cell>
          <cell r="E533" t="str">
            <v>152,13</v>
          </cell>
          <cell r="F533" t="str">
            <v>CAIXA REFERENCIAL</v>
          </cell>
        </row>
        <row r="534">
          <cell r="A534" t="str">
            <v>5882</v>
          </cell>
          <cell r="B534" t="str">
            <v>USINA DE LAMA ASFÁLTICA, PROD 30 A 50 T/H, SILO DE AGREGADO 7 M3, RESERVATÓRIOS PARA EMULSÃO E ÁGUA DE 2,3 M3 CADA, MISTURADOR TIPO PUG MILL A SER MONTADO SOBRE CAMINHÃO - CHP DIURNO. AF_10/2014</v>
          </cell>
          <cell r="C534" t="str">
            <v>CHP</v>
          </cell>
          <cell r="D534" t="str">
            <v>ATRIBUÍDO SÃO PAULO</v>
          </cell>
          <cell r="E534" t="str">
            <v>126,29</v>
          </cell>
          <cell r="F534" t="str">
            <v>CAIXA REFERENCIAL</v>
          </cell>
        </row>
        <row r="535">
          <cell r="A535" t="str">
            <v>5890</v>
          </cell>
          <cell r="B535" t="str">
            <v>CAMINHÃO TOCO, PESO BRUTO TOTAL 14.300 KG, CARGA ÚTIL MÁXIMA 9590 KG, DISTÂNCIA ENTRE EIXOS 4,76 M, POTÊNCIA 185 CV (NÃO INCLUI CARROCERIA) - CHP DIURNO. AF_06/2014</v>
          </cell>
          <cell r="C535" t="str">
            <v>CHP</v>
          </cell>
          <cell r="D535" t="str">
            <v>ATRIBUÍDO SÃO PAULO</v>
          </cell>
          <cell r="E535" t="str">
            <v>204,04</v>
          </cell>
          <cell r="F535" t="str">
            <v>CAIXA REFERENCIAL</v>
          </cell>
        </row>
        <row r="536">
          <cell r="A536" t="str">
            <v>5894</v>
          </cell>
          <cell r="B536" t="str">
            <v>CAMINHÃO TOCO, PESO BRUTO TOTAL 16.000 KG, CARGA ÚTIL MÁXIMA DE 10.685 KG, DISTÂNCIA ENTRE EIXOS 4,80 M, POTÊNCIA 189 CV EXCLUSIVE CARROCERIA - CHP DIURNO. AF_06/2014</v>
          </cell>
          <cell r="C536" t="str">
            <v>CHP</v>
          </cell>
          <cell r="D536" t="str">
            <v>ATRIBUÍDO SÃO PAULO</v>
          </cell>
          <cell r="E536" t="str">
            <v>212,46</v>
          </cell>
          <cell r="F536" t="str">
            <v>CAIXA REFERENCIAL</v>
          </cell>
        </row>
        <row r="537">
          <cell r="A537" t="str">
            <v>5901</v>
          </cell>
          <cell r="B537" t="str">
            <v>CAMINHÃO PIPA 10.000 L TRUCADO, PESO BRUTO TOTAL 23.000 KG, CARGA ÚTIL MÁXIMA 15.935 KG, DISTÂNCIA ENTRE EIXOS 4,8 M, POTÊNCIA 230 CV, INCLUSIVE TANQUE DE AÇO PARA TRANSPORTE DE ÁGUA - CHP DIURNO. AF_06/2014</v>
          </cell>
          <cell r="C537" t="str">
            <v>CHP</v>
          </cell>
          <cell r="D537" t="str">
            <v>ATRIBUÍDO SÃO PAULO</v>
          </cell>
          <cell r="E537" t="str">
            <v>317,85</v>
          </cell>
          <cell r="F537" t="str">
            <v>CAIXA REFERENCIAL</v>
          </cell>
        </row>
        <row r="538">
          <cell r="A538" t="str">
            <v>5909</v>
          </cell>
          <cell r="B538" t="str">
            <v>ESPARGIDOR DE ASFALTO PRESSURIZADO COM TANQUE DE 2500 L, REBOCÁVEL COM MOTOR A GASOLINA POTÊNCIA 3,4 HP - CHP DIURNO. AF_07/2014</v>
          </cell>
          <cell r="C538" t="str">
            <v>CHP</v>
          </cell>
          <cell r="D538" t="str">
            <v>ATRIBUÍDO SÃO PAULO</v>
          </cell>
          <cell r="E538" t="str">
            <v>36,44</v>
          </cell>
          <cell r="F538" t="str">
            <v>CAIXA REFERENCIAL</v>
          </cell>
        </row>
        <row r="539">
          <cell r="A539" t="str">
            <v>5921</v>
          </cell>
          <cell r="B539" t="str">
            <v>GRADE DE DISCO REBOCÁVEL COM 20 DISCOS 24" X 6 MM COM PNEUS PARA TRANSPORTE - CHP DIURNO. AF_06/2014</v>
          </cell>
          <cell r="C539" t="str">
            <v>CHP</v>
          </cell>
          <cell r="D539" t="str">
            <v>ATRIBUÍDO SÃO PAULO</v>
          </cell>
          <cell r="E539" t="str">
            <v>4,96</v>
          </cell>
          <cell r="F539" t="str">
            <v>CAIXA REFERENCIAL</v>
          </cell>
        </row>
        <row r="540">
          <cell r="A540" t="str">
            <v>5928</v>
          </cell>
          <cell r="B540" t="str">
            <v>GUINDAUTO HIDRÁULICO, CAPACIDADE MÁXIMA DE CARGA 6200 KG, MOMENTO MÁXIMO DE CARGA 11,7 TM, ALCANCE MÁXIMO HORIZONTAL 9,70 M, INCLUSIVE CAMINHÃO TOCO PBT 16.000 KG, POTÊNCIA DE 189 CV - CHP DIURNO. AF_06/2014</v>
          </cell>
          <cell r="C540" t="str">
            <v>CHP</v>
          </cell>
          <cell r="D540" t="str">
            <v>ATRIBUÍDO SÃO PAULO</v>
          </cell>
          <cell r="E540" t="str">
            <v>277,01</v>
          </cell>
          <cell r="F540" t="str">
            <v>CAIXA REFERENCIAL</v>
          </cell>
        </row>
        <row r="541">
          <cell r="A541" t="str">
            <v>5932</v>
          </cell>
          <cell r="B541" t="str">
            <v>MOTONIVELADORA POTÊNCIA BÁSICA LÍQUIDA (PRIMEIRA MARCHA) 125 HP, PESO BRUTO 13032 KG, LARGURA DA LÂMINA DE 3,7 M - CHP DIURNO. AF_06/2014</v>
          </cell>
          <cell r="C541" t="str">
            <v>CHP</v>
          </cell>
          <cell r="D541" t="str">
            <v>COEFICIENTE DE REPRESENTATIVIDADE</v>
          </cell>
          <cell r="E541" t="str">
            <v>281,41</v>
          </cell>
          <cell r="F541" t="str">
            <v>CAIXA REFERENCIAL</v>
          </cell>
        </row>
        <row r="542">
          <cell r="A542" t="str">
            <v>5940</v>
          </cell>
          <cell r="B542" t="str">
            <v>PÁ CARREGADEIRA SOBRE RODAS, POTÊNCIA LÍQUIDA 128 HP, CAPACIDADE DA CAÇAMBA 1,7 A 2,8 M3, PESO OPERACIONAL 11632 KG - CHP DIURNO. AF_06/2014</v>
          </cell>
          <cell r="C542" t="str">
            <v>CHP</v>
          </cell>
          <cell r="D542" t="str">
            <v>COEFICIENTE DE REPRESENTATIVIDADE</v>
          </cell>
          <cell r="E542" t="str">
            <v>175,42</v>
          </cell>
          <cell r="F542" t="str">
            <v>CAIXA REFERENCIAL</v>
          </cell>
        </row>
        <row r="543">
          <cell r="A543" t="str">
            <v>5944</v>
          </cell>
          <cell r="B543" t="str">
            <v>PÁ CARREGADEIRA SOBRE RODAS, POTÊNCIA 197 HP, CAPACIDADE DA CAÇAMBA 2,5 A 3,5 M3, PESO OPERACIONAL 18338 KG - CHP DIURNO. AF_06/2014</v>
          </cell>
          <cell r="C543" t="str">
            <v>CHP</v>
          </cell>
          <cell r="D543" t="str">
            <v>COEFICIENTE DE REPRESENTATIVIDADE</v>
          </cell>
          <cell r="E543" t="str">
            <v>236,70</v>
          </cell>
          <cell r="F543" t="str">
            <v>CAIXA REFERENCIAL</v>
          </cell>
        </row>
        <row r="544">
          <cell r="A544" t="str">
            <v>5953</v>
          </cell>
          <cell r="B544" t="str">
            <v>COMPRESSOR DE AR REBOCÁVEL, VAZÃO 189 PCM, PRESSÃO EFETIVA DE TRABALHO 102 PSI, MOTOR DIESEL, POTÊNCIA 63 CV - CHP DIURNO. AF_06/2015</v>
          </cell>
          <cell r="C544" t="str">
            <v>CHP</v>
          </cell>
          <cell r="D544" t="str">
            <v>ATRIBUÍDO SÃO PAULO</v>
          </cell>
          <cell r="E544" t="str">
            <v>60,35</v>
          </cell>
          <cell r="F544" t="str">
            <v>CAIXA REFERENCIAL</v>
          </cell>
        </row>
        <row r="545">
          <cell r="A545" t="str">
            <v>6259</v>
          </cell>
          <cell r="B545" t="str">
            <v>CAMINHÃO PIPA 6.000 L, PESO BRUTO TOTAL 13.000 KG, DISTÂNCIA ENTRE EIXOS 4,80 M, POTÊNCIA 189 CV INCLUSIVE TANQUE DE AÇO PARA TRANSPORTE DE ÁGUA, CAPACIDADE 6 M3 - CHP DIURNO. AF_06/2014</v>
          </cell>
          <cell r="C545" t="str">
            <v>CHP</v>
          </cell>
          <cell r="D545" t="str">
            <v>ATRIBUÍDO SÃO PAULO</v>
          </cell>
          <cell r="E545" t="str">
            <v>256,32</v>
          </cell>
          <cell r="F545" t="str">
            <v>CAIXA REFERENCIAL</v>
          </cell>
        </row>
        <row r="546">
          <cell r="A546" t="str">
            <v>6879</v>
          </cell>
          <cell r="B546" t="str">
            <v>ROLO COMPACTADOR DE PNEUS ESTÁTICO, PRESSÃO VARIÁVEL, POTÊNCIA 111 HP, PESO SEM/COM LASTRO 9,5 / 26 T, LARGURA DE TRABALHO 1,90 M - CHP DIURNO. AF_07/2014</v>
          </cell>
          <cell r="C546" t="str">
            <v>CHP</v>
          </cell>
          <cell r="D546" t="str">
            <v>ATRIBUÍDO SÃO PAULO</v>
          </cell>
          <cell r="E546" t="str">
            <v>220,26</v>
          </cell>
          <cell r="F546" t="str">
            <v>CAIXA REFERENCIAL</v>
          </cell>
        </row>
        <row r="547">
          <cell r="A547" t="str">
            <v>7030</v>
          </cell>
          <cell r="B547" t="str">
            <v>TANQUE DE ASFALTO ESTACIONÁRIO COM SERPENTINA, CAPACIDADE 30.000 L - CHP DIURNO. AF_05/2023</v>
          </cell>
          <cell r="C547" t="str">
            <v>CHP</v>
          </cell>
          <cell r="D547" t="str">
            <v>ATRIBUÍDO SÃO PAULO</v>
          </cell>
          <cell r="E547" t="str">
            <v>267,66</v>
          </cell>
          <cell r="F547" t="str">
            <v>CAIXA REFERENCIAL</v>
          </cell>
        </row>
        <row r="548">
          <cell r="A548" t="str">
            <v>7042</v>
          </cell>
          <cell r="B548" t="str">
            <v>MOTOBOMBA TRASH (PARA ÁGUA SUJA) AUTO ESCORVANTE, MOTOR GASOLINA DE 6,41 HP, DIÂMETROS DE SUCÇÃO X RECALQUE: 3" X 3", HM/Q = 10 MCA / 60 M3/H A 23 MCA / 0 M3/H - CHP DIURNO. AF_10/2014</v>
          </cell>
          <cell r="C548" t="str">
            <v>CHP</v>
          </cell>
          <cell r="D548" t="str">
            <v>COEFICIENTE DE REPRESENTATIVIDADE</v>
          </cell>
          <cell r="E548" t="str">
            <v>25,78</v>
          </cell>
          <cell r="F548" t="str">
            <v>CAIXA REFERENCIAL</v>
          </cell>
        </row>
        <row r="549">
          <cell r="A549" t="str">
            <v>7049</v>
          </cell>
          <cell r="B549" t="str">
            <v>ROLO COMPACTADOR PE DE CARNEIRO VIBRATORIO, POTENCIA 125 HP, PESO OPERACIONAL SEM/COM LASTRO 11,95 / 13,30 T, IMPACTO DINAMICO 38,5 / 22,5 T, LARGURA DE TRABALHO 2,15 M - CHP DIURNO. AF_06/2014</v>
          </cell>
          <cell r="C549" t="str">
            <v>CHP</v>
          </cell>
          <cell r="D549" t="str">
            <v>ATRIBUÍDO SÃO PAULO</v>
          </cell>
          <cell r="E549" t="str">
            <v>230,81</v>
          </cell>
          <cell r="F549" t="str">
            <v>CAIXA REFERENCIAL</v>
          </cell>
        </row>
        <row r="550">
          <cell r="A550" t="str">
            <v>67826</v>
          </cell>
          <cell r="B550" t="str">
            <v>CAMINHÃO BASCULANTE 6 M3 TOCO, PESO BRUTO TOTAL 16.000 KG, CARGA ÚTIL MÁXIMA 11.130 KG, DISTÂNCIA ENTRE EIXOS 5,36 M, POTÊNCIA 185 CV, INCLUSIVE CAÇAMBA METÁLICA - CHP DIURNO. AF_06/2014</v>
          </cell>
          <cell r="C550" t="str">
            <v>CHP</v>
          </cell>
          <cell r="D550" t="str">
            <v>ATRIBUÍDO SÃO PAULO</v>
          </cell>
          <cell r="E550" t="str">
            <v>188,65</v>
          </cell>
          <cell r="F550" t="str">
            <v>CAIXA REFERENCIAL</v>
          </cell>
        </row>
        <row r="551">
          <cell r="A551" t="str">
            <v>73417</v>
          </cell>
          <cell r="B551" t="str">
            <v>GRUPO GERADOR ESTACIONÁRIO, MOTOR DIESEL POTÊNCIA 170 KVA - CHP DIURNO. AF_02/2016</v>
          </cell>
          <cell r="C551" t="str">
            <v>CHP</v>
          </cell>
          <cell r="D551" t="str">
            <v>ATRIBUÍDO SÃO PAULO</v>
          </cell>
          <cell r="E551" t="str">
            <v>190,95</v>
          </cell>
          <cell r="F551" t="str">
            <v>CAIXA REFERENCIAL</v>
          </cell>
        </row>
        <row r="552">
          <cell r="A552" t="str">
            <v>73436</v>
          </cell>
          <cell r="B552" t="str">
            <v>ROLO COMPACTADOR VIBRATÓRIO PÉ DE CARNEIRO PARA SOLOS, POTÊNCIA 80 HP, PESO OPERACIONAL SEM/COM LASTRO 7,4 / 8,8 T, LARGURA DE TRABALHO 1,68 M - CHP DIURNO. AF_02/2016</v>
          </cell>
          <cell r="C552" t="str">
            <v>CHP</v>
          </cell>
          <cell r="D552" t="str">
            <v>ATRIBUÍDO SÃO PAULO</v>
          </cell>
          <cell r="E552" t="str">
            <v>170,80</v>
          </cell>
          <cell r="F552" t="str">
            <v>CAIXA REFERENCIAL</v>
          </cell>
        </row>
        <row r="553">
          <cell r="A553" t="str">
            <v>73467</v>
          </cell>
          <cell r="B553" t="str">
            <v>CAMINHÃO TOCO, PBT 14.300 KG, CARGA ÚTIL MÁX. 9.710 KG, DIST. ENTRE EIXOS 3,56 M, POTÊNCIA 185 CV, INCLUSIVE CARROCERIA FIXA ABERTA DE MADEIRA P/ TRANSPORTE GERAL DE CARGA SECA, DIMEN. APROX. 2,50 X 6,50 X 0,50 M - CHP DIURNO. AF_06/2014</v>
          </cell>
          <cell r="C553" t="str">
            <v>CHP</v>
          </cell>
          <cell r="D553" t="str">
            <v>ATRIBUÍDO SÃO PAULO</v>
          </cell>
          <cell r="E553" t="str">
            <v>249,03</v>
          </cell>
          <cell r="F553" t="str">
            <v>CAIXA REFERENCIAL</v>
          </cell>
        </row>
        <row r="554">
          <cell r="A554" t="str">
            <v>73536</v>
          </cell>
          <cell r="B554" t="str">
            <v>MOTOBOMBA CENTRÍFUGA, MOTOR A GASOLINA, POTÊNCIA 5,42 HP, BOCAIS 1 1/2" X 1", DIÂMETRO ROTOR 143 MM HM/Q = 6 MCA / 16,8 M3/H A 38 MCA / 6,6 M3/H - CHP DIURNO. AF_06/2014</v>
          </cell>
          <cell r="C554" t="str">
            <v>CHP</v>
          </cell>
          <cell r="D554" t="str">
            <v>COEFICIENTE DE REPRESENTATIVIDADE</v>
          </cell>
          <cell r="E554" t="str">
            <v>21,82</v>
          </cell>
          <cell r="F554" t="str">
            <v>CAIXA REFERENCIAL</v>
          </cell>
        </row>
        <row r="555">
          <cell r="A555" t="str">
            <v>83362</v>
          </cell>
          <cell r="B555" t="str">
            <v>ESPARGIDOR DE ASFALTO PRESSURIZADO, TANQUE 6 M3 COM ISOLAÇÃO TÉRMICA, AQUECIDO COM 2 MAÇARICOS, COM BARRA ESPARGIDORA 3,60 M, MONTADO SOBRE CAMINHÃO  TOCO, PBT 14.300 KG, POTÊNCIA 185 CV - CHP DIURNO. AF_05/2023</v>
          </cell>
          <cell r="C555" t="str">
            <v>CHP</v>
          </cell>
          <cell r="D555" t="str">
            <v>ATRIBUÍDO SÃO PAULO</v>
          </cell>
          <cell r="E555" t="str">
            <v>266,12</v>
          </cell>
          <cell r="F555" t="str">
            <v>CAIXA REFERENCIAL</v>
          </cell>
        </row>
        <row r="556">
          <cell r="A556" t="str">
            <v>83765</v>
          </cell>
          <cell r="B556" t="str">
            <v>GRUPO DE SOLDAGEM COM GERADOR A DIESEL 60 CV PARA SOLDA ELÉTRICA, SOBRE 04 RODAS, COM MOTOR 4 CILINDROS 600 A - CHP DIURNO. AF_02/2016</v>
          </cell>
          <cell r="C556" t="str">
            <v>CHP</v>
          </cell>
          <cell r="D556" t="str">
            <v>ATRIBUÍDO SÃO PAULO</v>
          </cell>
          <cell r="E556" t="str">
            <v>105,74</v>
          </cell>
          <cell r="F556" t="str">
            <v>CAIXA REFERENCIAL</v>
          </cell>
        </row>
        <row r="557">
          <cell r="A557" t="str">
            <v>87445</v>
          </cell>
          <cell r="B557" t="str">
            <v>BETONEIRA CAPACIDADE NOMINAL 400 L, CAPACIDADE DE MISTURA 310 L, MOTOR A DIESEL POTÊNCIA 5,0 HP, SEM CARREGADOR - CHP DIURNO. AF_05/2023</v>
          </cell>
          <cell r="C557" t="str">
            <v>CHP</v>
          </cell>
          <cell r="D557" t="str">
            <v>COEFICIENTE DE REPRESENTATIVIDADE</v>
          </cell>
          <cell r="E557" t="str">
            <v>5,16</v>
          </cell>
          <cell r="F557" t="str">
            <v>CAIXA REFERENCIAL</v>
          </cell>
        </row>
        <row r="558">
          <cell r="A558" t="str">
            <v>88386</v>
          </cell>
          <cell r="B558" t="str">
            <v>MISTURADOR DE ARGAMASSA, EIXO HORIZONTAL, CAPACIDADE DE MISTURA 300 KG, MOTOR ELÉTRICO POTÊNCIA 5 CV - CHP DIURNO. AF_05/2023</v>
          </cell>
          <cell r="C558" t="str">
            <v>CHP</v>
          </cell>
          <cell r="D558" t="str">
            <v>COEFICIENTE DE REPRESENTATIVIDADE</v>
          </cell>
          <cell r="E558" t="str">
            <v>4,49</v>
          </cell>
          <cell r="F558" t="str">
            <v>CAIXA REFERENCIAL</v>
          </cell>
        </row>
        <row r="559">
          <cell r="A559" t="str">
            <v>88393</v>
          </cell>
          <cell r="B559" t="str">
            <v>MISTURADOR DE ARGAMASSA, EIXO HORIZONTAL, CAPACIDADE DE MISTURA 600 KG, MOTOR ELÉTRICO POTÊNCIA 7,5 CV - CHP DIURNO. AF_05/2023</v>
          </cell>
          <cell r="C559" t="str">
            <v>CHP</v>
          </cell>
          <cell r="D559" t="str">
            <v>COEFICIENTE DE REPRESENTATIVIDADE</v>
          </cell>
          <cell r="E559" t="str">
            <v>6,17</v>
          </cell>
          <cell r="F559" t="str">
            <v>CAIXA REFERENCIAL</v>
          </cell>
        </row>
        <row r="560">
          <cell r="A560" t="str">
            <v>88399</v>
          </cell>
          <cell r="B560" t="str">
            <v>MISTURADOR DE ARGAMASSA, EIXO HORIZONTAL, CAPACIDADE DE MISTURA 160 KG, MOTOR ELÉTRICO POTÊNCIA 3 CV - CHP DIURNO. AF_05/2023</v>
          </cell>
          <cell r="C560" t="str">
            <v>CHP</v>
          </cell>
          <cell r="D560" t="str">
            <v>COEFICIENTE DE REPRESENTATIVIDADE</v>
          </cell>
          <cell r="E560" t="str">
            <v>3,31</v>
          </cell>
          <cell r="F560" t="str">
            <v>CAIXA REFERENCIAL</v>
          </cell>
        </row>
        <row r="561">
          <cell r="A561" t="str">
            <v>88418</v>
          </cell>
          <cell r="B561" t="str">
            <v>PROJETOR DE ARGAMASSA, CAPACIDADE DE PROJEÇÃO 1,5 M3/H, ALCANCE DE 30 ATÉ 60 M, MOTOR ELÉTRICO POTÊNCIA 7,5 HP - CHP DIURNO. AF_06/2014</v>
          </cell>
          <cell r="C561" t="str">
            <v>CHP</v>
          </cell>
          <cell r="D561" t="str">
            <v>COEFICIENTE DE REPRESENTATIVIDADE</v>
          </cell>
          <cell r="E561" t="str">
            <v>12,77</v>
          </cell>
          <cell r="F561" t="str">
            <v>CAIXA REFERENCIAL</v>
          </cell>
        </row>
        <row r="562">
          <cell r="A562" t="str">
            <v>88433</v>
          </cell>
          <cell r="B562" t="str">
            <v>PROJETOR DE ARGAMASSA, CAPACIDADE DE PROJEÇÃO 2 M3/H, ALCANCE ATÉ 50 M, MOTOR ELÉTRICO POTÊNCIA 7,5 HP - CHP DIURNO. AF_06/2014</v>
          </cell>
          <cell r="C562" t="str">
            <v>CHP</v>
          </cell>
          <cell r="D562" t="str">
            <v>COEFICIENTE DE REPRESENTATIVIDADE</v>
          </cell>
          <cell r="E562" t="str">
            <v>16,64</v>
          </cell>
          <cell r="F562" t="str">
            <v>CAIXA REFERENCIAL</v>
          </cell>
        </row>
        <row r="563">
          <cell r="A563" t="str">
            <v>88830</v>
          </cell>
          <cell r="B563" t="str">
            <v>BETONEIRA CAPACIDADE NOMINAL DE 400 L, CAPACIDADE DE MISTURA 280 L, MOTOR ELÉTRICO TRIFÁSICO POTÊNCIA DE 2 CV, SEM CARREGADOR - CHP DIURNO. AF_05/2023</v>
          </cell>
          <cell r="C563" t="str">
            <v>CHP</v>
          </cell>
          <cell r="D563" t="str">
            <v>COEFICIENTE DE REPRESENTATIVIDADE</v>
          </cell>
          <cell r="E563" t="str">
            <v>1,74</v>
          </cell>
          <cell r="F563" t="str">
            <v>CAIXA REFERENCIAL</v>
          </cell>
        </row>
        <row r="564">
          <cell r="A564" t="str">
            <v>88843</v>
          </cell>
          <cell r="B564" t="str">
            <v>TRATOR DE ESTEIRAS, POTÊNCIA 125 HP, PESO OPERACIONAL 12,9 T, COM LÂMINA 2,7 M3 - CHP DIURNO. AF_10/2014</v>
          </cell>
          <cell r="C564" t="str">
            <v>CHP</v>
          </cell>
          <cell r="D564" t="str">
            <v>ATRIBUÍDO SÃO PAULO</v>
          </cell>
          <cell r="E564" t="str">
            <v>230,18</v>
          </cell>
          <cell r="F564" t="str">
            <v>CAIXA REFERENCIAL</v>
          </cell>
        </row>
        <row r="565">
          <cell r="A565" t="str">
            <v>88907</v>
          </cell>
          <cell r="B565" t="str">
            <v>ESCAVADEIRA HIDRÁULICA SOBRE ESTEIRAS, CAÇAMBA 1,20 M3, PESO OPERACIONAL 21 T, POTÊNCIA BRUTA 155 HP - CHP DIURNO. AF_06/2014</v>
          </cell>
          <cell r="C565" t="str">
            <v>CHP</v>
          </cell>
          <cell r="D565" t="str">
            <v>COEFICIENTE DE REPRESENTATIVIDADE</v>
          </cell>
          <cell r="E565" t="str">
            <v>260,72</v>
          </cell>
          <cell r="F565" t="str">
            <v>CAIXA REFERENCIAL</v>
          </cell>
        </row>
        <row r="566">
          <cell r="A566" t="str">
            <v>89021</v>
          </cell>
          <cell r="B566" t="str">
            <v>BOMBA SUBMERSÍVEL ELÉTRICA TRIFÁSICA, POTÊNCIA 2,96 HP, Ø ROTOR 144 MM SEMI-ABERTO, BOCAL DE SAÍDA Ø 2", HM/Q = 2 MCA / 38,8 M3/H A 28 MCA / 5 M3/H - CHP DIURNO. AF_06/2014</v>
          </cell>
          <cell r="C566" t="str">
            <v>CHP</v>
          </cell>
          <cell r="D566" t="str">
            <v>COEFICIENTE DE REPRESENTATIVIDADE</v>
          </cell>
          <cell r="E566" t="str">
            <v>2,40</v>
          </cell>
          <cell r="F566" t="str">
            <v>CAIXA REFERENCIAL</v>
          </cell>
        </row>
        <row r="567">
          <cell r="A567" t="str">
            <v>89028</v>
          </cell>
          <cell r="B567" t="str">
            <v>TANQUE DE ASFALTO ESTACIONÁRIO COM MAÇARICO, CAPACIDADE 20.000 L - CHP DIURNO. AF_05/2023</v>
          </cell>
          <cell r="C567" t="str">
            <v>CHP</v>
          </cell>
          <cell r="D567" t="str">
            <v>ATRIBUÍDO SÃO PAULO</v>
          </cell>
          <cell r="E567" t="str">
            <v>180,22</v>
          </cell>
          <cell r="F567" t="str">
            <v>CAIXA REFERENCIAL</v>
          </cell>
        </row>
        <row r="568">
          <cell r="A568" t="str">
            <v>89032</v>
          </cell>
          <cell r="B568" t="str">
            <v>TRATOR DE ESTEIRAS, POTÊNCIA 100 HP, PESO OPERACIONAL 9,4 T, COM LÂMINA 2,19 M3 - CHP DIURNO. AF_06/2014</v>
          </cell>
          <cell r="C568" t="str">
            <v>CHP</v>
          </cell>
          <cell r="D568" t="str">
            <v>ATRIBUÍDO SÃO PAULO</v>
          </cell>
          <cell r="E568" t="str">
            <v>209,51</v>
          </cell>
          <cell r="F568" t="str">
            <v>CAIXA REFERENCIAL</v>
          </cell>
        </row>
        <row r="569">
          <cell r="A569" t="str">
            <v>89035</v>
          </cell>
          <cell r="B569" t="str">
            <v>TRATOR DE PNEUS, POTÊNCIA 85 CV, TRAÇÃO 4X4, PESO COM LASTRO DE 4.675 KG - CHP DIURNO. AF_06/2014</v>
          </cell>
          <cell r="C569" t="str">
            <v>CHP</v>
          </cell>
          <cell r="D569" t="str">
            <v>ATRIBUÍDO SÃO PAULO</v>
          </cell>
          <cell r="E569" t="str">
            <v>140,53</v>
          </cell>
          <cell r="F569" t="str">
            <v>CAIXA REFERENCIAL</v>
          </cell>
        </row>
        <row r="570">
          <cell r="A570" t="str">
            <v>89225</v>
          </cell>
          <cell r="B570" t="str">
            <v>BETONEIRA CAPACIDADE NOMINAL DE 600 L, CAPACIDADE DE MISTURA 360 L, MOTOR ELÉTRICO TRIFÁSICO POTÊNCIA DE 4 CV, SEM CARREGADOR - CHP DIURNO. AF_05/2023</v>
          </cell>
          <cell r="C570" t="str">
            <v>CHP</v>
          </cell>
          <cell r="D570" t="str">
            <v>COEFICIENTE DE REPRESENTATIVIDADE</v>
          </cell>
          <cell r="E570" t="str">
            <v>4,91</v>
          </cell>
          <cell r="F570" t="str">
            <v>CAIXA REFERENCIAL</v>
          </cell>
        </row>
        <row r="571">
          <cell r="A571" t="str">
            <v>89234</v>
          </cell>
          <cell r="B571" t="str">
            <v>FRESADORA DE ASFALTO A FRIO SOBRE RODAS, LARGURA FRESAGEM DE 1,0 M, POTÊNCIA 208 HP - CHP DIURNO. AF_11/2014</v>
          </cell>
          <cell r="C571" t="str">
            <v>CHP</v>
          </cell>
          <cell r="D571" t="str">
            <v>ATRIBUÍDO SÃO PAULO</v>
          </cell>
          <cell r="E571" t="str">
            <v>572,45</v>
          </cell>
          <cell r="F571" t="str">
            <v>CAIXA REFERENCIAL</v>
          </cell>
        </row>
        <row r="572">
          <cell r="A572" t="str">
            <v>89242</v>
          </cell>
          <cell r="B572" t="str">
            <v>FRESADORA DE ASFALTO A FRIO SOBRE RODAS, LARGURA FRESAGEM DE 2,0 M, POTÊNCIA 550 HP - CHP DIURNO. AF_11/2014</v>
          </cell>
          <cell r="C572" t="str">
            <v>CHP</v>
          </cell>
          <cell r="D572" t="str">
            <v>ATRIBUÍDO SÃO PAULO</v>
          </cell>
          <cell r="E572" t="str">
            <v>1.342,02</v>
          </cell>
          <cell r="F572" t="str">
            <v>CAIXA REFERENCIAL</v>
          </cell>
        </row>
        <row r="573">
          <cell r="A573" t="str">
            <v>89250</v>
          </cell>
          <cell r="B573" t="str">
            <v>RECICLADORA DE ASFALTO A FRIO SOBRE RODAS, LARGURA FRESAGEM DE 2,0 M, POTÊNCIA 422 HP - CHP DIURNO. AF_11/2014</v>
          </cell>
          <cell r="C573" t="str">
            <v>CHP</v>
          </cell>
          <cell r="D573" t="str">
            <v>ATRIBUÍDO SÃO PAULO</v>
          </cell>
          <cell r="E573" t="str">
            <v>1.163,44</v>
          </cell>
          <cell r="F573" t="str">
            <v>CAIXA REFERENCIAL</v>
          </cell>
        </row>
        <row r="574">
          <cell r="A574" t="str">
            <v>89257</v>
          </cell>
          <cell r="B574" t="str">
            <v>VIBROACABADORA DE ASFALTO SOBRE ESTEIRAS, LARGURA DE PAVIMENTAÇÃO 2,13 M A 4,55 M, POTÊNCIA 100 HP CAPACIDADE 400 T/H - CHP DIURNO. AF_11/2014</v>
          </cell>
          <cell r="C574" t="str">
            <v>CHP</v>
          </cell>
          <cell r="D574" t="str">
            <v>ATRIBUÍDO SÃO PAULO</v>
          </cell>
          <cell r="E574" t="str">
            <v>328,16</v>
          </cell>
          <cell r="F574" t="str">
            <v>CAIXA REFERENCIAL</v>
          </cell>
        </row>
        <row r="575">
          <cell r="A575" t="str">
            <v>89272</v>
          </cell>
          <cell r="B575" t="str">
            <v>GUINDASTE HIDRÁULICO AUTOPROPELIDO, COM LANÇA TELESCÓPICA 28,80 M, CAPACIDADE MÁXIMA 30 T, POTÊNCIA 97 KW, TRAÇÃO 4 X 4 - CHP DIURNO. AF_11/2014</v>
          </cell>
          <cell r="C575" t="str">
            <v>CHP</v>
          </cell>
          <cell r="D575" t="str">
            <v>ATRIBUÍDO SÃO PAULO</v>
          </cell>
          <cell r="E575" t="str">
            <v>238,82</v>
          </cell>
          <cell r="F575" t="str">
            <v>CAIXA REFERENCIAL</v>
          </cell>
        </row>
        <row r="576">
          <cell r="A576" t="str">
            <v>89278</v>
          </cell>
          <cell r="B576" t="str">
            <v>BETONEIRA CAPACIDADE NOMINAL DE 600 L, CAPACIDADE DE MISTURA 440 L, MOTOR A DIESEL POTÊNCIA 10 HP, COM CARREGADOR - CHP DIURNO. AF_05/2023</v>
          </cell>
          <cell r="C576" t="str">
            <v>CHP</v>
          </cell>
          <cell r="D576" t="str">
            <v>COEFICIENTE DE REPRESENTATIVIDADE</v>
          </cell>
          <cell r="E576" t="str">
            <v>11,93</v>
          </cell>
          <cell r="F576" t="str">
            <v>CAIXA REFERENCIAL</v>
          </cell>
        </row>
        <row r="577">
          <cell r="A577" t="str">
            <v>89843</v>
          </cell>
          <cell r="B577" t="str">
            <v>BATE-ESTACAS POR GRAVIDADE, POTÊNCIA DE 160 HP, PESO DO MARTELO ATÉ 3 TONELADAS - CHP DIURNO. AF_11/2014</v>
          </cell>
          <cell r="C577" t="str">
            <v>CHP</v>
          </cell>
          <cell r="D577" t="str">
            <v>ATRIBUÍDO SÃO PAULO</v>
          </cell>
          <cell r="E577" t="str">
            <v>233,48</v>
          </cell>
          <cell r="F577" t="str">
            <v>CAIXA REFERENCIAL</v>
          </cell>
        </row>
        <row r="578">
          <cell r="A578" t="str">
            <v>89876</v>
          </cell>
          <cell r="B578" t="str">
            <v>CAMINHÃO BASCULANTE 14 M3, COM CAVALO MECÂNICO DE CAPACIDADE MÁXIMA DE TRAÇÃO COMBINADO DE 36000 KG, POTÊNCIA 286 CV, INCLUSIVE SEMIREBOQUE COM CAÇAMBA METÁLICA - CHP DIURNO. AF_12/2014</v>
          </cell>
          <cell r="C578" t="str">
            <v>CHP</v>
          </cell>
          <cell r="D578" t="str">
            <v>ATRIBUÍDO SÃO PAULO</v>
          </cell>
          <cell r="E578" t="str">
            <v>336,06</v>
          </cell>
          <cell r="F578" t="str">
            <v>CAIXA REFERENCIAL</v>
          </cell>
        </row>
        <row r="579">
          <cell r="A579" t="str">
            <v>89883</v>
          </cell>
          <cell r="B579" t="str">
            <v>CAMINHÃO BASCULANTE 18 M3, COM CAVALO MECÂNICO DE CAPACIDADE MÁXIMA DE TRAÇÃO COMBINADO DE 45000 KG, POTÊNCIA 330 CV, INCLUSIVE SEMIREBOQUE COM CAÇAMBA METÁLICA - CHP DIURNO. AF_12/2014</v>
          </cell>
          <cell r="C579" t="str">
            <v>CHP</v>
          </cell>
          <cell r="D579" t="str">
            <v>ATRIBUÍDO SÃO PAULO</v>
          </cell>
          <cell r="E579" t="str">
            <v>371,20</v>
          </cell>
          <cell r="F579" t="str">
            <v>CAIXA REFERENCIAL</v>
          </cell>
        </row>
        <row r="580">
          <cell r="A580" t="str">
            <v>90586</v>
          </cell>
          <cell r="B580" t="str">
            <v>VIBRADOR DE IMERSÃO, DIÂMETRO DE PONTEIRA 45MM, MOTOR ELÉTRICO TRIFÁSICO POTÊNCIA DE 2 CV - CHP DIURNO. AF_06/2015</v>
          </cell>
          <cell r="C580" t="str">
            <v>CHP</v>
          </cell>
          <cell r="D580" t="str">
            <v>ATRIBUÍDO SÃO PAULO</v>
          </cell>
          <cell r="E580" t="str">
            <v>1,30</v>
          </cell>
          <cell r="F580" t="str">
            <v>CAIXA REFERENCIAL</v>
          </cell>
        </row>
        <row r="581">
          <cell r="A581" t="str">
            <v>90625</v>
          </cell>
          <cell r="B581" t="str">
            <v>PERFURATRIZ MANUAL, TORQUE MÁXIMO 83 N.M, POTÊNCIA 5 CV, COM DIÂMETRO MÁXIMO 4" - CHP DIURNO. AF_06/2015</v>
          </cell>
          <cell r="C581" t="str">
            <v>CHP</v>
          </cell>
          <cell r="D581" t="str">
            <v>ATRIBUÍDO SÃO PAULO</v>
          </cell>
          <cell r="E581" t="str">
            <v>8,49</v>
          </cell>
          <cell r="F581" t="str">
            <v>CAIXA REFERENCIAL</v>
          </cell>
        </row>
        <row r="582">
          <cell r="A582" t="str">
            <v>90631</v>
          </cell>
          <cell r="B582" t="str">
            <v>PERFURATRIZ SOBRE ESTEIRA, TORQUE MÁXIMO 600 KGF, PESO MÉDIO 1000 KG, POTÊNCIA 20 HP, DIÂMETRO MÁXIMO 10" - CHP DIURNO. AF_06/2015</v>
          </cell>
          <cell r="C582" t="str">
            <v>CHP</v>
          </cell>
          <cell r="D582" t="str">
            <v>COEFICIENTE DE REPRESENTATIVIDADE</v>
          </cell>
          <cell r="E582" t="str">
            <v>175,06</v>
          </cell>
          <cell r="F582" t="str">
            <v>CAIXA REFERENCIAL</v>
          </cell>
        </row>
        <row r="583">
          <cell r="A583" t="str">
            <v>90637</v>
          </cell>
          <cell r="B583" t="str">
            <v>MISTURADOR DUPLO HORIZONTAL DE ALTA TURBULÊNCIA, CAPACIDADE / VOLUME 2 X 500 LITROS, MOTORES ELÉTRICOS MÍNIMO 5 CV CADA, PARA NATA CIMENTO, ARGAMASSA E OUTROS - CHP DIURNO. AF_06/2015</v>
          </cell>
          <cell r="C583" t="str">
            <v>CHP</v>
          </cell>
          <cell r="D583" t="str">
            <v>COEFICIENTE DE REPRESENTATIVIDADE</v>
          </cell>
          <cell r="E583" t="str">
            <v>13,94</v>
          </cell>
          <cell r="F583" t="str">
            <v>CAIXA REFERENCIAL</v>
          </cell>
        </row>
        <row r="584">
          <cell r="A584" t="str">
            <v>90643</v>
          </cell>
          <cell r="B584" t="str">
            <v>BOMBA TRIPLEX, PARA INJEÇÃO DE NATA DE CIMENTO, VAZÃO MÁXIMA DE 100 LITROS/MINUTO, PRESSÃO MÁXIMA DE 70 BAR - CHP DIURNO. AF_06/2015</v>
          </cell>
          <cell r="C584" t="str">
            <v>CHP</v>
          </cell>
          <cell r="D584" t="str">
            <v>COEFICIENTE DE REPRESENTATIVIDADE</v>
          </cell>
          <cell r="E584" t="str">
            <v>25,29</v>
          </cell>
          <cell r="F584" t="str">
            <v>CAIXA REFERENCIAL</v>
          </cell>
        </row>
        <row r="585">
          <cell r="A585" t="str">
            <v>90650</v>
          </cell>
          <cell r="B585" t="str">
            <v>BOMBA CENTRÍFUGA MONOESTÁGIO COM MOTOR ELÉTRICO MONOFÁSICO, POTÊNCIA 15 HP, DIÂMETRO DO ROTOR 173 MM, HM/Q = 30 MCA / 90 M3/H A 45 MCA / 55 M3/H - CHP DIURNO. AF_06/2015</v>
          </cell>
          <cell r="C585" t="str">
            <v>CHP</v>
          </cell>
          <cell r="D585" t="str">
            <v>COEFICIENTE DE REPRESENTATIVIDADE</v>
          </cell>
          <cell r="E585" t="str">
            <v>10,23</v>
          </cell>
          <cell r="F585" t="str">
            <v>CAIXA REFERENCIAL</v>
          </cell>
        </row>
        <row r="586">
          <cell r="A586" t="str">
            <v>90656</v>
          </cell>
          <cell r="B586" t="str">
            <v>BOMBA DE PROJEÇÃO DE CONCRETO SECO, POTÊNCIA 10 CV, VAZÃO 3 M3/H - CHP DIURNO. AF_06/2015</v>
          </cell>
          <cell r="C586" t="str">
            <v>CHP</v>
          </cell>
          <cell r="D586" t="str">
            <v>COEFICIENTE DE REPRESENTATIVIDADE</v>
          </cell>
          <cell r="E586" t="str">
            <v>13,81</v>
          </cell>
          <cell r="F586" t="str">
            <v>CAIXA REFERENCIAL</v>
          </cell>
        </row>
        <row r="587">
          <cell r="A587" t="str">
            <v>90662</v>
          </cell>
          <cell r="B587" t="str">
            <v>BOMBA DE PROJEÇÃO DE CONCRETO SECO, POTÊNCIA 10 CV, VAZÃO 6 M3/H - CHP DIURNO. AF_06/2015</v>
          </cell>
          <cell r="C587" t="str">
            <v>CHP</v>
          </cell>
          <cell r="D587" t="str">
            <v>COEFICIENTE DE REPRESENTATIVIDADE</v>
          </cell>
          <cell r="E587" t="str">
            <v>14,40</v>
          </cell>
          <cell r="F587" t="str">
            <v>CAIXA REFERENCIAL</v>
          </cell>
        </row>
        <row r="588">
          <cell r="A588" t="str">
            <v>90668</v>
          </cell>
          <cell r="B588" t="str">
            <v>PROJETOR PNEUMÁTICO DE ARGAMASSA PARA CHAPISCO E REBOCO COM RECIPIENTE ACOPLADO, TIPO CANEQUINHA, COM COMPRESSOR DE AR REBOCÁVEL VAZÃO 89 PCM E MOTOR DIESEL DE 20 CV - CHP DIURNO. AF_05/2023</v>
          </cell>
          <cell r="C588" t="str">
            <v>CHP</v>
          </cell>
          <cell r="D588" t="str">
            <v>ATRIBUÍDO SÃO PAULO</v>
          </cell>
          <cell r="E588" t="str">
            <v>32,87</v>
          </cell>
          <cell r="F588" t="str">
            <v>CAIXA REFERENCIAL</v>
          </cell>
        </row>
        <row r="589">
          <cell r="A589" t="str">
            <v>90674</v>
          </cell>
          <cell r="B589" t="str">
            <v>PERFURATRIZ COM TORRE METÁLICA PARA EXECUÇÃO DE ESTACA HÉLICE CONTÍNUA, PROFUNDIDADE MÁXIMA DE 30 M, DIÂMETRO MÁXIMO DE 800 MM, POTÊNCIA INSTALADA DE 268 HP, MESA ROTATIVA COM TORQUE MÁXIMO DE 170 KNM - CHP DIURNO. AF_06/2015</v>
          </cell>
          <cell r="C589" t="str">
            <v>CHP</v>
          </cell>
          <cell r="D589" t="str">
            <v>COEFICIENTE DE REPRESENTATIVIDADE</v>
          </cell>
          <cell r="E589" t="str">
            <v>766,67</v>
          </cell>
          <cell r="F589" t="str">
            <v>CAIXA REFERENCIAL</v>
          </cell>
        </row>
        <row r="590">
          <cell r="A590" t="str">
            <v>90680</v>
          </cell>
          <cell r="B590" t="str">
            <v>PERFURATRIZ HIDRÁULICA SOBRE CAMINHÃO COM TRADO CURTO ACOPLADO, PROFUNDIDADE MÁXIMA DE 20 M, DIÂMETRO MÁXIMO DE 1500 MM, POTÊNCIA INSTALADA DE 137 HP, MESA ROTATIVA COM TORQUE MÁXIMO DE 30 KNM - CHP DIURNO. AF_06/2015</v>
          </cell>
          <cell r="C590" t="str">
            <v>CHP</v>
          </cell>
          <cell r="D590" t="str">
            <v>ATRIBUÍDO SÃO PAULO</v>
          </cell>
          <cell r="E590" t="str">
            <v>408,13</v>
          </cell>
          <cell r="F590" t="str">
            <v>CAIXA REFERENCIAL</v>
          </cell>
        </row>
        <row r="591">
          <cell r="A591" t="str">
            <v>90686</v>
          </cell>
          <cell r="B591" t="str">
            <v>MANIPULADOR TELESCÓPICO, POTÊNCIA DE 85 HP, CAPACIDADE DE CARGA DE 3.500 KG, ALTURA MÁXIMA DE ELEVAÇÃO DE 12,3 M - CHP DIURNO. AF_05/2023</v>
          </cell>
          <cell r="C591" t="str">
            <v>CHP</v>
          </cell>
          <cell r="D591" t="str">
            <v>ATRIBUÍDO SÃO PAULO</v>
          </cell>
          <cell r="E591" t="str">
            <v>183,26</v>
          </cell>
          <cell r="F591" t="str">
            <v>CAIXA REFERENCIAL</v>
          </cell>
        </row>
        <row r="592">
          <cell r="A592" t="str">
            <v>90692</v>
          </cell>
          <cell r="B592" t="str">
            <v>MINICARREGADEIRA SOBRE RODAS, POTÊNCIA LÍQUIDA DE 47 HP, CAPACIDADE NOMINAL DE OPERAÇÃO DE 646 KG - CHP DIURNO. AF_06/2015</v>
          </cell>
          <cell r="C592" t="str">
            <v>CHP</v>
          </cell>
          <cell r="D592" t="str">
            <v>COEFICIENTE DE REPRESENTATIVIDADE</v>
          </cell>
          <cell r="E592" t="str">
            <v>139,15</v>
          </cell>
          <cell r="F592" t="str">
            <v>CAIXA REFERENCIAL</v>
          </cell>
        </row>
        <row r="593">
          <cell r="A593" t="str">
            <v>90964</v>
          </cell>
          <cell r="B593" t="str">
            <v>COMPRESSOR DE AR REBOCÁVEL, VAZÃO 89 PCM, PRESSÃO EFETIVA DE TRABALHO 102 PSI, MOTOR DIESEL, POTÊNCIA 20 CV - CHP DIURNO. AF_06/2015</v>
          </cell>
          <cell r="C593" t="str">
            <v>CHP</v>
          </cell>
          <cell r="D593" t="str">
            <v>ATRIBUÍDO SÃO PAULO</v>
          </cell>
          <cell r="E593" t="str">
            <v>32,79</v>
          </cell>
          <cell r="F593" t="str">
            <v>CAIXA REFERENCIAL</v>
          </cell>
        </row>
        <row r="594">
          <cell r="A594" t="str">
            <v>90972</v>
          </cell>
          <cell r="B594" t="str">
            <v>COMPRESSOR DE AR REBOCAVEL, VAZÃO 250 PCM, PRESSAO DE TRABALHO 102 PSI, MOTOR A DIESEL POTÊNCIA 81 CV - CHP DIURNO. AF_06/2015</v>
          </cell>
          <cell r="C594" t="str">
            <v>CHP</v>
          </cell>
          <cell r="D594" t="str">
            <v>ATRIBUÍDO SÃO PAULO</v>
          </cell>
          <cell r="E594" t="str">
            <v>78,31</v>
          </cell>
          <cell r="F594" t="str">
            <v>CAIXA REFERENCIAL</v>
          </cell>
        </row>
        <row r="595">
          <cell r="A595" t="str">
            <v>90979</v>
          </cell>
          <cell r="B595" t="str">
            <v>COMPRESSOR DE AR REBOCÁVEL, VAZÃO 748 PCM, PRESSÃO EFETIVA DE TRABALHO 102 PSI, MOTOR DIESEL, POTÊNCIA 210 CV - CHP DIURNO. AF_06/2015</v>
          </cell>
          <cell r="C595" t="str">
            <v>CHP</v>
          </cell>
          <cell r="D595" t="str">
            <v>ATRIBUÍDO SÃO PAULO</v>
          </cell>
          <cell r="E595" t="str">
            <v>202,19</v>
          </cell>
          <cell r="F595" t="str">
            <v>CAIXA REFERENCIAL</v>
          </cell>
        </row>
        <row r="596">
          <cell r="A596" t="str">
            <v>90999</v>
          </cell>
          <cell r="B596" t="str">
            <v>COMPRESSOR DE AR REBOCAVEL, VAZÃO 400 PCM, PRESSAO DE TRABALHO 102 PSI, MOTOR A DIESEL POTÊNCIA 110 CV - CHP DIURNO. AF_06/2015</v>
          </cell>
          <cell r="C596" t="str">
            <v>CHP</v>
          </cell>
          <cell r="D596" t="str">
            <v>ATRIBUÍDO SÃO PAULO</v>
          </cell>
          <cell r="E596" t="str">
            <v>103,28</v>
          </cell>
          <cell r="F596" t="str">
            <v>CAIXA REFERENCIAL</v>
          </cell>
        </row>
        <row r="597">
          <cell r="A597" t="str">
            <v>91031</v>
          </cell>
          <cell r="B597" t="str">
            <v>CAMINHÃO TRUCADO (C/ TERCEIRO EIXO) ELETRÔNICO - POTÊNCIA 231CV - PBT = 22000KG - DIST. ENTRE EIXOS 5170 MM - INCLUI CARROCERIA FIXA ABERTA DE MADEIRA - CHP DIURNO. AF_06/2015</v>
          </cell>
          <cell r="C597" t="str">
            <v>CHP</v>
          </cell>
          <cell r="D597" t="str">
            <v>ATRIBUÍDO SÃO PAULO</v>
          </cell>
          <cell r="E597" t="str">
            <v>259,99</v>
          </cell>
          <cell r="F597" t="str">
            <v>CAIXA REFERENCIAL</v>
          </cell>
        </row>
        <row r="598">
          <cell r="A598" t="str">
            <v>91277</v>
          </cell>
          <cell r="B598" t="str">
            <v>PLACA VIBRATÓRIA REVERSÍVEL COM MOTOR 4 TEMPOS A GASOLINA, FORÇA CENTRÍFUGA DE 25 KN (2500 KGF), POTÊNCIA 5,5 CV - CHP DIURNO. AF_08/2015</v>
          </cell>
          <cell r="C598" t="str">
            <v>CHP</v>
          </cell>
          <cell r="D598" t="str">
            <v>ATRIBUÍDO SÃO PAULO</v>
          </cell>
          <cell r="E598" t="str">
            <v>10,42</v>
          </cell>
          <cell r="F598" t="str">
            <v>CAIXA REFERENCIAL</v>
          </cell>
        </row>
        <row r="599">
          <cell r="A599" t="str">
            <v>91283</v>
          </cell>
          <cell r="B599" t="str">
            <v>CORTADORA DE PISO COM MOTOR 4 TEMPOS A GASOLINA, POTÊNCIA DE 13 HP, COM DISCO DE CORTE DIAMANTADO SEGMENTADO PARA CONCRETO, DIÂMETRO DE 350 MM, FURO DE 1" (14 X 1") - CHP DIURNO. AF_08/2015</v>
          </cell>
          <cell r="C599" t="str">
            <v>CHP</v>
          </cell>
          <cell r="D599" t="str">
            <v>ATRIBUÍDO SÃO PAULO</v>
          </cell>
          <cell r="E599" t="str">
            <v>10,86</v>
          </cell>
          <cell r="F599" t="str">
            <v>CAIXA REFERENCIAL</v>
          </cell>
        </row>
        <row r="600">
          <cell r="A600" t="str">
            <v>91386</v>
          </cell>
          <cell r="B600" t="str">
            <v>CAMINHÃO BASCULANTE 10 M3, TRUCADO CABINE SIMPLES, PESO BRUTO TOTAL 23.000 KG, CARGA ÚTIL MÁXIMA 15.935 KG, DISTÂNCIA ENTRE EIXOS 4,80 M, POTÊNCIA 230 CV INCLUSIVE CAÇAMBA METÁLICA - CHP DIURNO. AF_06/2014</v>
          </cell>
          <cell r="C600" t="str">
            <v>CHP</v>
          </cell>
          <cell r="D600" t="str">
            <v>ATRIBUÍDO SÃO PAULO</v>
          </cell>
          <cell r="E600" t="str">
            <v>269,55</v>
          </cell>
          <cell r="F600" t="str">
            <v>CAIXA REFERENCIAL</v>
          </cell>
        </row>
        <row r="601">
          <cell r="A601" t="str">
            <v>91533</v>
          </cell>
          <cell r="B601" t="str">
            <v>COMPACTADOR DE SOLOS DE PERCUSSÃO (SOQUETE) COM MOTOR A GASOLINA 4 TEMPOS, POTÊNCIA 4 CV - CHP DIURNO. AF_08/2015</v>
          </cell>
          <cell r="C601" t="str">
            <v>CHP</v>
          </cell>
          <cell r="D601" t="str">
            <v>ATRIBUÍDO SÃO PAULO</v>
          </cell>
          <cell r="E601" t="str">
            <v>47,47</v>
          </cell>
          <cell r="F601" t="str">
            <v>CAIXA REFERENCIAL</v>
          </cell>
        </row>
        <row r="602">
          <cell r="A602" t="str">
            <v>91634</v>
          </cell>
          <cell r="B602" t="str">
            <v>GUINDAUTO HIDRÁULICO, CAPACIDADE MÁXIMA DE CARGA 6500 KG, MOMENTO MÁXIMO DE CARGA 5,8 TM, ALCANCE MÁXIMO HORIZONTAL 7,60 M, INCLUSIVE CAMINHÃO TOCO PBT 9.700 KG, POTÊNCIA DE 160 CV - CHP DIURNO. AF_08/2015</v>
          </cell>
          <cell r="C602" t="str">
            <v>CHP</v>
          </cell>
          <cell r="D602" t="str">
            <v>ATRIBUÍDO SÃO PAULO</v>
          </cell>
          <cell r="E602" t="str">
            <v>235,10</v>
          </cell>
          <cell r="F602" t="str">
            <v>CAIXA REFERENCIAL</v>
          </cell>
        </row>
        <row r="603">
          <cell r="A603" t="str">
            <v>91645</v>
          </cell>
          <cell r="B603" t="str">
            <v>CAMINHÃO DE TRANSPORTE DE MATERIAL ASFÁLTICO 30.000 L, COM CAVALO MECÂNICO DE CAPACIDADE MÁXIMA DE TRAÇÃO COMBINADO DE 66.000 KG, POTÊNCIA 360 CV, INCLUSIVE TANQUE DE ASFALTO COM SERPENTINA - CHP DIURNO. AF_08/2015</v>
          </cell>
          <cell r="C603" t="str">
            <v>CHP</v>
          </cell>
          <cell r="D603" t="str">
            <v>ATRIBUÍDO SÃO PAULO</v>
          </cell>
          <cell r="E603" t="str">
            <v>474,91</v>
          </cell>
          <cell r="F603" t="str">
            <v>CAIXA REFERENCIAL</v>
          </cell>
        </row>
        <row r="604">
          <cell r="A604" t="str">
            <v>91692</v>
          </cell>
          <cell r="B604" t="str">
            <v>SERRA CIRCULAR DE BANCADA COM MOTOR ELÉTRICO POTÊNCIA DE 5HP, COM COIFA PARA DISCO 10" - CHP DIURNO. AF_08/2015</v>
          </cell>
          <cell r="C604" t="str">
            <v>CHP</v>
          </cell>
          <cell r="D604" t="str">
            <v>ATRIBUÍDO SÃO PAULO</v>
          </cell>
          <cell r="E604" t="str">
            <v>40,20</v>
          </cell>
          <cell r="F604" t="str">
            <v>CAIXA REFERENCIAL</v>
          </cell>
        </row>
        <row r="605">
          <cell r="A605" t="str">
            <v>92043</v>
          </cell>
          <cell r="B605" t="str">
            <v>DISTRIBUIDOR DE AGREGADOS REBOCAVEL, CAPACIDADE 1,9 M³, LARGURA DE TRABALHO 3,66 M - CHP DIURNO. AF_11/2015</v>
          </cell>
          <cell r="C605" t="str">
            <v>CHP</v>
          </cell>
          <cell r="D605" t="str">
            <v>ATRIBUÍDO SÃO PAULO</v>
          </cell>
          <cell r="E605" t="str">
            <v>13,19</v>
          </cell>
          <cell r="F605" t="str">
            <v>CAIXA REFERENCIAL</v>
          </cell>
        </row>
        <row r="606">
          <cell r="A606" t="str">
            <v>92106</v>
          </cell>
          <cell r="B606" t="str">
            <v>CAMINHÃO PARA EQUIPAMENTO DE LIMPEZA A SUCÇÃO, COM CAMINHÃO TRUCADO DE PESO BRUTO TOTAL 23000 KG, CARGA ÚTIL MÁXIMA 15935 KG, DISTÂNCIA ENTRE EIXOS 4,80 M, POTÊNCIA 230 CV, INCLUSIVE LIMPADORA A SUCÇÃO, TANQUE 12000 L - CHP DIURNO. AF_05/2023</v>
          </cell>
          <cell r="C606" t="str">
            <v>CHP</v>
          </cell>
          <cell r="D606" t="str">
            <v>ATRIBUÍDO SÃO PAULO</v>
          </cell>
          <cell r="E606" t="str">
            <v>356,63</v>
          </cell>
          <cell r="F606" t="str">
            <v>CAIXA REFERENCIAL</v>
          </cell>
        </row>
        <row r="607">
          <cell r="A607" t="str">
            <v>92112</v>
          </cell>
          <cell r="B607" t="str">
            <v>PENEIRA ROTATIVA COM MOTOR ELÉTRICO TRIFÁSICO DE 2 CV, CILINDRO DE 1 M X 0,60 M, COM FUROS DE 3,17 MM - CHP DIURNO. AF_05/2023</v>
          </cell>
          <cell r="C607" t="str">
            <v>CHP</v>
          </cell>
          <cell r="D607" t="str">
            <v>COEFICIENTE DE REPRESENTATIVIDADE</v>
          </cell>
          <cell r="E607" t="str">
            <v>3,19</v>
          </cell>
          <cell r="F607" t="str">
            <v>CAIXA REFERENCIAL</v>
          </cell>
        </row>
        <row r="608">
          <cell r="A608" t="str">
            <v>92118</v>
          </cell>
          <cell r="B608" t="str">
            <v>DOSADOR DE AREIA, CAPACIDADE DE 26 LITROS - CHP DIURNO. AF_05/2023</v>
          </cell>
          <cell r="C608" t="str">
            <v>CHP</v>
          </cell>
          <cell r="D608" t="str">
            <v>COEFICIENTE DE REPRESENTATIVIDADE</v>
          </cell>
          <cell r="E608" t="str">
            <v>0,40</v>
          </cell>
          <cell r="F608" t="str">
            <v>CAIXA REFERENCIAL</v>
          </cell>
        </row>
        <row r="609">
          <cell r="A609" t="str">
            <v>92138</v>
          </cell>
          <cell r="B609" t="str">
            <v>CAMINHONETE COM MOTOR A DIESEL, POTÊNCIA 180 CV, CABINE DUPLA, 4X4 - CHP DIURNO. AF_11/2015</v>
          </cell>
          <cell r="C609" t="str">
            <v>CHP</v>
          </cell>
          <cell r="D609" t="str">
            <v>COEFICIENTE DE REPRESENTATIVIDADE</v>
          </cell>
          <cell r="E609" t="str">
            <v>95,21</v>
          </cell>
          <cell r="F609" t="str">
            <v>CAIXA REFERENCIAL</v>
          </cell>
        </row>
        <row r="610">
          <cell r="A610" t="str">
            <v>92145</v>
          </cell>
          <cell r="B610" t="str">
            <v>CAMINHONETE CABINE SIMPLES COM MOTOR 1.6 FLEX, CÂMBIO MANUAL, POTÊNCIA 101/104 CV, 2 PORTAS - CHP DIURNO. AF_11/2015</v>
          </cell>
          <cell r="C610" t="str">
            <v>CHP</v>
          </cell>
          <cell r="D610" t="str">
            <v>COEFICIENTE DE REPRESENTATIVIDADE</v>
          </cell>
          <cell r="E610" t="str">
            <v>79,85</v>
          </cell>
          <cell r="F610" t="str">
            <v>CAIXA REFERENCIAL</v>
          </cell>
        </row>
        <row r="611">
          <cell r="A611" t="str">
            <v>92242</v>
          </cell>
          <cell r="B611" t="str">
            <v>CAMINHÃO DE TRANSPORTE DE MATERIAL ASFÁLTICO 20.000 L, COM CAVALO MECÂNICO DE CAPACIDADE MÁXIMA DE TRAÇÃO COMBINADO DE 45.000 KG, POTÊNCIA 330 CV, INCLUSIVE TANQUE DE ASFALTO COM MAÇARICO - CHP DIURNO. AF_12/2015</v>
          </cell>
          <cell r="C611" t="str">
            <v>CHP</v>
          </cell>
          <cell r="D611" t="str">
            <v>ATRIBUÍDO SÃO PAULO</v>
          </cell>
          <cell r="E611" t="str">
            <v>411,64</v>
          </cell>
          <cell r="F611" t="str">
            <v>CAIXA REFERENCIAL</v>
          </cell>
        </row>
        <row r="612">
          <cell r="A612" t="str">
            <v>92716</v>
          </cell>
          <cell r="B612" t="str">
            <v>APARELHO PARA CORTE E SOLDA OXI-ACETILENO SOBRE RODAS, INCLUSIVE CILINDROS E MAÇARICOS - CHP DIURNO. AF_05/2023</v>
          </cell>
          <cell r="C612" t="str">
            <v>CHP</v>
          </cell>
          <cell r="D612" t="str">
            <v>COEFICIENTE DE REPRESENTATIVIDADE</v>
          </cell>
          <cell r="E612" t="str">
            <v>89,03</v>
          </cell>
          <cell r="F612" t="str">
            <v>CAIXA REFERENCIAL</v>
          </cell>
        </row>
        <row r="613">
          <cell r="A613" t="str">
            <v>92960</v>
          </cell>
          <cell r="B613" t="str">
            <v>MÁQUINA EXTRUSORA DE CONCRETO PARA GUIAS E SARJETAS, MOTOR A DIESEL, POTÊNCIA 14 CV - CHP DIURNO. AF_12/2015</v>
          </cell>
          <cell r="C613" t="str">
            <v>CHP</v>
          </cell>
          <cell r="D613" t="str">
            <v>ATRIBUÍDO SÃO PAULO</v>
          </cell>
          <cell r="E613" t="str">
            <v>19,22</v>
          </cell>
          <cell r="F613" t="str">
            <v>CAIXA REFERENCIAL</v>
          </cell>
        </row>
        <row r="614">
          <cell r="A614" t="str">
            <v>92966</v>
          </cell>
          <cell r="B614" t="str">
            <v>MARTELO PERFURADOR PNEUMÁTICO MANUAL, HASTE 25 X 75 MM, 21 KG - CHP DIURNO. AF_12/2015</v>
          </cell>
          <cell r="C614" t="str">
            <v>CHP</v>
          </cell>
          <cell r="D614" t="str">
            <v>ATRIBUÍDO SÃO PAULO</v>
          </cell>
          <cell r="E614" t="str">
            <v>32,37</v>
          </cell>
          <cell r="F614" t="str">
            <v>CAIXA REFERENCIAL</v>
          </cell>
        </row>
        <row r="615">
          <cell r="A615" t="str">
            <v>93224</v>
          </cell>
          <cell r="B615" t="str">
            <v>PERFURATRIZ COM TORRE METÁLICA PARA EXECUÇÃO DE ESTACA HÉLICE CONTÍNUA, PROFUNDIDADE MÁXIMA DE 32 M, DIÂMETRO MÁXIMO DE 1000 MM, POTÊNCIA INSTALADA DE 350 HP, MESA ROTATIVA COM TORQUE MÁXIMO DE 263 KNM - CHP DIURNO. AF_01/2016</v>
          </cell>
          <cell r="C615" t="str">
            <v>CHP</v>
          </cell>
          <cell r="D615" t="str">
            <v>COEFICIENTE DE REPRESENTATIVIDADE</v>
          </cell>
          <cell r="E615" t="str">
            <v>1.127,76</v>
          </cell>
          <cell r="F615" t="str">
            <v>CAIXA REFERENCIAL</v>
          </cell>
        </row>
        <row r="616">
          <cell r="A616" t="str">
            <v>93233</v>
          </cell>
          <cell r="B616" t="str">
            <v>BETONEIRA CAPACIDADE NOMINAL 400 L, CAPACIDADE DE MISTURA 310 L, MOTOR A GASOLINA POTÊNCIA 5,5 HP, SEM CARREGADOR - CHP DIURNO. AF_02/2016</v>
          </cell>
          <cell r="C616" t="str">
            <v>CHP</v>
          </cell>
          <cell r="D616" t="str">
            <v>COEFICIENTE DE REPRESENTATIVIDADE</v>
          </cell>
          <cell r="E616" t="str">
            <v>5,65</v>
          </cell>
          <cell r="F616" t="str">
            <v>CAIXA REFERENCIAL</v>
          </cell>
        </row>
        <row r="617">
          <cell r="A617" t="str">
            <v>93272</v>
          </cell>
          <cell r="B617" t="str">
            <v>GRUA ASCENSIONAL, LANCA DE 30 M, CAPACIDADE DE 1,0 T A 30 M, ALTURA ATE 39 M - CHP DIURNO. AF_05/2023</v>
          </cell>
          <cell r="C617" t="str">
            <v>CHP</v>
          </cell>
          <cell r="D617" t="str">
            <v>ATRIBUÍDO SÃO PAULO</v>
          </cell>
          <cell r="E617" t="str">
            <v>119,03</v>
          </cell>
          <cell r="F617" t="str">
            <v>CAIXA REFERENCIAL</v>
          </cell>
        </row>
        <row r="618">
          <cell r="A618" t="str">
            <v>93281</v>
          </cell>
          <cell r="B618" t="str">
            <v>GUINCHO ELÉTRICO DE COLUNA, CAPACIDADE 400 KG, COM MOTO FREIO, MOTOR TRIFÁSICO DE 1,25 CV - CHP DIURNO. AF_03/2016</v>
          </cell>
          <cell r="C618" t="str">
            <v>CHP</v>
          </cell>
          <cell r="D618" t="str">
            <v>COEFICIENTE DE REPRESENTATIVIDADE</v>
          </cell>
          <cell r="E618" t="str">
            <v>31,63</v>
          </cell>
          <cell r="F618" t="str">
            <v>CAIXA REFERENCIAL</v>
          </cell>
        </row>
        <row r="619">
          <cell r="A619" t="str">
            <v>93287</v>
          </cell>
          <cell r="B619" t="str">
            <v>GUINDASTE HIDRÁULICO AUTOPROPELIDO, COM LANÇA TELESCÓPICA 40 M, CAPACIDADE MÁXIMA 60 T, POTÊNCIA 260 KW - CHP DIURNO. AF_03/2016</v>
          </cell>
          <cell r="C619" t="str">
            <v>CHP</v>
          </cell>
          <cell r="D619" t="str">
            <v>ATRIBUÍDO SÃO PAULO</v>
          </cell>
          <cell r="E619" t="str">
            <v>370,64</v>
          </cell>
          <cell r="F619" t="str">
            <v>CAIXA REFERENCIAL</v>
          </cell>
        </row>
        <row r="620">
          <cell r="A620" t="str">
            <v>93402</v>
          </cell>
          <cell r="B620" t="str">
            <v>GUINDAUTO HIDRÁULICO, CAPACIDADE MÁXIMA DE CARGA 3300 KG, MOMENTO MÁXIMO DE CARGA 5,8 TM, ALCANCE MÁXIMO HORIZONTAL 7,60 M, INCLUSIVE CAMINHÃO TOCO PBT 16.000 KG, POTÊNCIA DE 189 CV - CHP DIURNO. AF_03/2016</v>
          </cell>
          <cell r="C620" t="str">
            <v>CHP</v>
          </cell>
          <cell r="D620" t="str">
            <v>ATRIBUÍDO SÃO PAULO</v>
          </cell>
          <cell r="E620" t="str">
            <v>270,96</v>
          </cell>
          <cell r="F620" t="str">
            <v>CAIXA REFERENCIAL</v>
          </cell>
        </row>
        <row r="621">
          <cell r="A621" t="str">
            <v>93408</v>
          </cell>
          <cell r="B621" t="str">
            <v>MÁQUINA JATO DE PRESSAO PORTÁTIL, CAMARA DE 1 SAIDA, CAPACIDADE 280 L, DIAMETRO 670 MM, BICO DE JATO CURTO VENTURI DE 5/16" , MANGUEIRA DE 1" COM COMPRESSOR DE AR REBOCÁVEL 189 PCM E MOTOR DIESEL 63 CV - CHP DIURNO. AF_05/2023</v>
          </cell>
          <cell r="C621" t="str">
            <v>CHP</v>
          </cell>
          <cell r="D621" t="str">
            <v>ATRIBUÍDO SÃO PAULO</v>
          </cell>
          <cell r="E621" t="str">
            <v>91,50</v>
          </cell>
          <cell r="F621" t="str">
            <v>CAIXA REFERENCIAL</v>
          </cell>
        </row>
        <row r="622">
          <cell r="A622" t="str">
            <v>93415</v>
          </cell>
          <cell r="B622" t="str">
            <v>GERADOR PORTÁTIL MONOFÁSICO, POTÊNCIA 5500 VA, MOTOR A GASOLINA, POTÊNCIA DO MOTOR 13 CV - CHP DIURNO. AF_03/2016</v>
          </cell>
          <cell r="C622" t="str">
            <v>CHP</v>
          </cell>
          <cell r="D622" t="str">
            <v>ATRIBUÍDO SÃO PAULO</v>
          </cell>
          <cell r="E622" t="str">
            <v>12,02</v>
          </cell>
          <cell r="F622" t="str">
            <v>CAIXA REFERENCIAL</v>
          </cell>
        </row>
        <row r="623">
          <cell r="A623" t="str">
            <v>93421</v>
          </cell>
          <cell r="B623" t="str">
            <v>GRUPO GERADOR REBOCÁVEL, POTÊNCIA 66 KVA, MOTOR A DIESEL - CHP DIURNO. AF_03/2016</v>
          </cell>
          <cell r="C623" t="str">
            <v>CHP</v>
          </cell>
          <cell r="D623" t="str">
            <v>ATRIBUÍDO SÃO PAULO</v>
          </cell>
          <cell r="E623" t="str">
            <v>76,89</v>
          </cell>
          <cell r="F623" t="str">
            <v>CAIXA REFERENCIAL</v>
          </cell>
        </row>
        <row r="624">
          <cell r="A624" t="str">
            <v>93427</v>
          </cell>
          <cell r="B624" t="str">
            <v>GRUPO GERADOR ESTACIONÁRIO, POTÊNCIA 150 KVA, MOTOR A DIESEL- CHP DIURNO. AF_03/2016</v>
          </cell>
          <cell r="C624" t="str">
            <v>CHP</v>
          </cell>
          <cell r="D624" t="str">
            <v>ATRIBUÍDO SÃO PAULO</v>
          </cell>
          <cell r="E624" t="str">
            <v>173,94</v>
          </cell>
          <cell r="F624" t="str">
            <v>CAIXA REFERENCIAL</v>
          </cell>
        </row>
        <row r="625">
          <cell r="A625" t="str">
            <v>93433</v>
          </cell>
          <cell r="B625" t="str">
            <v>USINA DE MISTURA ASFÁLTICA À QUENTE, TIPO CONTRA FLUXO, PROD 40 A 80 TON/HORA - CHP DIURNO. AF_05/2023</v>
          </cell>
          <cell r="C625" t="str">
            <v>CHP</v>
          </cell>
          <cell r="D625" t="str">
            <v>ATRIBUÍDO SÃO PAULO</v>
          </cell>
          <cell r="E625" t="str">
            <v>2.687,55</v>
          </cell>
          <cell r="F625" t="str">
            <v>CAIXA REFERENCIAL</v>
          </cell>
        </row>
        <row r="626">
          <cell r="A626" t="str">
            <v>93439</v>
          </cell>
          <cell r="B626" t="str">
            <v>USINA DE ASFALTO À FRIO, CAPACIDADE DE 40 A 60 TON/HORA, ELÉTRICA POTÊNCIA 30 CV - CHP DIURNO. AF_05/2023</v>
          </cell>
          <cell r="C626" t="str">
            <v>CHP</v>
          </cell>
          <cell r="D626" t="str">
            <v>ATRIBUÍDO SÃO PAULO</v>
          </cell>
          <cell r="E626" t="str">
            <v>272,54</v>
          </cell>
          <cell r="F626" t="str">
            <v>CAIXA REFERENCIAL</v>
          </cell>
        </row>
        <row r="627">
          <cell r="A627" t="str">
            <v>95121</v>
          </cell>
          <cell r="B627" t="str">
            <v>USINA MISTURADORA DE SOLOS, CAPACIDADE DE 200 A 500 TON/H, POTENCIA 75KW - CHP DIURNO. AF_07/2016</v>
          </cell>
          <cell r="C627" t="str">
            <v>CHP</v>
          </cell>
          <cell r="D627" t="str">
            <v>ATRIBUÍDO SÃO PAULO</v>
          </cell>
          <cell r="E627" t="str">
            <v>367,64</v>
          </cell>
          <cell r="F627" t="str">
            <v>CAIXA REFERENCIAL</v>
          </cell>
        </row>
        <row r="628">
          <cell r="A628" t="str">
            <v>95127</v>
          </cell>
          <cell r="B628" t="str">
            <v>DISTRIBUIDOR DE AGREGADOS AUTOPROPELIDO, CAP 3 M3, A DIESEL, POTÊNCIA 176CV - CHP DIURNO. AF_07/2016</v>
          </cell>
          <cell r="C628" t="str">
            <v>CHP</v>
          </cell>
          <cell r="D628" t="str">
            <v>ATRIBUÍDO SÃO PAULO</v>
          </cell>
          <cell r="E628" t="str">
            <v>228,49</v>
          </cell>
          <cell r="F628" t="str">
            <v>CAIXA REFERENCIAL</v>
          </cell>
        </row>
        <row r="629">
          <cell r="A629" t="str">
            <v>95133</v>
          </cell>
          <cell r="B629" t="str">
            <v>MÁQUINA DEMARCADORA DE FAIXA DE TRÁFEGO À FRIO, AUTOPROPELIDA, POTÊNCIA 38 HP - CHP DIURNO. AF_07/2016</v>
          </cell>
          <cell r="C629" t="str">
            <v>CHP</v>
          </cell>
          <cell r="D629" t="str">
            <v>ATRIBUÍDO SÃO PAULO</v>
          </cell>
          <cell r="E629" t="str">
            <v>188,61</v>
          </cell>
          <cell r="F629" t="str">
            <v>CAIXA REFERENCIAL</v>
          </cell>
        </row>
        <row r="630">
          <cell r="A630" t="str">
            <v>95139</v>
          </cell>
          <cell r="B630" t="str">
            <v>TALHA MANUAL DE CORRENTE, CAPACIDADE DE 2 TON. COM ELEVAÇÃO DE 3 M - CHP DIURNO. AF_07/2016</v>
          </cell>
          <cell r="C630" t="str">
            <v>CHP</v>
          </cell>
          <cell r="D630" t="str">
            <v>COLETADO</v>
          </cell>
          <cell r="E630" t="str">
            <v>0,05</v>
          </cell>
          <cell r="F630" t="str">
            <v>CAIXA REFERENCIAL</v>
          </cell>
        </row>
        <row r="631">
          <cell r="A631" t="str">
            <v>95212</v>
          </cell>
          <cell r="B631" t="str">
            <v>GRUA ASCENCIONAL, LANCA DE 42 M, CAPACIDADE DE 1,5 T A 30 M, ALTURA ATE 39 M - CHP DIURNO. AF_05/2023</v>
          </cell>
          <cell r="C631" t="str">
            <v>CHP</v>
          </cell>
          <cell r="D631" t="str">
            <v>ATRIBUÍDO SÃO PAULO</v>
          </cell>
          <cell r="E631" t="str">
            <v>181,81</v>
          </cell>
          <cell r="F631" t="str">
            <v>CAIXA REFERENCIAL</v>
          </cell>
        </row>
        <row r="632">
          <cell r="A632" t="str">
            <v>95258</v>
          </cell>
          <cell r="B632" t="str">
            <v>MARTELO DEMOLIDOR PNEUMÁTICO MANUAL, 32 KG - CHP DIURNO. AF_09/2016</v>
          </cell>
          <cell r="C632" t="str">
            <v>CHP</v>
          </cell>
          <cell r="D632" t="str">
            <v>ATRIBUÍDO SÃO PAULO</v>
          </cell>
          <cell r="E632" t="str">
            <v>31,77</v>
          </cell>
          <cell r="F632" t="str">
            <v>CAIXA REFERENCIAL</v>
          </cell>
        </row>
        <row r="633">
          <cell r="A633" t="str">
            <v>95264</v>
          </cell>
          <cell r="B633" t="str">
            <v>COMPACTADOR DE SOLOS DE PERCUSÃO (SOQUETE) COM MOTOR A GASOLINA, POTÊNCIA 3 CV - CHP DIURNO. AF_09/2016</v>
          </cell>
          <cell r="C633" t="str">
            <v>CHP</v>
          </cell>
          <cell r="D633" t="str">
            <v>ATRIBUÍDO SÃO PAULO</v>
          </cell>
          <cell r="E633" t="str">
            <v>6,61</v>
          </cell>
          <cell r="F633" t="str">
            <v>CAIXA REFERENCIAL</v>
          </cell>
        </row>
        <row r="634">
          <cell r="A634" t="str">
            <v>95270</v>
          </cell>
          <cell r="B634" t="str">
            <v>RÉGUA VIBRATÓRIA DUPLA PARA CONCRETO, PESO DE 60KG, COMPRIMENTO 4 M, COM MOTOR A GASOLINA, POTÊNCIA 5,5 HP - CHP DIURNO. AF_09/2016</v>
          </cell>
          <cell r="C634" t="str">
            <v>CHP</v>
          </cell>
          <cell r="D634" t="str">
            <v>ATRIBUÍDO SÃO PAULO</v>
          </cell>
          <cell r="E634" t="str">
            <v>9,99</v>
          </cell>
          <cell r="F634" t="str">
            <v>CAIXA REFERENCIAL</v>
          </cell>
        </row>
        <row r="635">
          <cell r="A635" t="str">
            <v>95276</v>
          </cell>
          <cell r="B635" t="str">
            <v>POLIDORA DE PISO (POLITRIZ), PESO DE 100KG, DIÂMETRO 450 MM, MOTOR ELÉTRICO, POTÊNCIA 4 HP - CHP DIURNO. AF_05/2023</v>
          </cell>
          <cell r="C635" t="str">
            <v>CHP</v>
          </cell>
          <cell r="D635" t="str">
            <v>ATRIBUÍDO SÃO PAULO</v>
          </cell>
          <cell r="E635" t="str">
            <v>3,16</v>
          </cell>
          <cell r="F635" t="str">
            <v>CAIXA REFERENCIAL</v>
          </cell>
        </row>
        <row r="636">
          <cell r="A636" t="str">
            <v>95282</v>
          </cell>
          <cell r="B636" t="str">
            <v>DESEMPENADEIRA DE CONCRETO, PESO DE 78 KG, 4 PÁS, MOTOR A GASOLINA, POTÊNCIA 5,5 HP - CHP DIURNO. AF_05/2023</v>
          </cell>
          <cell r="C636" t="str">
            <v>CHP</v>
          </cell>
          <cell r="D636" t="str">
            <v>ATRIBUÍDO SÃO PAULO</v>
          </cell>
          <cell r="E636" t="str">
            <v>10,21</v>
          </cell>
          <cell r="F636" t="str">
            <v>CAIXA REFERENCIAL</v>
          </cell>
        </row>
        <row r="637">
          <cell r="A637" t="str">
            <v>95620</v>
          </cell>
          <cell r="B637" t="str">
            <v>PERFURATRIZ PNEUMATICA MANUAL DE PESO MEDIO, MARTELETE, 18KG, COMPRIMENTO MÁXIMO DE CURSO DE 6 M, DIAMETRO DO PISTAO DE 5,5 CM - CHP DIURNO. AF_11/2016</v>
          </cell>
          <cell r="C637" t="str">
            <v>CHP</v>
          </cell>
          <cell r="D637" t="str">
            <v>ATRIBUÍDO SÃO PAULO</v>
          </cell>
          <cell r="E637" t="str">
            <v>31,07</v>
          </cell>
          <cell r="F637" t="str">
            <v>CAIXA REFERENCIAL</v>
          </cell>
        </row>
        <row r="638">
          <cell r="A638" t="str">
            <v>95631</v>
          </cell>
          <cell r="B638" t="str">
            <v>ROLO COMPACTADOR VIBRATORIO TANDEM, ACO LISO, POTENCIA 125 HP, PESO SEM/COM LASTRO 10,20/11,65 T, LARGURA DE TRABALHO 1,73 M - CHP DIURNO. AF_11/2016</v>
          </cell>
          <cell r="C638" t="str">
            <v>CHP</v>
          </cell>
          <cell r="D638" t="str">
            <v>ATRIBUÍDO SÃO PAULO</v>
          </cell>
          <cell r="E638" t="str">
            <v>239,59</v>
          </cell>
          <cell r="F638" t="str">
            <v>CAIXA REFERENCIAL</v>
          </cell>
        </row>
        <row r="639">
          <cell r="A639" t="str">
            <v>95702</v>
          </cell>
          <cell r="B639" t="str">
            <v>PERFURATRIZ MANUAL, TORQUE MAXIMO 55 KGF.M, POTENCIA 5 CV, COM DIAMETRO MAXIMO 8 1/2" - CHP DIURNO. AF_11/2016</v>
          </cell>
          <cell r="C639" t="str">
            <v>CHP</v>
          </cell>
          <cell r="D639" t="str">
            <v>ATRIBUÍDO SÃO PAULO</v>
          </cell>
          <cell r="E639" t="str">
            <v>54,45</v>
          </cell>
          <cell r="F639" t="str">
            <v>CAIXA REFERENCIAL</v>
          </cell>
        </row>
        <row r="640">
          <cell r="A640" t="str">
            <v>95708</v>
          </cell>
          <cell r="B640" t="str">
            <v>PERFURATRIZ SOBRE ESTEIRA, TORQUE MÁXIMO 600 KGF, POTÊNCIA ENTRE 50 E 60 HP, DIÂMETRO MÁXIMO 10" - CHP DIURNO. AF_11/2016</v>
          </cell>
          <cell r="C640" t="str">
            <v>CHP</v>
          </cell>
          <cell r="D640" t="str">
            <v>COEFICIENTE DE REPRESENTATIVIDADE</v>
          </cell>
          <cell r="E640" t="str">
            <v>178,63</v>
          </cell>
          <cell r="F640" t="str">
            <v>CAIXA REFERENCIAL</v>
          </cell>
        </row>
        <row r="641">
          <cell r="A641" t="str">
            <v>95720</v>
          </cell>
          <cell r="B641" t="str">
            <v>ESCAVADEIRA HIDRAULICA SOBRE ESTEIRA, EQUIPADA COM CLAMSHELL, COM CAPACIDADE DA CAÇAMBA ENTRE 1,20 E 1,50 M3, PESO OPERACIONAL ENTRE 20,00 E 22,00 TON, POTENCIA LIQUIDA ENTRE 150 E 160 HP - CHP DIURNO. AF_11/2016</v>
          </cell>
          <cell r="C641" t="str">
            <v>CHP</v>
          </cell>
          <cell r="D641" t="str">
            <v>COEFICIENTE DE REPRESENTATIVIDADE</v>
          </cell>
          <cell r="E641" t="str">
            <v>290,61</v>
          </cell>
          <cell r="F641" t="str">
            <v>CAIXA REFERENCIAL</v>
          </cell>
        </row>
        <row r="642">
          <cell r="A642" t="str">
            <v>95872</v>
          </cell>
          <cell r="B642" t="str">
            <v>GRUPO GERADOR COM CARENAGEM, MOTOR DIESEL POTÊNCIA STANDART ENTRE 250 E 260 KVA - CHP DIURNO. AF_12/2016</v>
          </cell>
          <cell r="C642" t="str">
            <v>CHP</v>
          </cell>
          <cell r="D642" t="str">
            <v>ATRIBUÍDO SÃO PAULO</v>
          </cell>
          <cell r="E642" t="str">
            <v>294,84</v>
          </cell>
          <cell r="F642" t="str">
            <v>CAIXA REFERENCIAL</v>
          </cell>
        </row>
        <row r="643">
          <cell r="A643" t="str">
            <v>96013</v>
          </cell>
          <cell r="B643" t="str">
            <v>TRATOR DE PNEUS COM POTÊNCIA DE 122 CV, TRAÇÃO 4X4, COM VASSOURA MECÂNICA ACOPLADA - CHP DIURNO. AF_02/2017</v>
          </cell>
          <cell r="C643" t="str">
            <v>CHP</v>
          </cell>
          <cell r="D643" t="str">
            <v>ATRIBUÍDO SÃO PAULO</v>
          </cell>
          <cell r="E643" t="str">
            <v>190,67</v>
          </cell>
          <cell r="F643" t="str">
            <v>CAIXA REFERENCIAL</v>
          </cell>
        </row>
        <row r="644">
          <cell r="A644" t="str">
            <v>96020</v>
          </cell>
          <cell r="B644" t="str">
            <v>TRATOR DE PNEUS COM POTÊNCIA DE 122 CV, TRAÇÃO 4X4, COM GRADE DE DISCOS ACOPLADA - CHP DIURNO. AF_02/2017</v>
          </cell>
          <cell r="C644" t="str">
            <v>CHP</v>
          </cell>
          <cell r="D644" t="str">
            <v>ATRIBUÍDO SÃO PAULO</v>
          </cell>
          <cell r="E644" t="str">
            <v>190,20</v>
          </cell>
          <cell r="F644" t="str">
            <v>CAIXA REFERENCIAL</v>
          </cell>
        </row>
        <row r="645">
          <cell r="A645" t="str">
            <v>96028</v>
          </cell>
          <cell r="B645" t="str">
            <v>TRATOR DE PNEUS COM POTÊNCIA DE 85 CV, TRAÇÃO 4X4, COM GRADE DE DISCOS ACOPLADA - CHP DIURNO. AF_02/2017</v>
          </cell>
          <cell r="C645" t="str">
            <v>CHP</v>
          </cell>
          <cell r="D645" t="str">
            <v>ATRIBUÍDO SÃO PAULO</v>
          </cell>
          <cell r="E645" t="str">
            <v>148,40</v>
          </cell>
          <cell r="F645" t="str">
            <v>CAIXA REFERENCIAL</v>
          </cell>
        </row>
        <row r="646">
          <cell r="A646" t="str">
            <v>96035</v>
          </cell>
          <cell r="B646" t="str">
            <v>CAMINHÃO BASCULANTE 10 M3, TRUCADO, POTÊNCIA 230 CV, INCLUSIVE CAÇAMBA METÁLICA, COM DISTRIBUIDOR DE AGREGADOS ACOPLADO - CHP DIURNO. AF_02/2017</v>
          </cell>
          <cell r="C646" t="str">
            <v>CHP</v>
          </cell>
          <cell r="D646" t="str">
            <v>ATRIBUÍDO SÃO PAULO</v>
          </cell>
          <cell r="E646" t="str">
            <v>283,25</v>
          </cell>
          <cell r="F646" t="str">
            <v>CAIXA REFERENCIAL</v>
          </cell>
        </row>
        <row r="647">
          <cell r="A647" t="str">
            <v>96157</v>
          </cell>
          <cell r="B647" t="str">
            <v>TRATOR DE PNEUS COM POTÊNCIA DE 85 CV, TRAÇÃO 4X4, COM VASSOURA MECÂNICA ACOPLADA - CHP DIURNO. AF_03/2017</v>
          </cell>
          <cell r="C647" t="str">
            <v>CHP</v>
          </cell>
          <cell r="D647" t="str">
            <v>ATRIBUÍDO SÃO PAULO</v>
          </cell>
          <cell r="E647" t="str">
            <v>148,87</v>
          </cell>
          <cell r="F647" t="str">
            <v>CAIXA REFERENCIAL</v>
          </cell>
        </row>
        <row r="648">
          <cell r="A648" t="str">
            <v>96158</v>
          </cell>
          <cell r="B648" t="str">
            <v>MINICARREGADEIRA SOBRE RODAS POTENCIA 47HP CAPACIDADE OPERACAO 646 KG, COM VASSOURA MECÂNICA ACOPLADA - CHP DIURNO. AF_03/2017</v>
          </cell>
          <cell r="C648" t="str">
            <v>CHP</v>
          </cell>
          <cell r="D648" t="str">
            <v>ATRIBUÍDO SÃO PAULO</v>
          </cell>
          <cell r="E648" t="str">
            <v>148,48</v>
          </cell>
          <cell r="F648" t="str">
            <v>CAIXA REFERENCIAL</v>
          </cell>
        </row>
        <row r="649">
          <cell r="A649" t="str">
            <v>96245</v>
          </cell>
          <cell r="B649" t="str">
            <v>MINIESCAVADEIRA SOBRE ESTEIRAS, POTÊNCIA LÍQUIDA DE *30* HP, PESO OPERACIONAL DE *3.500* KG - CHP DIURNO. AF_04/2017</v>
          </cell>
          <cell r="C649" t="str">
            <v>CHP</v>
          </cell>
          <cell r="D649" t="str">
            <v>COEFICIENTE DE REPRESENTATIVIDADE</v>
          </cell>
          <cell r="E649" t="str">
            <v>125,44</v>
          </cell>
          <cell r="F649" t="str">
            <v>CAIXA REFERENCIAL</v>
          </cell>
        </row>
        <row r="650">
          <cell r="A650" t="str">
            <v>96463</v>
          </cell>
          <cell r="B650" t="str">
            <v>ROLO COMPACTADOR DE PNEUS, ESTÁTICO, PRESSÃO VARIÁVEL, POTÊNCIA 110 HP, PESO SEM/COM LASTRO 10,8/27 T, LARGURA DE ROLAGEM 2,30 M - CHP DIURNO. AF_06/2017</v>
          </cell>
          <cell r="C650" t="str">
            <v>CHP</v>
          </cell>
          <cell r="D650" t="str">
            <v>ATRIBUÍDO SÃO PAULO</v>
          </cell>
          <cell r="E650" t="str">
            <v>227,43</v>
          </cell>
          <cell r="F650" t="str">
            <v>CAIXA REFERENCIAL</v>
          </cell>
        </row>
        <row r="651">
          <cell r="A651" t="str">
            <v>98764</v>
          </cell>
          <cell r="B651" t="str">
            <v>INVERSOR DE SOLDA MONOFÁSICO DE 160 A, POTÊNCIA DE 5400 W, TENSÃO DE 220 V, PARA SOLDA COM ELETRODOS DE 2,0 A 4,0 MM E PROCESSO TIG - CHP DIURNO. AF_06/2018</v>
          </cell>
          <cell r="C651" t="str">
            <v>CHP</v>
          </cell>
          <cell r="D651" t="str">
            <v>COEFICIENTE DE REPRESENTATIVIDADE</v>
          </cell>
          <cell r="E651" t="str">
            <v>4,07</v>
          </cell>
          <cell r="F651" t="str">
            <v>CAIXA REFERENCIAL</v>
          </cell>
        </row>
        <row r="652">
          <cell r="A652" t="str">
            <v>99833</v>
          </cell>
          <cell r="B652" t="str">
            <v>LAVADORA DE ALTA PRESSAO (LAVA-JATO) PARA AGUA FRIA, PRESSAO DE OPERACAO ENTRE 1400 E 1900 LIB/POL2, VAZAO MAXIMA ENTRE 400 E 700 L/H - CHP DIURNO. AF_05/2023</v>
          </cell>
          <cell r="C652" t="str">
            <v>CHP</v>
          </cell>
          <cell r="D652" t="str">
            <v>COEFICIENTE DE REPRESENTATIVIDADE</v>
          </cell>
          <cell r="E652" t="str">
            <v>4,12</v>
          </cell>
          <cell r="F652" t="str">
            <v>CAIXA REFERENCIAL</v>
          </cell>
        </row>
        <row r="653">
          <cell r="A653" t="str">
            <v>100641</v>
          </cell>
          <cell r="B653" t="str">
            <v>USINA DE MISTURA ASFÁLTICA À QUENTE, TIPO CONTRA FLUXO, PROD 100 A 140 TON/HORA - CHP DIURNO. AF_12/2019</v>
          </cell>
          <cell r="C653" t="str">
            <v>CHP</v>
          </cell>
          <cell r="D653" t="str">
            <v>ATRIBUÍDO SÃO PAULO</v>
          </cell>
          <cell r="E653" t="str">
            <v>4.829,69</v>
          </cell>
          <cell r="F653" t="str">
            <v>CAIXA REFERENCIAL</v>
          </cell>
        </row>
        <row r="654">
          <cell r="A654" t="str">
            <v>100647</v>
          </cell>
          <cell r="B654" t="str">
            <v>USINA DE ASFALTO, TIPO GRAVIMÉTRICA, PROD 150 TON/HORA - CHP DIURNO. AF_12/2019</v>
          </cell>
          <cell r="C654" t="str">
            <v>CHP</v>
          </cell>
          <cell r="D654" t="str">
            <v>ATRIBUÍDO SÃO PAULO</v>
          </cell>
          <cell r="E654" t="str">
            <v>6.580,15</v>
          </cell>
          <cell r="F654" t="str">
            <v>CAIXA REFERENCIAL</v>
          </cell>
        </row>
        <row r="655">
          <cell r="A655" t="str">
            <v>102275</v>
          </cell>
          <cell r="B655" t="str">
            <v>MARTELO DEMOLIDOR ELÉTRICO, COM POTÊNCIA DE 2.000 W, 1.000 IMPACTOS POR MINUTO, PESO DE 30 KG - CHP DIURNO. AF_01/2021</v>
          </cell>
          <cell r="C655" t="str">
            <v>CHP</v>
          </cell>
          <cell r="D655" t="str">
            <v>ATRIBUÍDO SÃO PAULO</v>
          </cell>
          <cell r="E655" t="str">
            <v>31,26</v>
          </cell>
          <cell r="F655" t="str">
            <v>CAIXA REFERENCIAL</v>
          </cell>
        </row>
        <row r="656">
          <cell r="A656" t="str">
            <v>102874</v>
          </cell>
          <cell r="B656" t="str">
            <v>PERFURATRIZ HIDRÁULICA SOBRE ESTEIRA, TORQUE MÁXIMO 161 KNM, PROFUNDIDADE MÁXIMA 54 M, DIÂMETRO MÁXIMO 1500 MM, POTÊNCIA MOTOR 268 HP - CHP DIURNO. AF_04/2019</v>
          </cell>
          <cell r="C656" t="str">
            <v>CHP</v>
          </cell>
          <cell r="D656" t="str">
            <v>COEFICIENTE DE REPRESENTATIVIDADE</v>
          </cell>
          <cell r="E656" t="str">
            <v>1.046,33</v>
          </cell>
          <cell r="F656" t="str">
            <v>CAIXA REFERENCIAL</v>
          </cell>
        </row>
        <row r="657">
          <cell r="A657" t="str">
            <v>102880</v>
          </cell>
          <cell r="B657" t="str">
            <v>PERFURATRIZ PARA EXECUÇÃO DE ESTACAS SECANTES, TIPO HÉLICE CONTÍNUA COM CABEÇOTE DUPLO E TUBO METÁLICO - CHP DIURNO. AF_04/2019</v>
          </cell>
          <cell r="C657" t="str">
            <v>CHP</v>
          </cell>
          <cell r="D657" t="str">
            <v>COEFICIENTE DE REPRESENTATIVIDADE</v>
          </cell>
          <cell r="E657" t="str">
            <v>1.452,15</v>
          </cell>
          <cell r="F657" t="str">
            <v>CAIXA REFERENCIAL</v>
          </cell>
        </row>
        <row r="658">
          <cell r="A658" t="str">
            <v>102964</v>
          </cell>
          <cell r="B658" t="str">
            <v>PERFURATRIZ HIDRÁULICA SOBRE ESTEIRA, TORQUE MÁXIMO 98 KNM, PROFUNDIDADE MÁXIMA 25 M, DIÂMETRO MÁXIMO 115 MM, POTÊNCIA MOTOR 190 HP - CHP DIURNO. AF_02/2021</v>
          </cell>
          <cell r="C658" t="str">
            <v>CHP</v>
          </cell>
          <cell r="D658" t="str">
            <v>COEFICIENTE DE REPRESENTATIVIDADE</v>
          </cell>
          <cell r="E658" t="str">
            <v>500,87</v>
          </cell>
          <cell r="F658" t="str">
            <v>CAIXA REFERENCIAL</v>
          </cell>
        </row>
        <row r="659">
          <cell r="A659" t="str">
            <v>102976</v>
          </cell>
          <cell r="B659" t="str">
            <v>PERFURATRIZ ROTATIVA SOBRE ESTEIRA, TORQUE MAXIMO 2500 KGM, POTENCIA 110 HP, MOTOR DIESEL- CHP DIURNO. AF_05/2017</v>
          </cell>
          <cell r="C659" t="str">
            <v>CHP</v>
          </cell>
          <cell r="D659" t="str">
            <v>COEFICIENTE DE REPRESENTATIVIDADE</v>
          </cell>
          <cell r="E659" t="str">
            <v>289,99</v>
          </cell>
          <cell r="F659" t="str">
            <v>CAIXA REFERENCIAL</v>
          </cell>
        </row>
        <row r="660">
          <cell r="A660" t="str">
            <v>103224</v>
          </cell>
          <cell r="B660" t="str">
            <v>PERFURATRIZ PARA FURO DIRECIONAL HORIZONTAL (HDD) COM CAPACIDADE ATÉ 89 KN, POTÊNCIA 24,8 HP A 80 HP (INCLUSO FERRAMENTAS E LOCALIZADOR) - CHP DIURNO. AF_05/2023</v>
          </cell>
          <cell r="C660" t="str">
            <v>CHP</v>
          </cell>
          <cell r="D660" t="str">
            <v>COEFICIENTE DE REPRESENTATIVIDADE</v>
          </cell>
          <cell r="E660" t="str">
            <v>451,33</v>
          </cell>
          <cell r="F660" t="str">
            <v>CAIXA REFERENCIAL</v>
          </cell>
        </row>
        <row r="661">
          <cell r="A661" t="str">
            <v>103230</v>
          </cell>
          <cell r="B661" t="str">
            <v>PERFURATRIZ PARA FURO DIRECIONAL HORIZONTAL (HDD) COM CAPACIDADE DE 90 KN A 200 KN, POTÊNCIA 100 HP A 160 HP (INCLUSO FERRAMENTAS E LOCALIZADOR) - CHP DIURNO. AF_05/2023</v>
          </cell>
          <cell r="C661" t="str">
            <v>CHP</v>
          </cell>
          <cell r="D661" t="str">
            <v>COEFICIENTE DE REPRESENTATIVIDADE</v>
          </cell>
          <cell r="E661" t="str">
            <v>991,71</v>
          </cell>
          <cell r="F661" t="str">
            <v>CAIXA REFERENCIAL</v>
          </cell>
        </row>
        <row r="662">
          <cell r="A662" t="str">
            <v>103236</v>
          </cell>
          <cell r="B662" t="str">
            <v>PERFURATRIZ PARA FURO DIRECIONAL HORIZONTAL (HDD) COM CAPACIDADE DE 201 KN A 560 KN, POTÊNCIA 200 HP A 260 HP (INCLUSO FERRAMENTAS E LOCALIZADOR) - CHP DIURNO. AF_05/2023</v>
          </cell>
          <cell r="C662" t="str">
            <v>CHP</v>
          </cell>
          <cell r="D662" t="str">
            <v>COEFICIENTE DE REPRESENTATIVIDADE</v>
          </cell>
          <cell r="E662" t="str">
            <v>1.354,66</v>
          </cell>
          <cell r="F662" t="str">
            <v>CAIXA REFERENCIAL</v>
          </cell>
        </row>
        <row r="663">
          <cell r="A663" t="str">
            <v>104091</v>
          </cell>
          <cell r="B663" t="str">
            <v>TERMOFUSORA PARA TUBOS E CONEXÕES EM PPR COM DIÂMETROS DE 20 A 63 MM, POTÊNCIA DE 800 W, TENSAO 220 V - CHP DIURNO. AF_05/2022</v>
          </cell>
          <cell r="C663" t="str">
            <v>CHP</v>
          </cell>
          <cell r="D663" t="str">
            <v>ATRIBUÍDO SÃO PAULO</v>
          </cell>
          <cell r="E663" t="str">
            <v>0,72</v>
          </cell>
          <cell r="F663" t="str">
            <v>CAIXA REFERENCIAL</v>
          </cell>
        </row>
        <row r="664">
          <cell r="A664" t="str">
            <v>104097</v>
          </cell>
          <cell r="B664" t="str">
            <v>TERMOFUSORA PARA TUBOS E CONEXÕES EM PPR COM DIÂMETROS DE 75 A 110 MM, POTÊNCIA DE *1100* W, TENSÃO 220 V - CHP DIURNO. AF_05/2022</v>
          </cell>
          <cell r="C664" t="str">
            <v>CHP</v>
          </cell>
          <cell r="D664" t="str">
            <v>ATRIBUÍDO SÃO PAULO</v>
          </cell>
          <cell r="E664" t="str">
            <v>0,99</v>
          </cell>
          <cell r="F664" t="str">
            <v>CAIXA REFERENCIAL</v>
          </cell>
        </row>
        <row r="665">
          <cell r="A665" t="str">
            <v>104695</v>
          </cell>
          <cell r="B665" t="str">
            <v>PERFURATRIZ DE COROA DIAMANTADA PARA CONCRETO, DIÂMETRO ATÉ 250 MM, MOTOR ELÉTRICO 220 V, POTÊNCIA 2.500 W - CHP DIURNO. AF_05/2023</v>
          </cell>
          <cell r="C665" t="str">
            <v>CHP</v>
          </cell>
          <cell r="D665" t="str">
            <v>COEFICIENTE DE REPRESENTATIVIDADE</v>
          </cell>
          <cell r="E665" t="str">
            <v>43,09</v>
          </cell>
          <cell r="F665" t="str">
            <v>CAIXA REFERENCIAL</v>
          </cell>
        </row>
        <row r="666">
          <cell r="A666" t="str">
            <v>104716</v>
          </cell>
          <cell r="B666" t="str">
            <v>ESCAVADEIRA HIDRÁULICA DE BRAÇO LONGO (LONGO ALCANCE) SOBRE ESTEIRAS, CAÇAMBA 0,52 M3, PESO OPERACIONAL 24 T, POTÊNCIA LÍQUIDA 155 HP  - CHP DIURNO. AF_06/2023</v>
          </cell>
          <cell r="C666" t="str">
            <v>CHP</v>
          </cell>
          <cell r="D666" t="str">
            <v>COEFICIENTE DE REPRESENTATIVIDADE</v>
          </cell>
          <cell r="E666" t="str">
            <v>280,78</v>
          </cell>
          <cell r="F666" t="str">
            <v>CAIXA REFERENCIAL</v>
          </cell>
        </row>
        <row r="667">
          <cell r="A667" t="str">
            <v>5632</v>
          </cell>
          <cell r="B667" t="str">
            <v>ESCAVADEIRA HIDRÁULICA SOBRE ESTEIRAS, CAÇAMBA 0,80 M3, PESO OPERACIONAL 17 T, POTENCIA BRUTA 111 HP - CHI DIURNO. AF_06/2014</v>
          </cell>
          <cell r="C667" t="str">
            <v>CHI</v>
          </cell>
          <cell r="D667" t="str">
            <v>COLETADO</v>
          </cell>
          <cell r="E667" t="str">
            <v>96,93</v>
          </cell>
          <cell r="F667" t="str">
            <v>CAIXA REFERENCIAL</v>
          </cell>
        </row>
        <row r="668">
          <cell r="A668" t="str">
            <v>5679</v>
          </cell>
          <cell r="B668" t="str">
            <v>RETROESCAVADEIRA SOBRE RODAS COM CARREGADEIRA, TRAÇÃO 4X4, POTÊNCIA LÍQ. 88 HP, CAÇAMBA CARREG. CAP. MÍN. 1 M3, CAÇAMBA RETRO CAP. 0,26 M3, PESO OPERACIONAL MÍN. 6.674 KG, PROFUNDIDADE ESCAVAÇÃO MÁX. 4,37 M - CHI DIURNO. AF_06/2014</v>
          </cell>
          <cell r="C668" t="str">
            <v>CHI</v>
          </cell>
          <cell r="D668" t="str">
            <v>COEFICIENTE DE REPRESENTATIVIDADE</v>
          </cell>
          <cell r="E668" t="str">
            <v>72,80</v>
          </cell>
          <cell r="F668" t="str">
            <v>CAIXA REFERENCIAL</v>
          </cell>
        </row>
        <row r="669">
          <cell r="A669" t="str">
            <v>5681</v>
          </cell>
          <cell r="B669" t="str">
            <v>RETROESCAVADEIRA SOBRE RODAS COM CARREGADEIRA, TRAÇÃO 4X2, POTÊNCIA LÍQ. 79 HP, CAÇAMBA CARREG. CAP. MÍN. 1 M3, CAÇAMBA RETRO CAP. 0,20 M3, PESO OPERACIONAL MÍN. 6.570 KG, PROFUNDIDADE ESCAVAÇÃO MÁX. 4,37 M - CHI DIURNO. AF_06/2014</v>
          </cell>
          <cell r="C669" t="str">
            <v>CHI</v>
          </cell>
          <cell r="D669" t="str">
            <v>COEFICIENTE DE REPRESENTATIVIDADE</v>
          </cell>
          <cell r="E669" t="str">
            <v>68,90</v>
          </cell>
          <cell r="F669" t="str">
            <v>CAIXA REFERENCIAL</v>
          </cell>
        </row>
        <row r="670">
          <cell r="A670" t="str">
            <v>5685</v>
          </cell>
          <cell r="B670" t="str">
            <v>ROLO COMPACTADOR VIBRATÓRIO DE UM CILINDRO AÇO LISO, POTÊNCIA 80 HP, PESO OPERACIONAL MÁXIMO 8,1 T, IMPACTO DINÂMICO 16,15 / 9,5 T, LARGURA DE TRABALHO 1,68 M - CHI DIURNO. AF_06/2014</v>
          </cell>
          <cell r="C670" t="str">
            <v>CHI</v>
          </cell>
          <cell r="D670" t="str">
            <v>ATRIBUÍDO SÃO PAULO</v>
          </cell>
          <cell r="E670" t="str">
            <v>70,50</v>
          </cell>
          <cell r="F670" t="str">
            <v>CAIXA REFERENCIAL</v>
          </cell>
        </row>
        <row r="671">
          <cell r="A671" t="str">
            <v>5690</v>
          </cell>
          <cell r="B671" t="str">
            <v>GRADE DE DISCO CONTROLE REMOTO REBOCÁVEL, COM 24 DISCOS 24" X 6 MM COM PNEUS PARA TRANSPORTE - CHI DIURNO. AF_06/2014</v>
          </cell>
          <cell r="C671" t="str">
            <v>CHI</v>
          </cell>
          <cell r="D671" t="str">
            <v>ATRIBUÍDO SÃO PAULO</v>
          </cell>
          <cell r="E671" t="str">
            <v>4,09</v>
          </cell>
          <cell r="F671" t="str">
            <v>CAIXA REFERENCIAL</v>
          </cell>
        </row>
        <row r="672">
          <cell r="A672" t="str">
            <v>5806</v>
          </cell>
          <cell r="B672" t="str">
            <v>MOTOBOMBA CENTRÍFUGA, MOTOR A GASOLINA, POTÊNCIA 5,42 HP, BOCAIS 1 1/2" X 1", DIÂMETRO ROTOR 143 MM HM/Q = 6 MCA / 16,8 M3/H A 38 MCA / 6,6 M3/H - CHI DIURNO. AF_06/2014</v>
          </cell>
          <cell r="C672" t="str">
            <v>CHI</v>
          </cell>
          <cell r="D672" t="str">
            <v>COEFICIENTE DE REPRESENTATIVIDADE</v>
          </cell>
          <cell r="E672" t="str">
            <v>0,28</v>
          </cell>
          <cell r="F672" t="str">
            <v>CAIXA REFERENCIAL</v>
          </cell>
        </row>
        <row r="673">
          <cell r="A673" t="str">
            <v>5826</v>
          </cell>
          <cell r="B673" t="str">
            <v>CAMINHÃO TOCO, PBT 16.000 KG, CARGA ÚTIL MÁX. 10.685 KG, DIST. ENTRE EIXOS 4,8 M, POTÊNCIA 189 CV, INCLUSIVE CARROCERIA FIXA ABERTA DE MADEIRA P/ TRANSPORTE GERAL DE CARGA SECA, DIMEN. APROX. 2,5 X 7,00 X 0,50 M - CHI DIURNO. AF_06/2014</v>
          </cell>
          <cell r="C673" t="str">
            <v>CHI</v>
          </cell>
          <cell r="D673" t="str">
            <v>ATRIBUÍDO SÃO PAULO</v>
          </cell>
          <cell r="E673" t="str">
            <v>62,62</v>
          </cell>
          <cell r="F673" t="str">
            <v>CAIXA REFERENCIAL</v>
          </cell>
        </row>
        <row r="674">
          <cell r="A674" t="str">
            <v>5829</v>
          </cell>
          <cell r="B674" t="str">
            <v>USINA DE CONCRETO FIXA, CAPACIDADE NOMINAL DE 90 A 120 M3/H, SEM SILO - CHI DIURNO. AF_07/2016</v>
          </cell>
          <cell r="C674" t="str">
            <v>CHI</v>
          </cell>
          <cell r="D674" t="str">
            <v>ATRIBUÍDO SÃO PAULO</v>
          </cell>
          <cell r="E674" t="str">
            <v>182,06</v>
          </cell>
          <cell r="F674" t="str">
            <v>CAIXA REFERENCIAL</v>
          </cell>
        </row>
        <row r="675">
          <cell r="A675" t="str">
            <v>5837</v>
          </cell>
          <cell r="B675" t="str">
            <v>VIBROACABADORA DE ASFALTO SOBRE ESTEIRAS, LARGURA DE PAVIMENTAÇÃO 1,90 M A 5,30 M, POTÊNCIA 105 HP CAPACIDADE 450 T/H - CHI DIURNO. AF_11/2014</v>
          </cell>
          <cell r="C675" t="str">
            <v>CHI</v>
          </cell>
          <cell r="D675" t="str">
            <v>ATRIBUÍDO SÃO PAULO</v>
          </cell>
          <cell r="E675" t="str">
            <v>151,31</v>
          </cell>
          <cell r="F675" t="str">
            <v>CAIXA REFERENCIAL</v>
          </cell>
        </row>
        <row r="676">
          <cell r="A676" t="str">
            <v>5841</v>
          </cell>
          <cell r="B676" t="str">
            <v>VASSOURA MECÂNICA REBOCÁVEL COM ESCOVA CILÍNDRICA, LARGURA ÚTIL DE VARRIMENTO DE 2,44 M - CHI DIURNO. AF_06/2014</v>
          </cell>
          <cell r="C676" t="str">
            <v>CHI</v>
          </cell>
          <cell r="D676" t="str">
            <v>ATRIBUÍDO SÃO PAULO</v>
          </cell>
          <cell r="E676" t="str">
            <v>4,69</v>
          </cell>
          <cell r="F676" t="str">
            <v>CAIXA REFERENCIAL</v>
          </cell>
        </row>
        <row r="677">
          <cell r="A677" t="str">
            <v>5845</v>
          </cell>
          <cell r="B677" t="str">
            <v>TRATOR DE PNEUS, POTÊNCIA 122 CV, TRAÇÃO 4X4, PESO COM LASTRO DE 4.510 KG - CHI DIURNO. AF_06/2014</v>
          </cell>
          <cell r="C677" t="str">
            <v>CHI</v>
          </cell>
          <cell r="D677" t="str">
            <v>ATRIBUÍDO SÃO PAULO</v>
          </cell>
          <cell r="E677" t="str">
            <v>64,23</v>
          </cell>
          <cell r="F677" t="str">
            <v>CAIXA REFERENCIAL</v>
          </cell>
        </row>
        <row r="678">
          <cell r="A678" t="str">
            <v>5849</v>
          </cell>
          <cell r="B678" t="str">
            <v>TRATOR DE ESTEIRAS, POTÊNCIA 170 HP, PESO OPERACIONAL 19 T, CAÇAMBA 5,2 M3 - CHI DIURNO. AF_06/2014</v>
          </cell>
          <cell r="C678" t="str">
            <v>CHI</v>
          </cell>
          <cell r="D678" t="str">
            <v>ATRIBUÍDO SÃO PAULO</v>
          </cell>
          <cell r="E678" t="str">
            <v>101,21</v>
          </cell>
          <cell r="F678" t="str">
            <v>CAIXA REFERENCIAL</v>
          </cell>
        </row>
        <row r="679">
          <cell r="A679" t="str">
            <v>5853</v>
          </cell>
          <cell r="B679" t="str">
            <v>TRATOR DE ESTEIRAS, POTÊNCIA 150 HP, PESO OPERACIONAL 16,7 T, COM RODA MOTRIZ ELEVADA E LÂMINA 3,18 M3 - CHI DIURNO. AF_06/2014</v>
          </cell>
          <cell r="C679" t="str">
            <v>CHI</v>
          </cell>
          <cell r="D679" t="str">
            <v>ATRIBUÍDO SÃO PAULO</v>
          </cell>
          <cell r="E679" t="str">
            <v>101,60</v>
          </cell>
          <cell r="F679" t="str">
            <v>CAIXA REFERENCIAL</v>
          </cell>
        </row>
        <row r="680">
          <cell r="A680" t="str">
            <v>5857</v>
          </cell>
          <cell r="B680" t="str">
            <v>TRATOR DE ESTEIRAS, POTÊNCIA 347 HP, PESO OPERACIONAL 38,5 T, COM LÂMINA 8,70 M3 - CHI DIURNO. AF_06/2014</v>
          </cell>
          <cell r="C680" t="str">
            <v>CHI</v>
          </cell>
          <cell r="D680" t="str">
            <v>ATRIBUÍDO SÃO PAULO</v>
          </cell>
          <cell r="E680" t="str">
            <v>244,31</v>
          </cell>
          <cell r="F680" t="str">
            <v>CAIXA REFERENCIAL</v>
          </cell>
        </row>
        <row r="681">
          <cell r="A681" t="str">
            <v>5865</v>
          </cell>
          <cell r="B681" t="str">
            <v>ROLO COMPACTADOR VIBRATÓRIO REBOCÁVEL, CILINDRO DE AÇO LISO, POTÊNCIA DE TRAÇÃO DE 65 CV, PESO 4,7 T, IMPACTO DINÂMICO 18,3 T, LARGURA DE TRABALHO 1,67 M - CHI DIURNO. AF_02/2016</v>
          </cell>
          <cell r="C681" t="str">
            <v>CHI</v>
          </cell>
          <cell r="D681" t="str">
            <v>ATRIBUÍDO SÃO PAULO</v>
          </cell>
          <cell r="E681" t="str">
            <v>12,26</v>
          </cell>
          <cell r="F681" t="str">
            <v>CAIXA REFERENCIAL</v>
          </cell>
        </row>
        <row r="682">
          <cell r="A682" t="str">
            <v>5869</v>
          </cell>
          <cell r="B682" t="str">
            <v>ROLO COMPACTADOR VIBRATÓRIO TANDEM AÇO LISO, POTÊNCIA 58 HP, PESO SEM/COM LASTRO 6,5 / 9,4 T, LARGURA DE TRABALHO 1,2 M - CHI DIURNO. AF_06/2014</v>
          </cell>
          <cell r="C682" t="str">
            <v>CHI</v>
          </cell>
          <cell r="D682" t="str">
            <v>ATRIBUÍDO SÃO PAULO</v>
          </cell>
          <cell r="E682" t="str">
            <v>79,77</v>
          </cell>
          <cell r="F682" t="str">
            <v>CAIXA REFERENCIAL</v>
          </cell>
        </row>
        <row r="683">
          <cell r="A683" t="str">
            <v>5877</v>
          </cell>
          <cell r="B683" t="str">
            <v>RETROESCAVADEIRA SOBRE RODAS COM CARREGADEIRA, TRAÇÃO 4X4, POTÊNCIA LÍQ. 72 HP, CAÇAMBA CARREG. CAP. MÍN. 0,79 M3, CAÇAMBA RETRO CAP. 0,18 M3, PESO OPERACIONAL MÍN. 7.140 KG, PROFUNDIDADE ESCAVAÇÃO MÁX. 4,50 M - CHI DIURNO. AF_06/2014</v>
          </cell>
          <cell r="C683" t="str">
            <v>CHI</v>
          </cell>
          <cell r="D683" t="str">
            <v>COLETADO</v>
          </cell>
          <cell r="E683" t="str">
            <v>71,56</v>
          </cell>
          <cell r="F683" t="str">
            <v>CAIXA REFERENCIAL</v>
          </cell>
        </row>
        <row r="684">
          <cell r="A684" t="str">
            <v>5881</v>
          </cell>
          <cell r="B684" t="str">
            <v>ROLO COMPACTADOR VIBRATÓRIO PÉ DE CARNEIRO, OPERADO POR CONTROLE REMOTO, POTÊNCIA 12,5 KW, PESO OPERACIONAL 1,675 T, LARGURA DE TRABALHO 0,85 M - CHI DIURNO. AF_02/2016</v>
          </cell>
          <cell r="C684" t="str">
            <v>CHI</v>
          </cell>
          <cell r="D684" t="str">
            <v>ATRIBUÍDO SÃO PAULO</v>
          </cell>
          <cell r="E684" t="str">
            <v>85,40</v>
          </cell>
          <cell r="F684" t="str">
            <v>CAIXA REFERENCIAL</v>
          </cell>
        </row>
        <row r="685">
          <cell r="A685" t="str">
            <v>5884</v>
          </cell>
          <cell r="B685" t="str">
            <v>USINA DE LAMA ASFÁLTICA, PROD 30 A 50 T/H, SILO DE AGREGADO 7 M3, RESERVATÓRIOS PARA EMULSÃO E ÁGUA DE 2,3 M3 CADA, MISTURADOR TIPO PUG MILL A SER MONTADO SOBRE CAMINHÃO - CHI DIURNO. AF_10/2014</v>
          </cell>
          <cell r="C685" t="str">
            <v>CHI</v>
          </cell>
          <cell r="D685" t="str">
            <v>ATRIBUÍDO SÃO PAULO</v>
          </cell>
          <cell r="E685" t="str">
            <v>56,04</v>
          </cell>
          <cell r="F685" t="str">
            <v>CAIXA REFERENCIAL</v>
          </cell>
        </row>
        <row r="686">
          <cell r="A686" t="str">
            <v>5892</v>
          </cell>
          <cell r="B686" t="str">
            <v>CAMINHÃO TOCO, PESO BRUTO TOTAL 14.300 KG, CARGA ÚTIL MÁXIMA 9590 KG, DISTÂNCIA ENTRE EIXOS 4,76 M, POTÊNCIA 185 CV (NÃO INCLUI CARROCERIA) - CHI DIURNO. AF_06/2014</v>
          </cell>
          <cell r="C686" t="str">
            <v>CHI</v>
          </cell>
          <cell r="D686" t="str">
            <v>ATRIBUÍDO SÃO PAULO</v>
          </cell>
          <cell r="E686" t="str">
            <v>57,43</v>
          </cell>
          <cell r="F686" t="str">
            <v>CAIXA REFERENCIAL</v>
          </cell>
        </row>
        <row r="687">
          <cell r="A687" t="str">
            <v>5896</v>
          </cell>
          <cell r="B687" t="str">
            <v>CAMINHÃO TOCO, PESO BRUTO TOTAL 16.000 KG, CARGA ÚTIL MÁXIMA DE 10.685 KG, DISTÂNCIA ENTRE EIXOS 4,80 M, POTÊNCIA 189 CV EXCLUSIVE CARROCERIA - CHI DIURNO. AF_06/2014</v>
          </cell>
          <cell r="C687" t="str">
            <v>CHI</v>
          </cell>
          <cell r="D687" t="str">
            <v>ATRIBUÍDO SÃO PAULO</v>
          </cell>
          <cell r="E687" t="str">
            <v>60,16</v>
          </cell>
          <cell r="F687" t="str">
            <v>CAIXA REFERENCIAL</v>
          </cell>
        </row>
        <row r="688">
          <cell r="A688" t="str">
            <v>5903</v>
          </cell>
          <cell r="B688" t="str">
            <v>CAMINHÃO PIPA 10.000 L TRUCADO, PESO BRUTO TOTAL 23.000 KG, CARGA ÚTIL MÁXIMA 15.935 KG, DISTÂNCIA ENTRE EIXOS 4,8 M, POTÊNCIA 230 CV, INCLUSIVE TANQUE DE AÇO PARA TRANSPORTE DE ÁGUA - CHI DIURNO. AF_06/2014</v>
          </cell>
          <cell r="C688" t="str">
            <v>CHI</v>
          </cell>
          <cell r="D688" t="str">
            <v>ATRIBUÍDO SÃO PAULO</v>
          </cell>
          <cell r="E688" t="str">
            <v>74,56</v>
          </cell>
          <cell r="F688" t="str">
            <v>CAIXA REFERENCIAL</v>
          </cell>
        </row>
        <row r="689">
          <cell r="A689" t="str">
            <v>5911</v>
          </cell>
          <cell r="B689" t="str">
            <v>ESPARGIDOR DE ASFALTO PRESSURIZADO COM TANQUE DE 2500 L, REBOCÁVEL COM MOTOR A GASOLINA POTÊNCIA 3,4 HP - CHI DIURNO. AF_07/2014</v>
          </cell>
          <cell r="C689" t="str">
            <v>CHI</v>
          </cell>
          <cell r="D689" t="str">
            <v>ATRIBUÍDO SÃO PAULO</v>
          </cell>
          <cell r="E689" t="str">
            <v>28,83</v>
          </cell>
          <cell r="F689" t="str">
            <v>CAIXA REFERENCIAL</v>
          </cell>
        </row>
        <row r="690">
          <cell r="A690" t="str">
            <v>5923</v>
          </cell>
          <cell r="B690" t="str">
            <v>GRADE DE DISCO REBOCÁVEL COM 20 DISCOS 24" X 6 MM COM PNEUS PARA TRANSPORTE - CHI DIURNO. AF_06/2014</v>
          </cell>
          <cell r="C690" t="str">
            <v>CHI</v>
          </cell>
          <cell r="D690" t="str">
            <v>ATRIBUÍDO SÃO PAULO</v>
          </cell>
          <cell r="E690" t="str">
            <v>3,21</v>
          </cell>
          <cell r="F690" t="str">
            <v>CAIXA REFERENCIAL</v>
          </cell>
        </row>
        <row r="691">
          <cell r="A691" t="str">
            <v>5930</v>
          </cell>
          <cell r="B691" t="str">
            <v>GUINDAUTO HIDRÁULICO, CAPACIDADE MÁXIMA DE CARGA 6200 KG, MOMENTO MÁXIMO DE CARGA 11,7 TM, ALCANCE MÁXIMO HORIZONTAL 9,70 M, INCLUSIVE CAMINHÃO TOCO PBT 16.000 KG, POTÊNCIA DE 189 CV - CHI DIURNO. AF_06/2014</v>
          </cell>
          <cell r="C691" t="str">
            <v>CHI</v>
          </cell>
          <cell r="D691" t="str">
            <v>ATRIBUÍDO SÃO PAULO</v>
          </cell>
          <cell r="E691" t="str">
            <v>73,25</v>
          </cell>
          <cell r="F691" t="str">
            <v>CAIXA REFERENCIAL</v>
          </cell>
        </row>
        <row r="692">
          <cell r="A692" t="str">
            <v>5934</v>
          </cell>
          <cell r="B692" t="str">
            <v>MOTONIVELADORA POTÊNCIA BÁSICA LÍQUIDA (PRIMEIRA MARCHA) 125 HP, PESO BRUTO 13032 KG, LARGURA DA LÂMINA DE 3,7 M - CHI DIURNO. AF_06/2014</v>
          </cell>
          <cell r="C692" t="str">
            <v>CHI</v>
          </cell>
          <cell r="D692" t="str">
            <v>COEFICIENTE DE REPRESENTATIVIDADE</v>
          </cell>
          <cell r="E692" t="str">
            <v>114,44</v>
          </cell>
          <cell r="F692" t="str">
            <v>CAIXA REFERENCIAL</v>
          </cell>
        </row>
        <row r="693">
          <cell r="A693" t="str">
            <v>5942</v>
          </cell>
          <cell r="B693" t="str">
            <v>PÁ CARREGADEIRA SOBRE RODAS, POTÊNCIA LÍQUIDA 128 HP, CAPACIDADE DA CAÇAMBA 1,7 A 2,8 M3, PESO OPERACIONAL 11632 KG - CHI DIURNO. AF_06/2014</v>
          </cell>
          <cell r="C693" t="str">
            <v>CHI</v>
          </cell>
          <cell r="D693" t="str">
            <v>COEFICIENTE DE REPRESENTATIVIDADE</v>
          </cell>
          <cell r="E693" t="str">
            <v>82,64</v>
          </cell>
          <cell r="F693" t="str">
            <v>CAIXA REFERENCIAL</v>
          </cell>
        </row>
        <row r="694">
          <cell r="A694" t="str">
            <v>5946</v>
          </cell>
          <cell r="B694" t="str">
            <v>PÁ CARREGADEIRA SOBRE RODAS, POTÊNCIA 197 HP, CAPACIDADE DA CAÇAMBA 2,5 A 3,5 M3, PESO OPERACIONAL 18338 KG - CHI DIURNO. AF_06/2014</v>
          </cell>
          <cell r="C694" t="str">
            <v>CHI</v>
          </cell>
          <cell r="D694" t="str">
            <v>COEFICIENTE DE REPRESENTATIVIDADE</v>
          </cell>
          <cell r="E694" t="str">
            <v>101,11</v>
          </cell>
          <cell r="F694" t="str">
            <v>CAIXA REFERENCIAL</v>
          </cell>
        </row>
        <row r="695">
          <cell r="A695" t="str">
            <v>5952</v>
          </cell>
          <cell r="B695" t="str">
            <v>MARTELETE OU ROMPEDOR PNEUMÁTICO MANUAL, 28 KG, COM SILENCIADOR - CHI DIURNO. AF_07/2016</v>
          </cell>
          <cell r="C695" t="str">
            <v>CHI</v>
          </cell>
          <cell r="D695" t="str">
            <v>ATRIBUÍDO SÃO PAULO</v>
          </cell>
          <cell r="E695" t="str">
            <v>30,05</v>
          </cell>
          <cell r="F695" t="str">
            <v>CAIXA REFERENCIAL</v>
          </cell>
        </row>
        <row r="696">
          <cell r="A696" t="str">
            <v>5954</v>
          </cell>
          <cell r="B696" t="str">
            <v>COMPRESSOR DE AR REBOCÁVEL, VAZÃO 189 PCM, PRESSÃO EFETIVA DE TRABALHO 102 PSI, MOTOR DIESEL, POTÊNCIA 63 CV - CHI DIURNO. AF_06/2015</v>
          </cell>
          <cell r="C696" t="str">
            <v>CHI</v>
          </cell>
          <cell r="D696" t="str">
            <v>ATRIBUÍDO SÃO PAULO</v>
          </cell>
          <cell r="E696" t="str">
            <v>6,74</v>
          </cell>
          <cell r="F696" t="str">
            <v>CAIXA REFERENCIAL</v>
          </cell>
        </row>
        <row r="697">
          <cell r="A697" t="str">
            <v>5961</v>
          </cell>
          <cell r="B697" t="str">
            <v>CAMINHÃO BASCULANTE 6 M3, PESO BRUTO TOTAL 16.000 KG, CARGA ÚTIL MÁXIMA 13.071 KG, DISTÂNCIA ENTRE EIXOS 4,80 M, POTÊNCIA 230 CV INCLUSIVE CAÇAMBA METÁLICA - CHI DIURNO. AF_06/2014</v>
          </cell>
          <cell r="C697" t="str">
            <v>CHI</v>
          </cell>
          <cell r="D697" t="str">
            <v>ATRIBUÍDO SÃO PAULO</v>
          </cell>
          <cell r="E697" t="str">
            <v>64,78</v>
          </cell>
          <cell r="F697" t="str">
            <v>CAIXA REFERENCIAL</v>
          </cell>
        </row>
        <row r="698">
          <cell r="A698" t="str">
            <v>6260</v>
          </cell>
          <cell r="B698" t="str">
            <v>CAMINHÃO PIPA 6.000 L, PESO BRUTO TOTAL 13.000 KG, DISTÂNCIA ENTRE EIXOS 4,80 M, POTÊNCIA 189 CV INCLUSIVE TANQUE DE AÇO PARA TRANSPORTE DE ÁGUA, CAPACIDADE 6 M3 - CHI DIURNO. AF_06/2014</v>
          </cell>
          <cell r="C698" t="str">
            <v>CHI</v>
          </cell>
          <cell r="D698" t="str">
            <v>ATRIBUÍDO SÃO PAULO</v>
          </cell>
          <cell r="E698" t="str">
            <v>61,92</v>
          </cell>
          <cell r="F698" t="str">
            <v>CAIXA REFERENCIAL</v>
          </cell>
        </row>
        <row r="699">
          <cell r="A699" t="str">
            <v>6880</v>
          </cell>
          <cell r="B699" t="str">
            <v>ROLO COMPACTADOR DE PNEUS ESTÁTICO, PRESSÃO VARIÁVEL, POTÊNCIA 111 HP, PESO SEM/COM LASTRO 9,5 / 26 T, LARGURA DE TRABALHO 1,90 M - CHI DIURNO. AF_07/2014</v>
          </cell>
          <cell r="C699" t="str">
            <v>CHI</v>
          </cell>
          <cell r="D699" t="str">
            <v>ATRIBUÍDO SÃO PAULO</v>
          </cell>
          <cell r="E699" t="str">
            <v>93,39</v>
          </cell>
          <cell r="F699" t="str">
            <v>CAIXA REFERENCIAL</v>
          </cell>
        </row>
        <row r="700">
          <cell r="A700" t="str">
            <v>7031</v>
          </cell>
          <cell r="B700" t="str">
            <v>TANQUE DE ASFALTO ESTACIONÁRIO COM SERPENTINA, CAPACIDADE 30.000 L - CHI DIURNO. AF_05/2023</v>
          </cell>
          <cell r="C700" t="str">
            <v>CHI</v>
          </cell>
          <cell r="D700" t="str">
            <v>ATRIBUÍDO SÃO PAULO</v>
          </cell>
          <cell r="E700" t="str">
            <v>6,33</v>
          </cell>
          <cell r="F700" t="str">
            <v>CAIXA REFERENCIAL</v>
          </cell>
        </row>
        <row r="701">
          <cell r="A701" t="str">
            <v>7043</v>
          </cell>
          <cell r="B701" t="str">
            <v>MOTOBOMBA TRASH (PARA ÁGUA SUJA) AUTO ESCORVANTE, MOTOR GASOLINA DE 6,41 HP, DIÂMETROS DE SUCÇÃO X RECALQUE: 3" X 3", HM/Q = 10 MCA / 60 M3/H A 23 MCA / 0 M3/H - CHI DIURNO. AF_10/2014</v>
          </cell>
          <cell r="C701" t="str">
            <v>CHI</v>
          </cell>
          <cell r="D701" t="str">
            <v>COEFICIENTE DE REPRESENTATIVIDADE</v>
          </cell>
          <cell r="E701" t="str">
            <v>0,34</v>
          </cell>
          <cell r="F701" t="str">
            <v>CAIXA REFERENCIAL</v>
          </cell>
        </row>
        <row r="702">
          <cell r="A702" t="str">
            <v>7050</v>
          </cell>
          <cell r="B702" t="str">
            <v>ROLO COMPACTADOR PE DE CARNEIRO VIBRATORIO, POTENCIA 125 HP, PESO OPERACIONAL SEM/COM LASTRO 11,95 / 13,30 T, IMPACTO DINAMICO 38,5 / 22,5 T, LARGURA DE TRABALHO 2,15 M - CHI DIURNO. AF_06/2014</v>
          </cell>
          <cell r="C702" t="str">
            <v>CHI</v>
          </cell>
          <cell r="D702" t="str">
            <v>ATRIBUÍDO SÃO PAULO</v>
          </cell>
          <cell r="E702" t="str">
            <v>86,28</v>
          </cell>
          <cell r="F702" t="str">
            <v>CAIXA REFERENCIAL</v>
          </cell>
        </row>
        <row r="703">
          <cell r="A703" t="str">
            <v>67827</v>
          </cell>
          <cell r="B703" t="str">
            <v>CAMINHÃO BASCULANTE 6 M3 TOCO, PESO BRUTO TOTAL 16.000 KG, CARGA ÚTIL MÁXIMA 11.130 KG, DISTÂNCIA ENTRE EIXOS 5,36 M, POTÊNCIA 185 CV, INCLUSIVE CAÇAMBA METÁLICA - CHI DIURNO. AF_06/2014</v>
          </cell>
          <cell r="C703" t="str">
            <v>CHI</v>
          </cell>
          <cell r="D703" t="str">
            <v>ATRIBUÍDO SÃO PAULO</v>
          </cell>
          <cell r="E703" t="str">
            <v>65,99</v>
          </cell>
          <cell r="F703" t="str">
            <v>CAIXA REFERENCIAL</v>
          </cell>
        </row>
        <row r="704">
          <cell r="A704" t="str">
            <v>73395</v>
          </cell>
          <cell r="B704" t="str">
            <v>GRUPO GERADOR ESTACIONÁRIO, MOTOR DIESEL POTÊNCIA 170 KVA - CHI DIURNO. AF_02/2016</v>
          </cell>
          <cell r="C704" t="str">
            <v>CHI</v>
          </cell>
          <cell r="D704" t="str">
            <v>ATRIBUÍDO SÃO PAULO</v>
          </cell>
          <cell r="E704" t="str">
            <v>9,67</v>
          </cell>
          <cell r="F704" t="str">
            <v>CAIXA REFERENCIAL</v>
          </cell>
        </row>
        <row r="705">
          <cell r="A705" t="str">
            <v>83766</v>
          </cell>
          <cell r="B705" t="str">
            <v>GRUPO DE SOLDAGEM COM GERADOR A DIESEL 60 CV PARA SOLDA ELÉTRICA, SOBRE 04 RODAS, COM MOTOR 4 CILINDROS 600 A - CHI DIURNO. AF_02/2016</v>
          </cell>
          <cell r="C705" t="str">
            <v>CHI</v>
          </cell>
          <cell r="D705" t="str">
            <v>ATRIBUÍDO SÃO PAULO</v>
          </cell>
          <cell r="E705" t="str">
            <v>47,24</v>
          </cell>
          <cell r="F705" t="str">
            <v>CAIXA REFERENCIAL</v>
          </cell>
        </row>
        <row r="706">
          <cell r="A706" t="str">
            <v>87446</v>
          </cell>
          <cell r="B706" t="str">
            <v>BETONEIRA CAPACIDADE NOMINAL 400 L, CAPACIDADE DE MISTURA 310 L, MOTOR A DIESEL POTÊNCIA 5,0 HP, SEM CARREGADOR - CHI DIURNO. AF_05/2023</v>
          </cell>
          <cell r="C706" t="str">
            <v>CHI</v>
          </cell>
          <cell r="D706" t="str">
            <v>COEFICIENTE DE REPRESENTATIVIDADE</v>
          </cell>
          <cell r="E706" t="str">
            <v>0,49</v>
          </cell>
          <cell r="F706" t="str">
            <v>CAIXA REFERENCIAL</v>
          </cell>
        </row>
        <row r="707">
          <cell r="A707" t="str">
            <v>88392</v>
          </cell>
          <cell r="B707" t="str">
            <v>MISTURADOR DE ARGAMASSA, EIXO HORIZONTAL, CAPACIDADE DE MISTURA 300 KG, MOTOR ELÉTRICO POTÊNCIA 5 CV - CHI DIURNO. AF_05/2023</v>
          </cell>
          <cell r="C707" t="str">
            <v>CHI</v>
          </cell>
          <cell r="D707" t="str">
            <v>COEFICIENTE DE REPRESENTATIVIDADE</v>
          </cell>
          <cell r="E707" t="str">
            <v>0,95</v>
          </cell>
          <cell r="F707" t="str">
            <v>CAIXA REFERENCIAL</v>
          </cell>
        </row>
        <row r="708">
          <cell r="A708" t="str">
            <v>88398</v>
          </cell>
          <cell r="B708" t="str">
            <v>MISTURADOR DE ARGAMASSA, EIXO HORIZONTAL, CAPACIDADE DE MISTURA 600 KG, MOTOR ELÉTRICO POTÊNCIA 7,5 CV - CHI DIURNO. AF_05/2023</v>
          </cell>
          <cell r="C708" t="str">
            <v>CHI</v>
          </cell>
          <cell r="D708" t="str">
            <v>COEFICIENTE DE REPRESENTATIVIDADE</v>
          </cell>
          <cell r="E708" t="str">
            <v>1,13</v>
          </cell>
          <cell r="F708" t="str">
            <v>CAIXA REFERENCIAL</v>
          </cell>
        </row>
        <row r="709">
          <cell r="A709" t="str">
            <v>88404</v>
          </cell>
          <cell r="B709" t="str">
            <v>MISTURADOR DE ARGAMASSA, EIXO HORIZONTAL, CAPACIDADE DE MISTURA 160 KG, MOTOR ELÉTRICO POTÊNCIA 3 CV - CHI DIURNO. AF_05/2023</v>
          </cell>
          <cell r="C709" t="str">
            <v>CHI</v>
          </cell>
          <cell r="D709" t="str">
            <v>COEFICIENTE DE REPRESENTATIVIDADE</v>
          </cell>
          <cell r="E709" t="str">
            <v>0,90</v>
          </cell>
          <cell r="F709" t="str">
            <v>CAIXA REFERENCIAL</v>
          </cell>
        </row>
        <row r="710">
          <cell r="A710" t="str">
            <v>88430</v>
          </cell>
          <cell r="B710" t="str">
            <v>PROJETOR DE ARGAMASSA, CAPACIDADE DE PROJEÇÃO 1,5 M3/H, ALCANCE DE 30 ATÉ 60 M, MOTOR ELÉTRICO POTÊNCIA 7,5 HP - CHI DIURNO. AF_06/2014</v>
          </cell>
          <cell r="C710" t="str">
            <v>CHI</v>
          </cell>
          <cell r="D710" t="str">
            <v>COEFICIENTE DE REPRESENTATIVIDADE</v>
          </cell>
          <cell r="E710" t="str">
            <v>5,88</v>
          </cell>
          <cell r="F710" t="str">
            <v>CAIXA REFERENCIAL</v>
          </cell>
        </row>
        <row r="711">
          <cell r="A711" t="str">
            <v>88438</v>
          </cell>
          <cell r="B711" t="str">
            <v>PROJETOR DE ARGAMASSA, CAPACIDADE DE PROJEÇÃO 2 M3/H, ALCANCE ATÉ 50 M, MOTOR ELÉTRICO POTÊNCIA 7,5 HP - CHI DIURNO. AF_06/2014</v>
          </cell>
          <cell r="C711" t="str">
            <v>CHI</v>
          </cell>
          <cell r="D711" t="str">
            <v>COEFICIENTE DE REPRESENTATIVIDADE</v>
          </cell>
          <cell r="E711" t="str">
            <v>7,80</v>
          </cell>
          <cell r="F711" t="str">
            <v>CAIXA REFERENCIAL</v>
          </cell>
        </row>
        <row r="712">
          <cell r="A712" t="str">
            <v>88831</v>
          </cell>
          <cell r="B712" t="str">
            <v>BETONEIRA CAPACIDADE NOMINAL DE 400 L, CAPACIDADE DE MISTURA 280 L, MOTOR ELÉTRICO TRIFÁSICO POTÊNCIA DE 2 CV, SEM CARREGADOR - CHI DIURNO. AF_05/2023</v>
          </cell>
          <cell r="C712" t="str">
            <v>CHI</v>
          </cell>
          <cell r="D712" t="str">
            <v>COLETADO</v>
          </cell>
          <cell r="E712" t="str">
            <v>0,35</v>
          </cell>
          <cell r="F712" t="str">
            <v>CAIXA REFERENCIAL</v>
          </cell>
        </row>
        <row r="713">
          <cell r="A713" t="str">
            <v>88844</v>
          </cell>
          <cell r="B713" t="str">
            <v>TRATOR DE ESTEIRAS, POTÊNCIA 125 HP, PESO OPERACIONAL 12,9 T, COM LÂMINA 2,7 M3 - CHI DIURNO. AF_10/2014</v>
          </cell>
          <cell r="C713" t="str">
            <v>CHI</v>
          </cell>
          <cell r="D713" t="str">
            <v>ATRIBUÍDO SÃO PAULO</v>
          </cell>
          <cell r="E713" t="str">
            <v>89,51</v>
          </cell>
          <cell r="F713" t="str">
            <v>CAIXA REFERENCIAL</v>
          </cell>
        </row>
        <row r="714">
          <cell r="A714" t="str">
            <v>88908</v>
          </cell>
          <cell r="B714" t="str">
            <v>ESCAVADEIRA HIDRÁULICA SOBRE ESTEIRAS, CAÇAMBA 1,20 M3, PESO OPERACIONAL 21 T, POTÊNCIA BRUTA 155 HP - CHI DIURNO. AF_06/2014</v>
          </cell>
          <cell r="C714" t="str">
            <v>CHI</v>
          </cell>
          <cell r="D714" t="str">
            <v>COEFICIENTE DE REPRESENTATIVIDADE</v>
          </cell>
          <cell r="E714" t="str">
            <v>104,74</v>
          </cell>
          <cell r="F714" t="str">
            <v>CAIXA REFERENCIAL</v>
          </cell>
        </row>
        <row r="715">
          <cell r="A715" t="str">
            <v>89022</v>
          </cell>
          <cell r="B715" t="str">
            <v>BOMBA SUBMERSÍVEL ELÉTRICA TRIFÁSICA, POTÊNCIA 2,96 HP, Ø ROTOR 144 MM SEMI-ABERTO, BOCAL DE SAÍDA Ø 2", HM/Q = 2 MCA / 38,8 M3/H A 28 MCA / 5 M3/H - CHI DIURNO. AF_06/2014</v>
          </cell>
          <cell r="C715" t="str">
            <v>CHI</v>
          </cell>
          <cell r="D715" t="str">
            <v>COEFICIENTE DE REPRESENTATIVIDADE</v>
          </cell>
          <cell r="E715" t="str">
            <v>0,39</v>
          </cell>
          <cell r="F715" t="str">
            <v>CAIXA REFERENCIAL</v>
          </cell>
        </row>
        <row r="716">
          <cell r="A716" t="str">
            <v>89027</v>
          </cell>
          <cell r="B716" t="str">
            <v>TANQUE DE ASFALTO ESTACIONÁRIO COM MAÇARICO, CAPACIDADE 20.000 L - CHI DIURNO. AF_05/2023</v>
          </cell>
          <cell r="C716" t="str">
            <v>CHI</v>
          </cell>
          <cell r="D716" t="str">
            <v>ATRIBUÍDO SÃO PAULO</v>
          </cell>
          <cell r="E716" t="str">
            <v>5,14</v>
          </cell>
          <cell r="F716" t="str">
            <v>CAIXA REFERENCIAL</v>
          </cell>
        </row>
        <row r="717">
          <cell r="A717" t="str">
            <v>89031</v>
          </cell>
          <cell r="B717" t="str">
            <v>TRATOR DE ESTEIRAS, POTÊNCIA 100 HP, PESO OPERACIONAL 9,4 T, COM LÂMINA 2,19 M3 - CHI DIURNO. AF_06/2014</v>
          </cell>
          <cell r="C717" t="str">
            <v>CHI</v>
          </cell>
          <cell r="D717" t="str">
            <v>ATRIBUÍDO SÃO PAULO</v>
          </cell>
          <cell r="E717" t="str">
            <v>87,25</v>
          </cell>
          <cell r="F717" t="str">
            <v>CAIXA REFERENCIAL</v>
          </cell>
        </row>
        <row r="718">
          <cell r="A718" t="str">
            <v>89036</v>
          </cell>
          <cell r="B718" t="str">
            <v>TRATOR DE PNEUS, POTÊNCIA 85 CV, TRAÇÃO 4X4, PESO COM LASTRO DE 4.675 KG - CHI DIURNO. AF_06/2014</v>
          </cell>
          <cell r="C718" t="str">
            <v>CHI</v>
          </cell>
          <cell r="D718" t="str">
            <v>ATRIBUÍDO SÃO PAULO</v>
          </cell>
          <cell r="E718" t="str">
            <v>57,43</v>
          </cell>
          <cell r="F718" t="str">
            <v>CAIXA REFERENCIAL</v>
          </cell>
        </row>
        <row r="719">
          <cell r="A719" t="str">
            <v>89218</v>
          </cell>
          <cell r="B719" t="str">
            <v>BATE-ESTACAS POR GRAVIDADE, POTÊNCIA DE 160 HP, PESO DO MARTELO ATÉ 3 TONELADAS - CHI DIURNO. AF_11/2014</v>
          </cell>
          <cell r="C719" t="str">
            <v>CHI</v>
          </cell>
          <cell r="D719" t="str">
            <v>ATRIBUÍDO SÃO PAULO</v>
          </cell>
          <cell r="E719" t="str">
            <v>112,83</v>
          </cell>
          <cell r="F719" t="str">
            <v>CAIXA REFERENCIAL</v>
          </cell>
        </row>
        <row r="720">
          <cell r="A720" t="str">
            <v>89226</v>
          </cell>
          <cell r="B720" t="str">
            <v>BETONEIRA CAPACIDADE NOMINAL DE 600 L, CAPACIDADE DE MISTURA 360 L, MOTOR ELÉTRICO TRIFÁSICO POTÊNCIA DE 4 CV, SEM CARREGADOR - CHI DIURNO. AF_05/2023</v>
          </cell>
          <cell r="C720" t="str">
            <v>CHI</v>
          </cell>
          <cell r="D720" t="str">
            <v>COEFICIENTE DE REPRESENTATIVIDADE</v>
          </cell>
          <cell r="E720" t="str">
            <v>1,46</v>
          </cell>
          <cell r="F720" t="str">
            <v>CAIXA REFERENCIAL</v>
          </cell>
        </row>
        <row r="721">
          <cell r="A721" t="str">
            <v>89235</v>
          </cell>
          <cell r="B721" t="str">
            <v>FRESADORA DE ASFALTO A FRIO SOBRE RODAS, LARGURA FRESAGEM DE 1,0 M, POTÊNCIA 208 HP - CHI DIURNO. AF_11/2014</v>
          </cell>
          <cell r="C721" t="str">
            <v>CHI</v>
          </cell>
          <cell r="D721" t="str">
            <v>ATRIBUÍDO SÃO PAULO</v>
          </cell>
          <cell r="E721" t="str">
            <v>191,74</v>
          </cell>
          <cell r="F721" t="str">
            <v>CAIXA REFERENCIAL</v>
          </cell>
        </row>
        <row r="722">
          <cell r="A722" t="str">
            <v>89243</v>
          </cell>
          <cell r="B722" t="str">
            <v>FRESADORA DE ASFALTO A FRIO SOBRE RODAS, LARGURA FRESAGEM DE 2,0 M, POTÊNCIA 550 HP - CHI DIURNO. AF_11/2014</v>
          </cell>
          <cell r="C722" t="str">
            <v>CHI</v>
          </cell>
          <cell r="D722" t="str">
            <v>ATRIBUÍDO SÃO PAULO</v>
          </cell>
          <cell r="E722" t="str">
            <v>401,34</v>
          </cell>
          <cell r="F722" t="str">
            <v>CAIXA REFERENCIAL</v>
          </cell>
        </row>
        <row r="723">
          <cell r="A723" t="str">
            <v>89251</v>
          </cell>
          <cell r="B723" t="str">
            <v>RECICLADORA DE ASFALTO A FRIO SOBRE RODAS, LARGURA FRESAGEM DE 2,0 M, POTÊNCIA 422 HP - CHI DIURNO. AF_11/2014</v>
          </cell>
          <cell r="C723" t="str">
            <v>CHI</v>
          </cell>
          <cell r="D723" t="str">
            <v>ATRIBUÍDO SÃO PAULO</v>
          </cell>
          <cell r="E723" t="str">
            <v>353,31</v>
          </cell>
          <cell r="F723" t="str">
            <v>CAIXA REFERENCIAL</v>
          </cell>
        </row>
        <row r="724">
          <cell r="A724" t="str">
            <v>89258</v>
          </cell>
          <cell r="B724" t="str">
            <v>VIBROACABADORA DE ASFALTO SOBRE ESTEIRAS, LARGURA DE PAVIMENTAÇÃO 2,13 M A 4,55 M, POTÊNCIA 100 HP, CAPACIDADE 400 T/H - CHI DIURNO. AF_11/2014</v>
          </cell>
          <cell r="C724" t="str">
            <v>CHI</v>
          </cell>
          <cell r="D724" t="str">
            <v>ATRIBUÍDO SÃO PAULO</v>
          </cell>
          <cell r="E724" t="str">
            <v>130,28</v>
          </cell>
          <cell r="F724" t="str">
            <v>CAIXA REFERENCIAL</v>
          </cell>
        </row>
        <row r="725">
          <cell r="A725" t="str">
            <v>89273</v>
          </cell>
          <cell r="B725" t="str">
            <v>GUINDASTE HIDRÁULICO AUTOPROPELIDO, COM LANÇA TELESCÓPICA 28,80 M, CAPACIDADE MÁXIMA 30 T, POTÊNCIA 97 KW, TRAÇÃO 4 X 4 - CHI DIURNO. AF_11/2014</v>
          </cell>
          <cell r="C725" t="str">
            <v>CHI</v>
          </cell>
          <cell r="D725" t="str">
            <v>ATRIBUÍDO SÃO PAULO</v>
          </cell>
          <cell r="E725" t="str">
            <v>125,98</v>
          </cell>
          <cell r="F725" t="str">
            <v>CAIXA REFERENCIAL</v>
          </cell>
        </row>
        <row r="726">
          <cell r="A726" t="str">
            <v>89279</v>
          </cell>
          <cell r="B726" t="str">
            <v>BETONEIRA CAPACIDADE NOMINAL DE 600 L, CAPACIDADE DE MISTURA 440 L, MOTOR A DIESEL POTÊNCIA 10 HP, COM CARREGADOR - CHI DIURNO. AF_05/2023</v>
          </cell>
          <cell r="C726" t="str">
            <v>CHI</v>
          </cell>
          <cell r="D726" t="str">
            <v>COEFICIENTE DE REPRESENTATIVIDADE</v>
          </cell>
          <cell r="E726" t="str">
            <v>1,78</v>
          </cell>
          <cell r="F726" t="str">
            <v>CAIXA REFERENCIAL</v>
          </cell>
        </row>
        <row r="727">
          <cell r="A727" t="str">
            <v>89877</v>
          </cell>
          <cell r="B727" t="str">
            <v>CAMINHÃO BASCULANTE 14 M3, COM CAVALO MECÂNICO DE CAPACIDADE MÁXIMA DE TRAÇÃO COMBINADO DE 36000 KG, POTÊNCIA 286 CV, INCLUSIVE SEMIREBOQUE COM CAÇAMBA METÁLICA - CHI DIURNO. AF_12/2014</v>
          </cell>
          <cell r="C727" t="str">
            <v>CHI</v>
          </cell>
          <cell r="D727" t="str">
            <v>ATRIBUÍDO SÃO PAULO</v>
          </cell>
          <cell r="E727" t="str">
            <v>91,09</v>
          </cell>
          <cell r="F727" t="str">
            <v>CAIXA REFERENCIAL</v>
          </cell>
        </row>
        <row r="728">
          <cell r="A728" t="str">
            <v>89884</v>
          </cell>
          <cell r="B728" t="str">
            <v>CAMINHÃO BASCULANTE 18 M3, COM CAVALO MECÂNICO DE CAPACIDADE MÁXIMA DE TRAÇÃO COMBINADO DE 45000 KG, POTÊNCIA 330 CV, INCLUSIVE SEMIREBOQUE COM CAÇAMBA METÁLICA - CHI DIURNO. AF_12/2014</v>
          </cell>
          <cell r="C728" t="str">
            <v>CHI</v>
          </cell>
          <cell r="D728" t="str">
            <v>ATRIBUÍDO SÃO PAULO</v>
          </cell>
          <cell r="E728" t="str">
            <v>95,03</v>
          </cell>
          <cell r="F728" t="str">
            <v>CAIXA REFERENCIAL</v>
          </cell>
        </row>
        <row r="729">
          <cell r="A729" t="str">
            <v>90587</v>
          </cell>
          <cell r="B729" t="str">
            <v>VIBRADOR DE IMERSÃO, DIÂMETRO DE PONTEIRA 45MM, MOTOR ELÉTRICO TRIFÁSICO POTÊNCIA DE 2 CV - CHI DIURNO. AF_06/2015</v>
          </cell>
          <cell r="C729" t="str">
            <v>CHI</v>
          </cell>
          <cell r="D729" t="str">
            <v>ATRIBUÍDO SÃO PAULO</v>
          </cell>
          <cell r="E729" t="str">
            <v>0,53</v>
          </cell>
          <cell r="F729" t="str">
            <v>CAIXA REFERENCIAL</v>
          </cell>
        </row>
        <row r="730">
          <cell r="A730" t="str">
            <v>90626</v>
          </cell>
          <cell r="B730" t="str">
            <v>PERFURATRIZ MANUAL, TORQUE MÁXIMO 83 N.M, POTÊNCIA 5 CV, COM DIÂMETRO MÁXIMO 4" - CHI DIURNO. AF_06/2015</v>
          </cell>
          <cell r="C730" t="str">
            <v>CHI</v>
          </cell>
          <cell r="D730" t="str">
            <v>ATRIBUÍDO SÃO PAULO</v>
          </cell>
          <cell r="E730" t="str">
            <v>2,88</v>
          </cell>
          <cell r="F730" t="str">
            <v>CAIXA REFERENCIAL</v>
          </cell>
        </row>
        <row r="731">
          <cell r="A731" t="str">
            <v>90632</v>
          </cell>
          <cell r="B731" t="str">
            <v>PERFURATRIZ SOBRE ESTEIRA, TORQUE MÁXIMO 600 KGF, PESO MÉDIO 1000 KG, POTÊNCIA 20 HP, DIÂMETRO MÁXIMO 10" - CHI DIURNO. AF_06/2015</v>
          </cell>
          <cell r="C731" t="str">
            <v>CHI</v>
          </cell>
          <cell r="D731" t="str">
            <v>COEFICIENTE DE REPRESENTATIVIDADE</v>
          </cell>
          <cell r="E731" t="str">
            <v>106,78</v>
          </cell>
          <cell r="F731" t="str">
            <v>CAIXA REFERENCIAL</v>
          </cell>
        </row>
        <row r="732">
          <cell r="A732" t="str">
            <v>90638</v>
          </cell>
          <cell r="B732" t="str">
            <v>MISTURADOR DUPLO HORIZONTAL DE ALTA TURBULÊNCIA, CAPACIDADE / VOLUME 2 X 500 LITROS, MOTORES ELÉTRICOS MÍNIMO 5 CV CADA, PARA NATA CIMENTO, ARGAMASSA E OUTROS - CHI DIURNO. AF_06/2015</v>
          </cell>
          <cell r="C732" t="str">
            <v>CHI</v>
          </cell>
          <cell r="D732" t="str">
            <v>COEFICIENTE DE REPRESENTATIVIDADE</v>
          </cell>
          <cell r="E732" t="str">
            <v>4,53</v>
          </cell>
          <cell r="F732" t="str">
            <v>CAIXA REFERENCIAL</v>
          </cell>
        </row>
        <row r="733">
          <cell r="A733" t="str">
            <v>90644</v>
          </cell>
          <cell r="B733" t="str">
            <v>BOMBA TRIPLEX, PARA INJEÇÃO DE NATA DE CIMENTO, VAZÃO MÁXIMA DE 100 LITROS/MINUTO, PRESSÃO MÁXIMA DE 70 BAR - CHI DIURNO. AF_06/2015</v>
          </cell>
          <cell r="C733" t="str">
            <v>CHI</v>
          </cell>
          <cell r="D733" t="str">
            <v>COEFICIENTE DE REPRESENTATIVIDADE</v>
          </cell>
          <cell r="E733" t="str">
            <v>6,77</v>
          </cell>
          <cell r="F733" t="str">
            <v>CAIXA REFERENCIAL</v>
          </cell>
        </row>
        <row r="734">
          <cell r="A734" t="str">
            <v>90651</v>
          </cell>
          <cell r="B734" t="str">
            <v>BOMBA CENTRÍFUGA MONOESTÁGIO COM MOTOR ELÉTRICO MONOFÁSICO, POTÊNCIA 15 HP, DIÂMETRO DO ROTOR 173 MM, HM/Q = 30 MCA / 90 M3/H A 45 MCA / 55 M3/H - CHI DIURNO. AF_06/2015</v>
          </cell>
          <cell r="C734" t="str">
            <v>CHI</v>
          </cell>
          <cell r="D734" t="str">
            <v>COEFICIENTE DE REPRESENTATIVIDADE</v>
          </cell>
          <cell r="E734" t="str">
            <v>0,99</v>
          </cell>
          <cell r="F734" t="str">
            <v>CAIXA REFERENCIAL</v>
          </cell>
        </row>
        <row r="735">
          <cell r="A735" t="str">
            <v>90657</v>
          </cell>
          <cell r="B735" t="str">
            <v>BOMBA DE PROJEÇÃO DE CONCRETO SECO, POTÊNCIA 10 CV, VAZÃO 3 M3/H - CHI DIURNO. AF_06/2015</v>
          </cell>
          <cell r="C735" t="str">
            <v>CHI</v>
          </cell>
          <cell r="D735" t="str">
            <v>COEFICIENTE DE REPRESENTATIVIDADE</v>
          </cell>
          <cell r="E735" t="str">
            <v>4,40</v>
          </cell>
          <cell r="F735" t="str">
            <v>CAIXA REFERENCIAL</v>
          </cell>
        </row>
        <row r="736">
          <cell r="A736" t="str">
            <v>90663</v>
          </cell>
          <cell r="B736" t="str">
            <v>BOMBA DE PROJEÇÃO DE CONCRETO SECO, POTÊNCIA 10 CV, VAZÃO 6 M3/H - CHI DIURNO. AF_06/2015</v>
          </cell>
          <cell r="C736" t="str">
            <v>CHI</v>
          </cell>
          <cell r="D736" t="str">
            <v>COEFICIENTE DE REPRESENTATIVIDADE</v>
          </cell>
          <cell r="E736" t="str">
            <v>4,71</v>
          </cell>
          <cell r="F736" t="str">
            <v>CAIXA REFERENCIAL</v>
          </cell>
        </row>
        <row r="737">
          <cell r="A737" t="str">
            <v>90669</v>
          </cell>
          <cell r="B737" t="str">
            <v>PROJETOR PNEUMÁTICO DE ARGAMASSA PARA CHAPISCO E REBOCO COM RECIPIENTE ACOPLADO, TIPO CANEQUINHA, COM COMPRESSOR DE AR REBOCÁVEL VAZÃO 89 PCM E MOTOR DIESEL DE 20 CV - CHI DIURNO. AF_05/2023</v>
          </cell>
          <cell r="C737" t="str">
            <v>CHI</v>
          </cell>
          <cell r="D737" t="str">
            <v>ATRIBUÍDO SÃO PAULO</v>
          </cell>
          <cell r="E737" t="str">
            <v>9,04</v>
          </cell>
          <cell r="F737" t="str">
            <v>CAIXA REFERENCIAL</v>
          </cell>
        </row>
        <row r="738">
          <cell r="A738" t="str">
            <v>90675</v>
          </cell>
          <cell r="B738" t="str">
            <v>PERFURATRIZ COM TORRE METÁLICA PARA EXECUÇÃO DE ESTACA HÉLICE CONTÍNUA, PROFUNDIDADE MÁXIMA DE 30 M, DIÂMETRO MÁXIMO DE 800 MM, POTÊNCIA INSTALADA DE 268 HP, MESA ROTATIVA COM TORQUE MÁXIMO DE 170 KNM - CHI DIURNO. AF_06/2015</v>
          </cell>
          <cell r="C738" t="str">
            <v>CHI</v>
          </cell>
          <cell r="D738" t="str">
            <v>COEFICIENTE DE REPRESENTATIVIDADE</v>
          </cell>
          <cell r="E738" t="str">
            <v>345,24</v>
          </cell>
          <cell r="F738" t="str">
            <v>CAIXA REFERENCIAL</v>
          </cell>
        </row>
        <row r="739">
          <cell r="A739" t="str">
            <v>90681</v>
          </cell>
          <cell r="B739" t="str">
            <v>PERFURATRIZ HIDRÁULICA SOBRE CAMINHÃO COM TRADO CURTO ACOPLADO, PROFUNDIDADE MÁXIMA DE 20 M, DIÂMETRO MÁXIMO DE 1500 MM, POTÊNCIA INSTALADA DE 137 HP, MESA ROTATIVA COM TORQUE MÁXIMO DE 30 KNM - CHI DIURNO. AF_06/2015</v>
          </cell>
          <cell r="C739" t="str">
            <v>CHI</v>
          </cell>
          <cell r="D739" t="str">
            <v>ATRIBUÍDO SÃO PAULO</v>
          </cell>
          <cell r="E739" t="str">
            <v>179,12</v>
          </cell>
          <cell r="F739" t="str">
            <v>CAIXA REFERENCIAL</v>
          </cell>
        </row>
        <row r="740">
          <cell r="A740" t="str">
            <v>90687</v>
          </cell>
          <cell r="B740" t="str">
            <v>MANIPULADOR TELESCÓPICO, POTÊNCIA DE 85 HP, CAPACIDADE DE CARGA DE 3.500 KG, ALTURA MÁXIMA DE ELEVAÇÃO DE 12,3 M - CHI DIURNO. AF_05/2023</v>
          </cell>
          <cell r="C740" t="str">
            <v>CHI</v>
          </cell>
          <cell r="D740" t="str">
            <v>ATRIBUÍDO SÃO PAULO</v>
          </cell>
          <cell r="E740" t="str">
            <v>83,43</v>
          </cell>
          <cell r="F740" t="str">
            <v>CAIXA REFERENCIAL</v>
          </cell>
        </row>
        <row r="741">
          <cell r="A741" t="str">
            <v>90693</v>
          </cell>
          <cell r="B741" t="str">
            <v>MINICARREGADEIRA SOBRE RODAS, POTÊNCIA LÍQUIDA DE 47 HP, CAPACIDADE NOMINAL DE OPERAÇÃO DE 646 KG - CHI DIURNO. AF_06/2015</v>
          </cell>
          <cell r="C741" t="str">
            <v>CHI</v>
          </cell>
          <cell r="D741" t="str">
            <v>COEFICIENTE DE REPRESENTATIVIDADE</v>
          </cell>
          <cell r="E741" t="str">
            <v>66,46</v>
          </cell>
          <cell r="F741" t="str">
            <v>CAIXA REFERENCIAL</v>
          </cell>
        </row>
        <row r="742">
          <cell r="A742" t="str">
            <v>90965</v>
          </cell>
          <cell r="B742" t="str">
            <v>COMPRESSOR DE AR REBOCÁVEL, VAZÃO 89 PCM, PRESSÃO EFETIVA DE TRABALHO 102 PSI, MOTOR DIESEL, POTÊNCIA 20 CV - CHI DIURNO. AF_06/2015</v>
          </cell>
          <cell r="C742" t="str">
            <v>CHI</v>
          </cell>
          <cell r="D742" t="str">
            <v>ATRIBUÍDO SÃO PAULO</v>
          </cell>
          <cell r="E742" t="str">
            <v>9,00</v>
          </cell>
          <cell r="F742" t="str">
            <v>CAIXA REFERENCIAL</v>
          </cell>
        </row>
        <row r="743">
          <cell r="A743" t="str">
            <v>90973</v>
          </cell>
          <cell r="B743" t="str">
            <v>COMPRESSOR DE AR REBOCAVEL, VAZÃO 250 PCM, PRESSAO DE TRABALHO 102 PSI, MOTOR A DIESEL POTÊNCIA 81 CV - CHI DIURNO. AF_06/2015</v>
          </cell>
          <cell r="C743" t="str">
            <v>CHI</v>
          </cell>
          <cell r="D743" t="str">
            <v>ATRIBUÍDO SÃO PAULO</v>
          </cell>
          <cell r="E743" t="str">
            <v>9,03</v>
          </cell>
          <cell r="F743" t="str">
            <v>CAIXA REFERENCIAL</v>
          </cell>
        </row>
        <row r="744">
          <cell r="A744" t="str">
            <v>90982</v>
          </cell>
          <cell r="B744" t="str">
            <v>COMPRESSOR DE AR REBOCÁVEL, VAZÃO 748 PCM, PRESSÃO EFETIVA DE TRABALHO 102 PSI, MOTOR DIESEL, POTÊNCIA 210 CV - CHI DIURNO. AF_06/2015</v>
          </cell>
          <cell r="C744" t="str">
            <v>CHI</v>
          </cell>
          <cell r="D744" t="str">
            <v>ATRIBUÍDO SÃO PAULO</v>
          </cell>
          <cell r="E744" t="str">
            <v>22,94</v>
          </cell>
          <cell r="F744" t="str">
            <v>CAIXA REFERENCIAL</v>
          </cell>
        </row>
        <row r="745">
          <cell r="A745" t="str">
            <v>91001</v>
          </cell>
          <cell r="B745" t="str">
            <v>COMPRESSOR DE AR REBOCAVEL, VAZÃO 400 PCM, PRESSAO DE TRABALHO 102 PSI, MOTOR A DIESEL POTÊNCIA 110 CV - CHI DIURNO. AF_06/2015</v>
          </cell>
          <cell r="C745" t="str">
            <v>CHI</v>
          </cell>
          <cell r="D745" t="str">
            <v>ATRIBUÍDO SÃO PAULO</v>
          </cell>
          <cell r="E745" t="str">
            <v>10,71</v>
          </cell>
          <cell r="F745" t="str">
            <v>CAIXA REFERENCIAL</v>
          </cell>
        </row>
        <row r="746">
          <cell r="A746" t="str">
            <v>91032</v>
          </cell>
          <cell r="B746" t="str">
            <v>CAMINHÃO TRUCADO (C/ TERCEIRO EIXO) ELETRÔNICO - POTÊNCIA 231CV - PBT = 22000KG - DIST. ENTRE EIXOS 5170 MM - INCLUI CARROCERIA FIXA ABERTA DE MADEIRA - CHI DIURNO. AF_06/2015</v>
          </cell>
          <cell r="C746" t="str">
            <v>CHI</v>
          </cell>
          <cell r="D746" t="str">
            <v>ATRIBUÍDO SÃO PAULO</v>
          </cell>
          <cell r="E746" t="str">
            <v>68,41</v>
          </cell>
          <cell r="F746" t="str">
            <v>CAIXA REFERENCIAL</v>
          </cell>
        </row>
        <row r="747">
          <cell r="A747" t="str">
            <v>91278</v>
          </cell>
          <cell r="B747" t="str">
            <v>PLACA VIBRATÓRIA REVERSÍVEL COM MOTOR 4 TEMPOS A GASOLINA, FORÇA CENTRÍFUGA DE 25 KN (2500 KGF), POTÊNCIA 5,5 CV - CHI DIURNO. AF_08/2015</v>
          </cell>
          <cell r="C747" t="str">
            <v>CHI</v>
          </cell>
          <cell r="D747" t="str">
            <v>ATRIBUÍDO SÃO PAULO</v>
          </cell>
          <cell r="E747" t="str">
            <v>0,76</v>
          </cell>
          <cell r="F747" t="str">
            <v>CAIXA REFERENCIAL</v>
          </cell>
        </row>
        <row r="748">
          <cell r="A748" t="str">
            <v>91285</v>
          </cell>
          <cell r="B748" t="str">
            <v>CORTADORA DE PISO COM MOTOR 4 TEMPOS A GASOLINA, POTÊNCIA DE 13 HP, COM DISCO DE CORTE DIAMANTADO SEGMENTADO PARA CONCRETO, DIÂMETRO DE 350 MM, FURO DE 1" (14 X 1") - CHI DIURNO. AF_08/2015</v>
          </cell>
          <cell r="C748" t="str">
            <v>CHI</v>
          </cell>
          <cell r="D748" t="str">
            <v>ATRIBUÍDO SÃO PAULO</v>
          </cell>
          <cell r="E748" t="str">
            <v>0,94</v>
          </cell>
          <cell r="F748" t="str">
            <v>CAIXA REFERENCIAL</v>
          </cell>
        </row>
        <row r="749">
          <cell r="A749" t="str">
            <v>91387</v>
          </cell>
          <cell r="B749" t="str">
            <v>CAMINHÃO BASCULANTE 10 M3, TRUCADO CABINE SIMPLES, PESO BRUTO TOTAL 23.000 KG, CARGA ÚTIL MÁXIMA 15.935 KG, DISTÂNCIA ENTRE EIXOS 4,80 M, POTÊNCIA 230 CV INCLUSIVE CAÇAMBA METÁLICA - CHI DIURNO. AF_06/2014</v>
          </cell>
          <cell r="C749" t="str">
            <v>CHI</v>
          </cell>
          <cell r="D749" t="str">
            <v>ATRIBUÍDO SÃO PAULO</v>
          </cell>
          <cell r="E749" t="str">
            <v>75,61</v>
          </cell>
          <cell r="F749" t="str">
            <v>CAIXA REFERENCIAL</v>
          </cell>
        </row>
        <row r="750">
          <cell r="A750" t="str">
            <v>91395</v>
          </cell>
          <cell r="B750" t="str">
            <v>CAMINHÃO TOCO, PBT 14.300 KG, CARGA ÚTIL MÁX. 9.710 KG, DIST. ENTRE EIXOS 3,56 M, POTÊNCIA 185 CV, INCLUSIVE CARROCERIA FIXA ABERTA DE MADEIRA P/ TRANSPORTE GERAL DE CARGA SECA, DIMEN. APROX. 2,50 X 6,50 X 0,50 M - CHI DIURNO. AF_06/2014</v>
          </cell>
          <cell r="C750" t="str">
            <v>CHI</v>
          </cell>
          <cell r="D750" t="str">
            <v>ATRIBUÍDO SÃO PAULO</v>
          </cell>
          <cell r="E750" t="str">
            <v>59,72</v>
          </cell>
          <cell r="F750" t="str">
            <v>CAIXA REFERENCIAL</v>
          </cell>
        </row>
        <row r="751">
          <cell r="A751" t="str">
            <v>91486</v>
          </cell>
          <cell r="B751" t="str">
            <v>ESPARGIDOR DE ASFALTO PRESSURIZADO, TANQUE 6 M3 COM ISOLAÇÃO TÉRMICA, AQUECIDO COM 2 MAÇARICOS, COM BARRA ESPARGIDORA 3,60 M, MONTADO SOBRE CAMINHÃO  TOCO, PBT 14.300 KG, POTÊNCIA 185 CV - CHI DIURNO. AF_05/2023</v>
          </cell>
          <cell r="C751" t="str">
            <v>CHI</v>
          </cell>
          <cell r="D751" t="str">
            <v>ATRIBUÍDO SÃO PAULO</v>
          </cell>
          <cell r="E751" t="str">
            <v>69,13</v>
          </cell>
          <cell r="F751" t="str">
            <v>CAIXA REFERENCIAL</v>
          </cell>
        </row>
        <row r="752">
          <cell r="A752" t="str">
            <v>91534</v>
          </cell>
          <cell r="B752" t="str">
            <v>COMPACTADOR DE SOLOS DE PERCUSSÃO (SOQUETE) COM MOTOR A GASOLINA 4 TEMPOS, POTÊNCIA 4 CV - CHI DIURNO. AF_08/2015</v>
          </cell>
          <cell r="C752" t="str">
            <v>CHI</v>
          </cell>
          <cell r="D752" t="str">
            <v>ATRIBUÍDO SÃO PAULO</v>
          </cell>
          <cell r="E752" t="str">
            <v>39,99</v>
          </cell>
          <cell r="F752" t="str">
            <v>CAIXA REFERENCIAL</v>
          </cell>
        </row>
        <row r="753">
          <cell r="A753" t="str">
            <v>91635</v>
          </cell>
          <cell r="B753" t="str">
            <v>GUINDAUTO HIDRÁULICO, CAPACIDADE MÁXIMA DE CARGA 6500 KG, MOMENTO MÁXIMO DE CARGA 5,8 TM, ALCANCE MÁXIMO HORIZONTAL 7,60 M, INCLUSIVE CAMINHÃO TOCO PBT 9.700 KG, POTÊNCIA DE 160 CV - CHI DIURNO. AF_08/2015</v>
          </cell>
          <cell r="C753" t="str">
            <v>CHI</v>
          </cell>
          <cell r="D753" t="str">
            <v>ATRIBUÍDO SÃO PAULO</v>
          </cell>
          <cell r="E753" t="str">
            <v>64,76</v>
          </cell>
          <cell r="F753" t="str">
            <v>CAIXA REFERENCIAL</v>
          </cell>
        </row>
        <row r="754">
          <cell r="A754" t="str">
            <v>91646</v>
          </cell>
          <cell r="B754" t="str">
            <v>CAMINHÃO DE TRANSPORTE DE MATERIAL ASFÁLTICO 30.000 L, COM CAVALO MECÂNICO DE CAPACIDADE MÁXIMA DE TRAÇÃO COMBINADO DE 66.000 KG, POTÊNCIA 360 CV, INCLUSIVE TANQUE DE ASFALTO COM SERPENTINA - CHI DIURNO. AF_08/2015</v>
          </cell>
          <cell r="C754" t="str">
            <v>CHI</v>
          </cell>
          <cell r="D754" t="str">
            <v>ATRIBUÍDO SÃO PAULO</v>
          </cell>
          <cell r="E754" t="str">
            <v>100,08</v>
          </cell>
          <cell r="F754" t="str">
            <v>CAIXA REFERENCIAL</v>
          </cell>
        </row>
        <row r="755">
          <cell r="A755" t="str">
            <v>91693</v>
          </cell>
          <cell r="B755" t="str">
            <v>SERRA CIRCULAR DE BANCADA COM MOTOR ELÉTRICO POTÊNCIA DE 5HP, COM COIFA PARA DISCO 10" - CHI DIURNO. AF_08/2015</v>
          </cell>
          <cell r="C755" t="str">
            <v>CHI</v>
          </cell>
          <cell r="D755" t="str">
            <v>ATRIBUÍDO SÃO PAULO</v>
          </cell>
          <cell r="E755" t="str">
            <v>38,98</v>
          </cell>
          <cell r="F755" t="str">
            <v>CAIXA REFERENCIAL</v>
          </cell>
        </row>
        <row r="756">
          <cell r="A756" t="str">
            <v>92044</v>
          </cell>
          <cell r="B756" t="str">
            <v>DISTRIBUIDOR DE AGREGADOS REBOCAVEL, CAPACIDADE 1,9 M³, LARGURA DE TRABALHO 3,66 M - CHI DIURNO. AF_11/2015</v>
          </cell>
          <cell r="C756" t="str">
            <v>CHI</v>
          </cell>
          <cell r="D756" t="str">
            <v>ATRIBUÍDO SÃO PAULO</v>
          </cell>
          <cell r="E756" t="str">
            <v>7,80</v>
          </cell>
          <cell r="F756" t="str">
            <v>CAIXA REFERENCIAL</v>
          </cell>
        </row>
        <row r="757">
          <cell r="A757" t="str">
            <v>92107</v>
          </cell>
          <cell r="B757" t="str">
            <v>CAMINHÃO PARA EQUIPAMENTO DE LIMPEZA A SUCÇÃO COM CAMINHÃO TRUCADO DE PESO BRUTO TOTAL 23000 KG, CARGA ÚTIL MÁXIMA 15935 KG, DISTÂNCIA ENTRE EIXOS 4,80 M, POTÊNCIA 230 CV, INCLUSIVE LIMPADORA A SUCÇÃO, TANQUE 12000 L - CHI DIURNO. AF_05/2023</v>
          </cell>
          <cell r="C757" t="str">
            <v>CHI</v>
          </cell>
          <cell r="D757" t="str">
            <v>ATRIBUÍDO SÃO PAULO</v>
          </cell>
          <cell r="E757" t="str">
            <v>94,21</v>
          </cell>
          <cell r="F757" t="str">
            <v>CAIXA REFERENCIAL</v>
          </cell>
        </row>
        <row r="758">
          <cell r="A758" t="str">
            <v>92113</v>
          </cell>
          <cell r="B758" t="str">
            <v>PENEIRA ROTATIVA COM MOTOR ELÉTRICO TRIFÁSICO DE 2 CV, CILINDRO DE 1 M X 0,60 M, COM FUROS DE 3,17 MM - CHI DIURNO. AF_05/2023</v>
          </cell>
          <cell r="C758" t="str">
            <v>CHI</v>
          </cell>
          <cell r="D758" t="str">
            <v>COEFICIENTE DE REPRESENTATIVIDADE</v>
          </cell>
          <cell r="E758" t="str">
            <v>1,05</v>
          </cell>
          <cell r="F758" t="str">
            <v>CAIXA REFERENCIAL</v>
          </cell>
        </row>
        <row r="759">
          <cell r="A759" t="str">
            <v>92119</v>
          </cell>
          <cell r="B759" t="str">
            <v>DOSADOR DE AREIA, CAPACIDADE DE 26 LITROS - CHI DIURNO. AF_05/2023</v>
          </cell>
          <cell r="C759" t="str">
            <v>CHI</v>
          </cell>
          <cell r="D759" t="str">
            <v>COEFICIENTE DE REPRESENTATIVIDADE</v>
          </cell>
          <cell r="E759" t="str">
            <v>0,25</v>
          </cell>
          <cell r="F759" t="str">
            <v>CAIXA REFERENCIAL</v>
          </cell>
        </row>
        <row r="760">
          <cell r="A760" t="str">
            <v>92139</v>
          </cell>
          <cell r="B760" t="str">
            <v>CAMINHONETE COM MOTOR A DIESEL, POTÊNCIA 180 CV, CABINE DUPLA, 4X4 - CHI DIURNO. AF_11/2015</v>
          </cell>
          <cell r="C760" t="str">
            <v>CHI</v>
          </cell>
          <cell r="D760" t="str">
            <v>COEFICIENTE DE REPRESENTATIVIDADE</v>
          </cell>
          <cell r="E760" t="str">
            <v>44,18</v>
          </cell>
          <cell r="F760" t="str">
            <v>CAIXA REFERENCIAL</v>
          </cell>
        </row>
        <row r="761">
          <cell r="A761" t="str">
            <v>92146</v>
          </cell>
          <cell r="B761" t="str">
            <v>CAMINHONETE CABINE SIMPLES COM MOTOR 1.6 FLEX, CÂMBIO MANUAL, POTÊNCIA 101/104 CV, 2 PORTAS - CHI DIURNO. AF_11/2015</v>
          </cell>
          <cell r="C761" t="str">
            <v>CHI</v>
          </cell>
          <cell r="D761" t="str">
            <v>COEFICIENTE DE REPRESENTATIVIDADE</v>
          </cell>
          <cell r="E761" t="str">
            <v>32,61</v>
          </cell>
          <cell r="F761" t="str">
            <v>CAIXA REFERENCIAL</v>
          </cell>
        </row>
        <row r="762">
          <cell r="A762" t="str">
            <v>92243</v>
          </cell>
          <cell r="B762" t="str">
            <v>CAMINHÃO DE TRANSPORTE DE MATERIAL ASFÁLTICO 20.000 L, COM CAVALO MECÂNICO DE CAPACIDADE MÁXIMA DE TRAÇÃO COMBINADO DE 45.000 KG, POTÊNCIA 330 CV, INCLUSIVE TANQUE DE ASFALTO COM MAÇARICO - CHI DIURNO. AF_12/2015</v>
          </cell>
          <cell r="C762" t="str">
            <v>CHI</v>
          </cell>
          <cell r="D762" t="str">
            <v>ATRIBUÍDO SÃO PAULO</v>
          </cell>
          <cell r="E762" t="str">
            <v>82,36</v>
          </cell>
          <cell r="F762" t="str">
            <v>CAIXA REFERENCIAL</v>
          </cell>
        </row>
        <row r="763">
          <cell r="A763" t="str">
            <v>92717</v>
          </cell>
          <cell r="B763" t="str">
            <v>APARELHO PARA CORTE E SOLDA OXI-ACETILENO SOBRE RODAS, INCLUSIVE CILINDROS E MAÇARICOS - CHI DIURNO. AF_05/2023</v>
          </cell>
          <cell r="C763" t="str">
            <v>CHI</v>
          </cell>
          <cell r="D763" t="str">
            <v>COEFICIENTE DE REPRESENTATIVIDADE</v>
          </cell>
          <cell r="E763" t="str">
            <v>0,18</v>
          </cell>
          <cell r="F763" t="str">
            <v>CAIXA REFERENCIAL</v>
          </cell>
        </row>
        <row r="764">
          <cell r="A764" t="str">
            <v>92961</v>
          </cell>
          <cell r="B764" t="str">
            <v>MÁQUINA EXTRUSORA DE CONCRETO PARA GUIAS E SARJETAS, MOTOR A DIESEL, POTÊNCIA 14 CV - CHI DIURNO. AF_12/2015</v>
          </cell>
          <cell r="C764" t="str">
            <v>CHI</v>
          </cell>
          <cell r="D764" t="str">
            <v>ATRIBUÍDO SÃO PAULO</v>
          </cell>
          <cell r="E764" t="str">
            <v>5,29</v>
          </cell>
          <cell r="F764" t="str">
            <v>CAIXA REFERENCIAL</v>
          </cell>
        </row>
        <row r="765">
          <cell r="A765" t="str">
            <v>92967</v>
          </cell>
          <cell r="B765" t="str">
            <v>MARTELO PERFURADOR PNEUMÁTICO MANUAL, HASTE 25 X 75 MM, 21 KG - CHI DIURNO. AF_12/2015</v>
          </cell>
          <cell r="C765" t="str">
            <v>CHI</v>
          </cell>
          <cell r="D765" t="str">
            <v>ATRIBUÍDO SÃO PAULO</v>
          </cell>
          <cell r="E765" t="str">
            <v>30,11</v>
          </cell>
          <cell r="F765" t="str">
            <v>CAIXA REFERENCIAL</v>
          </cell>
        </row>
        <row r="766">
          <cell r="A766" t="str">
            <v>93225</v>
          </cell>
          <cell r="B766" t="str">
            <v>PERFURATRIZ COM TORRE METÁLICA PARA EXECUÇÃO DE ESTACA HÉLICE CONTÍNUA, PROFUNDIDADE MÁXIMA DE 32 M, DIÂMETRO MÁXIMO DE 1000 MM, POTÊNCIA INSTALADA DE 350 HP, MESA ROTATIVA COM TORQUE MÁXIMO DE 263 KNM - CHI DIURNO. AF_01/2016</v>
          </cell>
          <cell r="C766" t="str">
            <v>CHI</v>
          </cell>
          <cell r="D766" t="str">
            <v>COEFICIENTE DE REPRESENTATIVIDADE</v>
          </cell>
          <cell r="E766" t="str">
            <v>508,64</v>
          </cell>
          <cell r="F766" t="str">
            <v>CAIXA REFERENCIAL</v>
          </cell>
        </row>
        <row r="767">
          <cell r="A767" t="str">
            <v>93234</v>
          </cell>
          <cell r="B767" t="str">
            <v>BETONEIRA CAPACIDADE NOMINAL 400 L, CAPACIDADE DE MISTURA 310 L, MOTOR A GASOLINA POTÊNCIA 5,5 HP, SEM CARREGADOR - CHI DIURNO. AF_02/2016</v>
          </cell>
          <cell r="C767" t="str">
            <v>CHI</v>
          </cell>
          <cell r="D767" t="str">
            <v>COEFICIENTE DE REPRESENTATIVIDADE</v>
          </cell>
          <cell r="E767" t="str">
            <v>0,44</v>
          </cell>
          <cell r="F767" t="str">
            <v>CAIXA REFERENCIAL</v>
          </cell>
        </row>
        <row r="768">
          <cell r="A768" t="str">
            <v>93244</v>
          </cell>
          <cell r="B768" t="str">
            <v>ROLO COMPACTADOR VIBRATÓRIO PÉ DE CARNEIRO PARA SOLOS, POTÊNCIA 80 HP, PESO OPERACIONAL SEM/COM LASTRO 7,4 / 8,8 T, LARGURA DE TRABALHO 1,68 M - CHI DIURNO. AF_02/2016</v>
          </cell>
          <cell r="C768" t="str">
            <v>CHI</v>
          </cell>
          <cell r="D768" t="str">
            <v>ATRIBUÍDO SÃO PAULO</v>
          </cell>
          <cell r="E768" t="str">
            <v>72,18</v>
          </cell>
          <cell r="F768" t="str">
            <v>CAIXA REFERENCIAL</v>
          </cell>
        </row>
        <row r="769">
          <cell r="A769" t="str">
            <v>93274</v>
          </cell>
          <cell r="B769" t="str">
            <v>GRUA ASCENSIONAL, LANÇA DE 30 M, CAPACIDADE DE 1,0 T A 30 M, ALTURA ATÉ 39 M - CHI DIURNO. AF_05/2023</v>
          </cell>
          <cell r="C769" t="str">
            <v>CHI</v>
          </cell>
          <cell r="D769" t="str">
            <v>ATRIBUÍDO SÃO PAULO</v>
          </cell>
          <cell r="E769" t="str">
            <v>84,87</v>
          </cell>
          <cell r="F769" t="str">
            <v>CAIXA REFERENCIAL</v>
          </cell>
        </row>
        <row r="770">
          <cell r="A770" t="str">
            <v>93282</v>
          </cell>
          <cell r="B770" t="str">
            <v>GUINCHO ELÉTRICO DE COLUNA, CAPACIDADE 400 KG, COM MOTO FREIO, MOTOR TRIFÁSICO DE 1,25 CV - CHI DIURNO. AF_03/2016</v>
          </cell>
          <cell r="C770" t="str">
            <v>CHI</v>
          </cell>
          <cell r="D770" t="str">
            <v>COEFICIENTE DE REPRESENTATIVIDADE</v>
          </cell>
          <cell r="E770" t="str">
            <v>30,73</v>
          </cell>
          <cell r="F770" t="str">
            <v>CAIXA REFERENCIAL</v>
          </cell>
        </row>
        <row r="771">
          <cell r="A771" t="str">
            <v>93288</v>
          </cell>
          <cell r="B771" t="str">
            <v>GUINDASTE HIDRÁULICO AUTOPROPELIDO, COM LANÇA TELESCÓPICA 40 M, CAPACIDADE MÁXIMA 60 T, POTÊNCIA 260 KW - CHI DIURNO. AF_03/2016</v>
          </cell>
          <cell r="C771" t="str">
            <v>CHI</v>
          </cell>
          <cell r="D771" t="str">
            <v>ATRIBUÍDO SÃO PAULO</v>
          </cell>
          <cell r="E771" t="str">
            <v>198,04</v>
          </cell>
          <cell r="F771" t="str">
            <v>CAIXA REFERENCIAL</v>
          </cell>
        </row>
        <row r="772">
          <cell r="A772" t="str">
            <v>93403</v>
          </cell>
          <cell r="B772" t="str">
            <v>GUINDAUTO HIDRÁULICO, CAPACIDADE MÁXIMA DE CARGA 3300 KG, MOMENTO MÁXIMO DE CARGA 5,8 TM, ALCANCE MÁXIMO HORIZONTAL 7,60 M, INCLUSIVE CAMINHÃO TOCO PBT 16.000 KG, POTÊNCIA DE 189 CV - CHI DIURNO. AF_03/2016</v>
          </cell>
          <cell r="C772" t="str">
            <v>CHI</v>
          </cell>
          <cell r="D772" t="str">
            <v>ATRIBUÍDO SÃO PAULO</v>
          </cell>
          <cell r="E772" t="str">
            <v>70,09</v>
          </cell>
          <cell r="F772" t="str">
            <v>CAIXA REFERENCIAL</v>
          </cell>
        </row>
        <row r="773">
          <cell r="A773" t="str">
            <v>93409</v>
          </cell>
          <cell r="B773" t="str">
            <v>MÁQUINA JATO DE PRESSAO PORTÁTIL, CAMARA DE 1 SAIDA, CAPACIDADE 280 L, DIAMETRO 670 MM, BICO DE JATO CURTO VENTURI DE 5/16" , MANGUEIRA DE 1" COM COMPRESSOR DE AR REBOCÁVEL 189 PCM E MOTOR DIESEL 63 CV - CHI DIURNO. AF_05/2023</v>
          </cell>
          <cell r="C773" t="str">
            <v>CHI</v>
          </cell>
          <cell r="D773" t="str">
            <v>ATRIBUÍDO SÃO PAULO</v>
          </cell>
          <cell r="E773" t="str">
            <v>35,13</v>
          </cell>
          <cell r="F773" t="str">
            <v>CAIXA REFERENCIAL</v>
          </cell>
        </row>
        <row r="774">
          <cell r="A774" t="str">
            <v>93416</v>
          </cell>
          <cell r="B774" t="str">
            <v>GERADOR PORTÁTIL MONOFÁSICO, POTÊNCIA 5500 VA, MOTOR A GASOLINA, POTÊNCIA DO MOTOR 13 CV - CHI DIURNO. AF_03/2016</v>
          </cell>
          <cell r="C774" t="str">
            <v>CHI</v>
          </cell>
          <cell r="D774" t="str">
            <v>ATRIBUÍDO SÃO PAULO</v>
          </cell>
          <cell r="E774" t="str">
            <v>0,46</v>
          </cell>
          <cell r="F774" t="str">
            <v>CAIXA REFERENCIAL</v>
          </cell>
        </row>
        <row r="775">
          <cell r="A775" t="str">
            <v>93422</v>
          </cell>
          <cell r="B775" t="str">
            <v>GRUPO GERADOR REBOCÁVEL, POTÊNCIA 66 KVA, MOTOR A DIESEL - CHI DIURNO. AF_03/2016</v>
          </cell>
          <cell r="C775" t="str">
            <v>CHI</v>
          </cell>
          <cell r="D775" t="str">
            <v>ATRIBUÍDO SÃO PAULO</v>
          </cell>
          <cell r="E775" t="str">
            <v>6,07</v>
          </cell>
          <cell r="F775" t="str">
            <v>CAIXA REFERENCIAL</v>
          </cell>
        </row>
        <row r="776">
          <cell r="A776" t="str">
            <v>93428</v>
          </cell>
          <cell r="B776" t="str">
            <v>GRUPO GERADOR ESTACIONÁRIO, POTÊNCIA 150 KVA, MOTOR A DIESEL- CHI DIURNO. AF_03/2016</v>
          </cell>
          <cell r="C776" t="str">
            <v>CHI</v>
          </cell>
          <cell r="D776" t="str">
            <v>ATRIBUÍDO SÃO PAULO</v>
          </cell>
          <cell r="E776" t="str">
            <v>8,60</v>
          </cell>
          <cell r="F776" t="str">
            <v>CAIXA REFERENCIAL</v>
          </cell>
        </row>
        <row r="777">
          <cell r="A777" t="str">
            <v>93434</v>
          </cell>
          <cell r="B777" t="str">
            <v>USINA DE MISTURA ASFÁLTICA À QUENTE, TIPO CONTRA FLUXO, PROD 40 A 80 TON/HORA - CHI DIURNO. AF_05/2023</v>
          </cell>
          <cell r="C777" t="str">
            <v>CHI</v>
          </cell>
          <cell r="D777" t="str">
            <v>ATRIBUÍDO SÃO PAULO</v>
          </cell>
          <cell r="E777" t="str">
            <v>345,15</v>
          </cell>
          <cell r="F777" t="str">
            <v>CAIXA REFERENCIAL</v>
          </cell>
        </row>
        <row r="778">
          <cell r="A778" t="str">
            <v>93440</v>
          </cell>
          <cell r="B778" t="str">
            <v>USINA DE ASFALTO À FRIO, CAPACIDADE DE 40 A 60 TON/HORA, ELÉTRICA POTÊNCIA 30 CV - CHI DIURNO. AF_05/2023</v>
          </cell>
          <cell r="C778" t="str">
            <v>CHI</v>
          </cell>
          <cell r="D778" t="str">
            <v>ATRIBUÍDO SÃO PAULO</v>
          </cell>
          <cell r="E778" t="str">
            <v>151,02</v>
          </cell>
          <cell r="F778" t="str">
            <v>CAIXA REFERENCIAL</v>
          </cell>
        </row>
        <row r="779">
          <cell r="A779" t="str">
            <v>95122</v>
          </cell>
          <cell r="B779" t="str">
            <v>USINA MISTURADORA DE SOLOS, CAPACIDADE DE 200 A 500 TON/H, POTENCIA 75KW - CHI DIURNO. AF_07/2016</v>
          </cell>
          <cell r="C779" t="str">
            <v>CHI</v>
          </cell>
          <cell r="D779" t="str">
            <v>ATRIBUÍDO SÃO PAULO</v>
          </cell>
          <cell r="E779" t="str">
            <v>233,88</v>
          </cell>
          <cell r="F779" t="str">
            <v>CAIXA REFERENCIAL</v>
          </cell>
        </row>
        <row r="780">
          <cell r="A780" t="str">
            <v>95128</v>
          </cell>
          <cell r="B780" t="str">
            <v>DISTRIBUIDOR DE AGREGADOS AUTOPROPELIDO, CAP 3 M3, A DIESEL, POTÊNCIA 176CV - CHI DIURNO. AF_07/2016</v>
          </cell>
          <cell r="C780" t="str">
            <v>CHI</v>
          </cell>
          <cell r="D780" t="str">
            <v>ATRIBUÍDO SÃO PAULO</v>
          </cell>
          <cell r="E780" t="str">
            <v>62,26</v>
          </cell>
          <cell r="F780" t="str">
            <v>CAIXA REFERENCIAL</v>
          </cell>
        </row>
        <row r="781">
          <cell r="A781" t="str">
            <v>95140</v>
          </cell>
          <cell r="B781" t="str">
            <v>TALHA MANUAL DE CORRENTE, CAPACIDADE DE 2 TON. COM ELEVAÇÃO DE 3 M - CHI DIURNO. AF_07/2016</v>
          </cell>
          <cell r="C781" t="str">
            <v>CHI</v>
          </cell>
          <cell r="D781" t="str">
            <v>COLETADO</v>
          </cell>
          <cell r="E781" t="str">
            <v>0,03</v>
          </cell>
          <cell r="F781" t="str">
            <v>CAIXA REFERENCIAL</v>
          </cell>
        </row>
        <row r="782">
          <cell r="A782" t="str">
            <v>95213</v>
          </cell>
          <cell r="B782" t="str">
            <v>GRUA ASCENCIONAL, LANÇA DE 42 M, CAPACIDADE DE 1,5 T A 30 M, ALTURA ATÉ 39 M - CHI DIURNO. AF_05/2023</v>
          </cell>
          <cell r="C782" t="str">
            <v>CHI</v>
          </cell>
          <cell r="D782" t="str">
            <v>ATRIBUÍDO SÃO PAULO</v>
          </cell>
          <cell r="E782" t="str">
            <v>114,57</v>
          </cell>
          <cell r="F782" t="str">
            <v>CAIXA REFERENCIAL</v>
          </cell>
        </row>
        <row r="783">
          <cell r="A783" t="str">
            <v>95259</v>
          </cell>
          <cell r="B783" t="str">
            <v>MARTELO DEMOLIDOR PNEUMÁTICO MANUAL, 32 KG - CHI DIURNO. AF_09/2016</v>
          </cell>
          <cell r="C783" t="str">
            <v>CHI</v>
          </cell>
          <cell r="D783" t="str">
            <v>ATRIBUÍDO SÃO PAULO</v>
          </cell>
          <cell r="E783" t="str">
            <v>29,82</v>
          </cell>
          <cell r="F783" t="str">
            <v>CAIXA REFERENCIAL</v>
          </cell>
        </row>
        <row r="784">
          <cell r="A784" t="str">
            <v>95265</v>
          </cell>
          <cell r="B784" t="str">
            <v>COMPACTADOR DE SOLOS DE PERCUSÃO (SOQUETE) COM MOTOR A GASOLINA, POTÊNCIA 3 CV - CHI DIURNO. AF_09/2016</v>
          </cell>
          <cell r="C784" t="str">
            <v>CHI</v>
          </cell>
          <cell r="D784" t="str">
            <v>ATRIBUÍDO SÃO PAULO</v>
          </cell>
          <cell r="E784" t="str">
            <v>0,90</v>
          </cell>
          <cell r="F784" t="str">
            <v>CAIXA REFERENCIAL</v>
          </cell>
        </row>
        <row r="785">
          <cell r="A785" t="str">
            <v>95271</v>
          </cell>
          <cell r="B785" t="str">
            <v>RÉGUA VIBRATÓRIA DUPLA PARA CONCRETO, PESO DE 60KG, COMPRIMENTO 4 M, COM MOTOR A GASOLINA, POTÊNCIA 5,5 HP - CHI DIURNO. AF_09/2016</v>
          </cell>
          <cell r="C785" t="str">
            <v>CHI</v>
          </cell>
          <cell r="D785" t="str">
            <v>ATRIBUÍDO SÃO PAULO</v>
          </cell>
          <cell r="E785" t="str">
            <v>0,60</v>
          </cell>
          <cell r="F785" t="str">
            <v>CAIXA REFERENCIAL</v>
          </cell>
        </row>
        <row r="786">
          <cell r="A786" t="str">
            <v>95277</v>
          </cell>
          <cell r="B786" t="str">
            <v>POLIDORA DE PISO (POLITRIZ), PESO DE 100KG, DIÂMETRO 450 MM, MOTOR ELÉTRICO, POTÊNCIA 4 HP - CHI DIURNO. AF_05/2023</v>
          </cell>
          <cell r="C786" t="str">
            <v>CHI</v>
          </cell>
          <cell r="D786" t="str">
            <v>ATRIBUÍDO SÃO PAULO</v>
          </cell>
          <cell r="E786" t="str">
            <v>0,60</v>
          </cell>
          <cell r="F786" t="str">
            <v>CAIXA REFERENCIAL</v>
          </cell>
        </row>
        <row r="787">
          <cell r="A787" t="str">
            <v>95283</v>
          </cell>
          <cell r="B787" t="str">
            <v>DESEMPENADEIRA DE CONCRETO, PESO DE 78 KG, 4 PÁS, MOTOR A GASOLINA, POTÊNCIA 5,5 HP - CHI DIURNO. AF_05/2023</v>
          </cell>
          <cell r="C787" t="str">
            <v>CHI</v>
          </cell>
          <cell r="D787" t="str">
            <v>ATRIBUÍDO SÃO PAULO</v>
          </cell>
          <cell r="E787" t="str">
            <v>0,72</v>
          </cell>
          <cell r="F787" t="str">
            <v>CAIXA REFERENCIAL</v>
          </cell>
        </row>
        <row r="788">
          <cell r="A788" t="str">
            <v>95621</v>
          </cell>
          <cell r="B788" t="str">
            <v>PERFURATRIZ PNEUMATICA MANUAL DE PESO MEDIO, MARTELETE, 18KG, COMPRIMENTO MÁXIMO DE CURSO DE 6 M, DIAMETRO DO PISTAO DE 5,5 CM - CHI DIURNO. AF_11/2016</v>
          </cell>
          <cell r="C788" t="str">
            <v>CHI</v>
          </cell>
          <cell r="D788" t="str">
            <v>ATRIBUÍDO SÃO PAULO</v>
          </cell>
          <cell r="E788" t="str">
            <v>29,47</v>
          </cell>
          <cell r="F788" t="str">
            <v>CAIXA REFERENCIAL</v>
          </cell>
        </row>
        <row r="789">
          <cell r="A789" t="str">
            <v>95632</v>
          </cell>
          <cell r="B789" t="str">
            <v>ROLO COMPACTADOR VIBRATORIO TANDEM, ACO LISO, POTENCIA 125 HP, PESO SEM/COM LASTRO 10,20/11,65 T, LARGURA DE TRABALHO 1,73 M - CHI DIURNO. AF_11/2016</v>
          </cell>
          <cell r="C789" t="str">
            <v>CHI</v>
          </cell>
          <cell r="D789" t="str">
            <v>ATRIBUÍDO SÃO PAULO</v>
          </cell>
          <cell r="E789" t="str">
            <v>90,66</v>
          </cell>
          <cell r="F789" t="str">
            <v>CAIXA REFERENCIAL</v>
          </cell>
        </row>
        <row r="790">
          <cell r="A790" t="str">
            <v>95703</v>
          </cell>
          <cell r="B790" t="str">
            <v>PERFURATRIZ MANUAL, TORQUE MAXIMO 55 KGF.M, POTENCIA 5 CV, COM DIAMETRO MAXIMO 8 1/2" - CHI DIURNO. AF_11/2016</v>
          </cell>
          <cell r="C790" t="str">
            <v>CHI</v>
          </cell>
          <cell r="D790" t="str">
            <v>ATRIBUÍDO SÃO PAULO</v>
          </cell>
          <cell r="E790" t="str">
            <v>45,27</v>
          </cell>
          <cell r="F790" t="str">
            <v>CAIXA REFERENCIAL</v>
          </cell>
        </row>
        <row r="791">
          <cell r="A791" t="str">
            <v>95709</v>
          </cell>
          <cell r="B791" t="str">
            <v>PERFURATRIZ SOBRE ESTEIRA, TORQUE MÁXIMO 600 KGF, POTÊNCIA ENTRE 50 E 60 HP, DIÂMETRO MÁXIMO 10" - CHI DIURNO. AF_11/2016</v>
          </cell>
          <cell r="C791" t="str">
            <v>CHI</v>
          </cell>
          <cell r="D791" t="str">
            <v>COEFICIENTE DE REPRESENTATIVIDADE</v>
          </cell>
          <cell r="E791" t="str">
            <v>107,45</v>
          </cell>
          <cell r="F791" t="str">
            <v>CAIXA REFERENCIAL</v>
          </cell>
        </row>
        <row r="792">
          <cell r="A792" t="str">
            <v>95721</v>
          </cell>
          <cell r="B792" t="str">
            <v>ESCAVADEIRA HIDRAULICA SOBRE ESTEIRA, EQUIPADA COM CLAMSHELL, COM CAPACIDADE DA CAÇAMBA ENTRE 1,20 E 1,50 M3, PESO OPERACIONAL ENTRE 20,00 E 22,00 TON, POTENCIA LIQUIDA ENTRE 150 E 160 HP - CHI DIURNO. AF_11/2016</v>
          </cell>
          <cell r="C792" t="str">
            <v>CHI</v>
          </cell>
          <cell r="D792" t="str">
            <v>COEFICIENTE DE REPRESENTATIVIDADE</v>
          </cell>
          <cell r="E792" t="str">
            <v>119,77</v>
          </cell>
          <cell r="F792" t="str">
            <v>CAIXA REFERENCIAL</v>
          </cell>
        </row>
        <row r="793">
          <cell r="A793" t="str">
            <v>95873</v>
          </cell>
          <cell r="B793" t="str">
            <v>GRUPO GERADOR COM CARENAGEM, MOTOR DIESEL POTÊNCIA STANDART ENTRE 250 E 260 KVA - CHI DIURNO. AF_12/2016</v>
          </cell>
          <cell r="C793" t="str">
            <v>CHI</v>
          </cell>
          <cell r="D793" t="str">
            <v>ATRIBUÍDO SÃO PAULO</v>
          </cell>
          <cell r="E793" t="str">
            <v>13,75</v>
          </cell>
          <cell r="F793" t="str">
            <v>CAIXA REFERENCIAL</v>
          </cell>
        </row>
        <row r="794">
          <cell r="A794" t="str">
            <v>96014</v>
          </cell>
          <cell r="B794" t="str">
            <v>TRATOR DE PNEUS COM POTÊNCIA DE 122 CV, TRAÇÃO 4X4, COM VASSOURA MECÂNICA ACOPLADA - CHI DIURNO. AF_02/2017</v>
          </cell>
          <cell r="C794" t="str">
            <v>CHI</v>
          </cell>
          <cell r="D794" t="str">
            <v>ATRIBUÍDO SÃO PAULO</v>
          </cell>
          <cell r="E794" t="str">
            <v>68,66</v>
          </cell>
          <cell r="F794" t="str">
            <v>CAIXA REFERENCIAL</v>
          </cell>
        </row>
        <row r="795">
          <cell r="A795" t="str">
            <v>96021</v>
          </cell>
          <cell r="B795" t="str">
            <v>TRATOR DE PNEUS COM POTÊNCIA DE 122 CV, TRAÇÃO 4X4, COM GRADE DE DISCOS ACOPLADA - CHI DIURNO. AF_02/2017</v>
          </cell>
          <cell r="C795" t="str">
            <v>CHI</v>
          </cell>
          <cell r="D795" t="str">
            <v>ATRIBUÍDO SÃO PAULO</v>
          </cell>
          <cell r="E795" t="str">
            <v>68,41</v>
          </cell>
          <cell r="F795" t="str">
            <v>CAIXA REFERENCIAL</v>
          </cell>
        </row>
        <row r="796">
          <cell r="A796" t="str">
            <v>96029</v>
          </cell>
          <cell r="B796" t="str">
            <v>TRATOR DE PNEUS COM POTÊNCIA DE 85 CV, TRAÇÃO 4X4, COM GRADE DE DISCOS ACOPLADA - CHI DIURNO. AF_02/2017</v>
          </cell>
          <cell r="C796" t="str">
            <v>CHI</v>
          </cell>
          <cell r="D796" t="str">
            <v>ATRIBUÍDO SÃO PAULO</v>
          </cell>
          <cell r="E796" t="str">
            <v>61,65</v>
          </cell>
          <cell r="F796" t="str">
            <v>CAIXA REFERENCIAL</v>
          </cell>
        </row>
        <row r="797">
          <cell r="A797" t="str">
            <v>96036</v>
          </cell>
          <cell r="B797" t="str">
            <v>CAMINHÃO BASCULANTE 10 M3, TRUCADO, POTÊNCIA 230 CV, INCLUSIVE CAÇAMBA METÁLICA, COM DISTRIBUIDOR DE AGREGADOS ACOPLADO - CHI DIURNO. AF_02/2017</v>
          </cell>
          <cell r="C797" t="str">
            <v>CHI</v>
          </cell>
          <cell r="D797" t="str">
            <v>ATRIBUÍDO SÃO PAULO</v>
          </cell>
          <cell r="E797" t="str">
            <v>83,92</v>
          </cell>
          <cell r="F797" t="str">
            <v>CAIXA REFERENCIAL</v>
          </cell>
        </row>
        <row r="798">
          <cell r="A798" t="str">
            <v>96155</v>
          </cell>
          <cell r="B798" t="str">
            <v>TRATOR DE PNEUS COM POTÊNCIA DE 85 CV, TRAÇÃO 4X4, COM VASSOURA MECÂNICA ACOPLADA - CHI DIURNO. AF_02/2017</v>
          </cell>
          <cell r="C798" t="str">
            <v>CHI</v>
          </cell>
          <cell r="D798" t="str">
            <v>ATRIBUÍDO SÃO PAULO</v>
          </cell>
          <cell r="E798" t="str">
            <v>61,90</v>
          </cell>
          <cell r="F798" t="str">
            <v>CAIXA REFERENCIAL</v>
          </cell>
        </row>
        <row r="799">
          <cell r="A799" t="str">
            <v>96156</v>
          </cell>
          <cell r="B799" t="str">
            <v>MINICARREGADEIRA SOBRE RODAS POTENCIA 47HP CAPACIDADE OPERACAO 646 KG, COM VASSOURA MECÂNICA ACOPLADA - CHI DIURNO. AF_03/2017</v>
          </cell>
          <cell r="C799" t="str">
            <v>CHI</v>
          </cell>
          <cell r="D799" t="str">
            <v>ATRIBUÍDO SÃO PAULO</v>
          </cell>
          <cell r="E799" t="str">
            <v>71,15</v>
          </cell>
          <cell r="F799" t="str">
            <v>CAIXA REFERENCIAL</v>
          </cell>
        </row>
        <row r="800">
          <cell r="A800" t="str">
            <v>96159</v>
          </cell>
          <cell r="B800" t="str">
            <v>MÁQUINA DEMARCADORA DE FAIXA DE TRÁFEGO À FRIO, AUTOPROPELIDA, POTÊNCIA 38 HP - CHI DIURNO. AF_07/2016</v>
          </cell>
          <cell r="C800" t="str">
            <v>CHI</v>
          </cell>
          <cell r="D800" t="str">
            <v>ATRIBUÍDO SÃO PAULO</v>
          </cell>
          <cell r="E800" t="str">
            <v>100,11</v>
          </cell>
          <cell r="F800" t="str">
            <v>CAIXA REFERENCIAL</v>
          </cell>
        </row>
        <row r="801">
          <cell r="A801" t="str">
            <v>96246</v>
          </cell>
          <cell r="B801" t="str">
            <v>MINIESCAVADEIRA SOBRE ESTEIRAS, POTÊNCIA LÍQUIDA DE *30* HP, PESO OPERACIONAL DE *3.500* KG - CHI DIURNO. AF_04/2017</v>
          </cell>
          <cell r="C801" t="str">
            <v>CHI</v>
          </cell>
          <cell r="D801" t="str">
            <v>COEFICIENTE DE REPRESENTATIVIDADE</v>
          </cell>
          <cell r="E801" t="str">
            <v>73,04</v>
          </cell>
          <cell r="F801" t="str">
            <v>CAIXA REFERENCIAL</v>
          </cell>
        </row>
        <row r="802">
          <cell r="A802" t="str">
            <v>96464</v>
          </cell>
          <cell r="B802" t="str">
            <v>ROLO COMPACTADOR DE PNEUS, ESTÁTICO, PRESSÃO VARIÁVEL, POTÊNCIA 110 HP, PESO SEM/COM LASTRO 10,8/27 T, LARGURA DE ROLAGEM 2,30 M - CHI DIURNO. AF_06/2017</v>
          </cell>
          <cell r="C802" t="str">
            <v>CHI</v>
          </cell>
          <cell r="D802" t="str">
            <v>ATRIBUÍDO SÃO PAULO</v>
          </cell>
          <cell r="E802" t="str">
            <v>97,29</v>
          </cell>
          <cell r="F802" t="str">
            <v>CAIXA REFERENCIAL</v>
          </cell>
        </row>
        <row r="803">
          <cell r="A803" t="str">
            <v>98765</v>
          </cell>
          <cell r="B803" t="str">
            <v>INVERSOR DE SOLDA MONOFÁSICO DE 160 A, POTÊNCIA DE 5400 W, TENSÃO DE 220 V, PARA SOLDA COM ELETRODOS DE 2,0 A 4,0 MM E PROCESSO TIG - CHI DIURNO. AF_06/2018</v>
          </cell>
          <cell r="C803" t="str">
            <v>CHI</v>
          </cell>
          <cell r="D803" t="str">
            <v>COLETADO</v>
          </cell>
          <cell r="E803" t="str">
            <v>0,06</v>
          </cell>
          <cell r="F803" t="str">
            <v>CAIXA REFERENCIAL</v>
          </cell>
        </row>
        <row r="804">
          <cell r="A804" t="str">
            <v>99834</v>
          </cell>
          <cell r="B804" t="str">
            <v>LAVADORA DE ALTA PRESSAO (LAVA-JATO) PARA AGUA FRIA, PRESSAO DE OPERACAO ENTRE 1400 E 1900 LIB/POL2, VAZAO MAXIMA ENTRE 400 E 700 L/H - CHI DIURNO. AF_05/2023</v>
          </cell>
          <cell r="C804" t="str">
            <v>CHI</v>
          </cell>
          <cell r="D804" t="str">
            <v>COLETADO</v>
          </cell>
          <cell r="E804" t="str">
            <v>0,20</v>
          </cell>
          <cell r="F804" t="str">
            <v>CAIXA REFERENCIAL</v>
          </cell>
        </row>
        <row r="805">
          <cell r="A805" t="str">
            <v>100642</v>
          </cell>
          <cell r="B805" t="str">
            <v>USINA DE MISTURA ASFÁLTICA À QUENTE, TIPO CONTRA FLUXO, PROD 100 A 140 TON/HORA - CHI DIURNO. AF_12/2019</v>
          </cell>
          <cell r="C805" t="str">
            <v>CHI</v>
          </cell>
          <cell r="D805" t="str">
            <v>ATRIBUÍDO SÃO PAULO</v>
          </cell>
          <cell r="E805" t="str">
            <v>296,75</v>
          </cell>
          <cell r="F805" t="str">
            <v>CAIXA REFERENCIAL</v>
          </cell>
        </row>
        <row r="806">
          <cell r="A806" t="str">
            <v>100648</v>
          </cell>
          <cell r="B806" t="str">
            <v>USINA DE ASFALTO, TIPO GRAVIMÉTRICA, PROD 150 TON/HORA - CHI DIURNO. AF_12/2019</v>
          </cell>
          <cell r="C806" t="str">
            <v>CHI</v>
          </cell>
          <cell r="D806" t="str">
            <v>ATRIBUÍDO SÃO PAULO</v>
          </cell>
          <cell r="E806" t="str">
            <v>579,64</v>
          </cell>
          <cell r="F806" t="str">
            <v>CAIXA REFERENCIAL</v>
          </cell>
        </row>
        <row r="807">
          <cell r="A807" t="str">
            <v>102274</v>
          </cell>
          <cell r="B807" t="str">
            <v>MARTELO DEMOLIDOR ELÉTRICO, COM POTÊNCIA DE 2.000 W, 1.000 IMPACTOS POR MINUTO, PESO DE 30 KG -  CHI DIURNO. AF_01/2021</v>
          </cell>
          <cell r="C807" t="str">
            <v>CHI</v>
          </cell>
          <cell r="D807" t="str">
            <v>ATRIBUÍDO SÃO PAULO</v>
          </cell>
          <cell r="E807" t="str">
            <v>28,84</v>
          </cell>
          <cell r="F807" t="str">
            <v>CAIXA REFERENCIAL</v>
          </cell>
        </row>
        <row r="808">
          <cell r="A808" t="str">
            <v>102875</v>
          </cell>
          <cell r="B808" t="str">
            <v>PERFURATRIZ HIDRÁULICA SOBRE ESTEIRA, TORQUE MÁXIMO 161 KNM, PROFUNDIDADE MÁXIMA 54 M, DIÂMETRO MÁXIMO 1500 MM, POTÊNCIA MOTOR 268 HP - CHI DIURNO. AF_04/2019</v>
          </cell>
          <cell r="C808" t="str">
            <v>CHI</v>
          </cell>
          <cell r="D808" t="str">
            <v>COEFICIENTE DE REPRESENTATIVIDADE</v>
          </cell>
          <cell r="E808" t="str">
            <v>486,34</v>
          </cell>
          <cell r="F808" t="str">
            <v>CAIXA REFERENCIAL</v>
          </cell>
        </row>
        <row r="809">
          <cell r="A809" t="str">
            <v>102881</v>
          </cell>
          <cell r="B809" t="str">
            <v>PERFURATRIZ PARA EXECUÇÃO DE ESTACAS SECANTES, TIPO HÉLICE CONTÍNUA COM CABEÇOTE DUPLO E TUBO METÁLICO - CHI DIURNO. AF_04/2019</v>
          </cell>
          <cell r="C809" t="str">
            <v>CHI</v>
          </cell>
          <cell r="D809" t="str">
            <v>COEFICIENTE DE REPRESENTATIVIDADE</v>
          </cell>
          <cell r="E809" t="str">
            <v>660,70</v>
          </cell>
          <cell r="F809" t="str">
            <v>CAIXA REFERENCIAL</v>
          </cell>
        </row>
        <row r="810">
          <cell r="A810" t="str">
            <v>102965</v>
          </cell>
          <cell r="B810" t="str">
            <v>PERFURATRIZ HIDRÁULICA SOBRE ESTEIRA, TORQUE MÁXIMO 98 KNM, PROFUNDIDADE MÁXIMA 25 M, DIÂMETRO MÁXIMO 115 MM, POTÊNCIA MOTOR 190 HP - CHI DIURNO. AF_02/2021</v>
          </cell>
          <cell r="C810" t="str">
            <v>CHI</v>
          </cell>
          <cell r="D810" t="str">
            <v>COEFICIENTE DE REPRESENTATIVIDADE</v>
          </cell>
          <cell r="E810" t="str">
            <v>256,04</v>
          </cell>
          <cell r="F810" t="str">
            <v>CAIXA REFERENCIAL</v>
          </cell>
        </row>
        <row r="811">
          <cell r="A811" t="str">
            <v>102975</v>
          </cell>
          <cell r="B811" t="str">
            <v>PERFURATRIZ ROTATIVA SOBRE ESTEIRA, TORQUE MAXIMO 2500 KGM, POTENCIA 110 HP, MOTOR DIESEL - CHI DIURNO. AF_05/2017</v>
          </cell>
          <cell r="C811" t="str">
            <v>CHI</v>
          </cell>
          <cell r="D811" t="str">
            <v>COEFICIENTE DE REPRESENTATIVIDADE</v>
          </cell>
          <cell r="E811" t="str">
            <v>155,46</v>
          </cell>
          <cell r="F811" t="str">
            <v>CAIXA REFERENCIAL</v>
          </cell>
        </row>
        <row r="812">
          <cell r="A812" t="str">
            <v>103225</v>
          </cell>
          <cell r="B812" t="str">
            <v>PERFURATRIZ PARA FURO DIRECIONAL HORIZONTAL (HDD) COM CAPACIDADE ATÉ 89 KN, POTÊNCIA 24,8 HP A 80 HP (INCLUSO FERRAMENTAS E LOCALIZADOR) - CHI DIURNO. AF_05/2023</v>
          </cell>
          <cell r="C812" t="str">
            <v>CHI</v>
          </cell>
          <cell r="D812" t="str">
            <v>COEFICIENTE DE REPRESENTATIVIDADE</v>
          </cell>
          <cell r="E812" t="str">
            <v>229,05</v>
          </cell>
          <cell r="F812" t="str">
            <v>CAIXA REFERENCIAL</v>
          </cell>
        </row>
        <row r="813">
          <cell r="A813" t="str">
            <v>103231</v>
          </cell>
          <cell r="B813" t="str">
            <v>PERFURATRIZ PARA FURO DIRECIONAL HORIZONTAL (HDD) COM CAPACIDADE DE 90 KN A 200 KN, POTÊNCIA 100 HP A 160 HP (INCLUSO FERRAMENTAS E LOCALIZADOR) - CHI DIURNO. AF_05/2023</v>
          </cell>
          <cell r="C813" t="str">
            <v>CHI</v>
          </cell>
          <cell r="D813" t="str">
            <v>COEFICIENTE DE REPRESENTATIVIDADE</v>
          </cell>
          <cell r="E813" t="str">
            <v>475,16</v>
          </cell>
          <cell r="F813" t="str">
            <v>CAIXA REFERENCIAL</v>
          </cell>
        </row>
        <row r="814">
          <cell r="A814" t="str">
            <v>103237</v>
          </cell>
          <cell r="B814" t="str">
            <v>PERFURATRIZ PARA FURO DIRECIONAL HORIZONTAL (HDD) COM CAPACIDADE DE 201 KN A 560 KN, POTÊNCIA 200 HP A 260 HP (INCLUSO FERRAMENTAS E LOCALIZADOR) - CHI DIURNO. AF_05/2023</v>
          </cell>
          <cell r="C814" t="str">
            <v>CHI</v>
          </cell>
          <cell r="D814" t="str">
            <v>COEFICIENTE DE REPRESENTATIVIDADE</v>
          </cell>
          <cell r="E814" t="str">
            <v>635,50</v>
          </cell>
          <cell r="F814" t="str">
            <v>CAIXA REFERENCIAL</v>
          </cell>
        </row>
        <row r="815">
          <cell r="A815" t="str">
            <v>104092</v>
          </cell>
          <cell r="B815" t="str">
            <v>TERMOFUSORA PARA TUBOS E CONEXÕES EM PPR COM DIÂMETROS DE 20 A 63 MM, POTÊNCIA DE 800 W, TENSAO 220 V - CHI DIURNO. AF_05/2022</v>
          </cell>
          <cell r="C815" t="str">
            <v>CHI</v>
          </cell>
          <cell r="D815" t="str">
            <v>ATRIBUÍDO SÃO PAULO</v>
          </cell>
          <cell r="E815" t="str">
            <v>0,07</v>
          </cell>
          <cell r="F815" t="str">
            <v>CAIXA REFERENCIAL</v>
          </cell>
        </row>
        <row r="816">
          <cell r="A816" t="str">
            <v>104098</v>
          </cell>
          <cell r="B816" t="str">
            <v>TERMOFUSORA PARA TUBOS E CONEXÕES EM PPR COM DIÂMETROS DE 75 A 110 MM, POTÊNCIA DE *1100* W, TENSÃO 220 V - CHI DIURNO. AF_05/2022</v>
          </cell>
          <cell r="C816" t="str">
            <v>CHI</v>
          </cell>
          <cell r="D816" t="str">
            <v>ATRIBUÍDO SÃO PAULO</v>
          </cell>
          <cell r="E816" t="str">
            <v>0,09</v>
          </cell>
          <cell r="F816" t="str">
            <v>CAIXA REFERENCIAL</v>
          </cell>
        </row>
        <row r="817">
          <cell r="A817" t="str">
            <v>104696</v>
          </cell>
          <cell r="B817" t="str">
            <v>PERFURATRIZ DE COROA DIAMANTADA PARA CONCRETO, DIÂMETRO ATÉ 250 MM, MOTOR ELÉTRICO 220 V, POTÊNCIA 2.500 W - CHI DIURNO. AF_05/2023</v>
          </cell>
          <cell r="C817" t="str">
            <v>CHI</v>
          </cell>
          <cell r="D817" t="str">
            <v>COEFICIENTE DE REPRESENTATIVIDADE</v>
          </cell>
          <cell r="E817" t="str">
            <v>40,06</v>
          </cell>
          <cell r="F817" t="str">
            <v>CAIXA REFERENCIAL</v>
          </cell>
        </row>
        <row r="818">
          <cell r="A818" t="str">
            <v>104717</v>
          </cell>
          <cell r="B818" t="str">
            <v>ESCAVADEIRA HIDRÁULICA DE BRAÇO LONGO (LONGO ALCANCE) SOBRE ESTEIRAS, CAÇAMBA 0,52 M3, PESO OPERACIONAL 24 T, POTÊNCIA LÍQUIDA 155 HP - CHI DIURNO. AF_06/2023</v>
          </cell>
          <cell r="C818" t="str">
            <v>CHI</v>
          </cell>
          <cell r="D818" t="str">
            <v>COEFICIENTE DE REPRESENTATIVIDADE</v>
          </cell>
          <cell r="E818" t="str">
            <v>114,83</v>
          </cell>
          <cell r="F818" t="str">
            <v>CAIXA REFERENCIAL</v>
          </cell>
        </row>
        <row r="819">
          <cell r="A819" t="str">
            <v>5089</v>
          </cell>
          <cell r="B819" t="str">
            <v>ROLO COMPACTADOR VIBRATÓRIO PÉ DE CARNEIRO PARA SOLOS, POTÊNCIA 80 HP, PESO OPERACIONAL SEM/COM LASTRO 7,4 / 8,8 T, LARGURA DE TRABALHO 1,68 M - MANUTENÇÃO. AF_02/2016</v>
          </cell>
          <cell r="C819" t="str">
            <v>H</v>
          </cell>
          <cell r="D819" t="str">
            <v>ATRIBUÍDO SÃO PAULO</v>
          </cell>
          <cell r="E819" t="str">
            <v>41,71</v>
          </cell>
          <cell r="F819" t="str">
            <v>CAIXA REFERENCIAL</v>
          </cell>
        </row>
        <row r="820">
          <cell r="A820" t="str">
            <v>5627</v>
          </cell>
          <cell r="B820" t="str">
            <v>ESCAVADEIRA HIDRÁULICA SOBRE ESTEIRAS, CAÇAMBA 0,80 M3, PESO OPERACIONAL 17 T, POTENCIA BRUTA 111 HP - DEPRECIAÇÃO. AF_06/2014</v>
          </cell>
          <cell r="C820" t="str">
            <v>H</v>
          </cell>
          <cell r="D820" t="str">
            <v>COLETADO</v>
          </cell>
          <cell r="E820" t="str">
            <v>46,95</v>
          </cell>
          <cell r="F820" t="str">
            <v>CAIXA REFERENCIAL</v>
          </cell>
        </row>
        <row r="821">
          <cell r="A821" t="str">
            <v>5628</v>
          </cell>
          <cell r="B821" t="str">
            <v>ESCAVADEIRA HIDRÁULICA SOBRE ESTEIRAS, CAÇAMBA 0,80 M3, PESO OPERACIONAL 17 T, POTENCIA BRUTA 111 HP - JUROS. AF_06/2014</v>
          </cell>
          <cell r="C821" t="str">
            <v>H</v>
          </cell>
          <cell r="D821" t="str">
            <v>COLETADO</v>
          </cell>
          <cell r="E821" t="str">
            <v>12,40</v>
          </cell>
          <cell r="F821" t="str">
            <v>CAIXA REFERENCIAL</v>
          </cell>
        </row>
        <row r="822">
          <cell r="A822" t="str">
            <v>5629</v>
          </cell>
          <cell r="B822" t="str">
            <v>ESCAVADEIRA HIDRÁULICA SOBRE ESTEIRAS, CAÇAMBA 0,80 M3, PESO OPERACIONAL 17 T, POTENCIA BRUTA 111 HP - MANUTENÇÃO. AF_06/2014</v>
          </cell>
          <cell r="C822" t="str">
            <v>H</v>
          </cell>
          <cell r="D822" t="str">
            <v>COLETADO</v>
          </cell>
          <cell r="E822" t="str">
            <v>58,69</v>
          </cell>
          <cell r="F822" t="str">
            <v>CAIXA REFERENCIAL</v>
          </cell>
        </row>
        <row r="823">
          <cell r="A823" t="str">
            <v>5630</v>
          </cell>
          <cell r="B823" t="str">
            <v>ESCAVADEIRA HIDRÁULICA SOBRE ESTEIRAS, CAÇAMBA 0,80 M3, PESO OPERACIONAL 17 T, POTENCIA BRUTA 111 HP - MATERIAIS NA OPERAÇÃO. AF_06/2014</v>
          </cell>
          <cell r="C823" t="str">
            <v>H</v>
          </cell>
          <cell r="D823" t="str">
            <v>COLETADO</v>
          </cell>
          <cell r="E823" t="str">
            <v>64,18</v>
          </cell>
          <cell r="F823" t="str">
            <v>CAIXA REFERENCIAL</v>
          </cell>
        </row>
        <row r="824">
          <cell r="A824" t="str">
            <v>5658</v>
          </cell>
          <cell r="B824" t="str">
            <v>GRADE DE DISCO CONTROLE REMOTO REBOCÁVEL, COM 24 DISCOS 24" X 6 MM COM PNEUS PARA TRANSPORTE - MANUTENÇÃO. AF_06/2014</v>
          </cell>
          <cell r="C824" t="str">
            <v>H</v>
          </cell>
          <cell r="D824" t="str">
            <v>ATRIBUÍDO SÃO PAULO</v>
          </cell>
          <cell r="E824" t="str">
            <v>2,23</v>
          </cell>
          <cell r="F824" t="str">
            <v>CAIXA REFERENCIAL</v>
          </cell>
        </row>
        <row r="825">
          <cell r="A825" t="str">
            <v>5664</v>
          </cell>
          <cell r="B825" t="str">
            <v>RETROESCAVADEIRA SOBRE RODAS COM CARREGADEIRA, TRAÇÃO 4X4, POTÊNCIA LÍQ. 88 HP, CAÇAMBA CARREG. CAP. MÍN. 1 M3, CAÇAMBA RETRO CAP. 0,26 M3, PESO OPERACIONAL MÍN. 6.674 KG, PROFUNDIDADE ESCAVAÇÃO MÁX. 4,37 M - MANUTENÇÃO. AF_06/2014</v>
          </cell>
          <cell r="C825" t="str">
            <v>H</v>
          </cell>
          <cell r="D825" t="str">
            <v>COEFICIENTE DE REPRESENTATIVIDADE</v>
          </cell>
          <cell r="E825" t="str">
            <v>34,82</v>
          </cell>
          <cell r="F825" t="str">
            <v>CAIXA REFERENCIAL</v>
          </cell>
        </row>
        <row r="826">
          <cell r="A826" t="str">
            <v>5667</v>
          </cell>
          <cell r="B826" t="str">
            <v>RETROESCAVADEIRA SOBRE RODAS COM CARREGADEIRA, TRAÇÃO 4X2, POTÊNCIA LÍQ. 79 HP, CAÇAMBA CARREG. CAP. MÍN. 1 M3, CAÇAMBA RETRO CAP. 0,20 M3, PESO OPERACIONAL MÍN. 6.570 KG, PROFUNDIDADE ESCAVAÇÃO MÁX. 4,37 M - MANUTENÇÃO. AF_06/2014</v>
          </cell>
          <cell r="C826" t="str">
            <v>H</v>
          </cell>
          <cell r="D826" t="str">
            <v>COEFICIENTE DE REPRESENTATIVIDADE</v>
          </cell>
          <cell r="E826" t="str">
            <v>30,97</v>
          </cell>
          <cell r="F826" t="str">
            <v>CAIXA REFERENCIAL</v>
          </cell>
        </row>
        <row r="827">
          <cell r="A827" t="str">
            <v>5668</v>
          </cell>
          <cell r="B827" t="str">
            <v>RETROESCAVADEIRA SOBRE RODAS COM CARREGADEIRA, TRAÇÃO 4X2, POTÊNCIA LÍQ. 79 HP, CAÇAMBA CARREG. CAP. MÍN. 1 M3, CAÇAMBA RETRO CAP. 0,20 M3, PESO OPERACIONAL MÍN. 6.570 KG, PROFUNDIDADE ESCAVAÇÃO MÁX. 4,37 M - MATERIAIS NA OPERAÇÃO. AF_06/2014</v>
          </cell>
          <cell r="C827" t="str">
            <v>H</v>
          </cell>
          <cell r="D827" t="str">
            <v>COLETADO</v>
          </cell>
          <cell r="E827" t="str">
            <v>45,65</v>
          </cell>
          <cell r="F827" t="str">
            <v>CAIXA REFERENCIAL</v>
          </cell>
        </row>
        <row r="828">
          <cell r="A828" t="str">
            <v>5674</v>
          </cell>
          <cell r="B828" t="str">
            <v>ROLO COMPACTADOR VIBRATÓRIO DE UM CILINDRO AÇO LISO, POTÊNCIA 80 HP, PESO OPERACIONAL MÁXIMO 8,1 T, IMPACTO DINÂMICO 16,15 / 9,5 T, LARGURA DE TRABALHO 1,68 M - MANUTENÇÃO. AF_06/2014</v>
          </cell>
          <cell r="C828" t="str">
            <v>H</v>
          </cell>
          <cell r="D828" t="str">
            <v>ATRIBUÍDO SÃO PAULO</v>
          </cell>
          <cell r="E828" t="str">
            <v>40,11</v>
          </cell>
          <cell r="F828" t="str">
            <v>CAIXA REFERENCIAL</v>
          </cell>
        </row>
        <row r="829">
          <cell r="A829" t="str">
            <v>5692</v>
          </cell>
          <cell r="B829" t="str">
            <v>MOTOBOMBA CENTRÍFUGA, MOTOR A GASOLINA, POTÊNCIA 5,42 HP, BOCAIS 1 1/2" X 1", DIÂMETRO ROTOR 143 MM HM/Q = 6 MCA / 16,8 M3/H A 38 MCA / 6,6 M3/H - MANUTENÇÃO. AF_06/2014</v>
          </cell>
          <cell r="C829" t="str">
            <v>H</v>
          </cell>
          <cell r="D829" t="str">
            <v>COEFICIENTE DE REPRESENTATIVIDADE</v>
          </cell>
          <cell r="E829" t="str">
            <v>0,25</v>
          </cell>
          <cell r="F829" t="str">
            <v>CAIXA REFERENCIAL</v>
          </cell>
        </row>
        <row r="830">
          <cell r="A830" t="str">
            <v>5693</v>
          </cell>
          <cell r="B830" t="str">
            <v>MOTOBOMBA CENTRÍFUGA, MOTOR A GASOLINA, POTÊNCIA 5,42 HP, BOCAIS 1 1/2" X 1", DIÂMETRO ROTOR 143 MM HM/Q = 6 MCA / 16,8 M3/H A 38 MCA / 6,6 M3/H - MATERIAIS NA OPERAÇÃO. AF_06/2014</v>
          </cell>
          <cell r="C830" t="str">
            <v>H</v>
          </cell>
          <cell r="D830" t="str">
            <v>COLETADO</v>
          </cell>
          <cell r="E830" t="str">
            <v>21,29</v>
          </cell>
          <cell r="F830" t="str">
            <v>CAIXA REFERENCIAL</v>
          </cell>
        </row>
        <row r="831">
          <cell r="A831" t="str">
            <v>5695</v>
          </cell>
          <cell r="B831" t="str">
            <v>CAMINHÃO BASCULANTE 6 M3, PESO BRUTO TOTAL 16.000 KG, CARGA ÚTIL MÁXIMA 13.071 KG, DISTÂNCIA ENTRE EIXOS 4,80 M, POTÊNCIA 230 CV INCLUSIVE CAÇAMBA METÁLICA - MANUTENÇÃO. AF_06/2014</v>
          </cell>
          <cell r="C831" t="str">
            <v>H</v>
          </cell>
          <cell r="D831" t="str">
            <v>ATRIBUÍDO SÃO PAULO</v>
          </cell>
          <cell r="E831" t="str">
            <v>40,11</v>
          </cell>
          <cell r="F831" t="str">
            <v>CAIXA REFERENCIAL</v>
          </cell>
        </row>
        <row r="832">
          <cell r="A832" t="str">
            <v>5703</v>
          </cell>
          <cell r="B832" t="str">
            <v>USINA DE CONCRETO FIXA, CAPACIDADE NOMINAL DE 90 A 120 M3/H, SEM SILO - MATERIAIS NA OPERAÇÃO. AF_07/2016</v>
          </cell>
          <cell r="C832" t="str">
            <v>H</v>
          </cell>
          <cell r="D832" t="str">
            <v>COEFICIENTE DE REPRESENTATIVIDADE</v>
          </cell>
          <cell r="E832" t="str">
            <v>20,46</v>
          </cell>
          <cell r="F832" t="str">
            <v>CAIXA REFERENCIAL</v>
          </cell>
        </row>
        <row r="833">
          <cell r="A833" t="str">
            <v>5705</v>
          </cell>
          <cell r="B833" t="str">
            <v>CAMINHÃO TOCO, PBT 16.000 KG, CARGA ÚTIL MÁX. 10.685 KG, DIST. ENTRE EIXOS 4,8 M, POTÊNCIA 189 CV, INCLUSIVE CARROCERIA FIXA ABERTA DE MADEIRA P/ TRANSPORTE GERAL DE CARGA SECA, DIMEN. APROX. 2,5 X 7,00 X 0,50 M - MANUTENÇÃO. AF_06/2014</v>
          </cell>
          <cell r="C833" t="str">
            <v>H</v>
          </cell>
          <cell r="D833" t="str">
            <v>ATRIBUÍDO SÃO PAULO</v>
          </cell>
          <cell r="E833" t="str">
            <v>38,52</v>
          </cell>
          <cell r="F833" t="str">
            <v>CAIXA REFERENCIAL</v>
          </cell>
        </row>
        <row r="834">
          <cell r="A834" t="str">
            <v>5707</v>
          </cell>
          <cell r="B834" t="str">
            <v>USINA MISTURADORA DE SOLOS, CAPACIDADE DE 200 A 500 TON/H, POTENCIA 75KW - MANUTENÇÃO. AF_07/2016</v>
          </cell>
          <cell r="C834" t="str">
            <v>H</v>
          </cell>
          <cell r="D834" t="str">
            <v>ATRIBUÍDO SÃO PAULO</v>
          </cell>
          <cell r="E834" t="str">
            <v>78,94</v>
          </cell>
          <cell r="F834" t="str">
            <v>CAIXA REFERENCIAL</v>
          </cell>
        </row>
        <row r="835">
          <cell r="A835" t="str">
            <v>5710</v>
          </cell>
          <cell r="B835" t="str">
            <v>VIBROACABADORA DE ASFALTO SOBRE ESTEIRAS, LARGURA DE PAVIMENTAÇÃO 1,90 M A 5,30 M, POTÊNCIA 105 HP CAPACIDADE 450 T/H - MANUTENÇÃO. AF_11/2014</v>
          </cell>
          <cell r="C835" t="str">
            <v>H</v>
          </cell>
          <cell r="D835" t="str">
            <v>ATRIBUÍDO SÃO PAULO</v>
          </cell>
          <cell r="E835" t="str">
            <v>138,42</v>
          </cell>
          <cell r="F835" t="str">
            <v>CAIXA REFERENCIAL</v>
          </cell>
        </row>
        <row r="836">
          <cell r="A836" t="str">
            <v>5711</v>
          </cell>
          <cell r="B836" t="str">
            <v>VIBROACABADORA DE ASFALTO SOBRE ESTEIRAS, LARGURA DE PAVIMENTAÇÃO 1,90 M A 5,30 M, POTÊNCIA 105 HP CAPACIDADE 450 T/H - MATERIAIS NA OPERAÇÃO. AF_11/2014</v>
          </cell>
          <cell r="C836" t="str">
            <v>H</v>
          </cell>
          <cell r="D836" t="str">
            <v>COLETADO</v>
          </cell>
          <cell r="E836" t="str">
            <v>88,68</v>
          </cell>
          <cell r="F836" t="str">
            <v>CAIXA REFERENCIAL</v>
          </cell>
        </row>
        <row r="837">
          <cell r="A837" t="str">
            <v>5714</v>
          </cell>
          <cell r="B837" t="str">
            <v>TRATOR DE PNEUS, POTÊNCIA 85 CV, TRAÇÃO 4X4, PESO COM LASTRO DE 4.675 KG - MANUTENÇÃO. AF_06/2014</v>
          </cell>
          <cell r="C837" t="str">
            <v>H</v>
          </cell>
          <cell r="D837" t="str">
            <v>ATRIBUÍDO SÃO PAULO</v>
          </cell>
          <cell r="E837" t="str">
            <v>16,00</v>
          </cell>
          <cell r="F837" t="str">
            <v>CAIXA REFERENCIAL</v>
          </cell>
        </row>
        <row r="838">
          <cell r="A838" t="str">
            <v>5715</v>
          </cell>
          <cell r="B838" t="str">
            <v>TRATOR DE PNEUS, POTÊNCIA 85 CV, TRAÇÃO 4X4, PESO COM LASTRO DE 4.675 KG - MATERIAIS NA OPERAÇÃO. AF_06/2014</v>
          </cell>
          <cell r="C838" t="str">
            <v>H</v>
          </cell>
          <cell r="D838" t="str">
            <v>COLETADO</v>
          </cell>
          <cell r="E838" t="str">
            <v>67,10</v>
          </cell>
          <cell r="F838" t="str">
            <v>CAIXA REFERENCIAL</v>
          </cell>
        </row>
        <row r="839">
          <cell r="A839" t="str">
            <v>5718</v>
          </cell>
          <cell r="B839" t="str">
            <v>TRATOR DE ESTEIRAS, POTÊNCIA 170 HP, PESO OPERACIONAL 19 T, CAÇAMBA 5,2 M3 - MATERIAIS NA OPERAÇÃO. AF_06/2014</v>
          </cell>
          <cell r="C839" t="str">
            <v>H</v>
          </cell>
          <cell r="D839" t="str">
            <v>COLETADO</v>
          </cell>
          <cell r="E839" t="str">
            <v>105,84</v>
          </cell>
          <cell r="F839" t="str">
            <v>CAIXA REFERENCIAL</v>
          </cell>
        </row>
        <row r="840">
          <cell r="A840" t="str">
            <v>5721</v>
          </cell>
          <cell r="B840" t="str">
            <v>TRATOR DE ESTEIRAS, POTÊNCIA 150 HP, PESO OPERACIONAL 16,7 T, COM RODA MOTRIZ ELEVADA E LÂMINA 3,18 M3 - MATERIAIS NA OPERAÇÃO. AF_06/2014</v>
          </cell>
          <cell r="C840" t="str">
            <v>H</v>
          </cell>
          <cell r="D840" t="str">
            <v>COLETADO</v>
          </cell>
          <cell r="E840" t="str">
            <v>93,39</v>
          </cell>
          <cell r="F840" t="str">
            <v>CAIXA REFERENCIAL</v>
          </cell>
        </row>
        <row r="841">
          <cell r="A841" t="str">
            <v>5722</v>
          </cell>
          <cell r="B841" t="str">
            <v>TRATOR DE ESTEIRAS, POTÊNCIA 347 HP, PESO OPERACIONAL 38,5 T, COM LÂMINA 8,70 M3 - MATERIAIS NA OPERAÇÃO. AF_06/2014</v>
          </cell>
          <cell r="C841" t="str">
            <v>H</v>
          </cell>
          <cell r="D841" t="str">
            <v>COLETADO</v>
          </cell>
          <cell r="E841" t="str">
            <v>215,99</v>
          </cell>
          <cell r="F841" t="str">
            <v>CAIXA REFERENCIAL</v>
          </cell>
        </row>
        <row r="842">
          <cell r="A842" t="str">
            <v>5724</v>
          </cell>
          <cell r="B842" t="str">
            <v>TRATOR DE ESTEIRAS, POTÊNCIA 100 HP, PESO OPERACIONAL 9,4 T, COM LÂMINA 2,19 M3 - MANUTENÇÃO. AF_06/2014</v>
          </cell>
          <cell r="C842" t="str">
            <v>H</v>
          </cell>
          <cell r="D842" t="str">
            <v>ATRIBUÍDO SÃO PAULO</v>
          </cell>
          <cell r="E842" t="str">
            <v>60,04</v>
          </cell>
          <cell r="F842" t="str">
            <v>CAIXA REFERENCIAL</v>
          </cell>
        </row>
        <row r="843">
          <cell r="A843" t="str">
            <v>5727</v>
          </cell>
          <cell r="B843" t="str">
            <v>ROLO COMPACTADOR VIBRATÓRIO REBOCÁVEL, CILINDRO DE AÇO LISO, POTÊNCIA DE TRAÇÃO DE 65 CV, PESO 4,7 T, IMPACTO DINÂMICO 18,3 T, LARGURA DE TRABALHO 1,67 M - MANUTENÇÃO. AF_02/2016</v>
          </cell>
          <cell r="C843" t="str">
            <v>H</v>
          </cell>
          <cell r="D843" t="str">
            <v>ATRIBUÍDO SÃO PAULO</v>
          </cell>
          <cell r="E843" t="str">
            <v>12,10</v>
          </cell>
          <cell r="F843" t="str">
            <v>CAIXA REFERENCIAL</v>
          </cell>
        </row>
        <row r="844">
          <cell r="A844" t="str">
            <v>5729</v>
          </cell>
          <cell r="B844" t="str">
            <v>ROLO COMPACTADOR VIBRATÓRIO TANDEM AÇO LISO, POTÊNCIA 58 HP, PESO SEM/COM LASTRO 6,5 / 9,4 T, LARGURA DE TRABALHO 1,2 M - MANUTENÇÃO. AF_06/2014</v>
          </cell>
          <cell r="C844" t="str">
            <v>H</v>
          </cell>
          <cell r="D844" t="str">
            <v>ATRIBUÍDO SÃO PAULO</v>
          </cell>
          <cell r="E844" t="str">
            <v>49,26</v>
          </cell>
          <cell r="F844" t="str">
            <v>CAIXA REFERENCIAL</v>
          </cell>
        </row>
        <row r="845">
          <cell r="A845" t="str">
            <v>5730</v>
          </cell>
          <cell r="B845" t="str">
            <v>ROLO COMPACTADOR VIBRATÓRIO TANDEM AÇO LISO, POTÊNCIA 58 HP, PESO SEM/COM LASTRO 6,5 / 9,4 T, LARGURA DE TRABALHO 1,2 M - MATERIAIS NA OPERAÇÃO. AF_06/2014</v>
          </cell>
          <cell r="C845" t="str">
            <v>H</v>
          </cell>
          <cell r="D845" t="str">
            <v>COLETADO</v>
          </cell>
          <cell r="E845" t="str">
            <v>40,70</v>
          </cell>
          <cell r="F845" t="str">
            <v>CAIXA REFERENCIAL</v>
          </cell>
        </row>
        <row r="846">
          <cell r="A846" t="str">
            <v>5735</v>
          </cell>
          <cell r="B846" t="str">
            <v>RETROESCAVADEIRA SOBRE RODAS COM CARREGADEIRA, TRAÇÃO 4X4, POTÊNCIA LÍQ. 72 HP, CAÇAMBA CARREG. CAP. MÍN. 0,79 M3, CAÇAMBA RETRO CAP. 0,18 M3, PESO OPERACIONAL MÍN. 7.140 KG, PROFUNDIDADE ESCAVAÇÃO MÁX. 4,50 M - MANUTENÇÃO. AF_06/2014</v>
          </cell>
          <cell r="C846" t="str">
            <v>H</v>
          </cell>
          <cell r="D846" t="str">
            <v>COLETADO</v>
          </cell>
          <cell r="E846" t="str">
            <v>33,60</v>
          </cell>
          <cell r="F846" t="str">
            <v>CAIXA REFERENCIAL</v>
          </cell>
        </row>
        <row r="847">
          <cell r="A847" t="str">
            <v>5736</v>
          </cell>
          <cell r="B847" t="str">
            <v>RETROESCAVADEIRA SOBRE RODAS COM CARREGADEIRA, TRAÇÃO 4X4, POTÊNCIA LÍQ. 72 HP, CAÇAMBA CARREG. CAP. MÍN. 0,79 M3, CAÇAMBA RETRO CAP. 0,18 M3, PESO OPERACIONAL MÍN. 7.140 KG, PROFUNDIDADE ESCAVAÇÃO MÁX. 4,50 M - MATERIAIS NA OPERAÇÃO. AF_06/2014</v>
          </cell>
          <cell r="C847" t="str">
            <v>H</v>
          </cell>
          <cell r="D847" t="str">
            <v>COLETADO</v>
          </cell>
          <cell r="E847" t="str">
            <v>41,60</v>
          </cell>
          <cell r="F847" t="str">
            <v>CAIXA REFERENCIAL</v>
          </cell>
        </row>
        <row r="848">
          <cell r="A848" t="str">
            <v>5738</v>
          </cell>
          <cell r="B848" t="str">
            <v>ROLO COMPACTADOR VIBRATÓRIO PÉ DE CARNEIRO, OPERADO POR CONTROLE REMOTO, POTÊNCIA 12,5 KW, PESO OPERACIONAL 1,675 T, LARGURA DE TRABALHO 0,85 M - DEPRECIAÇÃO. AF_02/2016</v>
          </cell>
          <cell r="C848" t="str">
            <v>H</v>
          </cell>
          <cell r="D848" t="str">
            <v>ATRIBUÍDO SÃO PAULO</v>
          </cell>
          <cell r="E848" t="str">
            <v>43,80</v>
          </cell>
          <cell r="F848" t="str">
            <v>CAIXA REFERENCIAL</v>
          </cell>
        </row>
        <row r="849">
          <cell r="A849" t="str">
            <v>5739</v>
          </cell>
          <cell r="B849" t="str">
            <v>ROLO COMPACTADOR VIBRATÓRIO PÉ DE CARNEIRO, OPERADO POR CONTROLE REMOTO, POTÊNCIA 12,5 KW, PESO OPERACIONAL 1,675 T, LARGURA DE TRABALHO 0,85 M - MANUTENÇÃO. AF_02/2016</v>
          </cell>
          <cell r="C849" t="str">
            <v>H</v>
          </cell>
          <cell r="D849" t="str">
            <v>ATRIBUÍDO SÃO PAULO</v>
          </cell>
          <cell r="E849" t="str">
            <v>54,81</v>
          </cell>
          <cell r="F849" t="str">
            <v>CAIXA REFERENCIAL</v>
          </cell>
        </row>
        <row r="850">
          <cell r="A850" t="str">
            <v>5741</v>
          </cell>
          <cell r="B850" t="str">
            <v>USINA DE LAMA ASFÁLTICA, PROD 30 A 50 T/H, SILO DE AGREGADO 7 M3, RESERVATÓRIOS PARA EMULSÃO E ÁGUA DE 2,3 M3 CADA, MISTURADOR TIPO PUG MILL A SER MONTADO SOBRE CAMINHÃO - MANUTENÇÃO. AF_10/2014</v>
          </cell>
          <cell r="C850" t="str">
            <v>H</v>
          </cell>
          <cell r="D850" t="str">
            <v>ATRIBUÍDO SÃO PAULO</v>
          </cell>
          <cell r="E850" t="str">
            <v>42,78</v>
          </cell>
          <cell r="F850" t="str">
            <v>CAIXA REFERENCIAL</v>
          </cell>
        </row>
        <row r="851">
          <cell r="A851" t="str">
            <v>5742</v>
          </cell>
          <cell r="B851" t="str">
            <v>USINA DE LAMA ASFÁLTICA, PROD 30 A 50 T/H, SILO DE AGREGADO 7 M3, RESERVATÓRIOS PARA EMULSÃO E ÁGUA DE 2,3 M3 CADA, MISTURADOR TIPO PUG MILL A SER MONTADO SOBRE CAMINHÃO - MATERIAIS NA OPERAÇÃO. AF_10/2014</v>
          </cell>
          <cell r="C851" t="str">
            <v>H</v>
          </cell>
          <cell r="D851" t="str">
            <v>COLETADO</v>
          </cell>
          <cell r="E851" t="str">
            <v>27,47</v>
          </cell>
          <cell r="F851" t="str">
            <v>CAIXA REFERENCIAL</v>
          </cell>
        </row>
        <row r="852">
          <cell r="A852" t="str">
            <v>5747</v>
          </cell>
          <cell r="B852" t="str">
            <v>CAMINHÃO PIPA 6.000 L, PESO BRUTO TOTAL 13.000 KG, DISTÂNCIA ENTRE EIXOS 4,80 M, POTÊNCIA 189 CV INCLUSIVE TANQUE DE AÇO PARA TRANSPORTE DE ÁGUA, CAPACIDADE 6 M3 - MATERIAIS NA OPERAÇÃO. AF_06/2014</v>
          </cell>
          <cell r="C852" t="str">
            <v>H</v>
          </cell>
          <cell r="D852" t="str">
            <v>COLETADO</v>
          </cell>
          <cell r="E852" t="str">
            <v>157,52</v>
          </cell>
          <cell r="F852" t="str">
            <v>CAIXA REFERENCIAL</v>
          </cell>
        </row>
        <row r="853">
          <cell r="A853" t="str">
            <v>5751</v>
          </cell>
          <cell r="B853" t="str">
            <v>CAMINHÃO TOCO, PESO BRUTO TOTAL 14.300 KG, CARGA ÚTIL MÁXIMA 9590 KG, DISTÂNCIA ENTRE EIXOS 4,76 M, POTÊNCIA 185 CV (NÃO INCLUI CARROCERIA) - MANUTENÇÃO. AF_06/2014</v>
          </cell>
          <cell r="C853" t="str">
            <v>H</v>
          </cell>
          <cell r="D853" t="str">
            <v>ATRIBUÍDO SÃO PAULO</v>
          </cell>
          <cell r="E853" t="str">
            <v>33,02</v>
          </cell>
          <cell r="F853" t="str">
            <v>CAIXA REFERENCIAL</v>
          </cell>
        </row>
        <row r="854">
          <cell r="A854" t="str">
            <v>5754</v>
          </cell>
          <cell r="B854" t="str">
            <v>CAMINHÃO TOCO, PESO BRUTO TOTAL 16.000 KG, CARGA ÚTIL MÁXIMA DE 10.685 KG, DISTÂNCIA ENTRE EIXOS 4,80 M, POTÊNCIA 189 CV EXCLUSIVE CARROCERIA - MANUTENÇÃO. AF_06/2014</v>
          </cell>
          <cell r="C854" t="str">
            <v>H</v>
          </cell>
          <cell r="D854" t="str">
            <v>ATRIBUÍDO SÃO PAULO</v>
          </cell>
          <cell r="E854" t="str">
            <v>36,26</v>
          </cell>
          <cell r="F854" t="str">
            <v>CAIXA REFERENCIAL</v>
          </cell>
        </row>
        <row r="855">
          <cell r="A855" t="str">
            <v>5763</v>
          </cell>
          <cell r="B855" t="str">
            <v>CAMINHÃO PIPA 10.000 L TRUCADO, PESO BRUTO TOTAL 23.000 KG, CARGA ÚTIL MÁXIMA 15.935 KG, DISTÂNCIA ENTRE EIXOS 4,8 M, POTÊNCIA 230 CV, INCLUSIVE TANQUE DE AÇO PARA TRANSPORTE DE ÁGUA - MANUTENÇÃO. AF_06/2014</v>
          </cell>
          <cell r="C855" t="str">
            <v>H</v>
          </cell>
          <cell r="D855" t="str">
            <v>ATRIBUÍDO SÃO PAULO</v>
          </cell>
          <cell r="E855" t="str">
            <v>51,62</v>
          </cell>
          <cell r="F855" t="str">
            <v>CAIXA REFERENCIAL</v>
          </cell>
        </row>
        <row r="856">
          <cell r="A856" t="str">
            <v>5765</v>
          </cell>
          <cell r="B856" t="str">
            <v>ESPARGIDOR DE ASFALTO PRESSURIZADO COM TANQUE DE 2500 L, REBOCÁVEL COM MOTOR A GASOLINA POTÊNCIA 3,4 HP - MANUTENÇÃO. AF_07/2014</v>
          </cell>
          <cell r="C856" t="str">
            <v>H</v>
          </cell>
          <cell r="D856" t="str">
            <v>ATRIBUÍDO SÃO PAULO</v>
          </cell>
          <cell r="E856" t="str">
            <v>4,64</v>
          </cell>
          <cell r="F856" t="str">
            <v>CAIXA REFERENCIAL</v>
          </cell>
        </row>
        <row r="857">
          <cell r="A857" t="str">
            <v>5766</v>
          </cell>
          <cell r="B857" t="str">
            <v>ESPARGIDOR DE ASFALTO PRESSURIZADO COM TANQUE DE 2500 L, REBOCÁVEL COM MOTOR A GASOLINA POTÊNCIA 3,4 HP - MATERIAIS NA OPERAÇÃO. AF_07/2014</v>
          </cell>
          <cell r="C857" t="str">
            <v>H</v>
          </cell>
          <cell r="D857" t="str">
            <v>COLETADO</v>
          </cell>
          <cell r="E857" t="str">
            <v>2,97</v>
          </cell>
          <cell r="F857" t="str">
            <v>CAIXA REFERENCIAL</v>
          </cell>
        </row>
        <row r="858">
          <cell r="A858" t="str">
            <v>5779</v>
          </cell>
          <cell r="B858" t="str">
            <v>MOTONIVELADORA POTÊNCIA BÁSICA LÍQUIDA (PRIMEIRA MARCHA) 125 HP, PESO BRUTO 13032 KG, LARGURA DA LÂMINA DE 3,7 M - MANUTENÇÃO. AF_06/2014</v>
          </cell>
          <cell r="C858" t="str">
            <v>H</v>
          </cell>
          <cell r="D858" t="str">
            <v>COLETADO</v>
          </cell>
          <cell r="E858" t="str">
            <v>83,59</v>
          </cell>
          <cell r="F858" t="str">
            <v>CAIXA REFERENCIAL</v>
          </cell>
        </row>
        <row r="859">
          <cell r="A859" t="str">
            <v>5787</v>
          </cell>
          <cell r="B859" t="str">
            <v>PÁ CARREGADEIRA SOBRE RODAS, POTÊNCIA 197 HP, CAPACIDADE DA CAÇAMBA 2,5 A 3,5 M3, PESO OPERACIONAL 18338 KG - MATERIAIS NA OPERAÇÃO. AF_06/2014</v>
          </cell>
          <cell r="C859" t="str">
            <v>H</v>
          </cell>
          <cell r="D859" t="str">
            <v>COLETADO</v>
          </cell>
          <cell r="E859" t="str">
            <v>70,08</v>
          </cell>
          <cell r="F859" t="str">
            <v>CAIXA REFERENCIAL</v>
          </cell>
        </row>
        <row r="860">
          <cell r="A860" t="str">
            <v>5797</v>
          </cell>
          <cell r="B860" t="str">
            <v>COMPRESSOR DE AR REBOCÁVEL, VAZÃO 189 PCM, PRESSÃO EFETIVA DE TRABALHO 102 PSI, MOTOR DIESEL, POTÊNCIA 63 CV - MANUTENÇÃO. AF_06/2015</v>
          </cell>
          <cell r="C860" t="str">
            <v>H</v>
          </cell>
          <cell r="D860" t="str">
            <v>ATRIBUÍDO SÃO PAULO</v>
          </cell>
          <cell r="E860" t="str">
            <v>6,65</v>
          </cell>
          <cell r="F860" t="str">
            <v>CAIXA REFERENCIAL</v>
          </cell>
        </row>
        <row r="861">
          <cell r="A861" t="str">
            <v>5800</v>
          </cell>
          <cell r="B861" t="str">
            <v>BOMBA SUBMERSÍVEL ELÉTRICA TRIFÁSICA, POTÊNCIA 2,96 HP, Ø ROTOR 144 MM SEMI-ABERTO, BOCAL DE SAÍDA Ø 2", HM/Q = 2 MCA / 38,8 M3/H A 28 MCA / 5 M3/H - MANUTENÇÃO. AF_06/2014</v>
          </cell>
          <cell r="C861" t="str">
            <v>H</v>
          </cell>
          <cell r="D861" t="str">
            <v>COEFICIENTE DE REPRESENTATIVIDADE</v>
          </cell>
          <cell r="E861" t="str">
            <v>0,36</v>
          </cell>
          <cell r="F861" t="str">
            <v>CAIXA REFERENCIAL</v>
          </cell>
        </row>
        <row r="862">
          <cell r="A862" t="str">
            <v>7032</v>
          </cell>
          <cell r="B862" t="str">
            <v>TANQUE DE ASFALTO ESTACIONÁRIO COM SERPENTINA, CAPACIDADE 30.000 L - DEPRECIAÇÃO. AF_05/2023</v>
          </cell>
          <cell r="C862" t="str">
            <v>H</v>
          </cell>
          <cell r="D862" t="str">
            <v>ATRIBUÍDO SÃO PAULO</v>
          </cell>
          <cell r="E862" t="str">
            <v>4,70</v>
          </cell>
          <cell r="F862" t="str">
            <v>CAIXA REFERENCIAL</v>
          </cell>
        </row>
        <row r="863">
          <cell r="A863" t="str">
            <v>7033</v>
          </cell>
          <cell r="B863" t="str">
            <v>TANQUE DE ASFALTO ESTACIONÁRIO COM SERPENTINA, CAPACIDADE 30.000 L - JUROS. AF_05/2023</v>
          </cell>
          <cell r="C863" t="str">
            <v>H</v>
          </cell>
          <cell r="D863" t="str">
            <v>ATRIBUÍDO SÃO PAULO</v>
          </cell>
          <cell r="E863" t="str">
            <v>1,63</v>
          </cell>
          <cell r="F863" t="str">
            <v>CAIXA REFERENCIAL</v>
          </cell>
        </row>
        <row r="864">
          <cell r="A864" t="str">
            <v>7034</v>
          </cell>
          <cell r="B864" t="str">
            <v>TANQUE DE ASFALTO ESTACIONÁRIO COM SERPENTINA, CAPACIDADE 30.000 L - MANUTENÇÃO. AF_05/2023</v>
          </cell>
          <cell r="C864" t="str">
            <v>H</v>
          </cell>
          <cell r="D864" t="str">
            <v>ATRIBUÍDO SÃO PAULO</v>
          </cell>
          <cell r="E864" t="str">
            <v>5,88</v>
          </cell>
          <cell r="F864" t="str">
            <v>CAIXA REFERENCIAL</v>
          </cell>
        </row>
        <row r="865">
          <cell r="A865" t="str">
            <v>7035</v>
          </cell>
          <cell r="B865" t="str">
            <v>TANQUE DE ASFALTO ESTACIONÁRIO COM SERPENTINA, CAPACIDADE 30.000 L - MATERIAIS NA OPERAÇÃO. AF_05/2023</v>
          </cell>
          <cell r="C865" t="str">
            <v>H</v>
          </cell>
          <cell r="D865" t="str">
            <v>COLETADO</v>
          </cell>
          <cell r="E865" t="str">
            <v>255,45</v>
          </cell>
          <cell r="F865" t="str">
            <v>CAIXA REFERENCIAL</v>
          </cell>
        </row>
        <row r="866">
          <cell r="A866" t="str">
            <v>7038</v>
          </cell>
          <cell r="B866" t="str">
            <v>ROLO COMPACTADOR DE PNEUS ESTÁTICO, PRESSÃO VARIÁVEL, POTÊNCIA 111 HP, PESO SEM/COM LASTRO 9,5 / 26 T, LARGURA DE TRABALHO 1,90 M - DEPRECIAÇÃO. AF_07/2014</v>
          </cell>
          <cell r="C866" t="str">
            <v>H</v>
          </cell>
          <cell r="D866" t="str">
            <v>ATRIBUÍDO SÃO PAULO</v>
          </cell>
          <cell r="E866" t="str">
            <v>50,10</v>
          </cell>
          <cell r="F866" t="str">
            <v>CAIXA REFERENCIAL</v>
          </cell>
        </row>
        <row r="867">
          <cell r="A867" t="str">
            <v>7039</v>
          </cell>
          <cell r="B867" t="str">
            <v>ROLO COMPACTADOR DE PNEUS ESTÁTICO, PRESSÃO VARIÁVEL, POTÊNCIA 111 HP, PESO SEM/COM LASTRO 9,5 / 26 T, LARGURA DE TRABALHO 1,90 M - JUROS. AF_07/2014</v>
          </cell>
          <cell r="C867" t="str">
            <v>H</v>
          </cell>
          <cell r="D867" t="str">
            <v>ATRIBUÍDO SÃO PAULO</v>
          </cell>
          <cell r="E867" t="str">
            <v>13,44</v>
          </cell>
          <cell r="F867" t="str">
            <v>CAIXA REFERENCIAL</v>
          </cell>
        </row>
        <row r="868">
          <cell r="A868" t="str">
            <v>7040</v>
          </cell>
          <cell r="B868" t="str">
            <v>ROLO COMPACTADOR DE PNEUS ESTÁTICO, PRESSÃO VARIÁVEL, POTÊNCIA 111 HP, PESO SEM/COM LASTRO 9,5 / 26 T, LARGURA DE TRABALHO 1,90 M - MANUTENÇÃO. AF_07/2014</v>
          </cell>
          <cell r="C868" t="str">
            <v>H</v>
          </cell>
          <cell r="D868" t="str">
            <v>ATRIBUÍDO SÃO PAULO</v>
          </cell>
          <cell r="E868" t="str">
            <v>62,69</v>
          </cell>
          <cell r="F868" t="str">
            <v>CAIXA REFERENCIAL</v>
          </cell>
        </row>
        <row r="869">
          <cell r="A869" t="str">
            <v>7044</v>
          </cell>
          <cell r="B869" t="str">
            <v>MOTOBOMBA TRASH (PARA ÁGUA SUJA) AUTO ESCORVANTE, MOTOR GASOLINA DE 6,41 HP, DIÂMETROS DE SUCÇÃO X RECALQUE: 3" X 3", HM/Q = 10 MCA / 60 M3/H A 23 MCA / 0 M3/H - DEPRECIAÇÃO. AF_10/2014</v>
          </cell>
          <cell r="C869" t="str">
            <v>H</v>
          </cell>
          <cell r="D869" t="str">
            <v>COEFICIENTE DE REPRESENTATIVIDADE</v>
          </cell>
          <cell r="E869" t="str">
            <v>0,28</v>
          </cell>
          <cell r="F869" t="str">
            <v>CAIXA REFERENCIAL</v>
          </cell>
        </row>
        <row r="870">
          <cell r="A870" t="str">
            <v>7045</v>
          </cell>
          <cell r="B870" t="str">
            <v>MOTOBOMBA TRASH (PARA ÁGUA SUJA) AUTO ESCORVANTE, MOTOR GASOLINA DE 6,41 HP, DIÂMETROS DE SUCÇÃO X RECALQUE: 3" X 3", HM/Q = 10 MCA / 60 M3/H A 23 MCA / 0 M3/H - JUROS. AF_10/2014</v>
          </cell>
          <cell r="C870" t="str">
            <v>H</v>
          </cell>
          <cell r="D870" t="str">
            <v>COEFICIENTE DE REPRESENTATIVIDADE</v>
          </cell>
          <cell r="E870" t="str">
            <v>0,06</v>
          </cell>
          <cell r="F870" t="str">
            <v>CAIXA REFERENCIAL</v>
          </cell>
        </row>
        <row r="871">
          <cell r="A871" t="str">
            <v>7046</v>
          </cell>
          <cell r="B871" t="str">
            <v>MOTOBOMBA TRASH (PARA ÁGUA SUJA) AUTO ESCORVANTE, MOTOR GASOLINA DE 6,41 HP, DIÂMETROS DE SUCÇÃO X RECALQUE: 3" X 3", HM/Q = 10 MCA / 60 M3/H A 23 MCA / 0 M3/H - MANUTENÇÃO. AF_10/2014</v>
          </cell>
          <cell r="C871" t="str">
            <v>H</v>
          </cell>
          <cell r="D871" t="str">
            <v>COEFICIENTE DE REPRESENTATIVIDADE</v>
          </cell>
          <cell r="E871" t="str">
            <v>0,31</v>
          </cell>
          <cell r="F871" t="str">
            <v>CAIXA REFERENCIAL</v>
          </cell>
        </row>
        <row r="872">
          <cell r="A872" t="str">
            <v>7047</v>
          </cell>
          <cell r="B872" t="str">
            <v>MOTOBOMBA TRASH (PARA ÁGUA SUJA) AUTO ESCORVANTE, MOTOR GASOLINA DE 6,41 HP, DIÂMETROS DE SUCÇÃO X RECALQUE: 3" X 3", HM/Q = 10 MCA / 60 M3/H A 23 MCA / 0 M3/H - MATERIAIS NA OPERAÇÃO. AF_10/2014</v>
          </cell>
          <cell r="C872" t="str">
            <v>H</v>
          </cell>
          <cell r="D872" t="str">
            <v>COLETADO</v>
          </cell>
          <cell r="E872" t="str">
            <v>25,13</v>
          </cell>
          <cell r="F872" t="str">
            <v>CAIXA REFERENCIAL</v>
          </cell>
        </row>
        <row r="873">
          <cell r="A873" t="str">
            <v>7051</v>
          </cell>
          <cell r="B873" t="str">
            <v>ROLO COMPACTADOR PE DE CARNEIRO VIBRATORIO, POTENCIA 125 HP, PESO OPERACIONAL SEM/COM LASTRO 11,95 / 13,30 T, IMPACTO DINAMICO 38,5 / 22,5 T, LARGURA DE TRABALHO 2,15 M - DEPRECIAÇÃO. AF_06/2014</v>
          </cell>
          <cell r="C873" t="str">
            <v>H</v>
          </cell>
          <cell r="D873" t="str">
            <v>ATRIBUÍDO SÃO PAULO</v>
          </cell>
          <cell r="E873" t="str">
            <v>44,43</v>
          </cell>
          <cell r="F873" t="str">
            <v>CAIXA REFERENCIAL</v>
          </cell>
        </row>
        <row r="874">
          <cell r="A874" t="str">
            <v>7052</v>
          </cell>
          <cell r="B874" t="str">
            <v>ROLO COMPACTADOR PE DE CARNEIRO VIBRATORIO, POTENCIA 125 HP, PESO OPERACIONAL SEM/COM LASTRO 11,95 / 13,30 T, IMPACTO DINAMICO 38,5 / 22,5 T, LARGURA DE TRABALHO 2,15 M - JUROS. AF_06/2014</v>
          </cell>
          <cell r="C874" t="str">
            <v>H</v>
          </cell>
          <cell r="D874" t="str">
            <v>ATRIBUÍDO SÃO PAULO</v>
          </cell>
          <cell r="E874" t="str">
            <v>12,00</v>
          </cell>
          <cell r="F874" t="str">
            <v>CAIXA REFERENCIAL</v>
          </cell>
        </row>
        <row r="875">
          <cell r="A875" t="str">
            <v>7053</v>
          </cell>
          <cell r="B875" t="str">
            <v>ROLO COMPACTADOR PE DE CARNEIRO VIBRATORIO, POTENCIA 125 HP, PESO OPERACIONAL SEM/COM LASTRO 11,95 / 13,30 T, IMPACTO DINAMICO 38,5 / 22,5 T, LARGURA DE TRABALHO 2,15 M - MANUTENÇÃO. AF_06/2014</v>
          </cell>
          <cell r="C875" t="str">
            <v>H</v>
          </cell>
          <cell r="D875" t="str">
            <v>ATRIBUÍDO SÃO PAULO</v>
          </cell>
          <cell r="E875" t="str">
            <v>55,61</v>
          </cell>
          <cell r="F875" t="str">
            <v>CAIXA REFERENCIAL</v>
          </cell>
        </row>
        <row r="876">
          <cell r="A876" t="str">
            <v>7054</v>
          </cell>
          <cell r="B876" t="str">
            <v>ROLO COMPACTADOR PE DE CARNEIRO VIBRATORIO, POTENCIA 125 HP, PESO OPERACIONAL SEM/COM LASTRO 11,95 / 13,30 T, IMPACTO DINAMICO 38,5 / 22,5 T, LARGURA DE TRABALHO 2,15 M - MATERIAIS NA OPERAÇÃO. AF_06/2014</v>
          </cell>
          <cell r="C876" t="str">
            <v>H</v>
          </cell>
          <cell r="D876" t="str">
            <v>COLETADO</v>
          </cell>
          <cell r="E876" t="str">
            <v>88,92</v>
          </cell>
          <cell r="F876" t="str">
            <v>CAIXA REFERENCIAL</v>
          </cell>
        </row>
        <row r="877">
          <cell r="A877" t="str">
            <v>7058</v>
          </cell>
          <cell r="B877" t="str">
            <v>CAMINHÃO BASCULANTE 6 M3 TOCO, PESO BRUTO TOTAL 16.000 KG, CARGA ÚTIL MÁXIMA 11.130 KG, DISTÂNCIA ENTRE EIXOS 5,36 M, POTÊNCIA 185 CV, INCLUSIVE CAÇAMBA METÁLICA - DEPRECIAÇÃO. AF_06/2014</v>
          </cell>
          <cell r="C877" t="str">
            <v>H</v>
          </cell>
          <cell r="D877" t="str">
            <v>ATRIBUÍDO SÃO PAULO</v>
          </cell>
          <cell r="E877" t="str">
            <v>23,03</v>
          </cell>
          <cell r="F877" t="str">
            <v>CAIXA REFERENCIAL</v>
          </cell>
        </row>
        <row r="878">
          <cell r="A878" t="str">
            <v>7059</v>
          </cell>
          <cell r="B878" t="str">
            <v>CAMINHÃO BASCULANTE 6 M3 TOCO, PESO BRUTO TOTAL 16.000 KG, CARGA ÚTIL MÁXIMA 11.130 KG, DISTÂNCIA ENTRE EIXOS 5,36 M, POTÊNCIA 185 CV, INCLUSIVE CAÇAMBA METÁLICA - JUROS. AF_06/2014</v>
          </cell>
          <cell r="C878" t="str">
            <v>H</v>
          </cell>
          <cell r="D878" t="str">
            <v>ATRIBUÍDO SÃO PAULO</v>
          </cell>
          <cell r="E878" t="str">
            <v>8,86</v>
          </cell>
          <cell r="F878" t="str">
            <v>CAIXA REFERENCIAL</v>
          </cell>
        </row>
        <row r="879">
          <cell r="A879" t="str">
            <v>7060</v>
          </cell>
          <cell r="B879" t="str">
            <v>CAMINHÃO BASCULANTE 6 M3 TOCO, PESO BRUTO TOTAL 16.000 KG, CARGA ÚTIL MÁXIMA 11.130 KG, DISTÂNCIA ENTRE EIXOS 5,36 M, POTÊNCIA 185 CV, INCLUSIVE CAÇAMBA METÁLICA - MANUTENÇÃO. AF_06/2014</v>
          </cell>
          <cell r="C879" t="str">
            <v>H</v>
          </cell>
          <cell r="D879" t="str">
            <v>ATRIBUÍDO SÃO PAULO</v>
          </cell>
          <cell r="E879" t="str">
            <v>41,49</v>
          </cell>
          <cell r="F879" t="str">
            <v>CAIXA REFERENCIAL</v>
          </cell>
        </row>
        <row r="880">
          <cell r="A880" t="str">
            <v>7061</v>
          </cell>
          <cell r="B880" t="str">
            <v>CAMINHÃO BASCULANTE 6 M3 TOCO, PESO BRUTO TOTAL 16.000 KG, CARGA ÚTIL MÁXIMA 11.130 KG, DISTÂNCIA ENTRE EIXOS 5,36 M, POTÊNCIA 185 CV, INCLUSIVE CAÇAMBA METÁLICA - MATERIAIS NA OPERAÇÃO. AF_06/2014</v>
          </cell>
          <cell r="C880" t="str">
            <v>H</v>
          </cell>
          <cell r="D880" t="str">
            <v>COLETADO</v>
          </cell>
          <cell r="E880" t="str">
            <v>81,17</v>
          </cell>
          <cell r="F880" t="str">
            <v>CAIXA REFERENCIAL</v>
          </cell>
        </row>
        <row r="881">
          <cell r="A881" t="str">
            <v>7063</v>
          </cell>
          <cell r="B881" t="str">
            <v>TRATOR DE PNEUS, POTÊNCIA 122 CV, TRAÇÃO 4X4, PESO COM LASTRO DE 4.510 KG - DEPRECIAÇÃO. AF_06/2014</v>
          </cell>
          <cell r="C881" t="str">
            <v>H</v>
          </cell>
          <cell r="D881" t="str">
            <v>ATRIBUÍDO SÃO PAULO</v>
          </cell>
          <cell r="E881" t="str">
            <v>19,96</v>
          </cell>
          <cell r="F881" t="str">
            <v>CAIXA REFERENCIAL</v>
          </cell>
        </row>
        <row r="882">
          <cell r="A882" t="str">
            <v>7064</v>
          </cell>
          <cell r="B882" t="str">
            <v>TRATOR DE PNEUS, POTÊNCIA 122 CV, TRAÇÃO 4X4, PESO COM LASTRO DE 4.510 KG - JUROS. AF_06/2014</v>
          </cell>
          <cell r="C882" t="str">
            <v>H</v>
          </cell>
          <cell r="D882" t="str">
            <v>ATRIBUÍDO SÃO PAULO</v>
          </cell>
          <cell r="E882" t="str">
            <v>5,39</v>
          </cell>
          <cell r="F882" t="str">
            <v>CAIXA REFERENCIAL</v>
          </cell>
        </row>
        <row r="883">
          <cell r="A883" t="str">
            <v>7065</v>
          </cell>
          <cell r="B883" t="str">
            <v>TRATOR DE PNEUS, POTÊNCIA 122 CV, TRAÇÃO 4X4, PESO COM LASTRO DE 4.510 KG - MANUTENÇÃO. AF_06/2014</v>
          </cell>
          <cell r="C883" t="str">
            <v>H</v>
          </cell>
          <cell r="D883" t="str">
            <v>ATRIBUÍDO SÃO PAULO</v>
          </cell>
          <cell r="E883" t="str">
            <v>21,83</v>
          </cell>
          <cell r="F883" t="str">
            <v>CAIXA REFERENCIAL</v>
          </cell>
        </row>
        <row r="884">
          <cell r="A884" t="str">
            <v>7066</v>
          </cell>
          <cell r="B884" t="str">
            <v>TRATOR DE PNEUS, POTÊNCIA 122 CV, TRAÇÃO 4X4, PESO COM LASTRO DE 4.510 KG - MATERIAIS NA OPERAÇÃO. AF_06/2014</v>
          </cell>
          <cell r="C884" t="str">
            <v>H</v>
          </cell>
          <cell r="D884" t="str">
            <v>COLETADO</v>
          </cell>
          <cell r="E884" t="str">
            <v>96,31</v>
          </cell>
          <cell r="F884" t="str">
            <v>CAIXA REFERENCIAL</v>
          </cell>
        </row>
        <row r="885">
          <cell r="A885" t="str">
            <v>53786</v>
          </cell>
          <cell r="B885" t="str">
            <v>RETROESCAVADEIRA SOBRE RODAS COM CARREGADEIRA, TRAÇÃO 4X4, POTÊNCIA LÍQ. 88 HP, CAÇAMBA CARREG. CAP. MÍN. 1 M3, CAÇAMBA RETRO CAP. 0,26 M3, PESO OPERACIONAL MÍN. 6.674 KG, PROFUNDIDADE ESCAVAÇÃO MÁX. 4,37 M - MATERIAIS NA OPERAÇÃO. AF_06/2014</v>
          </cell>
          <cell r="C885" t="str">
            <v>H</v>
          </cell>
          <cell r="D885" t="str">
            <v>COLETADO</v>
          </cell>
          <cell r="E885" t="str">
            <v>50,83</v>
          </cell>
          <cell r="F885" t="str">
            <v>CAIXA REFERENCIAL</v>
          </cell>
        </row>
        <row r="886">
          <cell r="A886" t="str">
            <v>53788</v>
          </cell>
          <cell r="B886" t="str">
            <v>ROLO COMPACTADOR VIBRATÓRIO DE UM CILINDRO AÇO LISO, POTÊNCIA 80 HP, PESO OPERACIONAL MÁXIMO 8,1 T, IMPACTO DINÂMICO 16,15 / 9,5 T, LARGURA DE TRABALHO 1,68 M - MATERIAIS NA OPERAÇÃO. AF_06/2014</v>
          </cell>
          <cell r="C886" t="str">
            <v>H</v>
          </cell>
          <cell r="D886" t="str">
            <v>COLETADO</v>
          </cell>
          <cell r="E886" t="str">
            <v>56,91</v>
          </cell>
          <cell r="F886" t="str">
            <v>CAIXA REFERENCIAL</v>
          </cell>
        </row>
        <row r="887">
          <cell r="A887" t="str">
            <v>53792</v>
          </cell>
          <cell r="B887" t="str">
            <v>CAMINHÃO BASCULANTE 6 M3, PESO BRUTO TOTAL 16.000 KG, CARGA ÚTIL MÁXIMA 13.071 KG, DISTÂNCIA ENTRE EIXOS 4,80 M, POTÊNCIA 230 CV INCLUSIVE CAÇAMBA METÁLICA - MATERIAIS NA OPERAÇÃO. AF_06/2014</v>
          </cell>
          <cell r="C887" t="str">
            <v>H</v>
          </cell>
          <cell r="D887" t="str">
            <v>COLETADO</v>
          </cell>
          <cell r="E887" t="str">
            <v>100,90</v>
          </cell>
          <cell r="F887" t="str">
            <v>CAIXA REFERENCIAL</v>
          </cell>
        </row>
        <row r="888">
          <cell r="A888" t="str">
            <v>53794</v>
          </cell>
          <cell r="B888" t="str">
            <v>USINA DE CONCRETO FIXA, CAPACIDADE NOMINAL DE 90 A 120 M3/H, SEM SILO - MANUTENÇÃO. AF_07/2016</v>
          </cell>
          <cell r="C888" t="str">
            <v>H</v>
          </cell>
          <cell r="D888" t="str">
            <v>ATRIBUÍDO SÃO PAULO</v>
          </cell>
          <cell r="E888" t="str">
            <v>35,62</v>
          </cell>
          <cell r="F888" t="str">
            <v>CAIXA REFERENCIAL</v>
          </cell>
        </row>
        <row r="889">
          <cell r="A889" t="str">
            <v>53797</v>
          </cell>
          <cell r="B889" t="str">
            <v>CAMINHÃO TOCO, PBT 16.000 KG, CARGA ÚTIL MÁX. 10.685 KG, DIST. ENTRE EIXOS 4,8 M, POTÊNCIA 189 CV, INCLUSIVE CARROCERIA FIXA ABERTA DE MADEIRA P/ TRANSPORTE GERAL DE CARGA SECA, DIMEN. APROX. 2,5 X 7,00 X 0,50 M - MATERIAIS NA OPERAÇÃO. AF_06/2014</v>
          </cell>
          <cell r="C889" t="str">
            <v>H</v>
          </cell>
          <cell r="D889" t="str">
            <v>COLETADO</v>
          </cell>
          <cell r="E889" t="str">
            <v>116,04</v>
          </cell>
          <cell r="F889" t="str">
            <v>CAIXA REFERENCIAL</v>
          </cell>
        </row>
        <row r="890">
          <cell r="A890" t="str">
            <v>53804</v>
          </cell>
          <cell r="B890" t="str">
            <v>VASSOURA MECÂNICA REBOCÁVEL COM ESCOVA CILÍNDRICA, LARGURA ÚTIL DE VARRIMENTO DE 2,44 M - MANUTENÇÃO. AF_06/2014</v>
          </cell>
          <cell r="C890" t="str">
            <v>H</v>
          </cell>
          <cell r="D890" t="str">
            <v>ATRIBUÍDO SÃO PAULO</v>
          </cell>
          <cell r="E890" t="str">
            <v>4,64</v>
          </cell>
          <cell r="F890" t="str">
            <v>CAIXA REFERENCIAL</v>
          </cell>
        </row>
        <row r="891">
          <cell r="A891" t="str">
            <v>53806</v>
          </cell>
          <cell r="B891" t="str">
            <v>TRATOR DE ESTEIRAS, POTÊNCIA 170 HP, PESO OPERACIONAL 19 T, CAÇAMBA 5,2 M3 - MANUTENÇÃO. AF_06/2014</v>
          </cell>
          <cell r="C891" t="str">
            <v>H</v>
          </cell>
          <cell r="D891" t="str">
            <v>ATRIBUÍDO SÃO PAULO</v>
          </cell>
          <cell r="E891" t="str">
            <v>77,36</v>
          </cell>
          <cell r="F891" t="str">
            <v>CAIXA REFERENCIAL</v>
          </cell>
        </row>
        <row r="892">
          <cell r="A892" t="str">
            <v>53810</v>
          </cell>
          <cell r="B892" t="str">
            <v>TRATOR DE ESTEIRAS, POTÊNCIA 150 HP, PESO OPERACIONAL 16,7 T, COM RODA MOTRIZ ELEVADA E LÂMINA 3,18 M3 - MANUTENÇÃO. AF_06/2014</v>
          </cell>
          <cell r="C892" t="str">
            <v>H</v>
          </cell>
          <cell r="D892" t="str">
            <v>ATRIBUÍDO SÃO PAULO</v>
          </cell>
          <cell r="E892" t="str">
            <v>77,84</v>
          </cell>
          <cell r="F892" t="str">
            <v>CAIXA REFERENCIAL</v>
          </cell>
        </row>
        <row r="893">
          <cell r="A893" t="str">
            <v>53814</v>
          </cell>
          <cell r="B893" t="str">
            <v>TRATOR DE ESTEIRAS, POTÊNCIA 347 HP, PESO OPERACIONAL 38,5 T, COM LÂMINA 8,70 M3 - MANUTENÇÃO. AF_06/2014</v>
          </cell>
          <cell r="C893" t="str">
            <v>H</v>
          </cell>
          <cell r="D893" t="str">
            <v>ATRIBUÍDO SÃO PAULO</v>
          </cell>
          <cell r="E893" t="str">
            <v>254,96</v>
          </cell>
          <cell r="F893" t="str">
            <v>CAIXA REFERENCIAL</v>
          </cell>
        </row>
        <row r="894">
          <cell r="A894" t="str">
            <v>53817</v>
          </cell>
          <cell r="B894" t="str">
            <v>TRATOR DE ESTEIRAS, POTÊNCIA 100 HP, PESO OPERACIONAL 9,4 T, COM LÂMINA 2,19 M3 - MATERIAIS NA OPERAÇÃO. AF_06/2014</v>
          </cell>
          <cell r="C894" t="str">
            <v>H</v>
          </cell>
          <cell r="D894" t="str">
            <v>COLETADO</v>
          </cell>
          <cell r="E894" t="str">
            <v>62,22</v>
          </cell>
          <cell r="F894" t="str">
            <v>CAIXA REFERENCIAL</v>
          </cell>
        </row>
        <row r="895">
          <cell r="A895" t="str">
            <v>53818</v>
          </cell>
          <cell r="B895" t="str">
            <v>ROLO COMPACTADOR VIBRATÓRIO REBOCÁVEL, CILINDRO DE AÇO LISO, POTÊNCIA DE TRAÇÃO DE 65 CV, PESO 4,7 T, IMPACTO DINÂMICO 18,3 T, LARGURA DE TRABALHO 1,67 M - DEPRECIAÇÃO. AF_02/2016</v>
          </cell>
          <cell r="C895" t="str">
            <v>H</v>
          </cell>
          <cell r="D895" t="str">
            <v>ATRIBUÍDO SÃO PAULO</v>
          </cell>
          <cell r="E895" t="str">
            <v>9,67</v>
          </cell>
          <cell r="F895" t="str">
            <v>CAIXA REFERENCIAL</v>
          </cell>
        </row>
        <row r="896">
          <cell r="A896" t="str">
            <v>53827</v>
          </cell>
          <cell r="B896" t="str">
            <v>CAMINHÃO TOCO, PESO BRUTO TOTAL 14.300 KG, CARGA ÚTIL MÁXIMA 9590 KG, DISTÂNCIA ENTRE EIXOS 4,76 M, POTÊNCIA 185 CV (NÃO INCLUI CARROCERIA) - MATERIAIS NA OPERAÇÃO. AF_06/2014</v>
          </cell>
          <cell r="C896" t="str">
            <v>H</v>
          </cell>
          <cell r="D896" t="str">
            <v>COLETADO</v>
          </cell>
          <cell r="E896" t="str">
            <v>113,59</v>
          </cell>
          <cell r="F896" t="str">
            <v>CAIXA REFERENCIAL</v>
          </cell>
        </row>
        <row r="897">
          <cell r="A897" t="str">
            <v>53829</v>
          </cell>
          <cell r="B897" t="str">
            <v>CAMINHÃO TOCO, PESO BRUTO TOTAL 16.000 KG, CARGA ÚTIL MÁXIMA DE 10.685 KG, DISTÂNCIA ENTRE EIXOS 4,80 M, POTÊNCIA 189 CV EXCLUSIVE CARROCERIA - MATERIAIS NA OPERAÇÃO. AF_06/2014</v>
          </cell>
          <cell r="C897" t="str">
            <v>H</v>
          </cell>
          <cell r="D897" t="str">
            <v>COLETADO</v>
          </cell>
          <cell r="E897" t="str">
            <v>116,04</v>
          </cell>
          <cell r="F897" t="str">
            <v>CAIXA REFERENCIAL</v>
          </cell>
        </row>
        <row r="898">
          <cell r="A898" t="str">
            <v>53831</v>
          </cell>
          <cell r="B898" t="str">
            <v>CAMINHÃO PIPA 10.000 L TRUCADO, PESO BRUTO TOTAL 23.000 KG, CARGA ÚTIL MÁXIMA 15.935 KG, DISTÂNCIA ENTRE EIXOS 4,8 M, POTÊNCIA 230 CV, INCLUSIVE TANQUE DE AÇO PARA TRANSPORTE DE ÁGUA - MATERIAIS NA OPERAÇÃO. AF_06/2014</v>
          </cell>
          <cell r="C898" t="str">
            <v>H</v>
          </cell>
          <cell r="D898" t="str">
            <v>COLETADO</v>
          </cell>
          <cell r="E898" t="str">
            <v>191,67</v>
          </cell>
          <cell r="F898" t="str">
            <v>CAIXA REFERENCIAL</v>
          </cell>
        </row>
        <row r="899">
          <cell r="A899" t="str">
            <v>53840</v>
          </cell>
          <cell r="B899" t="str">
            <v>GRADE DE DISCO REBOCÁVEL COM 20 DISCOS 24" X 6 MM COM PNEUS PARA TRANSPORTE - DEPRECIAÇÃO. AF_06/2014</v>
          </cell>
          <cell r="C899" t="str">
            <v>H</v>
          </cell>
          <cell r="D899" t="str">
            <v>ATRIBUÍDO SÃO PAULO</v>
          </cell>
          <cell r="E899" t="str">
            <v>2,52</v>
          </cell>
          <cell r="F899" t="str">
            <v>CAIXA REFERENCIAL</v>
          </cell>
        </row>
        <row r="900">
          <cell r="A900" t="str">
            <v>53841</v>
          </cell>
          <cell r="B900" t="str">
            <v>GRADE DE DISCO REBOCÁVEL COM 20 DISCOS 24" X 6 MM COM PNEUS PARA TRANSPORTE - MANUTENÇÃO. AF_06/2014</v>
          </cell>
          <cell r="C900" t="str">
            <v>H</v>
          </cell>
          <cell r="D900" t="str">
            <v>ATRIBUÍDO SÃO PAULO</v>
          </cell>
          <cell r="E900" t="str">
            <v>1,75</v>
          </cell>
          <cell r="F900" t="str">
            <v>CAIXA REFERENCIAL</v>
          </cell>
        </row>
        <row r="901">
          <cell r="A901" t="str">
            <v>53849</v>
          </cell>
          <cell r="B901" t="str">
            <v>MOTONIVELADORA POTÊNCIA BÁSICA LÍQUIDA (PRIMEIRA MARCHA) 125 HP, PESO BRUTO 13032 KG, LARGURA DA LÂMINA DE 3,7 M - MATERIAIS NA OPERAÇÃO. AF_06/2014</v>
          </cell>
          <cell r="C901" t="str">
            <v>H</v>
          </cell>
          <cell r="D901" t="str">
            <v>COLETADO</v>
          </cell>
          <cell r="E901" t="str">
            <v>83,38</v>
          </cell>
          <cell r="F901" t="str">
            <v>CAIXA REFERENCIAL</v>
          </cell>
        </row>
        <row r="902">
          <cell r="A902" t="str">
            <v>53857</v>
          </cell>
          <cell r="B902" t="str">
            <v>PÁ CARREGADEIRA SOBRE RODAS, POTÊNCIA LÍQUIDA 128 HP, CAPACIDADE DA CAÇAMBA 1,7 A 2,8 M3, PESO OPERACIONAL 11632 KG - MANUTENÇÃO. AF_06/2014</v>
          </cell>
          <cell r="C902" t="str">
            <v>H</v>
          </cell>
          <cell r="D902" t="str">
            <v>COLETADO</v>
          </cell>
          <cell r="E902" t="str">
            <v>47,25</v>
          </cell>
          <cell r="F902" t="str">
            <v>CAIXA REFERENCIAL</v>
          </cell>
        </row>
        <row r="903">
          <cell r="A903" t="str">
            <v>53858</v>
          </cell>
          <cell r="B903" t="str">
            <v>PÁ CARREGADEIRA SOBRE RODAS, POTÊNCIA LÍQUIDA 128 HP, CAPACIDADE DA CAÇAMBA 1,7 A 2,8 M3, PESO OPERACIONAL 11632 KG - MATERIAIS NA OPERAÇÃO. AF_06/2014</v>
          </cell>
          <cell r="C903" t="str">
            <v>H</v>
          </cell>
          <cell r="D903" t="str">
            <v>COLETADO</v>
          </cell>
          <cell r="E903" t="str">
            <v>45,53</v>
          </cell>
          <cell r="F903" t="str">
            <v>CAIXA REFERENCIAL</v>
          </cell>
        </row>
        <row r="904">
          <cell r="A904" t="str">
            <v>53861</v>
          </cell>
          <cell r="B904" t="str">
            <v>PÁ CARREGADEIRA SOBRE RODAS, POTÊNCIA 197 HP, CAPACIDADE DA CAÇAMBA 2,5 A 3,5 M3, PESO OPERACIONAL 18338 KG - MANUTENÇÃO. AF_06/2014</v>
          </cell>
          <cell r="C904" t="str">
            <v>H</v>
          </cell>
          <cell r="D904" t="str">
            <v>COEFICIENTE DE REPRESENTATIVIDADE</v>
          </cell>
          <cell r="E904" t="str">
            <v>65,51</v>
          </cell>
          <cell r="F904" t="str">
            <v>CAIXA REFERENCIAL</v>
          </cell>
        </row>
        <row r="905">
          <cell r="A905" t="str">
            <v>53863</v>
          </cell>
          <cell r="B905" t="str">
            <v>MARTELETE OU ROMPEDOR PNEUMÁTICO MANUAL, 28 KG, COM SILENCIADOR - MANUTENÇÃO. AF_07/2016</v>
          </cell>
          <cell r="C905" t="str">
            <v>H</v>
          </cell>
          <cell r="D905" t="str">
            <v>ATRIBUÍDO SÃO PAULO</v>
          </cell>
          <cell r="E905" t="str">
            <v>2,19</v>
          </cell>
          <cell r="F905" t="str">
            <v>CAIXA REFERENCIAL</v>
          </cell>
        </row>
        <row r="906">
          <cell r="A906" t="str">
            <v>53865</v>
          </cell>
          <cell r="B906" t="str">
            <v>COMPRESSOR DE AR REBOCÁVEL, VAZÃO 189 PCM, PRESSÃO EFETIVA DE TRABALHO 102 PSI, MOTOR DIESEL, POTÊNCIA 63 CV - MATERIAIS NA OPERAÇÃO. AF_06/2015</v>
          </cell>
          <cell r="C906" t="str">
            <v>H</v>
          </cell>
          <cell r="D906" t="str">
            <v>COLETADO</v>
          </cell>
          <cell r="E906" t="str">
            <v>46,96</v>
          </cell>
          <cell r="F906" t="str">
            <v>CAIXA REFERENCIAL</v>
          </cell>
        </row>
        <row r="907">
          <cell r="A907" t="str">
            <v>53866</v>
          </cell>
          <cell r="B907" t="str">
            <v>BOMBA SUBMERSÍVEL ELÉTRICA TRIFÁSICA, POTÊNCIA 2,96 HP, Ø ROTOR 144 MM SEMI-ABERTO, BOCAL DE SAÍDA Ø 2", HM/Q = 2 MCA / 38,8 M3/H A 28 MCA / 5 M3/H - MATERIAIS NA OPERAÇÃO. AF_06/2014</v>
          </cell>
          <cell r="C907" t="str">
            <v>H</v>
          </cell>
          <cell r="D907" t="str">
            <v>COLETADO</v>
          </cell>
          <cell r="E907" t="str">
            <v>1,65</v>
          </cell>
          <cell r="F907" t="str">
            <v>CAIXA REFERENCIAL</v>
          </cell>
        </row>
        <row r="908">
          <cell r="A908" t="str">
            <v>53882</v>
          </cell>
          <cell r="B908" t="str">
            <v>CAMINHÃO PIPA 6.000 L, PESO BRUTO TOTAL 13.000 KG, DISTÂNCIA ENTRE EIXOS 4,80 M, POTÊNCIA 189 CV INCLUSIVE TANQUE DE AÇO PARA TRANSPORTE DE ÁGUA, CAPACIDADE 6 M3 - MANUTENÇÃO. AF_06/2014</v>
          </cell>
          <cell r="C908" t="str">
            <v>H</v>
          </cell>
          <cell r="D908" t="str">
            <v>ATRIBUÍDO SÃO PAULO</v>
          </cell>
          <cell r="E908" t="str">
            <v>36,88</v>
          </cell>
          <cell r="F908" t="str">
            <v>CAIXA REFERENCIAL</v>
          </cell>
        </row>
        <row r="909">
          <cell r="A909" t="str">
            <v>55263</v>
          </cell>
          <cell r="B909" t="str">
            <v>ROLO COMPACTADOR DE PNEUS ESTÁTICO, PRESSÃO VARIÁVEL, POTÊNCIA 111 HP, PESO SEM/COM LASTRO 9,5 / 26 T, LARGURA DE TRABALHO 1,90 M - MATERIAIS NA OPERAÇÃO. AF_07/2014</v>
          </cell>
          <cell r="C909" t="str">
            <v>H</v>
          </cell>
          <cell r="D909" t="str">
            <v>COLETADO</v>
          </cell>
          <cell r="E909" t="str">
            <v>64,18</v>
          </cell>
          <cell r="F909" t="str">
            <v>CAIXA REFERENCIAL</v>
          </cell>
        </row>
        <row r="910">
          <cell r="A910" t="str">
            <v>73303</v>
          </cell>
          <cell r="B910" t="str">
            <v>GRUPO GERADOR ESTACIONÁRIO, MOTOR DIESEL POTÊNCIA 170 KVA - DEPRECIAÇÃO. AF_02/2016</v>
          </cell>
          <cell r="C910" t="str">
            <v>H</v>
          </cell>
          <cell r="D910" t="str">
            <v>ATRIBUÍDO SÃO PAULO</v>
          </cell>
          <cell r="E910" t="str">
            <v>7,15</v>
          </cell>
          <cell r="F910" t="str">
            <v>CAIXA REFERENCIAL</v>
          </cell>
        </row>
        <row r="911">
          <cell r="A911" t="str">
            <v>73307</v>
          </cell>
          <cell r="B911" t="str">
            <v>GRUPO GERADOR ESTACIONÁRIO, MOTOR DIESEL POTÊNCIA 170 KVA - MANUTENÇÃO. AF_02/2016</v>
          </cell>
          <cell r="C911" t="str">
            <v>H</v>
          </cell>
          <cell r="D911" t="str">
            <v>ATRIBUÍDO SÃO PAULO</v>
          </cell>
          <cell r="E911" t="str">
            <v>6,38</v>
          </cell>
          <cell r="F911" t="str">
            <v>CAIXA REFERENCIAL</v>
          </cell>
        </row>
        <row r="912">
          <cell r="A912" t="str">
            <v>73309</v>
          </cell>
          <cell r="B912" t="str">
            <v>ROLO COMPACTADOR VIBRATÓRIO PÉ DE CARNEIRO PARA SOLOS, POTÊNCIA 80 HP, PESO OPERACIONAL SEM/COM LASTRO 7,4 / 8,8 T, LARGURA DE TRABALHO 1,68 M - DEPRECIAÇÃO. AF_02/2016</v>
          </cell>
          <cell r="C912" t="str">
            <v>H</v>
          </cell>
          <cell r="D912" t="str">
            <v>ATRIBUÍDO SÃO PAULO</v>
          </cell>
          <cell r="E912" t="str">
            <v>33,33</v>
          </cell>
          <cell r="F912" t="str">
            <v>CAIXA REFERENCIAL</v>
          </cell>
        </row>
        <row r="913">
          <cell r="A913" t="str">
            <v>73311</v>
          </cell>
          <cell r="B913" t="str">
            <v>GRUPO GERADOR ESTACIONÁRIO, MOTOR DIESEL POTÊNCIA 170 KVA - MATERIAIS NA OPERAÇÃO. AF_02/2016</v>
          </cell>
          <cell r="C913" t="str">
            <v>H</v>
          </cell>
          <cell r="D913" t="str">
            <v>COLETADO</v>
          </cell>
          <cell r="E913" t="str">
            <v>177,42</v>
          </cell>
          <cell r="F913" t="str">
            <v>CAIXA REFERENCIAL</v>
          </cell>
        </row>
        <row r="914">
          <cell r="A914" t="str">
            <v>73313</v>
          </cell>
          <cell r="B914" t="str">
            <v>ROLO COMPACTADOR VIBRATÓRIO PÉ DE CARNEIRO PARA SOLOS, POTÊNCIA 80 HP, PESO OPERACIONAL SEM/COM LASTRO 7,4 / 8,8 T, LARGURA DE TRABALHO 1,68 M - JUROS. AF_02/2016</v>
          </cell>
          <cell r="C914" t="str">
            <v>H</v>
          </cell>
          <cell r="D914" t="str">
            <v>ATRIBUÍDO SÃO PAULO</v>
          </cell>
          <cell r="E914" t="str">
            <v>9,00</v>
          </cell>
          <cell r="F914" t="str">
            <v>CAIXA REFERENCIAL</v>
          </cell>
        </row>
        <row r="915">
          <cell r="A915" t="str">
            <v>73315</v>
          </cell>
          <cell r="B915" t="str">
            <v>ROLO COMPACTADOR VIBRATÓRIO PÉ DE CARNEIRO PARA SOLOS, POTÊNCIA 80 HP, PESO OPERACIONAL SEM/COM LASTRO 7,4 / 8,8 T, LARGURA DE TRABALHO 1,68 M - MATERIAIS NA OPERAÇÃO. AF_02/2016</v>
          </cell>
          <cell r="C915" t="str">
            <v>H</v>
          </cell>
          <cell r="D915" t="str">
            <v>COLETADO</v>
          </cell>
          <cell r="E915" t="str">
            <v>56,91</v>
          </cell>
          <cell r="F915" t="str">
            <v>CAIXA REFERENCIAL</v>
          </cell>
        </row>
        <row r="916">
          <cell r="A916" t="str">
            <v>73335</v>
          </cell>
          <cell r="B916" t="str">
            <v>CAMINHÃO TOCO, PBT 14.300 KG, CARGA ÚTIL MÁX. 9.710 KG, DIST. ENTRE EIXOS 3,56 M, POTÊNCIA 185 CV, INCLUSIVE CARROCERIA FIXA ABERTA DE MADEIRA P/ TRANSPORTE GERAL DE CARGA SECA, DIMEN. APROX. 2,50 X 6,50 X 0,50 M - MANUTENÇÃO. AF_06/2014</v>
          </cell>
          <cell r="C916" t="str">
            <v>H</v>
          </cell>
          <cell r="D916" t="str">
            <v>ATRIBUÍDO SÃO PAULO</v>
          </cell>
          <cell r="E916" t="str">
            <v>35,13</v>
          </cell>
          <cell r="F916" t="str">
            <v>CAIXA REFERENCIAL</v>
          </cell>
        </row>
        <row r="917">
          <cell r="A917" t="str">
            <v>73340</v>
          </cell>
          <cell r="B917" t="str">
            <v>CAMINHÃO TOCO, PBT 14.300 KG, CARGA ÚTIL MÁX. 9.710 KG, DIST. ENTRE EIXOS 3,56 M, POTÊNCIA 185 CV, INCLUSIVE CARROCERIA FIXA ABERTA DE MADEIRA P/ TRANSPORTE GERAL DE CARGA SECA, DIMEN. APROX. 2,50 X 6,50 X 0,50 M - MATERIAIS NA OPERAÇÃO. AF_06/2014</v>
          </cell>
          <cell r="C917" t="str">
            <v>H</v>
          </cell>
          <cell r="D917" t="str">
            <v>COLETADO</v>
          </cell>
          <cell r="E917" t="str">
            <v>154,18</v>
          </cell>
          <cell r="F917" t="str">
            <v>CAIXA REFERENCIAL</v>
          </cell>
        </row>
        <row r="918">
          <cell r="A918" t="str">
            <v>83361</v>
          </cell>
          <cell r="B918" t="str">
            <v>ESPARGIDOR DE ASFALTO PRESSURIZADO, TANQUE 6 M3 COM ISOLAÇÃO TÉRMICA, AQUECIDO COM 2 MAÇARICOS, COM BARRA ESPARGIDORA 3,60 M, MONTADO SOBRE CAMINHÃO  TOCO, PBT 14.300 KG, POTÊNCIA 185 CV - MANUTENÇÃO. AF_08/2015</v>
          </cell>
          <cell r="C918" t="str">
            <v>H</v>
          </cell>
          <cell r="D918" t="str">
            <v>ATRIBUÍDO SÃO PAULO</v>
          </cell>
          <cell r="E918" t="str">
            <v>42,81</v>
          </cell>
          <cell r="F918" t="str">
            <v>CAIXA REFERENCIAL</v>
          </cell>
        </row>
        <row r="919">
          <cell r="A919" t="str">
            <v>83761</v>
          </cell>
          <cell r="B919" t="str">
            <v>GRUPO DE SOLDAGEM COM GERADOR A DIESEL 60 CV PARA SOLDA ELÉTRICA, SOBRE 04 RODAS, COM MOTOR 4 CILINDROS 600 A - DEPRECIAÇÃO. AF_02/2016</v>
          </cell>
          <cell r="C919" t="str">
            <v>H</v>
          </cell>
          <cell r="D919" t="str">
            <v>ATRIBUÍDO SÃO PAULO</v>
          </cell>
          <cell r="E919" t="str">
            <v>9,52</v>
          </cell>
          <cell r="F919" t="str">
            <v>CAIXA REFERENCIAL</v>
          </cell>
        </row>
        <row r="920">
          <cell r="A920" t="str">
            <v>83762</v>
          </cell>
          <cell r="B920" t="str">
            <v>GRUPO DE SOLDAGEM COM GERADOR A DIESEL 60 CV PARA SOLDA ELÉTRICA, SOBRE 04 RODAS, COM MOTOR 4 CILINDROS 600 A - MANUTENÇÃO. AF_02/2016</v>
          </cell>
          <cell r="C920" t="str">
            <v>H</v>
          </cell>
          <cell r="D920" t="str">
            <v>ATRIBUÍDO SÃO PAULO</v>
          </cell>
          <cell r="E920" t="str">
            <v>8,50</v>
          </cell>
          <cell r="F920" t="str">
            <v>CAIXA REFERENCIAL</v>
          </cell>
        </row>
        <row r="921">
          <cell r="A921" t="str">
            <v>83763</v>
          </cell>
          <cell r="B921" t="str">
            <v>GRUPO DE SOLDAGEM COM GERADOR A DIESEL 60 CV PARA SOLDA ELÉTRICA, SOBRE 04 RODAS, COM MOTOR 4 CILINDROS 600 A - MATERIAIS NA OPERAÇÃO. AF_02/2016</v>
          </cell>
          <cell r="C921" t="str">
            <v>H</v>
          </cell>
          <cell r="D921" t="str">
            <v>COLETADO</v>
          </cell>
          <cell r="E921" t="str">
            <v>50,00</v>
          </cell>
          <cell r="F921" t="str">
            <v>CAIXA REFERENCIAL</v>
          </cell>
        </row>
        <row r="922">
          <cell r="A922" t="str">
            <v>83764</v>
          </cell>
          <cell r="B922" t="str">
            <v>GRUPO DE SOLDAGEM COM GERADOR A DIESEL 60 CV PARA SOLDA ELÉTRICA, SOBRE 04 RODAS, COM MOTOR 4 CILINDROS 600 A - JUROS. AF_02/2016</v>
          </cell>
          <cell r="C922" t="str">
            <v>H</v>
          </cell>
          <cell r="D922" t="str">
            <v>ATRIBUÍDO SÃO PAULO</v>
          </cell>
          <cell r="E922" t="str">
            <v>3,35</v>
          </cell>
          <cell r="F922" t="str">
            <v>CAIXA REFERENCIAL</v>
          </cell>
        </row>
        <row r="923">
          <cell r="A923" t="str">
            <v>87026</v>
          </cell>
          <cell r="B923" t="str">
            <v>GRADE DE DISCO REBOCÁVEL COM 20 DISCOS 24" X 6 MM COM PNEUS PARA TRANSPORTE - JUROS. AF_06/2014</v>
          </cell>
          <cell r="C923" t="str">
            <v>H</v>
          </cell>
          <cell r="D923" t="str">
            <v>ATRIBUÍDO SÃO PAULO</v>
          </cell>
          <cell r="E923" t="str">
            <v>0,69</v>
          </cell>
          <cell r="F923" t="str">
            <v>CAIXA REFERENCIAL</v>
          </cell>
        </row>
        <row r="924">
          <cell r="A924" t="str">
            <v>87441</v>
          </cell>
          <cell r="B924" t="str">
            <v>BETONEIRA CAPACIDADE NOMINAL 400 L, CAPACIDADE DE MISTURA 310 L, MOTOR A DIESEL POTÊNCIA 5,0 CV, SEM CARREGADOR - DEPRECIAÇÃO. AF_05/2023</v>
          </cell>
          <cell r="C924" t="str">
            <v>H</v>
          </cell>
          <cell r="D924" t="str">
            <v>COEFICIENTE DE REPRESENTATIVIDADE</v>
          </cell>
          <cell r="E924" t="str">
            <v>0,40</v>
          </cell>
          <cell r="F924" t="str">
            <v>CAIXA REFERENCIAL</v>
          </cell>
        </row>
        <row r="925">
          <cell r="A925" t="str">
            <v>87442</v>
          </cell>
          <cell r="B925" t="str">
            <v>BETONEIRA CAPACIDADE NOMINAL 400 L, CAPACIDADE DE MISTURA 310 L, MOTOR A DIESEL POTÊNCIA 5,0 CV, SEM CARREGADOR - JUROS. AF_05/2023</v>
          </cell>
          <cell r="C925" t="str">
            <v>H</v>
          </cell>
          <cell r="D925" t="str">
            <v>COEFICIENTE DE REPRESENTATIVIDADE</v>
          </cell>
          <cell r="E925" t="str">
            <v>0,09</v>
          </cell>
          <cell r="F925" t="str">
            <v>CAIXA REFERENCIAL</v>
          </cell>
        </row>
        <row r="926">
          <cell r="A926" t="str">
            <v>87443</v>
          </cell>
          <cell r="B926" t="str">
            <v>BETONEIRA CAPACIDADE NOMINAL 400 L, CAPACIDADE DE MISTURA 310 L, MOTOR A DIESEL POTÊNCIA 5,0 CV, SEM CARREGADOR - MANUTENÇÃO. AF_05/2023</v>
          </cell>
          <cell r="C926" t="str">
            <v>H</v>
          </cell>
          <cell r="D926" t="str">
            <v>COEFICIENTE DE REPRESENTATIVIDADE</v>
          </cell>
          <cell r="E926" t="str">
            <v>0,50</v>
          </cell>
          <cell r="F926" t="str">
            <v>CAIXA REFERENCIAL</v>
          </cell>
        </row>
        <row r="927">
          <cell r="A927" t="str">
            <v>87444</v>
          </cell>
          <cell r="B927" t="str">
            <v>BETONEIRA CAPACIDADE NOMINAL 400 L, CAPACIDADE DE MISTURA 310 L, MOTOR A DIESEL POTÊNCIA 5,0 CV, SEM CARREGADOR - MATERIAIS NA OPERAÇÃO. AF_05/2023</v>
          </cell>
          <cell r="C927" t="str">
            <v>H</v>
          </cell>
          <cell r="D927" t="str">
            <v>COLETADO</v>
          </cell>
          <cell r="E927" t="str">
            <v>4,17</v>
          </cell>
          <cell r="F927" t="str">
            <v>CAIXA REFERENCIAL</v>
          </cell>
        </row>
        <row r="928">
          <cell r="A928" t="str">
            <v>88387</v>
          </cell>
          <cell r="B928" t="str">
            <v>MISTURADOR DE ARGAMASSA, EIXO HORIZONTAL, CAPACIDADE DE MISTURA 300 KG, MOTOR ELÉTRICO POTÊNCIA 5 CV - DEPRECIAÇÃO. AF_05/2023</v>
          </cell>
          <cell r="C928" t="str">
            <v>H</v>
          </cell>
          <cell r="D928" t="str">
            <v>COEFICIENTE DE REPRESENTATIVIDADE</v>
          </cell>
          <cell r="E928" t="str">
            <v>0,77</v>
          </cell>
          <cell r="F928" t="str">
            <v>CAIXA REFERENCIAL</v>
          </cell>
        </row>
        <row r="929">
          <cell r="A929" t="str">
            <v>88389</v>
          </cell>
          <cell r="B929" t="str">
            <v>MISTURADOR DE ARGAMASSA, EIXO HORIZONTAL, CAPACIDADE DE MISTURA 300 KG, MOTOR ELÉTRICO POTÊNCIA 5 CV - JUROS. AF_05/2023</v>
          </cell>
          <cell r="C929" t="str">
            <v>H</v>
          </cell>
          <cell r="D929" t="str">
            <v>COEFICIENTE DE REPRESENTATIVIDADE</v>
          </cell>
          <cell r="E929" t="str">
            <v>0,18</v>
          </cell>
          <cell r="F929" t="str">
            <v>CAIXA REFERENCIAL</v>
          </cell>
        </row>
        <row r="930">
          <cell r="A930" t="str">
            <v>88390</v>
          </cell>
          <cell r="B930" t="str">
            <v>MISTURADOR DE ARGAMASSA, EIXO HORIZONTAL, CAPACIDADE DE MISTURA 300 KG, MOTOR ELÉTRICO POTÊNCIA 5 CV - MANUTENÇÃO. AF_05/2023</v>
          </cell>
          <cell r="C930" t="str">
            <v>H</v>
          </cell>
          <cell r="D930" t="str">
            <v>COEFICIENTE DE REPRESENTATIVIDADE</v>
          </cell>
          <cell r="E930" t="str">
            <v>0,85</v>
          </cell>
          <cell r="F930" t="str">
            <v>CAIXA REFERENCIAL</v>
          </cell>
        </row>
        <row r="931">
          <cell r="A931" t="str">
            <v>88391</v>
          </cell>
          <cell r="B931" t="str">
            <v>MISTURADOR DE ARGAMASSA, EIXO HORIZONTAL, CAPACIDADE DE MISTURA 300 KG, MOTOR ELÉTRICO POTÊNCIA 5 CV - MATERIAIS NA OPERAÇÃO. AF_05/2023</v>
          </cell>
          <cell r="C931" t="str">
            <v>H</v>
          </cell>
          <cell r="D931" t="str">
            <v>COEFICIENTE DE REPRESENTATIVIDADE</v>
          </cell>
          <cell r="E931" t="str">
            <v>2,69</v>
          </cell>
          <cell r="F931" t="str">
            <v>CAIXA REFERENCIAL</v>
          </cell>
        </row>
        <row r="932">
          <cell r="A932" t="str">
            <v>88394</v>
          </cell>
          <cell r="B932" t="str">
            <v>MISTURADOR DE ARGAMASSA, EIXO HORIZONTAL, CAPACIDADE DE MISTURA 600 KG, MOTOR ELÉTRICO POTÊNCIA 7,5 CV - DEPRECIAÇÃO. AF_05/2023</v>
          </cell>
          <cell r="C932" t="str">
            <v>H</v>
          </cell>
          <cell r="D932" t="str">
            <v>COEFICIENTE DE REPRESENTATIVIDADE</v>
          </cell>
          <cell r="E932" t="str">
            <v>0,92</v>
          </cell>
          <cell r="F932" t="str">
            <v>CAIXA REFERENCIAL</v>
          </cell>
        </row>
        <row r="933">
          <cell r="A933" t="str">
            <v>88395</v>
          </cell>
          <cell r="B933" t="str">
            <v>MISTURADOR DE ARGAMASSA, EIXO HORIZONTAL, CAPACIDADE DE MISTURA 600 KG, MOTOR ELÉTRICO POTÊNCIA 7,5 CV - JUROS. AF_05/2023</v>
          </cell>
          <cell r="C933" t="str">
            <v>H</v>
          </cell>
          <cell r="D933" t="str">
            <v>COEFICIENTE DE REPRESENTATIVIDADE</v>
          </cell>
          <cell r="E933" t="str">
            <v>0,21</v>
          </cell>
          <cell r="F933" t="str">
            <v>CAIXA REFERENCIAL</v>
          </cell>
        </row>
        <row r="934">
          <cell r="A934" t="str">
            <v>88396</v>
          </cell>
          <cell r="B934" t="str">
            <v>MISTURADOR DE ARGAMASSA, EIXO HORIZONTAL, CAPACIDADE DE MISTURA 600 KG, MOTOR ELÉTRICO POTÊNCIA 7,5 CV - MANUTENÇÃO. AF_05/2023</v>
          </cell>
          <cell r="C934" t="str">
            <v>H</v>
          </cell>
          <cell r="D934" t="str">
            <v>COEFICIENTE DE REPRESENTATIVIDADE</v>
          </cell>
          <cell r="E934" t="str">
            <v>1,01</v>
          </cell>
          <cell r="F934" t="str">
            <v>CAIXA REFERENCIAL</v>
          </cell>
        </row>
        <row r="935">
          <cell r="A935" t="str">
            <v>88397</v>
          </cell>
          <cell r="B935" t="str">
            <v>MISTURADOR DE ARGAMASSA, EIXO HORIZONTAL, CAPACIDADE DE MISTURA 600 KG, MOTOR ELÉTRICO POTÊNCIA 7,5 CV - MATERIAIS NA OPERAÇÃO. AF_05/2023</v>
          </cell>
          <cell r="C935" t="str">
            <v>H</v>
          </cell>
          <cell r="D935" t="str">
            <v>COEFICIENTE DE REPRESENTATIVIDADE</v>
          </cell>
          <cell r="E935" t="str">
            <v>4,03</v>
          </cell>
          <cell r="F935" t="str">
            <v>CAIXA REFERENCIAL</v>
          </cell>
        </row>
        <row r="936">
          <cell r="A936" t="str">
            <v>88400</v>
          </cell>
          <cell r="B936" t="str">
            <v>MISTURADOR DE ARGAMASSA, EIXO HORIZONTAL, CAPACIDADE DE MISTURA 160 KG, MOTOR ELÉTRICO POTÊNCIA 3 CV - DEPRECIAÇÃO. AF_05/2023</v>
          </cell>
          <cell r="C936" t="str">
            <v>H</v>
          </cell>
          <cell r="D936" t="str">
            <v>COEFICIENTE DE REPRESENTATIVIDADE</v>
          </cell>
          <cell r="E936" t="str">
            <v>0,73</v>
          </cell>
          <cell r="F936" t="str">
            <v>CAIXA REFERENCIAL</v>
          </cell>
        </row>
        <row r="937">
          <cell r="A937" t="str">
            <v>88401</v>
          </cell>
          <cell r="B937" t="str">
            <v>MISTURADOR DE ARGAMASSA, EIXO HORIZONTAL, CAPACIDADE DE MISTURA 160 KG, MOTOR ELÉTRICO POTÊNCIA 3 CV - JUROS. AF_05/2023</v>
          </cell>
          <cell r="C937" t="str">
            <v>H</v>
          </cell>
          <cell r="D937" t="str">
            <v>COEFICIENTE DE REPRESENTATIVIDADE</v>
          </cell>
          <cell r="E937" t="str">
            <v>0,17</v>
          </cell>
          <cell r="F937" t="str">
            <v>CAIXA REFERENCIAL</v>
          </cell>
        </row>
        <row r="938">
          <cell r="A938" t="str">
            <v>88402</v>
          </cell>
          <cell r="B938" t="str">
            <v>MISTURADOR DE ARGAMASSA, EIXO HORIZONTAL, CAPACIDADE DE MISTURA 160 KG, MOTOR ELÉTRICO POTÊNCIA 3 CV - MANUTENÇÃO. AF_05/2023</v>
          </cell>
          <cell r="C938" t="str">
            <v>H</v>
          </cell>
          <cell r="D938" t="str">
            <v>COEFICIENTE DE REPRESENTATIVIDADE</v>
          </cell>
          <cell r="E938" t="str">
            <v>0,80</v>
          </cell>
          <cell r="F938" t="str">
            <v>CAIXA REFERENCIAL</v>
          </cell>
        </row>
        <row r="939">
          <cell r="A939" t="str">
            <v>88403</v>
          </cell>
          <cell r="B939" t="str">
            <v>MISTURADOR DE ARGAMASSA, EIXO HORIZONTAL, CAPACIDADE DE MISTURA 160 KG, MOTOR ELÉTRICO POTÊNCIA 3 CV - MATERIAIS NA OPERAÇÃO. AF_05/2023</v>
          </cell>
          <cell r="C939" t="str">
            <v>H</v>
          </cell>
          <cell r="D939" t="str">
            <v>COEFICIENTE DE REPRESENTATIVIDADE</v>
          </cell>
          <cell r="E939" t="str">
            <v>1,61</v>
          </cell>
          <cell r="F939" t="str">
            <v>CAIXA REFERENCIAL</v>
          </cell>
        </row>
        <row r="940">
          <cell r="A940" t="str">
            <v>88419</v>
          </cell>
          <cell r="B940" t="str">
            <v>PROJETOR DE ARGAMASSA, CAPACIDADE DE PROJEÇÃO 1,5 M3/H, ALCANCE DE 30 ATÉ 60 M, MOTOR ELÉTRICO POTÊNCIA 7,5 HP - DEPRECIAÇÃO. AF_06/2014</v>
          </cell>
          <cell r="C940" t="str">
            <v>H</v>
          </cell>
          <cell r="D940" t="str">
            <v>COEFICIENTE DE REPRESENTATIVIDADE</v>
          </cell>
          <cell r="E940" t="str">
            <v>4,78</v>
          </cell>
          <cell r="F940" t="str">
            <v>CAIXA REFERENCIAL</v>
          </cell>
        </row>
        <row r="941">
          <cell r="A941" t="str">
            <v>88422</v>
          </cell>
          <cell r="B941" t="str">
            <v>PROJETOR DE ARGAMASSA, CAPACIDADE DE PROJEÇÃO 1,5 M3/H, ALCANCE DE 30 ATÉ 60 M, MOTOR ELÉTRICO POTÊNCIA 7,5 HP - JUROS. AF_06/2014</v>
          </cell>
          <cell r="C941" t="str">
            <v>H</v>
          </cell>
          <cell r="D941" t="str">
            <v>COEFICIENTE DE REPRESENTATIVIDADE</v>
          </cell>
          <cell r="E941" t="str">
            <v>1,10</v>
          </cell>
          <cell r="F941" t="str">
            <v>CAIXA REFERENCIAL</v>
          </cell>
        </row>
        <row r="942">
          <cell r="A942" t="str">
            <v>88425</v>
          </cell>
          <cell r="B942" t="str">
            <v>PROJETOR DE ARGAMASSA, CAPACIDADE DE PROJEÇÃO 1,5 M3/H, ALCANCE DE 30 ATÉ 60 M, MOTOR ELÉTRICO POTÊNCIA 7,5 HP - MANUTENÇÃO. AF_06/2014</v>
          </cell>
          <cell r="C942" t="str">
            <v>H</v>
          </cell>
          <cell r="D942" t="str">
            <v>COEFICIENTE DE REPRESENTATIVIDADE</v>
          </cell>
          <cell r="E942" t="str">
            <v>5,98</v>
          </cell>
          <cell r="F942" t="str">
            <v>CAIXA REFERENCIAL</v>
          </cell>
        </row>
        <row r="943">
          <cell r="A943" t="str">
            <v>88427</v>
          </cell>
          <cell r="B943" t="str">
            <v>PROJETOR DE ARGAMASSA, CAPACIDADE DE PROJEÇÃO 1,5 M3/H, ALCANCE DE 30 ATÉ 60 M, MOTOR ELÉTRICO POTÊNCIA 7,5 HP - MATERIAIS NA OPERAÇÃO. AF_06/2014</v>
          </cell>
          <cell r="C943" t="str">
            <v>H</v>
          </cell>
          <cell r="D943" t="str">
            <v>COEFICIENTE DE REPRESENTATIVIDADE</v>
          </cell>
          <cell r="E943" t="str">
            <v>0,91</v>
          </cell>
          <cell r="F943" t="str">
            <v>CAIXA REFERENCIAL</v>
          </cell>
        </row>
        <row r="944">
          <cell r="A944" t="str">
            <v>88434</v>
          </cell>
          <cell r="B944" t="str">
            <v>PROJETOR DE ARGAMASSA, CAPACIDADE DE PROJEÇÃO 2 M3/H, ALCANCE ATÉ 50 M, MOTOR ELÉTRICO POTÊNCIA 7,5 HP - DEPRECIAÇÃO. AF_06/2014</v>
          </cell>
          <cell r="C944" t="str">
            <v>H</v>
          </cell>
          <cell r="D944" t="str">
            <v>COEFICIENTE DE REPRESENTATIVIDADE</v>
          </cell>
          <cell r="E944" t="str">
            <v>6,34</v>
          </cell>
          <cell r="F944" t="str">
            <v>CAIXA REFERENCIAL</v>
          </cell>
        </row>
        <row r="945">
          <cell r="A945" t="str">
            <v>88435</v>
          </cell>
          <cell r="B945" t="str">
            <v>PROJETOR DE ARGAMASSA, CAPACIDADE DE PROJEÇÃO 2 M3/H, ALCANCE ATÉ 50 M, MOTOR ELÉTRICO POTÊNCIA 7,5 HP - JUROS. AF_06/2014</v>
          </cell>
          <cell r="C945" t="str">
            <v>H</v>
          </cell>
          <cell r="D945" t="str">
            <v>COEFICIENTE DE REPRESENTATIVIDADE</v>
          </cell>
          <cell r="E945" t="str">
            <v>1,46</v>
          </cell>
          <cell r="F945" t="str">
            <v>CAIXA REFERENCIAL</v>
          </cell>
        </row>
        <row r="946">
          <cell r="A946" t="str">
            <v>88436</v>
          </cell>
          <cell r="B946" t="str">
            <v>PROJETOR DE ARGAMASSA, CAPACIDADE DE PROJEÇÃO 2 M3/H, ALCANCE ATÉ 50 M, MOTOR ELÉTRICO POTÊNCIA 7,5 HP - MANUTENÇÃO. AF_06/2014</v>
          </cell>
          <cell r="C946" t="str">
            <v>H</v>
          </cell>
          <cell r="D946" t="str">
            <v>COEFICIENTE DE REPRESENTATIVIDADE</v>
          </cell>
          <cell r="E946" t="str">
            <v>7,93</v>
          </cell>
          <cell r="F946" t="str">
            <v>CAIXA REFERENCIAL</v>
          </cell>
        </row>
        <row r="947">
          <cell r="A947" t="str">
            <v>88437</v>
          </cell>
          <cell r="B947" t="str">
            <v>PROJETOR DE ARGAMASSA, CAPACIDADE DE PROJEÇÃO 2 M3/H, ALCANCE ATÉ 50 M, MOTOR ELÉTRICO POTÊNCIA 7,5 HP - MATERIAIS NA OPERAÇÃO. AF_06/2014</v>
          </cell>
          <cell r="C947" t="str">
            <v>H</v>
          </cell>
          <cell r="D947" t="str">
            <v>COEFICIENTE DE REPRESENTATIVIDADE</v>
          </cell>
          <cell r="E947" t="str">
            <v>0,91</v>
          </cell>
          <cell r="F947" t="str">
            <v>CAIXA REFERENCIAL</v>
          </cell>
        </row>
        <row r="948">
          <cell r="A948" t="str">
            <v>88569</v>
          </cell>
          <cell r="B948" t="str">
            <v>ESPARGIDOR DE ASFALTO PRESSURIZADO COM TANQUE DE 2500 L, REBOCÁVEL COM MOTOR A GASOLINA POTÊNCIA 3,4 HP - DEPRECIAÇÃO. AF_07/2014</v>
          </cell>
          <cell r="C948" t="str">
            <v>H</v>
          </cell>
          <cell r="D948" t="str">
            <v>ATRIBUÍDO SÃO PAULO</v>
          </cell>
          <cell r="E948" t="str">
            <v>3,71</v>
          </cell>
          <cell r="F948" t="str">
            <v>CAIXA REFERENCIAL</v>
          </cell>
        </row>
        <row r="949">
          <cell r="A949" t="str">
            <v>88570</v>
          </cell>
          <cell r="B949" t="str">
            <v>ESPARGIDOR DE ASFALTO PRESSURIZADO COM TANQUE DE 2500 L, REBOCÁVEL COM MOTOR A GASOLINA POTÊNCIA 3,4 HP - JUROS. AF_07/2014</v>
          </cell>
          <cell r="C949" t="str">
            <v>H</v>
          </cell>
          <cell r="D949" t="str">
            <v>ATRIBUÍDO SÃO PAULO</v>
          </cell>
          <cell r="E949" t="str">
            <v>1,28</v>
          </cell>
          <cell r="F949" t="str">
            <v>CAIXA REFERENCIAL</v>
          </cell>
        </row>
        <row r="950">
          <cell r="A950" t="str">
            <v>88826</v>
          </cell>
          <cell r="B950" t="str">
            <v>BETONEIRA CAPACIDADE NOMINAL DE 400 L, CAPACIDADE DE MISTURA 280 L, MOTOR ELÉTRICO TRIFÁSICO POTÊNCIA DE 2 CV, SEM CARREGADOR - DEPRECIAÇÃO. AF_05/2023</v>
          </cell>
          <cell r="C950" t="str">
            <v>H</v>
          </cell>
          <cell r="D950" t="str">
            <v>COLETADO</v>
          </cell>
          <cell r="E950" t="str">
            <v>0,29</v>
          </cell>
          <cell r="F950" t="str">
            <v>CAIXA REFERENCIAL</v>
          </cell>
        </row>
        <row r="951">
          <cell r="A951" t="str">
            <v>88827</v>
          </cell>
          <cell r="B951" t="str">
            <v>BETONEIRA CAPACIDADE NOMINAL DE 400 L, CAPACIDADE DE MISTURA 280 L, MOTOR ELÉTRICO TRIFÁSICO POTÊNCIA DE 2 CV, SEM CARREGADOR - JUROS. AF_05/2023</v>
          </cell>
          <cell r="C951" t="str">
            <v>H</v>
          </cell>
          <cell r="D951" t="str">
            <v>COLETADO</v>
          </cell>
          <cell r="E951" t="str">
            <v>0,06</v>
          </cell>
          <cell r="F951" t="str">
            <v>CAIXA REFERENCIAL</v>
          </cell>
        </row>
        <row r="952">
          <cell r="A952" t="str">
            <v>88828</v>
          </cell>
          <cell r="B952" t="str">
            <v>BETONEIRA CAPACIDADE NOMINAL DE 400 L, CAPACIDADE DE MISTURA 280 L, MOTOR ELÉTRICO TRIFÁSICO POTÊNCIA DE 2 CV, SEM CARREGADOR - MANUTENÇÃO. AF_05/2023</v>
          </cell>
          <cell r="C952" t="str">
            <v>H</v>
          </cell>
          <cell r="D952" t="str">
            <v>COLETADO</v>
          </cell>
          <cell r="E952" t="str">
            <v>0,32</v>
          </cell>
          <cell r="F952" t="str">
            <v>CAIXA REFERENCIAL</v>
          </cell>
        </row>
        <row r="953">
          <cell r="A953" t="str">
            <v>88829</v>
          </cell>
          <cell r="B953" t="str">
            <v>BETONEIRA CAPACIDADE NOMINAL DE 400 L, CAPACIDADE DE MISTURA 280 L, MOTOR ELÉTRICO TRIFÁSICO POTÊNCIA DE 2 CV, SEM CARREGADOR - MATERIAIS NA OPERAÇÃO. AF_05/2023</v>
          </cell>
          <cell r="C953" t="str">
            <v>H</v>
          </cell>
          <cell r="D953" t="str">
            <v>COEFICIENTE DE REPRESENTATIVIDADE</v>
          </cell>
          <cell r="E953" t="str">
            <v>1,07</v>
          </cell>
          <cell r="F953" t="str">
            <v>CAIXA REFERENCIAL</v>
          </cell>
        </row>
        <row r="954">
          <cell r="A954" t="str">
            <v>88839</v>
          </cell>
          <cell r="B954" t="str">
            <v>TRATOR DE ESTEIRAS, POTÊNCIA 125 HP, PESO OPERACIONAL 12,9 T, COM LÂMINA 2,7 M3 - DEPRECIAÇÃO. AF_10/2014</v>
          </cell>
          <cell r="C954" t="str">
            <v>H</v>
          </cell>
          <cell r="D954" t="str">
            <v>ATRIBUÍDO SÃO PAULO</v>
          </cell>
          <cell r="E954" t="str">
            <v>35,15</v>
          </cell>
          <cell r="F954" t="str">
            <v>CAIXA REFERENCIAL</v>
          </cell>
        </row>
        <row r="955">
          <cell r="A955" t="str">
            <v>88840</v>
          </cell>
          <cell r="B955" t="str">
            <v>TRATOR DE ESTEIRAS, POTÊNCIA 125 HP, PESO OPERACIONAL 12,9 T, COM LÂMINA 2,7 M3 - JUROS. AF_10/2014</v>
          </cell>
          <cell r="C955" t="str">
            <v>H</v>
          </cell>
          <cell r="D955" t="str">
            <v>ATRIBUÍDO SÃO PAULO</v>
          </cell>
          <cell r="E955" t="str">
            <v>15,48</v>
          </cell>
          <cell r="F955" t="str">
            <v>CAIXA REFERENCIAL</v>
          </cell>
        </row>
        <row r="956">
          <cell r="A956" t="str">
            <v>88841</v>
          </cell>
          <cell r="B956" t="str">
            <v>TRATOR DE ESTEIRAS, POTÊNCIA 125 HP, PESO OPERACIONAL 12,9 T, COM LÂMINA 2,7 M3 - MANUTENÇÃO. AF_10/2014</v>
          </cell>
          <cell r="C956" t="str">
            <v>H</v>
          </cell>
          <cell r="D956" t="str">
            <v>ATRIBUÍDO SÃO PAULO</v>
          </cell>
          <cell r="E956" t="str">
            <v>62,84</v>
          </cell>
          <cell r="F956" t="str">
            <v>CAIXA REFERENCIAL</v>
          </cell>
        </row>
        <row r="957">
          <cell r="A957" t="str">
            <v>88842</v>
          </cell>
          <cell r="B957" t="str">
            <v>TRATOR DE ESTEIRAS, POTÊNCIA 125 HP, PESO OPERACIONAL 12,9 T, COM LÂMINA 2,7 M3 - MATERIAIS NA OPERAÇÃO. AF_10/2014</v>
          </cell>
          <cell r="C957" t="str">
            <v>H</v>
          </cell>
          <cell r="D957" t="str">
            <v>COLETADO</v>
          </cell>
          <cell r="E957" t="str">
            <v>77,83</v>
          </cell>
          <cell r="F957" t="str">
            <v>CAIXA REFERENCIAL</v>
          </cell>
        </row>
        <row r="958">
          <cell r="A958" t="str">
            <v>88847</v>
          </cell>
          <cell r="B958" t="str">
            <v>USINA DE LAMA ASFÁLTICA, PROD 30 A 50 T/H, SILO DE AGREGADO 7 M3, RESERVATÓRIOS PARA EMULSÃO E ÁGUA DE 2,3 M3 CADA, MISTURADOR TIPO PUG MILL A SER MONTADO SOBRE CAMINHÃO - DEPRECIAÇÃO. AF_10/2014</v>
          </cell>
          <cell r="C958" t="str">
            <v>H</v>
          </cell>
          <cell r="D958" t="str">
            <v>ATRIBUÍDO SÃO PAULO</v>
          </cell>
          <cell r="E958" t="str">
            <v>22,82</v>
          </cell>
          <cell r="F958" t="str">
            <v>CAIXA REFERENCIAL</v>
          </cell>
        </row>
        <row r="959">
          <cell r="A959" t="str">
            <v>88848</v>
          </cell>
          <cell r="B959" t="str">
            <v>USINA DE LAMA ASFÁLTICA, PROD 30 A 50 T/H, SILO DE AGREGADO 7 M3, RESERVATÓRIOS PARA EMULSÃO E ÁGUA DE 2,3 M3 CADA, MISTURADOR TIPO PUG MILL A SER MONTADO SOBRE CAMINHÃO - JUROS. AF_10/2014</v>
          </cell>
          <cell r="C959" t="str">
            <v>H</v>
          </cell>
          <cell r="D959" t="str">
            <v>ATRIBUÍDO SÃO PAULO</v>
          </cell>
          <cell r="E959" t="str">
            <v>9,38</v>
          </cell>
          <cell r="F959" t="str">
            <v>CAIXA REFERENCIAL</v>
          </cell>
        </row>
        <row r="960">
          <cell r="A960" t="str">
            <v>88853</v>
          </cell>
          <cell r="B960" t="str">
            <v>MOTOBOMBA CENTRÍFUGA, MOTOR A GASOLINA, POTÊNCIA 5,42 HP, BOCAIS 1 1/2" X 1", DIÂMETRO ROTOR 143 MM HM/Q = 6 MCA / 16,8 M3/H A 38 MCA / 6,6 M3/H - DEPRECIAÇÃO. AF_06/2014</v>
          </cell>
          <cell r="C960" t="str">
            <v>H</v>
          </cell>
          <cell r="D960" t="str">
            <v>COEFICIENTE DE REPRESENTATIVIDADE</v>
          </cell>
          <cell r="E960" t="str">
            <v>0,23</v>
          </cell>
          <cell r="F960" t="str">
            <v>CAIXA REFERENCIAL</v>
          </cell>
        </row>
        <row r="961">
          <cell r="A961" t="str">
            <v>88854</v>
          </cell>
          <cell r="B961" t="str">
            <v>MOTOBOMBA CENTRÍFUGA, MOTOR A GASOLINA, POTÊNCIA 5,42 HP, BOCAIS 1 1/2" X 1", DIÂMETRO ROTOR 143 MM HM/Q = 6 MCA / 16,8 M3/H A 38 MCA / 6,6 M3/H - JUROS. AF_06/2014</v>
          </cell>
          <cell r="C961" t="str">
            <v>H</v>
          </cell>
          <cell r="D961" t="str">
            <v>COEFICIENTE DE REPRESENTATIVIDADE</v>
          </cell>
          <cell r="E961" t="str">
            <v>0,05</v>
          </cell>
          <cell r="F961" t="str">
            <v>CAIXA REFERENCIAL</v>
          </cell>
        </row>
        <row r="962">
          <cell r="A962" t="str">
            <v>88855</v>
          </cell>
          <cell r="B962" t="str">
            <v>GRADE DE DISCO CONTROLE REMOTO REBOCÁVEL, COM 24 DISCOS 24" X 6 MM COM PNEUS PARA TRANSPORTE - DEPRECIAÇÃO. AF_06/2014</v>
          </cell>
          <cell r="C962" t="str">
            <v>H</v>
          </cell>
          <cell r="D962" t="str">
            <v>ATRIBUÍDO SÃO PAULO</v>
          </cell>
          <cell r="E962" t="str">
            <v>3,21</v>
          </cell>
          <cell r="F962" t="str">
            <v>CAIXA REFERENCIAL</v>
          </cell>
        </row>
        <row r="963">
          <cell r="A963" t="str">
            <v>88856</v>
          </cell>
          <cell r="B963" t="str">
            <v>GRADE DE DISCO CONTROLE REMOTO REBOCÁVEL, COM 24 DISCOS 24" X 6 MM COM PNEUS PARA TRANSPORTE - JUROS. AF_06/2014</v>
          </cell>
          <cell r="C963" t="str">
            <v>H</v>
          </cell>
          <cell r="D963" t="str">
            <v>ATRIBUÍDO SÃO PAULO</v>
          </cell>
          <cell r="E963" t="str">
            <v>0,88</v>
          </cell>
          <cell r="F963" t="str">
            <v>CAIXA REFERENCIAL</v>
          </cell>
        </row>
        <row r="964">
          <cell r="A964" t="str">
            <v>88857</v>
          </cell>
          <cell r="B964" t="str">
            <v>RETROESCAVADEIRA SOBRE RODAS COM CARREGADEIRA, TRAÇÃO 4X4, POTÊNCIA LÍQ. 88 HP, CAÇAMBA CARREG. CAP. MÍN. 1 M3, CAÇAMBA RETRO CAP. 0,26 M3, PESO OPERACIONAL MÍN. 6.674 KG, PROFUNDIDADE ESCAVAÇÃO MÁX. 4,37 M - DEPRECIAÇÃO. AF_06/2014</v>
          </cell>
          <cell r="C964" t="str">
            <v>H</v>
          </cell>
          <cell r="D964" t="str">
            <v>COEFICIENTE DE REPRESENTATIVIDADE</v>
          </cell>
          <cell r="E964" t="str">
            <v>27,86</v>
          </cell>
          <cell r="F964" t="str">
            <v>CAIXA REFERENCIAL</v>
          </cell>
        </row>
        <row r="965">
          <cell r="A965" t="str">
            <v>88858</v>
          </cell>
          <cell r="B965" t="str">
            <v>RETROESCAVADEIRA SOBRE RODAS COM CARREGADEIRA, TRAÇÃO 4X4, POTÊNCIA LÍQ. 88 HP, CAÇAMBA CARREG. CAP. MÍN. 1 M3, CAÇAMBA RETRO CAP. 0,26 M3, PESO OPERACIONAL MÍN. 6.674 KG, PROFUNDIDADE ESCAVAÇÃO MÁX. 4,37 M - JUROS. AF_06/2014</v>
          </cell>
          <cell r="C965" t="str">
            <v>H</v>
          </cell>
          <cell r="D965" t="str">
            <v>COEFICIENTE DE REPRESENTATIVIDADE</v>
          </cell>
          <cell r="E965" t="str">
            <v>7,36</v>
          </cell>
          <cell r="F965" t="str">
            <v>CAIXA REFERENCIAL</v>
          </cell>
        </row>
        <row r="966">
          <cell r="A966" t="str">
            <v>88859</v>
          </cell>
          <cell r="B966" t="str">
            <v>RETROESCAVADEIRA SOBRE RODAS COM CARREGADEIRA, TRAÇÃO 4X2, POTÊNCIA LÍQ. 79 HP, CAÇAMBA CARREG. CAP. MÍN. 1 M3, CAÇAMBA RETRO CAP. 0,20 M3, PESO OPERACIONAL MÍN. 6.570 KG, PROFUNDIDADE ESCAVAÇÃO MÁX. 4,37 M - DEPRECIAÇÃO. AF_06/2014</v>
          </cell>
          <cell r="C966" t="str">
            <v>H</v>
          </cell>
          <cell r="D966" t="str">
            <v>COEFICIENTE DE REPRESENTATIVIDADE</v>
          </cell>
          <cell r="E966" t="str">
            <v>24,78</v>
          </cell>
          <cell r="F966" t="str">
            <v>CAIXA REFERENCIAL</v>
          </cell>
        </row>
        <row r="967">
          <cell r="A967" t="str">
            <v>88860</v>
          </cell>
          <cell r="B967" t="str">
            <v>RETROESCAVADEIRA SOBRE RODAS COM CARREGADEIRA, TRAÇÃO 4X2, POTÊNCIA LÍQ. 79 HP, CAÇAMBA CARREG. CAP. MÍN. 1 M3, CAÇAMBA RETRO CAP. 0,20 M3, PESO OPERACIONAL MÍN. 6.570 KG, PROFUNDIDADE ESCAVAÇÃO MÁX. 4,37 M - JUROS. AF_06/2014</v>
          </cell>
          <cell r="C967" t="str">
            <v>H</v>
          </cell>
          <cell r="D967" t="str">
            <v>COEFICIENTE DE REPRESENTATIVIDADE</v>
          </cell>
          <cell r="E967" t="str">
            <v>6,54</v>
          </cell>
          <cell r="F967" t="str">
            <v>CAIXA REFERENCIAL</v>
          </cell>
        </row>
        <row r="968">
          <cell r="A968" t="str">
            <v>88900</v>
          </cell>
          <cell r="B968" t="str">
            <v>ESCAVADEIRA HIDRÁULICA SOBRE ESTEIRAS, CAÇAMBA 1,20 M3, PESO OPERACIONAL 21 T, POTÊNCIA BRUTA 155 HP - DEPRECIAÇÃO. AF_06/2014</v>
          </cell>
          <cell r="C968" t="str">
            <v>H</v>
          </cell>
          <cell r="D968" t="str">
            <v>COEFICIENTE DE REPRESENTATIVIDADE</v>
          </cell>
          <cell r="E968" t="str">
            <v>53,12</v>
          </cell>
          <cell r="F968" t="str">
            <v>CAIXA REFERENCIAL</v>
          </cell>
        </row>
        <row r="969">
          <cell r="A969" t="str">
            <v>88902</v>
          </cell>
          <cell r="B969" t="str">
            <v>ESCAVADEIRA HIDRÁULICA SOBRE ESTEIRAS, CAÇAMBA 1,20 M3, PESO OPERACIONAL 21 T, POTÊNCIA BRUTA 155 HP - JUROS. AF_06/2014</v>
          </cell>
          <cell r="C969" t="str">
            <v>H</v>
          </cell>
          <cell r="D969" t="str">
            <v>COEFICIENTE DE REPRESENTATIVIDADE</v>
          </cell>
          <cell r="E969" t="str">
            <v>14,04</v>
          </cell>
          <cell r="F969" t="str">
            <v>CAIXA REFERENCIAL</v>
          </cell>
        </row>
        <row r="970">
          <cell r="A970" t="str">
            <v>88903</v>
          </cell>
          <cell r="B970" t="str">
            <v>ESCAVADEIRA HIDRÁULICA SOBRE ESTEIRAS, CAÇAMBA 1,20 M3, PESO OPERACIONAL 21 T, POTÊNCIA BRUTA 155 HP - MANUTENÇÃO. AF_06/2014</v>
          </cell>
          <cell r="C970" t="str">
            <v>H</v>
          </cell>
          <cell r="D970" t="str">
            <v>COEFICIENTE DE REPRESENTATIVIDADE</v>
          </cell>
          <cell r="E970" t="str">
            <v>66,41</v>
          </cell>
          <cell r="F970" t="str">
            <v>CAIXA REFERENCIAL</v>
          </cell>
        </row>
        <row r="971">
          <cell r="A971" t="str">
            <v>88904</v>
          </cell>
          <cell r="B971" t="str">
            <v>ESCAVADEIRA HIDRÁULICA SOBRE ESTEIRAS, CAÇAMBA 1,20 M3, PESO OPERACIONAL 21 T, POTÊNCIA BRUTA 155 HP - MATERIAIS NA OPERAÇÃO. AF_06/2014</v>
          </cell>
          <cell r="C971" t="str">
            <v>H</v>
          </cell>
          <cell r="D971" t="str">
            <v>COLETADO</v>
          </cell>
          <cell r="E971" t="str">
            <v>89,57</v>
          </cell>
          <cell r="F971" t="str">
            <v>CAIXA REFERENCIAL</v>
          </cell>
        </row>
        <row r="972">
          <cell r="A972" t="str">
            <v>89009</v>
          </cell>
          <cell r="B972" t="str">
            <v>TRATOR DE ESTEIRAS, POTÊNCIA 150 HP, PESO OPERACIONAL 16,7 T, COM RODA MOTRIZ ELEVADA E LÂMINA 3,18 M3 - DEPRECIAÇÃO. AF_06/2014</v>
          </cell>
          <cell r="C972" t="str">
            <v>H</v>
          </cell>
          <cell r="D972" t="str">
            <v>ATRIBUÍDO SÃO PAULO</v>
          </cell>
          <cell r="E972" t="str">
            <v>43,54</v>
          </cell>
          <cell r="F972" t="str">
            <v>CAIXA REFERENCIAL</v>
          </cell>
        </row>
        <row r="973">
          <cell r="A973" t="str">
            <v>89010</v>
          </cell>
          <cell r="B973" t="str">
            <v>TRATOR DE ESTEIRAS, POTÊNCIA 150 HP, PESO OPERACIONAL 16,7 T, COM RODA MOTRIZ ELEVADA E LÂMINA 3,18 M3 - JUROS. AF_06/2014</v>
          </cell>
          <cell r="C973" t="str">
            <v>H</v>
          </cell>
          <cell r="D973" t="str">
            <v>ATRIBUÍDO SÃO PAULO</v>
          </cell>
          <cell r="E973" t="str">
            <v>19,18</v>
          </cell>
          <cell r="F973" t="str">
            <v>CAIXA REFERENCIAL</v>
          </cell>
        </row>
        <row r="974">
          <cell r="A974" t="str">
            <v>89011</v>
          </cell>
          <cell r="B974" t="str">
            <v>RETROESCAVADEIRA SOBRE RODAS COM CARREGADEIRA, TRAÇÃO 4X4, POTÊNCIA LÍQ. 72 HP, CAÇAMBA CARREG. CAP. MÍN. 0,79 M3, CAÇAMBA RETRO CAP. 0,18 M3, PESO OPERACIONAL MÍN. 7.140 KG, PROFUNDIDADE ESCAVAÇÃO MÁX. 4,50 M - DEPRECIAÇÃO. AF_06/2014</v>
          </cell>
          <cell r="C974" t="str">
            <v>H</v>
          </cell>
          <cell r="D974" t="str">
            <v>COLETADO</v>
          </cell>
          <cell r="E974" t="str">
            <v>26,88</v>
          </cell>
          <cell r="F974" t="str">
            <v>CAIXA REFERENCIAL</v>
          </cell>
        </row>
        <row r="975">
          <cell r="A975" t="str">
            <v>89012</v>
          </cell>
          <cell r="B975" t="str">
            <v>RETROESCAVADEIRA SOBRE RODAS COM CARREGADEIRA, TRAÇÃO 4X4, POTÊNCIA LÍQ. 72 HP, CAÇAMBA CARREG. CAP. MÍN. 0,79 M3, CAÇAMBA RETRO CAP. 0,18 M3, PESO OPERACIONAL MÍN. 7.140 KG, PROFUNDIDADE ESCAVAÇÃO MÁX. 4,50 M - JUROS. AF_06/2014</v>
          </cell>
          <cell r="C975" t="str">
            <v>H</v>
          </cell>
          <cell r="D975" t="str">
            <v>COLETADO</v>
          </cell>
          <cell r="E975" t="str">
            <v>7,10</v>
          </cell>
          <cell r="F975" t="str">
            <v>CAIXA REFERENCIAL</v>
          </cell>
        </row>
        <row r="976">
          <cell r="A976" t="str">
            <v>89013</v>
          </cell>
          <cell r="B976" t="str">
            <v>TRATOR DE ESTEIRAS, POTÊNCIA 347 HP, PESO OPERACIONAL 38,5 T, COM LÂMINA 8,70 M3 - DEPRECIAÇÃO. AF_06/2014</v>
          </cell>
          <cell r="C976" t="str">
            <v>H</v>
          </cell>
          <cell r="D976" t="str">
            <v>ATRIBUÍDO SÃO PAULO</v>
          </cell>
          <cell r="E976" t="str">
            <v>142,61</v>
          </cell>
          <cell r="F976" t="str">
            <v>CAIXA REFERENCIAL</v>
          </cell>
        </row>
        <row r="977">
          <cell r="A977" t="str">
            <v>89014</v>
          </cell>
          <cell r="B977" t="str">
            <v>TRATOR DE ESTEIRAS, POTÊNCIA 347 HP, PESO OPERACIONAL 38,5 T, COM LÂMINA 8,70 M3 - JUROS. AF_06/2014</v>
          </cell>
          <cell r="C977" t="str">
            <v>H</v>
          </cell>
          <cell r="D977" t="str">
            <v>ATRIBUÍDO SÃO PAULO</v>
          </cell>
          <cell r="E977" t="str">
            <v>62,82</v>
          </cell>
          <cell r="F977" t="str">
            <v>CAIXA REFERENCIAL</v>
          </cell>
        </row>
        <row r="978">
          <cell r="A978" t="str">
            <v>89015</v>
          </cell>
          <cell r="B978" t="str">
            <v>VASSOURA MECÂNICA REBOCÁVEL COM ESCOVA CILÍNDRICA, LARGURA ÚTIL DE VARRIMENTO DE 2,44 M - DEPRECIAÇÃO. AF_06/2014</v>
          </cell>
          <cell r="C978" t="str">
            <v>H</v>
          </cell>
          <cell r="D978" t="str">
            <v>ATRIBUÍDO SÃO PAULO</v>
          </cell>
          <cell r="E978" t="str">
            <v>3,71</v>
          </cell>
          <cell r="F978" t="str">
            <v>CAIXA REFERENCIAL</v>
          </cell>
        </row>
        <row r="979">
          <cell r="A979" t="str">
            <v>89016</v>
          </cell>
          <cell r="B979" t="str">
            <v>VASSOURA MECÂNICA REBOCÁVEL COM ESCOVA CILÍNDRICA, LARGURA ÚTIL DE VARRIMENTO DE 2,44 M - JUROS. AF_06/2014</v>
          </cell>
          <cell r="C979" t="str">
            <v>H</v>
          </cell>
          <cell r="D979" t="str">
            <v>ATRIBUÍDO SÃO PAULO</v>
          </cell>
          <cell r="E979" t="str">
            <v>0,98</v>
          </cell>
          <cell r="F979" t="str">
            <v>CAIXA REFERENCIAL</v>
          </cell>
        </row>
        <row r="980">
          <cell r="A980" t="str">
            <v>89017</v>
          </cell>
          <cell r="B980" t="str">
            <v>TRATOR DE ESTEIRAS, POTÊNCIA 170 HP, PESO OPERACIONAL 19 T, CAÇAMBA 5,2 M3 - DEPRECIAÇÃO. AF_06/2014</v>
          </cell>
          <cell r="C980" t="str">
            <v>H</v>
          </cell>
          <cell r="D980" t="str">
            <v>ATRIBUÍDO SÃO PAULO</v>
          </cell>
          <cell r="E980" t="str">
            <v>43,27</v>
          </cell>
          <cell r="F980" t="str">
            <v>CAIXA REFERENCIAL</v>
          </cell>
        </row>
        <row r="981">
          <cell r="A981" t="str">
            <v>89018</v>
          </cell>
          <cell r="B981" t="str">
            <v>TRATOR DE ESTEIRAS, POTÊNCIA 170 HP, PESO OPERACIONAL 19 T, CAÇAMBA 5,2 M3 - JUROS. AF_06/2014</v>
          </cell>
          <cell r="C981" t="str">
            <v>H</v>
          </cell>
          <cell r="D981" t="str">
            <v>ATRIBUÍDO SÃO PAULO</v>
          </cell>
          <cell r="E981" t="str">
            <v>19,06</v>
          </cell>
          <cell r="F981" t="str">
            <v>CAIXA REFERENCIAL</v>
          </cell>
        </row>
        <row r="982">
          <cell r="A982" t="str">
            <v>89019</v>
          </cell>
          <cell r="B982" t="str">
            <v>BOMBA SUBMERSÍVEL ELÉTRICA TRIFÁSICA, POTÊNCIA 2,96 HP, Ø ROTOR 144 MM SEMI-ABERTO, BOCAL DE SAÍDA Ø 2", HM/Q = 2 MCA / 38,8 M3/H A 28 MCA / 5 M3/H - DEPRECIAÇÃO. AF_06/2014</v>
          </cell>
          <cell r="C982" t="str">
            <v>H</v>
          </cell>
          <cell r="D982" t="str">
            <v>COEFICIENTE DE REPRESENTATIVIDADE</v>
          </cell>
          <cell r="E982" t="str">
            <v>0,32</v>
          </cell>
          <cell r="F982" t="str">
            <v>CAIXA REFERENCIAL</v>
          </cell>
        </row>
        <row r="983">
          <cell r="A983" t="str">
            <v>89020</v>
          </cell>
          <cell r="B983" t="str">
            <v>BOMBA SUBMERSÍVEL ELÉTRICA TRIFÁSICA, POTÊNCIA 2,96 HP, Ø ROTOR 144 MM SEMI-ABERTO, BOCAL DE SAÍDA Ø 2", HM/Q = 2 MCA / 38,8 M3/H A 28 MCA / 5 M3/H - JUROS. AF_06/2014</v>
          </cell>
          <cell r="C983" t="str">
            <v>H</v>
          </cell>
          <cell r="D983" t="str">
            <v>COEFICIENTE DE REPRESENTATIVIDADE</v>
          </cell>
          <cell r="E983" t="str">
            <v>0,07</v>
          </cell>
          <cell r="F983" t="str">
            <v>CAIXA REFERENCIAL</v>
          </cell>
        </row>
        <row r="984">
          <cell r="A984" t="str">
            <v>89023</v>
          </cell>
          <cell r="B984" t="str">
            <v>TANQUE DE ASFALTO ESTACIONÁRIO COM MAÇARICO, CAPACIDADE 20.000 L - DEPRECIAÇÃO. AF_05/2023</v>
          </cell>
          <cell r="C984" t="str">
            <v>H</v>
          </cell>
          <cell r="D984" t="str">
            <v>ATRIBUÍDO SÃO PAULO</v>
          </cell>
          <cell r="E984" t="str">
            <v>3,82</v>
          </cell>
          <cell r="F984" t="str">
            <v>CAIXA REFERENCIAL</v>
          </cell>
        </row>
        <row r="985">
          <cell r="A985" t="str">
            <v>89024</v>
          </cell>
          <cell r="B985" t="str">
            <v>TANQUE DE ASFALTO ESTACIONÁRIO COM MAÇARICO, CAPACIDADE 20.000 L - JUROS. AF_05/2023</v>
          </cell>
          <cell r="C985" t="str">
            <v>H</v>
          </cell>
          <cell r="D985" t="str">
            <v>ATRIBUÍDO SÃO PAULO</v>
          </cell>
          <cell r="E985" t="str">
            <v>1,32</v>
          </cell>
          <cell r="F985" t="str">
            <v>CAIXA REFERENCIAL</v>
          </cell>
        </row>
        <row r="986">
          <cell r="A986" t="str">
            <v>89025</v>
          </cell>
          <cell r="B986" t="str">
            <v>TANQUE DE ASFALTO ESTACIONÁRIO COM MAÇARICO, CAPACIDADE 20.000 L - MANUTENÇÃO. AF_05/2023</v>
          </cell>
          <cell r="C986" t="str">
            <v>H</v>
          </cell>
          <cell r="D986" t="str">
            <v>ATRIBUÍDO SÃO PAULO</v>
          </cell>
          <cell r="E986" t="str">
            <v>4,78</v>
          </cell>
          <cell r="F986" t="str">
            <v>CAIXA REFERENCIAL</v>
          </cell>
        </row>
        <row r="987">
          <cell r="A987" t="str">
            <v>89026</v>
          </cell>
          <cell r="B987" t="str">
            <v>TANQUE DE ASFALTO ESTACIONÁRIO COM MAÇARICO, CAPACIDADE 20.000 L - MATERIAIS NA OPERAÇÃO. AF_05/2023</v>
          </cell>
          <cell r="C987" t="str">
            <v>H</v>
          </cell>
          <cell r="D987" t="str">
            <v>COLETADO</v>
          </cell>
          <cell r="E987" t="str">
            <v>170,30</v>
          </cell>
          <cell r="F987" t="str">
            <v>CAIXA REFERENCIAL</v>
          </cell>
        </row>
        <row r="988">
          <cell r="A988" t="str">
            <v>89029</v>
          </cell>
          <cell r="B988" t="str">
            <v>TRATOR DE ESTEIRAS, POTÊNCIA 100 HP, PESO OPERACIONAL 9,4 T, COM LÂMINA 2,19 M3 - DEPRECIAÇÃO. AF_06/2014</v>
          </cell>
          <cell r="C988" t="str">
            <v>H</v>
          </cell>
          <cell r="D988" t="str">
            <v>ATRIBUÍDO SÃO PAULO</v>
          </cell>
          <cell r="E988" t="str">
            <v>33,58</v>
          </cell>
          <cell r="F988" t="str">
            <v>CAIXA REFERENCIAL</v>
          </cell>
        </row>
        <row r="989">
          <cell r="A989" t="str">
            <v>89030</v>
          </cell>
          <cell r="B989" t="str">
            <v>TRATOR DE ESTEIRAS, POTÊNCIA 100 HP, PESO OPERACIONAL 9,4 T, COM LÂMINA 2,19 M3 - JUROS. AF_06/2014</v>
          </cell>
          <cell r="C989" t="str">
            <v>H</v>
          </cell>
          <cell r="D989" t="str">
            <v>ATRIBUÍDO SÃO PAULO</v>
          </cell>
          <cell r="E989" t="str">
            <v>14,79</v>
          </cell>
          <cell r="F989" t="str">
            <v>CAIXA REFERENCIAL</v>
          </cell>
        </row>
        <row r="990">
          <cell r="A990" t="str">
            <v>89033</v>
          </cell>
          <cell r="B990" t="str">
            <v>TRATOR DE PNEUS, POTÊNCIA 85 CV, TRAÇÃO 4X4, PESO COM LASTRO DE 4.675 KG - DEPRECIAÇÃO. AF_06/2014</v>
          </cell>
          <cell r="C990" t="str">
            <v>H</v>
          </cell>
          <cell r="D990" t="str">
            <v>ATRIBUÍDO SÃO PAULO</v>
          </cell>
          <cell r="E990" t="str">
            <v>14,63</v>
          </cell>
          <cell r="F990" t="str">
            <v>CAIXA REFERENCIAL</v>
          </cell>
        </row>
        <row r="991">
          <cell r="A991" t="str">
            <v>89034</v>
          </cell>
          <cell r="B991" t="str">
            <v>TRATOR DE PNEUS, POTÊNCIA 85 CV, TRAÇÃO 4X4, PESO COM LASTRO DE 4.675 KG - JUROS. AF_06/2014</v>
          </cell>
          <cell r="C991" t="str">
            <v>H</v>
          </cell>
          <cell r="D991" t="str">
            <v>ATRIBUÍDO SÃO PAULO</v>
          </cell>
          <cell r="E991" t="str">
            <v>3,92</v>
          </cell>
          <cell r="F991" t="str">
            <v>CAIXA REFERENCIAL</v>
          </cell>
        </row>
        <row r="992">
          <cell r="A992" t="str">
            <v>89128</v>
          </cell>
          <cell r="B992" t="str">
            <v>PÁ CARREGADEIRA SOBRE RODAS, POTÊNCIA LÍQUIDA 128 HP, CAPACIDADE DA CAÇAMBA 1,7 A 2,8 M3, PESO OPERACIONAL 11632 KG - DEPRECIAÇÃO. AF_06/2014</v>
          </cell>
          <cell r="C992" t="str">
            <v>H</v>
          </cell>
          <cell r="D992" t="str">
            <v>COLETADO</v>
          </cell>
          <cell r="E992" t="str">
            <v>37,80</v>
          </cell>
          <cell r="F992" t="str">
            <v>CAIXA REFERENCIAL</v>
          </cell>
        </row>
        <row r="993">
          <cell r="A993" t="str">
            <v>89129</v>
          </cell>
          <cell r="B993" t="str">
            <v>PÁ CARREGADEIRA SOBRE RODAS, POTÊNCIA LÍQUIDA 128 HP, CAPACIDADE DA CAÇAMBA 1,7 A 2,8 M3, PESO OPERACIONAL 11632 KG - JUROS. AF_06/2014</v>
          </cell>
          <cell r="C993" t="str">
            <v>H</v>
          </cell>
          <cell r="D993" t="str">
            <v>COLETADO</v>
          </cell>
          <cell r="E993" t="str">
            <v>9,99</v>
          </cell>
          <cell r="F993" t="str">
            <v>CAIXA REFERENCIAL</v>
          </cell>
        </row>
        <row r="994">
          <cell r="A994" t="str">
            <v>89130</v>
          </cell>
          <cell r="B994" t="str">
            <v>PÁ CARREGADEIRA SOBRE RODAS, POTÊNCIA 197 HP, CAPACIDADE DA CAÇAMBA 2,5 A 3,5 M3, PESO OPERACIONAL 18338 KG - DEPRECIAÇÃO. AF_06/2014</v>
          </cell>
          <cell r="C994" t="str">
            <v>H</v>
          </cell>
          <cell r="D994" t="str">
            <v>COEFICIENTE DE REPRESENTATIVIDADE</v>
          </cell>
          <cell r="E994" t="str">
            <v>52,41</v>
          </cell>
          <cell r="F994" t="str">
            <v>CAIXA REFERENCIAL</v>
          </cell>
        </row>
        <row r="995">
          <cell r="A995" t="str">
            <v>89131</v>
          </cell>
          <cell r="B995" t="str">
            <v>PÁ CARREGADEIRA SOBRE RODAS, POTÊNCIA 197 HP, CAPACIDADE DA CAÇAMBA 2,5 A 3,5 M3, PESO OPERACIONAL 18338 KG - JUROS. AF_06/2014</v>
          </cell>
          <cell r="C995" t="str">
            <v>H</v>
          </cell>
          <cell r="D995" t="str">
            <v>COEFICIENTE DE REPRESENTATIVIDADE</v>
          </cell>
          <cell r="E995" t="str">
            <v>13,85</v>
          </cell>
          <cell r="F995" t="str">
            <v>CAIXA REFERENCIAL</v>
          </cell>
        </row>
        <row r="996">
          <cell r="A996" t="str">
            <v>89210</v>
          </cell>
          <cell r="B996" t="str">
            <v>ROLO COMPACTADOR VIBRATÓRIO DE UM CILINDRO AÇO LISO, POTÊNCIA 80 HP, PESO OPERACIONAL MÁXIMO 8,1 T, IMPACTO DINÂMICO 16,15 / 9,5 T, LARGURA DE TRABALHO 1,68 M - DEPRECIAÇÃO. AF_06/2014</v>
          </cell>
          <cell r="C996" t="str">
            <v>H</v>
          </cell>
          <cell r="D996" t="str">
            <v>ATRIBUÍDO SÃO PAULO</v>
          </cell>
          <cell r="E996" t="str">
            <v>32,05</v>
          </cell>
          <cell r="F996" t="str">
            <v>CAIXA REFERENCIAL</v>
          </cell>
        </row>
        <row r="997">
          <cell r="A997" t="str">
            <v>89211</v>
          </cell>
          <cell r="B997" t="str">
            <v>ROLO COMPACTADOR VIBRATÓRIO DE UM CILINDRO AÇO LISO, POTÊNCIA 80 HP, PESO OPERACIONAL MÁXIMO 8,1 T, IMPACTO DINÂMICO 16,15 / 9,5 T, LARGURA DE TRABALHO 1,68 M - JUROS. AF_06/2014</v>
          </cell>
          <cell r="C997" t="str">
            <v>H</v>
          </cell>
          <cell r="D997" t="str">
            <v>ATRIBUÍDO SÃO PAULO</v>
          </cell>
          <cell r="E997" t="str">
            <v>8,60</v>
          </cell>
          <cell r="F997" t="str">
            <v>CAIXA REFERENCIAL</v>
          </cell>
        </row>
        <row r="998">
          <cell r="A998" t="str">
            <v>89212</v>
          </cell>
          <cell r="B998" t="str">
            <v>BATE-ESTACAS POR GRAVIDADE, POTÊNCIA DE 160 HP, PESO DO MARTELO ATÉ 3 TONELADAS - DEPRECIAÇÃO. AF_11/2014</v>
          </cell>
          <cell r="C998" t="str">
            <v>H</v>
          </cell>
          <cell r="D998" t="str">
            <v>ATRIBUÍDO SÃO PAULO</v>
          </cell>
          <cell r="E998" t="str">
            <v>30,00</v>
          </cell>
          <cell r="F998" t="str">
            <v>CAIXA REFERENCIAL</v>
          </cell>
        </row>
        <row r="999">
          <cell r="A999" t="str">
            <v>89213</v>
          </cell>
          <cell r="B999" t="str">
            <v>BATE-ESTACAS POR GRAVIDADE, POTÊNCIA DE 160 HP, PESO DO MARTELO ATÉ 3 TONELADAS - JUROS. AF_11/2014</v>
          </cell>
          <cell r="C999" t="str">
            <v>H</v>
          </cell>
          <cell r="D999" t="str">
            <v>ATRIBUÍDO SÃO PAULO</v>
          </cell>
          <cell r="E999" t="str">
            <v>9,25</v>
          </cell>
          <cell r="F999" t="str">
            <v>CAIXA REFERENCIAL</v>
          </cell>
        </row>
        <row r="1000">
          <cell r="A1000" t="str">
            <v>89214</v>
          </cell>
          <cell r="B1000" t="str">
            <v>BATE-ESTACAS POR GRAVIDADE, POTÊNCIA DE 160 HP, PESO DO MARTELO ATÉ 3 TONELADAS - MANUTENÇÃO. AF_11/2014</v>
          </cell>
          <cell r="C1000" t="str">
            <v>H</v>
          </cell>
          <cell r="D1000" t="str">
            <v>ATRIBUÍDO SÃO PAULO</v>
          </cell>
          <cell r="E1000" t="str">
            <v>28,16</v>
          </cell>
          <cell r="F1000" t="str">
            <v>CAIXA REFERENCIAL</v>
          </cell>
        </row>
        <row r="1001">
          <cell r="A1001" t="str">
            <v>89215</v>
          </cell>
          <cell r="B1001" t="str">
            <v>BATE-ESTACAS POR GRAVIDADE, POTÊNCIA DE 160 HP, PESO DO MARTELO ATÉ 3 TONELADAS - MATERIAIS NA OPERAÇÃO. AF_11/2014</v>
          </cell>
          <cell r="C1001" t="str">
            <v>H</v>
          </cell>
          <cell r="D1001" t="str">
            <v>COLETADO</v>
          </cell>
          <cell r="E1001" t="str">
            <v>92,49</v>
          </cell>
          <cell r="F1001" t="str">
            <v>CAIXA REFERENCIAL</v>
          </cell>
        </row>
        <row r="1002">
          <cell r="A1002" t="str">
            <v>89221</v>
          </cell>
          <cell r="B1002" t="str">
            <v>BETONEIRA CAPACIDADE NOMINAL DE 600 L, CAPACIDADE DE MISTURA 360 L, MOTOR ELÉTRICO TRIFÁSICO POTÊNCIA DE 4 CV, SEM CARREGADOR - DEPRECIAÇÃO. AF_05/2023</v>
          </cell>
          <cell r="C1002" t="str">
            <v>H</v>
          </cell>
          <cell r="D1002" t="str">
            <v>COEFICIENTE DE REPRESENTATIVIDADE</v>
          </cell>
          <cell r="E1002" t="str">
            <v>1,19</v>
          </cell>
          <cell r="F1002" t="str">
            <v>CAIXA REFERENCIAL</v>
          </cell>
        </row>
        <row r="1003">
          <cell r="A1003" t="str">
            <v>89222</v>
          </cell>
          <cell r="B1003" t="str">
            <v>BETONEIRA CAPACIDADE NOMINAL DE 600 L, CAPACIDADE DE MISTURA 360 L, MOTOR ELÉTRICO TRIFÁSICO POTÊNCIA DE 4 CV, SEM CARREGADOR - JUROS. AF_05/2023</v>
          </cell>
          <cell r="C1003" t="str">
            <v>H</v>
          </cell>
          <cell r="D1003" t="str">
            <v>COEFICIENTE DE REPRESENTATIVIDADE</v>
          </cell>
          <cell r="E1003" t="str">
            <v>0,27</v>
          </cell>
          <cell r="F1003" t="str">
            <v>CAIXA REFERENCIAL</v>
          </cell>
        </row>
        <row r="1004">
          <cell r="A1004" t="str">
            <v>89223</v>
          </cell>
          <cell r="B1004" t="str">
            <v>BETONEIRA CAPACIDADE NOMINAL DE 600 L, CAPACIDADE DE MISTURA 360 L, MOTOR ELÉTRICO TRIFÁSICO POTÊNCIA DE 4 CV, SEM CARREGADOR - MANUTENÇÃO. AF_05/2023</v>
          </cell>
          <cell r="C1004" t="str">
            <v>H</v>
          </cell>
          <cell r="D1004" t="str">
            <v>COEFICIENTE DE REPRESENTATIVIDADE</v>
          </cell>
          <cell r="E1004" t="str">
            <v>1,30</v>
          </cell>
          <cell r="F1004" t="str">
            <v>CAIXA REFERENCIAL</v>
          </cell>
        </row>
        <row r="1005">
          <cell r="A1005" t="str">
            <v>89224</v>
          </cell>
          <cell r="B1005" t="str">
            <v>BETONEIRA CAPACIDADE NOMINAL DE 600 L, CAPACIDADE DE MISTURA 360 L, MOTOR ELÉTRICO TRIFÁSICO POTÊNCIA DE 4 CV, SEM CARREGADOR - MATERIAIS NA OPERAÇÃO. AF_05/2023</v>
          </cell>
          <cell r="C1005" t="str">
            <v>H</v>
          </cell>
          <cell r="D1005" t="str">
            <v>COEFICIENTE DE REPRESENTATIVIDADE</v>
          </cell>
          <cell r="E1005" t="str">
            <v>2,15</v>
          </cell>
          <cell r="F1005" t="str">
            <v>CAIXA REFERENCIAL</v>
          </cell>
        </row>
        <row r="1006">
          <cell r="A1006" t="str">
            <v>89228</v>
          </cell>
          <cell r="B1006" t="str">
            <v>MOTONIVELADORA POTÊNCIA BÁSICA LÍQUIDA (PRIMEIRA MARCHA) 125 HP, PESO BRUTO 13032 KG, LARGURA DA LÂMINA DE 3,7 M - DEPRECIAÇÃO. AF_06/2014</v>
          </cell>
          <cell r="C1006" t="str">
            <v>H</v>
          </cell>
          <cell r="D1006" t="str">
            <v>COLETADO</v>
          </cell>
          <cell r="E1006" t="str">
            <v>52,00</v>
          </cell>
          <cell r="F1006" t="str">
            <v>CAIXA REFERENCIAL</v>
          </cell>
        </row>
        <row r="1007">
          <cell r="A1007" t="str">
            <v>89229</v>
          </cell>
          <cell r="B1007" t="str">
            <v>MOTONIVELADORA POTÊNCIA BÁSICA LÍQUIDA (PRIMEIRA MARCHA) 125 HP, PESO BRUTO 13032 KG, LARGURA DA LÂMINA DE 3,7 M - JUROS. AF_06/2014</v>
          </cell>
          <cell r="C1007" t="str">
            <v>H</v>
          </cell>
          <cell r="D1007" t="str">
            <v>COLETADO</v>
          </cell>
          <cell r="E1007" t="str">
            <v>18,33</v>
          </cell>
          <cell r="F1007" t="str">
            <v>CAIXA REFERENCIAL</v>
          </cell>
        </row>
        <row r="1008">
          <cell r="A1008" t="str">
            <v>89230</v>
          </cell>
          <cell r="B1008" t="str">
            <v>FRESADORA DE ASFALTO A FRIO SOBRE RODAS, LARGURA FRESAGEM DE 1,0 M, POTÊNCIA 208 HP - DEPRECIAÇÃO. AF_11/2014</v>
          </cell>
          <cell r="C1008" t="str">
            <v>H</v>
          </cell>
          <cell r="D1008" t="str">
            <v>ATRIBUÍDO SÃO PAULO</v>
          </cell>
          <cell r="E1008" t="str">
            <v>120,11</v>
          </cell>
          <cell r="F1008" t="str">
            <v>CAIXA REFERENCIAL</v>
          </cell>
        </row>
        <row r="1009">
          <cell r="A1009" t="str">
            <v>89231</v>
          </cell>
          <cell r="B1009" t="str">
            <v>FRESADORA DE ASFALTO A FRIO SOBRE RODAS, LARGURA FRESAGEM DE 1,0 M, POTÊNCIA 208 HP - JUROS. AF_11/2014</v>
          </cell>
          <cell r="C1009" t="str">
            <v>H</v>
          </cell>
          <cell r="D1009" t="str">
            <v>ATRIBUÍDO SÃO PAULO</v>
          </cell>
          <cell r="E1009" t="str">
            <v>36,78</v>
          </cell>
          <cell r="F1009" t="str">
            <v>CAIXA REFERENCIAL</v>
          </cell>
        </row>
        <row r="1010">
          <cell r="A1010" t="str">
            <v>89232</v>
          </cell>
          <cell r="B1010" t="str">
            <v>FRESADORA DE ASFALTO A FRIO SOBRE RODAS, LARGURA FRESAGEM DE 1,0 M, POTÊNCIA 208 HP - MANUTENÇÃO. AF_11/2014</v>
          </cell>
          <cell r="C1010" t="str">
            <v>H</v>
          </cell>
          <cell r="D1010" t="str">
            <v>ATRIBUÍDO SÃO PAULO</v>
          </cell>
          <cell r="E1010" t="str">
            <v>214,25</v>
          </cell>
          <cell r="F1010" t="str">
            <v>CAIXA REFERENCIAL</v>
          </cell>
        </row>
        <row r="1011">
          <cell r="A1011" t="str">
            <v>89233</v>
          </cell>
          <cell r="B1011" t="str">
            <v>FRESADORA DE ASFALTO A FRIO SOBRE RODAS, LARGURA FRESAGEM DE 1,0 M, POTÊNCIA 208 HP - MATERIAIS NA OPERAÇÃO. AF_11/2014</v>
          </cell>
          <cell r="C1011" t="str">
            <v>H</v>
          </cell>
          <cell r="D1011" t="str">
            <v>COLETADO</v>
          </cell>
          <cell r="E1011" t="str">
            <v>166,46</v>
          </cell>
          <cell r="F1011" t="str">
            <v>CAIXA REFERENCIAL</v>
          </cell>
        </row>
        <row r="1012">
          <cell r="A1012" t="str">
            <v>89236</v>
          </cell>
          <cell r="B1012" t="str">
            <v>FRESADORA DE ASFALTO A FRIO SOBRE RODAS, LARGURA FRESAGEM DE 2,0 M, POTÊNCIA 550 HP - DEPRECIAÇÃO. AF_11/2014</v>
          </cell>
          <cell r="C1012" t="str">
            <v>H</v>
          </cell>
          <cell r="D1012" t="str">
            <v>ATRIBUÍDO SÃO PAULO</v>
          </cell>
          <cell r="E1012" t="str">
            <v>280,58</v>
          </cell>
          <cell r="F1012" t="str">
            <v>CAIXA REFERENCIAL</v>
          </cell>
        </row>
        <row r="1013">
          <cell r="A1013" t="str">
            <v>89237</v>
          </cell>
          <cell r="B1013" t="str">
            <v>FRESADORA DE ASFALTO A FRIO SOBRE RODAS, LARGURA FRESAGEM DE 2,0 M, POTÊNCIA 550 HP - JUROS. AF_11/2014</v>
          </cell>
          <cell r="C1013" t="str">
            <v>H</v>
          </cell>
          <cell r="D1013" t="str">
            <v>ATRIBUÍDO SÃO PAULO</v>
          </cell>
          <cell r="E1013" t="str">
            <v>85,91</v>
          </cell>
          <cell r="F1013" t="str">
            <v>CAIXA REFERENCIAL</v>
          </cell>
        </row>
        <row r="1014">
          <cell r="A1014" t="str">
            <v>89238</v>
          </cell>
          <cell r="B1014" t="str">
            <v>FRESADORA DE ASFALTO A FRIO SOBRE RODAS, LARGURA FRESAGEM DE 2,0 M, POTÊNCIA 550 HP - MANUTENÇÃO. AF_11/2014</v>
          </cell>
          <cell r="C1014" t="str">
            <v>H</v>
          </cell>
          <cell r="D1014" t="str">
            <v>ATRIBUÍDO SÃO PAULO</v>
          </cell>
          <cell r="E1014" t="str">
            <v>500,48</v>
          </cell>
          <cell r="F1014" t="str">
            <v>CAIXA REFERENCIAL</v>
          </cell>
        </row>
        <row r="1015">
          <cell r="A1015" t="str">
            <v>89239</v>
          </cell>
          <cell r="B1015" t="str">
            <v>FRESADORA DE ASFALTO A FRIO SOBRE RODAS, LARGURA FRESAGEM DE 2,0 M, POTÊNCIA 550 HP - MATERIAIS NA OPERAÇÃO. AF_11/2014</v>
          </cell>
          <cell r="C1015" t="str">
            <v>H</v>
          </cell>
          <cell r="D1015" t="str">
            <v>COLETADO</v>
          </cell>
          <cell r="E1015" t="str">
            <v>440,20</v>
          </cell>
          <cell r="F1015" t="str">
            <v>CAIXA REFERENCIAL</v>
          </cell>
        </row>
        <row r="1016">
          <cell r="A1016" t="str">
            <v>89240</v>
          </cell>
          <cell r="B1016" t="str">
            <v>VIBROACABADORA DE ASFALTO SOBRE ESTEIRAS, LARGURA DE PAVIMENTAÇÃO 1,90 M A 5,30 M, POTÊNCIA 105 HP CAPACIDADE 450 T/H - DEPRECIAÇÃO. AF_11/2014</v>
          </cell>
          <cell r="C1016" t="str">
            <v>H</v>
          </cell>
          <cell r="D1016" t="str">
            <v>ATRIBUÍDO SÃO PAULO</v>
          </cell>
          <cell r="E1016" t="str">
            <v>86,11</v>
          </cell>
          <cell r="F1016" t="str">
            <v>CAIXA REFERENCIAL</v>
          </cell>
        </row>
        <row r="1017">
          <cell r="A1017" t="str">
            <v>89241</v>
          </cell>
          <cell r="B1017" t="str">
            <v>VIBROACABADORA DE ASFALTO SOBRE ESTEIRAS, LARGURA DE PAVIMENTAÇÃO 1,90 M A 5,30 M, POTÊNCIA 105 HP CAPACIDADE 450 T/H - JUROS. AF_11/2014</v>
          </cell>
          <cell r="C1017" t="str">
            <v>H</v>
          </cell>
          <cell r="D1017" t="str">
            <v>ATRIBUÍDO SÃO PAULO</v>
          </cell>
          <cell r="E1017" t="str">
            <v>30,35</v>
          </cell>
          <cell r="F1017" t="str">
            <v>CAIXA REFERENCIAL</v>
          </cell>
        </row>
        <row r="1018">
          <cell r="A1018" t="str">
            <v>89246</v>
          </cell>
          <cell r="B1018" t="str">
            <v>RECICLADORA DE ASFALTO A FRIO SOBRE RODAS, LARGURA FRESAGEM DE 2,0 M, POTÊNCIA 422 HP - DEPRECIAÇÃO. AF_11/2014</v>
          </cell>
          <cell r="C1018" t="str">
            <v>H</v>
          </cell>
          <cell r="D1018" t="str">
            <v>ATRIBUÍDO SÃO PAULO</v>
          </cell>
          <cell r="E1018" t="str">
            <v>243,81</v>
          </cell>
          <cell r="F1018" t="str">
            <v>CAIXA REFERENCIAL</v>
          </cell>
        </row>
        <row r="1019">
          <cell r="A1019" t="str">
            <v>89247</v>
          </cell>
          <cell r="B1019" t="str">
            <v>RECICLADORA DE ASFALTO A FRIO SOBRE RODAS, LARGURA FRESAGEM DE 2,0 M, POTÊNCIA 422 HP - JUROS. AF_11/2014</v>
          </cell>
          <cell r="C1019" t="str">
            <v>H</v>
          </cell>
          <cell r="D1019" t="str">
            <v>ATRIBUÍDO SÃO PAULO</v>
          </cell>
          <cell r="E1019" t="str">
            <v>74,65</v>
          </cell>
          <cell r="F1019" t="str">
            <v>CAIXA REFERENCIAL</v>
          </cell>
        </row>
        <row r="1020">
          <cell r="A1020" t="str">
            <v>89248</v>
          </cell>
          <cell r="B1020" t="str">
            <v>RECICLADORA DE ASFALTO A FRIO SOBRE RODAS, LARGURA FRESAGEM DE 2,0 M, POTÊNCIA 422 HP - MANUTENÇÃO. AF_11/2014</v>
          </cell>
          <cell r="C1020" t="str">
            <v>H</v>
          </cell>
          <cell r="D1020" t="str">
            <v>ATRIBUÍDO SÃO PAULO</v>
          </cell>
          <cell r="E1020" t="str">
            <v>434,89</v>
          </cell>
          <cell r="F1020" t="str">
            <v>CAIXA REFERENCIAL</v>
          </cell>
        </row>
        <row r="1021">
          <cell r="A1021" t="str">
            <v>89249</v>
          </cell>
          <cell r="B1021" t="str">
            <v>RECICLADORA DE ASFALTO A FRIO SOBRE RODAS, LARGURA FRESAGEM DE 2,0 M, POTÊNCIA 422 HP - MATERIAIS NA OPERAÇÃO. AF_11/2014</v>
          </cell>
          <cell r="C1021" t="str">
            <v>H</v>
          </cell>
          <cell r="D1021" t="str">
            <v>COLETADO</v>
          </cell>
          <cell r="E1021" t="str">
            <v>375,24</v>
          </cell>
          <cell r="F1021" t="str">
            <v>CAIXA REFERENCIAL</v>
          </cell>
        </row>
        <row r="1022">
          <cell r="A1022" t="str">
            <v>89253</v>
          </cell>
          <cell r="B1022" t="str">
            <v>VIBROACABADORA DE ASFALTO SOBRE ESTEIRAS, LARGURA DE PAVIMENTAÇÃO 2,13 M A 4,55 M, POTÊNCIA 100 HP, CAPACIDADE 400 T/H - DEPRECIAÇÃO. AF_11/2014</v>
          </cell>
          <cell r="C1022" t="str">
            <v>H</v>
          </cell>
          <cell r="D1022" t="str">
            <v>ATRIBUÍDO SÃO PAULO</v>
          </cell>
          <cell r="E1022" t="str">
            <v>70,56</v>
          </cell>
          <cell r="F1022" t="str">
            <v>CAIXA REFERENCIAL</v>
          </cell>
        </row>
        <row r="1023">
          <cell r="A1023" t="str">
            <v>89254</v>
          </cell>
          <cell r="B1023" t="str">
            <v>VIBROACABADORA DE ASFALTO SOBRE ESTEIRAS, LARGURA DE PAVIMENTAÇÃO 2,13 M A 4,55 M, POTÊNCIA 100 HP, CAPACIDADE 400 T/H - JUROS. AF_11/2014</v>
          </cell>
          <cell r="C1023" t="str">
            <v>H</v>
          </cell>
          <cell r="D1023" t="str">
            <v>ATRIBUÍDO SÃO PAULO</v>
          </cell>
          <cell r="E1023" t="str">
            <v>24,87</v>
          </cell>
          <cell r="F1023" t="str">
            <v>CAIXA REFERENCIAL</v>
          </cell>
        </row>
        <row r="1024">
          <cell r="A1024" t="str">
            <v>89255</v>
          </cell>
          <cell r="B1024" t="str">
            <v>VIBROACABADORA DE ASFALTO SOBRE ESTEIRAS, LARGURA DE PAVIMENTAÇÃO 2,13 M A 4,55 M, POTÊNCIA 100 HP, CAPACIDADE 400 T/H - MANUTENÇÃO. AF_11/2014</v>
          </cell>
          <cell r="C1024" t="str">
            <v>H</v>
          </cell>
          <cell r="D1024" t="str">
            <v>ATRIBUÍDO SÃO PAULO</v>
          </cell>
          <cell r="E1024" t="str">
            <v>113,43</v>
          </cell>
          <cell r="F1024" t="str">
            <v>CAIXA REFERENCIAL</v>
          </cell>
        </row>
        <row r="1025">
          <cell r="A1025" t="str">
            <v>89256</v>
          </cell>
          <cell r="B1025" t="str">
            <v>VIBROACABADORA DE ASFALTO SOBRE ESTEIRAS, LARGURA DE PAVIMENTAÇÃO 2,13 M A 4,55 M, POTÊNCIA 100 HP, CAPACIDADE 400 T/H - MATERIAIS NA OPERAÇÃO. AF_11/2014</v>
          </cell>
          <cell r="C1025" t="str">
            <v>H</v>
          </cell>
          <cell r="D1025" t="str">
            <v>COLETADO</v>
          </cell>
          <cell r="E1025" t="str">
            <v>84,45</v>
          </cell>
          <cell r="F1025" t="str">
            <v>CAIXA REFERENCIAL</v>
          </cell>
        </row>
        <row r="1026">
          <cell r="A1026" t="str">
            <v>89259</v>
          </cell>
          <cell r="B1026" t="str">
            <v>GUINDAUTO HIDRÁULICO, CAPACIDADE MÁXIMA DE CARGA 6200 KG, MOMENTO MÁXIMO DE CARGA 11,7 TM, ALCANCE MÁXIMO HORIZONTAL 9,70 M, INCLUSIVE CAMINHÃO TOCO PBT 16.000 KG, POTÊNCIA DE 189 CV - DEPRECIAÇÃO. AF_06/2014</v>
          </cell>
          <cell r="C1026" t="str">
            <v>H</v>
          </cell>
          <cell r="D1026" t="str">
            <v>ATRIBUÍDO SÃO PAULO</v>
          </cell>
          <cell r="E1026" t="str">
            <v>27,32</v>
          </cell>
          <cell r="F1026" t="str">
            <v>CAIXA REFERENCIAL</v>
          </cell>
        </row>
        <row r="1027">
          <cell r="A1027" t="str">
            <v>89260</v>
          </cell>
          <cell r="B1027" t="str">
            <v>GUINDAUTO HIDRÁULICO, CAPACIDADE MÁXIMA DE CARGA 6200 KG, MOMENTO MÁXIMO DE CARGA 11,7 TM, ALCANCE MÁXIMO HORIZONTAL 9,70 M, INCLUSIVE CAMINHÃO TOCO PBT 16.000 KG, POTÊNCIA DE 189 CV - JUROS. AF_06/2014</v>
          </cell>
          <cell r="C1027" t="str">
            <v>H</v>
          </cell>
          <cell r="D1027" t="str">
            <v>ATRIBUÍDO SÃO PAULO</v>
          </cell>
          <cell r="E1027" t="str">
            <v>10,03</v>
          </cell>
          <cell r="F1027" t="str">
            <v>CAIXA REFERENCIAL</v>
          </cell>
        </row>
        <row r="1028">
          <cell r="A1028" t="str">
            <v>89262</v>
          </cell>
          <cell r="B1028" t="str">
            <v>GUINDAUTO HIDRÁULICO, CAPACIDADE MÁXIMA DE CARGA 6200 KG, MOMENTO MÁXIMO DE CARGA 11,7 TM, ALCANCE MÁXIMO HORIZONTAL 9,70 M, INCLUSIVE CAMINHÃO TOCO PBT 16.000 KG, POTÊNCIA DE 189 CV - MANUTENÇÃO. AF_06/2014</v>
          </cell>
          <cell r="C1028" t="str">
            <v>H</v>
          </cell>
          <cell r="D1028" t="str">
            <v>ATRIBUÍDO SÃO PAULO</v>
          </cell>
          <cell r="E1028" t="str">
            <v>46,24</v>
          </cell>
          <cell r="F1028" t="str">
            <v>CAIXA REFERENCIAL</v>
          </cell>
        </row>
        <row r="1029">
          <cell r="A1029" t="str">
            <v>89264</v>
          </cell>
          <cell r="B1029" t="str">
            <v>CAMINHÃO TOCO, PBT 16.000 KG, CARGA ÚTIL MÁX. 10.685 KG, DIST. ENTRE EIXOS 4,8 M, POTÊNCIA 189 CV, INCLUSIVE CARROCERIA FIXA ABERTA DE MADEIRA P/ TRANSPORTE GERAL DE CARGA SECA, DIMEN. APROX. 2,5 X 7,00 X 0,50 M - DEPRECIAÇÃO. AF_06/2014</v>
          </cell>
          <cell r="C1029" t="str">
            <v>H</v>
          </cell>
          <cell r="D1029" t="str">
            <v>ATRIBUÍDO SÃO PAULO</v>
          </cell>
          <cell r="E1029" t="str">
            <v>21,14</v>
          </cell>
          <cell r="F1029" t="str">
            <v>CAIXA REFERENCIAL</v>
          </cell>
        </row>
        <row r="1030">
          <cell r="A1030" t="str">
            <v>89265</v>
          </cell>
          <cell r="B1030" t="str">
            <v>CAMINHÃO TOCO, PBT 16.000 KG, CARGA ÚTIL MÁX. 10.685 KG, DIST. ENTRE EIXOS 4,8 M, POTÊNCIA 189 CV, INCLUSIVE CARROCERIA FIXA ABERTA DE MADEIRA P/ TRANSPORTE GERAL DE CARGA SECA, DIMEN. APROX. 2,5 X 7,00 X 0,50 M - JUROS. AF_06/2014</v>
          </cell>
          <cell r="C1030" t="str">
            <v>H</v>
          </cell>
          <cell r="D1030" t="str">
            <v>ATRIBUÍDO SÃO PAULO</v>
          </cell>
          <cell r="E1030" t="str">
            <v>8,42</v>
          </cell>
          <cell r="F1030" t="str">
            <v>CAIXA REFERENCIAL</v>
          </cell>
        </row>
        <row r="1031">
          <cell r="A1031" t="str">
            <v>89266</v>
          </cell>
          <cell r="B1031" t="str">
            <v>CAMINHÃO TOCO, PBT 16.000 KG, CARGA ÚTIL MÁX. 10.685 KG, DIST. ENTRE EIXOS 4,8 M, POTÊNCIA 189 CV, INCLUSIVE CARROCERIA FIXA ABERTA DE MADEIRA P/ TRANSPORTE GERAL DE CARGA SECA, DIMEN. APROX. 2,5 X 7,00 X 0,50 M - IMPOSTOS E SEGUROS. AF_06/2014</v>
          </cell>
          <cell r="C1031" t="str">
            <v>H</v>
          </cell>
          <cell r="D1031" t="str">
            <v>ATRIBUÍDO SÃO PAULO</v>
          </cell>
          <cell r="E1031" t="str">
            <v>3,40</v>
          </cell>
          <cell r="F1031" t="str">
            <v>CAIXA REFERENCIAL</v>
          </cell>
        </row>
        <row r="1032">
          <cell r="A1032" t="str">
            <v>89267</v>
          </cell>
          <cell r="B1032" t="str">
            <v>GUINDASTE HIDRÁULICO AUTOPROPELIDO, COM LANÇA TELESCÓPICA 28,80 M, CAPACIDADE MÁXIMA 30 T, POTÊNCIA 97 KW, TRAÇÃO 4 X 4 - DEPRECIAÇÃO. AF_11/2014</v>
          </cell>
          <cell r="C1032" t="str">
            <v>H</v>
          </cell>
          <cell r="D1032" t="str">
            <v>ATRIBUÍDO SÃO PAULO</v>
          </cell>
          <cell r="E1032" t="str">
            <v>52,21</v>
          </cell>
          <cell r="F1032" t="str">
            <v>CAIXA REFERENCIAL</v>
          </cell>
        </row>
        <row r="1033">
          <cell r="A1033" t="str">
            <v>89268</v>
          </cell>
          <cell r="B1033" t="str">
            <v>GUINDASTE HIDRÁULICO AUTOPROPELIDO, COM LANÇA TELESCÓPICA 28,80 M, CAPACIDADE MÁXIMA 30 T, POTÊNCIA 97 KW, TRAÇÃO 4 X 4 - JUROS. AF_11/2014</v>
          </cell>
          <cell r="C1033" t="str">
            <v>H</v>
          </cell>
          <cell r="D1033" t="str">
            <v>ATRIBUÍDO SÃO PAULO</v>
          </cell>
          <cell r="E1033" t="str">
            <v>18,40</v>
          </cell>
          <cell r="F1033" t="str">
            <v>CAIXA REFERENCIAL</v>
          </cell>
        </row>
        <row r="1034">
          <cell r="A1034" t="str">
            <v>89269</v>
          </cell>
          <cell r="B1034" t="str">
            <v>GUINDASTE HIDRÁULICO AUTOPROPELIDO, COM LANÇA TELESCÓPICA 28,80 M, CAPACIDADE MÁXIMA 30 T, POTÊNCIA 97 KW, TRAÇÃO 4 X 4 - IMPOSTOS E SEGUROS. AF_11/2014</v>
          </cell>
          <cell r="C1034" t="str">
            <v>H</v>
          </cell>
          <cell r="D1034" t="str">
            <v>ATRIBUÍDO SÃO PAULO</v>
          </cell>
          <cell r="E1034" t="str">
            <v>7,44</v>
          </cell>
          <cell r="F1034" t="str">
            <v>CAIXA REFERENCIAL</v>
          </cell>
        </row>
        <row r="1035">
          <cell r="A1035" t="str">
            <v>89270</v>
          </cell>
          <cell r="B1035" t="str">
            <v>GUINDASTE HIDRÁULICO AUTOPROPELIDO, COM LANÇA TELESCÓPICA 28,80 M, CAPACIDADE MÁXIMA 30 T, POTÊNCIA 97 KW, TRAÇÃO 4 X 4 - MANUTENÇÃO. AF_11/2014</v>
          </cell>
          <cell r="C1035" t="str">
            <v>H</v>
          </cell>
          <cell r="D1035" t="str">
            <v>ATRIBUÍDO SÃO PAULO</v>
          </cell>
          <cell r="E1035" t="str">
            <v>83,94</v>
          </cell>
          <cell r="F1035" t="str">
            <v>CAIXA REFERENCIAL</v>
          </cell>
        </row>
        <row r="1036">
          <cell r="A1036" t="str">
            <v>89271</v>
          </cell>
          <cell r="B1036" t="str">
            <v>GUINDASTE HIDRÁULICO AUTOPROPELIDO, COM LANÇA TELESCÓPICA 28,80 M, CAPACIDADE MÁXIMA 30 T, POTÊNCIA 97 KW, TRAÇÃO 4 X 4 - MATERIAIS NA OPERAÇÃO. AF_11/2014</v>
          </cell>
          <cell r="C1036" t="str">
            <v>H</v>
          </cell>
          <cell r="D1036" t="str">
            <v>COLETADO</v>
          </cell>
          <cell r="E1036" t="str">
            <v>28,90</v>
          </cell>
          <cell r="F1036" t="str">
            <v>CAIXA REFERENCIAL</v>
          </cell>
        </row>
        <row r="1037">
          <cell r="A1037" t="str">
            <v>89274</v>
          </cell>
          <cell r="B1037" t="str">
            <v>BETONEIRA CAPACIDADE NOMINAL DE 600 L, CAPACIDADE DE MISTURA 440 L, MOTOR A DIESEL POTÊNCIA 10 CV, COM CARREGADOR - DEPRECIAÇÃO. AF_05/2023</v>
          </cell>
          <cell r="C1037" t="str">
            <v>H</v>
          </cell>
          <cell r="D1037" t="str">
            <v>COEFICIENTE DE REPRESENTATIVIDADE</v>
          </cell>
          <cell r="E1037" t="str">
            <v>1,45</v>
          </cell>
          <cell r="F1037" t="str">
            <v>CAIXA REFERENCIAL</v>
          </cell>
        </row>
        <row r="1038">
          <cell r="A1038" t="str">
            <v>89275</v>
          </cell>
          <cell r="B1038" t="str">
            <v>BETONEIRA CAPACIDADE NOMINAL DE 600 L, CAPACIDADE DE MISTURA 440 L, MOTOR A DIESEL POTÊNCIA 10 CV, COM CARREGADOR - JUROS. AF_05/2023</v>
          </cell>
          <cell r="C1038" t="str">
            <v>H</v>
          </cell>
          <cell r="D1038" t="str">
            <v>COEFICIENTE DE REPRESENTATIVIDADE</v>
          </cell>
          <cell r="E1038" t="str">
            <v>0,33</v>
          </cell>
          <cell r="F1038" t="str">
            <v>CAIXA REFERENCIAL</v>
          </cell>
        </row>
        <row r="1039">
          <cell r="A1039" t="str">
            <v>89276</v>
          </cell>
          <cell r="B1039" t="str">
            <v>BETONEIRA CAPACIDADE NOMINAL DE 600 L, CAPACIDADE DE MISTURA 440 L, MOTOR A DIESEL POTÊNCIA 10 CV, COM CARREGADOR - MANUTENÇÃO. AF_05/2023</v>
          </cell>
          <cell r="C1039" t="str">
            <v>H</v>
          </cell>
          <cell r="D1039" t="str">
            <v>COEFICIENTE DE REPRESENTATIVIDADE</v>
          </cell>
          <cell r="E1039" t="str">
            <v>1,81</v>
          </cell>
          <cell r="F1039" t="str">
            <v>CAIXA REFERENCIAL</v>
          </cell>
        </row>
        <row r="1040">
          <cell r="A1040" t="str">
            <v>89277</v>
          </cell>
          <cell r="B1040" t="str">
            <v>BETONEIRA CAPACIDADE NOMINAL DE 600 L, CAPACIDADE DE MISTURA 440 L, MOTOR A DIESEL POTÊNCIA 10 CV, COM CARREGADOR - MATERIAIS NA OPERAÇÃO. AF_05/2023</v>
          </cell>
          <cell r="C1040" t="str">
            <v>H</v>
          </cell>
          <cell r="D1040" t="str">
            <v>COLETADO</v>
          </cell>
          <cell r="E1040" t="str">
            <v>8,34</v>
          </cell>
          <cell r="F1040" t="str">
            <v>CAIXA REFERENCIAL</v>
          </cell>
        </row>
        <row r="1041">
          <cell r="A1041" t="str">
            <v>89280</v>
          </cell>
          <cell r="B1041" t="str">
            <v>ROLO COMPACTADOR VIBRATÓRIO TANDEM AÇO LISO, POTÊNCIA 58 HP, PESO SEM/COM LASTRO 6,5 / 9,4 T, LARGURA DE TRABALHO 1,2 M - DEPRECIAÇÃO. AF_06/2014</v>
          </cell>
          <cell r="C1041" t="str">
            <v>H</v>
          </cell>
          <cell r="D1041" t="str">
            <v>ATRIBUÍDO SÃO PAULO</v>
          </cell>
          <cell r="E1041" t="str">
            <v>39,36</v>
          </cell>
          <cell r="F1041" t="str">
            <v>CAIXA REFERENCIAL</v>
          </cell>
        </row>
        <row r="1042">
          <cell r="A1042" t="str">
            <v>89281</v>
          </cell>
          <cell r="B1042" t="str">
            <v>ROLO COMPACTADOR VIBRATÓRIO TANDEM AÇO LISO, POTÊNCIA 58 HP, PESO SEM/COM LASTRO 6,5 / 9,4 T, LARGURA DE TRABALHO 1,2 M - JUROS. AF_06/2014</v>
          </cell>
          <cell r="C1042" t="str">
            <v>H</v>
          </cell>
          <cell r="D1042" t="str">
            <v>ATRIBUÍDO SÃO PAULO</v>
          </cell>
          <cell r="E1042" t="str">
            <v>10,56</v>
          </cell>
          <cell r="F1042" t="str">
            <v>CAIXA REFERENCIAL</v>
          </cell>
        </row>
        <row r="1043">
          <cell r="A1043" t="str">
            <v>89870</v>
          </cell>
          <cell r="B1043" t="str">
            <v>CAMINHÃO BASCULANTE 14 M3, COM CAVALO MECÂNICO DE CAPACIDADE MÁXIMA DE TRAÇÃO COMBINADO DE 36000 KG, POTÊNCIA 286 CV, INCLUSIVE SEMIREBOQUE COM CAÇAMBA METÁLICA - DEPRECIAÇÃO. AF_12/2014</v>
          </cell>
          <cell r="C1043" t="str">
            <v>H</v>
          </cell>
          <cell r="D1043" t="str">
            <v>ATRIBUÍDO SÃO PAULO</v>
          </cell>
          <cell r="E1043" t="str">
            <v>40,57</v>
          </cell>
          <cell r="F1043" t="str">
            <v>CAIXA REFERENCIAL</v>
          </cell>
        </row>
        <row r="1044">
          <cell r="A1044" t="str">
            <v>89871</v>
          </cell>
          <cell r="B1044" t="str">
            <v>CAMINHÃO BASCULANTE 14 M3, COM CAVALO MECÂNICO DE CAPACIDADE MÁXIMA DE TRAÇÃO COMBINADO DE 36000 KG, POTÊNCIA 286 CV, INCLUSIVE SEMIREBOQUE COM CAÇAMBA METÁLICA - JUROS. AF_12/2014</v>
          </cell>
          <cell r="C1044" t="str">
            <v>H</v>
          </cell>
          <cell r="D1044" t="str">
            <v>ATRIBUÍDO SÃO PAULO</v>
          </cell>
          <cell r="E1044" t="str">
            <v>14,24</v>
          </cell>
          <cell r="F1044" t="str">
            <v>CAIXA REFERENCIAL</v>
          </cell>
        </row>
        <row r="1045">
          <cell r="A1045" t="str">
            <v>89872</v>
          </cell>
          <cell r="B1045" t="str">
            <v>CAMINHÃO BASCULANTE 14 M3, COM CAVALO MECÂNICO DE CAPACIDADE MÁXIMA DE TRAÇÃO COMBINADO DE 36000 KG, POTÊNCIA 286 CV, INCLUSIVE SEMIREBOQUE COM CAÇAMBA METÁLICA - IMPOSTOS E SEGUROS. AF_12/2014</v>
          </cell>
          <cell r="C1045" t="str">
            <v>H</v>
          </cell>
          <cell r="D1045" t="str">
            <v>ATRIBUÍDO SÃO PAULO</v>
          </cell>
          <cell r="E1045" t="str">
            <v>5,75</v>
          </cell>
          <cell r="F1045" t="str">
            <v>CAIXA REFERENCIAL</v>
          </cell>
        </row>
        <row r="1046">
          <cell r="A1046" t="str">
            <v>89873</v>
          </cell>
          <cell r="B1046" t="str">
            <v>CAMINHÃO BASCULANTE 14 M3, COM CAVALO MECÂNICO DE CAPACIDADE MÁXIMA DE TRAÇÃO COMBINADO DE 36000 KG, POTÊNCIA 286 CV, INCLUSIVE SEMIREBOQUE COM CAÇAMBA METÁLICA - MANUTENÇÃO. AF_12/2014</v>
          </cell>
          <cell r="C1046" t="str">
            <v>H</v>
          </cell>
          <cell r="D1046" t="str">
            <v>ATRIBUÍDO SÃO PAULO</v>
          </cell>
          <cell r="E1046" t="str">
            <v>69,33</v>
          </cell>
          <cell r="F1046" t="str">
            <v>CAIXA REFERENCIAL</v>
          </cell>
        </row>
        <row r="1047">
          <cell r="A1047" t="str">
            <v>89874</v>
          </cell>
          <cell r="B1047" t="str">
            <v>CAMINHÃO BASCULANTE 14 M3, COM CAVALO MECÂNICO DE CAPACIDADE MÁXIMA DE TRAÇÃO COMBINADO DE 36000 KG, POTÊNCIA 286 CV, INCLUSIVE SEMIREBOQUE COM CAÇAMBA METÁLICA - MATERIAIS NA OPERAÇÃO. AF_12/2014</v>
          </cell>
          <cell r="C1047" t="str">
            <v>H</v>
          </cell>
          <cell r="D1047" t="str">
            <v>COLETADO</v>
          </cell>
          <cell r="E1047" t="str">
            <v>175,64</v>
          </cell>
          <cell r="F1047" t="str">
            <v>CAIXA REFERENCIAL</v>
          </cell>
        </row>
        <row r="1048">
          <cell r="A1048" t="str">
            <v>89878</v>
          </cell>
          <cell r="B1048" t="str">
            <v>CAMINHÃO BASCULANTE 18 M3, COM CAVALO MECÂNICO DE CAPACIDADE MÁXIMA DE TRAÇÃO COMBINADO DE 45000 KG, POTÊNCIA 330 CV, INCLUSIVE SEMIREBOQUE COM CAÇAMBA METÁLICA - DEPRECIAÇÃO. AF_12/2014</v>
          </cell>
          <cell r="C1048" t="str">
            <v>H</v>
          </cell>
          <cell r="D1048" t="str">
            <v>ATRIBUÍDO SÃO PAULO</v>
          </cell>
          <cell r="E1048" t="str">
            <v>43,46</v>
          </cell>
          <cell r="F1048" t="str">
            <v>CAIXA REFERENCIAL</v>
          </cell>
        </row>
        <row r="1049">
          <cell r="A1049" t="str">
            <v>89879</v>
          </cell>
          <cell r="B1049" t="str">
            <v>CAMINHÃO BASCULANTE 18 M3, COM CAVALO MECÂNICO DE CAPACIDADE MÁXIMA DE TRAÇÃO COMBINADO DE 45000 KG, POTÊNCIA 330 CV, INCLUSIVE SEMIREBOQUE COM CAÇAMBA METÁLICA - JUROS. AF_12/2014</v>
          </cell>
          <cell r="C1049" t="str">
            <v>H</v>
          </cell>
          <cell r="D1049" t="str">
            <v>ATRIBUÍDO SÃO PAULO</v>
          </cell>
          <cell r="E1049" t="str">
            <v>14,99</v>
          </cell>
          <cell r="F1049" t="str">
            <v>CAIXA REFERENCIAL</v>
          </cell>
        </row>
        <row r="1050">
          <cell r="A1050" t="str">
            <v>89880</v>
          </cell>
          <cell r="B1050" t="str">
            <v>CAMINHÃO BASCULANTE 18 M3, COM CAVALO MECÂNICO DE CAPACIDADE MÁXIMA DE TRAÇÃO COMBINADO DE 45000 KG, POTÊNCIA 330 CV, INCLUSIVE SEMIREBOQUE COM CAÇAMBA METÁLICA - IMPOSTOS E SEGUROS. AF_12/2014</v>
          </cell>
          <cell r="C1050" t="str">
            <v>H</v>
          </cell>
          <cell r="D1050" t="str">
            <v>ATRIBUÍDO SÃO PAULO</v>
          </cell>
          <cell r="E1050" t="str">
            <v>6,05</v>
          </cell>
          <cell r="F1050" t="str">
            <v>CAIXA REFERENCIAL</v>
          </cell>
        </row>
        <row r="1051">
          <cell r="A1051" t="str">
            <v>89881</v>
          </cell>
          <cell r="B1051" t="str">
            <v>CAMINHÃO BASCULANTE 18 M3, COM CAVALO MECÂNICO DE CAPACIDADE MÁXIMA DE TRAÇÃO COMBINADO DE 45000 KG, POTÊNCIA 330 CV, INCLUSIVE SEMIREBOQUE COM CAÇAMBA METÁLICA - MANUTENÇÃO. AF_12/2014</v>
          </cell>
          <cell r="C1051" t="str">
            <v>H</v>
          </cell>
          <cell r="D1051" t="str">
            <v>ATRIBUÍDO SÃO PAULO</v>
          </cell>
          <cell r="E1051" t="str">
            <v>73,53</v>
          </cell>
          <cell r="F1051" t="str">
            <v>CAIXA REFERENCIAL</v>
          </cell>
        </row>
        <row r="1052">
          <cell r="A1052" t="str">
            <v>89882</v>
          </cell>
          <cell r="B1052" t="str">
            <v>CAMINHÃO BASCULANTE 18 M3, COM CAVALO MECÂNICO DE CAPACIDADE MÁXIMA DE TRAÇÃO COMBINADO DE 45000 KG, POTÊNCIA 330 CV, INCLUSIVE SEMIREBOQUE COM CAÇAMBA METÁLICA - MATERIAIS NA OPERAÇÃO. AF_12/2014</v>
          </cell>
          <cell r="C1052" t="str">
            <v>H</v>
          </cell>
          <cell r="D1052" t="str">
            <v>COLETADO</v>
          </cell>
          <cell r="E1052" t="str">
            <v>202,64</v>
          </cell>
          <cell r="F1052" t="str">
            <v>CAIXA REFERENCIAL</v>
          </cell>
        </row>
        <row r="1053">
          <cell r="A1053" t="str">
            <v>90582</v>
          </cell>
          <cell r="B1053" t="str">
            <v>VIBRADOR DE IMERSÃO, DIÂMETRO DE PONTEIRA 45MM, MOTOR ELÉTRICO TRIFÁSICO POTÊNCIA DE 2 CV - DEPRECIAÇÃO. AF_06/2015</v>
          </cell>
          <cell r="C1053" t="str">
            <v>H</v>
          </cell>
          <cell r="D1053" t="str">
            <v>ATRIBUÍDO SÃO PAULO</v>
          </cell>
          <cell r="E1053" t="str">
            <v>0,43</v>
          </cell>
          <cell r="F1053" t="str">
            <v>CAIXA REFERENCIAL</v>
          </cell>
        </row>
        <row r="1054">
          <cell r="A1054" t="str">
            <v>90583</v>
          </cell>
          <cell r="B1054" t="str">
            <v>VIBRADOR DE IMERSÃO, DIÂMETRO DE PONTEIRA 45MM, MOTOR ELÉTRICO TRIFÁSICO POTÊNCIA DE 2 CV - JUROS. AF_06/2015</v>
          </cell>
          <cell r="C1054" t="str">
            <v>H</v>
          </cell>
          <cell r="D1054" t="str">
            <v>ATRIBUÍDO SÃO PAULO</v>
          </cell>
          <cell r="E1054" t="str">
            <v>0,10</v>
          </cell>
          <cell r="F1054" t="str">
            <v>CAIXA REFERENCIAL</v>
          </cell>
        </row>
        <row r="1055">
          <cell r="A1055" t="str">
            <v>90584</v>
          </cell>
          <cell r="B1055" t="str">
            <v>VIBRADOR DE IMERSÃO, DIÂMETRO DE PONTEIRA 45MM, MOTOR ELÉTRICO TRIFÁSICO POTÊNCIA DE 2 CV - MANUTENÇÃO. AF_06/2015</v>
          </cell>
          <cell r="C1055" t="str">
            <v>H</v>
          </cell>
          <cell r="D1055" t="str">
            <v>ATRIBUÍDO SÃO PAULO</v>
          </cell>
          <cell r="E1055" t="str">
            <v>0,33</v>
          </cell>
          <cell r="F1055" t="str">
            <v>CAIXA REFERENCIAL</v>
          </cell>
        </row>
        <row r="1056">
          <cell r="A1056" t="str">
            <v>90585</v>
          </cell>
          <cell r="B1056" t="str">
            <v>VIBRADOR DE IMERSÃO, DIÂMETRO DE PONTEIRA 45MM, MOTOR ELÉTRICO TRIFÁSICO POTÊNCIA DE 2 CV - MATERIAIS NA OPERAÇÃO. AF_06/2015</v>
          </cell>
          <cell r="C1056" t="str">
            <v>H</v>
          </cell>
          <cell r="D1056" t="str">
            <v>COEFICIENTE DE REPRESENTATIVIDADE</v>
          </cell>
          <cell r="E1056" t="str">
            <v>0,44</v>
          </cell>
          <cell r="F1056" t="str">
            <v>CAIXA REFERENCIAL</v>
          </cell>
        </row>
        <row r="1057">
          <cell r="A1057" t="str">
            <v>90621</v>
          </cell>
          <cell r="B1057" t="str">
            <v>PERFURATRIZ MANUAL, TORQUE MÁXIMO 83 N.M, POTÊNCIA 5 CV, COM DIÂMETRO MÁXIMO 4" - DEPRECIAÇÃO. AF_06/2015</v>
          </cell>
          <cell r="C1057" t="str">
            <v>H</v>
          </cell>
          <cell r="D1057" t="str">
            <v>ATRIBUÍDO SÃO PAULO</v>
          </cell>
          <cell r="E1057" t="str">
            <v>2,34</v>
          </cell>
          <cell r="F1057" t="str">
            <v>CAIXA REFERENCIAL</v>
          </cell>
        </row>
        <row r="1058">
          <cell r="A1058" t="str">
            <v>90622</v>
          </cell>
          <cell r="B1058" t="str">
            <v>PERFURATRIZ MANUAL, TORQUE MÁXIMO 83 N.M, POTÊNCIA 5 CV, COM DIÂMETRO MÁXIMO 4" - JUROS. AF_06/2015</v>
          </cell>
          <cell r="C1058" t="str">
            <v>H</v>
          </cell>
          <cell r="D1058" t="str">
            <v>ATRIBUÍDO SÃO PAULO</v>
          </cell>
          <cell r="E1058" t="str">
            <v>0,54</v>
          </cell>
          <cell r="F1058" t="str">
            <v>CAIXA REFERENCIAL</v>
          </cell>
        </row>
        <row r="1059">
          <cell r="A1059" t="str">
            <v>90623</v>
          </cell>
          <cell r="B1059" t="str">
            <v>PERFURATRIZ MANUAL, TORQUE MÁXIMO 83 N.M, POTÊNCIA 5 CV, COM DIÂMETRO MÁXIMO 4" - MANUTENÇÃO. AF_06/2015</v>
          </cell>
          <cell r="C1059" t="str">
            <v>H</v>
          </cell>
          <cell r="D1059" t="str">
            <v>ATRIBUÍDO SÃO PAULO</v>
          </cell>
          <cell r="E1059" t="str">
            <v>2,92</v>
          </cell>
          <cell r="F1059" t="str">
            <v>CAIXA REFERENCIAL</v>
          </cell>
        </row>
        <row r="1060">
          <cell r="A1060" t="str">
            <v>90624</v>
          </cell>
          <cell r="B1060" t="str">
            <v>PERFURATRIZ MANUAL, TORQUE MÁXIMO 83 N.M, POTÊNCIA 5 CV, COM DIÂMETRO MÁXIMO 4" - MATERIAIS NA OPERAÇÃO. AF_06/2015</v>
          </cell>
          <cell r="C1060" t="str">
            <v>H</v>
          </cell>
          <cell r="D1060" t="str">
            <v>COEFICIENTE DE REPRESENTATIVIDADE</v>
          </cell>
          <cell r="E1060" t="str">
            <v>2,69</v>
          </cell>
          <cell r="F1060" t="str">
            <v>CAIXA REFERENCIAL</v>
          </cell>
        </row>
        <row r="1061">
          <cell r="A1061" t="str">
            <v>90627</v>
          </cell>
          <cell r="B1061" t="str">
            <v>PERFURATRIZ SOBRE ESTEIRA, TORQUE MÁXIMO 600 KGF, PESO MÉDIO 1000 KG, POTÊNCIA 20 HP, DIÂMETRO MÁXIMO 10" - DEPRECIAÇÃO. AF_06/2015</v>
          </cell>
          <cell r="C1061" t="str">
            <v>H</v>
          </cell>
          <cell r="D1061" t="str">
            <v>COEFICIENTE DE REPRESENTATIVIDADE</v>
          </cell>
          <cell r="E1061" t="str">
            <v>53,54</v>
          </cell>
          <cell r="F1061" t="str">
            <v>CAIXA REFERENCIAL</v>
          </cell>
        </row>
        <row r="1062">
          <cell r="A1062" t="str">
            <v>90628</v>
          </cell>
          <cell r="B1062" t="str">
            <v>PERFURATRIZ SOBRE ESTEIRA, TORQUE MÁXIMO 600 KGF, PESO MÉDIO 1000 KG, POTÊNCIA 20 HP, DIÂMETRO MÁXIMO 10" - JUROS. AF_06/2015</v>
          </cell>
          <cell r="C1062" t="str">
            <v>H</v>
          </cell>
          <cell r="D1062" t="str">
            <v>COEFICIENTE DE REPRESENTATIVIDADE</v>
          </cell>
          <cell r="E1062" t="str">
            <v>14,36</v>
          </cell>
          <cell r="F1062" t="str">
            <v>CAIXA REFERENCIAL</v>
          </cell>
        </row>
        <row r="1063">
          <cell r="A1063" t="str">
            <v>90629</v>
          </cell>
          <cell r="B1063" t="str">
            <v>PERFURATRIZ SOBRE ESTEIRA, TORQUE MÁXIMO 600 KGF, PESO MÉDIO 1000 KG, POTÊNCIA 20 HP, DIÂMETRO MÁXIMO 10" - MANUTENÇÃO. AF_06/2015</v>
          </cell>
          <cell r="C1063" t="str">
            <v>H</v>
          </cell>
          <cell r="D1063" t="str">
            <v>COEFICIENTE DE REPRESENTATIVIDADE</v>
          </cell>
          <cell r="E1063" t="str">
            <v>67,00</v>
          </cell>
          <cell r="F1063" t="str">
            <v>CAIXA REFERENCIAL</v>
          </cell>
        </row>
        <row r="1064">
          <cell r="A1064" t="str">
            <v>90630</v>
          </cell>
          <cell r="B1064" t="str">
            <v>PERFURATRIZ SOBRE ESTEIRA, TORQUE MÁXIMO 600 KGF, PESO MÉDIO 1000 KG, POTÊNCIA 20 HP, DIÂMETRO MÁXIMO 10" - MATERIAIS NA OPERAÇÃO. AF_06/2015</v>
          </cell>
          <cell r="C1064" t="str">
            <v>H</v>
          </cell>
          <cell r="D1064" t="str">
            <v>COEFICIENTE DE REPRESENTATIVIDADE</v>
          </cell>
          <cell r="E1064" t="str">
            <v>1,28</v>
          </cell>
          <cell r="F1064" t="str">
            <v>CAIXA REFERENCIAL</v>
          </cell>
        </row>
        <row r="1065">
          <cell r="A1065" t="str">
            <v>90633</v>
          </cell>
          <cell r="B1065" t="str">
            <v>MISTURADOR DUPLO HORIZONTAL DE ALTA TURBULÊNCIA, CAPACIDADE / VOLUME 2 X 500 LITROS, MOTORES ELÉTRICOS MÍNIMO 5 CV CADA, PARA NATA CIMENTO, ARGAMASSA E OUTROS - DEPRECIAÇÃO. AF_06/2015</v>
          </cell>
          <cell r="C1065" t="str">
            <v>H</v>
          </cell>
          <cell r="D1065" t="str">
            <v>COEFICIENTE DE REPRESENTATIVIDADE</v>
          </cell>
          <cell r="E1065" t="str">
            <v>3,68</v>
          </cell>
          <cell r="F1065" t="str">
            <v>CAIXA REFERENCIAL</v>
          </cell>
        </row>
        <row r="1066">
          <cell r="A1066" t="str">
            <v>90634</v>
          </cell>
          <cell r="B1066" t="str">
            <v>MISTURADOR DUPLO HORIZONTAL DE ALTA TURBULÊNCIA, CAPACIDADE / VOLUME 2 X 500 LITROS, MOTORES ELÉTRICOS MÍNIMO 5 CV CADA, PARA NATA CIMENTO, ARGAMASSA E OUTROS - JUROS. AF_06/2015</v>
          </cell>
          <cell r="C1066" t="str">
            <v>H</v>
          </cell>
          <cell r="D1066" t="str">
            <v>COEFICIENTE DE REPRESENTATIVIDADE</v>
          </cell>
          <cell r="E1066" t="str">
            <v>0,85</v>
          </cell>
          <cell r="F1066" t="str">
            <v>CAIXA REFERENCIAL</v>
          </cell>
        </row>
        <row r="1067">
          <cell r="A1067" t="str">
            <v>90635</v>
          </cell>
          <cell r="B1067" t="str">
            <v>MISTURADOR DUPLO HORIZONTAL DE ALTA TURBULÊNCIA, CAPACIDADE / VOLUME 2 X 500 LITROS, MOTORES ELÉTRICOS MÍNIMO 5 CV CADA, PARA NATA CIMENTO, ARGAMASSA E OUTROS - MANUTENÇÃO. AF_06/2015</v>
          </cell>
          <cell r="C1067" t="str">
            <v>H</v>
          </cell>
          <cell r="D1067" t="str">
            <v>COEFICIENTE DE REPRESENTATIVIDADE</v>
          </cell>
          <cell r="E1067" t="str">
            <v>4,03</v>
          </cell>
          <cell r="F1067" t="str">
            <v>CAIXA REFERENCIAL</v>
          </cell>
        </row>
        <row r="1068">
          <cell r="A1068" t="str">
            <v>90636</v>
          </cell>
          <cell r="B1068" t="str">
            <v>MISTURADOR DUPLO HORIZONTAL DE ALTA TURBULÊNCIA, CAPACIDADE / VOLUME 2 X 500 LITROS, MOTORES ELÉTRICOS MÍNIMO 5 CV CADA, PARA NATA CIMENTO, ARGAMASSA E OUTROS - MATERIAIS NA OPERAÇÃO. AF_06/2015</v>
          </cell>
          <cell r="C1068" t="str">
            <v>H</v>
          </cell>
          <cell r="D1068" t="str">
            <v>COEFICIENTE DE REPRESENTATIVIDADE</v>
          </cell>
          <cell r="E1068" t="str">
            <v>5,38</v>
          </cell>
          <cell r="F1068" t="str">
            <v>CAIXA REFERENCIAL</v>
          </cell>
        </row>
        <row r="1069">
          <cell r="A1069" t="str">
            <v>90639</v>
          </cell>
          <cell r="B1069" t="str">
            <v>BOMBA TRIPLEX, PARA INJEÇÃO DE NATA DE CIMENTO, VAZÃO MÁXIMA DE 100 LITROS/MINUTO, PRESSÃO MÁXIMA DE 70 BAR - DEPRECIAÇÃO. AF_06/2015</v>
          </cell>
          <cell r="C1069" t="str">
            <v>H</v>
          </cell>
          <cell r="D1069" t="str">
            <v>COEFICIENTE DE REPRESENTATIVIDADE</v>
          </cell>
          <cell r="E1069" t="str">
            <v>5,50</v>
          </cell>
          <cell r="F1069" t="str">
            <v>CAIXA REFERENCIAL</v>
          </cell>
        </row>
        <row r="1070">
          <cell r="A1070" t="str">
            <v>90640</v>
          </cell>
          <cell r="B1070" t="str">
            <v>BOMBA TRIPLEX, PARA INJEÇÃO DE NATA DE CIMENTO, VAZÃO MÁXIMA DE 100 LITROS/MINUTO, PRESSÃO MÁXIMA DE 70 BAR - JUROS. AF_06/2015</v>
          </cell>
          <cell r="C1070" t="str">
            <v>H</v>
          </cell>
          <cell r="D1070" t="str">
            <v>COEFICIENTE DE REPRESENTATIVIDADE</v>
          </cell>
          <cell r="E1070" t="str">
            <v>1,27</v>
          </cell>
          <cell r="F1070" t="str">
            <v>CAIXA REFERENCIAL</v>
          </cell>
        </row>
        <row r="1071">
          <cell r="A1071" t="str">
            <v>90641</v>
          </cell>
          <cell r="B1071" t="str">
            <v>BOMBA TRIPLEX, PARA INJEÇÃO DE NATA DE CIMENTO, VAZÃO MÁXIMA DE 100 LITROS/MINUTO, PRESSÃO MÁXIMA DE 70 BAR - MANUTENÇÃO. AF_06/2015</v>
          </cell>
          <cell r="C1071" t="str">
            <v>H</v>
          </cell>
          <cell r="D1071" t="str">
            <v>COEFICIENTE DE REPRESENTATIVIDADE</v>
          </cell>
          <cell r="E1071" t="str">
            <v>6,01</v>
          </cell>
          <cell r="F1071" t="str">
            <v>CAIXA REFERENCIAL</v>
          </cell>
        </row>
        <row r="1072">
          <cell r="A1072" t="str">
            <v>90642</v>
          </cell>
          <cell r="B1072" t="str">
            <v>BOMBA TRIPLEX, PARA INJEÇÃO DE NATA DE CIMENTO, VAZÃO MÁXIMA DE 100 LITROS/MINUTO, PRESSÃO MÁXIMA DE 70 BAR - MATERIAIS NA OPERAÇÃO. AF_06/2015</v>
          </cell>
          <cell r="C1072" t="str">
            <v>H</v>
          </cell>
          <cell r="D1072" t="str">
            <v>COLETADO</v>
          </cell>
          <cell r="E1072" t="str">
            <v>12,51</v>
          </cell>
          <cell r="F1072" t="str">
            <v>CAIXA REFERENCIAL</v>
          </cell>
        </row>
        <row r="1073">
          <cell r="A1073" t="str">
            <v>90646</v>
          </cell>
          <cell r="B1073" t="str">
            <v>BOMBA CENTRÍFUGA MONOESTÁGIO COM MOTOR ELÉTRICO MONOFÁSICO, POTÊNCIA 15 HP, DIÂMETRO DO ROTOR 173 MM, HM/Q = 30 MCA / 90 M3/H A 45 MCA / 55 M3/H - DEPRECIAÇÃO. AF_06/2015</v>
          </cell>
          <cell r="C1073" t="str">
            <v>H</v>
          </cell>
          <cell r="D1073" t="str">
            <v>COEFICIENTE DE REPRESENTATIVIDADE</v>
          </cell>
          <cell r="E1073" t="str">
            <v>0,81</v>
          </cell>
          <cell r="F1073" t="str">
            <v>CAIXA REFERENCIAL</v>
          </cell>
        </row>
        <row r="1074">
          <cell r="A1074" t="str">
            <v>90647</v>
          </cell>
          <cell r="B1074" t="str">
            <v>BOMBA CENTRÍFUGA MONOESTÁGIO COM MOTOR ELÉTRICO MONOFÁSICO, POTÊNCIA 15 HP, DIÂMETRO DO ROTOR 173 MM, HM/Q = 30 MCA / 90 M3/H A 45 MCA / 55 M3/H - JUROS. AF_06/2015</v>
          </cell>
          <cell r="C1074" t="str">
            <v>H</v>
          </cell>
          <cell r="D1074" t="str">
            <v>COEFICIENTE DE REPRESENTATIVIDADE</v>
          </cell>
          <cell r="E1074" t="str">
            <v>0,18</v>
          </cell>
          <cell r="F1074" t="str">
            <v>CAIXA REFERENCIAL</v>
          </cell>
        </row>
        <row r="1075">
          <cell r="A1075" t="str">
            <v>90648</v>
          </cell>
          <cell r="B1075" t="str">
            <v>BOMBA CENTRÍFUGA MONOESTÁGIO COM MOTOR ELÉTRICO MONOFÁSICO, POTÊNCIA 15 HP, DIÂMETRO DO ROTOR 173 MM, HM/Q = 30 MCA / 90 M3/H A 45 MCA / 55 M3/H - MANUTENÇÃO. AF_06/2015</v>
          </cell>
          <cell r="C1075" t="str">
            <v>H</v>
          </cell>
          <cell r="D1075" t="str">
            <v>COEFICIENTE DE REPRESENTATIVIDADE</v>
          </cell>
          <cell r="E1075" t="str">
            <v>0,88</v>
          </cell>
          <cell r="F1075" t="str">
            <v>CAIXA REFERENCIAL</v>
          </cell>
        </row>
        <row r="1076">
          <cell r="A1076" t="str">
            <v>90649</v>
          </cell>
          <cell r="B1076" t="str">
            <v>BOMBA CENTRÍFUGA MONOESTÁGIO COM MOTOR ELÉTRICO MONOFÁSICO, POTÊNCIA 15 HP, DIÂMETRO DO ROTOR 173 MM, HM/Q = 30 MCA / 90 M3/H A 45 MCA / 55 M3/H - MATERIAIS NA OPERAÇÃO. AF_06/2015</v>
          </cell>
          <cell r="C1076" t="str">
            <v>H</v>
          </cell>
          <cell r="D1076" t="str">
            <v>COLETADO</v>
          </cell>
          <cell r="E1076" t="str">
            <v>8,36</v>
          </cell>
          <cell r="F1076" t="str">
            <v>CAIXA REFERENCIAL</v>
          </cell>
        </row>
        <row r="1077">
          <cell r="A1077" t="str">
            <v>90652</v>
          </cell>
          <cell r="B1077" t="str">
            <v>BOMBA DE PROJEÇÃO DE CONCRETO SECO, POTÊNCIA 10 CV, VAZÃO 3 M3/H - DEPRECIAÇÃO. AF_06/2015</v>
          </cell>
          <cell r="C1077" t="str">
            <v>H</v>
          </cell>
          <cell r="D1077" t="str">
            <v>COEFICIENTE DE REPRESENTATIVIDADE</v>
          </cell>
          <cell r="E1077" t="str">
            <v>3,58</v>
          </cell>
          <cell r="F1077" t="str">
            <v>CAIXA REFERENCIAL</v>
          </cell>
        </row>
        <row r="1078">
          <cell r="A1078" t="str">
            <v>90653</v>
          </cell>
          <cell r="B1078" t="str">
            <v>BOMBA DE PROJEÇÃO DE CONCRETO SECO, POTÊNCIA 10 CV, VAZÃO 3 M3/H - JUROS. AF_06/2015</v>
          </cell>
          <cell r="C1078" t="str">
            <v>H</v>
          </cell>
          <cell r="D1078" t="str">
            <v>COEFICIENTE DE REPRESENTATIVIDADE</v>
          </cell>
          <cell r="E1078" t="str">
            <v>0,82</v>
          </cell>
          <cell r="F1078" t="str">
            <v>CAIXA REFERENCIAL</v>
          </cell>
        </row>
        <row r="1079">
          <cell r="A1079" t="str">
            <v>90654</v>
          </cell>
          <cell r="B1079" t="str">
            <v>BOMBA DE PROJEÇÃO DE CONCRETO SECO, POTÊNCIA 10 CV, VAZÃO 3 M3/H - MANUTENÇÃO. AF_06/2015</v>
          </cell>
          <cell r="C1079" t="str">
            <v>H</v>
          </cell>
          <cell r="D1079" t="str">
            <v>COEFICIENTE DE REPRESENTATIVIDADE</v>
          </cell>
          <cell r="E1079" t="str">
            <v>3,91</v>
          </cell>
          <cell r="F1079" t="str">
            <v>CAIXA REFERENCIAL</v>
          </cell>
        </row>
        <row r="1080">
          <cell r="A1080" t="str">
            <v>90655</v>
          </cell>
          <cell r="B1080" t="str">
            <v>BOMBA DE PROJEÇÃO DE CONCRETO SECO, POTÊNCIA 10 CV, VAZÃO 3 M3/H - MATERIAIS NA OPERAÇÃO. AF_06/2015</v>
          </cell>
          <cell r="C1080" t="str">
            <v>H</v>
          </cell>
          <cell r="D1080" t="str">
            <v>COLETADO</v>
          </cell>
          <cell r="E1080" t="str">
            <v>5,50</v>
          </cell>
          <cell r="F1080" t="str">
            <v>CAIXA REFERENCIAL</v>
          </cell>
        </row>
        <row r="1081">
          <cell r="A1081" t="str">
            <v>90658</v>
          </cell>
          <cell r="B1081" t="str">
            <v>BOMBA DE PROJEÇÃO DE CONCRETO SECO, POTÊNCIA 10 CV, VAZÃO 6 M3/H - DEPRECIAÇÃO. AF_06/2015</v>
          </cell>
          <cell r="C1081" t="str">
            <v>H</v>
          </cell>
          <cell r="D1081" t="str">
            <v>COEFICIENTE DE REPRESENTATIVIDADE</v>
          </cell>
          <cell r="E1081" t="str">
            <v>3,83</v>
          </cell>
          <cell r="F1081" t="str">
            <v>CAIXA REFERENCIAL</v>
          </cell>
        </row>
        <row r="1082">
          <cell r="A1082" t="str">
            <v>90659</v>
          </cell>
          <cell r="B1082" t="str">
            <v>BOMBA DE PROJEÇÃO DE CONCRETO SECO, POTÊNCIA 10 CV, VAZÃO 6 M3/H - JUROS. AF_06/2015</v>
          </cell>
          <cell r="C1082" t="str">
            <v>H</v>
          </cell>
          <cell r="D1082" t="str">
            <v>COEFICIENTE DE REPRESENTATIVIDADE</v>
          </cell>
          <cell r="E1082" t="str">
            <v>0,88</v>
          </cell>
          <cell r="F1082" t="str">
            <v>CAIXA REFERENCIAL</v>
          </cell>
        </row>
        <row r="1083">
          <cell r="A1083" t="str">
            <v>90660</v>
          </cell>
          <cell r="B1083" t="str">
            <v>BOMBA DE PROJEÇÃO DE CONCRETO SECO, POTÊNCIA 10 CV, VAZÃO 6 M3/H - MANUTENÇÃO. AF_06/2015</v>
          </cell>
          <cell r="C1083" t="str">
            <v>H</v>
          </cell>
          <cell r="D1083" t="str">
            <v>COEFICIENTE DE REPRESENTATIVIDADE</v>
          </cell>
          <cell r="E1083" t="str">
            <v>4,19</v>
          </cell>
          <cell r="F1083" t="str">
            <v>CAIXA REFERENCIAL</v>
          </cell>
        </row>
        <row r="1084">
          <cell r="A1084" t="str">
            <v>90661</v>
          </cell>
          <cell r="B1084" t="str">
            <v>BOMBA DE PROJEÇÃO DE CONCRETO SECO, POTÊNCIA 10 CV, VAZÃO 6 M3/H - MATERIAIS NA OPERAÇÃO. AF_06/2015</v>
          </cell>
          <cell r="C1084" t="str">
            <v>H</v>
          </cell>
          <cell r="D1084" t="str">
            <v>COLETADO</v>
          </cell>
          <cell r="E1084" t="str">
            <v>5,50</v>
          </cell>
          <cell r="F1084" t="str">
            <v>CAIXA REFERENCIAL</v>
          </cell>
        </row>
        <row r="1085">
          <cell r="A1085" t="str">
            <v>90664</v>
          </cell>
          <cell r="B1085" t="str">
            <v>PROJETOR PNEUMÁTICO DE ARGAMASSA PARA CHAPISCO E REBOCO COM RECIPIENTE ACOPLADO, TIPO CANEQUINHA, COM COMPRESSOR DE AR REBOCÁVEL VAZÃO 89 PCM E MOTOR DIESEL DE 20 CV - DEPRECIAÇÃO. AF_05/2023</v>
          </cell>
          <cell r="C1085" t="str">
            <v>H</v>
          </cell>
          <cell r="D1085" t="str">
            <v>ATRIBUÍDO SÃO PAULO</v>
          </cell>
          <cell r="E1085" t="str">
            <v>7,14</v>
          </cell>
          <cell r="F1085" t="str">
            <v>CAIXA REFERENCIAL</v>
          </cell>
        </row>
        <row r="1086">
          <cell r="A1086" t="str">
            <v>90665</v>
          </cell>
          <cell r="B1086" t="str">
            <v>PROJETOR PNEUMÁTICO DE ARGAMASSA PARA CHAPISCO E REBOCO COM RECIPIENTE ACOPLADO, TIPO CANEQUINHA, COM COMPRESSOR DE AR REBOCÁVEL VAZÃO 89 PCM E MOTOR DIESEL DE 20 CV - JUROS. AF_05/2023</v>
          </cell>
          <cell r="C1086" t="str">
            <v>H</v>
          </cell>
          <cell r="D1086" t="str">
            <v>ATRIBUÍDO SÃO PAULO</v>
          </cell>
          <cell r="E1086" t="str">
            <v>1,90</v>
          </cell>
          <cell r="F1086" t="str">
            <v>CAIXA REFERENCIAL</v>
          </cell>
        </row>
        <row r="1087">
          <cell r="A1087" t="str">
            <v>90666</v>
          </cell>
          <cell r="B1087" t="str">
            <v>PROJETOR PNEUMÁTICO DE ARGAMASSA PARA CHAPISCO E REBOCO COM RECIPIENTE ACOPLADO, TIPO CANEQUINHA, COM COMPRESSOR DE AR REBOCÁVEL VAZÃO 89 PCM E MOTOR DIESEL DE 20 CV - MANUTENÇÃO. AF_05/2023</v>
          </cell>
          <cell r="C1087" t="str">
            <v>H</v>
          </cell>
          <cell r="D1087" t="str">
            <v>ATRIBUÍDO SÃO PAULO</v>
          </cell>
          <cell r="E1087" t="str">
            <v>8,93</v>
          </cell>
          <cell r="F1087" t="str">
            <v>CAIXA REFERENCIAL</v>
          </cell>
        </row>
        <row r="1088">
          <cell r="A1088" t="str">
            <v>90667</v>
          </cell>
          <cell r="B1088" t="str">
            <v>PROJETOR PNEUMÁTICO DE ARGAMASSA PARA CHAPISCO E REBOCO COM RECIPIENTE ACOPLADO, TIPO CANEQUINHA, COM COMPRESSOR DE AR REBOCÁVEL VAZÃO 89 PCM E MOTOR DIESEL DE 20 CV - MATERIAIS NA OPERAÇÃO. AF_05/2023</v>
          </cell>
          <cell r="C1088" t="str">
            <v>H</v>
          </cell>
          <cell r="D1088" t="str">
            <v>COLETADO</v>
          </cell>
          <cell r="E1088" t="str">
            <v>14,90</v>
          </cell>
          <cell r="F1088" t="str">
            <v>CAIXA REFERENCIAL</v>
          </cell>
        </row>
        <row r="1089">
          <cell r="A1089" t="str">
            <v>90670</v>
          </cell>
          <cell r="B1089" t="str">
            <v>PERFURATRIZ COM TORRE METÁLICA PARA EXECUÇÃO DE ESTACA HÉLICE CONTÍNUA, PROFUNDIDADE MÁXIMA DE 30 M, DIÂMETRO MÁXIMO DE 800 MM, POTÊNCIA INSTALADA DE 268 HP, MESA ROTATIVA COM TORQUE MÁXIMO DE 170 KNM - DEPRECIAÇÃO. AF_06/2015</v>
          </cell>
          <cell r="C1089" t="str">
            <v>H</v>
          </cell>
          <cell r="D1089" t="str">
            <v>COEFICIENTE DE REPRESENTATIVIDADE</v>
          </cell>
          <cell r="E1089" t="str">
            <v>241,56</v>
          </cell>
          <cell r="F1089" t="str">
            <v>CAIXA REFERENCIAL</v>
          </cell>
        </row>
        <row r="1090">
          <cell r="A1090" t="str">
            <v>90671</v>
          </cell>
          <cell r="B1090" t="str">
            <v>PERFURATRIZ COM TORRE METÁLICA PARA EXECUÇÃO DE ESTACA HÉLICE CONTÍNUA, PROFUNDIDADE MÁXIMA DE 30 M, DIÂMETRO MÁXIMO DE 800 MM, POTÊNCIA INSTALADA DE 268 HP, MESA ROTATIVA COM TORQUE MÁXIMO DE 170 KNM - JUROS. AF_06/2015</v>
          </cell>
          <cell r="C1090" t="str">
            <v>H</v>
          </cell>
          <cell r="D1090" t="str">
            <v>COEFICIENTE DE REPRESENTATIVIDADE</v>
          </cell>
          <cell r="E1090" t="str">
            <v>64,80</v>
          </cell>
          <cell r="F1090" t="str">
            <v>CAIXA REFERENCIAL</v>
          </cell>
        </row>
        <row r="1091">
          <cell r="A1091" t="str">
            <v>90672</v>
          </cell>
          <cell r="B1091" t="str">
            <v>PERFURATRIZ COM TORRE METÁLICA PARA EXECUÇÃO DE ESTACA HÉLICE CONTÍNUA, PROFUNDIDADE MÁXIMA DE 30 M, DIÂMETRO MÁXIMO DE 800 MM, POTÊNCIA INSTALADA DE 268 HP, MESA ROTATIVA COM TORQUE MÁXIMO DE 170 KNM - MANUTENÇÃO. AF_06/2015</v>
          </cell>
          <cell r="C1091" t="str">
            <v>H</v>
          </cell>
          <cell r="D1091" t="str">
            <v>COEFICIENTE DE REPRESENTATIVIDADE</v>
          </cell>
          <cell r="E1091" t="str">
            <v>302,29</v>
          </cell>
          <cell r="F1091" t="str">
            <v>CAIXA REFERENCIAL</v>
          </cell>
        </row>
        <row r="1092">
          <cell r="A1092" t="str">
            <v>90673</v>
          </cell>
          <cell r="B1092" t="str">
            <v>PERFURATRIZ COM TORRE METÁLICA PARA EXECUÇÃO DE ESTACA HÉLICE CONTÍNUA, PROFUNDIDADE MÁXIMA DE 30 M, DIÂMETRO MÁXIMO DE 800 MM, POTÊNCIA INSTALADA DE 268 HP, MESA ROTATIVA COM TORQUE MÁXIMO DE 170 KNM - MATERIAIS NA OPERAÇÃO. AF_06/2015</v>
          </cell>
          <cell r="C1092" t="str">
            <v>H</v>
          </cell>
          <cell r="D1092" t="str">
            <v>COLETADO</v>
          </cell>
          <cell r="E1092" t="str">
            <v>119,14</v>
          </cell>
          <cell r="F1092" t="str">
            <v>CAIXA REFERENCIAL</v>
          </cell>
        </row>
        <row r="1093">
          <cell r="A1093" t="str">
            <v>90676</v>
          </cell>
          <cell r="B1093" t="str">
            <v>PERFURATRIZ HIDRÁULICA SOBRE CAMINHÃO COM TRADO CURTO ACOPLADO, PROFUNDIDADE MÁXIMA DE 20 M, DIÂMETRO MÁXIMO DE 1500 MM, POTÊNCIA INSTALADA DE 137 HP, MESA ROTATIVA COM TORQUE MÁXIMO DE 30 KNM - DEPRECIAÇÃO. AF_06/2015</v>
          </cell>
          <cell r="C1093" t="str">
            <v>H</v>
          </cell>
          <cell r="D1093" t="str">
            <v>ATRIBUÍDO SÃO PAULO</v>
          </cell>
          <cell r="E1093" t="str">
            <v>98,47</v>
          </cell>
          <cell r="F1093" t="str">
            <v>CAIXA REFERENCIAL</v>
          </cell>
        </row>
        <row r="1094">
          <cell r="A1094" t="str">
            <v>90677</v>
          </cell>
          <cell r="B1094" t="str">
            <v>PERFURATRIZ HIDRÁULICA SOBRE CAMINHÃO COM TRADO CURTO ACOPLADO, PROFUNDIDADE MÁXIMA DE 20 M, DIÂMETRO MÁXIMO DE 1500 MM, POTÊNCIA INSTALADA DE 137 HP, MESA ROTATIVA COM TORQUE MÁXIMO DE 30 KNM - JUROS. AF_06/2015</v>
          </cell>
          <cell r="C1094" t="str">
            <v>H</v>
          </cell>
          <cell r="D1094" t="str">
            <v>ATRIBUÍDO SÃO PAULO</v>
          </cell>
          <cell r="E1094" t="str">
            <v>29,73</v>
          </cell>
          <cell r="F1094" t="str">
            <v>CAIXA REFERENCIAL</v>
          </cell>
        </row>
        <row r="1095">
          <cell r="A1095" t="str">
            <v>90678</v>
          </cell>
          <cell r="B1095" t="str">
            <v>PERFURATRIZ HIDRÁULICA SOBRE CAMINHÃO COM TRADO CURTO ACOPLADO, PROFUNDIDADE MÁXIMA DE 20 M, DIÂMETRO MÁXIMO DE 1500 MM, POTÊNCIA INSTALADA DE 137 HP, MESA ROTATIVA COM TORQUE MÁXIMO DE 30 KNM - MANUTENÇÃO. AF_06/2015</v>
          </cell>
          <cell r="C1095" t="str">
            <v>H</v>
          </cell>
          <cell r="D1095" t="str">
            <v>ATRIBUÍDO SÃO PAULO</v>
          </cell>
          <cell r="E1095" t="str">
            <v>137,65</v>
          </cell>
          <cell r="F1095" t="str">
            <v>CAIXA REFERENCIAL</v>
          </cell>
        </row>
        <row r="1096">
          <cell r="A1096" t="str">
            <v>90679</v>
          </cell>
          <cell r="B1096" t="str">
            <v>PERFURATRIZ HIDRÁULICA SOBRE CAMINHÃO COM TRADO CURTO ACOPLADO, PROFUNDIDADE MÁXIMA DE 20 M, DIÂMETRO MÁXIMO DE 1500 MM, POTÊNCIA INSTALADA DE 137 HP, MESA ROTATIVA COM TORQUE MÁXIMO DE 30 KNM - MATERIAIS NA OPERAÇÃO. AF_06/2015</v>
          </cell>
          <cell r="C1096" t="str">
            <v>H</v>
          </cell>
          <cell r="D1096" t="str">
            <v>COLETADO</v>
          </cell>
          <cell r="E1096" t="str">
            <v>91,36</v>
          </cell>
          <cell r="F1096" t="str">
            <v>CAIXA REFERENCIAL</v>
          </cell>
        </row>
        <row r="1097">
          <cell r="A1097" t="str">
            <v>90682</v>
          </cell>
          <cell r="B1097" t="str">
            <v>MANIPULADOR TELESCÓPICO, POTÊNCIA DE 85 HP, CAPACIDADE DE CARGA DE 3.500 KG, ALTURA MÁXIMA DE ELEVAÇÃO DE 12,3 M - DEPRECIAÇÃO. AF_05/2023</v>
          </cell>
          <cell r="C1097" t="str">
            <v>H</v>
          </cell>
          <cell r="D1097" t="str">
            <v>ATRIBUÍDO SÃO PAULO</v>
          </cell>
          <cell r="E1097" t="str">
            <v>39,46</v>
          </cell>
          <cell r="F1097" t="str">
            <v>CAIXA REFERENCIAL</v>
          </cell>
        </row>
        <row r="1098">
          <cell r="A1098" t="str">
            <v>90683</v>
          </cell>
          <cell r="B1098" t="str">
            <v>MANIPULADOR TELESCÓPICO, POTÊNCIA DE 85 HP, CAPACIDADE DE CARGA DE 3.500 KG, ALTURA MÁXIMA DE ELEVAÇÃO DE 12,3 M - JUROS. AF_05/2023</v>
          </cell>
          <cell r="C1098" t="str">
            <v>H</v>
          </cell>
          <cell r="D1098" t="str">
            <v>ATRIBUÍDO SÃO PAULO</v>
          </cell>
          <cell r="E1098" t="str">
            <v>9,12</v>
          </cell>
          <cell r="F1098" t="str">
            <v>CAIXA REFERENCIAL</v>
          </cell>
        </row>
        <row r="1099">
          <cell r="A1099" t="str">
            <v>90684</v>
          </cell>
          <cell r="B1099" t="str">
            <v>MANIPULADOR TELESCÓPICO, POTÊNCIA DE 85 HP, CAPACIDADE DE CARGA DE 3.500 KG, ALTURA MÁXIMA DE ELEVAÇÃO DE 12,3 M - MANUTENÇÃO. AF_05/2023</v>
          </cell>
          <cell r="C1099" t="str">
            <v>H</v>
          </cell>
          <cell r="D1099" t="str">
            <v>ATRIBUÍDO SÃO PAULO</v>
          </cell>
          <cell r="E1099" t="str">
            <v>43,16</v>
          </cell>
          <cell r="F1099" t="str">
            <v>CAIXA REFERENCIAL</v>
          </cell>
        </row>
        <row r="1100">
          <cell r="A1100" t="str">
            <v>90685</v>
          </cell>
          <cell r="B1100" t="str">
            <v>MANIPULADOR TELESCÓPICO, POTÊNCIA DE 85 HP, CAPACIDADE DE CARGA DE 3.500 KG, ALTURA MÁXIMA DE ELEVAÇÃO DE 12,3 M - MATERIAIS NA OPERAÇÃO. AF_05/2023</v>
          </cell>
          <cell r="C1100" t="str">
            <v>H</v>
          </cell>
          <cell r="D1100" t="str">
            <v>COLETADO</v>
          </cell>
          <cell r="E1100" t="str">
            <v>56,67</v>
          </cell>
          <cell r="F1100" t="str">
            <v>CAIXA REFERENCIAL</v>
          </cell>
        </row>
        <row r="1101">
          <cell r="A1101" t="str">
            <v>90688</v>
          </cell>
          <cell r="B1101" t="str">
            <v>MINICARREGADEIRA SOBRE RODAS, POTÊNCIA LÍQUIDA DE 47 HP, CAPACIDADE NOMINAL DE OPERAÇÃO DE 646 KG - DEPRECIAÇÃO. AF_06/2015</v>
          </cell>
          <cell r="C1101" t="str">
            <v>H</v>
          </cell>
          <cell r="D1101" t="str">
            <v>COLETADO</v>
          </cell>
          <cell r="E1101" t="str">
            <v>26,40</v>
          </cell>
          <cell r="F1101" t="str">
            <v>CAIXA REFERENCIAL</v>
          </cell>
        </row>
        <row r="1102">
          <cell r="A1102" t="str">
            <v>90689</v>
          </cell>
          <cell r="B1102" t="str">
            <v>MINICARREGADEIRA SOBRE RODAS, POTÊNCIA LÍQUIDA DE 47 HP, CAPACIDADE NOMINAL DE OPERAÇÃO DE 646 KG - JUROS. AF_06/2015</v>
          </cell>
          <cell r="C1102" t="str">
            <v>H</v>
          </cell>
          <cell r="D1102" t="str">
            <v>COLETADO</v>
          </cell>
          <cell r="E1102" t="str">
            <v>5,21</v>
          </cell>
          <cell r="F1102" t="str">
            <v>CAIXA REFERENCIAL</v>
          </cell>
        </row>
        <row r="1103">
          <cell r="A1103" t="str">
            <v>90690</v>
          </cell>
          <cell r="B1103" t="str">
            <v>MINICARREGADEIRA SOBRE RODAS, POTÊNCIA LÍQUIDA DE 47 HP, CAPACIDADE NOMINAL DE OPERAÇÃO DE 646 KG - MANUTENÇÃO. AF_06/2015</v>
          </cell>
          <cell r="C1103" t="str">
            <v>H</v>
          </cell>
          <cell r="D1103" t="str">
            <v>COLETADO</v>
          </cell>
          <cell r="E1103" t="str">
            <v>33,00</v>
          </cell>
          <cell r="F1103" t="str">
            <v>CAIXA REFERENCIAL</v>
          </cell>
        </row>
        <row r="1104">
          <cell r="A1104" t="str">
            <v>90691</v>
          </cell>
          <cell r="B1104" t="str">
            <v>MINICARREGADEIRA SOBRE RODAS, POTÊNCIA LÍQUIDA DE 47 HP, CAPACIDADE NOMINAL DE OPERAÇÃO DE 646 KG - MATERIAIS NA OPERAÇÃO. AF_06/2015</v>
          </cell>
          <cell r="C1104" t="str">
            <v>H</v>
          </cell>
          <cell r="D1104" t="str">
            <v>COLETADO</v>
          </cell>
          <cell r="E1104" t="str">
            <v>39,69</v>
          </cell>
          <cell r="F1104" t="str">
            <v>CAIXA REFERENCIAL</v>
          </cell>
        </row>
        <row r="1105">
          <cell r="A1105" t="str">
            <v>90957</v>
          </cell>
          <cell r="B1105" t="str">
            <v>COMPRESSOR DE AR REBOCÁVEL, VAZÃO 189 PCM, PRESSÃO EFETIVA DE TRABALHO 102 PSI, MOTOR DIESEL, POTÊNCIA 63 CV - DEPRECIAÇÃO. AF_06/2015</v>
          </cell>
          <cell r="C1105" t="str">
            <v>H</v>
          </cell>
          <cell r="D1105" t="str">
            <v>ATRIBUÍDO SÃO PAULO</v>
          </cell>
          <cell r="E1105" t="str">
            <v>5,32</v>
          </cell>
          <cell r="F1105" t="str">
            <v>CAIXA REFERENCIAL</v>
          </cell>
        </row>
        <row r="1106">
          <cell r="A1106" t="str">
            <v>90958</v>
          </cell>
          <cell r="B1106" t="str">
            <v>COMPRESSOR DE AR REBOCÁVEL, VAZÃO 189 PCM, PRESSÃO EFETIVA DE TRABALHO 102 PSI, MOTOR DIESEL, POTÊNCIA 63 CV - JUROS. AF_06/2015</v>
          </cell>
          <cell r="C1106" t="str">
            <v>H</v>
          </cell>
          <cell r="D1106" t="str">
            <v>ATRIBUÍDO SÃO PAULO</v>
          </cell>
          <cell r="E1106" t="str">
            <v>1,42</v>
          </cell>
          <cell r="F1106" t="str">
            <v>CAIXA REFERENCIAL</v>
          </cell>
        </row>
        <row r="1107">
          <cell r="A1107" t="str">
            <v>90960</v>
          </cell>
          <cell r="B1107" t="str">
            <v>COMPRESSOR DE AR REBOCÁVEL, VAZÃO 89 PCM, PRESSÃO EFETIVA DE TRABALHO 102 PSI, MOTOR DIESEL, POTÊNCIA 20 CV - DEPRECIAÇÃO. AF_06/2015</v>
          </cell>
          <cell r="C1107" t="str">
            <v>H</v>
          </cell>
          <cell r="D1107" t="str">
            <v>ATRIBUÍDO SÃO PAULO</v>
          </cell>
          <cell r="E1107" t="str">
            <v>7,10</v>
          </cell>
          <cell r="F1107" t="str">
            <v>CAIXA REFERENCIAL</v>
          </cell>
        </row>
        <row r="1108">
          <cell r="A1108" t="str">
            <v>90961</v>
          </cell>
          <cell r="B1108" t="str">
            <v>COMPRESSOR DE AR REBOCÁVEL, VAZÃO 89 PCM, PRESSÃO EFETIVA DE TRABALHO 102 PSI, MOTOR DIESEL, POTÊNCIA 20 CV - JUROS. AF_06/2015</v>
          </cell>
          <cell r="C1108" t="str">
            <v>H</v>
          </cell>
          <cell r="D1108" t="str">
            <v>ATRIBUÍDO SÃO PAULO</v>
          </cell>
          <cell r="E1108" t="str">
            <v>1,90</v>
          </cell>
          <cell r="F1108" t="str">
            <v>CAIXA REFERENCIAL</v>
          </cell>
        </row>
        <row r="1109">
          <cell r="A1109" t="str">
            <v>90962</v>
          </cell>
          <cell r="B1109" t="str">
            <v>COMPRESSOR DE AR REBOCÁVEL, VAZÃO 89 PCM, PRESSÃO EFETIVA DE TRABALHO 102 PSI, MOTOR DIESEL, POTÊNCIA 20 CV - MANUTENÇÃO. AF_06/2015</v>
          </cell>
          <cell r="C1109" t="str">
            <v>H</v>
          </cell>
          <cell r="D1109" t="str">
            <v>ATRIBUÍDO SÃO PAULO</v>
          </cell>
          <cell r="E1109" t="str">
            <v>8,89</v>
          </cell>
          <cell r="F1109" t="str">
            <v>CAIXA REFERENCIAL</v>
          </cell>
        </row>
        <row r="1110">
          <cell r="A1110" t="str">
            <v>90963</v>
          </cell>
          <cell r="B1110" t="str">
            <v>COMPRESSOR DE AR REBOCÁVEL, VAZÃO 89 PCM, PRESSÃO EFETIVA DE TRABALHO 102 PSI, MOTOR DIESEL, POTÊNCIA 20 CV - MATERIAIS NA OPERAÇÃO. AF_06/2015</v>
          </cell>
          <cell r="C1110" t="str">
            <v>H</v>
          </cell>
          <cell r="D1110" t="str">
            <v>COLETADO</v>
          </cell>
          <cell r="E1110" t="str">
            <v>14,90</v>
          </cell>
          <cell r="F1110" t="str">
            <v>CAIXA REFERENCIAL</v>
          </cell>
        </row>
        <row r="1111">
          <cell r="A1111" t="str">
            <v>90968</v>
          </cell>
          <cell r="B1111" t="str">
            <v>COMPRESSOR DE AR REBOCAVEL, VAZÃO 250 PCM, PRESSAO DE TRABALHO 102 PSI, MOTOR A DIESEL POTÊNCIA 81 CV - DEPRECIAÇÃO. AF_06/2015</v>
          </cell>
          <cell r="C1111" t="str">
            <v>H</v>
          </cell>
          <cell r="D1111" t="str">
            <v>ATRIBUÍDO SÃO PAULO</v>
          </cell>
          <cell r="E1111" t="str">
            <v>7,12</v>
          </cell>
          <cell r="F1111" t="str">
            <v>CAIXA REFERENCIAL</v>
          </cell>
        </row>
        <row r="1112">
          <cell r="A1112" t="str">
            <v>90969</v>
          </cell>
          <cell r="B1112" t="str">
            <v>COMPRESSOR DE AR REBOCAVEL, VAZÃO 250 PCM, PRESSAO DE TRABALHO 102 PSI, MOTOR A DIESEL POTÊNCIA 81 CV - JUROS. AF_06/2015</v>
          </cell>
          <cell r="C1112" t="str">
            <v>H</v>
          </cell>
          <cell r="D1112" t="str">
            <v>ATRIBUÍDO SÃO PAULO</v>
          </cell>
          <cell r="E1112" t="str">
            <v>1,91</v>
          </cell>
          <cell r="F1112" t="str">
            <v>CAIXA REFERENCIAL</v>
          </cell>
        </row>
        <row r="1113">
          <cell r="A1113" t="str">
            <v>90970</v>
          </cell>
          <cell r="B1113" t="str">
            <v>COMPRESSOR DE AR REBOCAVEL, VAZÃO 250 PCM, PRESSAO DE TRABALHO 102 PSI, MOTOR A DIESEL POTÊNCIA 81 CV - MANUTENÇÃO. AF_06/2015</v>
          </cell>
          <cell r="C1113" t="str">
            <v>H</v>
          </cell>
          <cell r="D1113" t="str">
            <v>ATRIBUÍDO SÃO PAULO</v>
          </cell>
          <cell r="E1113" t="str">
            <v>8,91</v>
          </cell>
          <cell r="F1113" t="str">
            <v>CAIXA REFERENCIAL</v>
          </cell>
        </row>
        <row r="1114">
          <cell r="A1114" t="str">
            <v>90971</v>
          </cell>
          <cell r="B1114" t="str">
            <v>COMPRESSOR DE AR REBOCAVEL, VAZÃO 250 PCM, PRESSAO DE TRABALHO 102 PSI, MOTOR A DIESEL POTÊNCIA 81 CV - MATERIAIS NA OPERAÇÃO. AF_06/2015</v>
          </cell>
          <cell r="C1114" t="str">
            <v>H</v>
          </cell>
          <cell r="D1114" t="str">
            <v>COLETADO</v>
          </cell>
          <cell r="E1114" t="str">
            <v>60,37</v>
          </cell>
          <cell r="F1114" t="str">
            <v>CAIXA REFERENCIAL</v>
          </cell>
        </row>
        <row r="1115">
          <cell r="A1115" t="str">
            <v>90975</v>
          </cell>
          <cell r="B1115" t="str">
            <v>COMPRESSOR DE AR REBOCÁVEL, VAZÃO 748 PCM, PRESSÃO EFETIVA DE TRABALHO 102 PSI, MOTOR DIESEL, POTÊNCIA 210 CV - DEPRECIAÇÃO. AF_06/2015</v>
          </cell>
          <cell r="C1115" t="str">
            <v>H</v>
          </cell>
          <cell r="D1115" t="str">
            <v>ATRIBUÍDO SÃO PAULO</v>
          </cell>
          <cell r="E1115" t="str">
            <v>18,09</v>
          </cell>
          <cell r="F1115" t="str">
            <v>CAIXA REFERENCIAL</v>
          </cell>
        </row>
        <row r="1116">
          <cell r="A1116" t="str">
            <v>90976</v>
          </cell>
          <cell r="B1116" t="str">
            <v>COMPRESSOR DE AR REBOCÁVEL, VAZÃO 748 PCM, PRESSÃO EFETIVA DE TRABALHO 102 PSI, MOTOR DIESEL, POTÊNCIA 210 CV - JUROS. AF_06/2015</v>
          </cell>
          <cell r="C1116" t="str">
            <v>H</v>
          </cell>
          <cell r="D1116" t="str">
            <v>ATRIBUÍDO SÃO PAULO</v>
          </cell>
          <cell r="E1116" t="str">
            <v>4,85</v>
          </cell>
          <cell r="F1116" t="str">
            <v>CAIXA REFERENCIAL</v>
          </cell>
        </row>
        <row r="1117">
          <cell r="A1117" t="str">
            <v>90977</v>
          </cell>
          <cell r="B1117" t="str">
            <v>COMPRESSOR DE AR REBOCÁVEL, VAZÃO 748 PCM, PRESSÃO EFETIVA DE TRABALHO 102 PSI, MOTOR DIESEL, POTÊNCIA 210 CV - MANUTENÇÃO. AF_06/2015</v>
          </cell>
          <cell r="C1117" t="str">
            <v>H</v>
          </cell>
          <cell r="D1117" t="str">
            <v>ATRIBUÍDO SÃO PAULO</v>
          </cell>
          <cell r="E1117" t="str">
            <v>22,63</v>
          </cell>
          <cell r="F1117" t="str">
            <v>CAIXA REFERENCIAL</v>
          </cell>
        </row>
        <row r="1118">
          <cell r="A1118" t="str">
            <v>90978</v>
          </cell>
          <cell r="B1118" t="str">
            <v>COMPRESSOR DE AR REBOCÁVEL, VAZÃO 748 PCM, PRESSÃO EFETIVA DE TRABALHO 102 PSI, MOTOR DIESEL, POTÊNCIA 210 CV - MATERIAIS NA OPERAÇÃO. AF_06/2015</v>
          </cell>
          <cell r="C1118" t="str">
            <v>H</v>
          </cell>
          <cell r="D1118" t="str">
            <v>COLETADO</v>
          </cell>
          <cell r="E1118" t="str">
            <v>156,62</v>
          </cell>
          <cell r="F1118" t="str">
            <v>CAIXA REFERENCIAL</v>
          </cell>
        </row>
        <row r="1119">
          <cell r="A1119" t="str">
            <v>90992</v>
          </cell>
          <cell r="B1119" t="str">
            <v>COMPRESSOR DE AR REBOCAVEL, VAZÃO 400 PCM, PRESSAO DE TRABALHO 102 PSI, MOTOR A DIESEL POTÊNCIA 110 CV - DEPRECIAÇÃO. AF_06/2015</v>
          </cell>
          <cell r="C1119" t="str">
            <v>H</v>
          </cell>
          <cell r="D1119" t="str">
            <v>ATRIBUÍDO SÃO PAULO</v>
          </cell>
          <cell r="E1119" t="str">
            <v>8,45</v>
          </cell>
          <cell r="F1119" t="str">
            <v>CAIXA REFERENCIAL</v>
          </cell>
        </row>
        <row r="1120">
          <cell r="A1120" t="str">
            <v>90993</v>
          </cell>
          <cell r="B1120" t="str">
            <v>COMPRESSOR DE AR REBOCAVEL, VAZÃO 400 PCM, PRESSAO DE TRABALHO 102 PSI, MOTOR A DIESEL POTÊNCIA 110 CV - JUROS. AF_06/2015</v>
          </cell>
          <cell r="C1120" t="str">
            <v>H</v>
          </cell>
          <cell r="D1120" t="str">
            <v>ATRIBUÍDO SÃO PAULO</v>
          </cell>
          <cell r="E1120" t="str">
            <v>2,26</v>
          </cell>
          <cell r="F1120" t="str">
            <v>CAIXA REFERENCIAL</v>
          </cell>
        </row>
        <row r="1121">
          <cell r="A1121" t="str">
            <v>90994</v>
          </cell>
          <cell r="B1121" t="str">
            <v>COMPRESSOR DE AR REBOCAVEL, VAZÃO 400 PCM, PRESSAO DE TRABALHO 102 PSI, MOTOR A DIESEL POTÊNCIA 110 CV - MANUTENÇÃO. AF_06/2015</v>
          </cell>
          <cell r="C1121" t="str">
            <v>H</v>
          </cell>
          <cell r="D1121" t="str">
            <v>ATRIBUÍDO SÃO PAULO</v>
          </cell>
          <cell r="E1121" t="str">
            <v>10,57</v>
          </cell>
          <cell r="F1121" t="str">
            <v>CAIXA REFERENCIAL</v>
          </cell>
        </row>
        <row r="1122">
          <cell r="A1122" t="str">
            <v>90995</v>
          </cell>
          <cell r="B1122" t="str">
            <v>COMPRESSOR DE AR REBOCAVEL, VAZÃO 400 PCM, PRESSAO DE TRABALHO 102 PSI, MOTOR A DIESEL POTÊNCIA 110 CV - MATERIAIS NA OPERAÇÃO. AF_06/2015</v>
          </cell>
          <cell r="C1122" t="str">
            <v>H</v>
          </cell>
          <cell r="D1122" t="str">
            <v>COLETADO</v>
          </cell>
          <cell r="E1122" t="str">
            <v>82,00</v>
          </cell>
          <cell r="F1122" t="str">
            <v>CAIXA REFERENCIAL</v>
          </cell>
        </row>
        <row r="1123">
          <cell r="A1123" t="str">
            <v>91021</v>
          </cell>
          <cell r="B1123" t="str">
            <v>PERFURATRIZ HIDRÁULICA SOBRE CAMINHÃO COM TRADO CURTO ACOPLADO, PROFUNDIDADE MÁXIMA DE 20 M, DIÂMETRO MÁXIMO DE 1500 MM, POTÊNCIA INSTALADA DE 137 HP, MESA ROTATIVA COM TORQUE MÁXIMO DE 30 KNM - IMPOSTOS E SEGUROS. AF_06/2015</v>
          </cell>
          <cell r="C1123" t="str">
            <v>H</v>
          </cell>
          <cell r="D1123" t="str">
            <v>ATRIBUÍDO SÃO PAULO</v>
          </cell>
          <cell r="E1123" t="str">
            <v>12,04</v>
          </cell>
          <cell r="F1123" t="str">
            <v>CAIXA REFERENCIAL</v>
          </cell>
        </row>
        <row r="1124">
          <cell r="A1124" t="str">
            <v>91026</v>
          </cell>
          <cell r="B1124" t="str">
            <v>CAMINHÃO TRUCADO (C/ TERCEIRO EIXO) ELETRÔNICO - POTÊNCIA 231CV - PBT = 22000KG - DIST. ENTRE EIXOS 5170 MM - INCLUI CARROCERIA FIXA ABERTA DE MADEIRA - DEPRECIAÇÃO. AF_06/2015</v>
          </cell>
          <cell r="C1124" t="str">
            <v>H</v>
          </cell>
          <cell r="D1124" t="str">
            <v>ATRIBUÍDO SÃO PAULO</v>
          </cell>
          <cell r="E1124" t="str">
            <v>24,80</v>
          </cell>
          <cell r="F1124" t="str">
            <v>CAIXA REFERENCIAL</v>
          </cell>
        </row>
        <row r="1125">
          <cell r="A1125" t="str">
            <v>91027</v>
          </cell>
          <cell r="B1125" t="str">
            <v>CAMINHÃO TRUCADO (C/ TERCEIRO EIXO) ELETRÔNICO - POTÊNCIA 231CV - PBT = 22000KG - DIST. ENTRE EIXOS 5170 MM - INCLUI CARROCERIA FIXA ABERTA DE MADEIRA - JUROS. AF_06/2015</v>
          </cell>
          <cell r="C1125" t="str">
            <v>H</v>
          </cell>
          <cell r="D1125" t="str">
            <v>ATRIBUÍDO SÃO PAULO</v>
          </cell>
          <cell r="E1125" t="str">
            <v>9,94</v>
          </cell>
          <cell r="F1125" t="str">
            <v>CAIXA REFERENCIAL</v>
          </cell>
        </row>
        <row r="1126">
          <cell r="A1126" t="str">
            <v>91028</v>
          </cell>
          <cell r="B1126" t="str">
            <v>CAMINHÃO TRUCADO (C/ TERCEIRO EIXO) ELETRÔNICO - POTÊNCIA 231CV - PBT = 22000KG - DIST. ENTRE EIXOS 5170 MM - INCLUI CARROCERIA FIXA ABERTA DE MADEIRA - IMPOSTOS E SEGUROS. AF_06/2015</v>
          </cell>
          <cell r="C1126" t="str">
            <v>H</v>
          </cell>
          <cell r="D1126" t="str">
            <v>ATRIBUÍDO SÃO PAULO</v>
          </cell>
          <cell r="E1126" t="str">
            <v>4,01</v>
          </cell>
          <cell r="F1126" t="str">
            <v>CAIXA REFERENCIAL</v>
          </cell>
        </row>
        <row r="1127">
          <cell r="A1127" t="str">
            <v>91029</v>
          </cell>
          <cell r="B1127" t="str">
            <v>CAMINHÃO TRUCADO (C/ TERCEIRO EIXO) ELETRÔNICO - POTÊNCIA 231CV - PBT = 22000KG - DIST. ENTRE EIXOS 5170 MM - INCLUI CARROCERIA FIXA ABERTA DE MADEIRA - MANUTENÇÃO. AF_06/2015</v>
          </cell>
          <cell r="C1127" t="str">
            <v>H</v>
          </cell>
          <cell r="D1127" t="str">
            <v>ATRIBUÍDO SÃO PAULO</v>
          </cell>
          <cell r="E1127" t="str">
            <v>45,45</v>
          </cell>
          <cell r="F1127" t="str">
            <v>CAIXA REFERENCIAL</v>
          </cell>
        </row>
        <row r="1128">
          <cell r="A1128" t="str">
            <v>91030</v>
          </cell>
          <cell r="B1128" t="str">
            <v>CAMINHÃO TRUCADO (C/ TERCEIRO EIXO) ELETRÔNICO - POTÊNCIA 231CV - PBT = 22000KG - DIST. ENTRE EIXOS 5170 MM - INCLUI CARROCERIA FIXA ABERTA DE MADEIRA - MATERIAIS NA OPERAÇÃO. AF_06/2015</v>
          </cell>
          <cell r="C1128" t="str">
            <v>H</v>
          </cell>
          <cell r="D1128" t="str">
            <v>COLETADO</v>
          </cell>
          <cell r="E1128" t="str">
            <v>146,13</v>
          </cell>
          <cell r="F1128" t="str">
            <v>CAIXA REFERENCIAL</v>
          </cell>
        </row>
        <row r="1129">
          <cell r="A1129" t="str">
            <v>91273</v>
          </cell>
          <cell r="B1129" t="str">
            <v>PLACA VIBRATÓRIA REVERSÍVEL COM MOTOR 4 TEMPOS A GASOLINA, FORÇA CENTRÍFUGA DE 25 KN (2500 KGF), POTÊNCIA 5,5 CV - DEPRECIAÇÃO. AF_08/2015</v>
          </cell>
          <cell r="C1129" t="str">
            <v>H</v>
          </cell>
          <cell r="D1129" t="str">
            <v>ATRIBUÍDO SÃO PAULO</v>
          </cell>
          <cell r="E1129" t="str">
            <v>0,60</v>
          </cell>
          <cell r="F1129" t="str">
            <v>CAIXA REFERENCIAL</v>
          </cell>
        </row>
        <row r="1130">
          <cell r="A1130" t="str">
            <v>91274</v>
          </cell>
          <cell r="B1130" t="str">
            <v>PLACA VIBRATÓRIA REVERSÍVEL COM MOTOR 4 TEMPOS A GASOLINA, FORÇA CENTRÍFUGA DE 25 KN (2500 KGF), POTÊNCIA 5,5 CV - JUROS. AF_08/2015</v>
          </cell>
          <cell r="C1130" t="str">
            <v>H</v>
          </cell>
          <cell r="D1130" t="str">
            <v>ATRIBUÍDO SÃO PAULO</v>
          </cell>
          <cell r="E1130" t="str">
            <v>0,16</v>
          </cell>
          <cell r="F1130" t="str">
            <v>CAIXA REFERENCIAL</v>
          </cell>
        </row>
        <row r="1131">
          <cell r="A1131" t="str">
            <v>91275</v>
          </cell>
          <cell r="B1131" t="str">
            <v>PLACA VIBRATÓRIA REVERSÍVEL COM MOTOR 4 TEMPOS A GASOLINA, FORÇA CENTRÍFUGA DE 25 KN (2500 KGF), POTÊNCIA 5,5 CV - MANUTENÇÃO. AF_08/2015</v>
          </cell>
          <cell r="C1131" t="str">
            <v>H</v>
          </cell>
          <cell r="D1131" t="str">
            <v>ATRIBUÍDO SÃO PAULO</v>
          </cell>
          <cell r="E1131" t="str">
            <v>0,75</v>
          </cell>
          <cell r="F1131" t="str">
            <v>CAIXA REFERENCIAL</v>
          </cell>
        </row>
        <row r="1132">
          <cell r="A1132" t="str">
            <v>91276</v>
          </cell>
          <cell r="B1132" t="str">
            <v>PLACA VIBRATÓRIA REVERSÍVEL COM MOTOR 4 TEMPOS A GASOLINA, FORÇA CENTRÍFUGA DE 25 KN (2500 KGF), POTÊNCIA 5,5 CV - MATERIAIS NA OPERAÇÃO. AF_08/2015</v>
          </cell>
          <cell r="C1132" t="str">
            <v>H</v>
          </cell>
          <cell r="D1132" t="str">
            <v>COLETADO</v>
          </cell>
          <cell r="E1132" t="str">
            <v>8,91</v>
          </cell>
          <cell r="F1132" t="str">
            <v>CAIXA REFERENCIAL</v>
          </cell>
        </row>
        <row r="1133">
          <cell r="A1133" t="str">
            <v>91279</v>
          </cell>
          <cell r="B1133" t="str">
            <v>CORTADORA DE PISO COM MOTOR 4 TEMPOS A GASOLINA, POTÊNCIA DE 13 HP, COM DISCO DE CORTE DIAMANTADO SEGMENTADO PARA CONCRETO, DIÂMETRO DE 350 MM, FURO DE 1" (14 X 1") - DEPRECIAÇÃO. AF_08/2015</v>
          </cell>
          <cell r="C1133" t="str">
            <v>H</v>
          </cell>
          <cell r="D1133" t="str">
            <v>ATRIBUÍDO SÃO PAULO</v>
          </cell>
          <cell r="E1133" t="str">
            <v>0,77</v>
          </cell>
          <cell r="F1133" t="str">
            <v>CAIXA REFERENCIAL</v>
          </cell>
        </row>
        <row r="1134">
          <cell r="A1134" t="str">
            <v>91280</v>
          </cell>
          <cell r="B1134" t="str">
            <v>CORTADORA DE PISO COM MOTOR 4 TEMPOS A GASOLINA, POTÊNCIA DE 13 HP, COM DISCO DE CORTE DIAMANTADO SEGMENTADO PARA CONCRETO, DIÂMETRO DE 350 MM, FURO DE 1" (14 X 1") - JUROS. AF_08/2015</v>
          </cell>
          <cell r="C1134" t="str">
            <v>H</v>
          </cell>
          <cell r="D1134" t="str">
            <v>ATRIBUÍDO SÃO PAULO</v>
          </cell>
          <cell r="E1134" t="str">
            <v>0,17</v>
          </cell>
          <cell r="F1134" t="str">
            <v>CAIXA REFERENCIAL</v>
          </cell>
        </row>
        <row r="1135">
          <cell r="A1135" t="str">
            <v>91281</v>
          </cell>
          <cell r="B1135" t="str">
            <v>CORTADORA DE PISO COM MOTOR 4 TEMPOS A GASOLINA, POTÊNCIA DE 13 HP, COM DISCO DE CORTE DIAMANTADO SEGMENTADO PARA CONCRETO, DIÂMETRO DE 350 MM, FURO DE 1" (14 X 1") - MANUTENÇÃO. AF_08/2015</v>
          </cell>
          <cell r="C1135" t="str">
            <v>H</v>
          </cell>
          <cell r="D1135" t="str">
            <v>ATRIBUÍDO SÃO PAULO</v>
          </cell>
          <cell r="E1135" t="str">
            <v>0,95</v>
          </cell>
          <cell r="F1135" t="str">
            <v>CAIXA REFERENCIAL</v>
          </cell>
        </row>
        <row r="1136">
          <cell r="A1136" t="str">
            <v>91282</v>
          </cell>
          <cell r="B1136" t="str">
            <v>CORTADORA DE PISO COM MOTOR 4 TEMPOS A GASOLINA, POTÊNCIA DE 13 HP, COM DISCO DE CORTE DIAMANTADO SEGMENTADO PARA CONCRETO, DIÂMETRO DE 350 MM, FURO DE 1" (14 X 1") - MATERIAIS NA OPERAÇÃO. AF_08/2015</v>
          </cell>
          <cell r="C1136" t="str">
            <v>H</v>
          </cell>
          <cell r="D1136" t="str">
            <v>COLETADO</v>
          </cell>
          <cell r="E1136" t="str">
            <v>8,97</v>
          </cell>
          <cell r="F1136" t="str">
            <v>CAIXA REFERENCIAL</v>
          </cell>
        </row>
        <row r="1137">
          <cell r="A1137" t="str">
            <v>91354</v>
          </cell>
          <cell r="B1137" t="str">
            <v>CAMINHÃO TOCO, PESO BRUTO TOTAL 14.300 KG, CARGA ÚTIL MÁXIMA 9590 KG, DISTÂNCIA ENTRE EIXOS 4,76 M, POTÊNCIA 185 CV (NÃO INCLUI CARROCERIA) - DEPRECIAÇÃO. AF_06/2014</v>
          </cell>
          <cell r="C1137" t="str">
            <v>H</v>
          </cell>
          <cell r="D1137" t="str">
            <v>ATRIBUÍDO SÃO PAULO</v>
          </cell>
          <cell r="E1137" t="str">
            <v>17,61</v>
          </cell>
          <cell r="F1137" t="str">
            <v>CAIXA REFERENCIAL</v>
          </cell>
        </row>
        <row r="1138">
          <cell r="A1138" t="str">
            <v>91355</v>
          </cell>
          <cell r="B1138" t="str">
            <v>CAMINHÃO TOCO, PESO BRUTO TOTAL 14.300 KG, CARGA ÚTIL MÁXIMA 9590 KG, DISTÂNCIA ENTRE EIXOS 4,76 M, POTÊNCIA 185 CV (NÃO INCLUI CARROCERIA) - JUROS. AF_06/2014</v>
          </cell>
          <cell r="C1138" t="str">
            <v>H</v>
          </cell>
          <cell r="D1138" t="str">
            <v>ATRIBUÍDO SÃO PAULO</v>
          </cell>
          <cell r="E1138" t="str">
            <v>7,24</v>
          </cell>
          <cell r="F1138" t="str">
            <v>CAIXA REFERENCIAL</v>
          </cell>
        </row>
        <row r="1139">
          <cell r="A1139" t="str">
            <v>91356</v>
          </cell>
          <cell r="B1139" t="str">
            <v>CAMINHÃO TOCO, PESO BRUTO TOTAL 14.300 KG, CARGA ÚTIL MÁXIMA 9590 KG, DISTÂNCIA ENTRE EIXOS 4,76 M, POTÊNCIA 185 CV (NÃO INCLUI CARROCERIA) - IMPOSTOS E SEGUROS. AF_06/2014</v>
          </cell>
          <cell r="C1139" t="str">
            <v>H</v>
          </cell>
          <cell r="D1139" t="str">
            <v>ATRIBUÍDO SÃO PAULO</v>
          </cell>
          <cell r="E1139" t="str">
            <v>2,92</v>
          </cell>
          <cell r="F1139" t="str">
            <v>CAIXA REFERENCIAL</v>
          </cell>
        </row>
        <row r="1140">
          <cell r="A1140" t="str">
            <v>91359</v>
          </cell>
          <cell r="B1140" t="str">
            <v>CAMINHÃO PIPA 6.000 L, PESO BRUTO TOTAL 13.000 KG, DISTÂNCIA ENTRE EIXOS 4,80 M, POTÊNCIA 189 CV INCLUSIVE TANQUE DE AÇO PARA TRANSPORTE DE ÁGUA, CAPACIDADE 6 M3 - DEPRECIAÇÃO. AF_06/2014</v>
          </cell>
          <cell r="C1140" t="str">
            <v>H</v>
          </cell>
          <cell r="D1140" t="str">
            <v>ATRIBUÍDO SÃO PAULO</v>
          </cell>
          <cell r="E1140" t="str">
            <v>20,99</v>
          </cell>
          <cell r="F1140" t="str">
            <v>CAIXA REFERENCIAL</v>
          </cell>
        </row>
        <row r="1141">
          <cell r="A1141" t="str">
            <v>91360</v>
          </cell>
          <cell r="B1141" t="str">
            <v>CAMINHÃO PIPA 6.000 L, PESO BRUTO TOTAL 13.000 KG, DISTÂNCIA ENTRE EIXOS 4,80 M, POTÊNCIA 189 CV INCLUSIVE TANQUE DE AÇO PARA TRANSPORTE DE ÁGUA, CAPACIDADE 6 M3 - JUROS. AF_06/2014</v>
          </cell>
          <cell r="C1141" t="str">
            <v>H</v>
          </cell>
          <cell r="D1141" t="str">
            <v>ATRIBUÍDO SÃO PAULO</v>
          </cell>
          <cell r="E1141" t="str">
            <v>8,03</v>
          </cell>
          <cell r="F1141" t="str">
            <v>CAIXA REFERENCIAL</v>
          </cell>
        </row>
        <row r="1142">
          <cell r="A1142" t="str">
            <v>91361</v>
          </cell>
          <cell r="B1142" t="str">
            <v>CAMINHÃO PIPA 6.000 L, PESO BRUTO TOTAL 13.000 KG, DISTÂNCIA ENTRE EIXOS 4,80 M, POTÊNCIA 189 CV INCLUSIVE TANQUE DE AÇO PARA TRANSPORTE DE ÁGUA, CAPACIDADE 6 M3 - IMPOSTOS E SEGUROS. AF_06/2014</v>
          </cell>
          <cell r="C1142" t="str">
            <v>H</v>
          </cell>
          <cell r="D1142" t="str">
            <v>ATRIBUÍDO SÃO PAULO</v>
          </cell>
          <cell r="E1142" t="str">
            <v>3,24</v>
          </cell>
          <cell r="F1142" t="str">
            <v>CAIXA REFERENCIAL</v>
          </cell>
        </row>
        <row r="1143">
          <cell r="A1143" t="str">
            <v>91367</v>
          </cell>
          <cell r="B1143" t="str">
            <v>CAMINHÃO BASCULANTE 6 M3, PESO BRUTO TOTAL 16.000 KG, CARGA ÚTIL MÁXIMA 13.071 KG, DISTÂNCIA ENTRE EIXOS 4,80 M, POTÊNCIA 230 CV INCLUSIVE CAÇAMBA METÁLICA - DEPRECIAÇÃO. AF_06/2014</v>
          </cell>
          <cell r="C1143" t="str">
            <v>H</v>
          </cell>
          <cell r="D1143" t="str">
            <v>ATRIBUÍDO SÃO PAULO</v>
          </cell>
          <cell r="E1143" t="str">
            <v>22,27</v>
          </cell>
          <cell r="F1143" t="str">
            <v>CAIXA REFERENCIAL</v>
          </cell>
        </row>
        <row r="1144">
          <cell r="A1144" t="str">
            <v>91368</v>
          </cell>
          <cell r="B1144" t="str">
            <v>CAMINHÃO BASCULANTE 6 M3, PESO BRUTO TOTAL 16.000 KG, CARGA ÚTIL MÁXIMA 13.071 KG, DISTÂNCIA ENTRE EIXOS 4,80 M, POTÊNCIA 230 CV INCLUSIVE CAÇAMBA METÁLICA - JUROS. AF_06/2014</v>
          </cell>
          <cell r="C1144" t="str">
            <v>H</v>
          </cell>
          <cell r="D1144" t="str">
            <v>ATRIBUÍDO SÃO PAULO</v>
          </cell>
          <cell r="E1144" t="str">
            <v>8,54</v>
          </cell>
          <cell r="F1144" t="str">
            <v>CAIXA REFERENCIAL</v>
          </cell>
        </row>
        <row r="1145">
          <cell r="A1145" t="str">
            <v>91369</v>
          </cell>
          <cell r="B1145" t="str">
            <v>CAMINHÃO BASCULANTE 6 M3, PESO BRUTO TOTAL 16.000 KG, CARGA ÚTIL MÁXIMA 13.071 KG, DISTÂNCIA ENTRE EIXOS 4,80 M, POTÊNCIA 230 CV INCLUSIVE CAÇAMBA METÁLICA - IMPOSTOS E SEGUROS. AF_06/2014</v>
          </cell>
          <cell r="C1145" t="str">
            <v>H</v>
          </cell>
          <cell r="D1145" t="str">
            <v>ATRIBUÍDO SÃO PAULO</v>
          </cell>
          <cell r="E1145" t="str">
            <v>3,44</v>
          </cell>
          <cell r="F1145" t="str">
            <v>CAIXA REFERENCIAL</v>
          </cell>
        </row>
        <row r="1146">
          <cell r="A1146" t="str">
            <v>91375</v>
          </cell>
          <cell r="B1146" t="str">
            <v>CAMINHÃO TOCO, PESO BRUTO TOTAL 16.000 KG, CARGA ÚTIL MÁXIMA DE 10.685 KG, DISTÂNCIA ENTRE EIXOS 4,80 M, POTÊNCIA 189 CV EXCLUSIVE CARROCERIA - DEPRECIAÇÃO. AF_06/2014</v>
          </cell>
          <cell r="C1146" t="str">
            <v>H</v>
          </cell>
          <cell r="D1146" t="str">
            <v>ATRIBUÍDO SÃO PAULO</v>
          </cell>
          <cell r="E1146" t="str">
            <v>19,34</v>
          </cell>
          <cell r="F1146" t="str">
            <v>CAIXA REFERENCIAL</v>
          </cell>
        </row>
        <row r="1147">
          <cell r="A1147" t="str">
            <v>91376</v>
          </cell>
          <cell r="B1147" t="str">
            <v>CAMINHÃO TOCO, PESO BRUTO TOTAL 16.000 KG, CARGA ÚTIL MÁXIMA DE 10.685 KG, DISTÂNCIA ENTRE EIXOS 4,80 M, POTÊNCIA 189 CV EXCLUSIVE CARROCERIA - JUROS. AF_06/2014</v>
          </cell>
          <cell r="C1147" t="str">
            <v>H</v>
          </cell>
          <cell r="D1147" t="str">
            <v>ATRIBUÍDO SÃO PAULO</v>
          </cell>
          <cell r="E1147" t="str">
            <v>7,95</v>
          </cell>
          <cell r="F1147" t="str">
            <v>CAIXA REFERENCIAL</v>
          </cell>
        </row>
        <row r="1148">
          <cell r="A1148" t="str">
            <v>91377</v>
          </cell>
          <cell r="B1148" t="str">
            <v>CAMINHÃO TOCO, PESO BRUTO TOTAL 16.000 KG, CARGA ÚTIL MÁXIMA DE 10.685 KG, DISTÂNCIA ENTRE EIXOS 4,80 M, POTÊNCIA 189 CV EXCLUSIVE CARROCERIA - IMPOSTOS E SEGUROS. AF_06/2014</v>
          </cell>
          <cell r="C1148" t="str">
            <v>H</v>
          </cell>
          <cell r="D1148" t="str">
            <v>ATRIBUÍDO SÃO PAULO</v>
          </cell>
          <cell r="E1148" t="str">
            <v>3,21</v>
          </cell>
          <cell r="F1148" t="str">
            <v>CAIXA REFERENCIAL</v>
          </cell>
        </row>
        <row r="1149">
          <cell r="A1149" t="str">
            <v>91380</v>
          </cell>
          <cell r="B1149" t="str">
            <v>CAMINHÃO BASCULANTE 10 M3, TRUCADO CABINE SIMPLES, PESO BRUTO TOTAL 23.000 KG, CARGA ÚTIL MÁXIMA 15.935 KG, DISTÂNCIA ENTRE EIXOS 4,80 M, POTÊNCIA 230 CV INCLUSIVE CAÇAMBA METÁLICA - DEPRECIAÇÃO. AF_06/2014</v>
          </cell>
          <cell r="C1149" t="str">
            <v>H</v>
          </cell>
          <cell r="D1149" t="str">
            <v>ATRIBUÍDO SÃO PAULO</v>
          </cell>
          <cell r="E1149" t="str">
            <v>29,31</v>
          </cell>
          <cell r="F1149" t="str">
            <v>CAIXA REFERENCIAL</v>
          </cell>
        </row>
        <row r="1150">
          <cell r="A1150" t="str">
            <v>91381</v>
          </cell>
          <cell r="B1150" t="str">
            <v>CAMINHÃO BASCULANTE 10 M3, TRUCADO CABINE SIMPLES, PESO BRUTO TOTAL 23.000 KG, CARGA ÚTIL MÁXIMA 15.935 KG, DISTÂNCIA ENTRE EIXOS 4,80 M, POTÊNCIA 230 CV INCLUSIVE CAÇAMBA METÁLICA - JUROS. AF_06/2014</v>
          </cell>
          <cell r="C1150" t="str">
            <v>H</v>
          </cell>
          <cell r="D1150" t="str">
            <v>ATRIBUÍDO SÃO PAULO</v>
          </cell>
          <cell r="E1150" t="str">
            <v>11,23</v>
          </cell>
          <cell r="F1150" t="str">
            <v>CAIXA REFERENCIAL</v>
          </cell>
        </row>
        <row r="1151">
          <cell r="A1151" t="str">
            <v>91382</v>
          </cell>
          <cell r="B1151" t="str">
            <v>CAMINHÃO BASCULANTE 10 M3, TRUCADO CABINE SIMPLES, PESO BRUTO TOTAL 23.000 KG, CARGA ÚTIL MÁXIMA 15.935 KG, DISTÂNCIA ENTRE EIXOS 4,80 M, POTÊNCIA 230 CV INCLUSIVE CAÇAMBA METÁLICA - IMPOSTOS E SEGUROS. AF_06/2014</v>
          </cell>
          <cell r="C1151" t="str">
            <v>H</v>
          </cell>
          <cell r="D1151" t="str">
            <v>ATRIBUÍDO SÃO PAULO</v>
          </cell>
          <cell r="E1151" t="str">
            <v>4,54</v>
          </cell>
          <cell r="F1151" t="str">
            <v>CAIXA REFERENCIAL</v>
          </cell>
        </row>
        <row r="1152">
          <cell r="A1152" t="str">
            <v>91383</v>
          </cell>
          <cell r="B1152" t="str">
            <v>CAMINHÃO BASCULANTE 10 M3, TRUCADO CABINE SIMPLES, PESO BRUTO TOTAL 23.000 KG, CARGA ÚTIL MÁXIMA 15.935 KG, DISTÂNCIA ENTRE EIXOS 4,80 M, POTÊNCIA 230 CV INCLUSIVE CAÇAMBA METÁLICA - MANUTENÇÃO. AF_06/2014</v>
          </cell>
          <cell r="C1152" t="str">
            <v>H</v>
          </cell>
          <cell r="D1152" t="str">
            <v>ATRIBUÍDO SÃO PAULO</v>
          </cell>
          <cell r="E1152" t="str">
            <v>52,69</v>
          </cell>
          <cell r="F1152" t="str">
            <v>CAIXA REFERENCIAL</v>
          </cell>
        </row>
        <row r="1153">
          <cell r="A1153" t="str">
            <v>91384</v>
          </cell>
          <cell r="B1153" t="str">
            <v>CAMINHÃO BASCULANTE 10 M3, TRUCADO CABINE SIMPLES, PESO BRUTO TOTAL 23.000 KG, CARGA ÚTIL MÁXIMA 15.935 KG, DISTÂNCIA ENTRE EIXOS 4,80 M, POTÊNCIA 230 CV INCLUSIVE CAÇAMBA METÁLICA - MATERIAIS NA OPERAÇÃO. AF_06/2014</v>
          </cell>
          <cell r="C1153" t="str">
            <v>H</v>
          </cell>
          <cell r="D1153" t="str">
            <v>COLETADO</v>
          </cell>
          <cell r="E1153" t="str">
            <v>141,25</v>
          </cell>
          <cell r="F1153" t="str">
            <v>CAIXA REFERENCIAL</v>
          </cell>
        </row>
        <row r="1154">
          <cell r="A1154" t="str">
            <v>91390</v>
          </cell>
          <cell r="B1154" t="str">
            <v>CAMINHÃO TOCO, PBT 14.300 KG, CARGA ÚTIL MÁX. 9.710 KG, DIST. ENTRE EIXOS 3,56 M, POTÊNCIA 185 CV, INCLUSIVE CARROCERIA FIXA ABERTA DE MADEIRA P/ TRANSPORTE GERAL DE CARGA SECA, DIMEN. APROX. 2,50 X 6,50 X 0,50 M - DEPRECIAÇÃO. AF_06/2014</v>
          </cell>
          <cell r="C1154" t="str">
            <v>H</v>
          </cell>
          <cell r="D1154" t="str">
            <v>ATRIBUÍDO SÃO PAULO</v>
          </cell>
          <cell r="E1154" t="str">
            <v>19,29</v>
          </cell>
          <cell r="F1154" t="str">
            <v>CAIXA REFERENCIAL</v>
          </cell>
        </row>
        <row r="1155">
          <cell r="A1155" t="str">
            <v>91391</v>
          </cell>
          <cell r="B1155" t="str">
            <v>CAMINHÃO TOCO, PBT 14.300 KG, CARGA ÚTIL MÁX. 9.710 KG, DIST. ENTRE EIXOS 3,56 M, POTÊNCIA 185 CV, INCLUSIVE CARROCERIA FIXA ABERTA DE MADEIRA P/ TRANSPORTE GERAL DE CARGA SECA, DIMEN. APROX. 2,50 X 6,50 X 0,50 M - JUROS. AF_06/2014</v>
          </cell>
          <cell r="C1155" t="str">
            <v>H</v>
          </cell>
          <cell r="D1155" t="str">
            <v>ATRIBUÍDO SÃO PAULO</v>
          </cell>
          <cell r="E1155" t="str">
            <v>7,68</v>
          </cell>
          <cell r="F1155" t="str">
            <v>CAIXA REFERENCIAL</v>
          </cell>
        </row>
        <row r="1156">
          <cell r="A1156" t="str">
            <v>91392</v>
          </cell>
          <cell r="B1156" t="str">
            <v>CAMINHÃO TOCO, PBT 14.300 KG, CARGA ÚTIL MÁX. 9.710 KG, DIST. ENTRE EIXOS 3,56 M, POTÊNCIA 185 CV, INCLUSIVE CARROCERIA FIXA ABERTA DE MADEIRA P/ TRANSPORTE GERAL DE CARGA SECA, DIMEN. APROX. 2,50 X 6,50 X 0,50 M - IMPOSTOS E SEGUROS. AF_06/2014</v>
          </cell>
          <cell r="C1156" t="str">
            <v>H</v>
          </cell>
          <cell r="D1156" t="str">
            <v>ATRIBUÍDO SÃO PAULO</v>
          </cell>
          <cell r="E1156" t="str">
            <v>3,09</v>
          </cell>
          <cell r="F1156" t="str">
            <v>CAIXA REFERENCIAL</v>
          </cell>
        </row>
        <row r="1157">
          <cell r="A1157" t="str">
            <v>91396</v>
          </cell>
          <cell r="B1157" t="str">
            <v>CAMINHÃO PIPA 10.000 L TRUCADO, PESO BRUTO TOTAL 23.000 KG, CARGA ÚTIL MÁXIMA 15.935 KG, DISTÂNCIA ENTRE EIXOS 4,8 M, POTÊNCIA 230 CV, INCLUSIVE TANQUE DE AÇO PARA TRANSPORTE DE ÁGUA - DEPRECIAÇÃO. AF_06/2014</v>
          </cell>
          <cell r="C1157" t="str">
            <v>H</v>
          </cell>
          <cell r="D1157" t="str">
            <v>ATRIBUÍDO SÃO PAULO</v>
          </cell>
          <cell r="E1157" t="str">
            <v>29,11</v>
          </cell>
          <cell r="F1157" t="str">
            <v>CAIXA REFERENCIAL</v>
          </cell>
        </row>
        <row r="1158">
          <cell r="A1158" t="str">
            <v>91397</v>
          </cell>
          <cell r="B1158" t="str">
            <v>CAMINHÃO PIPA 10.000 L TRUCADO, PESO BRUTO TOTAL 23.000 KG, CARGA ÚTIL MÁXIMA 15.935 KG, DISTÂNCIA ENTRE EIXOS 4,8 M, POTÊNCIA 230 CV, INCLUSIVE TANQUE DE AÇO PARA TRANSPORTE DE ÁGUA - JUROS. AF_06/2014</v>
          </cell>
          <cell r="C1158" t="str">
            <v>H</v>
          </cell>
          <cell r="D1158" t="str">
            <v>ATRIBUÍDO SÃO PAULO</v>
          </cell>
          <cell r="E1158" t="str">
            <v>11,25</v>
          </cell>
          <cell r="F1158" t="str">
            <v>CAIXA REFERENCIAL</v>
          </cell>
        </row>
        <row r="1159">
          <cell r="A1159" t="str">
            <v>91398</v>
          </cell>
          <cell r="B1159" t="str">
            <v>CAMINHÃO PIPA 10.000 L TRUCADO, PESO BRUTO TOTAL 23.000 KG, CARGA ÚTIL MÁXIMA 15.935 KG, DISTÂNCIA ENTRE EIXOS 4,8 M, POTÊNCIA 230 CV, INCLUSIVE TANQUE DE AÇO PARA TRANSPORTE DE ÁGUA - IMPOSTOS E SEGUROS. AF_06/2014</v>
          </cell>
          <cell r="C1159" t="str">
            <v>H</v>
          </cell>
          <cell r="D1159" t="str">
            <v>ATRIBUÍDO SÃO PAULO</v>
          </cell>
          <cell r="E1159" t="str">
            <v>4,54</v>
          </cell>
          <cell r="F1159" t="str">
            <v>CAIXA REFERENCIAL</v>
          </cell>
        </row>
        <row r="1160">
          <cell r="A1160" t="str">
            <v>91402</v>
          </cell>
          <cell r="B1160" t="str">
            <v>CAMINHÃO BASCULANTE 6 M3 TOCO, PESO BRUTO TOTAL 16.000 KG, CARGA ÚTIL MÁXIMA 11.130 KG, DISTÂNCIA ENTRE EIXOS 5,36 M, POTÊNCIA 185 CV, INCLUSIVE CAÇAMBA METÁLICA - IMPOSTOS E SEGUROS. AF_06/2014</v>
          </cell>
          <cell r="C1160" t="str">
            <v>H</v>
          </cell>
          <cell r="D1160" t="str">
            <v>ATRIBUÍDO SÃO PAULO</v>
          </cell>
          <cell r="E1160" t="str">
            <v>3,57</v>
          </cell>
          <cell r="F1160" t="str">
            <v>CAIXA REFERENCIAL</v>
          </cell>
        </row>
        <row r="1161">
          <cell r="A1161" t="str">
            <v>91466</v>
          </cell>
          <cell r="B1161" t="str">
            <v>GUINDAUTO HIDRÁULICO, CAPACIDADE MÁXIMA DE CARGA 6200 KG, MOMENTO MÁXIMO DE CARGA 11,7 TM, ALCANCE MÁXIMO HORIZONTAL 9,70 M, INCLUSIVE CAMINHÃO TOCO PBT 16.000 KG, POTÊNCIA DE 189 CV - IMPOSTOS E SEGUROS. AF_08/2015</v>
          </cell>
          <cell r="C1161" t="str">
            <v>H</v>
          </cell>
          <cell r="D1161" t="str">
            <v>ATRIBUÍDO SÃO PAULO</v>
          </cell>
          <cell r="E1161" t="str">
            <v>4,05</v>
          </cell>
          <cell r="F1161" t="str">
            <v>CAIXA REFERENCIAL</v>
          </cell>
        </row>
        <row r="1162">
          <cell r="A1162" t="str">
            <v>91467</v>
          </cell>
          <cell r="B1162" t="str">
            <v>GUINDAUTO HIDRÁULICO, CAPACIDADE MÁXIMA DE CARGA 6200 KG, MOMENTO MÁXIMO DE CARGA 11,7 TM, ALCANCE MÁXIMO HORIZONTAL 9,70 M, INCLUSIVE CAMINHÃO TOCO PBT 16.000 KG, POTÊNCIA DE 189 CV - MATERIAIS NA OPERAÇÃO. AF_08/2015</v>
          </cell>
          <cell r="C1162" t="str">
            <v>H</v>
          </cell>
          <cell r="D1162" t="str">
            <v>COLETADO</v>
          </cell>
          <cell r="E1162" t="str">
            <v>157,52</v>
          </cell>
          <cell r="F1162" t="str">
            <v>CAIXA REFERENCIAL</v>
          </cell>
        </row>
        <row r="1163">
          <cell r="A1163" t="str">
            <v>91468</v>
          </cell>
          <cell r="B1163" t="str">
            <v>ESPARGIDOR DE ASFALTO PRESSURIZADO, TANQUE 6 M3 COM ISOLAÇÃO TÉRMICA, AQUECIDO COM 2 MAÇARICOS, COM BARRA ESPARGIDORA 3,60 M, MONTADO SOBRE CAMINHÃO  TOCO, PBT 14.300 KG, POTÊNCIA 185 CV - DEPRECIAÇÃO. AF_05/2023</v>
          </cell>
          <cell r="C1163" t="str">
            <v>H</v>
          </cell>
          <cell r="D1163" t="str">
            <v>ATRIBUÍDO SÃO PAULO</v>
          </cell>
          <cell r="E1163" t="str">
            <v>25,48</v>
          </cell>
          <cell r="F1163" t="str">
            <v>CAIXA REFERENCIAL</v>
          </cell>
        </row>
        <row r="1164">
          <cell r="A1164" t="str">
            <v>91469</v>
          </cell>
          <cell r="B1164" t="str">
            <v>ESPARGIDOR DE ASFALTO PRESSURIZADO, TANQUE 6 M3 COM ISOLAÇÃO TÉRMICA, AQUECIDO COM 2 MAÇARICOS, COM BARRA ESPARGIDORA 3,60 M, MONTADO SOBRE CAMINHÃO  TOCO, PBT 14.300 KG, POTÊNCIA 185 CV - JUROS. AF_05/2023</v>
          </cell>
          <cell r="C1164" t="str">
            <v>H</v>
          </cell>
          <cell r="D1164" t="str">
            <v>ATRIBUÍDO SÃO PAULO</v>
          </cell>
          <cell r="E1164" t="str">
            <v>9,97</v>
          </cell>
          <cell r="F1164" t="str">
            <v>CAIXA REFERENCIAL</v>
          </cell>
        </row>
        <row r="1165">
          <cell r="A1165" t="str">
            <v>91484</v>
          </cell>
          <cell r="B1165" t="str">
            <v>ESPARGIDOR DE ASFALTO PRESSURIZADO, TANQUE 6 M3 COM ISOLAÇÃO TÉRMICA, AQUECIDO COM 2 MAÇARICOS, COM BARRA ESPARGIDORA 3,60 M, MONTADO SOBRE CAMINHÃO  TOCO, PBT 14.300 KG, POTÊNCIA 185 CV - IMPOSTOS E SEGUROS. AF_05/2023</v>
          </cell>
          <cell r="C1165" t="str">
            <v>H</v>
          </cell>
          <cell r="D1165" t="str">
            <v>ATRIBUÍDO SÃO PAULO</v>
          </cell>
          <cell r="E1165" t="str">
            <v>4,02</v>
          </cell>
          <cell r="F1165" t="str">
            <v>CAIXA REFERENCIAL</v>
          </cell>
        </row>
        <row r="1166">
          <cell r="A1166" t="str">
            <v>91485</v>
          </cell>
          <cell r="B1166" t="str">
            <v>ESPARGIDOR DE ASFALTO PRESSURIZADO, TANQUE 6 M3 COM ISOLAÇÃO TÉRMICA, AQUECIDO COM 2 MAÇARICOS, COM BARRA ESPARGIDORA 3,60 M, MONTADO SOBRE CAMINHÃO  TOCO, PBT 14.300 KG, POTÊNCIA 185 CV - MATERIAIS NA OPERAÇÃO. AF_05/2023</v>
          </cell>
          <cell r="C1166" t="str">
            <v>H</v>
          </cell>
          <cell r="D1166" t="str">
            <v>COLETADO</v>
          </cell>
          <cell r="E1166" t="str">
            <v>154,18</v>
          </cell>
          <cell r="F1166" t="str">
            <v>CAIXA REFERENCIAL</v>
          </cell>
        </row>
        <row r="1167">
          <cell r="A1167" t="str">
            <v>91529</v>
          </cell>
          <cell r="B1167" t="str">
            <v>COMPACTADOR DE SOLOS DE PERCUSSÃO (SOQUETE) COM MOTOR A GASOLINA 4 TEMPOS, POTÊNCIA 4 CV - DEPRECIAÇÃO. AF_08/2015</v>
          </cell>
          <cell r="C1167" t="str">
            <v>H</v>
          </cell>
          <cell r="D1167" t="str">
            <v>ATRIBUÍDO SÃO PAULO</v>
          </cell>
          <cell r="E1167" t="str">
            <v>0,88</v>
          </cell>
          <cell r="F1167" t="str">
            <v>CAIXA REFERENCIAL</v>
          </cell>
        </row>
        <row r="1168">
          <cell r="A1168" t="str">
            <v>91530</v>
          </cell>
          <cell r="B1168" t="str">
            <v>COMPACTADOR DE SOLOS DE PERCUSSÃO (SOQUETE) COM MOTOR A GASOLINA 4 TEMPOS, POTÊNCIA 4 CV - JUROS. AF_08/2015</v>
          </cell>
          <cell r="C1168" t="str">
            <v>H</v>
          </cell>
          <cell r="D1168" t="str">
            <v>ATRIBUÍDO SÃO PAULO</v>
          </cell>
          <cell r="E1168" t="str">
            <v>0,23</v>
          </cell>
          <cell r="F1168" t="str">
            <v>CAIXA REFERENCIAL</v>
          </cell>
        </row>
        <row r="1169">
          <cell r="A1169" t="str">
            <v>91531</v>
          </cell>
          <cell r="B1169" t="str">
            <v>COMPACTADOR DE SOLOS DE PERCUSSÃO (SOQUETE) COM MOTOR A GASOLINA 4 TEMPOS, POTÊNCIA 4 CV - MANUTENÇÃO. AF_08/2015</v>
          </cell>
          <cell r="C1169" t="str">
            <v>H</v>
          </cell>
          <cell r="D1169" t="str">
            <v>ATRIBUÍDO SÃO PAULO</v>
          </cell>
          <cell r="E1169" t="str">
            <v>1,11</v>
          </cell>
          <cell r="F1169" t="str">
            <v>CAIXA REFERENCIAL</v>
          </cell>
        </row>
        <row r="1170">
          <cell r="A1170" t="str">
            <v>91532</v>
          </cell>
          <cell r="B1170" t="str">
            <v>COMPACTADOR DE SOLOS DE PERCUSSÃO (SOQUETE) COM MOTOR A GASOLINA 4 TEMPOS, POTÊNCIA 4 CV - MATERIAIS NA OPERAÇÃO. AF_08/2015</v>
          </cell>
          <cell r="C1170" t="str">
            <v>H</v>
          </cell>
          <cell r="D1170" t="str">
            <v>COLETADO</v>
          </cell>
          <cell r="E1170" t="str">
            <v>6,37</v>
          </cell>
          <cell r="F1170" t="str">
            <v>CAIXA REFERENCIAL</v>
          </cell>
        </row>
        <row r="1171">
          <cell r="A1171" t="str">
            <v>91629</v>
          </cell>
          <cell r="B1171" t="str">
            <v>GUINDAUTO HIDRÁULICO, CAPACIDADE MÁXIMA DE CARGA 6500 KG, MOMENTO MÁXIMO DE CARGA 5,8 TM, ALCANCE MÁXIMO HORIZONTAL 7,60 M, INCLUSIVE CAMINHÃO TOCO PBT 9.700 KG, POTÊNCIA DE 160 CV - DEPRECIAÇÃO. AF_08/2015</v>
          </cell>
          <cell r="C1171" t="str">
            <v>H</v>
          </cell>
          <cell r="D1171" t="str">
            <v>ATRIBUÍDO SÃO PAULO</v>
          </cell>
          <cell r="E1171" t="str">
            <v>21,63</v>
          </cell>
          <cell r="F1171" t="str">
            <v>CAIXA REFERENCIAL</v>
          </cell>
        </row>
        <row r="1172">
          <cell r="A1172" t="str">
            <v>91630</v>
          </cell>
          <cell r="B1172" t="str">
            <v>GUINDAUTO HIDRÁULICO, CAPACIDADE MÁXIMA DE CARGA 6500 KG, MOMENTO MÁXIMO DE CARGA 5,8 TM, ALCANCE MÁXIMO HORIZONTAL 7,60 M, INCLUSIVE CAMINHÃO TOCO PBT 9.700 KG, POTÊNCIA DE 160 CV - JUROS. AF_08/2015</v>
          </cell>
          <cell r="C1172" t="str">
            <v>H</v>
          </cell>
          <cell r="D1172" t="str">
            <v>ATRIBUÍDO SÃO PAULO</v>
          </cell>
          <cell r="E1172" t="str">
            <v>8,04</v>
          </cell>
          <cell r="F1172" t="str">
            <v>CAIXA REFERENCIAL</v>
          </cell>
        </row>
        <row r="1173">
          <cell r="A1173" t="str">
            <v>91631</v>
          </cell>
          <cell r="B1173" t="str">
            <v>GUINDAUTO HIDRÁULICO, CAPACIDADE MÁXIMA DE CARGA 6500 KG, MOMENTO MÁXIMO DE CARGA 5,8 TM, ALCANCE MÁXIMO HORIZONTAL 7,60 M, INCLUSIVE CAMINHÃO TOCO PBT 9.700 KG, POTÊNCIA DE 160 CV - IMPOSTOS E SEGUROS. AF_08/2015</v>
          </cell>
          <cell r="C1173" t="str">
            <v>H</v>
          </cell>
          <cell r="D1173" t="str">
            <v>ATRIBUÍDO SÃO PAULO</v>
          </cell>
          <cell r="E1173" t="str">
            <v>3,24</v>
          </cell>
          <cell r="F1173" t="str">
            <v>CAIXA REFERENCIAL</v>
          </cell>
        </row>
        <row r="1174">
          <cell r="A1174" t="str">
            <v>91632</v>
          </cell>
          <cell r="B1174" t="str">
            <v>GUINDAUTO HIDRÁULICO, CAPACIDADE MÁXIMA DE CARGA 6500 KG, MOMENTO MÁXIMO DE CARGA 5,8 TM, ALCANCE MÁXIMO HORIZONTAL 7,60 M, INCLUSIVE CAMINHÃO TOCO PBT 9.700 KG, POTÊNCIA DE 160 CV - MANUTENÇÃO. AF_08/2015</v>
          </cell>
          <cell r="C1174" t="str">
            <v>H</v>
          </cell>
          <cell r="D1174" t="str">
            <v>ATRIBUÍDO SÃO PAULO</v>
          </cell>
          <cell r="E1174" t="str">
            <v>37,02</v>
          </cell>
          <cell r="F1174" t="str">
            <v>CAIXA REFERENCIAL</v>
          </cell>
        </row>
        <row r="1175">
          <cell r="A1175" t="str">
            <v>91633</v>
          </cell>
          <cell r="B1175" t="str">
            <v>GUINDAUTO HIDRÁULICO, CAPACIDADE MÁXIMA DE CARGA 6500 KG, MOMENTO MÁXIMO DE CARGA 5,8 TM, ALCANCE MÁXIMO HORIZONTAL 7,60 M, INCLUSIVE CAMINHÃO TOCO PBT 9.700 KG, POTÊNCIA DE 160 CV - MATERIAIS NA OPERAÇÃO. AF_08/2015</v>
          </cell>
          <cell r="C1175" t="str">
            <v>H</v>
          </cell>
          <cell r="D1175" t="str">
            <v>COLETADO</v>
          </cell>
          <cell r="E1175" t="str">
            <v>133,32</v>
          </cell>
          <cell r="F1175" t="str">
            <v>CAIXA REFERENCIAL</v>
          </cell>
        </row>
        <row r="1176">
          <cell r="A1176" t="str">
            <v>91640</v>
          </cell>
          <cell r="B1176" t="str">
            <v>CAMINHÃO DE TRANSPORTE DE MATERIAL ASFÁLTICO 30.000 L, COM CAVALO MECÂNICO DE CAPACIDADE MÁXIMA DE TRAÇÃO COMBINADO DE 66.000 KG, POTÊNCIA 360 CV, INCLUSIVE TANQUE DE ASFALTO COM SERPENTINA - DEPRECIAÇÃO. AF_08/2015</v>
          </cell>
          <cell r="C1176" t="str">
            <v>H</v>
          </cell>
          <cell r="D1176" t="str">
            <v>ATRIBUÍDO SÃO PAULO</v>
          </cell>
          <cell r="E1176" t="str">
            <v>41,47</v>
          </cell>
          <cell r="F1176" t="str">
            <v>CAIXA REFERENCIAL</v>
          </cell>
        </row>
        <row r="1177">
          <cell r="A1177" t="str">
            <v>91641</v>
          </cell>
          <cell r="B1177" t="str">
            <v>CAMINHÃO DE TRANSPORTE DE MATERIAL ASFÁLTICO 30.000 L, COM CAVALO MECÂNICO DE CAPACIDADE MÁXIMA DE TRAÇÃO COMBINADO DE 66.000 KG, POTÊNCIA 360 CV, INCLUSIVE TANQUE DE ASFALTO COM SERPENTINA - JUROS. AF_08/2015</v>
          </cell>
          <cell r="C1177" t="str">
            <v>H</v>
          </cell>
          <cell r="D1177" t="str">
            <v>ATRIBUÍDO SÃO PAULO</v>
          </cell>
          <cell r="E1177" t="str">
            <v>16,74</v>
          </cell>
          <cell r="F1177" t="str">
            <v>CAIXA REFERENCIAL</v>
          </cell>
        </row>
        <row r="1178">
          <cell r="A1178" t="str">
            <v>91642</v>
          </cell>
          <cell r="B1178" t="str">
            <v>CAMINHÃO DE TRANSPORTE DE MATERIAL ASFÁLTICO 30.000 L, COM CAVALO MECÂNICO DE CAPACIDADE MÁXIMA DE TRAÇÃO COMBINADO DE 66.000 KG, POTÊNCIA 360 CV, INCLUSIVE TANQUE DE ASFALTO COM SERPENTINA - IMPOSTOS E SEGUROS. AF_08/2015</v>
          </cell>
          <cell r="C1178" t="str">
            <v>H</v>
          </cell>
          <cell r="D1178" t="str">
            <v>ATRIBUÍDO SÃO PAULO</v>
          </cell>
          <cell r="E1178" t="str">
            <v>6,77</v>
          </cell>
          <cell r="F1178" t="str">
            <v>CAIXA REFERENCIAL</v>
          </cell>
        </row>
        <row r="1179">
          <cell r="A1179" t="str">
            <v>91643</v>
          </cell>
          <cell r="B1179" t="str">
            <v>CAMINHÃO DE TRANSPORTE DE MATERIAL ASFÁLTICO 30.000 L, COM CAVALO MECÂNICO DE CAPACIDADE MÁXIMA DE TRAÇÃO COMBINADO DE 66.000 KG, POTÊNCIA 360 CV, INCLUSIVE TANQUE DE ASFALTO COM SERPENTINA - MANUTENÇÃO. AF_08/2015</v>
          </cell>
          <cell r="C1179" t="str">
            <v>H</v>
          </cell>
          <cell r="D1179" t="str">
            <v>ATRIBUÍDO SÃO PAULO</v>
          </cell>
          <cell r="E1179" t="str">
            <v>74,81</v>
          </cell>
          <cell r="F1179" t="str">
            <v>CAIXA REFERENCIAL</v>
          </cell>
        </row>
        <row r="1180">
          <cell r="A1180" t="str">
            <v>91644</v>
          </cell>
          <cell r="B1180" t="str">
            <v>CAMINHÃO DE TRANSPORTE DE MATERIAL ASFÁLTICO 30.000 L, COM CAVALO MECÂNICO DE CAPACIDADE MÁXIMA DE TRAÇÃO COMBINADO DE 66.000 KG, POTÊNCIA 360 CV, INCLUSIVE TANQUE DE ASFALTO COM SERPENTINA - MATERIAIS NA OPERAÇÃO. AF_08/2015</v>
          </cell>
          <cell r="C1180" t="str">
            <v>H</v>
          </cell>
          <cell r="D1180" t="str">
            <v>COLETADO</v>
          </cell>
          <cell r="E1180" t="str">
            <v>300,02</v>
          </cell>
          <cell r="F1180" t="str">
            <v>CAIXA REFERENCIAL</v>
          </cell>
        </row>
        <row r="1181">
          <cell r="A1181" t="str">
            <v>91688</v>
          </cell>
          <cell r="B1181" t="str">
            <v>SERRA CIRCULAR DE BANCADA COM MOTOR ELÉTRICO POTÊNCIA DE 5HP, COM COIFA PARA DISCO 10" - DEPRECIAÇÃO. AF_08/2015</v>
          </cell>
          <cell r="C1181" t="str">
            <v>H</v>
          </cell>
          <cell r="D1181" t="str">
            <v>ATRIBUÍDO SÃO PAULO</v>
          </cell>
          <cell r="E1181" t="str">
            <v>0,09</v>
          </cell>
          <cell r="F1181" t="str">
            <v>CAIXA REFERENCIAL</v>
          </cell>
        </row>
        <row r="1182">
          <cell r="A1182" t="str">
            <v>91689</v>
          </cell>
          <cell r="B1182" t="str">
            <v>SERRA CIRCULAR DE BANCADA COM MOTOR ELÉTRICO POTÊNCIA DE 5HP, COM COIFA PARA DISCO 10" - JUROS. AF_08/2015</v>
          </cell>
          <cell r="C1182" t="str">
            <v>H</v>
          </cell>
          <cell r="D1182" t="str">
            <v>ATRIBUÍDO SÃO PAULO</v>
          </cell>
          <cell r="E1182" t="str">
            <v>0,01</v>
          </cell>
          <cell r="F1182" t="str">
            <v>CAIXA REFERENCIAL</v>
          </cell>
        </row>
        <row r="1183">
          <cell r="A1183" t="str">
            <v>91690</v>
          </cell>
          <cell r="B1183" t="str">
            <v>SERRA CIRCULAR DE BANCADA COM MOTOR ELÉTRICO POTÊNCIA DE 5HP, COM COIFA PARA DISCO 10" - MANUTENÇÃO. AF_08/2015</v>
          </cell>
          <cell r="C1183" t="str">
            <v>H</v>
          </cell>
          <cell r="D1183" t="str">
            <v>ATRIBUÍDO SÃO PAULO</v>
          </cell>
          <cell r="E1183" t="str">
            <v>0,06</v>
          </cell>
          <cell r="F1183" t="str">
            <v>CAIXA REFERENCIAL</v>
          </cell>
        </row>
        <row r="1184">
          <cell r="A1184" t="str">
            <v>91691</v>
          </cell>
          <cell r="B1184" t="str">
            <v>SERRA CIRCULAR DE BANCADA COM MOTOR ELÉTRICO POTÊNCIA DE 5HP, COM COIFA PARA DISCO 10" - MATERIAIS NA OPERAÇÃO. AF_08/2015</v>
          </cell>
          <cell r="C1184" t="str">
            <v>H</v>
          </cell>
          <cell r="D1184" t="str">
            <v>COEFICIENTE DE REPRESENTATIVIDADE</v>
          </cell>
          <cell r="E1184" t="str">
            <v>1,16</v>
          </cell>
          <cell r="F1184" t="str">
            <v>CAIXA REFERENCIAL</v>
          </cell>
        </row>
        <row r="1185">
          <cell r="A1185" t="str">
            <v>92040</v>
          </cell>
          <cell r="B1185" t="str">
            <v>DISTRIBUIDOR DE AGREGADOS REBOCAVEL, CAPACIDADE 1,9 M³, LARGURA DE TRABALHO 3,66 M - DEPRECIAÇÃO. AF_11/2015</v>
          </cell>
          <cell r="C1185" t="str">
            <v>H</v>
          </cell>
          <cell r="D1185" t="str">
            <v>ATRIBUÍDO SÃO PAULO</v>
          </cell>
          <cell r="E1185" t="str">
            <v>6,47</v>
          </cell>
          <cell r="F1185" t="str">
            <v>CAIXA REFERENCIAL</v>
          </cell>
        </row>
        <row r="1186">
          <cell r="A1186" t="str">
            <v>92041</v>
          </cell>
          <cell r="B1186" t="str">
            <v>DISTRIBUIDOR DE AGREGADOS REBOCAVEL, CAPACIDADE 1,9 M³, LARGURA DE TRABALHO 3,66 M - JUROS. AF_11/2015</v>
          </cell>
          <cell r="C1186" t="str">
            <v>H</v>
          </cell>
          <cell r="D1186" t="str">
            <v>ATRIBUÍDO SÃO PAULO</v>
          </cell>
          <cell r="E1186" t="str">
            <v>1,33</v>
          </cell>
          <cell r="F1186" t="str">
            <v>CAIXA REFERENCIAL</v>
          </cell>
        </row>
        <row r="1187">
          <cell r="A1187" t="str">
            <v>92042</v>
          </cell>
          <cell r="B1187" t="str">
            <v>DISTRIBUIDOR DE AGREGADOS REBOCAVEL, CAPACIDADE 1,9 M³, LARGURA DE TRABALHO 3,66 M - MANUTENÇÃO. AF_11/2015</v>
          </cell>
          <cell r="C1187" t="str">
            <v>H</v>
          </cell>
          <cell r="D1187" t="str">
            <v>ATRIBUÍDO SÃO PAULO</v>
          </cell>
          <cell r="E1187" t="str">
            <v>5,39</v>
          </cell>
          <cell r="F1187" t="str">
            <v>CAIXA REFERENCIAL</v>
          </cell>
        </row>
        <row r="1188">
          <cell r="A1188" t="str">
            <v>92101</v>
          </cell>
          <cell r="B1188" t="str">
            <v>CAMINHÃO PARA EQUIPAMENTO DE LIMPEZA A SUCÇÃO COM CAMINHÃO TRUCADO DE PESO BRUTO TOTAL 23000 KG, CARGA ÚTIL MÁXIMA 15935 KG, DISTÂNCIA ENTRE EIXOS 4,80 M, POTÊNCIA 230 CV, INCLUSIVE LIMPADORA A SUCÇÃO, TANQUE 12000 L - DEPRECIAÇÃO. AF_05/2023</v>
          </cell>
          <cell r="C1188" t="str">
            <v>H</v>
          </cell>
          <cell r="D1188" t="str">
            <v>ATRIBUÍDO SÃO PAULO</v>
          </cell>
          <cell r="E1188" t="str">
            <v>44,82</v>
          </cell>
          <cell r="F1188" t="str">
            <v>CAIXA REFERENCIAL</v>
          </cell>
        </row>
        <row r="1189">
          <cell r="A1189" t="str">
            <v>92102</v>
          </cell>
          <cell r="B1189" t="str">
            <v>CAMINHÃO PARA EQUIPAMENTO DE LIMPEZA A SUCÇÃO COM CAMINHÃO TRUCADO DE PESO BRUTO TOTAL 23000 KG, CARGA ÚTIL MÁXIMA 15935 KG, DISTÂNCIA ENTRE EIXOS 4,80 M, POTÊNCIA 230 CV, INCLUSIVE LIMPADORA A SUCÇÃO, TANQUE 12000 L - JUROS. AF_05/2023</v>
          </cell>
          <cell r="C1189" t="str">
            <v>H</v>
          </cell>
          <cell r="D1189" t="str">
            <v>ATRIBUÍDO SÃO PAULO</v>
          </cell>
          <cell r="E1189" t="str">
            <v>14,05</v>
          </cell>
          <cell r="F1189" t="str">
            <v>CAIXA REFERENCIAL</v>
          </cell>
        </row>
        <row r="1190">
          <cell r="A1190" t="str">
            <v>92103</v>
          </cell>
          <cell r="B1190" t="str">
            <v>CAMINHÃO PARA EQUIPAMENTO DE LIMPEZA A SUCÇÃO COM CAMINHÃO TRUCADO DE PESO BRUTO TOTAL 23000 KG, CARGA ÚTIL MÁXIMA 15935 KG, DISTÂNCIA ENTRE EIXOS 4,80 M, POTÊNCIA 230 CV, INCLUSIVE LIMPADORA A SUCÇÃO, TANQUE 12000 L - IMPOSTOS E SEGUROS. AF_05/2023</v>
          </cell>
          <cell r="C1190" t="str">
            <v>H</v>
          </cell>
          <cell r="D1190" t="str">
            <v>ATRIBUÍDO SÃO PAULO</v>
          </cell>
          <cell r="E1190" t="str">
            <v>5,68</v>
          </cell>
          <cell r="F1190" t="str">
            <v>CAIXA REFERENCIAL</v>
          </cell>
        </row>
        <row r="1191">
          <cell r="A1191" t="str">
            <v>92104</v>
          </cell>
          <cell r="B1191" t="str">
            <v>CAMINHÃO PARA EQUIPAMENTO DE LIMPEZA A SUCÇÃO COM CAMINHÃO TRUCADO DE PESO BRUTO TOTAL 23000 KG, CARGA ÚTIL MÁXIMA 15935 KG, DISTÂNCIA ENTRE EIXOS 4,80 M, POTÊNCIA 230 CV, INCLUSIVE LIMPADORA A SUCÇÃO, TANQUE 12000 L - MANUTENÇÃO. AF_05/2023</v>
          </cell>
          <cell r="C1191" t="str">
            <v>H</v>
          </cell>
          <cell r="D1191" t="str">
            <v>ATRIBUÍDO SÃO PAULO</v>
          </cell>
          <cell r="E1191" t="str">
            <v>70,75</v>
          </cell>
          <cell r="F1191" t="str">
            <v>CAIXA REFERENCIAL</v>
          </cell>
        </row>
        <row r="1192">
          <cell r="A1192" t="str">
            <v>92105</v>
          </cell>
          <cell r="B1192" t="str">
            <v>CAMINHÃO PARA EQUIPAMENTO DE LIMPEZA A SUCÇÃO COM CAMINHÃO TRUCADO DE PESO BRUTO TOTAL 23000 KG, CARGA ÚTIL MÁX. 15935 KG, DISTÂNCIA ENTRE EIXOS 4,80 M, POTÊNCIA 230 CV, INCLUSIVE LIMPADORA A SUCÇÃO, TANQUE 12000 L - MATERIAIS NA OPERAÇÃO. AF_05/2023</v>
          </cell>
          <cell r="C1192" t="str">
            <v>H</v>
          </cell>
          <cell r="D1192" t="str">
            <v>COLETADO</v>
          </cell>
          <cell r="E1192" t="str">
            <v>191,67</v>
          </cell>
          <cell r="F1192" t="str">
            <v>CAIXA REFERENCIAL</v>
          </cell>
        </row>
        <row r="1193">
          <cell r="A1193" t="str">
            <v>92108</v>
          </cell>
          <cell r="B1193" t="str">
            <v>PENEIRA ROTATIVA COM MOTOR ELÉTRICO TRIFÁSICO DE 2 CV, CILINDRO DE 1 M X 0,60 M, COM FUROS DE 3,17 MM - DEPRECIAÇÃO. AF_05/2023</v>
          </cell>
          <cell r="C1193" t="str">
            <v>H</v>
          </cell>
          <cell r="D1193" t="str">
            <v>COEFICIENTE DE REPRESENTATIVIDADE</v>
          </cell>
          <cell r="E1193" t="str">
            <v>0,86</v>
          </cell>
          <cell r="F1193" t="str">
            <v>CAIXA REFERENCIAL</v>
          </cell>
        </row>
        <row r="1194">
          <cell r="A1194" t="str">
            <v>92109</v>
          </cell>
          <cell r="B1194" t="str">
            <v>PENEIRA ROTATIVA COM MOTOR ELÉTRICO TRIFÁSICO DE 2 CV, CILINDRO DE 1 M X 0,60 M, COM FUROS DE 3,17 MM - JUROS. AF_05/2023</v>
          </cell>
          <cell r="C1194" t="str">
            <v>H</v>
          </cell>
          <cell r="D1194" t="str">
            <v>COEFICIENTE DE REPRESENTATIVIDADE</v>
          </cell>
          <cell r="E1194" t="str">
            <v>0,19</v>
          </cell>
          <cell r="F1194" t="str">
            <v>CAIXA REFERENCIAL</v>
          </cell>
        </row>
        <row r="1195">
          <cell r="A1195" t="str">
            <v>92110</v>
          </cell>
          <cell r="B1195" t="str">
            <v>PENEIRA ROTATIVA COM MOTOR ELÉTRICO TRIFÁSICO DE 2 CV, CILINDRO DE 1 M X 0,60 M, COM FUROS DE 3,17 MM - MANUTENÇÃO. AF_05/2023</v>
          </cell>
          <cell r="C1195" t="str">
            <v>H</v>
          </cell>
          <cell r="D1195" t="str">
            <v>COEFICIENTE DE REPRESENTATIVIDADE</v>
          </cell>
          <cell r="E1195" t="str">
            <v>1,07</v>
          </cell>
          <cell r="F1195" t="str">
            <v>CAIXA REFERENCIAL</v>
          </cell>
        </row>
        <row r="1196">
          <cell r="A1196" t="str">
            <v>92111</v>
          </cell>
          <cell r="B1196" t="str">
            <v>PENEIRA ROTATIVA COM MOTOR ELÉTRICO TRIFÁSICO DE 2 CV, CILINDRO DE 1 M X 0,60 M, COM FUROS DE 3,17 MM - MATERIAIS NA OPERAÇÃO. AF_05/2023</v>
          </cell>
          <cell r="C1196" t="str">
            <v>H</v>
          </cell>
          <cell r="D1196" t="str">
            <v>COEFICIENTE DE REPRESENTATIVIDADE</v>
          </cell>
          <cell r="E1196" t="str">
            <v>1,07</v>
          </cell>
          <cell r="F1196" t="str">
            <v>CAIXA REFERENCIAL</v>
          </cell>
        </row>
        <row r="1197">
          <cell r="A1197" t="str">
            <v>92114</v>
          </cell>
          <cell r="B1197" t="str">
            <v>DOSADOR DE AREIA, CAPACIDADE DE 26 LITROS - DEPRECIAÇÃO. AF_05/2023</v>
          </cell>
          <cell r="C1197" t="str">
            <v>H</v>
          </cell>
          <cell r="D1197" t="str">
            <v>COEFICIENTE DE REPRESENTATIVIDADE</v>
          </cell>
          <cell r="E1197" t="str">
            <v>0,21</v>
          </cell>
          <cell r="F1197" t="str">
            <v>CAIXA REFERENCIAL</v>
          </cell>
        </row>
        <row r="1198">
          <cell r="A1198" t="str">
            <v>92115</v>
          </cell>
          <cell r="B1198" t="str">
            <v>DOSADOR DE AREIA, CAPACIDADE DE 26 LITROS - JUROS. AF_05/2023</v>
          </cell>
          <cell r="C1198" t="str">
            <v>H</v>
          </cell>
          <cell r="D1198" t="str">
            <v>COEFICIENTE DE REPRESENTATIVIDADE</v>
          </cell>
          <cell r="E1198" t="str">
            <v>0,04</v>
          </cell>
          <cell r="F1198" t="str">
            <v>CAIXA REFERENCIAL</v>
          </cell>
        </row>
        <row r="1199">
          <cell r="A1199" t="str">
            <v>92116</v>
          </cell>
          <cell r="B1199" t="str">
            <v>DOSADOR DE AREIA, CAPACIDADE DE 26 LITROS - MANUTENÇÃO. AF_05/2023</v>
          </cell>
          <cell r="C1199" t="str">
            <v>H</v>
          </cell>
          <cell r="D1199" t="str">
            <v>COEFICIENTE DE REPRESENTATIVIDADE</v>
          </cell>
          <cell r="E1199" t="str">
            <v>0,15</v>
          </cell>
          <cell r="F1199" t="str">
            <v>CAIXA REFERENCIAL</v>
          </cell>
        </row>
        <row r="1200">
          <cell r="A1200" t="str">
            <v>92133</v>
          </cell>
          <cell r="B1200" t="str">
            <v>CAMINHONETE COM MOTOR A DIESEL, POTÊNCIA 180 CV, CABINE DUPLA, 4X4 - DEPRECIAÇÃO. AF_11/2015</v>
          </cell>
          <cell r="C1200" t="str">
            <v>H</v>
          </cell>
          <cell r="D1200" t="str">
            <v>COLETADO</v>
          </cell>
          <cell r="E1200" t="str">
            <v>12,74</v>
          </cell>
          <cell r="F1200" t="str">
            <v>CAIXA REFERENCIAL</v>
          </cell>
        </row>
        <row r="1201">
          <cell r="A1201" t="str">
            <v>92134</v>
          </cell>
          <cell r="B1201" t="str">
            <v>CAMINHONETE COM MOTOR A DIESEL, POTÊNCIA 180 CV, CABINE DUPLA, 4X4 - JUROS. AF_11/2015</v>
          </cell>
          <cell r="C1201" t="str">
            <v>H</v>
          </cell>
          <cell r="D1201" t="str">
            <v>COLETADO</v>
          </cell>
          <cell r="E1201" t="str">
            <v>3,93</v>
          </cell>
          <cell r="F1201" t="str">
            <v>CAIXA REFERENCIAL</v>
          </cell>
        </row>
        <row r="1202">
          <cell r="A1202" t="str">
            <v>92135</v>
          </cell>
          <cell r="B1202" t="str">
            <v>CAMINHONETE COM MOTOR A DIESEL, POTÊNCIA 180 CV, CABINE DUPLA, 4X4 - IMPOSTOS E SEGUROS. AF_11/2015</v>
          </cell>
          <cell r="C1202" t="str">
            <v>H</v>
          </cell>
          <cell r="D1202" t="str">
            <v>COLETADO</v>
          </cell>
          <cell r="E1202" t="str">
            <v>1,59</v>
          </cell>
          <cell r="F1202" t="str">
            <v>CAIXA REFERENCIAL</v>
          </cell>
        </row>
        <row r="1203">
          <cell r="A1203" t="str">
            <v>92136</v>
          </cell>
          <cell r="B1203" t="str">
            <v>CAMINHONETE COM MOTOR A DIESEL, POTÊNCIA 180 CV, CABINE DUPLA, 4X4 - MANUTENÇÃO. AF_11/2015</v>
          </cell>
          <cell r="C1203" t="str">
            <v>H</v>
          </cell>
          <cell r="D1203" t="str">
            <v>COLETADO</v>
          </cell>
          <cell r="E1203" t="str">
            <v>15,93</v>
          </cell>
          <cell r="F1203" t="str">
            <v>CAIXA REFERENCIAL</v>
          </cell>
        </row>
        <row r="1204">
          <cell r="A1204" t="str">
            <v>92137</v>
          </cell>
          <cell r="B1204" t="str">
            <v>CAMINHONETE COM MOTOR A DIESEL, POTÊNCIA 180 CV, CABINE DUPLA, 4X4 - MATERIAIS NA OPERAÇÃO. AF_11/2015</v>
          </cell>
          <cell r="C1204" t="str">
            <v>H</v>
          </cell>
          <cell r="D1204" t="str">
            <v>COLETADO</v>
          </cell>
          <cell r="E1204" t="str">
            <v>35,10</v>
          </cell>
          <cell r="F1204" t="str">
            <v>CAIXA REFERENCIAL</v>
          </cell>
        </row>
        <row r="1205">
          <cell r="A1205" t="str">
            <v>92140</v>
          </cell>
          <cell r="B1205" t="str">
            <v>CAMINHONETE CABINE SIMPLES COM MOTOR 1.6 FLEX, CÂMBIO MANUAL, POTÊNCIA 101/104 CV, 2 PORTAS - DEPRECIAÇÃO. AF_11/2015</v>
          </cell>
          <cell r="C1205" t="str">
            <v>H</v>
          </cell>
          <cell r="D1205" t="str">
            <v>COEFICIENTE DE REPRESENTATIVIDADE</v>
          </cell>
          <cell r="E1205" t="str">
            <v>4,67</v>
          </cell>
          <cell r="F1205" t="str">
            <v>CAIXA REFERENCIAL</v>
          </cell>
        </row>
        <row r="1206">
          <cell r="A1206" t="str">
            <v>92141</v>
          </cell>
          <cell r="B1206" t="str">
            <v>CAMINHONETE CABINE SIMPLES COM MOTOR 1.6 FLEX, CÂMBIO MANUAL, POTÊNCIA 101/104 CV, 2 PORTAS - JUROS. AF_11/2015</v>
          </cell>
          <cell r="C1206" t="str">
            <v>H</v>
          </cell>
          <cell r="D1206" t="str">
            <v>COEFICIENTE DE REPRESENTATIVIDADE</v>
          </cell>
          <cell r="E1206" t="str">
            <v>1,44</v>
          </cell>
          <cell r="F1206" t="str">
            <v>CAIXA REFERENCIAL</v>
          </cell>
        </row>
        <row r="1207">
          <cell r="A1207" t="str">
            <v>92142</v>
          </cell>
          <cell r="B1207" t="str">
            <v>CAMINHONETE CABINE SIMPLES COM MOTOR 1.6 FLEX, CÂMBIO MANUAL, POTÊNCIA 101/104 CV, 2 PORTAS - IMPOSTOS E SEGUROS. AF_11/2015</v>
          </cell>
          <cell r="C1207" t="str">
            <v>H</v>
          </cell>
          <cell r="D1207" t="str">
            <v>COEFICIENTE DE REPRESENTATIVIDADE</v>
          </cell>
          <cell r="E1207" t="str">
            <v>0,58</v>
          </cell>
          <cell r="F1207" t="str">
            <v>CAIXA REFERENCIAL</v>
          </cell>
        </row>
        <row r="1208">
          <cell r="A1208" t="str">
            <v>92143</v>
          </cell>
          <cell r="B1208" t="str">
            <v>CAMINHONETE CABINE SIMPLES COM MOTOR 1.6 FLEX, CÂMBIO MANUAL, POTÊNCIA 101/104 CV, 2 PORTAS - MANUTENÇÃO. AF_11/2015</v>
          </cell>
          <cell r="C1208" t="str">
            <v>H</v>
          </cell>
          <cell r="D1208" t="str">
            <v>COEFICIENTE DE REPRESENTATIVIDADE</v>
          </cell>
          <cell r="E1208" t="str">
            <v>5,83</v>
          </cell>
          <cell r="F1208" t="str">
            <v>CAIXA REFERENCIAL</v>
          </cell>
        </row>
        <row r="1209">
          <cell r="A1209" t="str">
            <v>92144</v>
          </cell>
          <cell r="B1209" t="str">
            <v>CAMINHONETE CABINE SIMPLES COM MOTOR 1.6 FLEX, CÂMBIO MANUAL, POTÊNCIA 101/104 CV, 2 PORTAS - MATERIAIS NA OPERAÇÃO. AF_11/2015</v>
          </cell>
          <cell r="C1209" t="str">
            <v>H</v>
          </cell>
          <cell r="D1209" t="str">
            <v>COLETADO</v>
          </cell>
          <cell r="E1209" t="str">
            <v>41,41</v>
          </cell>
          <cell r="F1209" t="str">
            <v>CAIXA REFERENCIAL</v>
          </cell>
        </row>
        <row r="1210">
          <cell r="A1210" t="str">
            <v>92237</v>
          </cell>
          <cell r="B1210" t="str">
            <v>CAMINHÃO DE TRANSPORTE DE MATERIAL ASFÁLTICO 20.000 L, COM CAVALO MECÂNICO DE CAPACIDADE MÁXIMA DE TRAÇÃO COMBINADO DE 45.000 KG, POTÊNCIA 330 CV, INCLUSIVE TANQUE DE ASFALTO COM MAÇARICO - DEPRECIAÇÃO. AF_12/2015</v>
          </cell>
          <cell r="C1210" t="str">
            <v>H</v>
          </cell>
          <cell r="D1210" t="str">
            <v>ATRIBUÍDO SÃO PAULO</v>
          </cell>
          <cell r="E1210" t="str">
            <v>30,19</v>
          </cell>
          <cell r="F1210" t="str">
            <v>CAIXA REFERENCIAL</v>
          </cell>
        </row>
        <row r="1211">
          <cell r="A1211" t="str">
            <v>92238</v>
          </cell>
          <cell r="B1211" t="str">
            <v>CAMINHÃO DE TRANSPORTE DE MATERIAL ASFÁLTICO 20.000 L, COM CAVALO MECÂNICO DE CAPACIDADE MÁXIMA DE TRAÇÃO COMBINADO DE 45.000 KG, POTÊNCIA 330 CV, INCLUSIVE TANQUE DE ASFALTO COM MAÇARICO - JUROS. AF_12/2015</v>
          </cell>
          <cell r="C1211" t="str">
            <v>H</v>
          </cell>
          <cell r="D1211" t="str">
            <v>ATRIBUÍDO SÃO PAULO</v>
          </cell>
          <cell r="E1211" t="str">
            <v>12,16</v>
          </cell>
          <cell r="F1211" t="str">
            <v>CAIXA REFERENCIAL</v>
          </cell>
        </row>
        <row r="1212">
          <cell r="A1212" t="str">
            <v>92239</v>
          </cell>
          <cell r="B1212" t="str">
            <v>CAMINHÃO DE TRANSPORTE DE MATERIAL ASFÁLTICO 20.000 L, COM CAVALO MECÂNICO DE CAPACIDADE MÁXIMA DE TRAÇÃO COMBINADO DE 45.000 KG, POTÊNCIA 330 CV, INCLUSIVE TANQUE DE ASFALTO COM MAÇARICO - IMPOSTOS E SEGUROS. AF_12/2015</v>
          </cell>
          <cell r="C1212" t="str">
            <v>H</v>
          </cell>
          <cell r="D1212" t="str">
            <v>ATRIBUÍDO SÃO PAULO</v>
          </cell>
          <cell r="E1212" t="str">
            <v>4,91</v>
          </cell>
          <cell r="F1212" t="str">
            <v>CAIXA REFERENCIAL</v>
          </cell>
        </row>
        <row r="1213">
          <cell r="A1213" t="str">
            <v>92240</v>
          </cell>
          <cell r="B1213" t="str">
            <v>CAMINHÃO DE TRANSPORTE DE MATERIAL ASFÁLTICO 20.000 L, COM CAVALO MECÂNICO DE CAPACIDADE MÁXIMA DE TRAÇÃO COMBINADO DE 45.000 KG, POTÊNCIA 330 CV, INCLUSIVE TANQUE DE ASFALTO COM MAÇARICO - MANUTENÇÃO. AF_12/2015</v>
          </cell>
          <cell r="C1213" t="str">
            <v>H</v>
          </cell>
          <cell r="D1213" t="str">
            <v>ATRIBUÍDO SÃO PAULO</v>
          </cell>
          <cell r="E1213" t="str">
            <v>54,23</v>
          </cell>
          <cell r="F1213" t="str">
            <v>CAIXA REFERENCIAL</v>
          </cell>
        </row>
        <row r="1214">
          <cell r="A1214" t="str">
            <v>92241</v>
          </cell>
          <cell r="B1214" t="str">
            <v>CAMINHÃO DE TRANSPORTE DE MATERIAL ASFÁLTICO 20.000 L, COM CAVALO MECÂNICO DE CAPACIDADE MÁXIMA DE TRAÇÃO COMBINADO DE 45.000 KG, POTÊNCIA 330 CV, INCLUSIVE TANQUE DE ASFALTO COM MAÇARICO - MATERIAIS NA OPERAÇÃO. AF_12/2015</v>
          </cell>
          <cell r="C1214" t="str">
            <v>H</v>
          </cell>
          <cell r="D1214" t="str">
            <v>COLETADO</v>
          </cell>
          <cell r="E1214" t="str">
            <v>275,05</v>
          </cell>
          <cell r="F1214" t="str">
            <v>CAIXA REFERENCIAL</v>
          </cell>
        </row>
        <row r="1215">
          <cell r="A1215" t="str">
            <v>92712</v>
          </cell>
          <cell r="B1215" t="str">
            <v>APARELHO PARA CORTE E SOLDA OXI-ACETILENO SOBRE RODAS, INCLUSIVE CILINDROS E MAÇARICOS - DEPRECIAÇÃO. AF_05/2023</v>
          </cell>
          <cell r="C1215" t="str">
            <v>H</v>
          </cell>
          <cell r="D1215" t="str">
            <v>COEFICIENTE DE REPRESENTATIVIDADE</v>
          </cell>
          <cell r="E1215" t="str">
            <v>0,15</v>
          </cell>
          <cell r="F1215" t="str">
            <v>CAIXA REFERENCIAL</v>
          </cell>
        </row>
        <row r="1216">
          <cell r="A1216" t="str">
            <v>92713</v>
          </cell>
          <cell r="B1216" t="str">
            <v>APARELHO PARA CORTE E SOLDA OXI-ACETILENO SOBRE RODAS, INCLUSIVE CILINDROS E MAÇARICOS - JUROS. AF_05/2023</v>
          </cell>
          <cell r="C1216" t="str">
            <v>H</v>
          </cell>
          <cell r="D1216" t="str">
            <v>COEFICIENTE DE REPRESENTATIVIDADE</v>
          </cell>
          <cell r="E1216" t="str">
            <v>0,03</v>
          </cell>
          <cell r="F1216" t="str">
            <v>CAIXA REFERENCIAL</v>
          </cell>
        </row>
        <row r="1217">
          <cell r="A1217" t="str">
            <v>92714</v>
          </cell>
          <cell r="B1217" t="str">
            <v>APARELHO PARA CORTE E SOLDA OXI-ACETILENO SOBRE RODAS, INCLUSIVE CILINDROS E MAÇARICOS - MANUTENÇÃO. AF_05/2023</v>
          </cell>
          <cell r="C1217" t="str">
            <v>H</v>
          </cell>
          <cell r="D1217" t="str">
            <v>COEFICIENTE DE REPRESENTATIVIDADE</v>
          </cell>
          <cell r="E1217" t="str">
            <v>0,18</v>
          </cell>
          <cell r="F1217" t="str">
            <v>CAIXA REFERENCIAL</v>
          </cell>
        </row>
        <row r="1218">
          <cell r="A1218" t="str">
            <v>92715</v>
          </cell>
          <cell r="B1218" t="str">
            <v>APARELHO PARA CORTE E SOLDA OXI-ACETILENO SOBRE RODAS, INCLUSIVE CILINDROS E MAÇARICOS - MATERIAIS NA OPERAÇÃO. AF_05/2023</v>
          </cell>
          <cell r="C1218" t="str">
            <v>H</v>
          </cell>
          <cell r="D1218" t="str">
            <v>COEFICIENTE DE REPRESENTATIVIDADE</v>
          </cell>
          <cell r="E1218" t="str">
            <v>88,67</v>
          </cell>
          <cell r="F1218" t="str">
            <v>CAIXA REFERENCIAL</v>
          </cell>
        </row>
        <row r="1219">
          <cell r="A1219" t="str">
            <v>92956</v>
          </cell>
          <cell r="B1219" t="str">
            <v>MÁQUINA EXTRUSORA DE CONCRETO PARA GUIAS E SARJETAS, MOTOR A DIESEL, POTÊNCIA 14 CV - DEPRECIAÇÃO. AF_12/2015</v>
          </cell>
          <cell r="C1219" t="str">
            <v>H</v>
          </cell>
          <cell r="D1219" t="str">
            <v>ATRIBUÍDO SÃO PAULO</v>
          </cell>
          <cell r="E1219" t="str">
            <v>4,30</v>
          </cell>
          <cell r="F1219" t="str">
            <v>CAIXA REFERENCIAL</v>
          </cell>
        </row>
        <row r="1220">
          <cell r="A1220" t="str">
            <v>92957</v>
          </cell>
          <cell r="B1220" t="str">
            <v>MÁQUINA EXTRUSORA DE CONCRETO PARA GUIAS E SARJETAS, MOTOR A DIESEL, POTÊNCIA 14 CV - JUROS. AF_12/2015</v>
          </cell>
          <cell r="C1220" t="str">
            <v>H</v>
          </cell>
          <cell r="D1220" t="str">
            <v>ATRIBUÍDO SÃO PAULO</v>
          </cell>
          <cell r="E1220" t="str">
            <v>0,99</v>
          </cell>
          <cell r="F1220" t="str">
            <v>CAIXA REFERENCIAL</v>
          </cell>
        </row>
        <row r="1221">
          <cell r="A1221" t="str">
            <v>92958</v>
          </cell>
          <cell r="B1221" t="str">
            <v>MÁQUINA EXTRUSORA DE CONCRETO PARA GUIAS E SARJETAS, MOTOR A DIESEL, POTÊNCIA 14 CV - MANUTENÇÃO. AF_12/2015</v>
          </cell>
          <cell r="C1221" t="str">
            <v>H</v>
          </cell>
          <cell r="D1221" t="str">
            <v>ATRIBUÍDO SÃO PAULO</v>
          </cell>
          <cell r="E1221" t="str">
            <v>4,70</v>
          </cell>
          <cell r="F1221" t="str">
            <v>CAIXA REFERENCIAL</v>
          </cell>
        </row>
        <row r="1222">
          <cell r="A1222" t="str">
            <v>92959</v>
          </cell>
          <cell r="B1222" t="str">
            <v>MÁQUINA EXTRUSORA DE CONCRETO PARA GUIAS E SARJETAS, MOTOR A DIESEL, POTÊNCIA 14 CV - MATERIAIS NA OPERAÇÃO. AF_12/2015</v>
          </cell>
          <cell r="C1222" t="str">
            <v>H</v>
          </cell>
          <cell r="D1222" t="str">
            <v>COLETADO</v>
          </cell>
          <cell r="E1222" t="str">
            <v>9,23</v>
          </cell>
          <cell r="F1222" t="str">
            <v>CAIXA REFERENCIAL</v>
          </cell>
        </row>
        <row r="1223">
          <cell r="A1223" t="str">
            <v>92963</v>
          </cell>
          <cell r="B1223" t="str">
            <v>MARTELO PERFURADOR PNEUMÁTICO MANUAL, HASTE 25 X 75 MM, 21 KG - DEPRECIAÇÃO. AF_12/2015</v>
          </cell>
          <cell r="C1223" t="str">
            <v>H</v>
          </cell>
          <cell r="D1223" t="str">
            <v>ATRIBUÍDO SÃO PAULO</v>
          </cell>
          <cell r="E1223" t="str">
            <v>1,80</v>
          </cell>
          <cell r="F1223" t="str">
            <v>CAIXA REFERENCIAL</v>
          </cell>
        </row>
        <row r="1224">
          <cell r="A1224" t="str">
            <v>92964</v>
          </cell>
          <cell r="B1224" t="str">
            <v>MARTELO PERFURADOR PNEUMÁTICO MANUAL, HASTE 25 X 75 MM, 21 KG - JUROS. AF_12/2015</v>
          </cell>
          <cell r="C1224" t="str">
            <v>H</v>
          </cell>
          <cell r="D1224" t="str">
            <v>ATRIBUÍDO SÃO PAULO</v>
          </cell>
          <cell r="E1224" t="str">
            <v>0,41</v>
          </cell>
          <cell r="F1224" t="str">
            <v>CAIXA REFERENCIAL</v>
          </cell>
        </row>
        <row r="1225">
          <cell r="A1225" t="str">
            <v>92965</v>
          </cell>
          <cell r="B1225" t="str">
            <v>MARTELO PERFURADOR PNEUMÁTICO MANUAL, HASTE 25 X 75 MM, 21 KG - MANUTENÇÃO. AF_12/2015</v>
          </cell>
          <cell r="C1225" t="str">
            <v>H</v>
          </cell>
          <cell r="D1225" t="str">
            <v>ATRIBUÍDO SÃO PAULO</v>
          </cell>
          <cell r="E1225" t="str">
            <v>2,26</v>
          </cell>
          <cell r="F1225" t="str">
            <v>CAIXA REFERENCIAL</v>
          </cell>
        </row>
        <row r="1226">
          <cell r="A1226" t="str">
            <v>93220</v>
          </cell>
          <cell r="B1226" t="str">
            <v>PERFURATRIZ COM TORRE METÁLICA PARA EXECUÇÃO DE ESTACA HÉLICE CONTÍNUA, PROFUNDIDADE MÁXIMA DE 32 M, DIÂMETRO MÁXIMO DE 1000 MM, POTÊNCIA INSTALADA DE 350 HP, MESA ROTATIVA COM TORQUE MÁXIMO DE 263 KNM - DEPRECIAÇÃO. AF_01/2016</v>
          </cell>
          <cell r="C1226" t="str">
            <v>H</v>
          </cell>
          <cell r="D1226" t="str">
            <v>COEFICIENTE DE REPRESENTATIVIDADE</v>
          </cell>
          <cell r="E1226" t="str">
            <v>370,39</v>
          </cell>
          <cell r="F1226" t="str">
            <v>CAIXA REFERENCIAL</v>
          </cell>
        </row>
        <row r="1227">
          <cell r="A1227" t="str">
            <v>93221</v>
          </cell>
          <cell r="B1227" t="str">
            <v>PERFURATRIZ COM TORRE METÁLICA PARA EXECUÇÃO DE ESTACA HÉLICE CONTÍNUA, PROFUNDIDADE MÁXIMA DE 32 M, DIÂMETRO MÁXIMO DE 1000 MM, POTÊNCIA INSTALADA DE 350 HP, MESA ROTATIVA COM TORQUE MÁXIMO DE 263 KNM - JUROS. AF_01/2016</v>
          </cell>
          <cell r="C1227" t="str">
            <v>H</v>
          </cell>
          <cell r="D1227" t="str">
            <v>COEFICIENTE DE REPRESENTATIVIDADE</v>
          </cell>
          <cell r="E1227" t="str">
            <v>99,37</v>
          </cell>
          <cell r="F1227" t="str">
            <v>CAIXA REFERENCIAL</v>
          </cell>
        </row>
        <row r="1228">
          <cell r="A1228" t="str">
            <v>93222</v>
          </cell>
          <cell r="B1228" t="str">
            <v>PERFURATRIZ COM TORRE METÁLICA PARA EXECUÇÃO DE ESTACA HÉLICE CONTÍNUA, PROFUNDIDADE MÁXIMA DE 32 M, DIÂMETRO MÁXIMO DE 1000 MM, POTÊNCIA INSTALADA DE 350 HP, MESA ROTATIVA COM TORQUE MÁXIMO DE 263 KNM - MANUTENÇÃO. AF_01/2016</v>
          </cell>
          <cell r="C1228" t="str">
            <v>H</v>
          </cell>
          <cell r="D1228" t="str">
            <v>COEFICIENTE DE REPRESENTATIVIDADE</v>
          </cell>
          <cell r="E1228" t="str">
            <v>463,51</v>
          </cell>
          <cell r="F1228" t="str">
            <v>CAIXA REFERENCIAL</v>
          </cell>
        </row>
        <row r="1229">
          <cell r="A1229" t="str">
            <v>93223</v>
          </cell>
          <cell r="B1229" t="str">
            <v>PERFURATRIZ COM TORRE METÁLICA PARA EXECUÇÃO DE ESTACA HÉLICE CONTÍNUA, PROFUNDIDADE MÁXIMA DE 32 M, DIÂMETRO MÁXIMO DE 1000 MM, POTÊNCIA INSTALADA DE 350 HP, MESA ROTATIVA COM TORQUE MÁXIMO DE 263 KNM - MATERIAIS NA OPERAÇÃO. AF_01/2016</v>
          </cell>
          <cell r="C1229" t="str">
            <v>H</v>
          </cell>
          <cell r="D1229" t="str">
            <v>COLETADO</v>
          </cell>
          <cell r="E1229" t="str">
            <v>155,61</v>
          </cell>
          <cell r="F1229" t="str">
            <v>CAIXA REFERENCIAL</v>
          </cell>
        </row>
        <row r="1230">
          <cell r="A1230" t="str">
            <v>93229</v>
          </cell>
          <cell r="B1230" t="str">
            <v>BETONEIRA CAPACIDADE NOMINAL 400 L, CAPACIDADE DE MISTURA 310 L, MOTOR A GASOLINA POTÊNCIA 5,5 CV, SEM CARREGADOR - DEPRECIAÇÃO. AF_02/2016</v>
          </cell>
          <cell r="C1230" t="str">
            <v>H</v>
          </cell>
          <cell r="D1230" t="str">
            <v>COEFICIENTE DE REPRESENTATIVIDADE</v>
          </cell>
          <cell r="E1230" t="str">
            <v>0,36</v>
          </cell>
          <cell r="F1230" t="str">
            <v>CAIXA REFERENCIAL</v>
          </cell>
        </row>
        <row r="1231">
          <cell r="A1231" t="str">
            <v>93230</v>
          </cell>
          <cell r="B1231" t="str">
            <v>BETONEIRA CAPACIDADE NOMINAL 400 L, CAPACIDADE DE MISTURA 310 L, MOTOR A GASOLINA POTÊNCIA 5,5 CV, SEM CARREGADOR - JUROS. AF_02/2016</v>
          </cell>
          <cell r="C1231" t="str">
            <v>H</v>
          </cell>
          <cell r="D1231" t="str">
            <v>COEFICIENTE DE REPRESENTATIVIDADE</v>
          </cell>
          <cell r="E1231" t="str">
            <v>0,08</v>
          </cell>
          <cell r="F1231" t="str">
            <v>CAIXA REFERENCIAL</v>
          </cell>
        </row>
        <row r="1232">
          <cell r="A1232" t="str">
            <v>93231</v>
          </cell>
          <cell r="B1232" t="str">
            <v>BETONEIRA CAPACIDADE NOMINAL 400 L, CAPACIDADE DE MISTURA 310 L, MOTOR A GASOLINA POTÊNCIA 5,5 CV, SEM CARREGADOR - MANUTENÇÃO. AF_02/2016</v>
          </cell>
          <cell r="C1232" t="str">
            <v>H</v>
          </cell>
          <cell r="D1232" t="str">
            <v>COEFICIENTE DE REPRESENTATIVIDADE</v>
          </cell>
          <cell r="E1232" t="str">
            <v>0,45</v>
          </cell>
          <cell r="F1232" t="str">
            <v>CAIXA REFERENCIAL</v>
          </cell>
        </row>
        <row r="1233">
          <cell r="A1233" t="str">
            <v>93232</v>
          </cell>
          <cell r="B1233" t="str">
            <v>BETONEIRA CAPACIDADE NOMINAL 400 L, CAPACIDADE DE MISTURA 310 L, MOTOR A GASOLINA POTÊNCIA 5,5 CV, SEM CARREGADOR - MATERIAIS NA OPERAÇÃO. AF_02/2016</v>
          </cell>
          <cell r="C1233" t="str">
            <v>H</v>
          </cell>
          <cell r="D1233" t="str">
            <v>COLETADO</v>
          </cell>
          <cell r="E1233" t="str">
            <v>4,76</v>
          </cell>
          <cell r="F1233" t="str">
            <v>CAIXA REFERENCIAL</v>
          </cell>
        </row>
        <row r="1234">
          <cell r="A1234" t="str">
            <v>93235</v>
          </cell>
          <cell r="B1234" t="str">
            <v>GRUPO GERADOR ESTACIONÁRIO, MOTOR DIESEL POTÊNCIA 170 KVA - JUROS. AF_02/2016</v>
          </cell>
          <cell r="C1234" t="str">
            <v>H</v>
          </cell>
          <cell r="D1234" t="str">
            <v>ATRIBUÍDO SÃO PAULO</v>
          </cell>
          <cell r="E1234" t="str">
            <v>2,52</v>
          </cell>
          <cell r="F1234" t="str">
            <v>CAIXA REFERENCIAL</v>
          </cell>
        </row>
        <row r="1235">
          <cell r="A1235" t="str">
            <v>93238</v>
          </cell>
          <cell r="B1235" t="str">
            <v>ROLO COMPACTADOR VIBRATÓRIO REBOCÁVEL, CILINDRO DE AÇO LISO, POTÊNCIA DE TRAÇÃO DE 65 CV, PESO 4,7 T, IMPACTO DINÂMICO 18,3 T, LARGURA DE TRABALHO 1,67 M - JUROS. AF_02/2016</v>
          </cell>
          <cell r="C1235" t="str">
            <v>H</v>
          </cell>
          <cell r="D1235" t="str">
            <v>ATRIBUÍDO SÃO PAULO</v>
          </cell>
          <cell r="E1235" t="str">
            <v>2,59</v>
          </cell>
          <cell r="F1235" t="str">
            <v>CAIXA REFERENCIAL</v>
          </cell>
        </row>
        <row r="1236">
          <cell r="A1236" t="str">
            <v>93239</v>
          </cell>
          <cell r="B1236" t="str">
            <v>ROLO COMPACTADOR VIBRATÓRIO PÉ DE CARNEIRO, OPERADO POR CONTROLE REMOTO, POTÊNCIA 12,5 KW, PESO OPERACIONAL 1,675 T, LARGURA DE TRABALHO 0,85 M - JUROS. AF_02/2016</v>
          </cell>
          <cell r="C1236" t="str">
            <v>H</v>
          </cell>
          <cell r="D1236" t="str">
            <v>ATRIBUÍDO SÃO PAULO</v>
          </cell>
          <cell r="E1236" t="str">
            <v>11,75</v>
          </cell>
          <cell r="F1236" t="str">
            <v>CAIXA REFERENCIAL</v>
          </cell>
        </row>
        <row r="1237">
          <cell r="A1237" t="str">
            <v>93240</v>
          </cell>
          <cell r="B1237" t="str">
            <v>ROLO COMPACTADOR VIBRATÓRIO PÉ DE CARNEIRO, OPERADO POR CONTROLE REMOTO, POTÊNCIA 12,5 KW, PESO OPERACIONAL 1,675 T, LARGURA DE TRABALHO 0,85 M - MATERIAIS NA OPERAÇÃO. AF_02/2016</v>
          </cell>
          <cell r="C1237" t="str">
            <v>H</v>
          </cell>
          <cell r="D1237" t="str">
            <v>COLETADO</v>
          </cell>
          <cell r="E1237" t="str">
            <v>11,92</v>
          </cell>
          <cell r="F1237" t="str">
            <v>CAIXA REFERENCIAL</v>
          </cell>
        </row>
        <row r="1238">
          <cell r="A1238" t="str">
            <v>93267</v>
          </cell>
          <cell r="B1238" t="str">
            <v>GRUA ASCENCIONAL, LANÇA DE 30 M, CAPACIDADE DE 1,0 T A 30 M, ALTURA ATÉ 39 M   DEPRECIAÇÃO. AF_05/2023</v>
          </cell>
          <cell r="C1238" t="str">
            <v>H</v>
          </cell>
          <cell r="D1238" t="str">
            <v>ATRIBUÍDO SÃO PAULO</v>
          </cell>
          <cell r="E1238" t="str">
            <v>26,87</v>
          </cell>
          <cell r="F1238" t="str">
            <v>CAIXA REFERENCIAL</v>
          </cell>
        </row>
        <row r="1239">
          <cell r="A1239" t="str">
            <v>93269</v>
          </cell>
          <cell r="B1239" t="str">
            <v>GRUA ASCENCIONAL, LANÇA DE 30 M, CAPACIDADE DE 1,0 T A 30 M, ALTURA ATÉ 39 M   JUROS. AF_05/2023</v>
          </cell>
          <cell r="C1239" t="str">
            <v>H</v>
          </cell>
          <cell r="D1239" t="str">
            <v>ATRIBUÍDO SÃO PAULO</v>
          </cell>
          <cell r="E1239" t="str">
            <v>10,07</v>
          </cell>
          <cell r="F1239" t="str">
            <v>CAIXA REFERENCIAL</v>
          </cell>
        </row>
        <row r="1240">
          <cell r="A1240" t="str">
            <v>93270</v>
          </cell>
          <cell r="B1240" t="str">
            <v>GRUA ASCENCIONAL, LANÇA DE 30 M, CAPACIDADE DE 1,0 T A 30 M, ALTURA ATÉ 39 M   MANUTENÇÃO. AF_05/2023</v>
          </cell>
          <cell r="C1240" t="str">
            <v>H</v>
          </cell>
          <cell r="D1240" t="str">
            <v>ATRIBUÍDO SÃO PAULO</v>
          </cell>
          <cell r="E1240" t="str">
            <v>26,12</v>
          </cell>
          <cell r="F1240" t="str">
            <v>CAIXA REFERENCIAL</v>
          </cell>
        </row>
        <row r="1241">
          <cell r="A1241" t="str">
            <v>93271</v>
          </cell>
          <cell r="B1241" t="str">
            <v>GRUA ASCENCIONAL, LANÇA DE 30 M, CAPACIDADE DE 1,0 T A 30 M, ALTURA ATÉ 39 M   MATERIAIS NA OPERAÇÃO. AF_05/2023</v>
          </cell>
          <cell r="C1241" t="str">
            <v>H</v>
          </cell>
          <cell r="D1241" t="str">
            <v>COEFICIENTE DE REPRESENTATIVIDADE</v>
          </cell>
          <cell r="E1241" t="str">
            <v>8,04</v>
          </cell>
          <cell r="F1241" t="str">
            <v>CAIXA REFERENCIAL</v>
          </cell>
        </row>
        <row r="1242">
          <cell r="A1242" t="str">
            <v>93277</v>
          </cell>
          <cell r="B1242" t="str">
            <v>GUINCHO ELÉTRICO DE COLUNA, CAPACIDADE 400 KG, COM MOTO FREIO, MOTOR TRIFÁSICO DE 1,25 CV - DEPRECIAÇÃO. AF_03/2016</v>
          </cell>
          <cell r="C1242" t="str">
            <v>H</v>
          </cell>
          <cell r="D1242" t="str">
            <v>COEFICIENTE DE REPRESENTATIVIDADE</v>
          </cell>
          <cell r="E1242" t="str">
            <v>0,25</v>
          </cell>
          <cell r="F1242" t="str">
            <v>CAIXA REFERENCIAL</v>
          </cell>
        </row>
        <row r="1243">
          <cell r="A1243" t="str">
            <v>93278</v>
          </cell>
          <cell r="B1243" t="str">
            <v>GUINCHO ELÉTRICO DE COLUNA, CAPACIDADE 400 KG, COM MOTO FREIO, MOTOR TRIFÁSICO DE 1,25 CV - JUROS. AF_03/2016</v>
          </cell>
          <cell r="C1243" t="str">
            <v>H</v>
          </cell>
          <cell r="D1243" t="str">
            <v>COEFICIENTE DE REPRESENTATIVIDADE</v>
          </cell>
          <cell r="E1243" t="str">
            <v>0,05</v>
          </cell>
          <cell r="F1243" t="str">
            <v>CAIXA REFERENCIAL</v>
          </cell>
        </row>
        <row r="1244">
          <cell r="A1244" t="str">
            <v>93279</v>
          </cell>
          <cell r="B1244" t="str">
            <v>GUINCHO ELÉTRICO DE COLUNA, CAPACIDADE 400 KG, COM MOTO FREIO, MOTOR TRIFÁSICO DE 1,25 CV - MANUTENÇÃO. AF_03/2016</v>
          </cell>
          <cell r="C1244" t="str">
            <v>H</v>
          </cell>
          <cell r="D1244" t="str">
            <v>COEFICIENTE DE REPRESENTATIVIDADE</v>
          </cell>
          <cell r="E1244" t="str">
            <v>0,23</v>
          </cell>
          <cell r="F1244" t="str">
            <v>CAIXA REFERENCIAL</v>
          </cell>
        </row>
        <row r="1245">
          <cell r="A1245" t="str">
            <v>93280</v>
          </cell>
          <cell r="B1245" t="str">
            <v>GUINCHO ELÉTRICO DE COLUNA, CAPACIDADE 400 KG, COM MOTO FREIO, MOTOR TRIFÁSICO DE 1,25 CV - MATERIAIS NA OPERAÇÃO. AF_03/2016</v>
          </cell>
          <cell r="C1245" t="str">
            <v>H</v>
          </cell>
          <cell r="D1245" t="str">
            <v>COEFICIENTE DE REPRESENTATIVIDADE</v>
          </cell>
          <cell r="E1245" t="str">
            <v>0,67</v>
          </cell>
          <cell r="F1245" t="str">
            <v>CAIXA REFERENCIAL</v>
          </cell>
        </row>
        <row r="1246">
          <cell r="A1246" t="str">
            <v>93283</v>
          </cell>
          <cell r="B1246" t="str">
            <v>GUINDASTE HIDRÁULICO AUTOPROPELIDO, COM LANÇA TELESCÓPICA 40 M, CAPACIDADE MÁXIMA 60 T, POTÊNCIA 260 KW - DEPRECIAÇÃO. AF_03/2016</v>
          </cell>
          <cell r="C1246" t="str">
            <v>H</v>
          </cell>
          <cell r="D1246" t="str">
            <v>ATRIBUÍDO SÃO PAULO</v>
          </cell>
          <cell r="E1246" t="str">
            <v>100,42</v>
          </cell>
          <cell r="F1246" t="str">
            <v>CAIXA REFERENCIAL</v>
          </cell>
        </row>
        <row r="1247">
          <cell r="A1247" t="str">
            <v>93284</v>
          </cell>
          <cell r="B1247" t="str">
            <v>GUINDASTE HIDRÁULICO AUTOPROPELIDO, COM LANÇA TELESCÓPICA 40 M, CAPACIDADE MÁXIMA 60 T, POTÊNCIA 260 KW - JUROS. AF_03/2016</v>
          </cell>
          <cell r="C1247" t="str">
            <v>H</v>
          </cell>
          <cell r="D1247" t="str">
            <v>ATRIBUÍDO SÃO PAULO</v>
          </cell>
          <cell r="E1247" t="str">
            <v>35,39</v>
          </cell>
          <cell r="F1247" t="str">
            <v>CAIXA REFERENCIAL</v>
          </cell>
        </row>
        <row r="1248">
          <cell r="A1248" t="str">
            <v>93285</v>
          </cell>
          <cell r="B1248" t="str">
            <v>GUINDASTE HIDRÁULICO AUTOPROPELIDO, COM LANÇA TELESCÓPICA 40 M, CAPACIDADE MÁXIMA 60 T, POTÊNCIA 260 KW - MANUTENÇÃO. AF_03/2016</v>
          </cell>
          <cell r="C1248" t="str">
            <v>H</v>
          </cell>
          <cell r="D1248" t="str">
            <v>ATRIBUÍDO SÃO PAULO</v>
          </cell>
          <cell r="E1248" t="str">
            <v>161,42</v>
          </cell>
          <cell r="F1248" t="str">
            <v>CAIXA REFERENCIAL</v>
          </cell>
        </row>
        <row r="1249">
          <cell r="A1249" t="str">
            <v>93286</v>
          </cell>
          <cell r="B1249" t="str">
            <v>GUINDASTE HIDRÁULICO AUTOPROPELIDO, COM LANÇA TELESCÓPICA 40 M, CAPACIDADE MÁXIMA 60 T, POTÊNCIA 260 KW - MATERIAIS NA OPERAÇÃO. AF_03/2016</v>
          </cell>
          <cell r="C1249" t="str">
            <v>H</v>
          </cell>
          <cell r="D1249" t="str">
            <v>COEFICIENTE DE REPRESENTATIVIDADE</v>
          </cell>
          <cell r="E1249" t="str">
            <v>11,18</v>
          </cell>
          <cell r="F1249" t="str">
            <v>CAIXA REFERENCIAL</v>
          </cell>
        </row>
        <row r="1250">
          <cell r="A1250" t="str">
            <v>93296</v>
          </cell>
          <cell r="B1250" t="str">
            <v>GUINDASTE HIDRÁULICO AUTOPROPELIDO, COM LANÇA TELESCÓPICA 40 M, CAPACIDADE MÁXIMA 60 T, POTÊNCIA 260 KW - IMPOSTOS E SEGUROS. AF_03/2016</v>
          </cell>
          <cell r="C1250" t="str">
            <v>H</v>
          </cell>
          <cell r="D1250" t="str">
            <v>ATRIBUÍDO SÃO PAULO</v>
          </cell>
          <cell r="E1250" t="str">
            <v>14,30</v>
          </cell>
          <cell r="F1250" t="str">
            <v>CAIXA REFERENCIAL</v>
          </cell>
        </row>
        <row r="1251">
          <cell r="A1251" t="str">
            <v>93397</v>
          </cell>
          <cell r="B1251" t="str">
            <v>GUINDAUTO HIDRÁULICO, CAPACIDADE MÁXIMA DE CARGA 3300 KG, MOMENTO MÁXIMO DE CARGA 5,8 TM, ALCANCE MÁXIMO HORIZONTAL 7,60 M, INCLUSIVE CAMINHÃO TOCO PBT 16.000 KG, POTÊNCIA DE 189 CV - DEPRECIAÇÃO. AF_03/2016</v>
          </cell>
          <cell r="C1251" t="str">
            <v>H</v>
          </cell>
          <cell r="D1251" t="str">
            <v>ATRIBUÍDO SÃO PAULO</v>
          </cell>
          <cell r="E1251" t="str">
            <v>25,01</v>
          </cell>
          <cell r="F1251" t="str">
            <v>CAIXA REFERENCIAL</v>
          </cell>
        </row>
        <row r="1252">
          <cell r="A1252" t="str">
            <v>93398</v>
          </cell>
          <cell r="B1252" t="str">
            <v>GUINDAUTO HIDRÁULICO, CAPACIDADE MÁXIMA DE CARGA 3300 KG, MOMENTO MÁXIMO DE CARGA 5,8 TM, ALCANCE MÁXIMO HORIZONTAL 7,60 M, INCLUSIVE CAMINHÃO TOCO PBT 16.000 KG, POTÊNCIA DE 189 CV - JUROS. AF_03/2016</v>
          </cell>
          <cell r="C1252" t="str">
            <v>H</v>
          </cell>
          <cell r="D1252" t="str">
            <v>ATRIBUÍDO SÃO PAULO</v>
          </cell>
          <cell r="E1252" t="str">
            <v>9,43</v>
          </cell>
          <cell r="F1252" t="str">
            <v>CAIXA REFERENCIAL</v>
          </cell>
        </row>
        <row r="1253">
          <cell r="A1253" t="str">
            <v>93399</v>
          </cell>
          <cell r="B1253" t="str">
            <v>GUINDAUTO HIDRÁULICO, CAPACIDADE MÁXIMA DE CARGA 3300 KG, MOMENTO MÁXIMO DE CARGA 5,8 TM, ALCANCE MÁXIMO HORIZONTAL 7,60 M, INCLUSIVE CAMINHÃO TOCO PBT 16.000 KG, POTÊNCIA DE 189 CV - IMPOSTOS E SEGUROS. AF_03/2016</v>
          </cell>
          <cell r="C1253" t="str">
            <v>H</v>
          </cell>
          <cell r="D1253" t="str">
            <v>ATRIBUÍDO SÃO PAULO</v>
          </cell>
          <cell r="E1253" t="str">
            <v>3,80</v>
          </cell>
          <cell r="F1253" t="str">
            <v>CAIXA REFERENCIAL</v>
          </cell>
        </row>
        <row r="1254">
          <cell r="A1254" t="str">
            <v>93400</v>
          </cell>
          <cell r="B1254" t="str">
            <v>GUINDAUTO HIDRÁULICO, CAPACIDADE MÁXIMA DE CARGA 3300 KG, MOMENTO MÁXIMO DE CARGA 5,8 TM, ALCANCE MÁXIMO HORIZONTAL 7,60 M, INCLUSIVE CAMINHÃO TOCO PBT 16.000 KG, POTÊNCIA DE 189 CV - MANUTENÇÃO. AF_03/2016</v>
          </cell>
          <cell r="C1254" t="str">
            <v>H</v>
          </cell>
          <cell r="D1254" t="str">
            <v>ATRIBUÍDO SÃO PAULO</v>
          </cell>
          <cell r="E1254" t="str">
            <v>43,35</v>
          </cell>
          <cell r="F1254" t="str">
            <v>CAIXA REFERENCIAL</v>
          </cell>
        </row>
        <row r="1255">
          <cell r="A1255" t="str">
            <v>93401</v>
          </cell>
          <cell r="B1255" t="str">
            <v>GUINDAUTO HIDRÁULICO, CAPACIDADE MÁXIMA DE CARGA 3300 KG, MOMENTO MÁXIMO DE CARGA 5,8 TM, ALCANCE MÁXIMO HORIZONTAL 7,60 M, INCLUSIVE CAMINHÃO TOCO PBT 16.000 KG, POTÊNCIA DE 189 CV - MATERIAIS NA OPERAÇÃO. AF_03/2016</v>
          </cell>
          <cell r="C1255" t="str">
            <v>H</v>
          </cell>
          <cell r="D1255" t="str">
            <v>COLETADO</v>
          </cell>
          <cell r="E1255" t="str">
            <v>157,52</v>
          </cell>
          <cell r="F1255" t="str">
            <v>CAIXA REFERENCIAL</v>
          </cell>
        </row>
        <row r="1256">
          <cell r="A1256" t="str">
            <v>93404</v>
          </cell>
          <cell r="B1256" t="str">
            <v>MÁQUINA JATO DE PRESSAO PORTÁTIL, CAMARA DE 1 SAIDA, CAPACIDADE 280 L, DIAMETRO 670 MM, BICO DE JATO CURTO VENTURI DE 5/16" , MANGUEIRA DE 1" COM COMPRESSOR DE AR REBOCÁVEL 189 PCM E MOTOR DIESEL 63 CV - DEPRECIAÇÃO. AF_05/2023</v>
          </cell>
          <cell r="C1256" t="str">
            <v>H</v>
          </cell>
          <cell r="D1256" t="str">
            <v>ATRIBUÍDO SÃO PAULO</v>
          </cell>
          <cell r="E1256" t="str">
            <v>7,84</v>
          </cell>
          <cell r="F1256" t="str">
            <v>CAIXA REFERENCIAL</v>
          </cell>
        </row>
        <row r="1257">
          <cell r="A1257" t="str">
            <v>93405</v>
          </cell>
          <cell r="B1257" t="str">
            <v>MÁQUINA JATO DE PRESSAO PORTÁTIL, CAMARA DE 1 SAIDA, CAPACIDADE 280 L, DIAMETRO 670 MM, BICO DE JATO CURTO VENTURI DE 5/16" , MANGUEIRA DE 1" COM COMPRESSOR DE AR REBOCÁVEL 189 PCM E MOTOR DIESEL 63 CV - JUROS. AF_05/2023</v>
          </cell>
          <cell r="C1257" t="str">
            <v>H</v>
          </cell>
          <cell r="D1257" t="str">
            <v>ATRIBUÍDO SÃO PAULO</v>
          </cell>
          <cell r="E1257" t="str">
            <v>2,00</v>
          </cell>
          <cell r="F1257" t="str">
            <v>CAIXA REFERENCIAL</v>
          </cell>
        </row>
        <row r="1258">
          <cell r="A1258" t="str">
            <v>93406</v>
          </cell>
          <cell r="B1258" t="str">
            <v>MÁQUINA JATO DE PRESSAO PORTÁTIL, CAMARA DE 1 SAIDA, CAPACIDADE 280 L, DIAMETRO 670 MM, BICO DE JATO CURTO VENTURI DE 5/16" , MANGUEIRA DE 1" COM COMPRESSOR DE AR REBOCÁVEL 189 PCM E MOTOR DIESEL 63 CV - MANUTENÇÃO. AF_05/2023</v>
          </cell>
          <cell r="C1258" t="str">
            <v>H</v>
          </cell>
          <cell r="D1258" t="str">
            <v>ATRIBUÍDO SÃO PAULO</v>
          </cell>
          <cell r="E1258" t="str">
            <v>9,41</v>
          </cell>
          <cell r="F1258" t="str">
            <v>CAIXA REFERENCIAL</v>
          </cell>
        </row>
        <row r="1259">
          <cell r="A1259" t="str">
            <v>93407</v>
          </cell>
          <cell r="B1259" t="str">
            <v>MÁQUINA JATO DE PRESSAO PORTÁTIL, CAMARA DE 1 SAIDA, CAPACIDADE 280 L, DIAMETRO 670 MM, BICO DE JATO CURTO VENTURI DE 5/16" , MANGUEIRA DE 1" COM COMPRESSOR DE AR REBOCÁVEL 189 PCM E MOTOR DIESEL 63 CV - MATERIAIS NA OPERAÇÃO. AF_05/2023</v>
          </cell>
          <cell r="C1259" t="str">
            <v>H</v>
          </cell>
          <cell r="D1259" t="str">
            <v>COLETADO</v>
          </cell>
          <cell r="E1259" t="str">
            <v>46,96</v>
          </cell>
          <cell r="F1259" t="str">
            <v>CAIXA REFERENCIAL</v>
          </cell>
        </row>
        <row r="1260">
          <cell r="A1260" t="str">
            <v>93411</v>
          </cell>
          <cell r="B1260" t="str">
            <v>GERADOR PORTÁTIL MONOFÁSICO, POTÊNCIA 5500 VA, MOTOR A GASOLINA, POTÊNCIA DO MOTOR 13 CV - DEPRECIAÇÃO. AF_03/2016</v>
          </cell>
          <cell r="C1260" t="str">
            <v>H</v>
          </cell>
          <cell r="D1260" t="str">
            <v>ATRIBUÍDO SÃO PAULO</v>
          </cell>
          <cell r="E1260" t="str">
            <v>0,34</v>
          </cell>
          <cell r="F1260" t="str">
            <v>CAIXA REFERENCIAL</v>
          </cell>
        </row>
        <row r="1261">
          <cell r="A1261" t="str">
            <v>93412</v>
          </cell>
          <cell r="B1261" t="str">
            <v>GERADOR PORTÁTIL MONOFÁSICO, POTÊNCIA 5500 VA, MOTOR A GASOLINA, POTÊNCIA DO MOTOR 13 CV - JUROS. AF_03/2016</v>
          </cell>
          <cell r="C1261" t="str">
            <v>H</v>
          </cell>
          <cell r="D1261" t="str">
            <v>ATRIBUÍDO SÃO PAULO</v>
          </cell>
          <cell r="E1261" t="str">
            <v>0,12</v>
          </cell>
          <cell r="F1261" t="str">
            <v>CAIXA REFERENCIAL</v>
          </cell>
        </row>
        <row r="1262">
          <cell r="A1262" t="str">
            <v>93413</v>
          </cell>
          <cell r="B1262" t="str">
            <v>GERADOR PORTÁTIL MONOFÁSICO, POTÊNCIA 5500 VA, MOTOR A GASOLINA, POTÊNCIA DO MOTOR 13 CV - MANUTENÇÃO. AF_03/2016</v>
          </cell>
          <cell r="C1262" t="str">
            <v>H</v>
          </cell>
          <cell r="D1262" t="str">
            <v>ATRIBUÍDO SÃO PAULO</v>
          </cell>
          <cell r="E1262" t="str">
            <v>0,30</v>
          </cell>
          <cell r="F1262" t="str">
            <v>CAIXA REFERENCIAL</v>
          </cell>
        </row>
        <row r="1263">
          <cell r="A1263" t="str">
            <v>93414</v>
          </cell>
          <cell r="B1263" t="str">
            <v>GERADOR PORTÁTIL MONOFÁSICO, POTÊNCIA 5500 VA, MOTOR A GASOLINA, POTÊNCIA DO MOTOR 13 CV - MATERIAIS NA OPERAÇÃO. AF_03/2016</v>
          </cell>
          <cell r="C1263" t="str">
            <v>H</v>
          </cell>
          <cell r="D1263" t="str">
            <v>COLETADO</v>
          </cell>
          <cell r="E1263" t="str">
            <v>11,26</v>
          </cell>
          <cell r="F1263" t="str">
            <v>CAIXA REFERENCIAL</v>
          </cell>
        </row>
        <row r="1264">
          <cell r="A1264" t="str">
            <v>93417</v>
          </cell>
          <cell r="B1264" t="str">
            <v>GRUPO GERADOR REBOCÁVEL, POTÊNCIA 66 KVA, MOTOR A DIESEL - DEPRECIAÇÃO. AF_03/2016</v>
          </cell>
          <cell r="C1264" t="str">
            <v>H</v>
          </cell>
          <cell r="D1264" t="str">
            <v>ATRIBUÍDO SÃO PAULO</v>
          </cell>
          <cell r="E1264" t="str">
            <v>4,49</v>
          </cell>
          <cell r="F1264" t="str">
            <v>CAIXA REFERENCIAL</v>
          </cell>
        </row>
        <row r="1265">
          <cell r="A1265" t="str">
            <v>93418</v>
          </cell>
          <cell r="B1265" t="str">
            <v>GRUPO GERADOR REBOCÁVEL, POTÊNCIA 66 KVA, MOTOR A DIESEL - JUROS. AF_03/2016</v>
          </cell>
          <cell r="C1265" t="str">
            <v>H</v>
          </cell>
          <cell r="D1265" t="str">
            <v>ATRIBUÍDO SÃO PAULO</v>
          </cell>
          <cell r="E1265" t="str">
            <v>1,58</v>
          </cell>
          <cell r="F1265" t="str">
            <v>CAIXA REFERENCIAL</v>
          </cell>
        </row>
        <row r="1266">
          <cell r="A1266" t="str">
            <v>93419</v>
          </cell>
          <cell r="B1266" t="str">
            <v>GRUPO GERADOR REBOCÁVEL, POTÊNCIA 66 KVA, MOTOR A DIESEL - MANUTENÇÃO. AF_03/2016</v>
          </cell>
          <cell r="C1266" t="str">
            <v>H</v>
          </cell>
          <cell r="D1266" t="str">
            <v>ATRIBUÍDO SÃO PAULO</v>
          </cell>
          <cell r="E1266" t="str">
            <v>4,01</v>
          </cell>
          <cell r="F1266" t="str">
            <v>CAIXA REFERENCIAL</v>
          </cell>
        </row>
        <row r="1267">
          <cell r="A1267" t="str">
            <v>93420</v>
          </cell>
          <cell r="B1267" t="str">
            <v>GRUPO GERADOR REBOCÁVEL, POTÊNCIA 66 KVA, MOTOR A DIESEL - MATERIAIS NA OPERAÇÃO. AF_03/2016</v>
          </cell>
          <cell r="C1267" t="str">
            <v>H</v>
          </cell>
          <cell r="D1267" t="str">
            <v>COLETADO</v>
          </cell>
          <cell r="E1267" t="str">
            <v>66,81</v>
          </cell>
          <cell r="F1267" t="str">
            <v>CAIXA REFERENCIAL</v>
          </cell>
        </row>
        <row r="1268">
          <cell r="A1268" t="str">
            <v>93423</v>
          </cell>
          <cell r="B1268" t="str">
            <v>GRUPO GERADOR ESTACIONÁRIO, POTÊNCIA 150 KVA, MOTOR A DIESEL- DEPRECIAÇÃO. AF_03/2016</v>
          </cell>
          <cell r="C1268" t="str">
            <v>H</v>
          </cell>
          <cell r="D1268" t="str">
            <v>ATRIBUÍDO SÃO PAULO</v>
          </cell>
          <cell r="E1268" t="str">
            <v>6,36</v>
          </cell>
          <cell r="F1268" t="str">
            <v>CAIXA REFERENCIAL</v>
          </cell>
        </row>
        <row r="1269">
          <cell r="A1269" t="str">
            <v>93424</v>
          </cell>
          <cell r="B1269" t="str">
            <v>GRUPO GERADOR ESTACIONÁRIO, POTÊNCIA 150 KVA, MOTOR A DIESEL- JUROS. AF_03/2016</v>
          </cell>
          <cell r="C1269" t="str">
            <v>H</v>
          </cell>
          <cell r="D1269" t="str">
            <v>ATRIBUÍDO SÃO PAULO</v>
          </cell>
          <cell r="E1269" t="str">
            <v>2,24</v>
          </cell>
          <cell r="F1269" t="str">
            <v>CAIXA REFERENCIAL</v>
          </cell>
        </row>
        <row r="1270">
          <cell r="A1270" t="str">
            <v>93425</v>
          </cell>
          <cell r="B1270" t="str">
            <v>GRUPO GERADOR ESTACIONÁRIO, POTÊNCIA 150 KVA, MOTOR A DIESEL- MANUTENÇÃO. AF_03/2016</v>
          </cell>
          <cell r="C1270" t="str">
            <v>H</v>
          </cell>
          <cell r="D1270" t="str">
            <v>ATRIBUÍDO SÃO PAULO</v>
          </cell>
          <cell r="E1270" t="str">
            <v>5,68</v>
          </cell>
          <cell r="F1270" t="str">
            <v>CAIXA REFERENCIAL</v>
          </cell>
        </row>
        <row r="1271">
          <cell r="A1271" t="str">
            <v>93426</v>
          </cell>
          <cell r="B1271" t="str">
            <v>GRUPO GERADOR ESTACIONÁRIO, POTÊNCIA 150 KVA, MOTOR A DIESEL- MATERIAIS NA OPERAÇÃO. AF_03/2016</v>
          </cell>
          <cell r="C1271" t="str">
            <v>H</v>
          </cell>
          <cell r="D1271" t="str">
            <v>COLETADO</v>
          </cell>
          <cell r="E1271" t="str">
            <v>159,66</v>
          </cell>
          <cell r="F1271" t="str">
            <v>CAIXA REFERENCIAL</v>
          </cell>
        </row>
        <row r="1272">
          <cell r="A1272" t="str">
            <v>93429</v>
          </cell>
          <cell r="B1272" t="str">
            <v>USINA DE MISTURA ASFÁLTICA À QUENTE, TIPO CONTRA FLUXO, PROD 40 A 80 TON/HORA - DEPRECIAÇÃO. AF_05/2023</v>
          </cell>
          <cell r="C1272" t="str">
            <v>H</v>
          </cell>
          <cell r="D1272" t="str">
            <v>ATRIBUÍDO SÃO PAULO</v>
          </cell>
          <cell r="E1272" t="str">
            <v>157,32</v>
          </cell>
          <cell r="F1272" t="str">
            <v>CAIXA REFERENCIAL</v>
          </cell>
        </row>
        <row r="1273">
          <cell r="A1273" t="str">
            <v>93430</v>
          </cell>
          <cell r="B1273" t="str">
            <v>USINA DE MISTURA ASFÁLTICA À QUENTE, TIPO CONTRA FLUXO, PROD 40 A 80 TON/HORA - JUROS. AF_05/2023</v>
          </cell>
          <cell r="C1273" t="str">
            <v>H</v>
          </cell>
          <cell r="D1273" t="str">
            <v>ATRIBUÍDO SÃO PAULO</v>
          </cell>
          <cell r="E1273" t="str">
            <v>48,36</v>
          </cell>
          <cell r="F1273" t="str">
            <v>CAIXA REFERENCIAL</v>
          </cell>
        </row>
        <row r="1274">
          <cell r="A1274" t="str">
            <v>93431</v>
          </cell>
          <cell r="B1274" t="str">
            <v>USINA DE MISTURA ASFÁLTICA À QUENTE, TIPO CONTRA FLUXO, PROD 40 A 80 TON/HORA - MANUTENÇÃO. AF_05/2023</v>
          </cell>
          <cell r="C1274" t="str">
            <v>H</v>
          </cell>
          <cell r="D1274" t="str">
            <v>ATRIBUÍDO SÃO PAULO</v>
          </cell>
          <cell r="E1274" t="str">
            <v>196,80</v>
          </cell>
          <cell r="F1274" t="str">
            <v>CAIXA REFERENCIAL</v>
          </cell>
        </row>
        <row r="1275">
          <cell r="A1275" t="str">
            <v>93432</v>
          </cell>
          <cell r="B1275" t="str">
            <v>USINA DE MISTURA ASFÁLTICA À QUENTE, TIPO CONTRA FLUXO, PROD 40 A 80 TON/HORA - MATERIAIS NA OPERAÇÃO. AF_05/2023</v>
          </cell>
          <cell r="C1275" t="str">
            <v>H</v>
          </cell>
          <cell r="D1275" t="str">
            <v>COLETADO</v>
          </cell>
          <cell r="E1275" t="str">
            <v>2.145,60</v>
          </cell>
          <cell r="F1275" t="str">
            <v>CAIXA REFERENCIAL</v>
          </cell>
        </row>
        <row r="1276">
          <cell r="A1276" t="str">
            <v>93435</v>
          </cell>
          <cell r="B1276" t="str">
            <v>USINA DE ASFALTO À FRIO, CAPACIDADE DE 40 A 60 TON/HORA, ELÉTRICA POTÊNCIA 30 CV - DEPRECIAÇÃO. AF_05/2023</v>
          </cell>
          <cell r="C1276" t="str">
            <v>H</v>
          </cell>
          <cell r="D1276" t="str">
            <v>ATRIBUÍDO SÃO PAULO</v>
          </cell>
          <cell r="E1276" t="str">
            <v>8,83</v>
          </cell>
          <cell r="F1276" t="str">
            <v>CAIXA REFERENCIAL</v>
          </cell>
        </row>
        <row r="1277">
          <cell r="A1277" t="str">
            <v>93436</v>
          </cell>
          <cell r="B1277" t="str">
            <v>USINA DE ASFALTO À FRIO, CAPACIDADE DE 40 A 60 TON/HORA, ELÉTRICA POTÊNCIA 30 CV - JUROS. AF_05/2023</v>
          </cell>
          <cell r="C1277" t="str">
            <v>H</v>
          </cell>
          <cell r="D1277" t="str">
            <v>ATRIBUÍDO SÃO PAULO</v>
          </cell>
          <cell r="E1277" t="str">
            <v>2,72</v>
          </cell>
          <cell r="F1277" t="str">
            <v>CAIXA REFERENCIAL</v>
          </cell>
        </row>
        <row r="1278">
          <cell r="A1278" t="str">
            <v>93437</v>
          </cell>
          <cell r="B1278" t="str">
            <v>USINA DE ASFALTO À FRIO, CAPACIDADE DE 40 A 60 TON/HORA, ELÉTRICA POTÊNCIA 30 CV - MANUTENÇÃO. AF_05/2023</v>
          </cell>
          <cell r="C1278" t="str">
            <v>H</v>
          </cell>
          <cell r="D1278" t="str">
            <v>ATRIBUÍDO SÃO PAULO</v>
          </cell>
          <cell r="E1278" t="str">
            <v>9,66</v>
          </cell>
          <cell r="F1278" t="str">
            <v>CAIXA REFERENCIAL</v>
          </cell>
        </row>
        <row r="1279">
          <cell r="A1279" t="str">
            <v>93438</v>
          </cell>
          <cell r="B1279" t="str">
            <v>USINA DE ASFALTO À FRIO, CAPACIDADE DE 40 A 60 TON/HORA, ELÉTRICA POTÊNCIA 30 CV - MATERIAIS NA OPERAÇÃO. AF_05/2023</v>
          </cell>
          <cell r="C1279" t="str">
            <v>H</v>
          </cell>
          <cell r="D1279" t="str">
            <v>COLETADO</v>
          </cell>
          <cell r="E1279" t="str">
            <v>111,86</v>
          </cell>
          <cell r="F1279" t="str">
            <v>CAIXA REFERENCIAL</v>
          </cell>
        </row>
        <row r="1280">
          <cell r="A1280" t="str">
            <v>95114</v>
          </cell>
          <cell r="B1280" t="str">
            <v>MARTELETE OU ROMPEDOR PNEUMÁTICO MANUAL, 28 KG, COM SILENCIADOR - DEPRECIAÇÃO. AF_07/2016</v>
          </cell>
          <cell r="C1280" t="str">
            <v>H</v>
          </cell>
          <cell r="D1280" t="str">
            <v>ATRIBUÍDO SÃO PAULO</v>
          </cell>
          <cell r="E1280" t="str">
            <v>1,75</v>
          </cell>
          <cell r="F1280" t="str">
            <v>CAIXA REFERENCIAL</v>
          </cell>
        </row>
        <row r="1281">
          <cell r="A1281" t="str">
            <v>95115</v>
          </cell>
          <cell r="B1281" t="str">
            <v>MARTELETE OU ROMPEDOR PNEUMÁTICO MANUAL, 28 KG, COM SILENCIADOR - JUROS. AF_07/2016</v>
          </cell>
          <cell r="C1281" t="str">
            <v>H</v>
          </cell>
          <cell r="D1281" t="str">
            <v>ATRIBUÍDO SÃO PAULO</v>
          </cell>
          <cell r="E1281" t="str">
            <v>0,40</v>
          </cell>
          <cell r="F1281" t="str">
            <v>CAIXA REFERENCIAL</v>
          </cell>
        </row>
        <row r="1282">
          <cell r="A1282" t="str">
            <v>95116</v>
          </cell>
          <cell r="B1282" t="str">
            <v>USINA DE CONCRETO FIXA, CAPACIDADE NOMINAL DE 90 A 120 M3/H, SEM SILO - DEPRECIAÇÃO. AF_07/2016</v>
          </cell>
          <cell r="C1282" t="str">
            <v>H</v>
          </cell>
          <cell r="D1282" t="str">
            <v>ATRIBUÍDO SÃO PAULO</v>
          </cell>
          <cell r="E1282" t="str">
            <v>32,55</v>
          </cell>
          <cell r="F1282" t="str">
            <v>CAIXA REFERENCIAL</v>
          </cell>
        </row>
        <row r="1283">
          <cell r="A1283" t="str">
            <v>95117</v>
          </cell>
          <cell r="B1283" t="str">
            <v>USINA DE CONCRETO FIXA, CAPACIDADE NOMINAL DE 90 A 120 M3/H, SEM SILO - JUROS. AF_07/2016</v>
          </cell>
          <cell r="C1283" t="str">
            <v>H</v>
          </cell>
          <cell r="D1283" t="str">
            <v>ATRIBUÍDO SÃO PAULO</v>
          </cell>
          <cell r="E1283" t="str">
            <v>10,04</v>
          </cell>
          <cell r="F1283" t="str">
            <v>CAIXA REFERENCIAL</v>
          </cell>
        </row>
        <row r="1284">
          <cell r="A1284" t="str">
            <v>95118</v>
          </cell>
          <cell r="B1284" t="str">
            <v>USINA MISTURADORA DE SOLOS, CAPACIDADE DE 200 A 500 TON/H, POTENCIA 75KW - DEPRECIAÇÃO. AF_07/2016</v>
          </cell>
          <cell r="C1284" t="str">
            <v>H</v>
          </cell>
          <cell r="D1284" t="str">
            <v>ATRIBUÍDO SÃO PAULO</v>
          </cell>
          <cell r="E1284" t="str">
            <v>72,15</v>
          </cell>
          <cell r="F1284" t="str">
            <v>CAIXA REFERENCIAL</v>
          </cell>
        </row>
        <row r="1285">
          <cell r="A1285" t="str">
            <v>95119</v>
          </cell>
          <cell r="B1285" t="str">
            <v>USINA MISTURADORA DE SOLOS, CAPACIDADE DE 200 A 500 TON/H, POTENCIA 75KW - JUROS. AF_07/2016</v>
          </cell>
          <cell r="C1285" t="str">
            <v>H</v>
          </cell>
          <cell r="D1285" t="str">
            <v>ATRIBUÍDO SÃO PAULO</v>
          </cell>
          <cell r="E1285" t="str">
            <v>22,26</v>
          </cell>
          <cell r="F1285" t="str">
            <v>CAIXA REFERENCIAL</v>
          </cell>
        </row>
        <row r="1286">
          <cell r="A1286" t="str">
            <v>95120</v>
          </cell>
          <cell r="B1286" t="str">
            <v>USINA MISTURADORA DE SOLOS, CAPACIDADE DE 200 A 500 TON/H, POTENCIA 75KW - MATERIAIS NA OPERAÇÃO. AF_07/2016</v>
          </cell>
          <cell r="C1286" t="str">
            <v>H</v>
          </cell>
          <cell r="D1286" t="str">
            <v>COEFICIENTE DE REPRESENTATIVIDADE</v>
          </cell>
          <cell r="E1286" t="str">
            <v>54,82</v>
          </cell>
          <cell r="F1286" t="str">
            <v>CAIXA REFERENCIAL</v>
          </cell>
        </row>
        <row r="1287">
          <cell r="A1287" t="str">
            <v>95123</v>
          </cell>
          <cell r="B1287" t="str">
            <v>DISTRIBUIDOR DE AGREGADOS AUTOPROPELIDO, CAP 3 M3, A DIESEL, POTÊNCIA 176CV - DEPRECIAÇÃO. AF_07/2016</v>
          </cell>
          <cell r="C1287" t="str">
            <v>H</v>
          </cell>
          <cell r="D1287" t="str">
            <v>ATRIBUÍDO SÃO PAULO</v>
          </cell>
          <cell r="E1287" t="str">
            <v>17,87</v>
          </cell>
          <cell r="F1287" t="str">
            <v>CAIXA REFERENCIAL</v>
          </cell>
        </row>
        <row r="1288">
          <cell r="A1288" t="str">
            <v>95124</v>
          </cell>
          <cell r="B1288" t="str">
            <v>DISTRIBUIDOR DE AGREGADOS AUTOPROPELIDO, C/AP 3 M3, A DIESEL, POTÊNCIA 176CV - JUROS. AF_07/2016</v>
          </cell>
          <cell r="C1288" t="str">
            <v>H</v>
          </cell>
          <cell r="D1288" t="str">
            <v>ATRIBUÍDO SÃO PAULO</v>
          </cell>
          <cell r="E1288" t="str">
            <v>5,51</v>
          </cell>
          <cell r="F1288" t="str">
            <v>CAIXA REFERENCIAL</v>
          </cell>
        </row>
        <row r="1289">
          <cell r="A1289" t="str">
            <v>95125</v>
          </cell>
          <cell r="B1289" t="str">
            <v>DISTRIBUIDOR DE AGREGADOS AUTOPROPELIDO, CAP 3 M3, A DIESEL, POTÊNCIA 176CV - MANUTENÇÃO. AF_07/2016</v>
          </cell>
          <cell r="C1289" t="str">
            <v>H</v>
          </cell>
          <cell r="D1289" t="str">
            <v>ATRIBUÍDO SÃO PAULO</v>
          </cell>
          <cell r="E1289" t="str">
            <v>19,56</v>
          </cell>
          <cell r="F1289" t="str">
            <v>CAIXA REFERENCIAL</v>
          </cell>
        </row>
        <row r="1290">
          <cell r="A1290" t="str">
            <v>95126</v>
          </cell>
          <cell r="B1290" t="str">
            <v>DISTRIBUIDOR DE AGREGADOS AUTOPROPELIDO, CAP 3 M3, A DIESEL, POTÊNCIA 176CV - MATERIAIS NA OPERAÇÃO. AF_07/2016</v>
          </cell>
          <cell r="C1290" t="str">
            <v>H</v>
          </cell>
          <cell r="D1290" t="str">
            <v>COLETADO</v>
          </cell>
          <cell r="E1290" t="str">
            <v>146,67</v>
          </cell>
          <cell r="F1290" t="str">
            <v>CAIXA REFERENCIAL</v>
          </cell>
        </row>
        <row r="1291">
          <cell r="A1291" t="str">
            <v>95129</v>
          </cell>
          <cell r="B1291" t="str">
            <v>MÁQUINA DEMARCADORA DE FAIXA DE TRÁFEGO À FRIO, AUTOPROPELIDA, POTÊNCIA 38 HP - DEPRECIAÇÃO. AF_07/2016</v>
          </cell>
          <cell r="C1291" t="str">
            <v>H</v>
          </cell>
          <cell r="D1291" t="str">
            <v>ATRIBUÍDO SÃO PAULO</v>
          </cell>
          <cell r="E1291" t="str">
            <v>47,90</v>
          </cell>
          <cell r="F1291" t="str">
            <v>CAIXA REFERENCIAL</v>
          </cell>
        </row>
        <row r="1292">
          <cell r="A1292" t="str">
            <v>95130</v>
          </cell>
          <cell r="B1292" t="str">
            <v>MÁQUINA DEMARCADORA DE FAIXA DE TRÁFEGO À FRIO, AUTOPROPELIDA, POTÊNCIA 38 HP - JUROS. AF_07/2016</v>
          </cell>
          <cell r="C1292" t="str">
            <v>H</v>
          </cell>
          <cell r="D1292" t="str">
            <v>ATRIBUÍDO SÃO PAULO</v>
          </cell>
          <cell r="E1292" t="str">
            <v>17,36</v>
          </cell>
          <cell r="F1292" t="str">
            <v>CAIXA REFERENCIAL</v>
          </cell>
        </row>
        <row r="1293">
          <cell r="A1293" t="str">
            <v>95131</v>
          </cell>
          <cell r="B1293" t="str">
            <v>MÁQUINA DEMARCADORA DE FAIXA DE TRÁFEGO À FRIO, AUTOPROPELIDA, POTÊNCIA 38 HP - MANUTENÇÃO. AF_07/2016</v>
          </cell>
          <cell r="C1293" t="str">
            <v>H</v>
          </cell>
          <cell r="D1293" t="str">
            <v>ATRIBUÍDO SÃO PAULO</v>
          </cell>
          <cell r="E1293" t="str">
            <v>56,38</v>
          </cell>
          <cell r="F1293" t="str">
            <v>CAIXA REFERENCIAL</v>
          </cell>
        </row>
        <row r="1294">
          <cell r="A1294" t="str">
            <v>95132</v>
          </cell>
          <cell r="B1294" t="str">
            <v>MÁQUINA DEMARCADORA DE FAIXA DE TRÁFEGO À FRIO, AUTOPROPELIDA, POTÊNCIA 38 HP - MATERIAIS NA OPERAÇÃO. AF_07/2016</v>
          </cell>
          <cell r="C1294" t="str">
            <v>H</v>
          </cell>
          <cell r="D1294" t="str">
            <v>COLETADO</v>
          </cell>
          <cell r="E1294" t="str">
            <v>32,12</v>
          </cell>
          <cell r="F1294" t="str">
            <v>CAIXA REFERENCIAL</v>
          </cell>
        </row>
        <row r="1295">
          <cell r="A1295" t="str">
            <v>95136</v>
          </cell>
          <cell r="B1295" t="str">
            <v>TALHA MANUAL DE CORRENTE, CAPACIDADE DE 2 TON. COM ELEVAÇÃO DE 3 M - DEPRECIAÇÃO. AF_07/2016</v>
          </cell>
          <cell r="C1295" t="str">
            <v>H</v>
          </cell>
          <cell r="D1295" t="str">
            <v>COLETADO</v>
          </cell>
          <cell r="E1295" t="str">
            <v>0,02</v>
          </cell>
          <cell r="F1295" t="str">
            <v>CAIXA REFERENCIAL</v>
          </cell>
        </row>
        <row r="1296">
          <cell r="A1296" t="str">
            <v>95137</v>
          </cell>
          <cell r="B1296" t="str">
            <v>TALHA MANUAL DE CORRENTE, CAPACIDADE DE 2 TON. COM ELEVAÇÃO DE 3 M - JUROS. AF_07/2016</v>
          </cell>
          <cell r="C1296" t="str">
            <v>H</v>
          </cell>
          <cell r="D1296" t="str">
            <v>COLETADO</v>
          </cell>
          <cell r="E1296" t="str">
            <v>0,01</v>
          </cell>
          <cell r="F1296" t="str">
            <v>CAIXA REFERENCIAL</v>
          </cell>
        </row>
        <row r="1297">
          <cell r="A1297" t="str">
            <v>95138</v>
          </cell>
          <cell r="B1297" t="str">
            <v>TALHA MANUAL DE CORRENTE, CAPACIDADE DE 2 TON. COM ELEVAÇÃO DE 3 M - MANUTENÇÃO. AF_07/2016</v>
          </cell>
          <cell r="C1297" t="str">
            <v>H</v>
          </cell>
          <cell r="D1297" t="str">
            <v>COLETADO</v>
          </cell>
          <cell r="E1297" t="str">
            <v>0,02</v>
          </cell>
          <cell r="F1297" t="str">
            <v>CAIXA REFERENCIAL</v>
          </cell>
        </row>
        <row r="1298">
          <cell r="A1298" t="str">
            <v>95208</v>
          </cell>
          <cell r="B1298" t="str">
            <v>GRUA ASCENCIONAL, LANÇA DE 42 M, CAPACIDADE DE 1,5 T A 30 M, ALTURA ATÉ 39 M   DEPRECIAÇÃO. AF_05/2023</v>
          </cell>
          <cell r="C1298" t="str">
            <v>H</v>
          </cell>
          <cell r="D1298" t="str">
            <v>ATRIBUÍDO SÃO PAULO</v>
          </cell>
          <cell r="E1298" t="str">
            <v>54,13</v>
          </cell>
          <cell r="F1298" t="str">
            <v>CAIXA REFERENCIAL</v>
          </cell>
        </row>
        <row r="1299">
          <cell r="A1299" t="str">
            <v>95209</v>
          </cell>
          <cell r="B1299" t="str">
            <v>GRUA ASCENCIONAL, LANCA DE 42 M, CAPACIDADE DE 1,5 T A 30 M, ALTURA ATE 39 M   JUROS. AF_05/2023</v>
          </cell>
          <cell r="C1299" t="str">
            <v>H</v>
          </cell>
          <cell r="D1299" t="str">
            <v>ATRIBUÍDO SÃO PAULO</v>
          </cell>
          <cell r="E1299" t="str">
            <v>12,51</v>
          </cell>
          <cell r="F1299" t="str">
            <v>CAIXA REFERENCIAL</v>
          </cell>
        </row>
        <row r="1300">
          <cell r="A1300" t="str">
            <v>95210</v>
          </cell>
          <cell r="B1300" t="str">
            <v>GRUA ASCENCIONAL, LANCA DE 42 M, CAPACIDADE DE 1,5 T A 30 M, ALTURA ATE 39 M   MANUTENÇÃO. AF_05/2023</v>
          </cell>
          <cell r="C1300" t="str">
            <v>H</v>
          </cell>
          <cell r="D1300" t="str">
            <v>ATRIBUÍDO SÃO PAULO</v>
          </cell>
          <cell r="E1300" t="str">
            <v>59,20</v>
          </cell>
          <cell r="F1300" t="str">
            <v>CAIXA REFERENCIAL</v>
          </cell>
        </row>
        <row r="1301">
          <cell r="A1301" t="str">
            <v>95211</v>
          </cell>
          <cell r="B1301" t="str">
            <v>GRUA ASCENCIONAL, LANCA DE 42 M, CAPACIDADE DE 1,5 T A 30 M, ALTURA ATE 39 M   MATERIAIS NA OPERAÇÃO. AF_05/2023</v>
          </cell>
          <cell r="C1301" t="str">
            <v>H</v>
          </cell>
          <cell r="D1301" t="str">
            <v>COEFICIENTE DE REPRESENTATIVIDADE</v>
          </cell>
          <cell r="E1301" t="str">
            <v>8,04</v>
          </cell>
          <cell r="F1301" t="str">
            <v>CAIXA REFERENCIAL</v>
          </cell>
        </row>
        <row r="1302">
          <cell r="A1302" t="str">
            <v>95217</v>
          </cell>
          <cell r="B1302" t="str">
            <v>PULVERIZADOR DE TINTA ELÉTRICO/MÁQUINA DE PINTURA AIRLESS, VAZÃO 2 L/MIN - MATERIAIS NA OPERAÇÃO. AF_05/2023</v>
          </cell>
          <cell r="C1302" t="str">
            <v>H</v>
          </cell>
          <cell r="D1302" t="str">
            <v>COEFICIENTE DE REPRESENTATIVIDADE</v>
          </cell>
          <cell r="E1302" t="str">
            <v>0,54</v>
          </cell>
          <cell r="F1302" t="str">
            <v>CAIXA REFERENCIAL</v>
          </cell>
        </row>
        <row r="1303">
          <cell r="A1303" t="str">
            <v>95255</v>
          </cell>
          <cell r="B1303" t="str">
            <v>MARTELO DEMOLIDOR PNEUMÁTICO MANUAL, 32 KG - DEPRECIAÇÃO. AF_09/2016</v>
          </cell>
          <cell r="C1303" t="str">
            <v>H</v>
          </cell>
          <cell r="D1303" t="str">
            <v>ATRIBUÍDO SÃO PAULO</v>
          </cell>
          <cell r="E1303" t="str">
            <v>1,56</v>
          </cell>
          <cell r="F1303" t="str">
            <v>CAIXA REFERENCIAL</v>
          </cell>
        </row>
        <row r="1304">
          <cell r="A1304" t="str">
            <v>95256</v>
          </cell>
          <cell r="B1304" t="str">
            <v>MARTELO DEMOLIDOR PNEUMÁTICO MANUAL, 32 KG - JUROS. AF_09/2016</v>
          </cell>
          <cell r="C1304" t="str">
            <v>H</v>
          </cell>
          <cell r="D1304" t="str">
            <v>ATRIBUÍDO SÃO PAULO</v>
          </cell>
          <cell r="E1304" t="str">
            <v>0,36</v>
          </cell>
          <cell r="F1304" t="str">
            <v>CAIXA REFERENCIAL</v>
          </cell>
        </row>
        <row r="1305">
          <cell r="A1305" t="str">
            <v>95257</v>
          </cell>
          <cell r="B1305" t="str">
            <v>MARTELO DEMOLIDOR PNEUMÁTICO MANUAL, 32 KG - MANUTENÇÃO. AF_09/2016</v>
          </cell>
          <cell r="C1305" t="str">
            <v>H</v>
          </cell>
          <cell r="D1305" t="str">
            <v>ATRIBUÍDO SÃO PAULO</v>
          </cell>
          <cell r="E1305" t="str">
            <v>1,95</v>
          </cell>
          <cell r="F1305" t="str">
            <v>CAIXA REFERENCIAL</v>
          </cell>
        </row>
        <row r="1306">
          <cell r="A1306" t="str">
            <v>95260</v>
          </cell>
          <cell r="B1306" t="str">
            <v>COMPACTADOR DE SOLOS DE PERCUSÃO (SOQUETE) COM MOTOR A GASOLINA, POTÊNCIA 3 CV - DEPRECIAÇÃO. AF_09/2016</v>
          </cell>
          <cell r="C1306" t="str">
            <v>H</v>
          </cell>
          <cell r="D1306" t="str">
            <v>ATRIBUÍDO SÃO PAULO</v>
          </cell>
          <cell r="E1306" t="str">
            <v>0,71</v>
          </cell>
          <cell r="F1306" t="str">
            <v>CAIXA REFERENCIAL</v>
          </cell>
        </row>
        <row r="1307">
          <cell r="A1307" t="str">
            <v>95261</v>
          </cell>
          <cell r="B1307" t="str">
            <v>COMPACTADOR DE SOLOS DE PERCUSÃO (SOQUETE) COM MOTOR A GASOLINA, POTÊNCIA 3 CV - JUROS. AF_09/2016</v>
          </cell>
          <cell r="C1307" t="str">
            <v>H</v>
          </cell>
          <cell r="D1307" t="str">
            <v>ATRIBUÍDO SÃO PAULO</v>
          </cell>
          <cell r="E1307" t="str">
            <v>0,19</v>
          </cell>
          <cell r="F1307" t="str">
            <v>CAIXA REFERENCIAL</v>
          </cell>
        </row>
        <row r="1308">
          <cell r="A1308" t="str">
            <v>95262</v>
          </cell>
          <cell r="B1308" t="str">
            <v>COMPACTADOR DE SOLOS DE PERCUSÃO (SOQUETE) COM MOTOR A GASOLINA, POTÊNCIA 3 CV - MANUTENÇÃO. AF_09/2016</v>
          </cell>
          <cell r="C1308" t="str">
            <v>H</v>
          </cell>
          <cell r="D1308" t="str">
            <v>ATRIBUÍDO SÃO PAULO</v>
          </cell>
          <cell r="E1308" t="str">
            <v>0,89</v>
          </cell>
          <cell r="F1308" t="str">
            <v>CAIXA REFERENCIAL</v>
          </cell>
        </row>
        <row r="1309">
          <cell r="A1309" t="str">
            <v>95263</v>
          </cell>
          <cell r="B1309" t="str">
            <v>COMPACTADOR DE SOLOS DE PERCUSÃO (SOQUETE) COM MOTOR A GASOLINA, POTÊNCIA 3 CV - MATERIAIS NA OPERAÇÃO. AF_09/2016</v>
          </cell>
          <cell r="C1309" t="str">
            <v>H</v>
          </cell>
          <cell r="D1309" t="str">
            <v>COLETADO</v>
          </cell>
          <cell r="E1309" t="str">
            <v>4,82</v>
          </cell>
          <cell r="F1309" t="str">
            <v>CAIXA REFERENCIAL</v>
          </cell>
        </row>
        <row r="1310">
          <cell r="A1310" t="str">
            <v>95266</v>
          </cell>
          <cell r="B1310" t="str">
            <v>RÉGUA VIBRATÓRIA DUPLA PARA CONCRETO, PESO DE 60KG, COMPRIMENTO 4 M, COM MOTOR A GASOLINA, POTÊNCIA 5,5 HP - DEPRECIAÇÃO. AF_09/2016</v>
          </cell>
          <cell r="C1310" t="str">
            <v>H</v>
          </cell>
          <cell r="D1310" t="str">
            <v>ATRIBUÍDO SÃO PAULO</v>
          </cell>
          <cell r="E1310" t="str">
            <v>0,50</v>
          </cell>
          <cell r="F1310" t="str">
            <v>CAIXA REFERENCIAL</v>
          </cell>
        </row>
        <row r="1311">
          <cell r="A1311" t="str">
            <v>95267</v>
          </cell>
          <cell r="B1311" t="str">
            <v>RÉGUA VIBRATÓRIA DUPLA PARA CONCRETO, PESO DE 60KG, COMPRIMENTO 4 M, COM MOTOR A GASOLINA, POTÊNCIA 5,5 HP - JUROS. AF_09/2016</v>
          </cell>
          <cell r="C1311" t="str">
            <v>H</v>
          </cell>
          <cell r="D1311" t="str">
            <v>ATRIBUÍDO SÃO PAULO</v>
          </cell>
          <cell r="E1311" t="str">
            <v>0,10</v>
          </cell>
          <cell r="F1311" t="str">
            <v>CAIXA REFERENCIAL</v>
          </cell>
        </row>
        <row r="1312">
          <cell r="A1312" t="str">
            <v>95268</v>
          </cell>
          <cell r="B1312" t="str">
            <v>RÉGUA VIBRATÓRIA DUPLA PARA CONCRETO, PESO DE 60KG, COMPRIMENTO 4 M, COM MOTOR A GASOLINA, POTÊNCIA 5,5 HP - MANUTENÇÃO. AF_09/2016</v>
          </cell>
          <cell r="C1312" t="str">
            <v>H</v>
          </cell>
          <cell r="D1312" t="str">
            <v>ATRIBUÍDO SÃO PAULO</v>
          </cell>
          <cell r="E1312" t="str">
            <v>0,48</v>
          </cell>
          <cell r="F1312" t="str">
            <v>CAIXA REFERENCIAL</v>
          </cell>
        </row>
        <row r="1313">
          <cell r="A1313" t="str">
            <v>95269</v>
          </cell>
          <cell r="B1313" t="str">
            <v>RÉGUA VIBRATÓRIA DUPLA PARA CONCRETO, PESO DE 60KG, COMPRIMENTO 4 M, COM MOTOR A GASOLINA, POTÊNCIA 5,5 HP - MATERIAIS NA OPERAÇÃO. AF_09/2016</v>
          </cell>
          <cell r="C1313" t="str">
            <v>H</v>
          </cell>
          <cell r="D1313" t="str">
            <v>COLETADO</v>
          </cell>
          <cell r="E1313" t="str">
            <v>8,91</v>
          </cell>
          <cell r="F1313" t="str">
            <v>CAIXA REFERENCIAL</v>
          </cell>
        </row>
        <row r="1314">
          <cell r="A1314" t="str">
            <v>95272</v>
          </cell>
          <cell r="B1314" t="str">
            <v>POLIDORA DE PISO (POLITRIZ), PESO DE 100KG, DIÂMETRO 450 MM, MOTOR ELÉTRICO, POTÊNCIA 4 HP - DEPRECIAÇÃO. AF_05/2023</v>
          </cell>
          <cell r="C1314" t="str">
            <v>H</v>
          </cell>
          <cell r="D1314" t="str">
            <v>ATRIBUÍDO SÃO PAULO</v>
          </cell>
          <cell r="E1314" t="str">
            <v>0,49</v>
          </cell>
          <cell r="F1314" t="str">
            <v>CAIXA REFERENCIAL</v>
          </cell>
        </row>
        <row r="1315">
          <cell r="A1315" t="str">
            <v>95273</v>
          </cell>
          <cell r="B1315" t="str">
            <v>POLIDORA DE PISO (POLITRIZ), PESO DE 100KG, DIÂMETRO 450 MM, MOTOR ELÉTRICO, POTÊNCIA 4 HP - JUROS. AF_05/2023</v>
          </cell>
          <cell r="C1315" t="str">
            <v>H</v>
          </cell>
          <cell r="D1315" t="str">
            <v>ATRIBUÍDO SÃO PAULO</v>
          </cell>
          <cell r="E1315" t="str">
            <v>0,11</v>
          </cell>
          <cell r="F1315" t="str">
            <v>CAIXA REFERENCIAL</v>
          </cell>
        </row>
        <row r="1316">
          <cell r="A1316" t="str">
            <v>95274</v>
          </cell>
          <cell r="B1316" t="str">
            <v>POLIDORA DE PISO (POLITRIZ), PESO DE 100KG, DIÂMETRO 450 MM, MOTOR ELÉTRICO, POTÊNCIA 4 HP - MANUTENÇÃO. AF_05/2023</v>
          </cell>
          <cell r="C1316" t="str">
            <v>H</v>
          </cell>
          <cell r="D1316" t="str">
            <v>ATRIBUÍDO SÃO PAULO</v>
          </cell>
          <cell r="E1316" t="str">
            <v>0,38</v>
          </cell>
          <cell r="F1316" t="str">
            <v>CAIXA REFERENCIAL</v>
          </cell>
        </row>
        <row r="1317">
          <cell r="A1317" t="str">
            <v>95275</v>
          </cell>
          <cell r="B1317" t="str">
            <v>POLIDORA DE PISO (POLITRIZ), PESO DE 100KG, DIÂMETRO 450 MM, MOTOR ELÉTRICO, POTÊNCIA 4 HP - MATERIAIS NA OPERAÇÃO. AF_05/2023</v>
          </cell>
          <cell r="C1317" t="str">
            <v>H</v>
          </cell>
          <cell r="D1317" t="str">
            <v>COEFICIENTE DE REPRESENTATIVIDADE</v>
          </cell>
          <cell r="E1317" t="str">
            <v>2,18</v>
          </cell>
          <cell r="F1317" t="str">
            <v>CAIXA REFERENCIAL</v>
          </cell>
        </row>
        <row r="1318">
          <cell r="A1318" t="str">
            <v>95278</v>
          </cell>
          <cell r="B1318" t="str">
            <v>DESEMPENADEIRA DE CONCRETO, PESO DE 78 KG, 4 PÁS, MOTOR A GASOLINA, POTÊNCIA 5,5 HP - DEPRECIAÇÃO. AF_05/2023</v>
          </cell>
          <cell r="C1318" t="str">
            <v>H</v>
          </cell>
          <cell r="D1318" t="str">
            <v>ATRIBUÍDO SÃO PAULO</v>
          </cell>
          <cell r="E1318" t="str">
            <v>0,60</v>
          </cell>
          <cell r="F1318" t="str">
            <v>CAIXA REFERENCIAL</v>
          </cell>
        </row>
        <row r="1319">
          <cell r="A1319" t="str">
            <v>95279</v>
          </cell>
          <cell r="B1319" t="str">
            <v>DESEMPENADEIRA DE CONCRETO, PESO DE 78 KG, 4 PÁS, MOTOR A GASOLINA, POTÊNCIA 5,5 HP - JUROS. AF_05/2023</v>
          </cell>
          <cell r="C1319" t="str">
            <v>H</v>
          </cell>
          <cell r="D1319" t="str">
            <v>ATRIBUÍDO SÃO PAULO</v>
          </cell>
          <cell r="E1319" t="str">
            <v>0,12</v>
          </cell>
          <cell r="F1319" t="str">
            <v>CAIXA REFERENCIAL</v>
          </cell>
        </row>
        <row r="1320">
          <cell r="A1320" t="str">
            <v>95280</v>
          </cell>
          <cell r="B1320" t="str">
            <v>DESEMPENADEIRA DE CONCRETO, PESO DE 78 KG, 4 PÁS, MOTOR A GASOLINA, POTÊNCIA 5,5 HP - MANUTENÇÃO. AF_05/2023</v>
          </cell>
          <cell r="C1320" t="str">
            <v>H</v>
          </cell>
          <cell r="D1320" t="str">
            <v>ATRIBUÍDO SÃO PAULO</v>
          </cell>
          <cell r="E1320" t="str">
            <v>0,58</v>
          </cell>
          <cell r="F1320" t="str">
            <v>CAIXA REFERENCIAL</v>
          </cell>
        </row>
        <row r="1321">
          <cell r="A1321" t="str">
            <v>95281</v>
          </cell>
          <cell r="B1321" t="str">
            <v>DESEMPENADEIRA DE CONCRETO, PESO DE 78 KG, 4 PÁS, MOTOR A GASOLINA, POTÊNCIA 5,5 HP   MATERIAIS NA OPERAÇÃO. AF_05/2023</v>
          </cell>
          <cell r="C1321" t="str">
            <v>H</v>
          </cell>
          <cell r="D1321" t="str">
            <v>COLETADO</v>
          </cell>
          <cell r="E1321" t="str">
            <v>8,91</v>
          </cell>
          <cell r="F1321" t="str">
            <v>CAIXA REFERENCIAL</v>
          </cell>
        </row>
        <row r="1322">
          <cell r="A1322" t="str">
            <v>95617</v>
          </cell>
          <cell r="B1322" t="str">
            <v>PERFURATRIZ PNEUMATICA MANUAL DE PESO MEDIO, MARTELETE, 18KG, COMPRIMENTO MÁXIMO DE CURSO DE 6 M, DIAMETRO DO PISTAO DE 5,5 CM - DEPRECIAÇÃO. AF_11/2016</v>
          </cell>
          <cell r="C1322" t="str">
            <v>H</v>
          </cell>
          <cell r="D1322" t="str">
            <v>ATRIBUÍDO SÃO PAULO</v>
          </cell>
          <cell r="E1322" t="str">
            <v>1,28</v>
          </cell>
          <cell r="F1322" t="str">
            <v>CAIXA REFERENCIAL</v>
          </cell>
        </row>
        <row r="1323">
          <cell r="A1323" t="str">
            <v>95618</v>
          </cell>
          <cell r="B1323" t="str">
            <v>PERFURATRIZ PNEUMATICA MANUAL DE PESO MEDIO, MARTELETE, 18KG, COMPRIMENTO MÁXIMO DE CURSO DE 6 M, DIAMETRO DO PISTAO DE 5,5 CM - JUROS. AF_11/2016</v>
          </cell>
          <cell r="C1323" t="str">
            <v>H</v>
          </cell>
          <cell r="D1323" t="str">
            <v>ATRIBUÍDO SÃO PAULO</v>
          </cell>
          <cell r="E1323" t="str">
            <v>0,29</v>
          </cell>
          <cell r="F1323" t="str">
            <v>CAIXA REFERENCIAL</v>
          </cell>
        </row>
        <row r="1324">
          <cell r="A1324" t="str">
            <v>95619</v>
          </cell>
          <cell r="B1324" t="str">
            <v>PERFURATRIZ PNEUMATICA MANUAL DE PESO MEDIO, MARTELETE, 18KG, COMPRIMENTO MÁXIMO DE CURSO DE 6 M, DIAMETRO DO PISTAO DE 5,5 CM - MANUTENÇÃO. AF_11/2016</v>
          </cell>
          <cell r="C1324" t="str">
            <v>H</v>
          </cell>
          <cell r="D1324" t="str">
            <v>ATRIBUÍDO SÃO PAULO</v>
          </cell>
          <cell r="E1324" t="str">
            <v>1,60</v>
          </cell>
          <cell r="F1324" t="str">
            <v>CAIXA REFERENCIAL</v>
          </cell>
        </row>
        <row r="1325">
          <cell r="A1325" t="str">
            <v>95627</v>
          </cell>
          <cell r="B1325" t="str">
            <v>ROLO COMPACTADOR VIBRATORIO TANDEM, ACO LISO, POTENCIA 125 HP, PESO SEM/COM LASTRO 10,20/11,65 T, LARGURA DE TRABALHO 1,73 M - DEPRECIAÇÃO. AF_11/2016</v>
          </cell>
          <cell r="C1325" t="str">
            <v>H</v>
          </cell>
          <cell r="D1325" t="str">
            <v>ATRIBUÍDO SÃO PAULO</v>
          </cell>
          <cell r="E1325" t="str">
            <v>47,95</v>
          </cell>
          <cell r="F1325" t="str">
            <v>CAIXA REFERENCIAL</v>
          </cell>
        </row>
        <row r="1326">
          <cell r="A1326" t="str">
            <v>95628</v>
          </cell>
          <cell r="B1326" t="str">
            <v>ROLO COMPACTADOR VIBRATORIO TANDEM, ACO LISO, POTENCIA 125 HP, PESO SEM/COM LASTRO 10,20/11,65 T, LARGURA DE TRABALHO 1,73 M - JUROS. AF_11/2016</v>
          </cell>
          <cell r="C1326" t="str">
            <v>H</v>
          </cell>
          <cell r="D1326" t="str">
            <v>ATRIBUÍDO SÃO PAULO</v>
          </cell>
          <cell r="E1326" t="str">
            <v>12,86</v>
          </cell>
          <cell r="F1326" t="str">
            <v>CAIXA REFERENCIAL</v>
          </cell>
        </row>
        <row r="1327">
          <cell r="A1327" t="str">
            <v>95629</v>
          </cell>
          <cell r="B1327" t="str">
            <v>ROLO COMPACTADOR VIBRATORIO TANDEM, ACO LISO, POTENCIA 125 HP, PESO SEM/COM LASTRO 10,20/11,65 T, LARGURA DE TRABALHO 1,73 M - MANUTENÇÃO. AF_11/2016</v>
          </cell>
          <cell r="C1327" t="str">
            <v>H</v>
          </cell>
          <cell r="D1327" t="str">
            <v>ATRIBUÍDO SÃO PAULO</v>
          </cell>
          <cell r="E1327" t="str">
            <v>60,01</v>
          </cell>
          <cell r="F1327" t="str">
            <v>CAIXA REFERENCIAL</v>
          </cell>
        </row>
        <row r="1328">
          <cell r="A1328" t="str">
            <v>95630</v>
          </cell>
          <cell r="B1328" t="str">
            <v>ROLO COMPACTADOR VIBRATORIO TANDEM, ACO LISO, POTENCIA 125 HP, PESO SEM/COM LASTRO 10,20/11,65 T, LARGURA DE TRABALHO 1,73 M - MATERIAIS NA OPERAÇÃO. AF_11/2016</v>
          </cell>
          <cell r="C1328" t="str">
            <v>H</v>
          </cell>
          <cell r="D1328" t="str">
            <v>COLETADO</v>
          </cell>
          <cell r="E1328" t="str">
            <v>88,92</v>
          </cell>
          <cell r="F1328" t="str">
            <v>CAIXA REFERENCIAL</v>
          </cell>
        </row>
        <row r="1329">
          <cell r="A1329" t="str">
            <v>95698</v>
          </cell>
          <cell r="B1329" t="str">
            <v>PERFURATRIZ MANUAL, TORQUE MAXIMO 55 KGF.M, POTENCIA 5 CV, COM DIAMETRO MAXIMO 8 1/2" - DEPRECIAÇÃO. AF_11/2016</v>
          </cell>
          <cell r="C1329" t="str">
            <v>H</v>
          </cell>
          <cell r="D1329" t="str">
            <v>ATRIBUÍDO SÃO PAULO</v>
          </cell>
          <cell r="E1329" t="str">
            <v>5,19</v>
          </cell>
          <cell r="F1329" t="str">
            <v>CAIXA REFERENCIAL</v>
          </cell>
        </row>
        <row r="1330">
          <cell r="A1330" t="str">
            <v>95699</v>
          </cell>
          <cell r="B1330" t="str">
            <v>PERFURATRIZ MANUAL, TORQUE MAXIMO 55 KGF.M, POTENCIA 5 CV, COM DIAMETRO MAXIMO 8 1/2" - JUROS. AF_11/2016</v>
          </cell>
          <cell r="C1330" t="str">
            <v>H</v>
          </cell>
          <cell r="D1330" t="str">
            <v>ATRIBUÍDO SÃO PAULO</v>
          </cell>
          <cell r="E1330" t="str">
            <v>1,20</v>
          </cell>
          <cell r="F1330" t="str">
            <v>CAIXA REFERENCIAL</v>
          </cell>
        </row>
        <row r="1331">
          <cell r="A1331" t="str">
            <v>95700</v>
          </cell>
          <cell r="B1331" t="str">
            <v>PERFURATRIZ MANUAL, TORQUE MAXIMO 55 KGF.M, POTENCIA 5 CV, COM DIAMETRO MAXIMO 8 1/2" - MANUTENÇÃO. AF_11/2016</v>
          </cell>
          <cell r="C1331" t="str">
            <v>H</v>
          </cell>
          <cell r="D1331" t="str">
            <v>ATRIBUÍDO SÃO PAULO</v>
          </cell>
          <cell r="E1331" t="str">
            <v>6,49</v>
          </cell>
          <cell r="F1331" t="str">
            <v>CAIXA REFERENCIAL</v>
          </cell>
        </row>
        <row r="1332">
          <cell r="A1332" t="str">
            <v>95701</v>
          </cell>
          <cell r="B1332" t="str">
            <v>PERFURATRIZ MANUAL, TORQUE MAXIMO 55 KGF.M, POTENCIA 5 CV, COM DIAMETRO MAXIMO 8 1/2" - MATERIAIS NA OPERAÇÃO. AF_11/2016</v>
          </cell>
          <cell r="C1332" t="str">
            <v>H</v>
          </cell>
          <cell r="D1332" t="str">
            <v>COEFICIENTE DE REPRESENTATIVIDADE</v>
          </cell>
          <cell r="E1332" t="str">
            <v>2,69</v>
          </cell>
          <cell r="F1332" t="str">
            <v>CAIXA REFERENCIAL</v>
          </cell>
        </row>
        <row r="1333">
          <cell r="A1333" t="str">
            <v>95704</v>
          </cell>
          <cell r="B1333" t="str">
            <v>PERFURATRIZ SOBRE ESTEIRA, TORQUE MÁXIMO 600 KGF, POTÊNCIA ENTRE 50 E 60 HP, DIÂMETRO MÁXIMO 10" - DEPRECIAÇÃO. AF_11/2016</v>
          </cell>
          <cell r="C1333" t="str">
            <v>H</v>
          </cell>
          <cell r="D1333" t="str">
            <v>COEFICIENTE DE REPRESENTATIVIDADE</v>
          </cell>
          <cell r="E1333" t="str">
            <v>54,07</v>
          </cell>
          <cell r="F1333" t="str">
            <v>CAIXA REFERENCIAL</v>
          </cell>
        </row>
        <row r="1334">
          <cell r="A1334" t="str">
            <v>95705</v>
          </cell>
          <cell r="B1334" t="str">
            <v>PERFURATRIZ SOBRE ESTEIRA, TORQUE MÁXIMO 600 KGF, POTÊNCIA ENTRE 50 E 60 HP, DIÂMETRO MÁXIMO 10" - JUROS. AF_11/2016</v>
          </cell>
          <cell r="C1334" t="str">
            <v>H</v>
          </cell>
          <cell r="D1334" t="str">
            <v>COEFICIENTE DE REPRESENTATIVIDADE</v>
          </cell>
          <cell r="E1334" t="str">
            <v>14,50</v>
          </cell>
          <cell r="F1334" t="str">
            <v>CAIXA REFERENCIAL</v>
          </cell>
        </row>
        <row r="1335">
          <cell r="A1335" t="str">
            <v>95706</v>
          </cell>
          <cell r="B1335" t="str">
            <v>PERFURATRIZ SOBRE ESTEIRA, TORQUE MÁXIMO 600 KGF, POTÊNCIA ENTRE 50 E 60 HP, DIÂMETRO MÁXIMO 10" - MANUTENÇÃO. AF_11/2016</v>
          </cell>
          <cell r="C1335" t="str">
            <v>H</v>
          </cell>
          <cell r="D1335" t="str">
            <v>COEFICIENTE DE REPRESENTATIVIDADE</v>
          </cell>
          <cell r="E1335" t="str">
            <v>67,66</v>
          </cell>
          <cell r="F1335" t="str">
            <v>CAIXA REFERENCIAL</v>
          </cell>
        </row>
        <row r="1336">
          <cell r="A1336" t="str">
            <v>95707</v>
          </cell>
          <cell r="B1336" t="str">
            <v>PERFURATRIZ SOBRE ESTEIRA, TORQUE MÁXIMO 600 KGF, POTÊNCIA ENTRE 50 E 60 HP, DIÂMETRO MÁXIMO 10" - MATERIAIS NA OPERAÇÃO. AF_11/2016</v>
          </cell>
          <cell r="C1336" t="str">
            <v>H</v>
          </cell>
          <cell r="D1336" t="str">
            <v>COEFICIENTE DE REPRESENTATIVIDADE</v>
          </cell>
          <cell r="E1336" t="str">
            <v>3,52</v>
          </cell>
          <cell r="F1336" t="str">
            <v>CAIXA REFERENCIAL</v>
          </cell>
        </row>
        <row r="1337">
          <cell r="A1337" t="str">
            <v>95716</v>
          </cell>
          <cell r="B1337" t="str">
            <v>ESCAVADEIRA HIDRAULICA SOBRE ESTEIRA, EQUIPADA COM CLAMSHELL, COM CAPACIDADE DA CAÇAMBA ENTRE 1,20 E 1,50 M3, PESO OPERACIONAL ENTRE 20,00 E 22,00 TON, POTENCIA LIQUIDA ENTRE 150 E 160 HP - DEPRECIAÇÃO. AF_11/2016</v>
          </cell>
          <cell r="C1337" t="str">
            <v>H</v>
          </cell>
          <cell r="D1337" t="str">
            <v>COEFICIENTE DE REPRESENTATIVIDADE</v>
          </cell>
          <cell r="E1337" t="str">
            <v>65,01</v>
          </cell>
          <cell r="F1337" t="str">
            <v>CAIXA REFERENCIAL</v>
          </cell>
        </row>
        <row r="1338">
          <cell r="A1338" t="str">
            <v>95717</v>
          </cell>
          <cell r="B1338" t="str">
            <v>ESCAVADEIRA HIDRAULICA SOBRE ESTEIRA, EQUIPADA COM CLAMSHELL, COM CAPACIDADE DA CAÇAMBA ENTRE 1,20 E 1,50 M3, PESO OPERACIONAL ENTRE 20,00 E 22,00 TON, POTENCIA LIQUIDA ENTRE 150 E 160 HP - JUROS. AF_11/2016</v>
          </cell>
          <cell r="C1338" t="str">
            <v>H</v>
          </cell>
          <cell r="D1338" t="str">
            <v>COEFICIENTE DE REPRESENTATIVIDADE</v>
          </cell>
          <cell r="E1338" t="str">
            <v>17,18</v>
          </cell>
          <cell r="F1338" t="str">
            <v>CAIXA REFERENCIAL</v>
          </cell>
        </row>
        <row r="1339">
          <cell r="A1339" t="str">
            <v>95718</v>
          </cell>
          <cell r="B1339" t="str">
            <v>ESCAVADEIRA HIDRAULICA SOBRE ESTEIRA, EQUIPADA COM CLAMSHELL, COM CAPACIDADE DA CAÇAMBA ENTRE 1,20 E 1,50 M3, PESO OPERACIONAL ENTRE 20,00 E 22,00 TON, POTENCIA LIQUIDA ENTRE 150 E 160 HP - MANUTENÇÃO. AF_11/2016</v>
          </cell>
          <cell r="C1339" t="str">
            <v>H</v>
          </cell>
          <cell r="D1339" t="str">
            <v>COEFICIENTE DE REPRESENTATIVIDADE</v>
          </cell>
          <cell r="E1339" t="str">
            <v>81,27</v>
          </cell>
          <cell r="F1339" t="str">
            <v>CAIXA REFERENCIAL</v>
          </cell>
        </row>
        <row r="1340">
          <cell r="A1340" t="str">
            <v>95719</v>
          </cell>
          <cell r="B1340" t="str">
            <v>ESCAVADEIRA HIDRAULICA SOBRE ESTEIRA, EQUIPADA COM CLAMSHELL, COM CAPACIDADE DA CAÇAMBA ENTRE 1,20 E 1,50 M3, PESO OPERACIONAL ENTRE 20,00 E 22,00 TON, POTENCIA LIQUIDA ENTRE 150 E 160 HP - MATERIAIS NA OPERAÇÃO. AF_11/2016</v>
          </cell>
          <cell r="C1340" t="str">
            <v>H</v>
          </cell>
          <cell r="D1340" t="str">
            <v>COLETADO</v>
          </cell>
          <cell r="E1340" t="str">
            <v>89,57</v>
          </cell>
          <cell r="F1340" t="str">
            <v>CAIXA REFERENCIAL</v>
          </cell>
        </row>
        <row r="1341">
          <cell r="A1341" t="str">
            <v>95869</v>
          </cell>
          <cell r="B1341" t="str">
            <v>GRUPO GERADOR COM CARENAGEM, MOTOR DIESEL POTÊNCIA STANDART ENTRE 250 E 260 KVA - JUROS. AF_12/2016</v>
          </cell>
          <cell r="C1341" t="str">
            <v>H</v>
          </cell>
          <cell r="D1341" t="str">
            <v>ATRIBUÍDO SÃO PAULO</v>
          </cell>
          <cell r="E1341" t="str">
            <v>3,58</v>
          </cell>
          <cell r="F1341" t="str">
            <v>CAIXA REFERENCIAL</v>
          </cell>
        </row>
        <row r="1342">
          <cell r="A1342" t="str">
            <v>95870</v>
          </cell>
          <cell r="B1342" t="str">
            <v>GRUPO GERADOR COM CARENAGEM, MOTOR DIESEL POTÊNCIA STANDART ENTRE 250 E 260 KVA - MANUTENÇÃO. AF_12/2016</v>
          </cell>
          <cell r="C1342" t="str">
            <v>H</v>
          </cell>
          <cell r="D1342" t="str">
            <v>ATRIBUÍDO SÃO PAULO</v>
          </cell>
          <cell r="E1342" t="str">
            <v>9,08</v>
          </cell>
          <cell r="F1342" t="str">
            <v>CAIXA REFERENCIAL</v>
          </cell>
        </row>
        <row r="1343">
          <cell r="A1343" t="str">
            <v>95871</v>
          </cell>
          <cell r="B1343" t="str">
            <v>GRUPO GERADOR COM CARENAGEM, MOTOR DIESEL POTÊNCIA STANDART ENTRE 250 E 260 KVA - MATERIAIS NA OPERAÇÃO. AF_12/2016</v>
          </cell>
          <cell r="C1343" t="str">
            <v>H</v>
          </cell>
          <cell r="D1343" t="str">
            <v>COLETADO</v>
          </cell>
          <cell r="E1343" t="str">
            <v>272,01</v>
          </cell>
          <cell r="F1343" t="str">
            <v>CAIXA REFERENCIAL</v>
          </cell>
        </row>
        <row r="1344">
          <cell r="A1344" t="str">
            <v>95874</v>
          </cell>
          <cell r="B1344" t="str">
            <v>GRUPO GERADOR COM CARENAGEM, MOTOR DIESEL POTÊNCIA STANDART ENTRE 250 E 260 KVA - DEPRECIAÇÃO. AF_12/2016</v>
          </cell>
          <cell r="C1344" t="str">
            <v>H</v>
          </cell>
          <cell r="D1344" t="str">
            <v>ATRIBUÍDO SÃO PAULO</v>
          </cell>
          <cell r="E1344" t="str">
            <v>10,17</v>
          </cell>
          <cell r="F1344" t="str">
            <v>CAIXA REFERENCIAL</v>
          </cell>
        </row>
        <row r="1345">
          <cell r="A1345" t="str">
            <v>96008</v>
          </cell>
          <cell r="B1345" t="str">
            <v>TRATOR DE PNEUS COM POTÊNCIA DE 122 CV, TRAÇÃO 4X4, COM VASSOURA MECÂNICA ACOPLADA - DEPRECIAÇÃO. AF_02/2017</v>
          </cell>
          <cell r="C1345" t="str">
            <v>H</v>
          </cell>
          <cell r="D1345" t="str">
            <v>ATRIBUÍDO SÃO PAULO</v>
          </cell>
          <cell r="E1345" t="str">
            <v>23,49</v>
          </cell>
          <cell r="F1345" t="str">
            <v>CAIXA REFERENCIAL</v>
          </cell>
        </row>
        <row r="1346">
          <cell r="A1346" t="str">
            <v>96009</v>
          </cell>
          <cell r="B1346" t="str">
            <v>TRATOR DE PNEUS COM POTÊNCIA DE 122 CV, TRAÇÃO 4X4, COM VASSOURA MECÂNICA ACOPLADA - JUROS. AF_02/2017</v>
          </cell>
          <cell r="C1346" t="str">
            <v>H</v>
          </cell>
          <cell r="D1346" t="str">
            <v>ATRIBUÍDO SÃO PAULO</v>
          </cell>
          <cell r="E1346" t="str">
            <v>6,29</v>
          </cell>
          <cell r="F1346" t="str">
            <v>CAIXA REFERENCIAL</v>
          </cell>
        </row>
        <row r="1347">
          <cell r="A1347" t="str">
            <v>96011</v>
          </cell>
          <cell r="B1347" t="str">
            <v>TRATOR DE PNEUS COM POTÊNCIA DE 122 CV, TRAÇÃO 4X4, COM VASSOURA MECÂNICA ACOPLADA - MANUTENÇÃO. AF_02/2017</v>
          </cell>
          <cell r="C1347" t="str">
            <v>H</v>
          </cell>
          <cell r="D1347" t="str">
            <v>ATRIBUÍDO SÃO PAULO</v>
          </cell>
          <cell r="E1347" t="str">
            <v>25,70</v>
          </cell>
          <cell r="F1347" t="str">
            <v>CAIXA REFERENCIAL</v>
          </cell>
        </row>
        <row r="1348">
          <cell r="A1348" t="str">
            <v>96012</v>
          </cell>
          <cell r="B1348" t="str">
            <v>TRATOR DE PNEUS COM POTÊNCIA DE 122 CV, TRAÇÃO 4X4, COM VASSOURA MECÂNICA ACOPLADA - MATERIAIS NA OPERAÇÃO. AF_02/2017</v>
          </cell>
          <cell r="C1348" t="str">
            <v>H</v>
          </cell>
          <cell r="D1348" t="str">
            <v>COLETADO</v>
          </cell>
          <cell r="E1348" t="str">
            <v>96,31</v>
          </cell>
          <cell r="F1348" t="str">
            <v>CAIXA REFERENCIAL</v>
          </cell>
        </row>
        <row r="1349">
          <cell r="A1349" t="str">
            <v>96015</v>
          </cell>
          <cell r="B1349" t="str">
            <v>TRATOR DE PNEUS COM POTÊNCIA DE 122 CV, TRAÇÃO 4X4, COM GRADE DE DISCOS ACOPLADA - DEPRECIAÇÃO. AF_02/2017</v>
          </cell>
          <cell r="C1349" t="str">
            <v>H</v>
          </cell>
          <cell r="D1349" t="str">
            <v>ATRIBUÍDO SÃO PAULO</v>
          </cell>
          <cell r="E1349" t="str">
            <v>23,29</v>
          </cell>
          <cell r="F1349" t="str">
            <v>CAIXA REFERENCIAL</v>
          </cell>
        </row>
        <row r="1350">
          <cell r="A1350" t="str">
            <v>96016</v>
          </cell>
          <cell r="B1350" t="str">
            <v>TRATOR DE PNEUS COM POTÊNCIA DE 122 CV, TRAÇÃO 4X4, COM GRADE DE DISCOS ACOPLADA - JUROS. AF_02/2017</v>
          </cell>
          <cell r="C1350" t="str">
            <v>H</v>
          </cell>
          <cell r="D1350" t="str">
            <v>ATRIBUÍDO SÃO PAULO</v>
          </cell>
          <cell r="E1350" t="str">
            <v>6,24</v>
          </cell>
          <cell r="F1350" t="str">
            <v>CAIXA REFERENCIAL</v>
          </cell>
        </row>
        <row r="1351">
          <cell r="A1351" t="str">
            <v>96018</v>
          </cell>
          <cell r="B1351" t="str">
            <v>TRATOR DE PNEUS COM POTÊNCIA DE 122 CV, TRAÇÃO 4X4, COM GRADE DE DISCOS ACOPLADA - MANUTENÇÃO. AF_02/2017</v>
          </cell>
          <cell r="C1351" t="str">
            <v>H</v>
          </cell>
          <cell r="D1351" t="str">
            <v>ATRIBUÍDO SÃO PAULO</v>
          </cell>
          <cell r="E1351" t="str">
            <v>25,48</v>
          </cell>
          <cell r="F1351" t="str">
            <v>CAIXA REFERENCIAL</v>
          </cell>
        </row>
        <row r="1352">
          <cell r="A1352" t="str">
            <v>96019</v>
          </cell>
          <cell r="B1352" t="str">
            <v>TRATOR DE PNEUS COM POTÊNCIA DE 122 CV, TRAÇÃO 4X4, COM GRADE DE DISCOS ACOPLADA - MATERIAIS NA OPERAÇÃO. AF_02/2017</v>
          </cell>
          <cell r="C1352" t="str">
            <v>H</v>
          </cell>
          <cell r="D1352" t="str">
            <v>COLETADO</v>
          </cell>
          <cell r="E1352" t="str">
            <v>96,31</v>
          </cell>
          <cell r="F1352" t="str">
            <v>CAIXA REFERENCIAL</v>
          </cell>
        </row>
        <row r="1353">
          <cell r="A1353" t="str">
            <v>96023</v>
          </cell>
          <cell r="B1353" t="str">
            <v>TRATOR DE PNEUS COM POTÊNCIA DE 85 CV, TRAÇÃO 4X4, COM GRADE DE DISCOS ACOPLADA - DEPRECIAÇÃO. AF_02/2017</v>
          </cell>
          <cell r="C1353" t="str">
            <v>H</v>
          </cell>
          <cell r="D1353" t="str">
            <v>ATRIBUÍDO SÃO PAULO</v>
          </cell>
          <cell r="E1353" t="str">
            <v>17,96</v>
          </cell>
          <cell r="F1353" t="str">
            <v>CAIXA REFERENCIAL</v>
          </cell>
        </row>
        <row r="1354">
          <cell r="A1354" t="str">
            <v>96024</v>
          </cell>
          <cell r="B1354" t="str">
            <v>TRATOR DE PNEUS COM POTÊNCIA DE 85 CV, TRAÇÃO 4X4, COM GRADE DE DISCOS ACOPLADA - JUROS. AF_02/2017</v>
          </cell>
          <cell r="C1354" t="str">
            <v>H</v>
          </cell>
          <cell r="D1354" t="str">
            <v>ATRIBUÍDO SÃO PAULO</v>
          </cell>
          <cell r="E1354" t="str">
            <v>4,81</v>
          </cell>
          <cell r="F1354" t="str">
            <v>CAIXA REFERENCIAL</v>
          </cell>
        </row>
        <row r="1355">
          <cell r="A1355" t="str">
            <v>96026</v>
          </cell>
          <cell r="B1355" t="str">
            <v>TRATOR DE PNEUS COM POTÊNCIA DE 85 CV, TRAÇÃO 4X4, COM GRADE DE DISCOS ACOPLADA - MANUTENÇÃO. AF_02/2017</v>
          </cell>
          <cell r="C1355" t="str">
            <v>H</v>
          </cell>
          <cell r="D1355" t="str">
            <v>ATRIBUÍDO SÃO PAULO</v>
          </cell>
          <cell r="E1355" t="str">
            <v>19,65</v>
          </cell>
          <cell r="F1355" t="str">
            <v>CAIXA REFERENCIAL</v>
          </cell>
        </row>
        <row r="1356">
          <cell r="A1356" t="str">
            <v>96027</v>
          </cell>
          <cell r="B1356" t="str">
            <v>TRATOR DE PNEUS COM POTÊNCIA DE 85 CV, TRAÇÃO 4X4, COM GRADE DE DISCOS ACOPLADA - MATERIAIS NA OPERAÇÃO. AF_02/2017</v>
          </cell>
          <cell r="C1356" t="str">
            <v>H</v>
          </cell>
          <cell r="D1356" t="str">
            <v>COLETADO</v>
          </cell>
          <cell r="E1356" t="str">
            <v>67,10</v>
          </cell>
          <cell r="F1356" t="str">
            <v>CAIXA REFERENCIAL</v>
          </cell>
        </row>
        <row r="1357">
          <cell r="A1357" t="str">
            <v>96030</v>
          </cell>
          <cell r="B1357" t="str">
            <v>CAMINHÃO BASCULANTE 10 M3, TRUCADO, POTÊNCIA 230 CV, INCLUSIVE CAÇAMBA METÁLICA, COM DISTRIBUIDOR DE AGREGADOS ACOPLADO - DEPRECIAÇÃO. AF_02/2017</v>
          </cell>
          <cell r="C1357" t="str">
            <v>H</v>
          </cell>
          <cell r="D1357" t="str">
            <v>ATRIBUÍDO SÃO PAULO</v>
          </cell>
          <cell r="E1357" t="str">
            <v>35,78</v>
          </cell>
          <cell r="F1357" t="str">
            <v>CAIXA REFERENCIAL</v>
          </cell>
        </row>
        <row r="1358">
          <cell r="A1358" t="str">
            <v>96031</v>
          </cell>
          <cell r="B1358" t="str">
            <v>CAMINHÃO BASCULANTE 10 M3, TRUCADO, POTÊNCIA 230 CV, INCLUSIVE CAÇAMBA METÁLICA, COM DISTRIBUIDOR DE AGREGADOS ACOPLADO - JUROS. AF_02/2017</v>
          </cell>
          <cell r="C1358" t="str">
            <v>H</v>
          </cell>
          <cell r="D1358" t="str">
            <v>ATRIBUÍDO SÃO PAULO</v>
          </cell>
          <cell r="E1358" t="str">
            <v>12,56</v>
          </cell>
          <cell r="F1358" t="str">
            <v>CAIXA REFERENCIAL</v>
          </cell>
        </row>
        <row r="1359">
          <cell r="A1359" t="str">
            <v>96032</v>
          </cell>
          <cell r="B1359" t="str">
            <v>CAMINHÃO BASCULANTE 10 M3, TRUCADO, POTÊNCIA 230 CV, INCLUSIVE CAÇAMBA METÁLICA, COM DISTRIBUIDOR DE AGREGADOS ACOPLADO - IMPOSTOS E SEGUROS. AF_02/2017</v>
          </cell>
          <cell r="C1359" t="str">
            <v>H</v>
          </cell>
          <cell r="D1359" t="str">
            <v>ATRIBUÍDO SÃO PAULO</v>
          </cell>
          <cell r="E1359" t="str">
            <v>5,05</v>
          </cell>
          <cell r="F1359" t="str">
            <v>CAIXA REFERENCIAL</v>
          </cell>
        </row>
        <row r="1360">
          <cell r="A1360" t="str">
            <v>96033</v>
          </cell>
          <cell r="B1360" t="str">
            <v>CAMINHÃO BASCULANTE 10 M3, TRUCADO, POTÊNCIA 230 CV, INCLUSIVE CAÇAMBA METÁLICA, COM DISTRIBUIDOR DE AGREGADOS ACOPLADO - MANUTENÇÃO. AF_02/2017</v>
          </cell>
          <cell r="C1360" t="str">
            <v>H</v>
          </cell>
          <cell r="D1360" t="str">
            <v>ATRIBUÍDO SÃO PAULO</v>
          </cell>
          <cell r="E1360" t="str">
            <v>58,08</v>
          </cell>
          <cell r="F1360" t="str">
            <v>CAIXA REFERENCIAL</v>
          </cell>
        </row>
        <row r="1361">
          <cell r="A1361" t="str">
            <v>96034</v>
          </cell>
          <cell r="B1361" t="str">
            <v>CAMINHÃO BASCULANTE 10 M3, TRUCADO, POTÊNCIA 230 CV, INCLUSIVE CAÇAMBA METÁLICA, COM DISTRIBUIDOR DE AGREGADOS ACOPLADO - MATERIAIS NA OPERAÇÃO. AF_02/2017</v>
          </cell>
          <cell r="C1361" t="str">
            <v>H</v>
          </cell>
          <cell r="D1361" t="str">
            <v>COLETADO</v>
          </cell>
          <cell r="E1361" t="str">
            <v>141,25</v>
          </cell>
          <cell r="F1361" t="str">
            <v>CAIXA REFERENCIAL</v>
          </cell>
        </row>
        <row r="1362">
          <cell r="A1362" t="str">
            <v>96053</v>
          </cell>
          <cell r="B1362" t="str">
            <v>TRATOR DE PNEUS COM POTÊNCIA DE 85 CV, TRAÇÃO 4X4, COM VASSOURA MECÂNICA ACOPLADA - DEPRECIAÇÃO. AF_03/2017</v>
          </cell>
          <cell r="C1362" t="str">
            <v>H</v>
          </cell>
          <cell r="D1362" t="str">
            <v>ATRIBUÍDO SÃO PAULO</v>
          </cell>
          <cell r="E1362" t="str">
            <v>18,16</v>
          </cell>
          <cell r="F1362" t="str">
            <v>CAIXA REFERENCIAL</v>
          </cell>
        </row>
        <row r="1363">
          <cell r="A1363" t="str">
            <v>96054</v>
          </cell>
          <cell r="B1363" t="str">
            <v>MINICARREGADEIRA SOBRE RODAS POTENCIA 47HP CAPACIDADE OPERACAO 646 KG, COM VASSOURA MECÂNICA ACOPLADA - DEPRECIAÇÃO. AF_03/2017</v>
          </cell>
          <cell r="C1363" t="str">
            <v>H</v>
          </cell>
          <cell r="D1363" t="str">
            <v>ATRIBUÍDO SÃO PAULO</v>
          </cell>
          <cell r="E1363" t="str">
            <v>30,11</v>
          </cell>
          <cell r="F1363" t="str">
            <v>CAIXA REFERENCIAL</v>
          </cell>
        </row>
        <row r="1364">
          <cell r="A1364" t="str">
            <v>96055</v>
          </cell>
          <cell r="B1364" t="str">
            <v>TRATOR DE PNEUS COM POTÊNCIA DE 85 CV, TRAÇÃO 4X4, COM VASSOURA MECÂNICA ACOPLADA - JUROS. AF_03/2017</v>
          </cell>
          <cell r="C1364" t="str">
            <v>H</v>
          </cell>
          <cell r="D1364" t="str">
            <v>ATRIBUÍDO SÃO PAULO</v>
          </cell>
          <cell r="E1364" t="str">
            <v>4,86</v>
          </cell>
          <cell r="F1364" t="str">
            <v>CAIXA REFERENCIAL</v>
          </cell>
        </row>
        <row r="1365">
          <cell r="A1365" t="str">
            <v>96056</v>
          </cell>
          <cell r="B1365" t="str">
            <v>TRATOR DE PNEUS COM POTÊNCIA DE 85 CV, TRAÇÃO 4X4, COM VASSOURA MECÂNICA ACOPLADA - MANUTENÇÃO. AF_03/2017</v>
          </cell>
          <cell r="C1365" t="str">
            <v>H</v>
          </cell>
          <cell r="D1365" t="str">
            <v>ATRIBUÍDO SÃO PAULO</v>
          </cell>
          <cell r="E1365" t="str">
            <v>19,87</v>
          </cell>
          <cell r="F1365" t="str">
            <v>CAIXA REFERENCIAL</v>
          </cell>
        </row>
        <row r="1366">
          <cell r="A1366" t="str">
            <v>96057</v>
          </cell>
          <cell r="B1366" t="str">
            <v>TRATOR DE PNEUS COM POTÊNCIA DE 85 CV, TRAÇÃO 4X4, COM VASSOURA MECÂNICA ACOPLADA - MATERIAIS NA OPERAÇÃO. AF_03/2017</v>
          </cell>
          <cell r="C1366" t="str">
            <v>H</v>
          </cell>
          <cell r="D1366" t="str">
            <v>COLETADO</v>
          </cell>
          <cell r="E1366" t="str">
            <v>67,10</v>
          </cell>
          <cell r="F1366" t="str">
            <v>CAIXA REFERENCIAL</v>
          </cell>
        </row>
        <row r="1367">
          <cell r="A1367" t="str">
            <v>96060</v>
          </cell>
          <cell r="B1367" t="str">
            <v>MINICARREGADEIRA SOBRE RODAS POTENCIA 47HP CAPACIDADE OPERACAO 646 KG, COM VASSOURA MECÂNICA ACOPLADA - JUROS. AF_03/2017</v>
          </cell>
          <cell r="C1367" t="str">
            <v>H</v>
          </cell>
          <cell r="D1367" t="str">
            <v>ATRIBUÍDO SÃO PAULO</v>
          </cell>
          <cell r="E1367" t="str">
            <v>6,19</v>
          </cell>
          <cell r="F1367" t="str">
            <v>CAIXA REFERENCIAL</v>
          </cell>
        </row>
        <row r="1368">
          <cell r="A1368" t="str">
            <v>96061</v>
          </cell>
          <cell r="B1368" t="str">
            <v>MINICARREGADEIRA SOBRE RODAS POTENCIA 47HP CAPACIDADE OPERACAO 646 KG, COM VASSOURA MECÂNICA ACOPLADA - MANUTENÇÃO. AF_03/2017</v>
          </cell>
          <cell r="C1368" t="str">
            <v>H</v>
          </cell>
          <cell r="D1368" t="str">
            <v>ATRIBUÍDO SÃO PAULO</v>
          </cell>
          <cell r="E1368" t="str">
            <v>37,64</v>
          </cell>
          <cell r="F1368" t="str">
            <v>CAIXA REFERENCIAL</v>
          </cell>
        </row>
        <row r="1369">
          <cell r="A1369" t="str">
            <v>96062</v>
          </cell>
          <cell r="B1369" t="str">
            <v>MINICARREGADEIRA SOBRE RODAS POTENCIA 47HP CAPACIDADE OPERACAO 646 KG, COM VASSOURA MECÂNICA ACOPLADA - MATERIAIS NA OPERAÇÃO. AF_03/2017</v>
          </cell>
          <cell r="C1369" t="str">
            <v>H</v>
          </cell>
          <cell r="D1369" t="str">
            <v>COLETADO</v>
          </cell>
          <cell r="E1369" t="str">
            <v>39,69</v>
          </cell>
          <cell r="F1369" t="str">
            <v>CAIXA REFERENCIAL</v>
          </cell>
        </row>
        <row r="1370">
          <cell r="A1370" t="str">
            <v>96241</v>
          </cell>
          <cell r="B1370" t="str">
            <v>MINIESCAVADEIRA SOBRE ESTEIRAS, POTÊNCIA LÍQUIDA DE *30* HP, PESO OPERACIONAL DE *3.500* KG - DEPRECIAÇÃO. AF_04/2017</v>
          </cell>
          <cell r="C1370" t="str">
            <v>H</v>
          </cell>
          <cell r="D1370" t="str">
            <v>COEFICIENTE DE REPRESENTATIVIDADE</v>
          </cell>
          <cell r="E1370" t="str">
            <v>28,05</v>
          </cell>
          <cell r="F1370" t="str">
            <v>CAIXA REFERENCIAL</v>
          </cell>
        </row>
        <row r="1371">
          <cell r="A1371" t="str">
            <v>96242</v>
          </cell>
          <cell r="B1371" t="str">
            <v>MINIESCAVADEIRA SOBRE ESTEIRAS, POTÊNCIA LÍQUIDA DE *30* HP, PESO OPERACIONAL DE *3.500* KG - JUROS. AF_04/2017</v>
          </cell>
          <cell r="C1371" t="str">
            <v>H</v>
          </cell>
          <cell r="D1371" t="str">
            <v>COEFICIENTE DE REPRESENTATIVIDADE</v>
          </cell>
          <cell r="E1371" t="str">
            <v>7,41</v>
          </cell>
          <cell r="F1371" t="str">
            <v>CAIXA REFERENCIAL</v>
          </cell>
        </row>
        <row r="1372">
          <cell r="A1372" t="str">
            <v>96243</v>
          </cell>
          <cell r="B1372" t="str">
            <v>MINIESCAVADEIRA SOBRE ESTEIRAS, POTÊNCIA LÍQUIDA DE *30* HP, PESO OPERACIONAL DE *3.500* KG - MANUTENÇÃO. AF_04/2017</v>
          </cell>
          <cell r="C1372" t="str">
            <v>H</v>
          </cell>
          <cell r="D1372" t="str">
            <v>COEFICIENTE DE REPRESENTATIVIDADE</v>
          </cell>
          <cell r="E1372" t="str">
            <v>35,06</v>
          </cell>
          <cell r="F1372" t="str">
            <v>CAIXA REFERENCIAL</v>
          </cell>
        </row>
        <row r="1373">
          <cell r="A1373" t="str">
            <v>96244</v>
          </cell>
          <cell r="B1373" t="str">
            <v>MINIESCAVADEIRA SOBRE ESTEIRAS, POTÊNCIA LÍQUIDA DE *30* HP, PESO OPERACIONAL DE *3.500* KG - MATERIAIS NA OPERAÇÃO. AF_04/2017</v>
          </cell>
          <cell r="C1373" t="str">
            <v>H</v>
          </cell>
          <cell r="D1373" t="str">
            <v>COLETADO</v>
          </cell>
          <cell r="E1373" t="str">
            <v>17,34</v>
          </cell>
          <cell r="F1373" t="str">
            <v>CAIXA REFERENCIAL</v>
          </cell>
        </row>
        <row r="1374">
          <cell r="A1374" t="str">
            <v>96301</v>
          </cell>
          <cell r="B1374" t="str">
            <v>PERFURATRIZ ROTATIVA SOBRE ESTEIRA, TORQUE MAXIMO 2500 KGM, POTENCIA 110 HP, MOTOR DIESEL - MATERIAIS NA OPERAÇÃO. AF_05/2017</v>
          </cell>
          <cell r="C1374" t="str">
            <v>H</v>
          </cell>
          <cell r="D1374" t="str">
            <v>COLETADO</v>
          </cell>
          <cell r="E1374" t="str">
            <v>48,93</v>
          </cell>
          <cell r="F1374" t="str">
            <v>CAIXA REFERENCIAL</v>
          </cell>
        </row>
        <row r="1375">
          <cell r="A1375" t="str">
            <v>96457</v>
          </cell>
          <cell r="B1375" t="str">
            <v>ROLO COMPACTADOR DE PNEUS, ESTÁTICO, PRESSÃO VARIÁVEL, POTÊNCIA 110 HP, PESO SEM/COM LASTRO 10,8/27 T, LARGURA DE ROLAGEM 2,30 M - MATERIAIS NA OPERAÇÃO. AF_06/2017</v>
          </cell>
          <cell r="C1375" t="str">
            <v>H</v>
          </cell>
          <cell r="D1375" t="str">
            <v>COLETADO</v>
          </cell>
          <cell r="E1375" t="str">
            <v>63,59</v>
          </cell>
          <cell r="F1375" t="str">
            <v>CAIXA REFERENCIAL</v>
          </cell>
        </row>
        <row r="1376">
          <cell r="A1376" t="str">
            <v>96458</v>
          </cell>
          <cell r="B1376" t="str">
            <v>ROLO COMPACTADOR DE PNEUS, ESTÁTICO, PRESSÃO VARIÁVEL, POTÊNCIA 110 HP, PESO SEM/COM LASTRO 10,8/27 T, LARGURA DE ROLAGEM 2,30 M - MANUTENÇÃO. AF_06/2017</v>
          </cell>
          <cell r="C1376" t="str">
            <v>H</v>
          </cell>
          <cell r="D1376" t="str">
            <v>ATRIBUÍDO SÃO PAULO</v>
          </cell>
          <cell r="E1376" t="str">
            <v>66,55</v>
          </cell>
          <cell r="F1376" t="str">
            <v>CAIXA REFERENCIAL</v>
          </cell>
        </row>
        <row r="1377">
          <cell r="A1377" t="str">
            <v>96459</v>
          </cell>
          <cell r="B1377" t="str">
            <v>ROLO COMPACTADOR DE PNEUS, ESTÁTICO, PRESSÃO VARIÁVEL, POTÊNCIA 110 HP, PESO SEM/COM LASTRO 10,8/27 T, LARGURA DE ROLAGEM 2,30 M - JUROS. AF_06/2017</v>
          </cell>
          <cell r="C1377" t="str">
            <v>H</v>
          </cell>
          <cell r="D1377" t="str">
            <v>ATRIBUÍDO SÃO PAULO</v>
          </cell>
          <cell r="E1377" t="str">
            <v>14,26</v>
          </cell>
          <cell r="F1377" t="str">
            <v>CAIXA REFERENCIAL</v>
          </cell>
        </row>
        <row r="1378">
          <cell r="A1378" t="str">
            <v>96460</v>
          </cell>
          <cell r="B1378" t="str">
            <v>ROLO COMPACTADOR DE PNEUS, ESTÁTICO, PRESSÃO VARIÁVEL, POTÊNCIA 110 HP, PESO SEM/COM LASTRO 10,8/27 T, LARGURA DE ROLAGEM 2,30 M - DEPRECIAÇÃO. AF_06/2017</v>
          </cell>
          <cell r="C1378" t="str">
            <v>H</v>
          </cell>
          <cell r="D1378" t="str">
            <v>ATRIBUÍDO SÃO PAULO</v>
          </cell>
          <cell r="E1378" t="str">
            <v>53,18</v>
          </cell>
          <cell r="F1378" t="str">
            <v>CAIXA REFERENCIAL</v>
          </cell>
        </row>
        <row r="1379">
          <cell r="A1379" t="str">
            <v>98760</v>
          </cell>
          <cell r="B1379" t="str">
            <v>INVERSOR DE SOLDA MONOFÁSICO DE 160 A, POTÊNCIA DE 5400 W, TENSÃO DE 220 V, PARA SOLDA COM ELETRODOS DE 2,0 A 4,0 MM E PROCESSO TIG - DEPRECIAÇÃO. AF_06/2018</v>
          </cell>
          <cell r="C1379" t="str">
            <v>H</v>
          </cell>
          <cell r="D1379" t="str">
            <v>COLETADO</v>
          </cell>
          <cell r="E1379" t="str">
            <v>0,05</v>
          </cell>
          <cell r="F1379" t="str">
            <v>CAIXA REFERENCIAL</v>
          </cell>
        </row>
        <row r="1380">
          <cell r="A1380" t="str">
            <v>98761</v>
          </cell>
          <cell r="B1380" t="str">
            <v>INVERSOR DE SOLDA MONOFÁSICO DE 160 A, POTÊNCIA DE 5400 W, TENSÃO DE 220 V, PARA SOLDA COM ELETRODOS DE 2,0 A 4,0 MM E PROCESSO TIG - JUROS. AF_06/2018</v>
          </cell>
          <cell r="C1380" t="str">
            <v>H</v>
          </cell>
          <cell r="D1380" t="str">
            <v>COLETADO</v>
          </cell>
          <cell r="E1380" t="str">
            <v>0,01</v>
          </cell>
          <cell r="F1380" t="str">
            <v>CAIXA REFERENCIAL</v>
          </cell>
        </row>
        <row r="1381">
          <cell r="A1381" t="str">
            <v>98762</v>
          </cell>
          <cell r="B1381" t="str">
            <v>INVERSOR DE SOLDA MONOFÁSICO DE 160 A, POTÊNCIA DE 5400 W, TENSÃO DE 220 V, PARA SOLDA COM ELETRODOS DE 2,0 A 4,0 MM E PROCESSO TIG - MANUTENÇÃO. AF_06/2018</v>
          </cell>
          <cell r="C1381" t="str">
            <v>H</v>
          </cell>
          <cell r="D1381" t="str">
            <v>COLETADO</v>
          </cell>
          <cell r="E1381" t="str">
            <v>0,07</v>
          </cell>
          <cell r="F1381" t="str">
            <v>CAIXA REFERENCIAL</v>
          </cell>
        </row>
        <row r="1382">
          <cell r="A1382" t="str">
            <v>98763</v>
          </cell>
          <cell r="B1382" t="str">
            <v>INVERSOR DE SOLDA MONOFÁSICO DE 160 A, POTÊNCIA DE 5400 W, TENSÃO DE 220 V, PARA SOLDA COM ELETRODOS DE 2,0 A 4,0 MM E PROCESSO TIG - MATERIAIS NA OPERAÇÃO. AF_06/2018</v>
          </cell>
          <cell r="C1382" t="str">
            <v>H</v>
          </cell>
          <cell r="D1382" t="str">
            <v>COEFICIENTE DE REPRESENTATIVIDADE</v>
          </cell>
          <cell r="E1382" t="str">
            <v>3,94</v>
          </cell>
          <cell r="F1382" t="str">
            <v>CAIXA REFERENCIAL</v>
          </cell>
        </row>
        <row r="1383">
          <cell r="A1383" t="str">
            <v>99829</v>
          </cell>
          <cell r="B1383" t="str">
            <v>LAVADORA DE ALTA PRESSAO (LAVA-JATO) PARA AGUA FRIA, PRESSAO DE OPERACAO ENTRE 1400 E 1900 LIB/POL2, VAZAO MAXIMA ENTRE 400 E 700 L/H - DEPRECIAÇÃO. AF_05/2023</v>
          </cell>
          <cell r="C1383" t="str">
            <v>H</v>
          </cell>
          <cell r="D1383" t="str">
            <v>COLETADO</v>
          </cell>
          <cell r="E1383" t="str">
            <v>0,17</v>
          </cell>
          <cell r="F1383" t="str">
            <v>CAIXA REFERENCIAL</v>
          </cell>
        </row>
        <row r="1384">
          <cell r="A1384" t="str">
            <v>99830</v>
          </cell>
          <cell r="B1384" t="str">
            <v>LAVADORA DE ALTA PRESSAO (LAVA-JATO) PARA AGUA FRIA, PRESSAO DE OPERACAO ENTRE 1400 E 1900 LIB/POL2, VAZAO MAXIMA ENTRE 400 E 700 L/H - JUROS. AF_05/2023</v>
          </cell>
          <cell r="C1384" t="str">
            <v>H</v>
          </cell>
          <cell r="D1384" t="str">
            <v>COLETADO</v>
          </cell>
          <cell r="E1384" t="str">
            <v>0,03</v>
          </cell>
          <cell r="F1384" t="str">
            <v>CAIXA REFERENCIAL</v>
          </cell>
        </row>
        <row r="1385">
          <cell r="A1385" t="str">
            <v>99831</v>
          </cell>
          <cell r="B1385" t="str">
            <v>LAVADORA DE ALTA PRESSAO (LAVA-JATO) PARA AGUA FRIA, PRESSAO DE OPERACAO ENTRE 1400 E 1900 LIB/POL2, VAZAO MAXIMA ENTRE 400 E 700 L/H - MANUTENÇÃO. AF_05/2023</v>
          </cell>
          <cell r="C1385" t="str">
            <v>H</v>
          </cell>
          <cell r="D1385" t="str">
            <v>COLETADO</v>
          </cell>
          <cell r="E1385" t="str">
            <v>0,12</v>
          </cell>
          <cell r="F1385" t="str">
            <v>CAIXA REFERENCIAL</v>
          </cell>
        </row>
        <row r="1386">
          <cell r="A1386" t="str">
            <v>99832</v>
          </cell>
          <cell r="B1386" t="str">
            <v>LAVADORA DE ALTA PRESSAO (LAVA-JATO) PARA AGUA FRIA, PRESSAO DE OPERACAO ENTRE 1400 E 1900 LIB/POL2, VAZAO MAXIMA ENTRE 400 E 700 L/H - MATERIAIS NA OPERAÇÃO. AF_05/2023</v>
          </cell>
          <cell r="C1386" t="str">
            <v>H</v>
          </cell>
          <cell r="D1386" t="str">
            <v>COEFICIENTE DE REPRESENTATIVIDADE</v>
          </cell>
          <cell r="E1386" t="str">
            <v>3,80</v>
          </cell>
          <cell r="F1386" t="str">
            <v>CAIXA REFERENCIAL</v>
          </cell>
        </row>
        <row r="1387">
          <cell r="A1387" t="str">
            <v>100637</v>
          </cell>
          <cell r="B1387" t="str">
            <v>USINA DE MISTURA ASFÁLTICA À QUENTE, TIPO CONTRA FLUXO, PROD 100 A 140 TON/HORA - DEPRECIAÇÃO. AF_12/2019</v>
          </cell>
          <cell r="C1387" t="str">
            <v>H</v>
          </cell>
          <cell r="D1387" t="str">
            <v>ATRIBUÍDO SÃO PAULO</v>
          </cell>
          <cell r="E1387" t="str">
            <v>193,24</v>
          </cell>
          <cell r="F1387" t="str">
            <v>CAIXA REFERENCIAL</v>
          </cell>
        </row>
        <row r="1388">
          <cell r="A1388" t="str">
            <v>100638</v>
          </cell>
          <cell r="B1388" t="str">
            <v>USINA DE MISTURA ASFÁLTICA À QUENTE, TIPO CONTRA FLUXO, PROD 100 A 140 TON/HORA - JUROS. AF_12/2019</v>
          </cell>
          <cell r="C1388" t="str">
            <v>H</v>
          </cell>
          <cell r="D1388" t="str">
            <v>ATRIBUÍDO SÃO PAULO</v>
          </cell>
          <cell r="E1388" t="str">
            <v>59,40</v>
          </cell>
          <cell r="F1388" t="str">
            <v>CAIXA REFERENCIAL</v>
          </cell>
        </row>
        <row r="1389">
          <cell r="A1389" t="str">
            <v>100639</v>
          </cell>
          <cell r="B1389" t="str">
            <v>USINA DE MISTURA ASFÁLTICA À QUENTE, TIPO CONTRA FLUXO, PROD 100 A 140 TON/HORA - MANUTENÇÃO. AF_12/2019</v>
          </cell>
          <cell r="C1389" t="str">
            <v>H</v>
          </cell>
          <cell r="D1389" t="str">
            <v>ATRIBUÍDO SÃO PAULO</v>
          </cell>
          <cell r="E1389" t="str">
            <v>241,74</v>
          </cell>
          <cell r="F1389" t="str">
            <v>CAIXA REFERENCIAL</v>
          </cell>
        </row>
        <row r="1390">
          <cell r="A1390" t="str">
            <v>100640</v>
          </cell>
          <cell r="B1390" t="str">
            <v>USINA DE MISTURA ASFÁLTICA À QUENTE, TIPO CONTRA FLUXO, PROD 100 A 140 TON/HORA - MATERIAIS NA OPERAÇÃO. AF_12/2019</v>
          </cell>
          <cell r="C1390" t="str">
            <v>H</v>
          </cell>
          <cell r="D1390" t="str">
            <v>COLETADO</v>
          </cell>
          <cell r="E1390" t="str">
            <v>4.291,20</v>
          </cell>
          <cell r="F1390" t="str">
            <v>CAIXA REFERENCIAL</v>
          </cell>
        </row>
        <row r="1391">
          <cell r="A1391" t="str">
            <v>100643</v>
          </cell>
          <cell r="B1391" t="str">
            <v>USINA DE ASFALTO, TIPO GRAVIMÉTRICA, PROD 150 TON/HORA - DEPRECIAÇÃO. AF_12/2019</v>
          </cell>
          <cell r="C1391" t="str">
            <v>H</v>
          </cell>
          <cell r="D1391" t="str">
            <v>ATRIBUÍDO SÃO PAULO</v>
          </cell>
          <cell r="E1391" t="str">
            <v>395,96</v>
          </cell>
          <cell r="F1391" t="str">
            <v>CAIXA REFERENCIAL</v>
          </cell>
        </row>
        <row r="1392">
          <cell r="A1392" t="str">
            <v>100644</v>
          </cell>
          <cell r="B1392" t="str">
            <v>USINA DE ASFALTO, TIPO GRAVIMÉTRICA, PROD 150 TON/HORA - JUROS. AF_12/2019</v>
          </cell>
          <cell r="C1392" t="str">
            <v>H</v>
          </cell>
          <cell r="D1392" t="str">
            <v>ATRIBUÍDO SÃO PAULO</v>
          </cell>
          <cell r="E1392" t="str">
            <v>139,57</v>
          </cell>
          <cell r="F1392" t="str">
            <v>CAIXA REFERENCIAL</v>
          </cell>
        </row>
        <row r="1393">
          <cell r="A1393" t="str">
            <v>100645</v>
          </cell>
          <cell r="B1393" t="str">
            <v>USINA DE ASFALTO, TIPO GRAVIMÉTRICA, PROD 150 TON/HORA - MANUTENÇÃO. AF_12/2019</v>
          </cell>
          <cell r="C1393" t="str">
            <v>H</v>
          </cell>
          <cell r="D1393" t="str">
            <v>ATRIBUÍDO SÃO PAULO</v>
          </cell>
          <cell r="E1393" t="str">
            <v>636,51</v>
          </cell>
          <cell r="F1393" t="str">
            <v>CAIXA REFERENCIAL</v>
          </cell>
        </row>
        <row r="1394">
          <cell r="A1394" t="str">
            <v>100646</v>
          </cell>
          <cell r="B1394" t="str">
            <v>USINA DE ASFALTO, TIPO GRAVIMÉTRICA, PROD 150 TON/HORA - MATERIAIS NA OPERAÇÃO. AF_12/2019</v>
          </cell>
          <cell r="C1394" t="str">
            <v>H</v>
          </cell>
          <cell r="D1394" t="str">
            <v>COLETADO</v>
          </cell>
          <cell r="E1394" t="str">
            <v>5.364,00</v>
          </cell>
          <cell r="F1394" t="str">
            <v>CAIXA REFERENCIAL</v>
          </cell>
        </row>
        <row r="1395">
          <cell r="A1395" t="str">
            <v>102270</v>
          </cell>
          <cell r="B1395" t="str">
            <v>MARTELO DEMOLIDOR ELÉTRICO, COM POTÊNCIA DE 2.000 W, 1.000 IMPACTOS POR MINUTO, PESO DE 30 KG - DEPRECIAÇÃO. AF_01/2021</v>
          </cell>
          <cell r="C1395" t="str">
            <v>H</v>
          </cell>
          <cell r="D1395" t="str">
            <v>ATRIBUÍDO SÃO PAULO</v>
          </cell>
          <cell r="E1395" t="str">
            <v>0,77</v>
          </cell>
          <cell r="F1395" t="str">
            <v>CAIXA REFERENCIAL</v>
          </cell>
        </row>
        <row r="1396">
          <cell r="A1396" t="str">
            <v>102271</v>
          </cell>
          <cell r="B1396" t="str">
            <v>MARTELO DEMOLIDOR ELÉTRICO, COM POTÊNCIA DE 2.000 W, 1.000 IMPACTOS POR MINUTO, PESO DE 30 KG - JUROS. AF_01/2021</v>
          </cell>
          <cell r="C1396" t="str">
            <v>H</v>
          </cell>
          <cell r="D1396" t="str">
            <v>ATRIBUÍDO SÃO PAULO</v>
          </cell>
          <cell r="E1396" t="str">
            <v>0,17</v>
          </cell>
          <cell r="F1396" t="str">
            <v>CAIXA REFERENCIAL</v>
          </cell>
        </row>
        <row r="1397">
          <cell r="A1397" t="str">
            <v>102272</v>
          </cell>
          <cell r="B1397" t="str">
            <v>MARTELO DEMOLIDOR ELÉTRICO, COM POTÊNCIA DE 2.000 W, 1.000 IMPACTOS POR MINUTO, PESO DE 30 KG - MANUTENÇÃO. AF_01/2021</v>
          </cell>
          <cell r="C1397" t="str">
            <v>H</v>
          </cell>
          <cell r="D1397" t="str">
            <v>ATRIBUÍDO SÃO PAULO</v>
          </cell>
          <cell r="E1397" t="str">
            <v>0,96</v>
          </cell>
          <cell r="F1397" t="str">
            <v>CAIXA REFERENCIAL</v>
          </cell>
        </row>
        <row r="1398">
          <cell r="A1398" t="str">
            <v>102273</v>
          </cell>
          <cell r="B1398" t="str">
            <v>MARTELO DEMOLIDOR ELÉTRICO, COM POTÊNCIA DE 2.000 W, 1.000 IMPACTOS POR MINUTO, PESO DE 30 KG - MATERIAIS NA OPERAÇÃO. AF_01/2021</v>
          </cell>
          <cell r="C1398" t="str">
            <v>H</v>
          </cell>
          <cell r="D1398" t="str">
            <v>COEFICIENTE DE REPRESENTATIVIDADE</v>
          </cell>
          <cell r="E1398" t="str">
            <v>1,46</v>
          </cell>
          <cell r="F1398" t="str">
            <v>CAIXA REFERENCIAL</v>
          </cell>
        </row>
        <row r="1399">
          <cell r="A1399" t="str">
            <v>102809</v>
          </cell>
          <cell r="B1399" t="str">
            <v>CALDEIRA A GÁS COM TERMOSTATO, CAPACIDADE 100 LITROS - MATERIAIS NA OPERAÇÃO. AF_05/2023</v>
          </cell>
          <cell r="C1399" t="str">
            <v>H</v>
          </cell>
          <cell r="D1399" t="str">
            <v>COLETADO</v>
          </cell>
          <cell r="E1399" t="str">
            <v>15,70</v>
          </cell>
          <cell r="F1399" t="str">
            <v>CAIXA REFERENCIAL</v>
          </cell>
        </row>
        <row r="1400">
          <cell r="A1400" t="str">
            <v>102815</v>
          </cell>
          <cell r="B1400" t="str">
            <v>CENTRAL DE LAMA BENTONÍTICA (DEPÓSITO DE BENTONITA, MISTURADOR DE ALTA TURBULÊNCIA, SILOS DE ARMAZENAMENTO DE LAMA E ÁGUA, LABORATÓRIO DE CONTROLE DE QUALIDADE DA LAMA) - MATERIAIS NA OPERAÇÃO. AF_04/2019</v>
          </cell>
          <cell r="C1400" t="str">
            <v>H</v>
          </cell>
          <cell r="D1400" t="str">
            <v>COEFICIENTE DE REPRESENTATIVIDADE</v>
          </cell>
          <cell r="E1400" t="str">
            <v>2,92</v>
          </cell>
          <cell r="F1400" t="str">
            <v>CAIXA REFERENCIAL</v>
          </cell>
        </row>
        <row r="1401">
          <cell r="A1401" t="str">
            <v>102826</v>
          </cell>
          <cell r="B1401" t="str">
            <v>CONJUNTO MACACO E BOMBA HIDRÁULICA PARA PROTENSAO DE CORDOALHAS, ESFORÇO MAXIMO DE 115 TONELADAS - MATERIAIS NA OPERAÇÃO. AF_05/2023</v>
          </cell>
          <cell r="C1401" t="str">
            <v>H</v>
          </cell>
          <cell r="D1401" t="str">
            <v>COEFICIENTE DE REPRESENTATIVIDADE</v>
          </cell>
          <cell r="E1401" t="str">
            <v>5,48</v>
          </cell>
          <cell r="F1401" t="str">
            <v>CAIXA REFERENCIAL</v>
          </cell>
        </row>
        <row r="1402">
          <cell r="A1402" t="str">
            <v>102832</v>
          </cell>
          <cell r="B1402" t="str">
            <v>CONJUNTO CILINDRO E BOMBA HIDRÁULICA PARA PROTENSÃO DE MONOBARRAS PARA TIRANTES, ESFORÇO MÁXIMO DE 30 TONELADAS  - MATERIAIS NA OPERAÇÃO. AF_05/2023</v>
          </cell>
          <cell r="C1402" t="str">
            <v>H</v>
          </cell>
          <cell r="D1402" t="str">
            <v>COEFICIENTE DE REPRESENTATIVIDADE</v>
          </cell>
          <cell r="E1402" t="str">
            <v>7,31</v>
          </cell>
          <cell r="F1402" t="str">
            <v>CAIXA REFERENCIAL</v>
          </cell>
        </row>
        <row r="1403">
          <cell r="A1403" t="str">
            <v>102843</v>
          </cell>
          <cell r="B1403" t="str">
            <v>GUINDASTE HIDRAULICO AUTOPROPELIDO, COM LANÇA TRELIÇADA 40 M, CAPACIDADE MÁXIMA 75 T, EQUIPADO COM CLAMSHELL - MATERIAIS NA OPERAÇÃO. AF_04/2019</v>
          </cell>
          <cell r="C1403" t="str">
            <v>H</v>
          </cell>
          <cell r="D1403" t="str">
            <v>COLETADO</v>
          </cell>
          <cell r="E1403" t="str">
            <v>134,10</v>
          </cell>
          <cell r="F1403" t="str">
            <v>CAIXA REFERENCIAL</v>
          </cell>
        </row>
        <row r="1404">
          <cell r="A1404" t="str">
            <v>102849</v>
          </cell>
          <cell r="B1404" t="str">
            <v>GUINDASTE SOBRE ESTEIRAS, COM LANÇA TRELIÇADA 40 M, CAPACIDADE MÁXIMA 75 T - MATERIAIS NA OPERAÇÃO. AF_04/2019</v>
          </cell>
          <cell r="C1404" t="str">
            <v>H</v>
          </cell>
          <cell r="D1404" t="str">
            <v>COLETADO</v>
          </cell>
          <cell r="E1404" t="str">
            <v>65,56</v>
          </cell>
          <cell r="F1404" t="str">
            <v>CAIXA REFERENCIAL</v>
          </cell>
        </row>
        <row r="1405">
          <cell r="A1405" t="str">
            <v>102855</v>
          </cell>
          <cell r="B1405" t="str">
            <v>GUINDASTE SOBRE ESTEIRAS, COM LANÇA TRELIÇADA 40 M, CAPACIDADE MÁXIMA 75 T, EQUIPADO COM CLAMSHELL - MATERIAIS NA OPERAÇÃO. AF_04/2019</v>
          </cell>
          <cell r="C1405" t="str">
            <v>H</v>
          </cell>
          <cell r="D1405" t="str">
            <v>COLETADO</v>
          </cell>
          <cell r="E1405" t="str">
            <v>65,56</v>
          </cell>
          <cell r="F1405" t="str">
            <v>CAIXA REFERENCIAL</v>
          </cell>
        </row>
        <row r="1406">
          <cell r="A1406" t="str">
            <v>102861</v>
          </cell>
          <cell r="B1406" t="str">
            <v>MÁQUINA FORMER DOBRAS DIVERSAS: 220V/380V TRIFÁSICO OU MONOFÁSICO, CAPACIDADE 0,5-1,27MM, MOTOR 2CV - MATERIAIS NA OPERAÇÃO. AF_05/2023</v>
          </cell>
          <cell r="C1406" t="str">
            <v>H</v>
          </cell>
          <cell r="D1406" t="str">
            <v>COEFICIENTE DE REPRESENTATIVIDADE</v>
          </cell>
          <cell r="E1406" t="str">
            <v>1,07</v>
          </cell>
          <cell r="F1406" t="str">
            <v>CAIXA REFERENCIAL</v>
          </cell>
        </row>
        <row r="1407">
          <cell r="A1407" t="str">
            <v>102867</v>
          </cell>
          <cell r="B1407" t="str">
            <v>MÁQUINA SOLDA ARCO COM PISTOLA DE SOLDAGEM PARA STUD BOLT DE 5 MM A 22 MM - MATERIAIS NA OPERAÇÃO. AF_05/2023</v>
          </cell>
          <cell r="C1407" t="str">
            <v>H</v>
          </cell>
          <cell r="D1407" t="str">
            <v>COEFICIENTE DE REPRESENTATIVIDADE</v>
          </cell>
          <cell r="E1407" t="str">
            <v>0,58</v>
          </cell>
          <cell r="F1407" t="str">
            <v>CAIXA REFERENCIAL</v>
          </cell>
        </row>
        <row r="1408">
          <cell r="A1408" t="str">
            <v>102870</v>
          </cell>
          <cell r="B1408" t="str">
            <v>PERFURATRIZ HIDRÁULICA SOBRE ESTEIRA, TORQUE MÁXIMO 161 KNM, PROFUNDIDADE MÁXIMA 54 M, DIÂMETRO MÁXIMO 1500 MM, POTÊNCIA MOTOR 268 HP - DEPRECIAÇÃO. AF_04/2019</v>
          </cell>
          <cell r="C1408" t="str">
            <v>H</v>
          </cell>
          <cell r="D1408" t="str">
            <v>COEFICIENTE DE REPRESENTATIVIDADE</v>
          </cell>
          <cell r="E1408" t="str">
            <v>352,29</v>
          </cell>
          <cell r="F1408" t="str">
            <v>CAIXA REFERENCIAL</v>
          </cell>
        </row>
        <row r="1409">
          <cell r="A1409" t="str">
            <v>102871</v>
          </cell>
          <cell r="B1409" t="str">
            <v>PERFURATRIZ HIDRÁULICA SOBRE ESTEIRA, TORQUE MÁXIMO 161 KNM, PROFUNDIDADE MÁXIMA 54 M, DIÂMETRO MÁXIMO 1500 MM, POTÊNCIA MOTOR 268 HP - JUROS. AF_04/2019</v>
          </cell>
          <cell r="C1409" t="str">
            <v>H</v>
          </cell>
          <cell r="D1409" t="str">
            <v>COEFICIENTE DE REPRESENTATIVIDADE</v>
          </cell>
          <cell r="E1409" t="str">
            <v>95,17</v>
          </cell>
          <cell r="F1409" t="str">
            <v>CAIXA REFERENCIAL</v>
          </cell>
        </row>
        <row r="1410">
          <cell r="A1410" t="str">
            <v>102872</v>
          </cell>
          <cell r="B1410" t="str">
            <v>PERFURATRIZ HIDRÁULICA SOBRE ESTEIRA, TORQUE MÁXIMO 161 KNM, PROFUNDIDADE MÁXIMA 54 M, DIÂMETRO MÁXIMO 1500 MM, POTÊNCIA MOTOR 268 HP - MANUTENÇÃO. AF_04/2019</v>
          </cell>
          <cell r="C1410" t="str">
            <v>H</v>
          </cell>
          <cell r="D1410" t="str">
            <v>COEFICIENTE DE REPRESENTATIVIDADE</v>
          </cell>
          <cell r="E1410" t="str">
            <v>440,85</v>
          </cell>
          <cell r="F1410" t="str">
            <v>CAIXA REFERENCIAL</v>
          </cell>
        </row>
        <row r="1411">
          <cell r="A1411" t="str">
            <v>102873</v>
          </cell>
          <cell r="B1411" t="str">
            <v>PERFURATRIZ HIDRÁULICA SOBRE ESTEIRA, TORQUE MÁXIMO 161 KNM, PROFUNDIDADE MÁXIMA 54 M, DIÂMETRO MÁXIMO 1500 MM, POTÊNCIA MOTOR 268 HP - MATERIAIS NA OPERAÇÃO. AF_04/2019</v>
          </cell>
          <cell r="C1411" t="str">
            <v>H</v>
          </cell>
          <cell r="D1411" t="str">
            <v>COLETADO</v>
          </cell>
          <cell r="E1411" t="str">
            <v>119,14</v>
          </cell>
          <cell r="F1411" t="str">
            <v>CAIXA REFERENCIAL</v>
          </cell>
        </row>
        <row r="1412">
          <cell r="A1412" t="str">
            <v>102876</v>
          </cell>
          <cell r="B1412" t="str">
            <v>PERFURATRIZ PARA EXECUÇÃO DE ESTACAS SECANTES, TIPO HÉLICE CONTÍNUA COM CABEÇOTE DUPLO E TUBO METÁLICO - DEPRECIAÇÃO. AF_04/2019</v>
          </cell>
          <cell r="C1412" t="str">
            <v>H</v>
          </cell>
          <cell r="D1412" t="str">
            <v>COEFICIENTE DE REPRESENTATIVIDADE</v>
          </cell>
          <cell r="E1412" t="str">
            <v>489,56</v>
          </cell>
          <cell r="F1412" t="str">
            <v>CAIXA REFERENCIAL</v>
          </cell>
        </row>
        <row r="1413">
          <cell r="A1413" t="str">
            <v>102877</v>
          </cell>
          <cell r="B1413" t="str">
            <v>PERFURATRIZ PARA EXECUÇÃO DE ESTACAS SECANTES, TIPO HÉLICE CONTÍNUA COM CABEÇOTE DUPLO E TUBO METÁLICO - JUROS. AF_04/2019</v>
          </cell>
          <cell r="C1413" t="str">
            <v>H</v>
          </cell>
          <cell r="D1413" t="str">
            <v>COEFICIENTE DE REPRESENTATIVIDADE</v>
          </cell>
          <cell r="E1413" t="str">
            <v>132,26</v>
          </cell>
          <cell r="F1413" t="str">
            <v>CAIXA REFERENCIAL</v>
          </cell>
        </row>
        <row r="1414">
          <cell r="A1414" t="str">
            <v>102878</v>
          </cell>
          <cell r="B1414" t="str">
            <v>PERFURATRIZ PARA EXECUÇÃO DE ESTACAS SECANTES, TIPO HÉLICE CONTÍNUA COM CABEÇOTE DUPLO E TUBO METÁLICO - MANUTENÇÃO. AF_04/2019</v>
          </cell>
          <cell r="C1414" t="str">
            <v>H</v>
          </cell>
          <cell r="D1414" t="str">
            <v>COEFICIENTE DE REPRESENTATIVIDADE</v>
          </cell>
          <cell r="E1414" t="str">
            <v>612,65</v>
          </cell>
          <cell r="F1414" t="str">
            <v>CAIXA REFERENCIAL</v>
          </cell>
        </row>
        <row r="1415">
          <cell r="A1415" t="str">
            <v>102879</v>
          </cell>
          <cell r="B1415" t="str">
            <v>PERFURATRIZ PARA EXECUÇÃO DE ESTACAS SECANTES, TIPO HÉLICE CONTÍNUA COM CABEÇOTE DUPLO E TUBO METÁLICO - MATERIAIS NA OPERAÇÃO. AF_04/2019</v>
          </cell>
          <cell r="C1415" t="str">
            <v>H</v>
          </cell>
          <cell r="D1415" t="str">
            <v>COLETADO</v>
          </cell>
          <cell r="E1415" t="str">
            <v>178,80</v>
          </cell>
          <cell r="F1415" t="str">
            <v>CAIXA REFERENCIAL</v>
          </cell>
        </row>
        <row r="1416">
          <cell r="A1416" t="str">
            <v>102885</v>
          </cell>
          <cell r="B1416" t="str">
            <v>PLATAFORMA ELEVATÓRIA - MATERIAIS NA OPERAÇÃO. AF_04/2019</v>
          </cell>
          <cell r="C1416" t="str">
            <v>H</v>
          </cell>
          <cell r="D1416" t="str">
            <v>COEFICIENTE DE REPRESENTATIVIDADE</v>
          </cell>
          <cell r="E1416" t="str">
            <v>1,10</v>
          </cell>
          <cell r="F1416" t="str">
            <v>CAIXA REFERENCIAL</v>
          </cell>
        </row>
        <row r="1417">
          <cell r="A1417" t="str">
            <v>102891</v>
          </cell>
          <cell r="B1417" t="str">
            <v>PÓRTICO ROLANTE MONOVIGA, PERFIL I, 4 PERNAS, CAPACIDADE 5 T  - MATERIAIS NA OPERAÇÃO. AF_04/2019</v>
          </cell>
          <cell r="C1417" t="str">
            <v>H</v>
          </cell>
          <cell r="D1417" t="str">
            <v>COEFICIENTE DE REPRESENTATIVIDADE</v>
          </cell>
          <cell r="E1417" t="str">
            <v>1,10</v>
          </cell>
          <cell r="F1417" t="str">
            <v>CAIXA REFERENCIAL</v>
          </cell>
        </row>
        <row r="1418">
          <cell r="A1418" t="str">
            <v>102897</v>
          </cell>
          <cell r="B1418" t="str">
            <v>ESCAVADEIRA HIDRÁULICA SOBRE ESTEIRA, PESO OPERACIONAL ENTRE 22,00 E 23,50 T, POTÊNCIA NOMINAL 139 HP, COM MARTELO ROMPEDOR HIDRÁULICO 1700 KG - MATERIAIS NA OPERAÇÃO. AF_04/2019</v>
          </cell>
          <cell r="C1418" t="str">
            <v>H</v>
          </cell>
          <cell r="D1418" t="str">
            <v>COLETADO</v>
          </cell>
          <cell r="E1418" t="str">
            <v>89,57</v>
          </cell>
          <cell r="F1418" t="str">
            <v>CAIXA REFERENCIAL</v>
          </cell>
        </row>
        <row r="1419">
          <cell r="A1419" t="str">
            <v>102903</v>
          </cell>
          <cell r="B1419" t="str">
            <v>TORRE, COMPOSTA POR GUINCHO MECÂNICO, GUINCHO MANUAL, CABOS DE AÇO, PITEIRA E SOQUETE  - MATERIAIS NA OPERAÇÃO. AF_05/2023</v>
          </cell>
          <cell r="C1419" t="str">
            <v>H</v>
          </cell>
          <cell r="D1419" t="str">
            <v>COLETADO</v>
          </cell>
          <cell r="E1419" t="str">
            <v>11,62</v>
          </cell>
          <cell r="F1419" t="str">
            <v>CAIXA REFERENCIAL</v>
          </cell>
        </row>
        <row r="1420">
          <cell r="A1420" t="str">
            <v>102909</v>
          </cell>
          <cell r="B1420" t="str">
            <v>UNIDADE DOSADORA AIRLESS TIPO HOT SPRAY - MATERIAIS NA OPERAÇÃO. AF_05/2023</v>
          </cell>
          <cell r="C1420" t="str">
            <v>H</v>
          </cell>
          <cell r="D1420" t="str">
            <v>COEFICIENTE DE REPRESENTATIVIDADE</v>
          </cell>
          <cell r="E1420" t="str">
            <v>3,50</v>
          </cell>
          <cell r="F1420" t="str">
            <v>CAIXA REFERENCIAL</v>
          </cell>
        </row>
        <row r="1421">
          <cell r="A1421" t="str">
            <v>102915</v>
          </cell>
          <cell r="B1421" t="str">
            <v>ENCERADEIRA INDUSTRIAL, 400 MM, 220V, 1 HP - MATERIAIS NA OPERAÇÃO. AF_05/2023</v>
          </cell>
          <cell r="C1421" t="str">
            <v>H</v>
          </cell>
          <cell r="D1421" t="str">
            <v>COEFICIENTE DE REPRESENTATIVIDADE</v>
          </cell>
          <cell r="E1421" t="str">
            <v>0,54</v>
          </cell>
          <cell r="F1421" t="str">
            <v>CAIXA REFERENCIAL</v>
          </cell>
        </row>
        <row r="1422">
          <cell r="A1422" t="str">
            <v>102927</v>
          </cell>
          <cell r="B1422" t="str">
            <v>SERRA FITA HORIZONTAL, ELÉTRICA, COM CONTROLE HIDRÁULICO, PAINEL DE COMANDO EM 24 V, MOTOR ELÉTRICO 1,5 CV, DIMENSÕES DA FITA 3880 X 27 X 0,9 MM, TRIFÁSICA - MATERIAIS NA OPERAÇÃO. AF_05/2023</v>
          </cell>
          <cell r="C1422" t="str">
            <v>H</v>
          </cell>
          <cell r="D1422" t="str">
            <v>COEFICIENTE DE REPRESENTATIVIDADE</v>
          </cell>
          <cell r="E1422" t="str">
            <v>0,80</v>
          </cell>
          <cell r="F1422" t="str">
            <v>CAIXA REFERENCIAL</v>
          </cell>
        </row>
        <row r="1423">
          <cell r="A1423" t="str">
            <v>102933</v>
          </cell>
          <cell r="B1423" t="str">
            <v>FURADEIRA ELETROMAGNÉTICA, VELOCIDADE (SEM CARGA/ COM CARGA) 450/ 270 RPM, ESPESSURA MÁXIMA DA CHAPA A SER FURADA 50 MM, PORÇA DE ADESÃO MAGNÉTICA 17000 N, POTÊNCIA 1100 W, ALIMENTÇÃO 220 - 60 HZ, MONOFÁSICA - MATERIAIS NA OPERAÇÃO. AF_08/2019</v>
          </cell>
          <cell r="C1423" t="str">
            <v>H</v>
          </cell>
          <cell r="D1423" t="str">
            <v>COEFICIENTE DE REPRESENTATIVIDADE</v>
          </cell>
          <cell r="E1423" t="str">
            <v>0,80</v>
          </cell>
          <cell r="F1423" t="str">
            <v>CAIXA REFERENCIAL</v>
          </cell>
        </row>
        <row r="1424">
          <cell r="A1424" t="str">
            <v>102939</v>
          </cell>
          <cell r="B1424" t="str">
            <v>MÁQUINA METALEIRA UNIVERSAL MODELO IW 110/180 BTD - MATERIAIS NA OPERAÇÃO. AF_05/2023</v>
          </cell>
          <cell r="C1424" t="str">
            <v>H</v>
          </cell>
          <cell r="D1424" t="str">
            <v>COEFICIENTE DE REPRESENTATIVIDADE</v>
          </cell>
          <cell r="E1424" t="str">
            <v>8,04</v>
          </cell>
          <cell r="F1424" t="str">
            <v>CAIXA REFERENCIAL</v>
          </cell>
        </row>
        <row r="1425">
          <cell r="A1425" t="str">
            <v>102945</v>
          </cell>
          <cell r="B1425" t="str">
            <v>TARTARUGA DE OXICORTE CG1, MONOFÁSICA, 220 V, FREQUÊNCIA 50 HZ, VELOCIDADE DE CORTE (MM/MIN) 50 A 750, DIÂMETRO MÍNIMO DO COMPASSO MM 200 - MATERIAIS NA OPERAÇÃO. AF_05/2023</v>
          </cell>
          <cell r="C1425" t="str">
            <v>H</v>
          </cell>
          <cell r="D1425" t="str">
            <v>COEFICIENTE DE REPRESENTATIVIDADE</v>
          </cell>
          <cell r="E1425" t="str">
            <v>0,01</v>
          </cell>
          <cell r="F1425" t="str">
            <v>CAIXA REFERENCIAL</v>
          </cell>
        </row>
        <row r="1426">
          <cell r="A1426" t="str">
            <v>102951</v>
          </cell>
          <cell r="B1426" t="str">
            <v>BETONEIRA CAPACIDADE NOMINAL DE 250 L, CAPACIDADE DE MISTURA DE 175 L, MOTOR ELÉTRICO MONOFÁSICO POTÊNCIA 1CV - MATERIAIS NA OPERAÇÃO. AF_05/2023</v>
          </cell>
          <cell r="C1426" t="str">
            <v>H</v>
          </cell>
          <cell r="D1426" t="str">
            <v>COEFICIENTE DE REPRESENTATIVIDADE</v>
          </cell>
          <cell r="E1426" t="str">
            <v>0,54</v>
          </cell>
          <cell r="F1426" t="str">
            <v>CAIXA REFERENCIAL</v>
          </cell>
        </row>
        <row r="1427">
          <cell r="A1427" t="str">
            <v>102957</v>
          </cell>
          <cell r="B1427" t="str">
            <v>RETROESCAVADEIRA SOBRE RODAS COM CARREGADEIRA , PESO OPERACIONAL MÍN. 6,674, POTÊNCIA LÍQ 88 HP, COM MARTELO ROMPEDOR HIDRÁULICO ENTRE  275 A 362 KG - MATERIAIS NA OPERAÇÃO. AF_02/2021</v>
          </cell>
          <cell r="C1427" t="str">
            <v>H</v>
          </cell>
          <cell r="D1427" t="str">
            <v>COLETADO</v>
          </cell>
          <cell r="E1427" t="str">
            <v>39,15</v>
          </cell>
          <cell r="F1427" t="str">
            <v>CAIXA REFERENCIAL</v>
          </cell>
        </row>
        <row r="1428">
          <cell r="A1428" t="str">
            <v>102960</v>
          </cell>
          <cell r="B1428" t="str">
            <v>PERFURATRIZ HIDRÁULICA SOBRE ESTEIRA, TORQUE MÁXIMO 98 KNM, PROFUNDIDADE MÁXIMA 25 M, DIÂMETRO MÁXIMO 115 MM, POTÊNCIA MOTOR 190 HP - DEPRECIAÇÃO. AF_02/2021</v>
          </cell>
          <cell r="C1428" t="str">
            <v>H</v>
          </cell>
          <cell r="D1428" t="str">
            <v>COEFICIENTE DE REPRESENTATIVIDADE</v>
          </cell>
          <cell r="E1428" t="str">
            <v>170,97</v>
          </cell>
          <cell r="F1428" t="str">
            <v>CAIXA REFERENCIAL</v>
          </cell>
        </row>
        <row r="1429">
          <cell r="A1429" t="str">
            <v>102961</v>
          </cell>
          <cell r="B1429" t="str">
            <v>PERFURATRIZ HIDRÁULICA SOBRE ESTEIRA, TORQUE MÁXIMO 98 KNM, PROFUNDIDADE MÁXIMA 25 M, DIÂMETRO MÁXIMO 115 MM, POTÊNCIA MOTOR 190 HP - JUROS. AF_02/2021</v>
          </cell>
          <cell r="C1429" t="str">
            <v>H</v>
          </cell>
          <cell r="D1429" t="str">
            <v>COEFICIENTE DE REPRESENTATIVIDADE</v>
          </cell>
          <cell r="E1429" t="str">
            <v>46,19</v>
          </cell>
          <cell r="F1429" t="str">
            <v>CAIXA REFERENCIAL</v>
          </cell>
        </row>
        <row r="1430">
          <cell r="A1430" t="str">
            <v>102962</v>
          </cell>
          <cell r="B1430" t="str">
            <v>PERFURATRIZ HIDRÁULICA SOBRE ESTEIRA, TORQUE MÁXIMO 98 KNM, PROFUNDIDADE MÁXIMA 25 M, DIÂMETRO MÁXIMO 115 MM, POTÊNCIA MOTOR 190 HP - MANUTENÇÃO. AF_02/2021</v>
          </cell>
          <cell r="C1430" t="str">
            <v>H</v>
          </cell>
          <cell r="D1430" t="str">
            <v>COEFICIENTE DE REPRESENTATIVIDADE</v>
          </cell>
          <cell r="E1430" t="str">
            <v>160,38</v>
          </cell>
          <cell r="F1430" t="str">
            <v>CAIXA REFERENCIAL</v>
          </cell>
        </row>
        <row r="1431">
          <cell r="A1431" t="str">
            <v>102963</v>
          </cell>
          <cell r="B1431" t="str">
            <v>PERFURATRIZ HIDRÁULICA SOBRE ESTEIRA, TORQUE MÁXIMO 98 KNM, PROFUNDIDADE MÁXIMA 25 M, DIÂMETRO MÁXIMO 115 MM, POTÊNCIA MOTOR 190 HP - MATERIAIS NA OPERAÇÃO. AF_02/2021</v>
          </cell>
          <cell r="C1431" t="str">
            <v>H</v>
          </cell>
          <cell r="D1431" t="str">
            <v>COLETADO</v>
          </cell>
          <cell r="E1431" t="str">
            <v>84,45</v>
          </cell>
          <cell r="F1431" t="str">
            <v>CAIXA REFERENCIAL</v>
          </cell>
        </row>
        <row r="1432">
          <cell r="A1432" t="str">
            <v>102969</v>
          </cell>
          <cell r="B1432" t="str">
            <v>COMPRESSOR DE AR, VAZAO DE 10 PCM, RESERVATORIO 100 L, PRESSAO DE TRABALHO ENTRE 6,9 E 9,7 BAR, POTENCIA 2 HP, TENSAO 110/220 V - MATERIAIS NA OPERAÇÃO. AF_05/2023</v>
          </cell>
          <cell r="C1432" t="str">
            <v>H</v>
          </cell>
          <cell r="D1432" t="str">
            <v>COEFICIENTE DE REPRESENTATIVIDADE</v>
          </cell>
          <cell r="E1432" t="str">
            <v>0,12</v>
          </cell>
          <cell r="F1432" t="str">
            <v>CAIXA REFERENCIAL</v>
          </cell>
        </row>
        <row r="1433">
          <cell r="A1433" t="str">
            <v>102972</v>
          </cell>
          <cell r="B1433" t="str">
            <v>PERFURATRIZ ROTATIVA SOBRE ESTEIRA, TORQUE MAXIMO 2500 KGM, POTENCIA 110 HP, MOTOR DIESEL - DEPRECIAÇÃO. AF_05/2017</v>
          </cell>
          <cell r="C1433" t="str">
            <v>H</v>
          </cell>
          <cell r="D1433" t="str">
            <v>COEFICIENTE DE REPRESENTATIVIDADE</v>
          </cell>
          <cell r="E1433" t="str">
            <v>91,25</v>
          </cell>
          <cell r="F1433" t="str">
            <v>CAIXA REFERENCIAL</v>
          </cell>
        </row>
        <row r="1434">
          <cell r="A1434" t="str">
            <v>102973</v>
          </cell>
          <cell r="B1434" t="str">
            <v>PERFURATRIZ ROTATIVA SOBRE ESTEIRA, TORQUE MAXIMO 2500 KGM, POTENCIA 110 HP, MOTOR DIESEL - JUROS. AF_05/2017</v>
          </cell>
          <cell r="C1434" t="str">
            <v>H</v>
          </cell>
          <cell r="D1434" t="str">
            <v>COEFICIENTE DE REPRESENTATIVIDADE</v>
          </cell>
          <cell r="E1434" t="str">
            <v>25,33</v>
          </cell>
          <cell r="F1434" t="str">
            <v>CAIXA REFERENCIAL</v>
          </cell>
        </row>
        <row r="1435">
          <cell r="A1435" t="str">
            <v>102974</v>
          </cell>
          <cell r="B1435" t="str">
            <v>PERFURATRIZ ROTATIVA SOBRE ESTEIRA, TORQUE MAXIMO 2500 KGM, POTENCIA 110 HP, MOTOR DIESEL - MANUTENÇÃO. AF_05/2017</v>
          </cell>
          <cell r="C1435" t="str">
            <v>H</v>
          </cell>
          <cell r="D1435" t="str">
            <v>COEFICIENTE DE REPRESENTATIVIDADE</v>
          </cell>
          <cell r="E1435" t="str">
            <v>85,60</v>
          </cell>
          <cell r="F1435" t="str">
            <v>CAIXA REFERENCIAL</v>
          </cell>
        </row>
        <row r="1436">
          <cell r="A1436" t="str">
            <v>102985</v>
          </cell>
          <cell r="B1436" t="str">
            <v>MÁQUINA DEMARCADORA DE FAIXA DE TRÁFEGO À FRIO, TRAÇÃO MANUAL, 4 CV, PRESSÃO MAX 3300 PSI, TANQUE 20 L - MATERIAIS NA OPERAÇÃO. AF_06/2021</v>
          </cell>
          <cell r="C1436" t="str">
            <v>H</v>
          </cell>
          <cell r="D1436" t="str">
            <v>COLETADO</v>
          </cell>
          <cell r="E1436" t="str">
            <v>14,90</v>
          </cell>
          <cell r="F1436" t="str">
            <v>CAIXA REFERENCIAL</v>
          </cell>
        </row>
        <row r="1437">
          <cell r="A1437" t="str">
            <v>103156</v>
          </cell>
          <cell r="B1437" t="str">
            <v>MÁQUINA PARA SOLDA POR ELETROFUSÃO PARA TUBOS DE POLIETILENO DE ALTA DENSIDADE (PEAD) COM DIÂMETRO EXTERNO DE 20 A 800 MM, POTÊNCIA ENTRE 2750 E 3000 W - MATERIAIS NA OPERAÇÃO. AF_05/2023</v>
          </cell>
          <cell r="C1437" t="str">
            <v>H</v>
          </cell>
          <cell r="D1437" t="str">
            <v>COEFICIENTE DE REPRESENTATIVIDADE</v>
          </cell>
          <cell r="E1437" t="str">
            <v>2,04</v>
          </cell>
          <cell r="F1437" t="str">
            <v>CAIXA REFERENCIAL</v>
          </cell>
        </row>
        <row r="1438">
          <cell r="A1438" t="str">
            <v>103162</v>
          </cell>
          <cell r="B1438" t="str">
            <v>MÁQUINA PARA SOLDA POR ELETROFUSÃO PARA TUBOS DE POLIETILENO DE ALTA DENSIDADE (PEAD) COM DIÂMETRO EXTERNO DE 20 A 1600 MM, POTÊNCIA DE 3500 W - MATERIAIS NA OPERAÇÃO. AF_05/2023</v>
          </cell>
          <cell r="C1438" t="str">
            <v>H</v>
          </cell>
          <cell r="D1438" t="str">
            <v>COEFICIENTE DE REPRESENTATIVIDADE</v>
          </cell>
          <cell r="E1438" t="str">
            <v>0,57</v>
          </cell>
          <cell r="F1438" t="str">
            <v>CAIXA REFERENCIAL</v>
          </cell>
        </row>
        <row r="1439">
          <cell r="A1439" t="str">
            <v>103168</v>
          </cell>
          <cell r="B1439" t="str">
            <v>MÁQUINA PARA SOLDA POR TERMOFUSÃO PARA TUBOS DE POLIETILENO DE ALTA DENSIDADE (PEAD) COM DIÂMETRO EXTERNO DE 90 A 315 MM, POTÊNCIA ENTRE 2500 E 5350 W - MATERIAIS NA OPERAÇÃO. AF_05/2023</v>
          </cell>
          <cell r="C1439" t="str">
            <v>H</v>
          </cell>
          <cell r="D1439" t="str">
            <v>COEFICIENTE DE REPRESENTATIVIDADE</v>
          </cell>
          <cell r="E1439" t="str">
            <v>0,65</v>
          </cell>
          <cell r="F1439" t="str">
            <v>CAIXA REFERENCIAL</v>
          </cell>
        </row>
        <row r="1440">
          <cell r="A1440" t="str">
            <v>103174</v>
          </cell>
          <cell r="B1440" t="str">
            <v>MÁQUINA PARA SOLDA POR TERMOFUSÃO PARA TUBOS DE POLIETILENO DE ALTA DENSIDADE (PEAD) COM DIÂMETRO EXTERNO DE 315 A 630 MM, POTÊNCIA ENTRE 8000 E 12350 W - MATERIAIS NA OPERAÇÃO. AF_05/2023</v>
          </cell>
          <cell r="C1440" t="str">
            <v>H</v>
          </cell>
          <cell r="D1440" t="str">
            <v>COEFICIENTE DE REPRESENTATIVIDADE</v>
          </cell>
          <cell r="E1440" t="str">
            <v>1,63</v>
          </cell>
          <cell r="F1440" t="str">
            <v>CAIXA REFERENCIAL</v>
          </cell>
        </row>
        <row r="1441">
          <cell r="A1441" t="str">
            <v>103180</v>
          </cell>
          <cell r="B1441" t="str">
            <v>MÁQUINA PARA SOLDA POR TERMOFUSÃO PARA TUBOS DE POLIETILENO DE ALTA DENSIDADE (PEAD) COM DIÂMETRO EXTERNO DE 710 A 1200 MM, POTÊNCIA ENTRE 16000 E 29500 W - MATERIAIS NA OPERAÇÃO. AF_05/2023</v>
          </cell>
          <cell r="C1441" t="str">
            <v>H</v>
          </cell>
          <cell r="D1441" t="str">
            <v>COEFICIENTE DE REPRESENTATIVIDADE</v>
          </cell>
          <cell r="E1441" t="str">
            <v>3,75</v>
          </cell>
          <cell r="F1441" t="str">
            <v>CAIXA REFERENCIAL</v>
          </cell>
        </row>
        <row r="1442">
          <cell r="A1442" t="str">
            <v>103220</v>
          </cell>
          <cell r="B1442" t="str">
            <v>PERFURATRIZ PARA FURO DIRECIONAL HORIZONTAL (HDD) COM CAPACIDADE ATÉ 89 KN, POTÊNCIA 24,8 HP A 80 HP (INCLUSO FERRAMENTAS E LOCALIZADOR) - DEPRECIAÇÃO. AF_05/2023</v>
          </cell>
          <cell r="C1442" t="str">
            <v>H</v>
          </cell>
          <cell r="D1442" t="str">
            <v>COEFICIENTE DE REPRESENTATIVIDADE</v>
          </cell>
          <cell r="E1442" t="str">
            <v>149,72</v>
          </cell>
          <cell r="F1442" t="str">
            <v>CAIXA REFERENCIAL</v>
          </cell>
        </row>
        <row r="1443">
          <cell r="A1443" t="str">
            <v>103221</v>
          </cell>
          <cell r="B1443" t="str">
            <v>PERFURATRIZ PARA FURO DIRECIONAL HORIZONTAL (HDD) COM CAPACIDADE ATÉ 89 KN, POTÊNCIA 24,8 HP A 80 HP (INCLUSO FERRAMENTAS E LOCALIZADOR) - JUROS. AF_05/2023</v>
          </cell>
          <cell r="C1443" t="str">
            <v>H</v>
          </cell>
          <cell r="D1443" t="str">
            <v>COEFICIENTE DE REPRESENTATIVIDADE</v>
          </cell>
          <cell r="E1443" t="str">
            <v>40,45</v>
          </cell>
          <cell r="F1443" t="str">
            <v>CAIXA REFERENCIAL</v>
          </cell>
        </row>
        <row r="1444">
          <cell r="A1444" t="str">
            <v>103222</v>
          </cell>
          <cell r="B1444" t="str">
            <v>PERFURATRIZ PARA FURO DIRECIONAL HORIZONTAL (HDD) COM CAPACIDADE ATÉ 89 KN, POTÊNCIA 24,8 HP A 80 HP (INCLUSO FERRAMENTAS E LOCALIZADOR) - MANUTENÇÃO. AF_05/2023</v>
          </cell>
          <cell r="C1444" t="str">
            <v>H</v>
          </cell>
          <cell r="D1444" t="str">
            <v>COEFICIENTE DE REPRESENTATIVIDADE</v>
          </cell>
          <cell r="E1444" t="str">
            <v>187,36</v>
          </cell>
          <cell r="F1444" t="str">
            <v>CAIXA REFERENCIAL</v>
          </cell>
        </row>
        <row r="1445">
          <cell r="A1445" t="str">
            <v>103223</v>
          </cell>
          <cell r="B1445" t="str">
            <v>PERFURATRIZ PARA FURO DIRECIONAL HORIZONTAL (HDD) COM CAPACIDADE ATÉ 89 KN, POTÊNCIA 24,8 HP A 80 HP (INCLUSO FERRAMENTAS E LOCALIZADOR) - MATERIAIS NA OPERAÇÃO. AF_05/2023</v>
          </cell>
          <cell r="C1445" t="str">
            <v>H</v>
          </cell>
          <cell r="D1445" t="str">
            <v>COLETADO</v>
          </cell>
          <cell r="E1445" t="str">
            <v>34,92</v>
          </cell>
          <cell r="F1445" t="str">
            <v>CAIXA REFERENCIAL</v>
          </cell>
        </row>
        <row r="1446">
          <cell r="A1446" t="str">
            <v>103226</v>
          </cell>
          <cell r="B1446" t="str">
            <v>PERFURATRIZ PARA FURO DIRECIONAL HORIZONTAL (HDD) COM CAPACIDADE DE 90 KN A 200 KN, POTÊNCIA 100 HP A 160 HP (INCLUSO FERRAMENTAS E LOCALIZADOR) - DEPRECIAÇÃO. AF_05/2023</v>
          </cell>
          <cell r="C1446" t="str">
            <v>H</v>
          </cell>
          <cell r="D1446" t="str">
            <v>COEFICIENTE DE REPRESENTATIVIDADE</v>
          </cell>
          <cell r="E1446" t="str">
            <v>343,48</v>
          </cell>
          <cell r="F1446" t="str">
            <v>CAIXA REFERENCIAL</v>
          </cell>
        </row>
        <row r="1447">
          <cell r="A1447" t="str">
            <v>103227</v>
          </cell>
          <cell r="B1447" t="str">
            <v>PERFURATRIZ PARA FURO DIRECIONAL HORIZONTAL (HDD) COM CAPACIDADE DE 90 KN A 200 KN, POTÊNCIA 100 HP A 160 HP (INCLUSO FERRAMENTAS E LOCALIZADOR) - JUROS. AF_05/2023</v>
          </cell>
          <cell r="C1447" t="str">
            <v>H</v>
          </cell>
          <cell r="D1447" t="str">
            <v>COEFICIENTE DE REPRESENTATIVIDADE</v>
          </cell>
          <cell r="E1447" t="str">
            <v>92,80</v>
          </cell>
          <cell r="F1447" t="str">
            <v>CAIXA REFERENCIAL</v>
          </cell>
        </row>
        <row r="1448">
          <cell r="A1448" t="str">
            <v>103228</v>
          </cell>
          <cell r="B1448" t="str">
            <v>PERFURATRIZ PARA FURO DIRECIONAL HORIZONTAL (HDD) COM CAPACIDADE DE 90 KN A 200 KN, POTÊNCIA 100 HP A 160 HP (INCLUSO FERRAMENTAS E LOCALIZADOR - MANUTENÇÃO. AF_05/2023</v>
          </cell>
          <cell r="C1448" t="str">
            <v>H</v>
          </cell>
          <cell r="D1448" t="str">
            <v>COEFICIENTE DE REPRESENTATIVIDADE</v>
          </cell>
          <cell r="E1448" t="str">
            <v>429,84</v>
          </cell>
          <cell r="F1448" t="str">
            <v>CAIXA REFERENCIAL</v>
          </cell>
        </row>
        <row r="1449">
          <cell r="A1449" t="str">
            <v>103229</v>
          </cell>
          <cell r="B1449" t="str">
            <v>PERFURATRIZ PARA FURO DIRECIONAL HORIZONTAL (HDD) COM CAPACIDADE DE 90 KN A 200 KN, POTÊNCIA 100 HP A 160 HP (INCLUSO FERRAMENTAS E LOCALIZADOR) - MATERIAIS NA OPERAÇÃO. AF_05/2023</v>
          </cell>
          <cell r="C1449" t="str">
            <v>H</v>
          </cell>
          <cell r="D1449" t="str">
            <v>COLETADO</v>
          </cell>
          <cell r="E1449" t="str">
            <v>86,71</v>
          </cell>
          <cell r="F1449" t="str">
            <v>CAIXA REFERENCIAL</v>
          </cell>
        </row>
        <row r="1450">
          <cell r="A1450" t="str">
            <v>103232</v>
          </cell>
          <cell r="B1450" t="str">
            <v>PERFURATRIZ PARA FURO DIRECIONAL HORIZONTAL (HDD) COM CAPACIDADE DE 201 KN A 560 KN, POTÊNCIA 200 HP A 260 HP (INCLUSO FERRAMENTAS E LOCALIZADOR) - DEPRECIAÇÃO. AF_05/2023</v>
          </cell>
          <cell r="C1450" t="str">
            <v>H</v>
          </cell>
          <cell r="D1450" t="str">
            <v>COEFICIENTE DE REPRESENTATIVIDADE</v>
          </cell>
          <cell r="E1450" t="str">
            <v>469,72</v>
          </cell>
          <cell r="F1450" t="str">
            <v>CAIXA REFERENCIAL</v>
          </cell>
        </row>
        <row r="1451">
          <cell r="A1451" t="str">
            <v>103233</v>
          </cell>
          <cell r="B1451" t="str">
            <v>PERFURATRIZ PARA FURO DIRECIONAL HORIZONTAL (HDD) COM CAPACIDADE DE 201 KN A 560 KN, POTÊNCIA 200 HP A 260 HP (INCLUSO FERRAMENTAS E LOCALIZADOR) - JUROS. AF_05/2023</v>
          </cell>
          <cell r="C1451" t="str">
            <v>H</v>
          </cell>
          <cell r="D1451" t="str">
            <v>COEFICIENTE DE REPRESENTATIVIDADE</v>
          </cell>
          <cell r="E1451" t="str">
            <v>126,90</v>
          </cell>
          <cell r="F1451" t="str">
            <v>CAIXA REFERENCIAL</v>
          </cell>
        </row>
        <row r="1452">
          <cell r="A1452" t="str">
            <v>103234</v>
          </cell>
          <cell r="B1452" t="str">
            <v>PERFURATRIZ PARA FURO DIRECIONAL HORIZONTAL (HDD) COM CAPACIDADE DE 201 KN A 560 KN, POTÊNCIA 200 HP A 260 HP (INCLUSO FERRAMENTAS E LOCALIZADOR) - MANUTENÇÃO. AF_05/2023</v>
          </cell>
          <cell r="C1452" t="str">
            <v>H</v>
          </cell>
          <cell r="D1452" t="str">
            <v>COEFICIENTE DE REPRESENTATIVIDADE</v>
          </cell>
          <cell r="E1452" t="str">
            <v>616,90</v>
          </cell>
          <cell r="F1452" t="str">
            <v>CAIXA REFERENCIAL</v>
          </cell>
        </row>
        <row r="1453">
          <cell r="A1453" t="str">
            <v>103235</v>
          </cell>
          <cell r="B1453" t="str">
            <v>PERFURATRIZ PARA FURO DIRECIONAL HORIZONTAL (HDD) COM CAPACIDADE DE 201 KN A 560 KN, POTÊNCIA 200 HP A 260 HP (INCLUSO FERRAMENTAS E LOCALIZADOR) - MATERIAIS NA OPERAÇÃO. AF_05/2023</v>
          </cell>
          <cell r="C1453" t="str">
            <v>H</v>
          </cell>
          <cell r="D1453" t="str">
            <v>COLETADO</v>
          </cell>
          <cell r="E1453" t="str">
            <v>102,26</v>
          </cell>
          <cell r="F1453" t="str">
            <v>CAIXA REFERENCIAL</v>
          </cell>
        </row>
        <row r="1454">
          <cell r="A1454" t="str">
            <v>103241</v>
          </cell>
          <cell r="B1454" t="str">
            <v>MISTURADOR PARA PREPARO DE LAMA ESTABILIZANTE COM CAPACIDADE DE *4000* L, COM BOMBA CENTRÍFUGA 5,5 HP A 23,07 HP, PARA SISTEMA DE FURO DIRECIONAL - MATERIAIS NA OPERAÇÃO. AF_05/2023</v>
          </cell>
          <cell r="C1454" t="str">
            <v>H</v>
          </cell>
          <cell r="D1454" t="str">
            <v>COEFICIENTE DE REPRESENTATIVIDADE</v>
          </cell>
          <cell r="E1454" t="str">
            <v>10,08</v>
          </cell>
          <cell r="F1454" t="str">
            <v>CAIXA REFERENCIAL</v>
          </cell>
        </row>
        <row r="1455">
          <cell r="A1455" t="str">
            <v>103660</v>
          </cell>
          <cell r="B1455" t="str">
            <v>VARREDEIRA DE GRAMA SINTÉTICA A GASOLINA, 2,4 CV, 4 TEMPOS - MATERIAIS NA OPERAÇÃO. AF_05/2023</v>
          </cell>
          <cell r="C1455" t="str">
            <v>H</v>
          </cell>
          <cell r="D1455" t="str">
            <v>COLETADO</v>
          </cell>
          <cell r="E1455" t="str">
            <v>12,00</v>
          </cell>
          <cell r="F1455" t="str">
            <v>CAIXA REFERENCIAL</v>
          </cell>
        </row>
        <row r="1456">
          <cell r="A1456" t="str">
            <v>103666</v>
          </cell>
          <cell r="B1456" t="str">
            <v>BATE ESTACA PARA INSTALAÇÃO DE DEFENSAS METÁLICAS (GUARD RAIL) FIXO, INCLUSIVE CAMINHÃO TOCO PBT 9.700 KG, POTÊNCIA DE 160 CV - MATERIAIS NA OPERAÇÃO. AF_05/2023</v>
          </cell>
          <cell r="C1456" t="str">
            <v>H</v>
          </cell>
          <cell r="D1456" t="str">
            <v>COLETADO</v>
          </cell>
          <cell r="E1456" t="str">
            <v>135,17</v>
          </cell>
          <cell r="F1456" t="str">
            <v>CAIXA REFERENCIAL</v>
          </cell>
        </row>
        <row r="1457">
          <cell r="A1457" t="str">
            <v>103792</v>
          </cell>
          <cell r="B1457" t="str">
            <v>MINI GUINDASTE ARANHA SOBRE ESTEIRAS E LANCA TELESCÓPICA, CAPACIDADE MÁXIMA DE CARGA 3,0 TON, RAIO MÁXIMO DE TRABALHO 8,25 M, ALTURA DE LANÇA DO SOLO 9,2 M, 55 M DE CABO DE AÇO 8 MM, MOTOR ELÉTRICO 220/380 VOLTS - MATERIAIS NA OPERAÇÃO. AF_03/2022</v>
          </cell>
          <cell r="C1457" t="str">
            <v>H</v>
          </cell>
          <cell r="D1457" t="str">
            <v>COEFICIENTE DE REPRESENTATIVIDADE</v>
          </cell>
          <cell r="E1457" t="str">
            <v>4,02</v>
          </cell>
          <cell r="F1457" t="str">
            <v>CAIXA REFERENCIAL</v>
          </cell>
        </row>
        <row r="1458">
          <cell r="A1458" t="str">
            <v>103937</v>
          </cell>
          <cell r="B1458" t="str">
            <v>CONJUNTO MACACO HIDRÁULICO E CENTRAL DE BOMBEAMENTO MOTORIZADO 1,8 KW PARA PROTENSÃO DE MONOCABOS PARA CONCRETO PROTENDIDO, ESFORÇO MÁXIMO DE 20 TONELADAS  - MATERIAIS NA OPERAÇÃO. AF_05/2022</v>
          </cell>
          <cell r="C1458" t="str">
            <v>H</v>
          </cell>
          <cell r="D1458" t="str">
            <v>COEFICIENTE DE REPRESENTATIVIDADE</v>
          </cell>
          <cell r="E1458" t="str">
            <v>1,31</v>
          </cell>
          <cell r="F1458" t="str">
            <v>CAIXA REFERENCIAL</v>
          </cell>
        </row>
        <row r="1459">
          <cell r="A1459" t="str">
            <v>103943</v>
          </cell>
          <cell r="B1459" t="str">
            <v>CONJUNTO MACACO HIDRÁULICO E CENTRAL DE BOMBEAMENTO MOTORIZADO 1,8 KW PARA PROTENSÃO DE MONOCABOS PARA CONCRETO PROTENDIDO, ESFORÇO MÁXIMO DE 30 TONELADAS  - MATERIAIS NA OPERAÇÃO. AF_05/2022</v>
          </cell>
          <cell r="C1459" t="str">
            <v>H</v>
          </cell>
          <cell r="D1459" t="str">
            <v>COEFICIENTE DE REPRESENTATIVIDADE</v>
          </cell>
          <cell r="E1459" t="str">
            <v>1,31</v>
          </cell>
          <cell r="F1459" t="str">
            <v>CAIXA REFERENCIAL</v>
          </cell>
        </row>
        <row r="1460">
          <cell r="A1460" t="str">
            <v>104087</v>
          </cell>
          <cell r="B1460" t="str">
            <v>TERMOFUSORA PARA TUBOS E CONEXÕES EM PPR COM DIÂMETROS DE 20 A 63 MM, POTÊNCIA DE 800 W, TENSAO 220 V - DEPRECIAÇÃO. AF_05/2022</v>
          </cell>
          <cell r="C1460" t="str">
            <v>H</v>
          </cell>
          <cell r="D1460" t="str">
            <v>ATRIBUÍDO SÃO PAULO</v>
          </cell>
          <cell r="E1460" t="str">
            <v>0,06</v>
          </cell>
          <cell r="F1460" t="str">
            <v>CAIXA REFERENCIAL</v>
          </cell>
        </row>
        <row r="1461">
          <cell r="A1461" t="str">
            <v>104088</v>
          </cell>
          <cell r="B1461" t="str">
            <v>TERMOFUSORA PARA TUBOS E CONEXÕES EM PPR COM DIÂMETROS DE 20 A 63 MM, POTÊNCIA DE 800 W, TENSAO 220 V - JUROS. AF_05/2022</v>
          </cell>
          <cell r="C1461" t="str">
            <v>H</v>
          </cell>
          <cell r="D1461" t="str">
            <v>ATRIBUÍDO SÃO PAULO</v>
          </cell>
          <cell r="E1461" t="str">
            <v>0,01</v>
          </cell>
          <cell r="F1461" t="str">
            <v>CAIXA REFERENCIAL</v>
          </cell>
        </row>
        <row r="1462">
          <cell r="A1462" t="str">
            <v>104089</v>
          </cell>
          <cell r="B1462" t="str">
            <v>TERMOFUSORA PARA TUBOS E CONEXÕES EM PPR COM DIÂMETROS DE 20 A 63 MM, POTÊNCIA DE 800 W, TENSAO 220 V - MANUTENÇÃO. AF_05/2022</v>
          </cell>
          <cell r="C1462" t="str">
            <v>H</v>
          </cell>
          <cell r="D1462" t="str">
            <v>ATRIBUÍDO SÃO PAULO</v>
          </cell>
          <cell r="E1462" t="str">
            <v>0,07</v>
          </cell>
          <cell r="F1462" t="str">
            <v>CAIXA REFERENCIAL</v>
          </cell>
        </row>
        <row r="1463">
          <cell r="A1463" t="str">
            <v>104090</v>
          </cell>
          <cell r="B1463" t="str">
            <v>TERMOFUSORA PARA TUBOS E CONEXÕES EM PPR COM DIÂMETROS DE 20 A 63 MM, POTÊNCIA DE 800 W, TENSAO 220 V - MATERIAIS NA OPERAÇÃO. AF_05/2022</v>
          </cell>
          <cell r="C1463" t="str">
            <v>H</v>
          </cell>
          <cell r="D1463" t="str">
            <v>COEFICIENTE DE REPRESENTATIVIDADE</v>
          </cell>
          <cell r="E1463" t="str">
            <v>0,58</v>
          </cell>
          <cell r="F1463" t="str">
            <v>CAIXA REFERENCIAL</v>
          </cell>
        </row>
        <row r="1464">
          <cell r="A1464" t="str">
            <v>104093</v>
          </cell>
          <cell r="B1464" t="str">
            <v>TERMOFUSORA PARA TUBOS E CONEXÕES EM PPR COM DIÂMETROS DE 75 A 110 MM, POTÊNCIA DE *1100* W, TENSÃO 220 V - DEPRECIAÇÃO. AF_05/2022</v>
          </cell>
          <cell r="C1464" t="str">
            <v>H</v>
          </cell>
          <cell r="D1464" t="str">
            <v>ATRIBUÍDO SÃO PAULO</v>
          </cell>
          <cell r="E1464" t="str">
            <v>0,08</v>
          </cell>
          <cell r="F1464" t="str">
            <v>CAIXA REFERENCIAL</v>
          </cell>
        </row>
        <row r="1465">
          <cell r="A1465" t="str">
            <v>104094</v>
          </cell>
          <cell r="B1465" t="str">
            <v>TERMOFUSORA PARA TUBOS E CONEXÕES EM PPR COM DIÂMETROS DE 75 A 110 MM, POTÊNCIA DE *1100* W, TENSÃO 220 V - JUROS. AF_05/2022</v>
          </cell>
          <cell r="C1465" t="str">
            <v>H</v>
          </cell>
          <cell r="D1465" t="str">
            <v>ATRIBUÍDO SÃO PAULO</v>
          </cell>
          <cell r="E1465" t="str">
            <v>0,01</v>
          </cell>
          <cell r="F1465" t="str">
            <v>CAIXA REFERENCIAL</v>
          </cell>
        </row>
        <row r="1466">
          <cell r="A1466" t="str">
            <v>104095</v>
          </cell>
          <cell r="B1466" t="str">
            <v>TERMOFUSORA PARA TUBOS E CONEXÕES EM PPR COM DIÂMETROS DE 75 A 110 MM, POTÊNCIA DE *1100* W, TENSÃO 220 V - MANUTENÇÃO. AF_05/2022</v>
          </cell>
          <cell r="C1466" t="str">
            <v>H</v>
          </cell>
          <cell r="D1466" t="str">
            <v>ATRIBUÍDO SÃO PAULO</v>
          </cell>
          <cell r="E1466" t="str">
            <v>0,10</v>
          </cell>
          <cell r="F1466" t="str">
            <v>CAIXA REFERENCIAL</v>
          </cell>
        </row>
        <row r="1467">
          <cell r="A1467" t="str">
            <v>104096</v>
          </cell>
          <cell r="B1467" t="str">
            <v>TERMOFUSORA PARA TUBOS E CONEXÕES EM PPR COM DIÂMETROS DE 75 A 110 MM, POTÊNCIA DE *1100* W, TENSÃO 220 V - MATERIAIS NA OPERAÇÃO. AF_05/2022</v>
          </cell>
          <cell r="C1467" t="str">
            <v>H</v>
          </cell>
          <cell r="D1467" t="str">
            <v>COEFICIENTE DE REPRESENTATIVIDADE</v>
          </cell>
          <cell r="E1467" t="str">
            <v>0,80</v>
          </cell>
          <cell r="F1467" t="str">
            <v>CAIXA REFERENCIAL</v>
          </cell>
        </row>
        <row r="1468">
          <cell r="A1468" t="str">
            <v>104519</v>
          </cell>
          <cell r="B1468" t="str">
            <v>LIXADEIRA DE PAREDE, COM LED, POTÊNCIA 750 W, FREQUÊNCIA 60 HZ, VELOCIDADE 1000 A 2100 RPM, DIÂMETRO DA LIXA 225 MM - MATERIAIS NA OPERAÇÃO. AF_12/2022</v>
          </cell>
          <cell r="C1468" t="str">
            <v>H</v>
          </cell>
          <cell r="D1468" t="str">
            <v>COEFICIENTE DE REPRESENTATIVIDADE</v>
          </cell>
          <cell r="E1468" t="str">
            <v>0,55</v>
          </cell>
          <cell r="F1468" t="str">
            <v>CAIXA REFERENCIAL</v>
          </cell>
        </row>
        <row r="1469">
          <cell r="A1469" t="str">
            <v>104655</v>
          </cell>
          <cell r="B1469" t="str">
            <v>MARTELETE PERFURADOR/ ROMPEDOR ELÉTRICO, POTÊNCIA 800 W, 220 V - MATERIAIS NA OPERAÇÃO. AF_05/2023</v>
          </cell>
          <cell r="C1469" t="str">
            <v>H</v>
          </cell>
          <cell r="D1469" t="str">
            <v>COEFICIENTE DE REPRESENTATIVIDADE</v>
          </cell>
          <cell r="E1469" t="str">
            <v>0,58</v>
          </cell>
          <cell r="F1469" t="str">
            <v>CAIXA REFERENCIAL</v>
          </cell>
        </row>
        <row r="1470">
          <cell r="A1470" t="str">
            <v>104687</v>
          </cell>
          <cell r="B1470" t="str">
            <v>GRUPO GERADOR DIESEL, COM CARENAGEM, POTÊNCIA STANDART ENTRE 400 E 460 KVA, VELOCIDADE DE 1800 RPM, FREQUÊNCIA DE 60 HZ - MATERIAIS NA OPERAÇÃO. AF_05/2023</v>
          </cell>
          <cell r="C1470" t="str">
            <v>H</v>
          </cell>
          <cell r="D1470" t="str">
            <v>COLETADO</v>
          </cell>
          <cell r="E1470" t="str">
            <v>447,71</v>
          </cell>
          <cell r="F1470" t="str">
            <v>CAIXA REFERENCIAL</v>
          </cell>
        </row>
        <row r="1471">
          <cell r="A1471" t="str">
            <v>104691</v>
          </cell>
          <cell r="B1471" t="str">
            <v>PERFURATRIZ DE COROA DIAMANTADA PARA CONCRETO, DIÂMETRO ATÉ 250 MM, MOTOR ELÉTRICO 220 V, POTÊNCIA 2.500 W - DEPRECIAÇÃO. AF_05/2023</v>
          </cell>
          <cell r="C1471" t="str">
            <v>H</v>
          </cell>
          <cell r="D1471" t="str">
            <v>COEFICIENTE DE REPRESENTATIVIDADE</v>
          </cell>
          <cell r="E1471" t="str">
            <v>0,96</v>
          </cell>
          <cell r="F1471" t="str">
            <v>CAIXA REFERENCIAL</v>
          </cell>
        </row>
        <row r="1472">
          <cell r="A1472" t="str">
            <v>104692</v>
          </cell>
          <cell r="B1472" t="str">
            <v>PERFURATRIZ DE COROA DIAMANTADA PARA CONCRETO, DIÂMETRO ATÉ 250 MM, MOTOR ELÉTRICO 220 V, POTÊNCIA 2.500 W - JUROS. AF_05/2023</v>
          </cell>
          <cell r="C1472" t="str">
            <v>H</v>
          </cell>
          <cell r="D1472" t="str">
            <v>COEFICIENTE DE REPRESENTATIVIDADE</v>
          </cell>
          <cell r="E1472" t="str">
            <v>0,22</v>
          </cell>
          <cell r="F1472" t="str">
            <v>CAIXA REFERENCIAL</v>
          </cell>
        </row>
        <row r="1473">
          <cell r="A1473" t="str">
            <v>104693</v>
          </cell>
          <cell r="B1473" t="str">
            <v>PERFURATRIZ DE COROA DIAMANTADA PARA CONCRETO, DIÂMETRO ATÉ 250 MM, MOTOR ELÉTRICO 220 V, POTÊNCIA 2.500 W - MANUTENÇÃO. AF_05/2023</v>
          </cell>
          <cell r="C1473" t="str">
            <v>H</v>
          </cell>
          <cell r="D1473" t="str">
            <v>COEFICIENTE DE REPRESENTATIVIDADE</v>
          </cell>
          <cell r="E1473" t="str">
            <v>1,20</v>
          </cell>
          <cell r="F1473" t="str">
            <v>CAIXA REFERENCIAL</v>
          </cell>
        </row>
        <row r="1474">
          <cell r="A1474" t="str">
            <v>104694</v>
          </cell>
          <cell r="B1474" t="str">
            <v>PERFURATRIZ DE COROA DIAMANTADA PARA CONCRETO, DIÂMETRO ATÉ 250 MM, MOTOR ELÉTRICO 220 V, POTÊNCIA 2.500 W - MATERIAIS NA OPERAÇÃO. AF_05/2023</v>
          </cell>
          <cell r="C1474" t="str">
            <v>H</v>
          </cell>
          <cell r="D1474" t="str">
            <v>COEFICIENTE DE REPRESENTATIVIDADE</v>
          </cell>
          <cell r="E1474" t="str">
            <v>1,83</v>
          </cell>
          <cell r="F1474" t="str">
            <v>CAIXA REFERENCIAL</v>
          </cell>
        </row>
        <row r="1475">
          <cell r="A1475" t="str">
            <v>104703</v>
          </cell>
          <cell r="B1475" t="str">
            <v>CAMINHÃO TANQUE PARA HIDROSSEMEADURA, COM CAPACIDADE DE 8.000 LITROS, INCLUINDO BOMBA PARA LANÇAMENTO COM MOTOR DIESEL COM POTÊNCIA DE 105 CV - MATERIAIS NA OPERAÇÃO. AF_06/2023</v>
          </cell>
          <cell r="C1475" t="str">
            <v>H</v>
          </cell>
          <cell r="D1475" t="str">
            <v>COLETADO</v>
          </cell>
          <cell r="E1475" t="str">
            <v>92,14</v>
          </cell>
          <cell r="F1475" t="str">
            <v>CAIXA REFERENCIAL</v>
          </cell>
        </row>
        <row r="1476">
          <cell r="A1476" t="str">
            <v>104709</v>
          </cell>
          <cell r="B1476" t="str">
            <v>GUINDASTE HIDRÁULICO AUTOPROPELIDO, COM LANÇA TRELICADA 41 M, CAPACIDADE MÁXIMA DE ELEVAÇÃO 43 T, POTÊNCIA 230 KW, EQUIPADO COM CAÇAMBA DE ARRASTO (DRAGLINE) DE 0,76 M3 - MATERIAIS NA OPERAÇÃO. AF_06/2023</v>
          </cell>
          <cell r="C1476" t="str">
            <v>H</v>
          </cell>
          <cell r="D1476" t="str">
            <v>COLETADO</v>
          </cell>
          <cell r="E1476" t="str">
            <v>1.165,18</v>
          </cell>
          <cell r="F1476" t="str">
            <v>CAIXA REFERENCIAL</v>
          </cell>
        </row>
        <row r="1477">
          <cell r="A1477" t="str">
            <v>104712</v>
          </cell>
          <cell r="B1477" t="str">
            <v>ESCAVADEIRA HIDRÁULICA DE BRAÇO LONGO (LONGO ALCANCE) SOBRE ESTEIRAS, CAÇAMBA 0,52 M3, PESO OPERACIONAL 24 T, POTÊNCIA LÍQUIDA 155 HP - DEPRECIAÇÃO. AF_06/2023</v>
          </cell>
          <cell r="C1477" t="str">
            <v>H</v>
          </cell>
          <cell r="D1477" t="str">
            <v>COEFICIENTE DE REPRESENTATIVIDADE</v>
          </cell>
          <cell r="E1477" t="str">
            <v>61,10</v>
          </cell>
          <cell r="F1477" t="str">
            <v>CAIXA REFERENCIAL</v>
          </cell>
        </row>
        <row r="1478">
          <cell r="A1478" t="str">
            <v>104713</v>
          </cell>
          <cell r="B1478" t="str">
            <v>ESCAVADEIRA HIDRÁULICA DE BRAÇO LONGO (LONGO ALCANCE) SOBRE ESTEIRAS, CAÇAMBA 0,52 M3, PESO OPERACIONAL 24 T, POTÊNCIA LÍQUIDA 155 HP - JUROS. AF_06/2023</v>
          </cell>
          <cell r="C1478" t="str">
            <v>H</v>
          </cell>
          <cell r="D1478" t="str">
            <v>COEFICIENTE DE REPRESENTATIVIDADE</v>
          </cell>
          <cell r="E1478" t="str">
            <v>16,15</v>
          </cell>
          <cell r="F1478" t="str">
            <v>CAIXA REFERENCIAL</v>
          </cell>
        </row>
        <row r="1479">
          <cell r="A1479" t="str">
            <v>104714</v>
          </cell>
          <cell r="B1479" t="str">
            <v>ESCAVADEIRA HIDRÁULICA DE BRAÇO LONGO (LONGO ALCANCE) SOBRE ESTEIRAS, CAÇAMBA 0,52 M3, PESO OPERACIONAL 24 T, POTÊNCIA LÍQUIDA 155 HP - MANUTENÇÃO. AF_06/2023</v>
          </cell>
          <cell r="C1479" t="str">
            <v>H</v>
          </cell>
          <cell r="D1479" t="str">
            <v>COEFICIENTE DE REPRESENTATIVIDADE</v>
          </cell>
          <cell r="E1479" t="str">
            <v>76,38</v>
          </cell>
          <cell r="F1479" t="str">
            <v>CAIXA REFERENCIAL</v>
          </cell>
        </row>
        <row r="1480">
          <cell r="A1480" t="str">
            <v>104715</v>
          </cell>
          <cell r="B1480" t="str">
            <v>ESCAVADEIRA HIDRÁULICA DE BRAÇO LONGO (LONGO ALCANCE) SOBRE ESTEIRAS, CAÇAMBA 0,52 M3, PESO OPERACIONAL 24 T, POTÊNCIA LÍQUIDA 155 HP  - MATERIAIS NA OPERAÇÃO. AF_06/2023</v>
          </cell>
          <cell r="C1480" t="str">
            <v>H</v>
          </cell>
          <cell r="D1480" t="str">
            <v>COLETADO</v>
          </cell>
          <cell r="E1480" t="str">
            <v>89,57</v>
          </cell>
          <cell r="F1480" t="str">
            <v>CAIXA REFERENCIAL</v>
          </cell>
        </row>
        <row r="1481">
          <cell r="A1481" t="str">
            <v>104906</v>
          </cell>
          <cell r="B1481" t="str">
            <v>GUINDASTE HIDRÁULICO RODOVIÁRIO, LANCA TELESCÓPICA DE *50+20* M, CAPACIDADE MÁXIMA DE 90T, 4 EIXOS, POTÊNCIA 330 KW, MOTOR DIESEL - MATERIAIS NA OPERAÇÃO. AF_01/2024</v>
          </cell>
          <cell r="C1481" t="str">
            <v>H</v>
          </cell>
          <cell r="D1481" t="str">
            <v>COLETADO</v>
          </cell>
          <cell r="E1481" t="str">
            <v>98,34</v>
          </cell>
          <cell r="F1481" t="str">
            <v>CAIXA REFERENCIAL</v>
          </cell>
        </row>
        <row r="1482">
          <cell r="A1482" t="str">
            <v>104912</v>
          </cell>
          <cell r="B1482" t="str">
            <v>GUINDASTE DERRICK, LANÇA DE *20* M, CARGA MÁXIMA 10T, POTÊNCIA 45 KW - MATERIAIS NA OPERAÇÃO. AF_01/2024</v>
          </cell>
          <cell r="C1482" t="str">
            <v>H</v>
          </cell>
          <cell r="D1482" t="str">
            <v>COEFICIENTE DE REPRESENTATIVIDADE</v>
          </cell>
          <cell r="E1482" t="str">
            <v>32,89</v>
          </cell>
          <cell r="F1482" t="str">
            <v>CAIXA REFERENCIAL</v>
          </cell>
        </row>
        <row r="1483">
          <cell r="A1483" t="str">
            <v>92259</v>
          </cell>
          <cell r="B1483" t="str">
            <v>INSTALAÇÃO DE TESOURA (INTEIRA OU MEIA), BIAPOIADA, EM MADEIRA NÃO APARELHADA, PARA VÃOS MAIORES OU IGUAIS A 3,0 M E MENORES QUE 6,0 M, INCLUSO IÇAMENTO. AF_07/2019</v>
          </cell>
          <cell r="C1483" t="str">
            <v>UN</v>
          </cell>
          <cell r="D1483" t="str">
            <v>ATRIBUÍDO SÃO PAULO</v>
          </cell>
          <cell r="E1483" t="str">
            <v>512,59</v>
          </cell>
          <cell r="F1483" t="str">
            <v>CAIXA REFERENCIAL</v>
          </cell>
        </row>
        <row r="1484">
          <cell r="A1484" t="str">
            <v>92260</v>
          </cell>
          <cell r="B1484" t="str">
            <v>INSTALAÇÃO DE TESOURA (INTEIRA OU MEIA), BIAPOIADA, EM MADEIRA NÃO APARELHADA, PARA VÃOS MAIORES OU IGUAIS A 6,0 M E MENORES QUE 8,0 M, INCLUSO IÇAMENTO. AF_07/2019</v>
          </cell>
          <cell r="C1484" t="str">
            <v>UN</v>
          </cell>
          <cell r="D1484" t="str">
            <v>ATRIBUÍDO SÃO PAULO</v>
          </cell>
          <cell r="E1484" t="str">
            <v>589,74</v>
          </cell>
          <cell r="F1484" t="str">
            <v>CAIXA REFERENCIAL</v>
          </cell>
        </row>
        <row r="1485">
          <cell r="A1485" t="str">
            <v>92261</v>
          </cell>
          <cell r="B1485" t="str">
            <v>INSTALAÇÃO DE TESOURA (INTEIRA OU MEIA), BIAPOIADA, EM MADEIRA NÃO APARELHADA, PARA VÃOS MAIORES OU IGUAIS A 8,0 M E MENORES QUE 10,0 M, INCLUSO IÇAMENTO. AF_07/2019</v>
          </cell>
          <cell r="C1485" t="str">
            <v>UN</v>
          </cell>
          <cell r="D1485" t="str">
            <v>ATRIBUÍDO SÃO PAULO</v>
          </cell>
          <cell r="E1485" t="str">
            <v>664,55</v>
          </cell>
          <cell r="F1485" t="str">
            <v>CAIXA REFERENCIAL</v>
          </cell>
        </row>
        <row r="1486">
          <cell r="A1486" t="str">
            <v>92262</v>
          </cell>
          <cell r="B1486" t="str">
            <v>INSTALAÇÃO DE TESOURA (INTEIRA OU MEIA), BIAPOIADA, EM MADEIRA NÃO APARELHADA, PARA VÃOS MAIORES OU IGUAIS A 10,0 M E MENORES QUE 12,0 M, INCLUSO IÇAMENTO. AF_07/2019</v>
          </cell>
          <cell r="C1486" t="str">
            <v>UN</v>
          </cell>
          <cell r="D1486" t="str">
            <v>ATRIBUÍDO SÃO PAULO</v>
          </cell>
          <cell r="E1486" t="str">
            <v>784,99</v>
          </cell>
          <cell r="F1486" t="str">
            <v>CAIXA REFERENCIAL</v>
          </cell>
        </row>
        <row r="1487">
          <cell r="A1487" t="str">
            <v>92539</v>
          </cell>
          <cell r="B1487" t="str">
            <v>TRAMA DE MADEIRA COMPOSTA POR RIPAS, CAIBROS E TERÇAS PARA TELHADOS DE ATÉ 2 ÁGUAS PARA TELHA DE ENCAIXE DE CERÂMICA OU DE CONCRETO, INCLUSO TRANSPORTE VERTICAL. AF_07/2019</v>
          </cell>
          <cell r="C1487" t="str">
            <v>M2</v>
          </cell>
          <cell r="D1487" t="str">
            <v>COEFICIENTE DE REPRESENTATIVIDADE</v>
          </cell>
          <cell r="E1487" t="str">
            <v>84,06</v>
          </cell>
          <cell r="F1487" t="str">
            <v>CAIXA REFERENCIAL</v>
          </cell>
        </row>
        <row r="1488">
          <cell r="A1488" t="str">
            <v>92540</v>
          </cell>
          <cell r="B1488" t="str">
            <v>TRAMA DE MADEIRA COMPOSTA POR RIPAS, CAIBROS E TERÇAS PARA TELHADOS DE MAIS QUE 2 ÁGUAS PARA TELHA DE ENCAIXE DE CERÂMICA OU DE CONCRETO, INCLUSO TRANSPORTE VERTICAL. AF_07/2019</v>
          </cell>
          <cell r="C1488" t="str">
            <v>M2</v>
          </cell>
          <cell r="D1488" t="str">
            <v>COEFICIENTE DE REPRESENTATIVIDADE</v>
          </cell>
          <cell r="E1488" t="str">
            <v>95,49</v>
          </cell>
          <cell r="F1488" t="str">
            <v>CAIXA REFERENCIAL</v>
          </cell>
        </row>
        <row r="1489">
          <cell r="A1489" t="str">
            <v>92541</v>
          </cell>
          <cell r="B1489" t="str">
            <v>TRAMA DE MADEIRA COMPOSTA POR RIPAS, CAIBROS E TERÇAS PARA TELHADOS DE ATÉ 2 ÁGUAS PARA TELHA CERÂMICA CAPA-CANAL, INCLUSO TRANSPORTE VERTICAL. AF_07/2019</v>
          </cell>
          <cell r="C1489" t="str">
            <v>M2</v>
          </cell>
          <cell r="D1489" t="str">
            <v>COEFICIENTE DE REPRESENTATIVIDADE</v>
          </cell>
          <cell r="E1489" t="str">
            <v>90,52</v>
          </cell>
          <cell r="F1489" t="str">
            <v>CAIXA REFERENCIAL</v>
          </cell>
        </row>
        <row r="1490">
          <cell r="A1490" t="str">
            <v>92542</v>
          </cell>
          <cell r="B1490" t="str">
            <v>TRAMA DE MADEIRA COMPOSTA POR RIPAS, CAIBROS E TERÇAS PARA TELHADOS DE MAIS QUE 2 ÁGUAS PARA TELHA CERÂMICA CAPA-CANAL, INCLUSO TRANSPORTE VERTICAL. AF_07/2019</v>
          </cell>
          <cell r="C1490" t="str">
            <v>M2</v>
          </cell>
          <cell r="D1490" t="str">
            <v>COEFICIENTE DE REPRESENTATIVIDADE</v>
          </cell>
          <cell r="E1490" t="str">
            <v>110,74</v>
          </cell>
          <cell r="F1490" t="str">
            <v>CAIXA REFERENCIAL</v>
          </cell>
        </row>
        <row r="1491">
          <cell r="A1491" t="str">
            <v>92543</v>
          </cell>
          <cell r="B1491" t="str">
            <v>TRAMA DE MADEIRA COMPOSTA POR TERÇAS PARA TELHADOS DE ATÉ 2 ÁGUAS PARA TELHA ONDULADA DE FIBROCIMENTO, METÁLICA, PLÁSTICA OU TERMOACÚSTICA, INCLUSO TRANSPORTE VERTICAL. AF_07/2019</v>
          </cell>
          <cell r="C1491" t="str">
            <v>M2</v>
          </cell>
          <cell r="D1491" t="str">
            <v>COEFICIENTE DE REPRESENTATIVIDADE</v>
          </cell>
          <cell r="E1491" t="str">
            <v>25,09</v>
          </cell>
          <cell r="F1491" t="str">
            <v>CAIXA REFERENCIAL</v>
          </cell>
        </row>
        <row r="1492">
          <cell r="A1492" t="str">
            <v>92544</v>
          </cell>
          <cell r="B1492" t="str">
            <v>TRAMA DE MADEIRA COMPOSTA POR TERÇAS PARA TELHADOS DE ATÉ 2 ÁGUAS PARA TELHA ESTRUTURAL DE FIBROCIMENTO, INCLUSO TRANSPORTE VERTICAL. AF_07/2019</v>
          </cell>
          <cell r="C1492" t="str">
            <v>M2</v>
          </cell>
          <cell r="D1492" t="str">
            <v>COEFICIENTE DE REPRESENTATIVIDADE</v>
          </cell>
          <cell r="E1492" t="str">
            <v>19,99</v>
          </cell>
          <cell r="F1492" t="str">
            <v>CAIXA REFERENCIAL</v>
          </cell>
        </row>
        <row r="1493">
          <cell r="A1493" t="str">
            <v>92545</v>
          </cell>
          <cell r="B1493" t="str">
            <v>FABRICAÇÃO E INSTALAÇÃO DE TESOURA INTEIRA EM MADEIRA NÃO APARELHADA, VÃO DE 3 M, PARA TELHA CERÂMICA OU DE CONCRETO, INCLUSO IÇAMENTO. AF_07/2019</v>
          </cell>
          <cell r="C1493" t="str">
            <v>UN</v>
          </cell>
          <cell r="D1493" t="str">
            <v>ATRIBUÍDO SÃO PAULO</v>
          </cell>
          <cell r="E1493" t="str">
            <v>1.133,38</v>
          </cell>
          <cell r="F1493" t="str">
            <v>CAIXA REFERENCIAL</v>
          </cell>
        </row>
        <row r="1494">
          <cell r="A1494" t="str">
            <v>92546</v>
          </cell>
          <cell r="B1494" t="str">
            <v>FABRICAÇÃO E INSTALAÇÃO DE TESOURA INTEIRA EM MADEIRA NÃO APARELHADA, VÃO DE 4 M, PARA TELHA CERÂMICA OU DE CONCRETO, INCLUSO IÇAMENTO. AF_07/2019</v>
          </cell>
          <cell r="C1494" t="str">
            <v>UN</v>
          </cell>
          <cell r="D1494" t="str">
            <v>ATRIBUÍDO SÃO PAULO</v>
          </cell>
          <cell r="E1494" t="str">
            <v>1.397,71</v>
          </cell>
          <cell r="F1494" t="str">
            <v>CAIXA REFERENCIAL</v>
          </cell>
        </row>
        <row r="1495">
          <cell r="A1495" t="str">
            <v>92547</v>
          </cell>
          <cell r="B1495" t="str">
            <v>FABRICAÇÃO E INSTALAÇÃO DE TESOURA INTEIRA EM MADEIRA NÃO APARELHADA, VÃO DE 5 M, PARA TELHA CERÂMICA OU DE CONCRETO, INCLUSO IÇAMENTO. AF_07/2019</v>
          </cell>
          <cell r="C1495" t="str">
            <v>UN</v>
          </cell>
          <cell r="D1495" t="str">
            <v>ATRIBUÍDO SÃO PAULO</v>
          </cell>
          <cell r="E1495" t="str">
            <v>1.473,16</v>
          </cell>
          <cell r="F1495" t="str">
            <v>CAIXA REFERENCIAL</v>
          </cell>
        </row>
        <row r="1496">
          <cell r="A1496" t="str">
            <v>92548</v>
          </cell>
          <cell r="B1496" t="str">
            <v>FABRICAÇÃO E INSTALAÇÃO DE TESOURA INTEIRA EM MADEIRA NÃO APARELHADA, VÃO DE 6 M, PARA TELHA CERÂMICA OU DE CONCRETO, INCLUSO IÇAMENTO. AF_07/2019</v>
          </cell>
          <cell r="C1496" t="str">
            <v>UN</v>
          </cell>
          <cell r="D1496" t="str">
            <v>ATRIBUÍDO SÃO PAULO</v>
          </cell>
          <cell r="E1496" t="str">
            <v>1.640,45</v>
          </cell>
          <cell r="F1496" t="str">
            <v>CAIXA REFERENCIAL</v>
          </cell>
        </row>
        <row r="1497">
          <cell r="A1497" t="str">
            <v>92549</v>
          </cell>
          <cell r="B1497" t="str">
            <v>FABRICAÇÃO E INSTALAÇÃO DE TESOURA INTEIRA EM MADEIRA NÃO APARELHADA, VÃO DE 7 M, PARA TELHA CERÂMICA OU DE CONCRETO, INCLUSO IÇAMENTO. AF_07/2019</v>
          </cell>
          <cell r="C1497" t="str">
            <v>UN</v>
          </cell>
          <cell r="D1497" t="str">
            <v>ATRIBUÍDO SÃO PAULO</v>
          </cell>
          <cell r="E1497" t="str">
            <v>2.067,79</v>
          </cell>
          <cell r="F1497" t="str">
            <v>CAIXA REFERENCIAL</v>
          </cell>
        </row>
        <row r="1498">
          <cell r="A1498" t="str">
            <v>92550</v>
          </cell>
          <cell r="B1498" t="str">
            <v>FABRICAÇÃO E INSTALAÇÃO DE TESOURA INTEIRA EM MADEIRA NÃO APARELHADA, VÃO DE 8 M, PARA TELHA CERÂMICA OU DE CONCRETO, INCLUSO IÇAMENTO. AF_07/2019</v>
          </cell>
          <cell r="C1498" t="str">
            <v>UN</v>
          </cell>
          <cell r="D1498" t="str">
            <v>ATRIBUÍDO SÃO PAULO</v>
          </cell>
          <cell r="E1498" t="str">
            <v>2.493,97</v>
          </cell>
          <cell r="F1498" t="str">
            <v>CAIXA REFERENCIAL</v>
          </cell>
        </row>
        <row r="1499">
          <cell r="A1499" t="str">
            <v>92551</v>
          </cell>
          <cell r="B1499" t="str">
            <v>FABRICAÇÃO E INSTALAÇÃO DE TESOURA INTEIRA EM MADEIRA NÃO APARELHADA, VÃO DE 9 M, PARA TELHA CERÂMICA OU DE CONCRETO, INCLUSO IÇAMENTO. AF_07/2019</v>
          </cell>
          <cell r="C1499" t="str">
            <v>UN</v>
          </cell>
          <cell r="D1499" t="str">
            <v>ATRIBUÍDO SÃO PAULO</v>
          </cell>
          <cell r="E1499" t="str">
            <v>2.590,94</v>
          </cell>
          <cell r="F1499" t="str">
            <v>CAIXA REFERENCIAL</v>
          </cell>
        </row>
        <row r="1500">
          <cell r="A1500" t="str">
            <v>92552</v>
          </cell>
          <cell r="B1500" t="str">
            <v>FABRICAÇÃO E INSTALAÇÃO DE TESOURA INTEIRA EM MADEIRA NÃO APARELHADA, VÃO DE 10 M, PARA TELHA CERÂMICA OU DE CONCRETO, INCLUSO IÇAMENTO. AF_07/2019</v>
          </cell>
          <cell r="C1500" t="str">
            <v>UN</v>
          </cell>
          <cell r="D1500" t="str">
            <v>ATRIBUÍDO SÃO PAULO</v>
          </cell>
          <cell r="E1500" t="str">
            <v>2.823,06</v>
          </cell>
          <cell r="F1500" t="str">
            <v>CAIXA REFERENCIAL</v>
          </cell>
        </row>
        <row r="1501">
          <cell r="A1501" t="str">
            <v>92553</v>
          </cell>
          <cell r="B1501" t="str">
            <v>FABRICAÇÃO E INSTALAÇÃO DE TESOURA INTEIRA EM MADEIRA NÃO APARELHADA, VÃO DE 11 M, PARA TELHA CERÂMICA OU DE CONCRETO, INCLUSO IÇAMENTO. AF_07/2019</v>
          </cell>
          <cell r="C1501" t="str">
            <v>UN</v>
          </cell>
          <cell r="D1501" t="str">
            <v>ATRIBUÍDO SÃO PAULO</v>
          </cell>
          <cell r="E1501" t="str">
            <v>3.260,65</v>
          </cell>
          <cell r="F1501" t="str">
            <v>CAIXA REFERENCIAL</v>
          </cell>
        </row>
        <row r="1502">
          <cell r="A1502" t="str">
            <v>92554</v>
          </cell>
          <cell r="B1502" t="str">
            <v>FABRICAÇÃO E INSTALAÇÃO DE TESOURA INTEIRA EM MADEIRA NÃO APARELHADA, VÃO DE 12 M, PARA TELHA CERÂMICA OU DE CONCRETO, INCLUSO IÇAMENTO. AF_07/2019</v>
          </cell>
          <cell r="C1502" t="str">
            <v>UN</v>
          </cell>
          <cell r="D1502" t="str">
            <v>ATRIBUÍDO SÃO PAULO</v>
          </cell>
          <cell r="E1502" t="str">
            <v>3.371,81</v>
          </cell>
          <cell r="F1502" t="str">
            <v>CAIXA REFERENCIAL</v>
          </cell>
        </row>
        <row r="1503">
          <cell r="A1503" t="str">
            <v>92555</v>
          </cell>
          <cell r="B1503" t="str">
            <v>FABRICAÇÃO E INSTALAÇÃO DE TESOURA INTEIRA EM MADEIRA NÃO APARELHADA, VÃO DE 3 M, PARA TELHA ONDULADA DE FIBROCIMENTO, METÁLICA, PLÁSTICA OU TERMOACÚSTICA, INCLUSO IÇAMENTO. AF_07/2019</v>
          </cell>
          <cell r="C1503" t="str">
            <v>UN</v>
          </cell>
          <cell r="D1503" t="str">
            <v>ATRIBUÍDO SÃO PAULO</v>
          </cell>
          <cell r="E1503" t="str">
            <v>1.118,68</v>
          </cell>
          <cell r="F1503" t="str">
            <v>CAIXA REFERENCIAL</v>
          </cell>
        </row>
        <row r="1504">
          <cell r="A1504" t="str">
            <v>92556</v>
          </cell>
          <cell r="B1504" t="str">
            <v>FABRICAÇÃO E INSTALAÇÃO DE TESOURA INTEIRA EM MADEIRA NÃO APARELHADA, VÃO DE 4 M, PARA TELHA ONDULADA DE FIBROCIMENTO, METÁLICA, PLÁSTICA OU TERMOACÚSTICA, INCLUSO IÇAMENTO. AF_07/2019</v>
          </cell>
          <cell r="C1504" t="str">
            <v>UN</v>
          </cell>
          <cell r="D1504" t="str">
            <v>ATRIBUÍDO SÃO PAULO</v>
          </cell>
          <cell r="E1504" t="str">
            <v>1.371,95</v>
          </cell>
          <cell r="F1504" t="str">
            <v>CAIXA REFERENCIAL</v>
          </cell>
        </row>
        <row r="1505">
          <cell r="A1505" t="str">
            <v>92557</v>
          </cell>
          <cell r="B1505" t="str">
            <v>FABRICAÇÃO E INSTALAÇÃO DE TESOURA INTEIRA EM MADEIRA NÃO APARELHADA, VÃO DE 5 M, PARA TELHA ONDULADA DE FIBROCIMENTO, METÁLICA, PLÁSTICA OU TERMOACÚSTICA, INCLUSO IÇAMENTO. AF_07/2019</v>
          </cell>
          <cell r="C1505" t="str">
            <v>UN</v>
          </cell>
          <cell r="D1505" t="str">
            <v>ATRIBUÍDO SÃO PAULO</v>
          </cell>
          <cell r="E1505" t="str">
            <v>1.447,40</v>
          </cell>
          <cell r="F1505" t="str">
            <v>CAIXA REFERENCIAL</v>
          </cell>
        </row>
        <row r="1506">
          <cell r="A1506" t="str">
            <v>92558</v>
          </cell>
          <cell r="B1506" t="str">
            <v>FABRICAÇÃO E INSTALAÇÃO DE TESOURA INTEIRA EM MADEIRA NÃO APARELHADA, VÃO DE 6 M, PARA TELHA ONDULADA DE FIBROCIMENTO, METÁLICA, PLÁSTICA OU TERMOACÚSTICA, INCLUSO IÇAMENTO. AF_07/2019</v>
          </cell>
          <cell r="C1506" t="str">
            <v>UN</v>
          </cell>
          <cell r="D1506" t="str">
            <v>ATRIBUÍDO SÃO PAULO</v>
          </cell>
          <cell r="E1506" t="str">
            <v>1.625,75</v>
          </cell>
          <cell r="F1506" t="str">
            <v>CAIXA REFERENCIAL</v>
          </cell>
        </row>
        <row r="1507">
          <cell r="A1507" t="str">
            <v>92559</v>
          </cell>
          <cell r="B1507" t="str">
            <v>FABRICAÇÃO E INSTALAÇÃO DE TESOURA INTEIRA EM MADEIRA NÃO APARELHADA, VÃO DE 7 M, PARA TELHA ONDULADA DE FIBROCIMENTO, METÁLICA, PLÁSTICA OU TERMOACÚSTICA, INCLUSO IÇAMENTO. AF_07/2019</v>
          </cell>
          <cell r="C1507" t="str">
            <v>UN</v>
          </cell>
          <cell r="D1507" t="str">
            <v>ATRIBUÍDO SÃO PAULO</v>
          </cell>
          <cell r="E1507" t="str">
            <v>2.040,42</v>
          </cell>
          <cell r="F1507" t="str">
            <v>CAIXA REFERENCIAL</v>
          </cell>
        </row>
        <row r="1508">
          <cell r="A1508" t="str">
            <v>92560</v>
          </cell>
          <cell r="B1508" t="str">
            <v>FABRICAÇÃO E INSTALAÇÃO DE TESOURA INTEIRA EM MADEIRA NÃO APARELHADA, VÃO DE 8 M, PARA TELHA ONDULADA DE FIBROCIMENTO, METÁLICA, PLÁSTICA OU TERMOACÚSTICA, INCLUSO IÇAMENTO. AF_07/2019</v>
          </cell>
          <cell r="C1508" t="str">
            <v>UN</v>
          </cell>
          <cell r="D1508" t="str">
            <v>ATRIBUÍDO SÃO PAULO</v>
          </cell>
          <cell r="E1508" t="str">
            <v>2.456,69</v>
          </cell>
          <cell r="F1508" t="str">
            <v>CAIXA REFERENCIAL</v>
          </cell>
        </row>
        <row r="1509">
          <cell r="A1509" t="str">
            <v>92561</v>
          </cell>
          <cell r="B1509" t="str">
            <v>FABRICAÇÃO E INSTALAÇÃO DE TESOURA INTEIRA EM MADEIRA NÃO APARELHADA, VÃO DE 9 M, PARA TELHA ONDULADA DE FIBROCIMENTO, METÁLICA, PLÁSTICA OU TERMOACÚSTICA, INCLUSO IÇAMENTO. AF_07/2019</v>
          </cell>
          <cell r="C1509" t="str">
            <v>UN</v>
          </cell>
          <cell r="D1509" t="str">
            <v>ATRIBUÍDO SÃO PAULO</v>
          </cell>
          <cell r="E1509" t="str">
            <v>2.554,68</v>
          </cell>
          <cell r="F1509" t="str">
            <v>CAIXA REFERENCIAL</v>
          </cell>
        </row>
        <row r="1510">
          <cell r="A1510" t="str">
            <v>92562</v>
          </cell>
          <cell r="B1510" t="str">
            <v>FABRICAÇÃO E INSTALAÇÃO DE TESOURA INTEIRA EM MADEIRA NÃO APARELHADA, VÃO DE 10 M, PARA TELHA ONDULADA DE FIBROCIMENTO, METÁLICA, PLÁSTICA OU TERMOACÚSTICA, INCLUSO IÇAMENTO. AF_07/2019</v>
          </cell>
          <cell r="C1510" t="str">
            <v>UN</v>
          </cell>
          <cell r="D1510" t="str">
            <v>ATRIBUÍDO SÃO PAULO</v>
          </cell>
          <cell r="E1510" t="str">
            <v>2.761,04</v>
          </cell>
          <cell r="F1510" t="str">
            <v>CAIXA REFERENCIAL</v>
          </cell>
        </row>
        <row r="1511">
          <cell r="A1511" t="str">
            <v>92563</v>
          </cell>
          <cell r="B1511" t="str">
            <v>FABRICAÇÃO E INSTALAÇÃO DE TESOURA INTEIRA EM MADEIRA NÃO APARELHADA, VÃO DE 11 M, PARA TELHA ONDULADA DE FIBROCIMENTO, METÁLICA, PLÁSTICA OU TERMOACÚSTICA, INCLUSO IÇAMENTO. AF_07/2019</v>
          </cell>
          <cell r="C1511" t="str">
            <v>UN</v>
          </cell>
          <cell r="D1511" t="str">
            <v>ATRIBUÍDO SÃO PAULO</v>
          </cell>
          <cell r="E1511" t="str">
            <v>3.188,13</v>
          </cell>
          <cell r="F1511" t="str">
            <v>CAIXA REFERENCIAL</v>
          </cell>
        </row>
        <row r="1512">
          <cell r="A1512" t="str">
            <v>92564</v>
          </cell>
          <cell r="B1512" t="str">
            <v>FABRICAÇÃO E INSTALAÇÃO DE TESOURA INTEIRA EM MADEIRA NÃO APARELHADA, VÃO DE 12 M, PARA TELHA ONDULADA DE FIBROCIMENTO, METÁLICA, PLÁSTICA OU TERMOACÚSTICA, INCLUSO IÇAMENTO. AF_07/2019</v>
          </cell>
          <cell r="C1512" t="str">
            <v>UN</v>
          </cell>
          <cell r="D1512" t="str">
            <v>ATRIBUÍDO SÃO PAULO</v>
          </cell>
          <cell r="E1512" t="str">
            <v>3.282,98</v>
          </cell>
          <cell r="F1512" t="str">
            <v>CAIXA REFERENCIAL</v>
          </cell>
        </row>
        <row r="1513">
          <cell r="A1513" t="str">
            <v>100379</v>
          </cell>
          <cell r="B1513" t="str">
            <v>FABRICAÇÃO E INSTALAÇÃO DE PONTALETES DE MADEIRA NÃO APARELHADA PARA TELHADOS COM ATÉ 2 ÁGUAS E COM TELHA CERÂMICA OU DE CONCRETO EM EDIFÍCIO RESIDENCIAL TÉRREO, INCLUSO TRANSPORTE VERTICAL. AF_07/2019</v>
          </cell>
          <cell r="C1513" t="str">
            <v>M2</v>
          </cell>
          <cell r="D1513" t="str">
            <v>COEFICIENTE DE REPRESENTATIVIDADE</v>
          </cell>
          <cell r="E1513" t="str">
            <v>42,16</v>
          </cell>
          <cell r="F1513" t="str">
            <v>CAIXA REFERENCIAL</v>
          </cell>
        </row>
        <row r="1514">
          <cell r="A1514" t="str">
            <v>100380</v>
          </cell>
          <cell r="B1514" t="str">
            <v>FABRICAÇÃO E INSTALAÇÃO DE PONTALETES DE MADEIRA NÃO APARELHADA PARA TELHADOS COM ATÉ 2 ÁGUAS E COM TELHA CERÂMICA OU DE CONCRETO EM EDIFÍCIO RESIDENCIAL DE MÚLTIPLOS PAVIMENTOS, INCLUSO TRANSPORTE VERTICAL. AF_07/2019</v>
          </cell>
          <cell r="C1514" t="str">
            <v>M2</v>
          </cell>
          <cell r="D1514" t="str">
            <v>ATRIBUÍDO SÃO PAULO</v>
          </cell>
          <cell r="E1514" t="str">
            <v>56,31</v>
          </cell>
          <cell r="F1514" t="str">
            <v>CAIXA REFERENCIAL</v>
          </cell>
        </row>
        <row r="1515">
          <cell r="A1515" t="str">
            <v>100381</v>
          </cell>
          <cell r="B1515" t="str">
            <v>FABRICAÇÃO E INSTALAÇÃO DE PONTALETES DE MADEIRA NÃO APARELHADA PARA TELHADOS COM ATÉ 2 ÁGUAS E COM TELHA CERÂMICA OU DE CONCRETO EM EDIFÍCIO INSTITUCIONAL TÉRREO, INCLUSO TRANSPORTE VERTICAL. AF_07/2019</v>
          </cell>
          <cell r="C1515" t="str">
            <v>M2</v>
          </cell>
          <cell r="D1515" t="str">
            <v>COEFICIENTE DE REPRESENTATIVIDADE</v>
          </cell>
          <cell r="E1515" t="str">
            <v>63,57</v>
          </cell>
          <cell r="F1515" t="str">
            <v>CAIXA REFERENCIAL</v>
          </cell>
        </row>
        <row r="1516">
          <cell r="A1516" t="str">
            <v>100383</v>
          </cell>
          <cell r="B1516" t="str">
            <v>FABRICAÇÃO E INSTALAÇÃO DE PONTALETES DE MADEIRA NÃO APARELHADA PARA TELHADOS COM ATÉ 2 ÁGUAS E COM TELHA ONDULADA DE FIBROCIMENTO, ALUMÍNIO OU PLÁSTICA EM EDIFÍCIO RESIDENCIAL DE MÚLTIPLOS PAVIMENTOS, INCLUSO TRANSPORTE VERTICAL. AF_07/2019</v>
          </cell>
          <cell r="C1516" t="str">
            <v>M2</v>
          </cell>
          <cell r="D1516" t="str">
            <v>ATRIBUÍDO SÃO PAULO</v>
          </cell>
          <cell r="E1516" t="str">
            <v>27,76</v>
          </cell>
          <cell r="F1516" t="str">
            <v>CAIXA REFERENCIAL</v>
          </cell>
        </row>
        <row r="1517">
          <cell r="A1517" t="str">
            <v>100384</v>
          </cell>
          <cell r="B1517" t="str">
            <v>FABRICAÇÃO E INSTALAÇÃO DE PONTALETES DE MADEIRA NÃO APARELHADA PARA TELHADOS COM ATÉ 2 ÁGUAS E COM TELHA ONDULADA DE FIBROCIMENTO, ALUMÍNIO OU PLÁSTICA EM EDIFÍCIO INSTITUCIONAL TÉRREO, INCLUSO TRANSPORTE VERTICAL. AF_07/2019</v>
          </cell>
          <cell r="C1517" t="str">
            <v>M2</v>
          </cell>
          <cell r="D1517" t="str">
            <v>COEFICIENTE DE REPRESENTATIVIDADE</v>
          </cell>
          <cell r="E1517" t="str">
            <v>29,37</v>
          </cell>
          <cell r="F1517" t="str">
            <v>CAIXA REFERENCIAL</v>
          </cell>
        </row>
        <row r="1518">
          <cell r="A1518" t="str">
            <v>100385</v>
          </cell>
          <cell r="B1518" t="str">
            <v>FABRICAÇÃO E INSTALAÇÃO DE PONTALETES DE MADEIRA NÃO APARELHADA PARA TELHADOS COM MAIS QUE 2 ÁGUAS E COM TELHA CERÂMICA OU DE CONCRETO EM EDIFÍCIO RESIDENCIAL TÉRREO, INCLUSO TRANSPORTE VERTICAL. AF_07/2019</v>
          </cell>
          <cell r="C1518" t="str">
            <v>M2</v>
          </cell>
          <cell r="D1518" t="str">
            <v>COEFICIENTE DE REPRESENTATIVIDADE</v>
          </cell>
          <cell r="E1518" t="str">
            <v>37,49</v>
          </cell>
          <cell r="F1518" t="str">
            <v>CAIXA REFERENCIAL</v>
          </cell>
        </row>
        <row r="1519">
          <cell r="A1519" t="str">
            <v>100386</v>
          </cell>
          <cell r="B1519" t="str">
            <v>FABRICAÇÃO E INSTALAÇÃO DE PONTALETES DE MADEIRA NÃO APARELHADA PARA TELHADOS COM MAIS QUE 2 ÁGUAS E COM TELHA CERÂMICA OU DE CONCRETO EM EDIFÍCIO RESIDENCIAL DE MÚLTIPLOS PAVIMENTOS. AF_07/2019</v>
          </cell>
          <cell r="C1519" t="str">
            <v>M2</v>
          </cell>
          <cell r="D1519" t="str">
            <v>ATRIBUÍDO SÃO PAULO</v>
          </cell>
          <cell r="E1519" t="str">
            <v>48,50</v>
          </cell>
          <cell r="F1519" t="str">
            <v>CAIXA REFERENCIAL</v>
          </cell>
        </row>
        <row r="1520">
          <cell r="A1520" t="str">
            <v>100387</v>
          </cell>
          <cell r="B1520" t="str">
            <v>FABRICAÇÃO E INSTALAÇÃO DE PONTALETES DE MADEIRA NÃO APARELHADA PARA TELHADOS COM MAIS QUE 2 ÁGUAS E COM TELHA CERÂMICA OU DE CONCRETO EM EDIFÍCIO INSTITUCIONAL TÉRREO, INCLUSO TRANSPORTE VERTICAL. AF_07/2019</v>
          </cell>
          <cell r="C1520" t="str">
            <v>M2</v>
          </cell>
          <cell r="D1520" t="str">
            <v>COEFICIENTE DE REPRESENTATIVIDADE</v>
          </cell>
          <cell r="E1520" t="str">
            <v>59,38</v>
          </cell>
          <cell r="F1520" t="str">
            <v>CAIXA REFERENCIAL</v>
          </cell>
        </row>
        <row r="1521">
          <cell r="A1521" t="str">
            <v>100388</v>
          </cell>
          <cell r="B1521" t="str">
            <v>RETIRADA E RECOLOCAÇÃO DE RIPA EM TELHADOS DE ATÉ 2 ÁGUAS COM TELHA CERÂMICA OU DE CONCRETO DE ENCAIXE, INCLUSO TRANSPORTE VERTICAL. AF_07/2019</v>
          </cell>
          <cell r="C1521" t="str">
            <v>M2</v>
          </cell>
          <cell r="D1521" t="str">
            <v>COEFICIENTE DE REPRESENTATIVIDADE</v>
          </cell>
          <cell r="E1521" t="str">
            <v>21,81</v>
          </cell>
          <cell r="F1521" t="str">
            <v>CAIXA REFERENCIAL</v>
          </cell>
        </row>
        <row r="1522">
          <cell r="A1522" t="str">
            <v>100389</v>
          </cell>
          <cell r="B1522" t="str">
            <v>RETIRADA E RECOLOCAÇÃO DE CAIBRO EM TELHADOS DE ATÉ 2 ÁGUAS COM TELHA CERÂMICA OU DE CONCRETO DE ENCAIXE, INCLUSO TRANSPORTE VERTICAL. AF_07/2019</v>
          </cell>
          <cell r="C1522" t="str">
            <v>M2</v>
          </cell>
          <cell r="D1522" t="str">
            <v>COEFICIENTE DE REPRESENTATIVIDADE</v>
          </cell>
          <cell r="E1522" t="str">
            <v>19,86</v>
          </cell>
          <cell r="F1522" t="str">
            <v>CAIXA REFERENCIAL</v>
          </cell>
        </row>
        <row r="1523">
          <cell r="A1523" t="str">
            <v>100390</v>
          </cell>
          <cell r="B1523" t="str">
            <v>RETIRADA E RECOLOCAÇÃO DE RIPA EM TELHADOS DE MAIS DE 2 ÁGUAS COM TELHA CERÂMICA OU DE CONCRETO DE ENCAIXE, INCLUSO TRANSPORTE VERTICAL. AF_07/2019</v>
          </cell>
          <cell r="C1523" t="str">
            <v>M2</v>
          </cell>
          <cell r="D1523" t="str">
            <v>COEFICIENTE DE REPRESENTATIVIDADE</v>
          </cell>
          <cell r="E1523" t="str">
            <v>26,34</v>
          </cell>
          <cell r="F1523" t="str">
            <v>CAIXA REFERENCIAL</v>
          </cell>
        </row>
        <row r="1524">
          <cell r="A1524" t="str">
            <v>100391</v>
          </cell>
          <cell r="B1524" t="str">
            <v>RETIRADA E RECOLOCAÇÃO DE CAIBRO EM TELHADOS DE MAIS DE 2 ÁGUAS COM TELHA CERÂMICA OU DE CONCRETO DE ENCAIXE, INCLUSO TRANSPORTE VERTICAL. AF_07/2019</v>
          </cell>
          <cell r="C1524" t="str">
            <v>M2</v>
          </cell>
          <cell r="D1524" t="str">
            <v>COEFICIENTE DE REPRESENTATIVIDADE</v>
          </cell>
          <cell r="E1524" t="str">
            <v>22,86</v>
          </cell>
          <cell r="F1524" t="str">
            <v>CAIXA REFERENCIAL</v>
          </cell>
        </row>
        <row r="1525">
          <cell r="A1525" t="str">
            <v>100392</v>
          </cell>
          <cell r="B1525" t="str">
            <v>RETIRADA E RECOLOCAÇÃO DE RIPA EM TELHADOS DE ATÉ 2 ÁGUAS COM TELHA CERÂMICA CAPA-CANAL, INCLUSO TRANSPORTE VERTICAL. AF_07/2019</v>
          </cell>
          <cell r="C1525" t="str">
            <v>M2</v>
          </cell>
          <cell r="D1525" t="str">
            <v>COEFICIENTE DE REPRESENTATIVIDADE</v>
          </cell>
          <cell r="E1525" t="str">
            <v>17,17</v>
          </cell>
          <cell r="F1525" t="str">
            <v>CAIXA REFERENCIAL</v>
          </cell>
        </row>
        <row r="1526">
          <cell r="A1526" t="str">
            <v>100393</v>
          </cell>
          <cell r="B1526" t="str">
            <v>RETIRADA E RECOLOCAÇÃO DE CAIBRO EM TELHADOS DE ATÉ 2 ÁGUAS COM TELHA CERÂMICA CAPA-CANAL, INCLUSO TRANSPORTE VERTICAL. AF_07/2019</v>
          </cell>
          <cell r="C1526" t="str">
            <v>M2</v>
          </cell>
          <cell r="D1526" t="str">
            <v>COEFICIENTE DE REPRESENTATIVIDADE</v>
          </cell>
          <cell r="E1526" t="str">
            <v>22,71</v>
          </cell>
          <cell r="F1526" t="str">
            <v>CAIXA REFERENCIAL</v>
          </cell>
        </row>
        <row r="1527">
          <cell r="A1527" t="str">
            <v>100394</v>
          </cell>
          <cell r="B1527" t="str">
            <v>RETIRADA E RECOLOCAÇÃO DE RIPA EM TELHADOS DE MAIS DE 2 ÁGUAS COM TELHA CERÂMICA CAPA-CANAL, INCLUSO TRANSPORTE VERTICAL. AF_07/2019</v>
          </cell>
          <cell r="C1527" t="str">
            <v>M2</v>
          </cell>
          <cell r="D1527" t="str">
            <v>COEFICIENTE DE REPRESENTATIVIDADE</v>
          </cell>
          <cell r="E1527" t="str">
            <v>20,74</v>
          </cell>
          <cell r="F1527" t="str">
            <v>CAIXA REFERENCIAL</v>
          </cell>
        </row>
        <row r="1528">
          <cell r="A1528" t="str">
            <v>100395</v>
          </cell>
          <cell r="B1528" t="str">
            <v>RETIRADA E RECOLOCAÇÃO DE CAIBRO EM TELHADOS DE MAIS DE 2 ÁGUAS COM TELHA CERÂMICA CAPA-CANAL, INCLUSO TRANSPORTE VERTICAL. AF_07/2019</v>
          </cell>
          <cell r="C1528" t="str">
            <v>M2</v>
          </cell>
          <cell r="D1528" t="str">
            <v>COEFICIENTE DE REPRESENTATIVIDADE</v>
          </cell>
          <cell r="E1528" t="str">
            <v>27,26</v>
          </cell>
          <cell r="F1528" t="str">
            <v>CAIXA REFERENCIAL</v>
          </cell>
        </row>
        <row r="1529">
          <cell r="A1529" t="str">
            <v>94189</v>
          </cell>
          <cell r="B1529" t="str">
            <v>TELHAMENTO COM TELHA DE CONCRETO DE ENCAIXE, COM ATÉ 2 ÁGUAS, INCLUSO TRANSPORTE VERTICAL. AF_07/2019</v>
          </cell>
          <cell r="C1529" t="str">
            <v>M2</v>
          </cell>
          <cell r="D1529" t="str">
            <v>COEFICIENTE DE REPRESENTATIVIDADE</v>
          </cell>
          <cell r="E1529" t="str">
            <v>42,77</v>
          </cell>
          <cell r="F1529" t="str">
            <v>CAIXA REFERENCIAL</v>
          </cell>
        </row>
        <row r="1530">
          <cell r="A1530" t="str">
            <v>94192</v>
          </cell>
          <cell r="B1530" t="str">
            <v>TELHAMENTO COM TELHA DE CONCRETO DE ENCAIXE, COM MAIS DE 2 ÁGUAS, INCLUSO TRANSPORTE VERTICAL. AF_07/2019</v>
          </cell>
          <cell r="C1530" t="str">
            <v>M2</v>
          </cell>
          <cell r="D1530" t="str">
            <v>COEFICIENTE DE REPRESENTATIVIDADE</v>
          </cell>
          <cell r="E1530" t="str">
            <v>45,81</v>
          </cell>
          <cell r="F1530" t="str">
            <v>CAIXA REFERENCIAL</v>
          </cell>
        </row>
        <row r="1531">
          <cell r="A1531" t="str">
            <v>94195</v>
          </cell>
          <cell r="B1531" t="str">
            <v>TELHAMENTO COM TELHA CERÂMICA DE ENCAIXE, TIPO PORTUGUESA, COM ATÉ 2 ÁGUAS, INCLUSO TRANSPORTE VERTICAL. AF_07/2019</v>
          </cell>
          <cell r="C1531" t="str">
            <v>M2</v>
          </cell>
          <cell r="D1531" t="str">
            <v>COEFICIENTE DE REPRESENTATIVIDADE</v>
          </cell>
          <cell r="E1531" t="str">
            <v>26,42</v>
          </cell>
          <cell r="F1531" t="str">
            <v>CAIXA REFERENCIAL</v>
          </cell>
        </row>
        <row r="1532">
          <cell r="A1532" t="str">
            <v>94198</v>
          </cell>
          <cell r="B1532" t="str">
            <v>TELHAMENTO COM TELHA CERÂMICA DE ENCAIXE, TIPO PORTUGUESA, COM MAIS DE 2 ÁGUAS, INCLUSO TRANSPORTE VERTICAL. AF_07/2019</v>
          </cell>
          <cell r="C1532" t="str">
            <v>M2</v>
          </cell>
          <cell r="D1532" t="str">
            <v>COEFICIENTE DE REPRESENTATIVIDADE</v>
          </cell>
          <cell r="E1532" t="str">
            <v>30,42</v>
          </cell>
          <cell r="F1532" t="str">
            <v>CAIXA REFERENCIAL</v>
          </cell>
        </row>
        <row r="1533">
          <cell r="A1533" t="str">
            <v>94201</v>
          </cell>
          <cell r="B1533" t="str">
            <v>TELHAMENTO COM TELHA CERÂMICA CAPA-CANAL, TIPO COLONIAL, COM ATÉ 2 ÁGUAS, INCLUSO TRANSPORTE VERTICAL. AF_07/2019</v>
          </cell>
          <cell r="C1533" t="str">
            <v>M2</v>
          </cell>
          <cell r="D1533" t="str">
            <v>COEFICIENTE DE REPRESENTATIVIDADE</v>
          </cell>
          <cell r="E1533" t="str">
            <v>38,56</v>
          </cell>
          <cell r="F1533" t="str">
            <v>CAIXA REFERENCIAL</v>
          </cell>
        </row>
        <row r="1534">
          <cell r="A1534" t="str">
            <v>94204</v>
          </cell>
          <cell r="B1534" t="str">
            <v>TELHAMENTO COM TELHA CERÂMICA CAPA-CANAL, TIPO COLONIAL, COM MAIS DE 2 ÁGUAS, INCLUSO TRANSPORTE VERTICAL. AF_07/2019</v>
          </cell>
          <cell r="C1534" t="str">
            <v>M2</v>
          </cell>
          <cell r="D1534" t="str">
            <v>COEFICIENTE DE REPRESENTATIVIDADE</v>
          </cell>
          <cell r="E1534" t="str">
            <v>45,38</v>
          </cell>
          <cell r="F1534" t="str">
            <v>CAIXA REFERENCIAL</v>
          </cell>
        </row>
        <row r="1535">
          <cell r="A1535" t="str">
            <v>94224</v>
          </cell>
          <cell r="B1535" t="str">
            <v>EMBOÇAMENTO COM ARGAMASSA TRAÇO 1:2:9 (CIMENTO, CAL E AREIA). AF_07/2019</v>
          </cell>
          <cell r="C1535" t="str">
            <v>M</v>
          </cell>
          <cell r="D1535" t="str">
            <v>COEFICIENTE DE REPRESENTATIVIDADE</v>
          </cell>
          <cell r="E1535" t="str">
            <v>29,51</v>
          </cell>
          <cell r="F1535" t="str">
            <v>CAIXA REFERENCIAL</v>
          </cell>
        </row>
        <row r="1536">
          <cell r="A1536" t="str">
            <v>94226</v>
          </cell>
          <cell r="B1536" t="str">
            <v>SUBCOBERTURA COM MANTA PLÁSTICA REVESTIDA POR PELÍCULA DE ALUMÍNO, INCLUSO TRANSPORTE VERTICAL. AF_07/2019</v>
          </cell>
          <cell r="C1536" t="str">
            <v>M2</v>
          </cell>
          <cell r="D1536" t="str">
            <v>COEFICIENTE DE REPRESENTATIVIDADE</v>
          </cell>
          <cell r="E1536" t="str">
            <v>18,94</v>
          </cell>
          <cell r="F1536" t="str">
            <v>CAIXA REFERENCIAL</v>
          </cell>
        </row>
        <row r="1537">
          <cell r="A1537" t="str">
            <v>94232</v>
          </cell>
          <cell r="B1537" t="str">
            <v>AMARRAÇÃO DE TELHAS CERÂMICAS OU DE CONCRETO. AF_07/2019</v>
          </cell>
          <cell r="C1537" t="str">
            <v>UN</v>
          </cell>
          <cell r="D1537" t="str">
            <v>COEFICIENTE DE REPRESENTATIVIDADE</v>
          </cell>
          <cell r="E1537" t="str">
            <v>3,49</v>
          </cell>
          <cell r="F1537" t="str">
            <v>CAIXA REFERENCIAL</v>
          </cell>
        </row>
        <row r="1538">
          <cell r="A1538" t="str">
            <v>94440</v>
          </cell>
          <cell r="B1538" t="str">
            <v>TELHAMENTO COM TELHA CERÂMICA DE ENCAIXE, TIPO FRANCESA, COM ATÉ 2 ÁGUAS, INCLUSO TRANSPORTE VERTICAL. AF_07/2019</v>
          </cell>
          <cell r="C1538" t="str">
            <v>M2</v>
          </cell>
          <cell r="D1538" t="str">
            <v>COEFICIENTE DE REPRESENTATIVIDADE</v>
          </cell>
          <cell r="E1538" t="str">
            <v>26,42</v>
          </cell>
          <cell r="F1538" t="str">
            <v>CAIXA REFERENCIAL</v>
          </cell>
        </row>
        <row r="1539">
          <cell r="A1539" t="str">
            <v>94441</v>
          </cell>
          <cell r="B1539" t="str">
            <v>TELHAMENTO COM TELHA CERÂMICA DE ENCAIXE, TIPO FRANCESA, COM MAIS DE 2 ÁGUAS, INCLUSO TRANSPORTE VERTICAL. AF_07/2019</v>
          </cell>
          <cell r="C1539" t="str">
            <v>M2</v>
          </cell>
          <cell r="D1539" t="str">
            <v>COEFICIENTE DE REPRESENTATIVIDADE</v>
          </cell>
          <cell r="E1539" t="str">
            <v>30,42</v>
          </cell>
          <cell r="F1539" t="str">
            <v>CAIXA REFERENCIAL</v>
          </cell>
        </row>
        <row r="1540">
          <cell r="A1540" t="str">
            <v>94442</v>
          </cell>
          <cell r="B1540" t="str">
            <v>TELHAMENTO COM TELHA CERÂMICA DE ENCAIXE, TIPO ROMANA, COM ATÉ 2 ÁGUAS, INCLUSO TRANSPORTE VERTICAL. AF_07/2019</v>
          </cell>
          <cell r="C1540" t="str">
            <v>M2</v>
          </cell>
          <cell r="D1540" t="str">
            <v>COEFICIENTE DE REPRESENTATIVIDADE</v>
          </cell>
          <cell r="E1540" t="str">
            <v>26,42</v>
          </cell>
          <cell r="F1540" t="str">
            <v>CAIXA REFERENCIAL</v>
          </cell>
        </row>
        <row r="1541">
          <cell r="A1541" t="str">
            <v>94443</v>
          </cell>
          <cell r="B1541" t="str">
            <v>TELHAMENTO COM TELHA CERÂMICA DE ENCAIXE, TIPO ROMANA, COM MAIS DE 2 ÁGUAS, INCLUSO TRANSPORTE VERTICAL. AF_07/2019</v>
          </cell>
          <cell r="C1541" t="str">
            <v>M2</v>
          </cell>
          <cell r="D1541" t="str">
            <v>COEFICIENTE DE REPRESENTATIVIDADE</v>
          </cell>
          <cell r="E1541" t="str">
            <v>30,42</v>
          </cell>
          <cell r="F1541" t="str">
            <v>CAIXA REFERENCIAL</v>
          </cell>
        </row>
        <row r="1542">
          <cell r="A1542" t="str">
            <v>94445</v>
          </cell>
          <cell r="B1542" t="str">
            <v>TELHAMENTO COM TELHA CERÂMICA CAPA-CANAL, TIPO PLAN, COM ATÉ 2 ÁGUAS, INCLUSO TRANSPORTE VERTICAL. AF_07/2019</v>
          </cell>
          <cell r="C1542" t="str">
            <v>M2</v>
          </cell>
          <cell r="D1542" t="str">
            <v>COEFICIENTE DE REPRESENTATIVIDADE</v>
          </cell>
          <cell r="E1542" t="str">
            <v>38,56</v>
          </cell>
          <cell r="F1542" t="str">
            <v>CAIXA REFERENCIAL</v>
          </cell>
        </row>
        <row r="1543">
          <cell r="A1543" t="str">
            <v>94446</v>
          </cell>
          <cell r="B1543" t="str">
            <v>TELHAMENTO COM TELHA CERÂMICA CAPA-CANAL, TIPO PLAN, COM MAIS DE 2 ÁGUAS, INCLUSO TRANSPORTE VERTICAL. AF_07/2019</v>
          </cell>
          <cell r="C1543" t="str">
            <v>M2</v>
          </cell>
          <cell r="D1543" t="str">
            <v>COEFICIENTE DE REPRESENTATIVIDADE</v>
          </cell>
          <cell r="E1543" t="str">
            <v>45,38</v>
          </cell>
          <cell r="F1543" t="str">
            <v>CAIXA REFERENCIAL</v>
          </cell>
        </row>
        <row r="1544">
          <cell r="A1544" t="str">
            <v>94447</v>
          </cell>
          <cell r="B1544" t="str">
            <v>TELHAMENTO COM TELHA CERÂMICA CAPA-CANAL, TIPO PAULISTA, COM ATÉ 2 ÁGUAS, INCLUSO TRANSPORTE VERTICAL. AF_07/2019</v>
          </cell>
          <cell r="C1544" t="str">
            <v>M2</v>
          </cell>
          <cell r="D1544" t="str">
            <v>COEFICIENTE DE REPRESENTATIVIDADE</v>
          </cell>
          <cell r="E1544" t="str">
            <v>38,56</v>
          </cell>
          <cell r="F1544" t="str">
            <v>CAIXA REFERENCIAL</v>
          </cell>
        </row>
        <row r="1545">
          <cell r="A1545" t="str">
            <v>94448</v>
          </cell>
          <cell r="B1545" t="str">
            <v>TELHAMENTO COM TELHA CERÂMICA CAPA-CANAL, TIPO PAULISTA, COM MAIS DE 2 ÁGUAS, INCLUSO TRANSPORTE VERTICAL. AF_07/2019</v>
          </cell>
          <cell r="C1545" t="str">
            <v>M2</v>
          </cell>
          <cell r="D1545" t="str">
            <v>COEFICIENTE DE REPRESENTATIVIDADE</v>
          </cell>
          <cell r="E1545" t="str">
            <v>45,38</v>
          </cell>
          <cell r="F1545" t="str">
            <v>CAIXA REFERENCIAL</v>
          </cell>
        </row>
        <row r="1546">
          <cell r="A1546" t="str">
            <v>94207</v>
          </cell>
          <cell r="B1546" t="str">
            <v>TELHAMENTO COM TELHA ONDULADA DE FIBROCIMENTO E = 6 MM, COM RECOBRIMENTO LATERAL DE 1/4 DE ONDA PARA TELHADO COM INCLINAÇÃO MAIOR QUE 10°, COM ATÉ 2 ÁGUAS, INCLUSO IÇAMENTO. AF_07/2019</v>
          </cell>
          <cell r="C1546" t="str">
            <v>M2</v>
          </cell>
          <cell r="D1546" t="str">
            <v>COEFICIENTE DE REPRESENTATIVIDADE</v>
          </cell>
          <cell r="E1546" t="str">
            <v>46,92</v>
          </cell>
          <cell r="F1546" t="str">
            <v>CAIXA REFERENCIAL</v>
          </cell>
        </row>
        <row r="1547">
          <cell r="A1547" t="str">
            <v>94210</v>
          </cell>
          <cell r="B1547" t="str">
            <v>TELHAMENTO COM TELHA ONDULADA DE FIBROCIMENTO E = 6 MM, COM RECOBRIMENTO LATERAL DE 1 1/4 DE ONDA PARA TELHADO COM INCLINAÇÃO MÁXIMA DE 10°, COM ATÉ 2 ÁGUAS, INCLUSO IÇAMENTO. AF_07/2019</v>
          </cell>
          <cell r="C1547" t="str">
            <v>M2</v>
          </cell>
          <cell r="D1547" t="str">
            <v>COEFICIENTE DE REPRESENTATIVIDADE</v>
          </cell>
          <cell r="E1547" t="str">
            <v>49,86</v>
          </cell>
          <cell r="F1547" t="str">
            <v>CAIXA REFERENCIAL</v>
          </cell>
        </row>
        <row r="1548">
          <cell r="A1548" t="str">
            <v>94218</v>
          </cell>
          <cell r="B1548" t="str">
            <v>TELHAMENTO COM TELHA ESTRUTURAL DE FIBROCIMENTO E= 8 MM, COM ATÉ 2 ÁGUAS, INCLUSO IÇAMENTO. AF_07/2019_PS</v>
          </cell>
          <cell r="C1548" t="str">
            <v>M2</v>
          </cell>
          <cell r="D1548" t="str">
            <v>COEFICIENTE DE REPRESENTATIVIDADE</v>
          </cell>
          <cell r="E1548" t="str">
            <v>117,56</v>
          </cell>
          <cell r="F1548" t="str">
            <v>CAIXA REFERENCIAL</v>
          </cell>
        </row>
        <row r="1549">
          <cell r="A1549" t="str">
            <v>94213</v>
          </cell>
          <cell r="B1549" t="str">
            <v>TELHAMENTO COM TELHA DE AÇO/ALUMÍNIO E = 0,5 MM, COM ATÉ 2 ÁGUAS, INCLUSO IÇAMENTO. AF_07/2019</v>
          </cell>
          <cell r="C1549" t="str">
            <v>M2</v>
          </cell>
          <cell r="D1549" t="str">
            <v>ATRIBUÍDO SÃO PAULO</v>
          </cell>
          <cell r="E1549" t="str">
            <v>72,45</v>
          </cell>
          <cell r="F1549" t="str">
            <v>CAIXA REFERENCIAL</v>
          </cell>
        </row>
        <row r="1550">
          <cell r="A1550" t="str">
            <v>94216</v>
          </cell>
          <cell r="B1550" t="str">
            <v>TELHAMENTO COM TELHA METÁLICA TERMOACÚSTICA E = 30 MM, COM ATÉ 2 ÁGUAS, INCLUSO IÇAMENTO. AF_07/2019</v>
          </cell>
          <cell r="C1550" t="str">
            <v>M2</v>
          </cell>
          <cell r="D1550" t="str">
            <v>ATRIBUÍDO SÃO PAULO</v>
          </cell>
          <cell r="E1550" t="str">
            <v>204,06</v>
          </cell>
          <cell r="F1550" t="str">
            <v>CAIXA REFERENCIAL</v>
          </cell>
        </row>
        <row r="1551">
          <cell r="A1551" t="str">
            <v>94219</v>
          </cell>
          <cell r="B1551" t="str">
            <v>CUMEEIRA E ESPIGÃO PARA TELHA CERÂMICA EMBOÇADA COM ARGAMASSA TRAÇO 1:2:9 (CIMENTO, CAL E AREIA), PARA TELHADOS COM MAIS DE 2 ÁGUAS, INCLUSO TRANSPORTE VERTICAL. AF_07/2019</v>
          </cell>
          <cell r="C1551" t="str">
            <v>M</v>
          </cell>
          <cell r="D1551" t="str">
            <v>COEFICIENTE DE REPRESENTATIVIDADE</v>
          </cell>
          <cell r="E1551" t="str">
            <v>31,25</v>
          </cell>
          <cell r="F1551" t="str">
            <v>CAIXA REFERENCIAL</v>
          </cell>
        </row>
        <row r="1552">
          <cell r="A1552" t="str">
            <v>94220</v>
          </cell>
          <cell r="B1552" t="str">
            <v>CUMEEIRA E ESPIGÃO PARA TELHA DE CONCRETO EMBOÇADA COM ARGAMASSA TRAÇO 1:2:9 (CIMENTO, CAL E AREIA), PARA TELHADOS COM MAIS DE 2 ÁGUAS, INCLUSO TRANSPORTE VERTICAL. AF_07/2019</v>
          </cell>
          <cell r="C1552" t="str">
            <v>M</v>
          </cell>
          <cell r="D1552" t="str">
            <v>COEFICIENTE DE REPRESENTATIVIDADE</v>
          </cell>
          <cell r="E1552" t="str">
            <v>59,60</v>
          </cell>
          <cell r="F1552" t="str">
            <v>CAIXA REFERENCIAL</v>
          </cell>
        </row>
        <row r="1553">
          <cell r="A1553" t="str">
            <v>94221</v>
          </cell>
          <cell r="B1553" t="str">
            <v>CUMEEIRA PARA TELHA CERÂMICA EMBOÇADA COM ARGAMASSA TRAÇO 1:2:9 (CIMENTO, CAL E AREIA) PARA TELHADOS COM ATÉ 2 ÁGUAS, INCLUSO TRANSPORTE VERTICAL. AF_07/2019</v>
          </cell>
          <cell r="C1553" t="str">
            <v>M</v>
          </cell>
          <cell r="D1553" t="str">
            <v>COEFICIENTE DE REPRESENTATIVIDADE</v>
          </cell>
          <cell r="E1553" t="str">
            <v>23,33</v>
          </cell>
          <cell r="F1553" t="str">
            <v>CAIXA REFERENCIAL</v>
          </cell>
        </row>
        <row r="1554">
          <cell r="A1554" t="str">
            <v>94222</v>
          </cell>
          <cell r="B1554" t="str">
            <v>CUMEEIRA PARA TELHA DE CONCRETO EMBOÇADA COM ARGAMASSA TRAÇO 1:2:9 (CIMENTO, CAL E AREIA) PARA TELHADOS COM ATÉ 2 ÁGUAS, INCLUSO TRANSPORTE VERTICAL. AF_07/2019</v>
          </cell>
          <cell r="C1554" t="str">
            <v>M</v>
          </cell>
          <cell r="D1554" t="str">
            <v>COEFICIENTE DE REPRESENTATIVIDADE</v>
          </cell>
          <cell r="E1554" t="str">
            <v>51,68</v>
          </cell>
          <cell r="F1554" t="str">
            <v>CAIXA REFERENCIAL</v>
          </cell>
        </row>
        <row r="1555">
          <cell r="A1555" t="str">
            <v>94223</v>
          </cell>
          <cell r="B1555" t="str">
            <v>CUMEEIRA PARA TELHA DE FIBROCIMENTO ONDULADA E = 6 MM, INCLUSO ACESSÓRIOS DE FIXAÇÃO E IÇAMENTO. AF_07/2019</v>
          </cell>
          <cell r="C1555" t="str">
            <v>M</v>
          </cell>
          <cell r="D1555" t="str">
            <v>COEFICIENTE DE REPRESENTATIVIDADE</v>
          </cell>
          <cell r="E1555" t="str">
            <v>80,13</v>
          </cell>
          <cell r="F1555" t="str">
            <v>CAIXA REFERENCIAL</v>
          </cell>
        </row>
        <row r="1556">
          <cell r="A1556" t="str">
            <v>94451</v>
          </cell>
          <cell r="B1556" t="str">
            <v>CUMEEIRA PARA TELHA DE FIBROCIMENTO ESTRUTURAL E = 6 MM, INCLUSO ACESSÓRIOS DE FIXAÇÃO E IÇAMENTO. AF_07/2019</v>
          </cell>
          <cell r="C1556" t="str">
            <v>M</v>
          </cell>
          <cell r="D1556" t="str">
            <v>COEFICIENTE DE REPRESENTATIVIDADE</v>
          </cell>
          <cell r="E1556" t="str">
            <v>89,04</v>
          </cell>
          <cell r="F1556" t="str">
            <v>CAIXA REFERENCIAL</v>
          </cell>
        </row>
        <row r="1557">
          <cell r="A1557" t="str">
            <v>100325</v>
          </cell>
          <cell r="B1557" t="str">
            <v>CUMEEIRA SHED PARA TELHA ONDULADA DE FIBROCIMENTO, E = 6 MM, INCLUSO ACESSÓRIOS DE FIXAÇÃO E IÇAMENTO. AF_07/2019</v>
          </cell>
          <cell r="C1557" t="str">
            <v>M</v>
          </cell>
          <cell r="D1557" t="str">
            <v>COEFICIENTE DE REPRESENTATIVIDADE</v>
          </cell>
          <cell r="E1557" t="str">
            <v>86,37</v>
          </cell>
          <cell r="F1557" t="str">
            <v>CAIXA REFERENCIAL</v>
          </cell>
        </row>
        <row r="1558">
          <cell r="A1558" t="str">
            <v>100327</v>
          </cell>
          <cell r="B1558" t="str">
            <v>RUFO EXTERNO/INTERNO EM CHAPA DE AÇO GALVANIZADO NÚMERO 26, CORTE DE 33 CM, INCLUSO IÇAMENTO. AF_07/2019</v>
          </cell>
          <cell r="C1558" t="str">
            <v>M</v>
          </cell>
          <cell r="D1558" t="str">
            <v>ATRIBUÍDO SÃO PAULO</v>
          </cell>
          <cell r="E1558" t="str">
            <v>53,18</v>
          </cell>
          <cell r="F1558" t="str">
            <v>CAIXA REFERENCIAL</v>
          </cell>
        </row>
        <row r="1559">
          <cell r="A1559" t="str">
            <v>100328</v>
          </cell>
          <cell r="B1559" t="str">
            <v>RETIRADA E RECOLOCAÇÃO DE  TELHA CERÂMICA DE ENCAIXE, COM ATÉ DUAS ÁGUAS, INCLUSO IÇAMENTO. AF_07/2019</v>
          </cell>
          <cell r="C1559" t="str">
            <v>M2</v>
          </cell>
          <cell r="D1559" t="str">
            <v>COEFICIENTE DE REPRESENTATIVIDADE</v>
          </cell>
          <cell r="E1559" t="str">
            <v>13,03</v>
          </cell>
          <cell r="F1559" t="str">
            <v>CAIXA REFERENCIAL</v>
          </cell>
        </row>
        <row r="1560">
          <cell r="A1560" t="str">
            <v>100329</v>
          </cell>
          <cell r="B1560" t="str">
            <v>RETIRADA E RECOLOCAÇÃO DE  TELHA CERÂMICA DE ENCAIXE, COM MAIS DE DUAS ÁGUAS, INCLUSO IÇAMENTO. AF_07/2019</v>
          </cell>
          <cell r="C1560" t="str">
            <v>M2</v>
          </cell>
          <cell r="D1560" t="str">
            <v>COEFICIENTE DE REPRESENTATIVIDADE</v>
          </cell>
          <cell r="E1560" t="str">
            <v>17,04</v>
          </cell>
          <cell r="F1560" t="str">
            <v>CAIXA REFERENCIAL</v>
          </cell>
        </row>
        <row r="1561">
          <cell r="A1561" t="str">
            <v>100330</v>
          </cell>
          <cell r="B1561" t="str">
            <v>RETIRADA E RECOLOCAÇÃO DE  TELHA CERÂMICA CAPA-CANAL, COM ATÉ DUAS ÁGUAS, INCLUSO IÇAMENTO. AF_07/2019</v>
          </cell>
          <cell r="C1561" t="str">
            <v>M2</v>
          </cell>
          <cell r="D1561" t="str">
            <v>COEFICIENTE DE REPRESENTATIVIDADE</v>
          </cell>
          <cell r="E1561" t="str">
            <v>17,64</v>
          </cell>
          <cell r="F1561" t="str">
            <v>CAIXA REFERENCIAL</v>
          </cell>
        </row>
        <row r="1562">
          <cell r="A1562" t="str">
            <v>100331</v>
          </cell>
          <cell r="B1562" t="str">
            <v>RETIRADA E RECOLOCAÇÃO DE  TELHA CERÂMICA CAPA-CANAL, COM MAIS DE DUAS ÁGUAS, INCLUSO IÇAMENTO. AF_07/2019</v>
          </cell>
          <cell r="C1562" t="str">
            <v>M2</v>
          </cell>
          <cell r="D1562" t="str">
            <v>COEFICIENTE DE REPRESENTATIVIDADE</v>
          </cell>
          <cell r="E1562" t="str">
            <v>24,50</v>
          </cell>
          <cell r="F1562" t="str">
            <v>CAIXA REFERENCIAL</v>
          </cell>
        </row>
        <row r="1563">
          <cell r="A1563" t="str">
            <v>100434</v>
          </cell>
          <cell r="B1563" t="str">
            <v>CALHA DE BEIRAL, SEMICIRCULAR DE PVC, DIAMETRO 125 MM, INCLUINDO CABECEIRAS, EMENDAS, BOCAIS, SUPORTES E VEDAÇÕES, EXCLUINDO CONDUTORES, INCLUSO TRANSPORTE VERTICAL. AF_07/2019</v>
          </cell>
          <cell r="C1563" t="str">
            <v>M</v>
          </cell>
          <cell r="D1563" t="str">
            <v>COEFICIENTE DE REPRESENTATIVIDADE</v>
          </cell>
          <cell r="E1563" t="str">
            <v>206,02</v>
          </cell>
          <cell r="F1563" t="str">
            <v>CAIXA REFERENCIAL</v>
          </cell>
        </row>
        <row r="1564">
          <cell r="A1564" t="str">
            <v>100435</v>
          </cell>
          <cell r="B1564" t="str">
            <v>RUFO EM FIBROCIMENTO PARA TELHA ONDULADA E = 6 MM, ABA DE 26 CM, INCLUSO TRANSPORTE VERTICAL, EXCETO CONTRARRUFO. AF_07/2019</v>
          </cell>
          <cell r="C1564" t="str">
            <v>M</v>
          </cell>
          <cell r="D1564" t="str">
            <v>COEFICIENTE DE REPRESENTATIVIDADE</v>
          </cell>
          <cell r="E1564" t="str">
            <v>60,34</v>
          </cell>
          <cell r="F1564" t="str">
            <v>CAIXA REFERENCIAL</v>
          </cell>
        </row>
        <row r="1565">
          <cell r="A1565" t="str">
            <v>94227</v>
          </cell>
          <cell r="B1565" t="str">
            <v>CALHA EM CHAPA DE AÇO GALVANIZADO NÚMERO 24, DESENVOLVIMENTO DE 33 CM, INCLUSO TRANSPORTE VERTICAL. AF_07/2019</v>
          </cell>
          <cell r="C1565" t="str">
            <v>M</v>
          </cell>
          <cell r="D1565" t="str">
            <v>ATRIBUÍDO SÃO PAULO</v>
          </cell>
          <cell r="E1565" t="str">
            <v>59,06</v>
          </cell>
          <cell r="F1565" t="str">
            <v>CAIXA REFERENCIAL</v>
          </cell>
        </row>
        <row r="1566">
          <cell r="A1566" t="str">
            <v>94228</v>
          </cell>
          <cell r="B1566" t="str">
            <v>CALHA EM CHAPA DE AÇO GALVANIZADO NÚMERO 24, DESENVOLVIMENTO DE 50 CM, INCLUSO TRANSPORTE VERTICAL. AF_07/2019</v>
          </cell>
          <cell r="C1566" t="str">
            <v>M</v>
          </cell>
          <cell r="D1566" t="str">
            <v>ATRIBUÍDO SÃO PAULO</v>
          </cell>
          <cell r="E1566" t="str">
            <v>79,92</v>
          </cell>
          <cell r="F1566" t="str">
            <v>CAIXA REFERENCIAL</v>
          </cell>
        </row>
        <row r="1567">
          <cell r="A1567" t="str">
            <v>94229</v>
          </cell>
          <cell r="B1567" t="str">
            <v>CALHA EM CHAPA DE AÇO GALVANIZADO NÚMERO 24, DESENVOLVIMENTO DE 100 CM, INCLUSO TRANSPORTE VERTICAL. AF_07/2019</v>
          </cell>
          <cell r="C1567" t="str">
            <v>M</v>
          </cell>
          <cell r="D1567" t="str">
            <v>ATRIBUÍDO SÃO PAULO</v>
          </cell>
          <cell r="E1567" t="str">
            <v>153,75</v>
          </cell>
          <cell r="F1567" t="str">
            <v>CAIXA REFERENCIAL</v>
          </cell>
        </row>
        <row r="1568">
          <cell r="A1568" t="str">
            <v>94231</v>
          </cell>
          <cell r="B1568" t="str">
            <v>RUFO EM CHAPA DE AÇO GALVANIZADO NÚMERO 24, CORTE DE 25 CM, INCLUSO TRANSPORTE VERTICAL. AF_07/2019</v>
          </cell>
          <cell r="C1568" t="str">
            <v>M</v>
          </cell>
          <cell r="D1568" t="str">
            <v>ATRIBUÍDO SÃO PAULO</v>
          </cell>
          <cell r="E1568" t="str">
            <v>47,20</v>
          </cell>
          <cell r="F1568" t="str">
            <v>CAIXA REFERENCIAL</v>
          </cell>
        </row>
        <row r="1569">
          <cell r="A1569" t="str">
            <v>94449</v>
          </cell>
          <cell r="B1569" t="str">
            <v>TELHAMENTO COM TELHA ONDULADA DE FIBRA DE VIDRO E = 0,6 MM, PARA TELHADO COM INCLINAÇÃO MAIOR QUE 10°, COM ATÉ 2 ÁGUAS, INCLUSO IÇAMENTO. AF_07/2019</v>
          </cell>
          <cell r="C1569" t="str">
            <v>M2</v>
          </cell>
          <cell r="D1569" t="str">
            <v>ATRIBUÍDO SÃO PAULO</v>
          </cell>
          <cell r="E1569" t="str">
            <v>65,66</v>
          </cell>
          <cell r="F1569" t="str">
            <v>CAIXA REFERENCIAL</v>
          </cell>
        </row>
        <row r="1570">
          <cell r="A1570" t="str">
            <v>92255</v>
          </cell>
          <cell r="B1570" t="str">
            <v>INSTALAÇÃO DE TESOURA (INTEIRA OU MEIA), EM AÇO, PARA VÃOS MAIORES OU IGUAIS A 3,0 M E MENORES QUE 6,0 M, INCLUSO IÇAMENTO. AF_07/2019</v>
          </cell>
          <cell r="C1570" t="str">
            <v>UN</v>
          </cell>
          <cell r="D1570" t="str">
            <v>ATRIBUÍDO SÃO PAULO</v>
          </cell>
          <cell r="E1570" t="str">
            <v>223,59</v>
          </cell>
          <cell r="F1570" t="str">
            <v>CAIXA REFERENCIAL</v>
          </cell>
        </row>
        <row r="1571">
          <cell r="A1571" t="str">
            <v>92256</v>
          </cell>
          <cell r="B1571" t="str">
            <v>INSTALAÇÃO DE TESOURA (INTEIRA OU MEIA), EM AÇO, PARA VÃOS MAIORES OU IGUAIS A 6,0 M E MENORES QUE 8,0 M, INCLUSO IÇAMENTO. AF_07/2019</v>
          </cell>
          <cell r="C1571" t="str">
            <v>UN</v>
          </cell>
          <cell r="D1571" t="str">
            <v>ATRIBUÍDO SÃO PAULO</v>
          </cell>
          <cell r="E1571" t="str">
            <v>281,91</v>
          </cell>
          <cell r="F1571" t="str">
            <v>CAIXA REFERENCIAL</v>
          </cell>
        </row>
        <row r="1572">
          <cell r="A1572" t="str">
            <v>92257</v>
          </cell>
          <cell r="B1572" t="str">
            <v>INSTALAÇÃO DE TESOURA (INTEIRA OU MEIA), EM AÇO, PARA VÃOS MAIORES OU IGUAIS A 8,0 M E MENORES QUE 10,0 M, INCLUSO IÇAMENTO. AF_07/2019</v>
          </cell>
          <cell r="C1572" t="str">
            <v>UN</v>
          </cell>
          <cell r="D1572" t="str">
            <v>ATRIBUÍDO SÃO PAULO</v>
          </cell>
          <cell r="E1572" t="str">
            <v>339,41</v>
          </cell>
          <cell r="F1572" t="str">
            <v>CAIXA REFERENCIAL</v>
          </cell>
        </row>
        <row r="1573">
          <cell r="A1573" t="str">
            <v>92258</v>
          </cell>
          <cell r="B1573" t="str">
            <v>INSTALAÇÃO DE TESOURA (INTEIRA OU MEIA), EM AÇO, PARA VÃOS MAIORES OU IGUAIS A 10,0 M E MENORES QUE 12,0 M, INCLUSO IÇAMENTO. AF_07/2019</v>
          </cell>
          <cell r="C1573" t="str">
            <v>UN</v>
          </cell>
          <cell r="D1573" t="str">
            <v>ATRIBUÍDO SÃO PAULO</v>
          </cell>
          <cell r="E1573" t="str">
            <v>431,87</v>
          </cell>
          <cell r="F1573" t="str">
            <v>CAIXA REFERENCIAL</v>
          </cell>
        </row>
        <row r="1574">
          <cell r="A1574" t="str">
            <v>92568</v>
          </cell>
          <cell r="B1574" t="str">
            <v>TRAMA DE AÇO COMPOSTA POR RIPAS, CAIBROS E TERÇAS PARA TELHADOS DE ATÉ 2 ÁGUAS PARA TELHA DE ENCAIXE DE CERÂMICA OU DE CONCRETO, INCLUSO TRANSPORTE VERTICAL. AF_07/2019</v>
          </cell>
          <cell r="C1574" t="str">
            <v>M2</v>
          </cell>
          <cell r="D1574" t="str">
            <v>ATRIBUÍDO SÃO PAULO</v>
          </cell>
          <cell r="E1574" t="str">
            <v>127,07</v>
          </cell>
          <cell r="F1574" t="str">
            <v>CAIXA REFERENCIAL</v>
          </cell>
        </row>
        <row r="1575">
          <cell r="A1575" t="str">
            <v>92569</v>
          </cell>
          <cell r="B1575" t="str">
            <v>TRAMA DE AÇO COMPOSTA POR RIPAS E CAIBROS PARA TELHADOS DE ATÉ 2 ÁGUAS PARA TELHA DE ENCAIXE DE CERÂMICA OU DE CONCRETO, INCLUSO TRANSPORTE VERTICAL. AF_07/2019</v>
          </cell>
          <cell r="C1575" t="str">
            <v>M2</v>
          </cell>
          <cell r="D1575" t="str">
            <v>ATRIBUÍDO SÃO PAULO</v>
          </cell>
          <cell r="E1575" t="str">
            <v>70,36</v>
          </cell>
          <cell r="F1575" t="str">
            <v>CAIXA REFERENCIAL</v>
          </cell>
        </row>
        <row r="1576">
          <cell r="A1576" t="str">
            <v>92570</v>
          </cell>
          <cell r="B1576" t="str">
            <v>TRAMA DE AÇO COMPOSTA POR RIPAS PARA TELHADOS DE ATÉ 2 ÁGUAS PARA TELHA DE ENCAIXE DE CERÂMICA OU DE CONCRETO, INCLUSO TRANSPORTE VERTICAL. AF_07/2019</v>
          </cell>
          <cell r="C1576" t="str">
            <v>M2</v>
          </cell>
          <cell r="D1576" t="str">
            <v>ATRIBUÍDO SÃO PAULO</v>
          </cell>
          <cell r="E1576" t="str">
            <v>44,39</v>
          </cell>
          <cell r="F1576" t="str">
            <v>CAIXA REFERENCIAL</v>
          </cell>
        </row>
        <row r="1577">
          <cell r="A1577" t="str">
            <v>92571</v>
          </cell>
          <cell r="B1577" t="str">
            <v>TRAMA DE AÇO COMPOSTA POR RIPAS, CAIBROS E TERÇAS PARA TELHADOS DE MAIS DE 2 ÁGUAS PARA TELHA DE ENCAIXE DE CERÂMICA OU DE CONCRETO, INCLUSO TRANSPORTE VERTICAL. AF_07/2019</v>
          </cell>
          <cell r="C1577" t="str">
            <v>M2</v>
          </cell>
          <cell r="D1577" t="str">
            <v>ATRIBUÍDO SÃO PAULO</v>
          </cell>
          <cell r="E1577" t="str">
            <v>137,94</v>
          </cell>
          <cell r="F1577" t="str">
            <v>CAIXA REFERENCIAL</v>
          </cell>
        </row>
        <row r="1578">
          <cell r="A1578" t="str">
            <v>92572</v>
          </cell>
          <cell r="B1578" t="str">
            <v>TRAMA DE AÇO COMPOSTA POR RIPAS E CAIBROS PARA TELHADOS DE MAIS DE 2 ÁGUAS PARA TELHA DE ENCAIXE DE CERÂMICA OU DE CONCRETO, INCLUSO TRANSPORTE VERTICAL. AF_07/2019</v>
          </cell>
          <cell r="C1578" t="str">
            <v>M2</v>
          </cell>
          <cell r="D1578" t="str">
            <v>ATRIBUÍDO SÃO PAULO</v>
          </cell>
          <cell r="E1578" t="str">
            <v>82,22</v>
          </cell>
          <cell r="F1578" t="str">
            <v>CAIXA REFERENCIAL</v>
          </cell>
        </row>
        <row r="1579">
          <cell r="A1579" t="str">
            <v>92573</v>
          </cell>
          <cell r="B1579" t="str">
            <v>TRAMA DE AÇO COMPOSTA POR RIPAS PARA TELHADOS DE MAIS DE 2 ÁGUAS PARA TELHA DE ENCAIXE DE CERÂMICA OU DE CONCRETO, INCLUSO TRANSPORTE VERTICAL, INCLUSO TRANSPORTE VERTICAL. AF_07/2019</v>
          </cell>
          <cell r="C1579" t="str">
            <v>M2</v>
          </cell>
          <cell r="D1579" t="str">
            <v>ATRIBUÍDO SÃO PAULO</v>
          </cell>
          <cell r="E1579" t="str">
            <v>49,09</v>
          </cell>
          <cell r="F1579" t="str">
            <v>CAIXA REFERENCIAL</v>
          </cell>
        </row>
        <row r="1580">
          <cell r="A1580" t="str">
            <v>92574</v>
          </cell>
          <cell r="B1580" t="str">
            <v>TRAMA DE AÇO COMPOSTA POR RIPAS, CAIBROS E TERÇAS PARA TELHADOS DE ATÉ 2 ÁGUAS PARA TELHA CERÂMICA CAPA-CANAL, INCLUSO TRANSPORTE VERTICAL. AF_07/2019</v>
          </cell>
          <cell r="C1580" t="str">
            <v>M2</v>
          </cell>
          <cell r="D1580" t="str">
            <v>ATRIBUÍDO SÃO PAULO</v>
          </cell>
          <cell r="E1580" t="str">
            <v>129,53</v>
          </cell>
          <cell r="F1580" t="str">
            <v>CAIXA REFERENCIAL</v>
          </cell>
        </row>
        <row r="1581">
          <cell r="A1581" t="str">
            <v>92575</v>
          </cell>
          <cell r="B1581" t="str">
            <v>TRAMA DE AÇO COMPOSTA POR RIPAS E CAIBROS PARA TELHADOS DE ATÉ 2 ÁGUAS PARA TELHA CERÂMICA CAPA-CANAL, INCLUSO TRANSPORTE VERTICAL. AF_07/2019</v>
          </cell>
          <cell r="C1581" t="str">
            <v>M2</v>
          </cell>
          <cell r="D1581" t="str">
            <v>ATRIBUÍDO SÃO PAULO</v>
          </cell>
          <cell r="E1581" t="str">
            <v>64,56</v>
          </cell>
          <cell r="F1581" t="str">
            <v>CAIXA REFERENCIAL</v>
          </cell>
        </row>
        <row r="1582">
          <cell r="A1582" t="str">
            <v>92576</v>
          </cell>
          <cell r="B1582" t="str">
            <v>TRAMA DE AÇO COMPOSTA POR RIPAS PARA TELHADOS DE ATÉ 2 ÁGUAS PARA TELHA CERÂMICA CAPA-CANAL, INCLUSO TRANSPORTE VERTICAL. AF_07/2019</v>
          </cell>
          <cell r="C1582" t="str">
            <v>M2</v>
          </cell>
          <cell r="D1582" t="str">
            <v>ATRIBUÍDO SÃO PAULO</v>
          </cell>
          <cell r="E1582" t="str">
            <v>35,12</v>
          </cell>
          <cell r="F1582" t="str">
            <v>CAIXA REFERENCIAL</v>
          </cell>
        </row>
        <row r="1583">
          <cell r="A1583" t="str">
            <v>92577</v>
          </cell>
          <cell r="B1583" t="str">
            <v>TRAMA DE AÇO COMPOSTA POR RIPAS, CAIBROS E TERÇAS PARA TELHADOS DE MAIS DE 2 ÁGUAS PARA TELHA CERÂMICA CAPA-CANAL, INCLUSO TRANSPORTE VERTICAL. AF_07/2019</v>
          </cell>
          <cell r="C1583" t="str">
            <v>M2</v>
          </cell>
          <cell r="D1583" t="str">
            <v>ATRIBUÍDO SÃO PAULO</v>
          </cell>
          <cell r="E1583" t="str">
            <v>140,74</v>
          </cell>
          <cell r="F1583" t="str">
            <v>CAIXA REFERENCIAL</v>
          </cell>
        </row>
        <row r="1584">
          <cell r="A1584" t="str">
            <v>92578</v>
          </cell>
          <cell r="B1584" t="str">
            <v>TRAMA DE AÇO COMPOSTA POR RIPAS E CAIBROS PARA TELHADOS DE MAIS DE 2 ÁGUAS PARA TELHA CERÂMICA CAPA-CANAL, INCLUSO TRANSPORTE VERTICAL. AF_07/2019</v>
          </cell>
          <cell r="C1584" t="str">
            <v>M2</v>
          </cell>
          <cell r="D1584" t="str">
            <v>ATRIBUÍDO SÃO PAULO</v>
          </cell>
          <cell r="E1584" t="str">
            <v>70,87</v>
          </cell>
          <cell r="F1584" t="str">
            <v>CAIXA REFERENCIAL</v>
          </cell>
        </row>
        <row r="1585">
          <cell r="A1585" t="str">
            <v>92579</v>
          </cell>
          <cell r="B1585" t="str">
            <v>TRAMA DE AÇO COMPOSTA POR RIPAS PARA TELHADOS DE MAIS DE 2 ÁGUAS PARA TELHA CERÂMICA CAPA-CANAL, INCLUSO TRANSPORTE VERTICAL. AF_07/2019</v>
          </cell>
          <cell r="C1585" t="str">
            <v>M2</v>
          </cell>
          <cell r="D1585" t="str">
            <v>ATRIBUÍDO SÃO PAULO</v>
          </cell>
          <cell r="E1585" t="str">
            <v>38,86</v>
          </cell>
          <cell r="F1585" t="str">
            <v>CAIXA REFERENCIAL</v>
          </cell>
        </row>
        <row r="1586">
          <cell r="A1586" t="str">
            <v>92580</v>
          </cell>
          <cell r="B1586" t="str">
            <v>TRAMA DE AÇO COMPOSTA POR TERÇAS PARA TELHADOS DE ATÉ 2 ÁGUAS PARA TELHA ONDULADA DE FIBROCIMENTO, METÁLICA, PLÁSTICA OU TERMOACÚSTICA, INCLUSO TRANSPORTE VERTICAL. AF_07/2019</v>
          </cell>
          <cell r="C1586" t="str">
            <v>M2</v>
          </cell>
          <cell r="D1586" t="str">
            <v>ATRIBUÍDO SÃO PAULO</v>
          </cell>
          <cell r="E1586" t="str">
            <v>49,03</v>
          </cell>
          <cell r="F1586" t="str">
            <v>CAIXA REFERENCIAL</v>
          </cell>
        </row>
        <row r="1587">
          <cell r="A1587" t="str">
            <v>92581</v>
          </cell>
          <cell r="B1587" t="str">
            <v>TRAMA DE AÇO COMPOSTA POR TERÇAS PARA TELHADOS DE ATÉ 2 ÁGUAS PARA TELHA ESTRUTURAL DE FIBROCIMENTO, INCLUSO TRANSPORTE VERTICAL. AF_07/2019</v>
          </cell>
          <cell r="C1587" t="str">
            <v>M2</v>
          </cell>
          <cell r="D1587" t="str">
            <v>ATRIBUÍDO SÃO PAULO</v>
          </cell>
          <cell r="E1587" t="str">
            <v>50,73</v>
          </cell>
          <cell r="F1587" t="str">
            <v>CAIXA REFERENCIAL</v>
          </cell>
        </row>
        <row r="1588">
          <cell r="A1588" t="str">
            <v>92582</v>
          </cell>
          <cell r="B1588" t="str">
            <v>FABRICAÇÃO E INSTALAÇÃO DE TESOURA INTEIRA EM AÇO, VÃO DE 3 M, PARA TELHA CERÂMICA OU DE CONCRETO, INCLUSO IÇAMENTO. AF_07/2019</v>
          </cell>
          <cell r="C1588" t="str">
            <v>UN</v>
          </cell>
          <cell r="D1588" t="str">
            <v>ATRIBUÍDO SÃO PAULO</v>
          </cell>
          <cell r="E1588" t="str">
            <v>735,97</v>
          </cell>
          <cell r="F1588" t="str">
            <v>CAIXA REFERENCIAL</v>
          </cell>
        </row>
        <row r="1589">
          <cell r="A1589" t="str">
            <v>92584</v>
          </cell>
          <cell r="B1589" t="str">
            <v>FABRICAÇÃO E INSTALAÇÃO DE TESOURA INTEIRA EM AÇO, VÃO DE 4 M, PARA TELHA CERÂMICA OU DE CONCRETO, INCLUSO IÇAMENTO. AF_07/2019</v>
          </cell>
          <cell r="C1589" t="str">
            <v>UN</v>
          </cell>
          <cell r="D1589" t="str">
            <v>ATRIBUÍDO SÃO PAULO</v>
          </cell>
          <cell r="E1589" t="str">
            <v>852,03</v>
          </cell>
          <cell r="F1589" t="str">
            <v>CAIXA REFERENCIAL</v>
          </cell>
        </row>
        <row r="1590">
          <cell r="A1590" t="str">
            <v>92586</v>
          </cell>
          <cell r="B1590" t="str">
            <v>FABRICAÇÃO E INSTALAÇÃO DE TESOURA INTEIRA EM AÇO, VÃO DE 5 M, PARA TELHA CERÂMICA OU DE CONCRETO, INCLUSO IÇAMENTO. AF_07/2019</v>
          </cell>
          <cell r="C1590" t="str">
            <v>UN</v>
          </cell>
          <cell r="D1590" t="str">
            <v>ATRIBUÍDO SÃO PAULO</v>
          </cell>
          <cell r="E1590" t="str">
            <v>968,08</v>
          </cell>
          <cell r="F1590" t="str">
            <v>CAIXA REFERENCIAL</v>
          </cell>
        </row>
        <row r="1591">
          <cell r="A1591" t="str">
            <v>92588</v>
          </cell>
          <cell r="B1591" t="str">
            <v>FABRICAÇÃO E INSTALAÇÃO DE TESOURA INTEIRA EM AÇO, VÃO DE 6 M, PARA TELHA CERÂMICA OU DE CONCRETO, INCLUSO IÇAMENTO. AF_07/2019</v>
          </cell>
          <cell r="C1591" t="str">
            <v>UN</v>
          </cell>
          <cell r="D1591" t="str">
            <v>ATRIBUÍDO SÃO PAULO</v>
          </cell>
          <cell r="E1591" t="str">
            <v>1.232,65</v>
          </cell>
          <cell r="F1591" t="str">
            <v>CAIXA REFERENCIAL</v>
          </cell>
        </row>
        <row r="1592">
          <cell r="A1592" t="str">
            <v>92590</v>
          </cell>
          <cell r="B1592" t="str">
            <v>FABRICAÇÃO E INSTALAÇÃO DE TESOURA INTEIRA EM AÇO, VÃO DE 7 M, PARA TELHA CERÂMICA OU DE CONCRETO, INCLUSO IÇAMENTO. AF_07/2019</v>
          </cell>
          <cell r="C1592" t="str">
            <v>UN</v>
          </cell>
          <cell r="D1592" t="str">
            <v>ATRIBUÍDO SÃO PAULO</v>
          </cell>
          <cell r="E1592" t="str">
            <v>1.348,70</v>
          </cell>
          <cell r="F1592" t="str">
            <v>CAIXA REFERENCIAL</v>
          </cell>
        </row>
        <row r="1593">
          <cell r="A1593" t="str">
            <v>92592</v>
          </cell>
          <cell r="B1593" t="str">
            <v>FABRICAÇÃO E INSTALAÇÃO DE TESOURA INTEIRA EM AÇO, VÃO DE 8 M, PARA TELHA CERÂMICA OU DE CONCRETO, INCLUSO IÇAMENTO. AF_07/2019</v>
          </cell>
          <cell r="C1593" t="str">
            <v>UN</v>
          </cell>
          <cell r="D1593" t="str">
            <v>ATRIBUÍDO SÃO PAULO</v>
          </cell>
          <cell r="E1593" t="str">
            <v>1.522,26</v>
          </cell>
          <cell r="F1593" t="str">
            <v>CAIXA REFERENCIAL</v>
          </cell>
        </row>
        <row r="1594">
          <cell r="A1594" t="str">
            <v>92594</v>
          </cell>
          <cell r="B1594" t="str">
            <v>FABRICAÇÃO E INSTALAÇÃO DE TESOURA INTEIRA EM AÇO, VÃO DE 9 M, PARA TELHA CERÂMICA OU DE CONCRETO, INCLUSO IÇAMENTO. AF_07/2019</v>
          </cell>
          <cell r="C1594" t="str">
            <v>UN</v>
          </cell>
          <cell r="D1594" t="str">
            <v>ATRIBUÍDO SÃO PAULO</v>
          </cell>
          <cell r="E1594" t="str">
            <v>1.757,86</v>
          </cell>
          <cell r="F1594" t="str">
            <v>CAIXA REFERENCIAL</v>
          </cell>
        </row>
        <row r="1595">
          <cell r="A1595" t="str">
            <v>92596</v>
          </cell>
          <cell r="B1595" t="str">
            <v>FABRICAÇÃO E INSTALAÇÃO DE TESOURA INTEIRA EM AÇO, VÃO DE 10 M, PARA TELHA CERÂMICA OU DE CONCRETO, INCLUSO IÇAMENTO. AF_07/2019</v>
          </cell>
          <cell r="C1595" t="str">
            <v>UN</v>
          </cell>
          <cell r="D1595" t="str">
            <v>ATRIBUÍDO SÃO PAULO</v>
          </cell>
          <cell r="E1595" t="str">
            <v>1.971,34</v>
          </cell>
          <cell r="F1595" t="str">
            <v>CAIXA REFERENCIAL</v>
          </cell>
        </row>
        <row r="1596">
          <cell r="A1596" t="str">
            <v>92598</v>
          </cell>
          <cell r="B1596" t="str">
            <v>FABRICAÇÃO E INSTALAÇÃO DE TESOURA INTEIRA EM AÇO, VÃO DE 11 M, PARA TELHA CERÂMICA OU DE CONCRETO, INCLUSO IÇAMENTO. AF_07/2019</v>
          </cell>
          <cell r="C1596" t="str">
            <v>UN</v>
          </cell>
          <cell r="D1596" t="str">
            <v>ATRIBUÍDO SÃO PAULO</v>
          </cell>
          <cell r="E1596" t="str">
            <v>2.087,39</v>
          </cell>
          <cell r="F1596" t="str">
            <v>CAIXA REFERENCIAL</v>
          </cell>
        </row>
        <row r="1597">
          <cell r="A1597" t="str">
            <v>92600</v>
          </cell>
          <cell r="B1597" t="str">
            <v>FABRICAÇÃO E INSTALAÇÃO DE TESOURA INTEIRA EM AÇO, VÃO DE 12 M, PARA TELHA CERÂMICA OU DE CONCRETO, INCLUSO IÇAMENTO. AF_07/2019</v>
          </cell>
          <cell r="C1597" t="str">
            <v>UN</v>
          </cell>
          <cell r="D1597" t="str">
            <v>ATRIBUÍDO SÃO PAULO</v>
          </cell>
          <cell r="E1597" t="str">
            <v>2.232,80</v>
          </cell>
          <cell r="F1597" t="str">
            <v>CAIXA REFERENCIAL</v>
          </cell>
        </row>
        <row r="1598">
          <cell r="A1598" t="str">
            <v>92602</v>
          </cell>
          <cell r="B1598" t="str">
            <v>FABRICAÇÃO E INSTALAÇÃO DE TESOURA INTEIRA EM AÇO, VÃO DE 3 M, PARA TELHA ONDULADA DE FIBROCIMENTO, METÁLICA, PLÁSTICA OU TERMOACÚSTICA, INCLUSO IÇAMENTO. AF_07/2019</v>
          </cell>
          <cell r="C1598" t="str">
            <v>UN</v>
          </cell>
          <cell r="D1598" t="str">
            <v>ATRIBUÍDO SÃO PAULO</v>
          </cell>
          <cell r="E1598" t="str">
            <v>735,97</v>
          </cell>
          <cell r="F1598" t="str">
            <v>CAIXA REFERENCIAL</v>
          </cell>
        </row>
        <row r="1599">
          <cell r="A1599" t="str">
            <v>92604</v>
          </cell>
          <cell r="B1599" t="str">
            <v>FABRICAÇÃO E INSTALAÇÃO DE TESOURA INTEIRA EM AÇO, VÃO DE 4 M, PARA TELHA ONDULADA DE FIBROCIMENTO, METÁLICA, PLÁSTICA OU TERMOACÚSTICA, INCLUSO IÇAMENTO. AF_07/2019</v>
          </cell>
          <cell r="C1599" t="str">
            <v>UN</v>
          </cell>
          <cell r="D1599" t="str">
            <v>ATRIBUÍDO SÃO PAULO</v>
          </cell>
          <cell r="E1599" t="str">
            <v>822,67</v>
          </cell>
          <cell r="F1599" t="str">
            <v>CAIXA REFERENCIAL</v>
          </cell>
        </row>
        <row r="1600">
          <cell r="A1600" t="str">
            <v>92606</v>
          </cell>
          <cell r="B1600" t="str">
            <v>FABRICAÇÃO E INSTALAÇÃO DE TESOURA INTEIRA EM AÇO, VÃO DE 5 M, PARA TELHA ONDULADA DE FIBROCIMENTO, METÁLICA, PLÁSTICA OU TERMOACÚSTICA, INCLUSO IÇAMENTO. AF_07/2019</v>
          </cell>
          <cell r="C1600" t="str">
            <v>UN</v>
          </cell>
          <cell r="D1600" t="str">
            <v>ATRIBUÍDO SÃO PAULO</v>
          </cell>
          <cell r="E1600" t="str">
            <v>938,73</v>
          </cell>
          <cell r="F1600" t="str">
            <v>CAIXA REFERENCIAL</v>
          </cell>
        </row>
        <row r="1601">
          <cell r="A1601" t="str">
            <v>92608</v>
          </cell>
          <cell r="B1601" t="str">
            <v>FABRICAÇÃO E INSTALAÇÃO DE TESOURA INTEIRA EM AÇO, VÃO DE 6 M, PARA TELHA ONDULADA DE FIBROCIMENTO, METÁLICA, PLÁSTICA OU TERMOACÚSTICA, INCLUSO IÇAMENTO. AF_07/2019</v>
          </cell>
          <cell r="C1601" t="str">
            <v>UN</v>
          </cell>
          <cell r="D1601" t="str">
            <v>ATRIBUÍDO SÃO PAULO</v>
          </cell>
          <cell r="E1601" t="str">
            <v>1.173,94</v>
          </cell>
          <cell r="F1601" t="str">
            <v>CAIXA REFERENCIAL</v>
          </cell>
        </row>
        <row r="1602">
          <cell r="A1602" t="str">
            <v>92610</v>
          </cell>
          <cell r="B1602" t="str">
            <v>FABRICAÇÃO E INSTALAÇÃO DE TESOURA INTEIRA EM AÇO, VÃO DE 7 M, PARA TELHA ONDULADA DE FIBROCIMENTO, METÁLICA, PLÁSTICA OU TERMOACÚSTICA, INCLUSO IÇAMENTO. AF_07/2019</v>
          </cell>
          <cell r="C1602" t="str">
            <v>UN</v>
          </cell>
          <cell r="D1602" t="str">
            <v>ATRIBUÍDO SÃO PAULO</v>
          </cell>
          <cell r="E1602" t="str">
            <v>1.290,00</v>
          </cell>
          <cell r="F1602" t="str">
            <v>CAIXA REFERENCIAL</v>
          </cell>
        </row>
        <row r="1603">
          <cell r="A1603" t="str">
            <v>92612</v>
          </cell>
          <cell r="B1603" t="str">
            <v>FABRICAÇÃO E INSTALAÇÃO DE TESOURA INTEIRA EM AÇO, VÃO DE 8 M, PARA TELHA ONDULADA DE FIBROCIMENTO, METÁLICA, PLÁSTICA OU TERMOACÚSTICA, INCLUSO IÇAMENTO, INCLUSO IÇAMENTO. AF_07/2019</v>
          </cell>
          <cell r="C1603" t="str">
            <v>UN</v>
          </cell>
          <cell r="D1603" t="str">
            <v>ATRIBUÍDO SÃO PAULO</v>
          </cell>
          <cell r="E1603" t="str">
            <v>1.463,55</v>
          </cell>
          <cell r="F1603" t="str">
            <v>CAIXA REFERENCIAL</v>
          </cell>
        </row>
        <row r="1604">
          <cell r="A1604" t="str">
            <v>92614</v>
          </cell>
          <cell r="B1604" t="str">
            <v>FABRICAÇÃO E INSTALAÇÃO DE TESOURA INTEIRA EM AÇO, VÃO DE 9 M, PARA TELHA ONDULADA DE FIBROCIMENTO, METÁLICA, PLÁSTICA OU TERMOACÚSTICA, INCLUSO IÇAMENTO. AF_07/2019</v>
          </cell>
          <cell r="C1604" t="str">
            <v>UN</v>
          </cell>
          <cell r="D1604" t="str">
            <v>ATRIBUÍDO SÃO PAULO</v>
          </cell>
          <cell r="E1604" t="str">
            <v>1.640,45</v>
          </cell>
          <cell r="F1604" t="str">
            <v>CAIXA REFERENCIAL</v>
          </cell>
        </row>
        <row r="1605">
          <cell r="A1605" t="str">
            <v>92616</v>
          </cell>
          <cell r="B1605" t="str">
            <v>FABRICAÇÃO E INSTALAÇÃO DE TESOURA INTEIRA EM AÇO, VÃO DE 10 M, PARA TELHA ONDULADA DE FIBROCIMENTO, METÁLICA, PLÁSTICA OU TERMOACÚSTICA, INCLUSO IÇAMENTO. AF_07/2019</v>
          </cell>
          <cell r="C1605" t="str">
            <v>UN</v>
          </cell>
          <cell r="D1605" t="str">
            <v>ATRIBUÍDO SÃO PAULO</v>
          </cell>
          <cell r="E1605" t="str">
            <v>1.883,28</v>
          </cell>
          <cell r="F1605" t="str">
            <v>CAIXA REFERENCIAL</v>
          </cell>
        </row>
        <row r="1606">
          <cell r="A1606" t="str">
            <v>92618</v>
          </cell>
          <cell r="B1606" t="str">
            <v>FABRICAÇÃO E INSTALAÇÃO DE TESOURA INTEIRA EM AÇO, VÃO DE 11 M, PARA TELHA ONDULADA DE FIBROCIMENTO, METÁLICA, PLÁSTICA OU TERMOACÚSTICA, INCLUSO IÇAMENTO. AF_07/2019</v>
          </cell>
          <cell r="C1606" t="str">
            <v>UN</v>
          </cell>
          <cell r="D1606" t="str">
            <v>ATRIBUÍDO SÃO PAULO</v>
          </cell>
          <cell r="E1606" t="str">
            <v>1.999,33</v>
          </cell>
          <cell r="F1606" t="str">
            <v>CAIXA REFERENCIAL</v>
          </cell>
        </row>
        <row r="1607">
          <cell r="A1607" t="str">
            <v>92620</v>
          </cell>
          <cell r="B1607" t="str">
            <v>FABRICAÇÃO E INSTALAÇÃO DE TESOURA INTEIRA EM AÇO, VÃO DE 12 M, PARA TELHA ONDULADA DE FIBROCIMENTO, METÁLICA, PLÁSTICA OU TERMOACÚSTICA, INCLUSO IÇAMENTO. AF_07/2019</v>
          </cell>
          <cell r="C1607" t="str">
            <v>UN</v>
          </cell>
          <cell r="D1607" t="str">
            <v>ATRIBUÍDO SÃO PAULO</v>
          </cell>
          <cell r="E1607" t="str">
            <v>2.115,38</v>
          </cell>
          <cell r="F1607" t="str">
            <v>CAIXA REFERENCIAL</v>
          </cell>
        </row>
        <row r="1608">
          <cell r="A1608" t="str">
            <v>100357</v>
          </cell>
          <cell r="B1608" t="str">
            <v>FABRICAÇÃO E INSTALAÇÃO DE MEIA TESOURA DE MADEIRA NÃO APARELHADA, COM VÃO DE 3 M, PARA TELHA CERÂMICA OU DE CONCRETO, INCLUSO IÇAMENTO. AF_07/2019</v>
          </cell>
          <cell r="C1608" t="str">
            <v>UN</v>
          </cell>
          <cell r="D1608" t="str">
            <v>ATRIBUÍDO SÃO PAULO</v>
          </cell>
          <cell r="E1608" t="str">
            <v>1.174,57</v>
          </cell>
          <cell r="F1608" t="str">
            <v>CAIXA REFERENCIAL</v>
          </cell>
        </row>
        <row r="1609">
          <cell r="A1609" t="str">
            <v>100358</v>
          </cell>
          <cell r="B1609" t="str">
            <v>FABRICAÇÃO E INSTALAÇÃO DE MEIA TESOURA DE MADEIRA NÃO APARELHADA, COM VÃO DE 4 M, PARA TELHA CERÂMICA OU DE CONCRETO, INCLUSO IÇAMENTO. AF_07/2019</v>
          </cell>
          <cell r="C1609" t="str">
            <v>UN</v>
          </cell>
          <cell r="D1609" t="str">
            <v>ATRIBUÍDO SÃO PAULO</v>
          </cell>
          <cell r="E1609" t="str">
            <v>1.607,17</v>
          </cell>
          <cell r="F1609" t="str">
            <v>CAIXA REFERENCIAL</v>
          </cell>
        </row>
        <row r="1610">
          <cell r="A1610" t="str">
            <v>100359</v>
          </cell>
          <cell r="B1610" t="str">
            <v>FABRICAÇÃO E INSTALAÇÃO DE MEIA TESOURA DE MADEIRA NÃO APARELHADA, COM VÃO DE 5 M, PARA TELHA CERÂMICA OU DE CONCRETO, INCLUSO IÇAMENTO. AF_07/2019</v>
          </cell>
          <cell r="C1610" t="str">
            <v>UN</v>
          </cell>
          <cell r="D1610" t="str">
            <v>ATRIBUÍDO SÃO PAULO</v>
          </cell>
          <cell r="E1610" t="str">
            <v>1.684,23</v>
          </cell>
          <cell r="F1610" t="str">
            <v>CAIXA REFERENCIAL</v>
          </cell>
        </row>
        <row r="1611">
          <cell r="A1611" t="str">
            <v>100360</v>
          </cell>
          <cell r="B1611" t="str">
            <v>FABRICAÇÃO E INSTALAÇÃO DE MEIA TESOURA DE MADEIRA NÃO APARELHADA, COM VÃO DE 6 M, PARA TELHA CERÂMICA OU DE CONCRETO, INCLUSO IÇAMENTO. AF_07/2019</v>
          </cell>
          <cell r="C1611" t="str">
            <v>UN</v>
          </cell>
          <cell r="D1611" t="str">
            <v>ATRIBUÍDO SÃO PAULO</v>
          </cell>
          <cell r="E1611" t="str">
            <v>1.866,82</v>
          </cell>
          <cell r="F1611" t="str">
            <v>CAIXA REFERENCIAL</v>
          </cell>
        </row>
        <row r="1612">
          <cell r="A1612" t="str">
            <v>100361</v>
          </cell>
          <cell r="B1612" t="str">
            <v>FABRICAÇÃO E INSTALAÇÃO DE MEIA TESOURA DE MADEIRA NÃO APARELHADA, COM VÃO DE 7 M, PARA TELHA CERÂMICA OU DE CONCRETO, INCLUSO IÇAMENTO. AF_07/2019</v>
          </cell>
          <cell r="C1612" t="str">
            <v>UN</v>
          </cell>
          <cell r="D1612" t="str">
            <v>ATRIBUÍDO SÃO PAULO</v>
          </cell>
          <cell r="E1612" t="str">
            <v>2.332,02</v>
          </cell>
          <cell r="F1612" t="str">
            <v>CAIXA REFERENCIAL</v>
          </cell>
        </row>
        <row r="1613">
          <cell r="A1613" t="str">
            <v>100362</v>
          </cell>
          <cell r="B1613" t="str">
            <v>FABRICAÇÃO E INSTALAÇÃO DE MEIA TESOURA DE MADEIRA NÃO APARELHADA, COM VÃO DE 8 M, PARA TELHA CERÂMICA OU DE CONCRETO, INCLUSO IÇAMENTO. AF_07/2019</v>
          </cell>
          <cell r="C1613" t="str">
            <v>UN</v>
          </cell>
          <cell r="D1613" t="str">
            <v>ATRIBUÍDO SÃO PAULO</v>
          </cell>
          <cell r="E1613" t="str">
            <v>3.006,41</v>
          </cell>
          <cell r="F1613" t="str">
            <v>CAIXA REFERENCIAL</v>
          </cell>
        </row>
        <row r="1614">
          <cell r="A1614" t="str">
            <v>100363</v>
          </cell>
          <cell r="B1614" t="str">
            <v>FABRICAÇÃO E INSTALAÇÃO DE MEIA TESOURA DE MADEIRA NÃO APARELHADA, COM VÃO DE 9 M, PARA TELHA CERÂMICA OU DE CONCRETO, INCLUSO IÇAMENTO. AF_07/2019</v>
          </cell>
          <cell r="C1614" t="str">
            <v>UN</v>
          </cell>
          <cell r="D1614" t="str">
            <v>ATRIBUÍDO SÃO PAULO</v>
          </cell>
          <cell r="E1614" t="str">
            <v>3.100,97</v>
          </cell>
          <cell r="F1614" t="str">
            <v>CAIXA REFERENCIAL</v>
          </cell>
        </row>
        <row r="1615">
          <cell r="A1615" t="str">
            <v>100364</v>
          </cell>
          <cell r="B1615" t="str">
            <v>FABRICAÇÃO E INSTALAÇÃO DE MEIA TESOURA DE MADEIRA NÃO APARELHADA, COM VÃO DE 10 M, PARA TELHA CERÂMICA OU DE CONCRETO, INCLUSO IÇAMENTO. AF_07/2019</v>
          </cell>
          <cell r="C1615" t="str">
            <v>UN</v>
          </cell>
          <cell r="D1615" t="str">
            <v>ATRIBUÍDO SÃO PAULO</v>
          </cell>
          <cell r="E1615" t="str">
            <v>3.373,27</v>
          </cell>
          <cell r="F1615" t="str">
            <v>CAIXA REFERENCIAL</v>
          </cell>
        </row>
        <row r="1616">
          <cell r="A1616" t="str">
            <v>100365</v>
          </cell>
          <cell r="B1616" t="str">
            <v>FABRICAÇÃO E INSTALAÇÃO DE MEIA TESOURA DE MADEIRA NÃO APARELHADA, COM VÃO DE 11 M, PARA TELHA CERÂMICA OU DE CONCRETO, INCLUSO IÇAMENTO. AF_07/2019</v>
          </cell>
          <cell r="C1616" t="str">
            <v>UN</v>
          </cell>
          <cell r="D1616" t="str">
            <v>ATRIBUÍDO SÃO PAULO</v>
          </cell>
          <cell r="E1616" t="str">
            <v>3.895,79</v>
          </cell>
          <cell r="F1616" t="str">
            <v>CAIXA REFERENCIAL</v>
          </cell>
        </row>
        <row r="1617">
          <cell r="A1617" t="str">
            <v>100366</v>
          </cell>
          <cell r="B1617" t="str">
            <v>FABRICAÇÃO E INSTALAÇÃO DE MEIA TESOURA DE MADEIRA NÃO APARELHADA, COM VÃO DE 12 M, PARA TELHA CERÂMICA OU DE CONCRETO, INCLUSO IÇAMENTO. AF_07/2019</v>
          </cell>
          <cell r="C1617" t="str">
            <v>UN</v>
          </cell>
          <cell r="D1617" t="str">
            <v>ATRIBUÍDO SÃO PAULO</v>
          </cell>
          <cell r="E1617" t="str">
            <v>4.148,46</v>
          </cell>
          <cell r="F1617" t="str">
            <v>CAIXA REFERENCIAL</v>
          </cell>
        </row>
        <row r="1618">
          <cell r="A1618" t="str">
            <v>100367</v>
          </cell>
          <cell r="B1618" t="str">
            <v>FABRICAÇÃO E INSTALAÇÃO DE MEIA TESOURA DE MADEIRA NÃO APARELHADA, COM VÃO DE 3 M, PARA TELHA ONDULADA DE FIBROCIMENTO, ALUMÍNIO, PLÁSTICA OU TERMOACÚSTICA, INCLUSO IÇAMENTO. AF_07/2019</v>
          </cell>
          <cell r="C1618" t="str">
            <v>UN</v>
          </cell>
          <cell r="D1618" t="str">
            <v>ATRIBUÍDO SÃO PAULO</v>
          </cell>
          <cell r="E1618" t="str">
            <v>1.145,17</v>
          </cell>
          <cell r="F1618" t="str">
            <v>CAIXA REFERENCIAL</v>
          </cell>
        </row>
        <row r="1619">
          <cell r="A1619" t="str">
            <v>100368</v>
          </cell>
          <cell r="B1619" t="str">
            <v>FABRICAÇÃO E INSTALAÇÃO DE MEIA TESOURA DE MADEIRA NÃO APARELHADA, COM VÃO DE 4 M, PARA TELHA ONDULADA DE FIBROCIMENTO, ALUMÍNIO, PLÁSTICA OU TERMOACÚSTICA, INCLUSO IÇAMENTO. AF_07/2019</v>
          </cell>
          <cell r="C1619" t="str">
            <v>UN</v>
          </cell>
          <cell r="D1619" t="str">
            <v>ATRIBUÍDO SÃO PAULO</v>
          </cell>
          <cell r="E1619" t="str">
            <v>1.570,91</v>
          </cell>
          <cell r="F1619" t="str">
            <v>CAIXA REFERENCIAL</v>
          </cell>
        </row>
        <row r="1620">
          <cell r="A1620" t="str">
            <v>100369</v>
          </cell>
          <cell r="B1620" t="str">
            <v>FABRICAÇÃO E INSTALAÇÃO DE MEIA TESOURA DE MADEIRA NÃO APARELHADA, COM VÃO DE 5 M, PARA TELHA ONDULADA DE FIBROCIMENTO, ALUMÍNIO, PLÁSTICA OU TERMOACÚSTICA, INCLUSO IÇAMENTO. AF_07/2019</v>
          </cell>
          <cell r="C1620" t="str">
            <v>UN</v>
          </cell>
          <cell r="D1620" t="str">
            <v>ATRIBUÍDO SÃO PAULO</v>
          </cell>
          <cell r="E1620" t="str">
            <v>1.647,97</v>
          </cell>
          <cell r="F1620" t="str">
            <v>CAIXA REFERENCIAL</v>
          </cell>
        </row>
        <row r="1621">
          <cell r="A1621" t="str">
            <v>100370</v>
          </cell>
          <cell r="B1621" t="str">
            <v>FABRICAÇÃO E INSTALAÇÃO DE MEIA TESOURA DE MADEIRA NÃO APARELHADA, COM VÃO DE 6 M, PARA TELHA ONDULADA DE FIBROCIMENTO, ALUMÍNIO, PLÁSTICA OU TERMOACÚSTICA, INCLUSO IÇAMENTO. AF_07/2019</v>
          </cell>
          <cell r="C1621" t="str">
            <v>UN</v>
          </cell>
          <cell r="D1621" t="str">
            <v>ATRIBUÍDO SÃO PAULO</v>
          </cell>
          <cell r="E1621" t="str">
            <v>1.942,91</v>
          </cell>
          <cell r="F1621" t="str">
            <v>CAIXA REFERENCIAL</v>
          </cell>
        </row>
        <row r="1622">
          <cell r="A1622" t="str">
            <v>100371</v>
          </cell>
          <cell r="B1622" t="str">
            <v>FABRICAÇÃO E INSTALAÇÃO DE MEIA TESOURA DE MADEIRA NÃO APARELHADA, COM VÃO DE 7 M, PARA TELHA ONDULADA DE FIBROCIMENTO, ALUMÍNIO, PLÁSTICA OU TERMOACÚSTICA, INCLUSO IÇAMENTO. AF_07/2019</v>
          </cell>
          <cell r="C1622" t="str">
            <v>UN</v>
          </cell>
          <cell r="D1622" t="str">
            <v>ATRIBUÍDO SÃO PAULO</v>
          </cell>
          <cell r="E1622" t="str">
            <v>2.235,32</v>
          </cell>
          <cell r="F1622" t="str">
            <v>CAIXA REFERENCIAL</v>
          </cell>
        </row>
        <row r="1623">
          <cell r="A1623" t="str">
            <v>100372</v>
          </cell>
          <cell r="B1623" t="str">
            <v>FABRICAÇÃO E INSTALAÇÃO DE MEIA TESOURA DE MADEIRA NÃO APARELHADA, COM VÃO DE 8 M, PARA TELHA ONDULADA DE FIBROCIMENTO, ALUMÍNIO, PLÁSTICA OU TERMOACÚSTICA, INCLUSO IÇAMENTO. AF_07/2019</v>
          </cell>
          <cell r="C1623" t="str">
            <v>UN</v>
          </cell>
          <cell r="D1623" t="str">
            <v>ATRIBUÍDO SÃO PAULO</v>
          </cell>
          <cell r="E1623" t="str">
            <v>2.840,72</v>
          </cell>
          <cell r="F1623" t="str">
            <v>CAIXA REFERENCIAL</v>
          </cell>
        </row>
        <row r="1624">
          <cell r="A1624" t="str">
            <v>100373</v>
          </cell>
          <cell r="B1624" t="str">
            <v>FABRICAÇÃO E INSTALAÇÃO DE MEIA TESOURA DE MADEIRA NÃO APARELHADA, COM VÃO DE 9 M, PARA TELHA ONDULADA DE FIBROCIMENTO, ALUMÍNIO, PLÁSTICA OU TERMOACÚSTICA, INCLUSO IÇAMENTO. AF_07/2019</v>
          </cell>
          <cell r="C1624" t="str">
            <v>UN</v>
          </cell>
          <cell r="D1624" t="str">
            <v>ATRIBUÍDO SÃO PAULO</v>
          </cell>
          <cell r="E1624" t="str">
            <v>2.934,05</v>
          </cell>
          <cell r="F1624" t="str">
            <v>CAIXA REFERENCIAL</v>
          </cell>
        </row>
        <row r="1625">
          <cell r="A1625" t="str">
            <v>100374</v>
          </cell>
          <cell r="B1625" t="str">
            <v>FABRICAÇÃO E INSTALAÇÃO DE MEIA TESOURA DE MADEIRA NÃO APARELHADA, COM VÃO DE 10 M, PARA TELHA ONDULADA DE FIBROCIMENTO, ALUMÍNIO, PLÁSTICA OU TERMOACÚSTICA, INCLUSO IÇAMENTO. AF_07/2019</v>
          </cell>
          <cell r="C1625" t="str">
            <v>UN</v>
          </cell>
          <cell r="D1625" t="str">
            <v>ATRIBUÍDO SÃO PAULO</v>
          </cell>
          <cell r="E1625" t="str">
            <v>3.153,07</v>
          </cell>
          <cell r="F1625" t="str">
            <v>CAIXA REFERENCIAL</v>
          </cell>
        </row>
        <row r="1626">
          <cell r="A1626" t="str">
            <v>100375</v>
          </cell>
          <cell r="B1626" t="str">
            <v>FABRICAÇÃO E INSTALAÇÃO DE MEIA TESOURA DE MADEIRA NÃO APARELHADA, COM VÃO DE 11 M, PARA TELHA ONDULADA DE FIBROCIMENTO, ALUMÍNIO, PLÁSTICA OU TERMOACÚSTICA, INCLUSO IÇAMENTO. AF_07/2019</v>
          </cell>
          <cell r="C1626" t="str">
            <v>UN</v>
          </cell>
          <cell r="D1626" t="str">
            <v>ATRIBUÍDO SÃO PAULO</v>
          </cell>
          <cell r="E1626" t="str">
            <v>3.568,09</v>
          </cell>
          <cell r="F1626" t="str">
            <v>CAIXA REFERENCIAL</v>
          </cell>
        </row>
        <row r="1627">
          <cell r="A1627" t="str">
            <v>100376</v>
          </cell>
          <cell r="B1627" t="str">
            <v>FABRICAÇÃO E INSTALAÇÃO DE MEIA TESOURA DE MADEIRA NÃO APARELHADA, COM VÃO DE 12 M, PARA TELHA ONDULADA DE FIBROCIMENTO, ALUMÍNIO, PLÁSTICA OU TERMOACÚSTICA, INCLUSO IÇAMENTO. AF_07/2019</v>
          </cell>
          <cell r="C1627" t="str">
            <v>UN</v>
          </cell>
          <cell r="D1627" t="str">
            <v>ATRIBUÍDO SÃO PAULO</v>
          </cell>
          <cell r="E1627" t="str">
            <v>3.497,26</v>
          </cell>
          <cell r="F1627" t="str">
            <v>CAIXA REFERENCIAL</v>
          </cell>
        </row>
        <row r="1628">
          <cell r="A1628" t="str">
            <v>100377</v>
          </cell>
          <cell r="B1628" t="str">
            <v>FABRICAÇÃO E INSTALAÇÃO DE TESOURA (INTEIRA OU MEIA) EM AÇO, VÃOS MAIORES OU IGUAIS A 3,0 M E MENORES OU IGUAL A 6,0 M, INCLUSO IÇAMENTO. AF_07/2019</v>
          </cell>
          <cell r="C1628" t="str">
            <v>KG</v>
          </cell>
          <cell r="D1628" t="str">
            <v>ATRIBUÍDO SÃO PAULO</v>
          </cell>
          <cell r="E1628" t="str">
            <v>12,02</v>
          </cell>
          <cell r="F1628" t="str">
            <v>CAIXA REFERENCIAL</v>
          </cell>
        </row>
        <row r="1629">
          <cell r="A1629" t="str">
            <v>100378</v>
          </cell>
          <cell r="B1629" t="str">
            <v>FABRICAÇÃO E INSTALAÇÃO DE TESOURA (INTEIRA OU MEIA) EM AÇO, VÃOS MAIORES QUE 6,0 M E MENORES QUE 12,0 M, INCLUSO IÇAMENTO. AF_07/2019</v>
          </cell>
          <cell r="C1629" t="str">
            <v>KG</v>
          </cell>
          <cell r="D1629" t="str">
            <v>ATRIBUÍDO SÃO PAULO</v>
          </cell>
          <cell r="E1629" t="str">
            <v>11,12</v>
          </cell>
          <cell r="F1629" t="str">
            <v>CAIXA REFERENCIAL</v>
          </cell>
        </row>
        <row r="1630">
          <cell r="A1630" t="str">
            <v>100382</v>
          </cell>
          <cell r="B1630" t="str">
            <v>FABRICAÇÃO E INSTALAÇÃO DE PONTALETES DE MADEIRA NÃO APARELHADA PARA TELHADOS COM ATÉ 2 ÁGUAS E COM TELHA ONDULADA DE FIBROCIMENTO, ALUMÍNIO OU PLÁSTICA EM EDIFÍCIO RESIDENCIAL TÉRREO, INCLUSO TRANSPORTE VERTICAL. AF_07/2019</v>
          </cell>
          <cell r="C1630" t="str">
            <v>M2</v>
          </cell>
          <cell r="D1630" t="str">
            <v>COEFICIENTE DE REPRESENTATIVIDADE</v>
          </cell>
          <cell r="E1630" t="str">
            <v>25,51</v>
          </cell>
          <cell r="F1630" t="str">
            <v>CAIXA REFERENCIAL</v>
          </cell>
        </row>
        <row r="1631">
          <cell r="A1631" t="str">
            <v>104314</v>
          </cell>
          <cell r="B1631" t="str">
            <v>TRAMA DE AÇO COMPOSTA POR TERÇAS PARA TELHADOS DE ATÉ 2 ÁGUAS PARA TELHA ONDULADA DE FIBROCIMENTO, METÁLICA, PLÁSTICA OU TERMOACÚSTICA, INCLUSO TRANSPORTE VERTICAL (EM KG). AF_07/2019</v>
          </cell>
          <cell r="C1631" t="str">
            <v>KG</v>
          </cell>
          <cell r="D1631" t="str">
            <v>ATRIBUÍDO SÃO PAULO</v>
          </cell>
          <cell r="E1631" t="str">
            <v>11,31</v>
          </cell>
          <cell r="F1631" t="str">
            <v>CAIXA REFERENCIAL</v>
          </cell>
        </row>
        <row r="1632">
          <cell r="A1632" t="str">
            <v>94444</v>
          </cell>
          <cell r="B1632" t="str">
            <v>TELHAMENTO COM TELHA DE ENCAIXE, TIPO FRANCESA DE VIDRO, COM ATÉ 2 ÁGUAS, INCLUSO TRANSPORTE VERTICAL. AF_07/2019</v>
          </cell>
          <cell r="C1632" t="str">
            <v>M2</v>
          </cell>
          <cell r="D1632" t="str">
            <v>COEFICIENTE DE REPRESENTATIVIDADE</v>
          </cell>
          <cell r="E1632" t="str">
            <v>748,45</v>
          </cell>
          <cell r="F1632" t="str">
            <v>CAIXA REFERENCIAL</v>
          </cell>
        </row>
        <row r="1633">
          <cell r="A1633" t="str">
            <v>104482</v>
          </cell>
          <cell r="B1633" t="str">
            <v>ESGOTAMENTO DE VALA COM BOMBA SUBMERSÍVEL. AF_12/2022</v>
          </cell>
          <cell r="C1633" t="str">
            <v>H</v>
          </cell>
          <cell r="D1633" t="str">
            <v>COEFICIENTE DE REPRESENTATIVIDADE</v>
          </cell>
          <cell r="E1633" t="str">
            <v>38,66</v>
          </cell>
          <cell r="F1633" t="str">
            <v>CAIXA REFERENCIAL</v>
          </cell>
        </row>
        <row r="1634">
          <cell r="A1634" t="str">
            <v>104184</v>
          </cell>
          <cell r="B1634" t="str">
            <v>INSTALAÇÃO E DESINSTALAÇÃO DE REGISTRO DE PVC PARA SISTEMA DE REBAIXAMENTO DE LENÇOL FREÁTICO POR PONTEIRAS FILTRANTES. AF_12/2022</v>
          </cell>
          <cell r="C1634" t="str">
            <v>UN</v>
          </cell>
          <cell r="D1634" t="str">
            <v>COEFICIENTE DE REPRESENTATIVIDADE</v>
          </cell>
          <cell r="E1634" t="str">
            <v>38,87</v>
          </cell>
          <cell r="F1634" t="str">
            <v>CAIXA REFERENCIAL</v>
          </cell>
        </row>
        <row r="1635">
          <cell r="A1635" t="str">
            <v>104185</v>
          </cell>
          <cell r="B1635" t="str">
            <v>INSTALAÇÃO E DESINSTALAÇÃO DE CONJUNTO DE BOMBAS, À VÁCUO E CENTRÍFUGA, PARA SISTEMA DE REBAIXAMENTO DE LENÇOL FREÁTICO POR PONTEIRAS FILTRANTES (EXCLUI O FORNECIMENTO DE BOMBAS). AF_12/2022</v>
          </cell>
          <cell r="C1635" t="str">
            <v>UN</v>
          </cell>
          <cell r="D1635" t="str">
            <v>COEFICIENTE DE REPRESENTATIVIDADE</v>
          </cell>
          <cell r="E1635" t="str">
            <v>32,31</v>
          </cell>
          <cell r="F1635" t="str">
            <v>CAIXA REFERENCIAL</v>
          </cell>
        </row>
        <row r="1636">
          <cell r="A1636" t="str">
            <v>104186</v>
          </cell>
          <cell r="B1636" t="str">
            <v>PERFURAÇÃO DE SOLO PARA SISTEMA DE REBAIXAMENTO DE LENÇOL FREÁTICO POR POÇOS PROFUNDOS, DIÂMETRO DO POÇO DE 400 MM. AF_12/2022</v>
          </cell>
          <cell r="C1636" t="str">
            <v>M</v>
          </cell>
          <cell r="D1636" t="str">
            <v>COEFICIENTE DE REPRESENTATIVIDADE</v>
          </cell>
          <cell r="E1636" t="str">
            <v>286,79</v>
          </cell>
          <cell r="F1636" t="str">
            <v>CAIXA REFERENCIAL</v>
          </cell>
        </row>
        <row r="1637">
          <cell r="A1637" t="str">
            <v>104187</v>
          </cell>
          <cell r="B1637" t="str">
            <v>INSTALAÇÃO E RETIRADA DE REVESTIMENTO METÁLICO PARA PERFURAÇÃO DE SOLO PARA SISTEMA DE REBAIXAMENTO DE LENÇOL FREÁTICO POR PORÇOS PROFUNDOS, DIÂMETRO DO POÇO DE 400 MM. AF_12/2022</v>
          </cell>
          <cell r="C1637" t="str">
            <v>M</v>
          </cell>
          <cell r="D1637" t="str">
            <v>COEFICIENTE DE REPRESENTATIVIDADE</v>
          </cell>
          <cell r="E1637" t="str">
            <v>1.691,70</v>
          </cell>
          <cell r="F1637" t="str">
            <v>CAIXA REFERENCIAL</v>
          </cell>
        </row>
        <row r="1638">
          <cell r="A1638" t="str">
            <v>104189</v>
          </cell>
          <cell r="B1638" t="str">
            <v>INSTALAÇÃO DE MATERIAL GRANULAR FILTRANTE PARA SISTEMA DE REBAIXAMENTO DE LENÇOL FREÁTICO POR POÇOS PROFUNDOSA, DIÂMETRO DO POÇO DE 400 MM. AF_12/2022</v>
          </cell>
          <cell r="C1638" t="str">
            <v>M3</v>
          </cell>
          <cell r="D1638" t="str">
            <v>COEFICIENTE DE REPRESENTATIVIDADE</v>
          </cell>
          <cell r="E1638" t="str">
            <v>136,64</v>
          </cell>
          <cell r="F1638" t="str">
            <v>CAIXA REFERENCIAL</v>
          </cell>
        </row>
        <row r="1639">
          <cell r="A1639" t="str">
            <v>104190</v>
          </cell>
          <cell r="B1639" t="str">
            <v>INSTALAÇÃO E DESINSTALAÇÃO DE SISTEMA DE BOMBA PARA SISTEMA DE REBAIXAMENTO DE LENÇOL FREÁTICO POR POÇOS PROFUNDOS (EXCLUI O FORNECIMENTO DE BOMBA). AF_12/2022</v>
          </cell>
          <cell r="C1639" t="str">
            <v>UN</v>
          </cell>
          <cell r="D1639" t="str">
            <v>COEFICIENTE DE REPRESENTATIVIDADE</v>
          </cell>
          <cell r="E1639" t="str">
            <v>815,06</v>
          </cell>
          <cell r="F1639" t="str">
            <v>CAIXA REFERENCIAL</v>
          </cell>
        </row>
        <row r="1640">
          <cell r="A1640" t="str">
            <v>102661</v>
          </cell>
          <cell r="B1640" t="str">
            <v>DRENO SUBSUPERFICIAL (SEÇÃO 0,40 X 0,40 M), COM TUBO DE PEAD CORRUGADO PERFURADO, DN 100 MM, ENCHIMENTO COM AREIA. AF_07/2021</v>
          </cell>
          <cell r="C1640" t="str">
            <v>M</v>
          </cell>
          <cell r="D1640" t="str">
            <v>ATRIBUÍDO SÃO PAULO</v>
          </cell>
          <cell r="E1640" t="str">
            <v>33,99</v>
          </cell>
          <cell r="F1640" t="str">
            <v>CAIXA REFERENCIAL</v>
          </cell>
        </row>
        <row r="1641">
          <cell r="A1641" t="str">
            <v>102662</v>
          </cell>
          <cell r="B1641" t="str">
            <v>DRENO SUBSUPERFICIAL (SEÇÃO 0,40 X 0,40 M), COM TUBO DE PVC CORRUGADO RÍGIDO PERFURADO, DN 100 MM, ENCHIMENTO COM AREIA. AF_07/2021</v>
          </cell>
          <cell r="C1641" t="str">
            <v>M</v>
          </cell>
          <cell r="D1641" t="str">
            <v>COEFICIENTE DE REPRESENTATIVIDADE</v>
          </cell>
          <cell r="E1641" t="str">
            <v>105,33</v>
          </cell>
          <cell r="F1641" t="str">
            <v>CAIXA REFERENCIAL</v>
          </cell>
        </row>
        <row r="1642">
          <cell r="A1642" t="str">
            <v>102663</v>
          </cell>
          <cell r="B1642" t="str">
            <v>DRENO SUBSUPERFICIAL (SEÇÃO 0,40 X 0,40 M), COM TUBO DE CONCRETO SIMPLES POROSO, DN 200 MM, ENCHIMENTO COM AREIA. AF_07/2021</v>
          </cell>
          <cell r="C1642" t="str">
            <v>M</v>
          </cell>
          <cell r="D1642" t="str">
            <v>COEFICIENTE DE REPRESENTATIVIDADE</v>
          </cell>
          <cell r="E1642" t="str">
            <v>75,50</v>
          </cell>
          <cell r="F1642" t="str">
            <v>CAIXA REFERENCIAL</v>
          </cell>
        </row>
        <row r="1643">
          <cell r="A1643" t="str">
            <v>102664</v>
          </cell>
          <cell r="B1643" t="str">
            <v>DRENO SUBSUPERFICIAL (SEÇÃO 0,40 X 0,40 M), CEGO, ENCHIMENTO DE BRITA, ENVOLVIDO COM MANTA GEOTÊXTIL. AF_07/2021</v>
          </cell>
          <cell r="C1643" t="str">
            <v>M</v>
          </cell>
          <cell r="D1643" t="str">
            <v>COEFICIENTE DE REPRESENTATIVIDADE</v>
          </cell>
          <cell r="E1643" t="str">
            <v>58,17</v>
          </cell>
          <cell r="F1643" t="str">
            <v>CAIXA REFERENCIAL</v>
          </cell>
        </row>
        <row r="1644">
          <cell r="A1644" t="str">
            <v>102665</v>
          </cell>
          <cell r="B1644" t="str">
            <v>DRENO SUBSUPERFICIAL (SEÇÃO 0,40 X 0,40 M), CEGO, ENCHIMENTO DE BRITA. AF_07/2021</v>
          </cell>
          <cell r="C1644" t="str">
            <v>M</v>
          </cell>
          <cell r="D1644" t="str">
            <v>COEFICIENTE DE REPRESENTATIVIDADE</v>
          </cell>
          <cell r="E1644" t="str">
            <v>32,15</v>
          </cell>
          <cell r="F1644" t="str">
            <v>CAIXA REFERENCIAL</v>
          </cell>
        </row>
        <row r="1645">
          <cell r="A1645" t="str">
            <v>102666</v>
          </cell>
          <cell r="B1645" t="str">
            <v>DRENO SUBSUPERFICIAL (SEÇÃO 0,40 X 0,40 M), COM TUBO DE PEAD CORRUGADO PERFURADO, DN 100 MM, ENCHIMENTO COM BRITA, ENVOLVIDO COM MANTA GEOTÊXTIL. AF_07/2021</v>
          </cell>
          <cell r="C1645" t="str">
            <v>M</v>
          </cell>
          <cell r="D1645" t="str">
            <v>ATRIBUÍDO SÃO PAULO</v>
          </cell>
          <cell r="E1645" t="str">
            <v>69,30</v>
          </cell>
          <cell r="F1645" t="str">
            <v>CAIXA REFERENCIAL</v>
          </cell>
        </row>
        <row r="1646">
          <cell r="A1646" t="str">
            <v>102668</v>
          </cell>
          <cell r="B1646" t="str">
            <v>DRENO SUBSUPERFICIAL (SEÇÃO 0,40 X 0,40 M), COM TUBO DE PVC CORRUGADO RÍGIDO PERFURADO, DN 100 MM, ENCHIMENTO COM BRITA, ENVOLVIDO COM MANTA GEOTÊXTIL. AF_07/2021</v>
          </cell>
          <cell r="C1646" t="str">
            <v>M</v>
          </cell>
          <cell r="D1646" t="str">
            <v>COEFICIENTE DE REPRESENTATIVIDADE</v>
          </cell>
          <cell r="E1646" t="str">
            <v>140,63</v>
          </cell>
          <cell r="F1646" t="str">
            <v>CAIXA REFERENCIAL</v>
          </cell>
        </row>
        <row r="1647">
          <cell r="A1647" t="str">
            <v>102669</v>
          </cell>
          <cell r="B1647" t="str">
            <v>DRENO SUBSUPERFICIAL (SEÇÃO 0,40 X 0,40 M), COM TUBO DE CONCRETO SIMPLES POROSO, DN 200 MM, ENCHIMENTO COM BRITA, ENVOLVIDO COM MANTA GEOTÊXTIL. AF_07/2021</v>
          </cell>
          <cell r="C1647" t="str">
            <v>M</v>
          </cell>
          <cell r="D1647" t="str">
            <v>COEFICIENTE DE REPRESENTATIVIDADE</v>
          </cell>
          <cell r="E1647" t="str">
            <v>109,37</v>
          </cell>
          <cell r="F1647" t="str">
            <v>CAIXA REFERENCIAL</v>
          </cell>
        </row>
        <row r="1648">
          <cell r="A1648" t="str">
            <v>102670</v>
          </cell>
          <cell r="B1648" t="str">
            <v>DRENO PROFUNDO (SEÇÃO 0,50 X 1,50 M), COM TUBO DE PEAD CORRUGADO PERFURADO, DN 100 MM, ENCHIMENTO COM AREIA, COM SELO DE ARGILA. AF_07/2021</v>
          </cell>
          <cell r="C1648" t="str">
            <v>M</v>
          </cell>
          <cell r="D1648" t="str">
            <v>ATRIBUÍDO SÃO PAULO</v>
          </cell>
          <cell r="E1648" t="str">
            <v>96,56</v>
          </cell>
          <cell r="F1648" t="str">
            <v>CAIXA REFERENCIAL</v>
          </cell>
        </row>
        <row r="1649">
          <cell r="A1649" t="str">
            <v>102672</v>
          </cell>
          <cell r="B1649" t="str">
            <v>DRENO PROFUNDO (SEÇÃO 0,50 X 1,50 M), COM TUBO DE PVC CORRUGADO RÍGIDO PERFURADO, DN 100 MM, ENCHIMENTO COM AREIA, COM SELO DE ARGILA. AF_07/2021</v>
          </cell>
          <cell r="C1649" t="str">
            <v>M</v>
          </cell>
          <cell r="D1649" t="str">
            <v>ATRIBUÍDO SÃO PAULO</v>
          </cell>
          <cell r="E1649" t="str">
            <v>182,73</v>
          </cell>
          <cell r="F1649" t="str">
            <v>CAIXA REFERENCIAL</v>
          </cell>
        </row>
        <row r="1650">
          <cell r="A1650" t="str">
            <v>102673</v>
          </cell>
          <cell r="B1650" t="str">
            <v>DRENO PROFUNDO (SEÇÃO 0,50 X 1,50 M), COM TUBO DE CONCRETO SIMPLES POROSO, DN 200 MM, ENCHIMENTO COM AREIA, COM SELO DE ARGILA. AF_07/2021</v>
          </cell>
          <cell r="C1650" t="str">
            <v>M</v>
          </cell>
          <cell r="D1650" t="str">
            <v>ATRIBUÍDO SÃO PAULO</v>
          </cell>
          <cell r="E1650" t="str">
            <v>168,28</v>
          </cell>
          <cell r="F1650" t="str">
            <v>CAIXA REFERENCIAL</v>
          </cell>
        </row>
        <row r="1651">
          <cell r="A1651" t="str">
            <v>102674</v>
          </cell>
          <cell r="B1651" t="str">
            <v>DRENO PROFUNDO (SEÇÃO 0,50 X 1,50 M), COM TUBO DE PEAD CORRUGADO PERFURADO, DN 100 MM, ENCHIMENTO COM AREIA. AF_07/2021</v>
          </cell>
          <cell r="C1651" t="str">
            <v>M</v>
          </cell>
          <cell r="D1651" t="str">
            <v>ATRIBUÍDO SÃO PAULO</v>
          </cell>
          <cell r="E1651" t="str">
            <v>104,94</v>
          </cell>
          <cell r="F1651" t="str">
            <v>CAIXA REFERENCIAL</v>
          </cell>
        </row>
        <row r="1652">
          <cell r="A1652" t="str">
            <v>102676</v>
          </cell>
          <cell r="B1652" t="str">
            <v>DRENO PROFUNDO (SEÇÃO 0,50 X 1,50 M), COM TUBO DE PVC CORRUGADO RÍGIDO PERFURADO, DN 100 MM, ENCHIMENTO COM AREIA. AF_07/2021</v>
          </cell>
          <cell r="C1652" t="str">
            <v>M</v>
          </cell>
          <cell r="D1652" t="str">
            <v>COEFICIENTE DE REPRESENTATIVIDADE</v>
          </cell>
          <cell r="E1652" t="str">
            <v>180,37</v>
          </cell>
          <cell r="F1652" t="str">
            <v>CAIXA REFERENCIAL</v>
          </cell>
        </row>
        <row r="1653">
          <cell r="A1653" t="str">
            <v>102677</v>
          </cell>
          <cell r="B1653" t="str">
            <v>DRENO PROFUNDO (SEÇÃO 0,50 X 1,50 M), COM TUBO DE CONCRETO SIMPLES POROSO, DN 200 MM, ENCHIMENTO COM AREIA. AF_07/2021</v>
          </cell>
          <cell r="C1653" t="str">
            <v>M</v>
          </cell>
          <cell r="D1653" t="str">
            <v>COEFICIENTE DE REPRESENTATIVIDADE</v>
          </cell>
          <cell r="E1653" t="str">
            <v>153,46</v>
          </cell>
          <cell r="F1653" t="str">
            <v>CAIXA REFERENCIAL</v>
          </cell>
        </row>
        <row r="1654">
          <cell r="A1654" t="str">
            <v>102678</v>
          </cell>
          <cell r="B1654" t="str">
            <v>DRENO PROFUNDO (SEÇÃO 0,50 X 1,50 M), CEGO, ENCHIMENTO DE BRITA, ENVOLVIDO COM MANTA GEOTÊXTIL, COM SELO DE ARGILA. AF_07/2021</v>
          </cell>
          <cell r="C1654" t="str">
            <v>M</v>
          </cell>
          <cell r="D1654" t="str">
            <v>ATRIBUÍDO SÃO PAULO</v>
          </cell>
          <cell r="E1654" t="str">
            <v>171,87</v>
          </cell>
          <cell r="F1654" t="str">
            <v>CAIXA REFERENCIAL</v>
          </cell>
        </row>
        <row r="1655">
          <cell r="A1655" t="str">
            <v>102679</v>
          </cell>
          <cell r="B1655" t="str">
            <v>DRENO PROFUNDO (SEÇÃO 0,50 X 1,50 M), CEGO, ENCHIMENTO DE BRITA, ENVOLVIDO COM MANTA GEOTÊXTIL. AF_07/2021</v>
          </cell>
          <cell r="C1655" t="str">
            <v>M</v>
          </cell>
          <cell r="D1655" t="str">
            <v>COEFICIENTE DE REPRESENTATIVIDADE</v>
          </cell>
          <cell r="E1655" t="str">
            <v>190,00</v>
          </cell>
          <cell r="F1655" t="str">
            <v>CAIXA REFERENCIAL</v>
          </cell>
        </row>
        <row r="1656">
          <cell r="A1656" t="str">
            <v>102680</v>
          </cell>
          <cell r="B1656" t="str">
            <v>DRENO PROFUNDO (SEÇÃO 0,50 X 1,50 M), COM TUBO DE PEAD CORRUGADO PERFURADO, DN 100 MM, ENCHIMENTO COM BRITA, ENVOLVIDO COM MANTA GEOTÊXTIL, COM SELO DE ARGILA. AF_07/2021</v>
          </cell>
          <cell r="C1656" t="str">
            <v>M</v>
          </cell>
          <cell r="D1656" t="str">
            <v>ATRIBUÍDO SÃO PAULO</v>
          </cell>
          <cell r="E1656" t="str">
            <v>184,42</v>
          </cell>
          <cell r="F1656" t="str">
            <v>CAIXA REFERENCIAL</v>
          </cell>
        </row>
        <row r="1657">
          <cell r="A1657" t="str">
            <v>102681</v>
          </cell>
          <cell r="B1657" t="str">
            <v>DRENO PROFUNDO (SEÇÃO 0,50 X 1,50 M), COM TUBO DE PVC CORRUGADO RÍGIDO PERFURADO, DN 100 MM, ENCHIMENTO COM BRITA, ENVOLVIDO COM MANTA GEOTÊXTIL, COM SELO DE ARGILA. AF_07/2021</v>
          </cell>
          <cell r="C1657" t="str">
            <v>M</v>
          </cell>
          <cell r="D1657" t="str">
            <v>ATRIBUÍDO SÃO PAULO</v>
          </cell>
          <cell r="E1657" t="str">
            <v>259,83</v>
          </cell>
          <cell r="F1657" t="str">
            <v>CAIXA REFERENCIAL</v>
          </cell>
        </row>
        <row r="1658">
          <cell r="A1658" t="str">
            <v>102683</v>
          </cell>
          <cell r="B1658" t="str">
            <v>DRENO PROFUNDO (SEÇÃO 0,50 X 1,50 M), COM TUBO DE CONCRETO SIMPLES POROSO, DN 200 MM, ENCHIMENTO COM BRITA, ENVOLVIDO COM MANTA GEOTÊXTIL, COM SELO DE ARGILA. AF_07/2021</v>
          </cell>
          <cell r="C1658" t="str">
            <v>M</v>
          </cell>
          <cell r="D1658" t="str">
            <v>ATRIBUÍDO SÃO PAULO</v>
          </cell>
          <cell r="E1658" t="str">
            <v>235,92</v>
          </cell>
          <cell r="F1658" t="str">
            <v>CAIXA REFERENCIAL</v>
          </cell>
        </row>
        <row r="1659">
          <cell r="A1659" t="str">
            <v>102684</v>
          </cell>
          <cell r="B1659" t="str">
            <v>DRENO PROFUNDO (SEÇÃO 0,50 X 1,50 M), COM TUBO DE PEAD CORRUGADO PERFURADO, DN 100 MM, ENCHIMENTO COM BRITA, ENVOLVIDO COM MANTA GEOTÊXTIL. AF_07/2021</v>
          </cell>
          <cell r="C1659" t="str">
            <v>M</v>
          </cell>
          <cell r="D1659" t="str">
            <v>ATRIBUÍDO SÃO PAULO</v>
          </cell>
          <cell r="E1659" t="str">
            <v>202,55</v>
          </cell>
          <cell r="F1659" t="str">
            <v>CAIXA REFERENCIAL</v>
          </cell>
        </row>
        <row r="1660">
          <cell r="A1660" t="str">
            <v>102685</v>
          </cell>
          <cell r="B1660" t="str">
            <v>DRENO PROFUNDO (SEÇÃO 0,50 X 1,50 M), COM TUBO DE PVC CORRUGADO RÍGIDO PERFURADO, DN 100 MM, ENCHIMENTO COM BRITA, ENVOLVIDO COM MANTA GEOTÊXTIL. AF_07/2021</v>
          </cell>
          <cell r="C1660" t="str">
            <v>M</v>
          </cell>
          <cell r="D1660" t="str">
            <v>COEFICIENTE DE REPRESENTATIVIDADE</v>
          </cell>
          <cell r="E1660" t="str">
            <v>277,97</v>
          </cell>
          <cell r="F1660" t="str">
            <v>CAIXA REFERENCIAL</v>
          </cell>
        </row>
        <row r="1661">
          <cell r="A1661" t="str">
            <v>102687</v>
          </cell>
          <cell r="B1661" t="str">
            <v>DRENO PROFUNDO (SEÇÃO 0,50 X 1,50 M), COM TUBO DE CONCRETO SIMPLES POROSO, DN 200 MM, ENCHIMENTO COM BRITA, ENVOLVIDO COM MANTA GEOTÊXTIL. AF_07/2021</v>
          </cell>
          <cell r="C1661" t="str">
            <v>M</v>
          </cell>
          <cell r="D1661" t="str">
            <v>COEFICIENTE DE REPRESENTATIVIDADE</v>
          </cell>
          <cell r="E1661" t="str">
            <v>249,63</v>
          </cell>
          <cell r="F1661" t="str">
            <v>CAIXA REFERENCIAL</v>
          </cell>
        </row>
        <row r="1662">
          <cell r="A1662" t="str">
            <v>102688</v>
          </cell>
          <cell r="B1662" t="str">
            <v>DRENO ESPINHA DE PEIXE (SEÇÃO 0,40 X 0,40 M), COM TUBO DE PEAD CORRUGADO PERFURADO, DN 100 MM, ENCHIMENTO COM AREIA, INCLUSIVE CONEXÕES. AF_07/2021</v>
          </cell>
          <cell r="C1662" t="str">
            <v>M</v>
          </cell>
          <cell r="D1662" t="str">
            <v>ATRIBUÍDO SÃO PAULO</v>
          </cell>
          <cell r="E1662" t="str">
            <v>41,12</v>
          </cell>
          <cell r="F1662" t="str">
            <v>CAIXA REFERENCIAL</v>
          </cell>
        </row>
        <row r="1663">
          <cell r="A1663" t="str">
            <v>102689</v>
          </cell>
          <cell r="B1663" t="str">
            <v>DRENO ESPINHA DE PEIXE (SEÇÃO 0,40 X 0,40 M), COM TUBO DE PVC CORRUGADO RÍGIDO PERFURADO, DN 100 MM, ENCHIMENTO COM AREIA, INCLUSIVE CONEXÕES. AF_07/2021</v>
          </cell>
          <cell r="C1663" t="str">
            <v>M</v>
          </cell>
          <cell r="D1663" t="str">
            <v>COEFICIENTE DE REPRESENTATIVIDADE</v>
          </cell>
          <cell r="E1663" t="str">
            <v>109,50</v>
          </cell>
          <cell r="F1663" t="str">
            <v>CAIXA REFERENCIAL</v>
          </cell>
        </row>
        <row r="1664">
          <cell r="A1664" t="str">
            <v>102690</v>
          </cell>
          <cell r="B1664" t="str">
            <v>DRENO ESPINHA DE PEIXE (SEÇÃO (0,40 X 0,40 M), COM TUBO DE PEAD CORRUGADO PERFURADO, DN 100 MM, ENCHIMENTO COM BRITA, ENVOLVIDO COM MANTA GEOTÊXTIL, INCLUSIVE CONEXÕES. AF_07/2021</v>
          </cell>
          <cell r="C1664" t="str">
            <v>M</v>
          </cell>
          <cell r="D1664" t="str">
            <v>ATRIBUÍDO SÃO PAULO</v>
          </cell>
          <cell r="E1664" t="str">
            <v>76,42</v>
          </cell>
          <cell r="F1664" t="str">
            <v>CAIXA REFERENCIAL</v>
          </cell>
        </row>
        <row r="1665">
          <cell r="A1665" t="str">
            <v>102693</v>
          </cell>
          <cell r="B1665" t="str">
            <v>DRENO ESPINHA DE PEIXE (SEÇÃO 0,40 X 0,40 M), COM TUBO DE PVC CORRUGADO RÍGIDO PERFURADO, DN 100 MM, ENCHIMENTO COM BRITA, ENVOLVIDO COM MANTA GEOTÊXTIL, INCLUSIVE CONEXÕES. AF_07/2021</v>
          </cell>
          <cell r="C1665" t="str">
            <v>M</v>
          </cell>
          <cell r="D1665" t="str">
            <v>COEFICIENTE DE REPRESENTATIVIDADE</v>
          </cell>
          <cell r="E1665" t="str">
            <v>144,80</v>
          </cell>
          <cell r="F1665" t="str">
            <v>CAIXA REFERENCIAL</v>
          </cell>
        </row>
        <row r="1666">
          <cell r="A1666" t="str">
            <v>102694</v>
          </cell>
          <cell r="B1666" t="str">
            <v>DRENO ESPINHA DE PEIXE (SEÇÃO 0,50 X 0,80 M), COM TUBO DE PEAD CORRUGADO PERFURADO, DN 100 MM, ENCHIMENTO COM AREIA, INCLUSIVE CONEXÕES. AF_07/2021</v>
          </cell>
          <cell r="C1666" t="str">
            <v>M</v>
          </cell>
          <cell r="D1666" t="str">
            <v>ATRIBUÍDO SÃO PAULO</v>
          </cell>
          <cell r="E1666" t="str">
            <v>74,57</v>
          </cell>
          <cell r="F1666" t="str">
            <v>CAIXA REFERENCIAL</v>
          </cell>
        </row>
        <row r="1667">
          <cell r="A1667" t="str">
            <v>102696</v>
          </cell>
          <cell r="B1667" t="str">
            <v>DRENO ESPINHA DE PEIXE (SEÇÃO 0,50 X 0,80 M), COM TUBO DE PVC CORRUGADO RÍGIDO PERFURADO, DN 100 MM, ENCHIMENTO COM AREIA, INCLUSIVE CONEXÕES. AF_07/2021</v>
          </cell>
          <cell r="C1667" t="str">
            <v>M</v>
          </cell>
          <cell r="D1667" t="str">
            <v>COEFICIENTE DE REPRESENTATIVIDADE</v>
          </cell>
          <cell r="E1667" t="str">
            <v>142,78</v>
          </cell>
          <cell r="F1667" t="str">
            <v>CAIXA REFERENCIAL</v>
          </cell>
        </row>
        <row r="1668">
          <cell r="A1668" t="str">
            <v>102697</v>
          </cell>
          <cell r="B1668" t="str">
            <v>DRENO ESPINHA DE PEIXE (SEÇÃO 0,50 X 0,80 M), COM TUBO DE PEAD CORRUGADO PERFURADO, DN 100 MM, ENCHIMENTO COM BRITA, ENVOLVIDO COM MANTA GEOTÊXTIL, INCLUSIVE CONEXÕES. AF_07/2021</v>
          </cell>
          <cell r="C1668" t="str">
            <v>M</v>
          </cell>
          <cell r="D1668" t="str">
            <v>ATRIBUÍDO SÃO PAULO</v>
          </cell>
          <cell r="E1668" t="str">
            <v>134,25</v>
          </cell>
          <cell r="F1668" t="str">
            <v>CAIXA REFERENCIAL</v>
          </cell>
        </row>
        <row r="1669">
          <cell r="A1669" t="str">
            <v>102703</v>
          </cell>
          <cell r="B1669" t="str">
            <v>DRENO ESPINHA DE PEIXE (SEÇÃO 0,50 X 0,80 M), COM TUBO DE PVC CORRUGADO RÍGIDO PERFURADO, DN 100 MM, ENCHIMENTO COM BRITA, ENVOLVIDO COM MANTA GEOTÊXTIL, INCLUSIVE CONEXÕES. AF_07/2021</v>
          </cell>
          <cell r="C1669" t="str">
            <v>M</v>
          </cell>
          <cell r="D1669" t="str">
            <v>COEFICIENTE DE REPRESENTATIVIDADE</v>
          </cell>
          <cell r="E1669" t="str">
            <v>202,48</v>
          </cell>
          <cell r="F1669" t="str">
            <v>CAIXA REFERENCIAL</v>
          </cell>
        </row>
        <row r="1670">
          <cell r="A1670" t="str">
            <v>102704</v>
          </cell>
          <cell r="B1670" t="str">
            <v>TUBO DE PEAD CORRUGADO PERFURADO, DN 100 MM, PARA DRENO - FORNECIMENTO E ASSENTAMENTO. AF_07/2021</v>
          </cell>
          <cell r="C1670" t="str">
            <v>M</v>
          </cell>
          <cell r="D1670" t="str">
            <v>ATRIBUÍDO SÃO PAULO</v>
          </cell>
          <cell r="E1670" t="str">
            <v>12,25</v>
          </cell>
          <cell r="F1670" t="str">
            <v>CAIXA REFERENCIAL</v>
          </cell>
        </row>
        <row r="1671">
          <cell r="A1671" t="str">
            <v>102705</v>
          </cell>
          <cell r="B1671" t="str">
            <v>TUBO DE PVC CORRUGADO RÍGIDO PERFURADO, DN 100 MM, PARA DRENO - FORNECIMENTO E ASSENTAMENTO. AF_07/2021</v>
          </cell>
          <cell r="C1671" t="str">
            <v>M</v>
          </cell>
          <cell r="D1671" t="str">
            <v>COEFICIENTE DE REPRESENTATIVIDADE</v>
          </cell>
          <cell r="E1671" t="str">
            <v>79,30</v>
          </cell>
          <cell r="F1671" t="str">
            <v>CAIXA REFERENCIAL</v>
          </cell>
        </row>
        <row r="1672">
          <cell r="A1672" t="str">
            <v>102707</v>
          </cell>
          <cell r="B1672" t="str">
            <v>TUBO DE CONCRETO SIMPLES POROSO, DN 200 MM, PARA DRENO - FORNECIMENTO E ASSENTAMENTO. AF_07/2021</v>
          </cell>
          <cell r="C1672" t="str">
            <v>M</v>
          </cell>
          <cell r="D1672" t="str">
            <v>COEFICIENTE DE REPRESENTATIVIDADE</v>
          </cell>
          <cell r="E1672" t="str">
            <v>57,25</v>
          </cell>
          <cell r="F1672" t="str">
            <v>CAIXA REFERENCIAL</v>
          </cell>
        </row>
        <row r="1673">
          <cell r="A1673" t="str">
            <v>102708</v>
          </cell>
          <cell r="B1673" t="str">
            <v>LUVA DE PVC, SÉRIE NORMAL, PARA ESGOTO PREDIAL, DN 100 MM, INSTALADA EM DRENO  - FORNECIMENTO E INSTALAÇÃO. AF_07/2021</v>
          </cell>
          <cell r="C1673" t="str">
            <v>UN</v>
          </cell>
          <cell r="D1673" t="str">
            <v>COEFICIENTE DE REPRESENTATIVIDADE</v>
          </cell>
          <cell r="E1673" t="str">
            <v>28,06</v>
          </cell>
          <cell r="F1673" t="str">
            <v>CAIXA REFERENCIAL</v>
          </cell>
        </row>
        <row r="1674">
          <cell r="A1674" t="str">
            <v>102710</v>
          </cell>
          <cell r="B1674" t="str">
            <v>JUNÇÃO SIMPLES DE PVC, 45 GRAUS, SÉRIE NORMAL, PARA ESGOTO PREDIAL, DN 100 MM, INSTALADA EM DRENO - FORNECIMENTO E INSTALAÇÃO. AF_07/2021</v>
          </cell>
          <cell r="C1674" t="str">
            <v>UN</v>
          </cell>
          <cell r="D1674" t="str">
            <v>COEFICIENTE DE REPRESENTATIVIDADE</v>
          </cell>
          <cell r="E1674" t="str">
            <v>70,17</v>
          </cell>
          <cell r="F1674" t="str">
            <v>CAIXA REFERENCIAL</v>
          </cell>
        </row>
        <row r="1675">
          <cell r="A1675" t="str">
            <v>102711</v>
          </cell>
          <cell r="B1675" t="str">
            <v>JUNÇÃO DUPLA DE PVC, SÉRIE NORMAL, PARA ESGOTO PREDIAL, DN 100 X 100 X 100 MM, INSTALADA EM DRENO  - FORNECIMENTO E INSTALAÇÃO. AF_07/2021</v>
          </cell>
          <cell r="C1675" t="str">
            <v>UN</v>
          </cell>
          <cell r="D1675" t="str">
            <v>COEFICIENTE DE REPRESENTATIVIDADE</v>
          </cell>
          <cell r="E1675" t="str">
            <v>93,14</v>
          </cell>
          <cell r="F1675" t="str">
            <v>CAIXA REFERENCIAL</v>
          </cell>
        </row>
        <row r="1676">
          <cell r="A1676" t="str">
            <v>102712</v>
          </cell>
          <cell r="B1676" t="str">
            <v>GEOTÊXTIL NÃO TECIDO 100% POLIÉSTER, RESISTÊNCIA A TRAÇÃO DE 9 KN/M (RT - 9), INSTALADO EM DRENO - FORNECIMENTO E INSTALAÇÃO. AF_07/2021</v>
          </cell>
          <cell r="C1676" t="str">
            <v>M2</v>
          </cell>
          <cell r="D1676" t="str">
            <v>COEFICIENTE DE REPRESENTATIVIDADE</v>
          </cell>
          <cell r="E1676" t="str">
            <v>10,13</v>
          </cell>
          <cell r="F1676" t="str">
            <v>CAIXA REFERENCIAL</v>
          </cell>
        </row>
        <row r="1677">
          <cell r="A1677" t="str">
            <v>102713</v>
          </cell>
          <cell r="B1677" t="str">
            <v>GEOTÊXTIL NÃO TECIDO 100% POLIÉSTER, RESISTÊNCIA A TRAÇÃO DE 14 KN/M (RT - 14), INSTALADO EM DRENO - FORNECIMENTO E INSTALAÇÃO. AF_07/2021</v>
          </cell>
          <cell r="C1677" t="str">
            <v>M2</v>
          </cell>
          <cell r="D1677" t="str">
            <v>COEFICIENTE DE REPRESENTATIVIDADE</v>
          </cell>
          <cell r="E1677" t="str">
            <v>13,92</v>
          </cell>
          <cell r="F1677" t="str">
            <v>CAIXA REFERENCIAL</v>
          </cell>
        </row>
        <row r="1678">
          <cell r="A1678" t="str">
            <v>102715</v>
          </cell>
          <cell r="B1678" t="str">
            <v>GEOTÊXTIL NÃO TECIDO 100% POLIÉSTER, RESISTÊNCIA A TRAÇÃO DE 26 KN/M (RT - 26), INSTALADO EM DRENO - FORNECIMENTO E INSTALAÇÃO. AF_07/2021</v>
          </cell>
          <cell r="C1678" t="str">
            <v>M2</v>
          </cell>
          <cell r="D1678" t="str">
            <v>COEFICIENTE DE REPRESENTATIVIDADE</v>
          </cell>
          <cell r="E1678" t="str">
            <v>27,53</v>
          </cell>
          <cell r="F1678" t="str">
            <v>CAIXA REFERENCIAL</v>
          </cell>
        </row>
        <row r="1679">
          <cell r="A1679" t="str">
            <v>102716</v>
          </cell>
          <cell r="B1679" t="str">
            <v>ENCHIMENTO DE AREIA PARA DRENO, LANÇAMENTO MECANIZADO. AF_07/2021</v>
          </cell>
          <cell r="C1679" t="str">
            <v>M3</v>
          </cell>
          <cell r="D1679" t="str">
            <v>COEFICIENTE DE REPRESENTATIVIDADE</v>
          </cell>
          <cell r="E1679" t="str">
            <v>120,67</v>
          </cell>
          <cell r="F1679" t="str">
            <v>CAIXA REFERENCIAL</v>
          </cell>
        </row>
        <row r="1680">
          <cell r="A1680" t="str">
            <v>102717</v>
          </cell>
          <cell r="B1680" t="str">
            <v>ENCHIMENTO DE BRITA PARA DRENO, LANÇAMENTO MECANIZADO. AF_07/2021</v>
          </cell>
          <cell r="C1680" t="str">
            <v>M3</v>
          </cell>
          <cell r="D1680" t="str">
            <v>COEFICIENTE DE REPRESENTATIVIDADE</v>
          </cell>
          <cell r="E1680" t="str">
            <v>181,81</v>
          </cell>
          <cell r="F1680" t="str">
            <v>CAIXA REFERENCIAL</v>
          </cell>
        </row>
        <row r="1681">
          <cell r="A1681" t="str">
            <v>102718</v>
          </cell>
          <cell r="B1681" t="str">
            <v>ENCHIMENTO DE AREIA PARA DRENO, LANÇAMENTO MANUAL. AF_07/2021</v>
          </cell>
          <cell r="C1681" t="str">
            <v>M3</v>
          </cell>
          <cell r="D1681" t="str">
            <v>COEFICIENTE DE REPRESENTATIVIDADE</v>
          </cell>
          <cell r="E1681" t="str">
            <v>131,00</v>
          </cell>
          <cell r="F1681" t="str">
            <v>CAIXA REFERENCIAL</v>
          </cell>
        </row>
        <row r="1682">
          <cell r="A1682" t="str">
            <v>102719</v>
          </cell>
          <cell r="B1682" t="str">
            <v>ENCHIMENTO DE BRITA PARA DRENO, LANÇAMENTO MANUAL. AF_07/2021</v>
          </cell>
          <cell r="C1682" t="str">
            <v>M3</v>
          </cell>
          <cell r="D1682" t="str">
            <v>COLETADO</v>
          </cell>
          <cell r="E1682" t="str">
            <v>192,14</v>
          </cell>
          <cell r="F1682" t="str">
            <v>CAIXA REFERENCIAL</v>
          </cell>
        </row>
        <row r="1683">
          <cell r="A1683" t="str">
            <v>102722</v>
          </cell>
          <cell r="B1683" t="str">
            <v>DRENO EM MURO DE CONTENÇÃO, EXECUTADO NO PÉ DO MURO, COM TUBO DE PEAD CORRUGADO FLEXÍVEL PERFURADO, ENCHIMENTO COM BRITA, ENVOLVIDO COM MANTA GEOTÊXTIL. AF_07/2021</v>
          </cell>
          <cell r="C1683" t="str">
            <v>M</v>
          </cell>
          <cell r="D1683" t="str">
            <v>ATRIBUÍDO SÃO PAULO</v>
          </cell>
          <cell r="E1683" t="str">
            <v>61,36</v>
          </cell>
          <cell r="F1683" t="str">
            <v>CAIXA REFERENCIAL</v>
          </cell>
        </row>
        <row r="1684">
          <cell r="A1684" t="str">
            <v>102723</v>
          </cell>
          <cell r="B1684" t="str">
            <v>DRENO EM MURO DE CONTENÇÃO, EXECUTADO NO PÉ DO MURO, COM TUBO DE PVC CORRUGADO RÍGIDO PERFURADO, ENCHIMENTO COM BRITA, ENVOLVIDO COM MANTA GEOTÊXTIL. AF_07/2021</v>
          </cell>
          <cell r="C1684" t="str">
            <v>M</v>
          </cell>
          <cell r="D1684" t="str">
            <v>COEFICIENTE DE REPRESENTATIVIDADE</v>
          </cell>
          <cell r="E1684" t="str">
            <v>128,41</v>
          </cell>
          <cell r="F1684" t="str">
            <v>CAIXA REFERENCIAL</v>
          </cell>
        </row>
        <row r="1685">
          <cell r="A1685" t="str">
            <v>102724</v>
          </cell>
          <cell r="B1685" t="str">
            <v>DRENO BARBACÃ, DN 100 MM, COM MATERIAL DRENANTE. AF_07/2021</v>
          </cell>
          <cell r="C1685" t="str">
            <v>UN</v>
          </cell>
          <cell r="D1685" t="str">
            <v>COEFICIENTE DE REPRESENTATIVIDADE</v>
          </cell>
          <cell r="E1685" t="str">
            <v>34,96</v>
          </cell>
          <cell r="F1685" t="str">
            <v>CAIXA REFERENCIAL</v>
          </cell>
        </row>
        <row r="1686">
          <cell r="A1686" t="str">
            <v>102725</v>
          </cell>
          <cell r="B1686" t="str">
            <v>DRENO BARBACÃ, DN 75 MM, COM MATERIAL DRENANTE. AF_07/2021</v>
          </cell>
          <cell r="C1686" t="str">
            <v>UN</v>
          </cell>
          <cell r="D1686" t="str">
            <v>COEFICIENTE DE REPRESENTATIVIDADE</v>
          </cell>
          <cell r="E1686" t="str">
            <v>34,20</v>
          </cell>
          <cell r="F1686" t="str">
            <v>CAIXA REFERENCIAL</v>
          </cell>
        </row>
        <row r="1687">
          <cell r="A1687" t="str">
            <v>102726</v>
          </cell>
          <cell r="B1687" t="str">
            <v>DRENO BARBACÃ, DN 50 MM, COM MATERIAL DRENANTE. AF_07/2021</v>
          </cell>
          <cell r="C1687" t="str">
            <v>UN</v>
          </cell>
          <cell r="D1687" t="str">
            <v>COEFICIENTE DE REPRESENTATIVIDADE</v>
          </cell>
          <cell r="E1687" t="str">
            <v>31,76</v>
          </cell>
          <cell r="F1687" t="str">
            <v>CAIXA REFERENCIAL</v>
          </cell>
        </row>
        <row r="1688">
          <cell r="A1688" t="str">
            <v>103653</v>
          </cell>
          <cell r="B1688" t="str">
            <v>GEOTÊXTIL NÃO TECIDO 100% POLIÉSTER, RESISTÊNCIA A TRAÇÃO DE 31 KN/M (RT-31), INSTALADO EM DRENO - FORNECIMENTO E INSTALAÇÃO. AF_07/2021</v>
          </cell>
          <cell r="C1688" t="str">
            <v>M2</v>
          </cell>
          <cell r="D1688" t="str">
            <v>COEFICIENTE DE REPRESENTATIVIDADE</v>
          </cell>
          <cell r="E1688" t="str">
            <v>32,88</v>
          </cell>
          <cell r="F1688" t="str">
            <v>CAIXA REFERENCIAL</v>
          </cell>
        </row>
        <row r="1689">
          <cell r="A1689" t="str">
            <v>92743</v>
          </cell>
          <cell r="B1689" t="str">
            <v>MURO DE GABIÃO, ENCHIMENTO COM PEDRA DE MÃO TIPO RACHÃO, DE GRAVIDADE, COM GAIOLAS DE COMPRIMENTO IGUAL A 2 M, PARA MUROS COM ALTURA MENOR OU IGUAL A 4 M - FORNECIMENTO E EXECUÇÃO. AF_03/2024</v>
          </cell>
          <cell r="C1689" t="str">
            <v>M3</v>
          </cell>
          <cell r="D1689" t="str">
            <v>COEFICIENTE DE REPRESENTATIVIDADE</v>
          </cell>
          <cell r="E1689" t="str">
            <v>806,06</v>
          </cell>
          <cell r="F1689" t="str">
            <v>CAIXA REFERENCIAL</v>
          </cell>
        </row>
        <row r="1690">
          <cell r="A1690" t="str">
            <v>92744</v>
          </cell>
          <cell r="B1690" t="str">
            <v>MURO DE GABIÃO, ENCHIMENTO COM PEDRA DE MÃO TIPO RACHÃO, DE GRAVIDADE, COM GAIOLAS DE COMPRIMENTO IGUAL A 5 M, PARA MUROS COM ALTURA MENOR OU IGUAL A 4 M - FORNECIMENTO E EXECUÇÃO. AF_03/2024</v>
          </cell>
          <cell r="C1690" t="str">
            <v>M3</v>
          </cell>
          <cell r="D1690" t="str">
            <v>COEFICIENTE DE REPRESENTATIVIDADE</v>
          </cell>
          <cell r="E1690" t="str">
            <v>772,07</v>
          </cell>
          <cell r="F1690" t="str">
            <v>CAIXA REFERENCIAL</v>
          </cell>
        </row>
        <row r="1691">
          <cell r="A1691" t="str">
            <v>92745</v>
          </cell>
          <cell r="B1691" t="str">
            <v>MURO DE GABIÃO, ENCHIMENTO COM PEDRA DE MÃO TIPO RACHÃO, DE GRAVIDADE, COM GAIOLAS DE COMPRIMENTO IGUAL A 2 M, PARA MUROS COM ALTURA MAIOR QUE 4 M E MENOR OU IGUAL A 6 M - FORNECIMENTO E EXECUÇÃO. AF_03/2024</v>
          </cell>
          <cell r="C1691" t="str">
            <v>M3</v>
          </cell>
          <cell r="D1691" t="str">
            <v>COEFICIENTE DE REPRESENTATIVIDADE</v>
          </cell>
          <cell r="E1691" t="str">
            <v>979,45</v>
          </cell>
          <cell r="F1691" t="str">
            <v>CAIXA REFERENCIAL</v>
          </cell>
        </row>
        <row r="1692">
          <cell r="A1692" t="str">
            <v>92746</v>
          </cell>
          <cell r="B1692" t="str">
            <v>MURO DE GABIÃO, ENCHIMENTO COM PEDRA DE MÃO TIPO RACHÃO, DE GRAVIDADE, COM GAIOLAS DE COMPRIMENTO IGUAL A 5 M, PARA MUROS COM ALTURA MAIOR QUE 4 M E MENOR OU IGUAL A 6 M - FORNECIMENTO E EXECUÇÃO. AF_03/2024</v>
          </cell>
          <cell r="C1692" t="str">
            <v>M3</v>
          </cell>
          <cell r="D1692" t="str">
            <v>COEFICIENTE DE REPRESENTATIVIDADE</v>
          </cell>
          <cell r="E1692" t="str">
            <v>908,59</v>
          </cell>
          <cell r="F1692" t="str">
            <v>CAIXA REFERENCIAL</v>
          </cell>
        </row>
        <row r="1693">
          <cell r="A1693" t="str">
            <v>92747</v>
          </cell>
          <cell r="B1693" t="str">
            <v>MURO DE GABIÃO, ENCHIMENTO COM PEDRA DE MÃO TIPO RACHÃO, DE GRAVIDADE, COM GAIOLAS DE COMPRIMENTO IGUAL A 2 M, PARA MUROS COM ALTURA MAIOR QUE 6 M E MENOR OU IGUAL A 10 M - FORNECIMENTO E EXECUÇÃO. AF_03/2024</v>
          </cell>
          <cell r="C1693" t="str">
            <v>M3</v>
          </cell>
          <cell r="D1693" t="str">
            <v>COEFICIENTE DE REPRESENTATIVIDADE</v>
          </cell>
          <cell r="E1693" t="str">
            <v>1.086,13</v>
          </cell>
          <cell r="F1693" t="str">
            <v>CAIXA REFERENCIAL</v>
          </cell>
        </row>
        <row r="1694">
          <cell r="A1694" t="str">
            <v>92748</v>
          </cell>
          <cell r="B1694" t="str">
            <v>MURO DE GABIÃO, ENCHIMENTO COM PEDRA DE MÃO TIPO RACHÃO, DE GRAVIDADE, COM GAIOLAS DE COMPRIMENTO IGUAL A 5 M, PARA MUROS COM ALTURA MAIOR QUE 6 M E MENOR OU IGUAL A 10 M- FORNECIMENTO E EXECUÇÃO. AF_03/2024</v>
          </cell>
          <cell r="C1694" t="str">
            <v>M3</v>
          </cell>
          <cell r="D1694" t="str">
            <v>COEFICIENTE DE REPRESENTATIVIDADE</v>
          </cell>
          <cell r="E1694" t="str">
            <v>990,43</v>
          </cell>
          <cell r="F1694" t="str">
            <v>CAIXA REFERENCIAL</v>
          </cell>
        </row>
        <row r="1695">
          <cell r="A1695" t="str">
            <v>92749</v>
          </cell>
          <cell r="B1695" t="str">
            <v>MURO DE GABIÃO, ENCHIMENTO COM PEDRA DE MÃO TIPO RACHÃO, COM SOLO REFORÇADO, PARA MUROS COM ALTURA MENOR OU IGUAL A 4 M - FORNECIMENTO E EXECUÇÃO. AF_03/2024</v>
          </cell>
          <cell r="C1695" t="str">
            <v>M3</v>
          </cell>
          <cell r="D1695" t="str">
            <v>COEFICIENTE DE REPRESENTATIVIDADE</v>
          </cell>
          <cell r="E1695" t="str">
            <v>1.155,77</v>
          </cell>
          <cell r="F1695" t="str">
            <v>CAIXA REFERENCIAL</v>
          </cell>
        </row>
        <row r="1696">
          <cell r="A1696" t="str">
            <v>92750</v>
          </cell>
          <cell r="B1696" t="str">
            <v>MURO DE GABIÃO, ENCHIMENTO COM PEDRA DE MÃO TIPO RACHÃO, COM SOLO REFORÇADO, PARA MUROS COM ALTURA MAIOR QUE 4 M E MENOR OU IGUAL A 12 M - FORNECIMENTO E EXECUÇÃO. AF_03/2024</v>
          </cell>
          <cell r="C1696" t="str">
            <v>M3</v>
          </cell>
          <cell r="D1696" t="str">
            <v>COEFICIENTE DE REPRESENTATIVIDADE</v>
          </cell>
          <cell r="E1696" t="str">
            <v>1.936,10</v>
          </cell>
          <cell r="F1696" t="str">
            <v>CAIXA REFERENCIAL</v>
          </cell>
        </row>
        <row r="1697">
          <cell r="A1697" t="str">
            <v>92751</v>
          </cell>
          <cell r="B1697" t="str">
            <v>MURO DE GABIÃO, ENCHIMENTO COM PEDRA DE MÃO TIPO RACHÃO, COM SOLO REFORÇADO, PARA MUROS COM ALTURA MAIOR QUE 12 M E MENOR OU IGUAL A 20 M - FORNECIMENTO E EXECUÇÃO. AF_03/2024</v>
          </cell>
          <cell r="C1697" t="str">
            <v>M3</v>
          </cell>
          <cell r="D1697" t="str">
            <v>COEFICIENTE DE REPRESENTATIVIDADE</v>
          </cell>
          <cell r="E1697" t="str">
            <v>2.392,58</v>
          </cell>
          <cell r="F1697" t="str">
            <v>CAIXA REFERENCIAL</v>
          </cell>
        </row>
        <row r="1698">
          <cell r="A1698" t="str">
            <v>92752</v>
          </cell>
          <cell r="B1698" t="str">
            <v>MURO DE GABIÃO, ENCHIMENTO COM PEDRA DE MÃO TIPO RACHÃO, COM SOLO REFORÇADO, PARA MUROS COM ALTURA MAIOR QUE 20 M E MENOR OU IGUAL A 28 M - FORNECIMENTO E EXECUÇÃO. AF_03/2024</v>
          </cell>
          <cell r="C1698" t="str">
            <v>M3</v>
          </cell>
          <cell r="D1698" t="str">
            <v>COEFICIENTE DE REPRESENTATIVIDADE</v>
          </cell>
          <cell r="E1698" t="str">
            <v>2.846,39</v>
          </cell>
          <cell r="F1698" t="str">
            <v>CAIXA REFERENCIAL</v>
          </cell>
        </row>
        <row r="1699">
          <cell r="A1699" t="str">
            <v>92753</v>
          </cell>
          <cell r="B1699" t="str">
            <v>MURO DE GABIÃO, ENCHIMENTO COM RESÍDUO DE CONSTRUÇÃO E DEMOLIÇÃO, DE GRAVIDADE, COM GAIOLA TRAPEZOIDAL DE COMPRIMENTO IGUAL A 2 M, PARA MUROS COM ALTURA MENOR OU IGUAL A 2 M - FORNECIMENTO E EXECUÇÃO. AF_03/2024</v>
          </cell>
          <cell r="C1699" t="str">
            <v>M3</v>
          </cell>
          <cell r="D1699" t="str">
            <v>ATRIBUÍDO SÃO PAULO</v>
          </cell>
          <cell r="E1699" t="str">
            <v>739,92</v>
          </cell>
          <cell r="F1699" t="str">
            <v>CAIXA REFERENCIAL</v>
          </cell>
        </row>
        <row r="1700">
          <cell r="A1700" t="str">
            <v>92754</v>
          </cell>
          <cell r="B1700" t="str">
            <v>MURO DE GABIÃO, ENCHIMENTO COM RESÍDUO DE CONSTRUÇÃO E DEMOLIÇÃO, DE GRAVIDADE, COM GAIOLA TRAPEZOIDAL DE COMPRIMENTO IGUAL A 2 M, PARA MUROS COM ALTURA MAIOR QUE 2 M E MENOR OU IGUAL A 4 M - FORNECIMENTO E EXECUÇÃO. AF_03/2024</v>
          </cell>
          <cell r="C1700" t="str">
            <v>M3</v>
          </cell>
          <cell r="D1700" t="str">
            <v>ATRIBUÍDO SÃO PAULO</v>
          </cell>
          <cell r="E1700" t="str">
            <v>719,26</v>
          </cell>
          <cell r="F1700" t="str">
            <v>CAIXA REFERENCIAL</v>
          </cell>
        </row>
        <row r="1701">
          <cell r="A1701" t="str">
            <v>92755</v>
          </cell>
          <cell r="B1701" t="str">
            <v>PROTEÇÃO SUPERFICIAL DE CANAL EM GABIÃO TIPO COLCHÃO, ALTURA DE 17 CENTÍMETROS, ENCHIMENTO COM PEDRA DE MÃO TIPO RACHÃO - FORNECIMENTO E EXECUÇÃO. AF_03/2024</v>
          </cell>
          <cell r="C1701" t="str">
            <v>M2</v>
          </cell>
          <cell r="D1701" t="str">
            <v>COEFICIENTE DE REPRESENTATIVIDADE</v>
          </cell>
          <cell r="E1701" t="str">
            <v>293,14</v>
          </cell>
          <cell r="F1701" t="str">
            <v>CAIXA REFERENCIAL</v>
          </cell>
        </row>
        <row r="1702">
          <cell r="A1702" t="str">
            <v>92756</v>
          </cell>
          <cell r="B1702" t="str">
            <v>PROTEÇÃO SUPERFICIAL DE CANAL EM GABIÃO TIPO COLCHÃO, ALTURA DE 23 CENTÍMETROS, ENCHIMENTO COM PEDRA DE MÃO TIPO RACHÃO - FORNECIMENTO E EXECUÇÃO. AF_03/2024</v>
          </cell>
          <cell r="C1702" t="str">
            <v>M2</v>
          </cell>
          <cell r="D1702" t="str">
            <v>COEFICIENTE DE REPRESENTATIVIDADE</v>
          </cell>
          <cell r="E1702" t="str">
            <v>335,89</v>
          </cell>
          <cell r="F1702" t="str">
            <v>CAIXA REFERENCIAL</v>
          </cell>
        </row>
        <row r="1703">
          <cell r="A1703" t="str">
            <v>92757</v>
          </cell>
          <cell r="B1703" t="str">
            <v>PROTEÇÃO SUPERFICIAL DE CANAL EM GABIÃO TIPO COLCHÃO, ALTURA DE 30 CENTÍMETROS, ENCHIMENTO COM PEDRA DE MÃO TIPO RACHÃO - FORNECIMENTO E EXECUÇÃO. AF_03/2024</v>
          </cell>
          <cell r="C1703" t="str">
            <v>M2</v>
          </cell>
          <cell r="D1703" t="str">
            <v>COEFICIENTE DE REPRESENTATIVIDADE</v>
          </cell>
          <cell r="E1703" t="str">
            <v>387,21</v>
          </cell>
          <cell r="F1703" t="str">
            <v>CAIXA REFERENCIAL</v>
          </cell>
        </row>
        <row r="1704">
          <cell r="A1704" t="str">
            <v>92758</v>
          </cell>
          <cell r="B1704" t="str">
            <v>PROTEÇÃO SUPERFICIAL DE CANAL EM GABIÃO TIPO SACO, DIÂMETRO DE 65 CENTÍMETROS, ENCHIMENTO MANUAL COM PEDRA DE MÃO TIPO RACHÃO - FORNECIMENTO E EXECUÇÃO. AF_03/2024</v>
          </cell>
          <cell r="C1704" t="str">
            <v>M3</v>
          </cell>
          <cell r="D1704" t="str">
            <v>COEFICIENTE DE REPRESENTATIVIDADE</v>
          </cell>
          <cell r="E1704" t="str">
            <v>860,98</v>
          </cell>
          <cell r="F1704" t="str">
            <v>CAIXA REFERENCIAL</v>
          </cell>
        </row>
        <row r="1705">
          <cell r="A1705" t="str">
            <v>91069</v>
          </cell>
          <cell r="B1705" t="str">
            <v>EXECUÇÃO DE REVESTIMENTO DE CONCRETO PROJETADO COM ESPESSURA DE 7 CM, ARMADO COM TELA, INCLINAÇÃO MENOR QUE 90°, APLICAÇÃO CONTÍNUA, UTILIZANDO EQUIPAMENTO DE PROJEÇÃO COM 6 M³/H DE CAPACIDADE. AF_07/2024</v>
          </cell>
          <cell r="C1705" t="str">
            <v>M2</v>
          </cell>
          <cell r="D1705" t="str">
            <v>ATRIBUÍDO SÃO PAULO</v>
          </cell>
          <cell r="E1705" t="str">
            <v>207,44</v>
          </cell>
          <cell r="F1705" t="str">
            <v>CAIXA REFERENCIAL</v>
          </cell>
        </row>
        <row r="1706">
          <cell r="A1706" t="str">
            <v>91070</v>
          </cell>
          <cell r="B1706" t="str">
            <v>EXECUÇÃO DE REVESTIMENTO DE CONCRETO PROJETADO COM ESPESSURA DE 10 CM, ARMADO COM TELA, INCLINAÇÃO MENOR QUE 90°, APLICAÇÃO CONTÍNUA, UTILIZANDO EQUIPAMENTO DE PROJEÇÃO COM 6 M³/H DE CAPACIDADE. AF_07/2024</v>
          </cell>
          <cell r="C1706" t="str">
            <v>M2</v>
          </cell>
          <cell r="D1706" t="str">
            <v>ATRIBUÍDO SÃO PAULO</v>
          </cell>
          <cell r="E1706" t="str">
            <v>217,87</v>
          </cell>
          <cell r="F1706" t="str">
            <v>CAIXA REFERENCIAL</v>
          </cell>
        </row>
        <row r="1707">
          <cell r="A1707" t="str">
            <v>91071</v>
          </cell>
          <cell r="B1707" t="str">
            <v>EXECUÇÃO DE REVESTIMENTO DE CONCRETO PROJETADO COM ESPESSURA DE 7 CM, ARMADO COM TELA, INCLINAÇÃO DE 90°, APLICAÇÃO CONTÍNUA, UTILIZANDO EQUIPAMENTO DE PROJEÇÃO COM 6 M³/H DE CAPACIDADE. AF_07/2024</v>
          </cell>
          <cell r="C1707" t="str">
            <v>M2</v>
          </cell>
          <cell r="D1707" t="str">
            <v>ATRIBUÍDO SÃO PAULO</v>
          </cell>
          <cell r="E1707" t="str">
            <v>345,04</v>
          </cell>
          <cell r="F1707" t="str">
            <v>CAIXA REFERENCIAL</v>
          </cell>
        </row>
        <row r="1708">
          <cell r="A1708" t="str">
            <v>91072</v>
          </cell>
          <cell r="B1708" t="str">
            <v>EXECUÇÃO DE REVESTIMENTO DE CONCRETO PROJETADO COM ESPESSURA DE 10 CM, ARMADO COM TELA, INCLINAÇÃO DE 90°, APLICAÇÃO CONTÍNUA, UTILIZANDO EQUIPAMENTO DE PROJEÇÃO COM 6 M³/H DE CAPACIDADE. AF_07/2024</v>
          </cell>
          <cell r="C1708" t="str">
            <v>M2</v>
          </cell>
          <cell r="D1708" t="str">
            <v>ATRIBUÍDO SÃO PAULO</v>
          </cell>
          <cell r="E1708" t="str">
            <v>352,91</v>
          </cell>
          <cell r="F1708" t="str">
            <v>CAIXA REFERENCIAL</v>
          </cell>
        </row>
        <row r="1709">
          <cell r="A1709" t="str">
            <v>91073</v>
          </cell>
          <cell r="B1709" t="str">
            <v>EXECUÇÃO DE REVESTIMENTO DE CONCRETO PROJETADO COM ESPESSURA DE 7 CM, ARMADO COM TELA, INCLINAÇÃO MENOR QUE 90°, APLICAÇÃO CONTÍNUA, UTILIZANDO EQUIPAMENTO DE PROJEÇÃO COM 3 M³/H DE CAPACIDADE. AF_07/2024</v>
          </cell>
          <cell r="C1709" t="str">
            <v>M2</v>
          </cell>
          <cell r="D1709" t="str">
            <v>ATRIBUÍDO SÃO PAULO</v>
          </cell>
          <cell r="E1709" t="str">
            <v>272,79</v>
          </cell>
          <cell r="F1709" t="str">
            <v>CAIXA REFERENCIAL</v>
          </cell>
        </row>
        <row r="1710">
          <cell r="A1710" t="str">
            <v>91074</v>
          </cell>
          <cell r="B1710" t="str">
            <v>EXECUÇÃO DE REVESTIMENTO DE CONCRETO PROJETADO COM ESPESSURA DE 10 CM, ARMADO COM TELA, INCLINAÇÃO MENOR QUE 90°, APLICAÇÃO CONTÍNUA, UTILIZANDO EQUIPAMENTO DE PROJEÇÃO COM 3 M³/H DE CAPACIDADE. AF_07/2024</v>
          </cell>
          <cell r="C1710" t="str">
            <v>M2</v>
          </cell>
          <cell r="D1710" t="str">
            <v>ATRIBUÍDO SÃO PAULO</v>
          </cell>
          <cell r="E1710" t="str">
            <v>256,44</v>
          </cell>
          <cell r="F1710" t="str">
            <v>CAIXA REFERENCIAL</v>
          </cell>
        </row>
        <row r="1711">
          <cell r="A1711" t="str">
            <v>91075</v>
          </cell>
          <cell r="B1711" t="str">
            <v>EXECUÇÃO DE REVESTIMENTO DE CONCRETO PROJETADO COM ESPESSURA DE 7 CM, ARMADO COM TELA, INCLINAÇÃO DE 90°, APLICAÇÃO CONTÍNUA, UTILIZANDO EQUIPAMENTO DE PROJEÇÃO COM 3 M³/H DE CAPACIDADE. AF_07/2024</v>
          </cell>
          <cell r="C1711" t="str">
            <v>M2</v>
          </cell>
          <cell r="D1711" t="str">
            <v>ATRIBUÍDO SÃO PAULO</v>
          </cell>
          <cell r="E1711" t="str">
            <v>441,92</v>
          </cell>
          <cell r="F1711" t="str">
            <v>CAIXA REFERENCIAL</v>
          </cell>
        </row>
        <row r="1712">
          <cell r="A1712" t="str">
            <v>91076</v>
          </cell>
          <cell r="B1712" t="str">
            <v>EXECUÇÃO DE REVESTIMENTO DE CONCRETO PROJETADO COM ESPESSURA DE 10 CM, ARMADO COM TELA, INCLINAÇÃO DE 90°, APLICAÇÃO CONTÍNUA, UTILIZANDO EQUIPAMENTO DE PROJEÇÃO COM 3 M³/H DE CAPACIDADE. AF_07/2024</v>
          </cell>
          <cell r="C1712" t="str">
            <v>M2</v>
          </cell>
          <cell r="D1712" t="str">
            <v>ATRIBUÍDO SÃO PAULO</v>
          </cell>
          <cell r="E1712" t="str">
            <v>403,12</v>
          </cell>
          <cell r="F1712" t="str">
            <v>CAIXA REFERENCIAL</v>
          </cell>
        </row>
        <row r="1713">
          <cell r="A1713" t="str">
            <v>91077</v>
          </cell>
          <cell r="B1713" t="str">
            <v>EXECUÇÃO DE REVESTIMENTO DE CONCRETO PROJETADO COM ESPESSURA DE 7 CM, ARMADO COM FIBRAS DE AÇO, INCLINAÇÃO MENOR QUE 90°, APLICAÇÃO CONTÍNUA, UTILIZANDO EQUIPAMENTO DE PROJEÇÃO COM 6 M³/H DE CAPACIDADE. AF_07/2024</v>
          </cell>
          <cell r="C1713" t="str">
            <v>M2</v>
          </cell>
          <cell r="D1713" t="str">
            <v>ATRIBUÍDO SÃO PAULO</v>
          </cell>
          <cell r="E1713" t="str">
            <v>185,37</v>
          </cell>
          <cell r="F1713" t="str">
            <v>CAIXA REFERENCIAL</v>
          </cell>
        </row>
        <row r="1714">
          <cell r="A1714" t="str">
            <v>91078</v>
          </cell>
          <cell r="B1714" t="str">
            <v>EXECUÇÃO DE REVESTIMENTO DE CONCRETO PROJETADO COM ESPESSURA DE 10 CM, ARMADO COM FIBRAS DE AÇO, INCLINAÇÃO MENOR QUE 90°, APLICAÇÃO CONTÍNUA, UTILIZANDO EQUIPAMENTO DE PROJEÇÃO COM 6 M³/H DE CAPACIDADE. AF_07/2024</v>
          </cell>
          <cell r="C1714" t="str">
            <v>M2</v>
          </cell>
          <cell r="D1714" t="str">
            <v>ATRIBUÍDO SÃO PAULO</v>
          </cell>
          <cell r="E1714" t="str">
            <v>201,22</v>
          </cell>
          <cell r="F1714" t="str">
            <v>CAIXA REFERENCIAL</v>
          </cell>
        </row>
        <row r="1715">
          <cell r="A1715" t="str">
            <v>91079</v>
          </cell>
          <cell r="B1715" t="str">
            <v>EXECUÇÃO DE REVESTIMENTO DE CONCRETO PROJETADO COM ESPESSURA DE 7 CM, ARMADO COM FIBRAS DE AÇO, INCLINAÇÃO DE 90°, APLICAÇÃO CONTÍNUA, UTILIZANDO EQUIPAMENTO DE PROJEÇÃO COM 6 M³/H DE CAPACIDADE. AF_07/2024</v>
          </cell>
          <cell r="C1715" t="str">
            <v>M2</v>
          </cell>
          <cell r="D1715" t="str">
            <v>ATRIBUÍDO SÃO PAULO</v>
          </cell>
          <cell r="E1715" t="str">
            <v>202,99</v>
          </cell>
          <cell r="F1715" t="str">
            <v>CAIXA REFERENCIAL</v>
          </cell>
        </row>
        <row r="1716">
          <cell r="A1716" t="str">
            <v>91080</v>
          </cell>
          <cell r="B1716" t="str">
            <v>EXECUÇÃO DE REVESTIMENTO DE CONCRETO PROJETADO COM ESPESSURA DE 10 CM, ARMADO COM FIBRAS DE AÇO, INCLINAÇÃO DE 90°, APLICAÇÃO CONTÍNUA, UTILIZANDO EQUIPAMENTO DE PROJEÇÃO COM 6 M³/H DE CAPACIDADE. AF_07/2024</v>
          </cell>
          <cell r="C1716" t="str">
            <v>M2</v>
          </cell>
          <cell r="D1716" t="str">
            <v>ATRIBUÍDO SÃO PAULO</v>
          </cell>
          <cell r="E1716" t="str">
            <v>214,71</v>
          </cell>
          <cell r="F1716" t="str">
            <v>CAIXA REFERENCIAL</v>
          </cell>
        </row>
        <row r="1717">
          <cell r="A1717" t="str">
            <v>91081</v>
          </cell>
          <cell r="B1717" t="str">
            <v>EXECUÇÃO DE REVESTIMENTO DE CONCRETO PROJETADO COM ESPESSURA DE 7 CM, ARMADO COM FIBRAS DE AÇO, INCLINAÇÃO MENOR QUE 90°, APLICAÇÃO CONTÍNUA, UTILIZANDO EQUIPAMENTO DE PROJEÇÃO COM 3 M³/H DE CAPACIDADE. AF_07/2024</v>
          </cell>
          <cell r="C1717" t="str">
            <v>M2</v>
          </cell>
          <cell r="D1717" t="str">
            <v>ATRIBUÍDO SÃO PAULO</v>
          </cell>
          <cell r="E1717" t="str">
            <v>278,07</v>
          </cell>
          <cell r="F1717" t="str">
            <v>CAIXA REFERENCIAL</v>
          </cell>
        </row>
        <row r="1718">
          <cell r="A1718" t="str">
            <v>91082</v>
          </cell>
          <cell r="B1718" t="str">
            <v>EXECUÇÃO DE REVESTIMENTO DE CONCRETO PROJETADO COM ESPESSURA DE 10 CM, ARMADO COM FIBRAS DE AÇO, INCLINAÇÃO MENOR QUE 90°, APLICAÇÃO CONTÍNUA, UTILIZANDO EQUIPAMENTO DE PROJEÇÃO COM 3 M³/H DE CAPACIDADE. AF_07/2024</v>
          </cell>
          <cell r="C1718" t="str">
            <v>M2</v>
          </cell>
          <cell r="D1718" t="str">
            <v>ATRIBUÍDO SÃO PAULO</v>
          </cell>
          <cell r="E1718" t="str">
            <v>248,85</v>
          </cell>
          <cell r="F1718" t="str">
            <v>CAIXA REFERENCIAL</v>
          </cell>
        </row>
        <row r="1719">
          <cell r="A1719" t="str">
            <v>91083</v>
          </cell>
          <cell r="B1719" t="str">
            <v>EXECUÇÃO DE REVESTIMENTO DE CONCRETO PROJETADO COM ESPESSURA DE 7 CM, ARMADO COM FIBRAS DE AÇO, INCLINAÇÃO DE 90°, APLICAÇÃO CONTÍNUA, UTILIZANDO EQUIPAMENTO DE PROJEÇÃO COM 3 M³/H DE CAPACIDADE. AF_07/2024</v>
          </cell>
          <cell r="C1719" t="str">
            <v>M2</v>
          </cell>
          <cell r="D1719" t="str">
            <v>ATRIBUÍDO SÃO PAULO</v>
          </cell>
          <cell r="E1719" t="str">
            <v>351,98</v>
          </cell>
          <cell r="F1719" t="str">
            <v>CAIXA REFERENCIAL</v>
          </cell>
        </row>
        <row r="1720">
          <cell r="A1720" t="str">
            <v>91084</v>
          </cell>
          <cell r="B1720" t="str">
            <v>EXECUÇÃO DE REVESTIMENTO DE CONCRETO PROJETADO COM ESPESSURA DE 10 CM, ARMADO COM FIBRAS DE AÇO, INCLINAÇÃO DE 90°, APLICAÇÃO CONTÍNUA, UTILIZANDO EQUIPAMENTO DE PROJEÇÃO COM 3 M³/H DE CAPACIDADE. AF_07/2024</v>
          </cell>
          <cell r="C1720" t="str">
            <v>M2</v>
          </cell>
          <cell r="D1720" t="str">
            <v>ATRIBUÍDO SÃO PAULO</v>
          </cell>
          <cell r="E1720" t="str">
            <v>278,21</v>
          </cell>
          <cell r="F1720" t="str">
            <v>CAIXA REFERENCIAL</v>
          </cell>
        </row>
        <row r="1721">
          <cell r="A1721" t="str">
            <v>91086</v>
          </cell>
          <cell r="B1721" t="str">
            <v>EXECUÇÃO DE REVESTIMENTO DE CONCRETO PROJETADO COM ESPESSURA DE 7 CM, ARMADO COM TELA, INCLINAÇÃO MENOR QUE 90°, APLICAÇÃO DESCONTÍNUA, UTILIZANDO EQUIPAMENTO DE PROJEÇÃO COM 6 M³/H DE CAPACIDADE. AF_07/2024</v>
          </cell>
          <cell r="C1721" t="str">
            <v>M2</v>
          </cell>
          <cell r="D1721" t="str">
            <v>ATRIBUÍDO SÃO PAULO</v>
          </cell>
          <cell r="E1721" t="str">
            <v>230,45</v>
          </cell>
          <cell r="F1721" t="str">
            <v>CAIXA REFERENCIAL</v>
          </cell>
        </row>
        <row r="1722">
          <cell r="A1722" t="str">
            <v>91087</v>
          </cell>
          <cell r="B1722" t="str">
            <v>EXECUÇÃO DE REVESTIMENTO DE CONCRETO PROJETADO COM ESPESSURA DE 10 CM, ARMADO COM TELA, INCLINAÇÃO MENOR QUE 90°, APLICAÇÃO DESCONTÍNUA, UTILIZANDO EQUIPAMENTO DE PROJEÇÃO COM 6 M³/H DE CAPACIDADE. AF_07/2024</v>
          </cell>
          <cell r="C1722" t="str">
            <v>M2</v>
          </cell>
          <cell r="D1722" t="str">
            <v>ATRIBUÍDO SÃO PAULO</v>
          </cell>
          <cell r="E1722" t="str">
            <v>242,61</v>
          </cell>
          <cell r="F1722" t="str">
            <v>CAIXA REFERENCIAL</v>
          </cell>
        </row>
        <row r="1723">
          <cell r="A1723" t="str">
            <v>91088</v>
          </cell>
          <cell r="B1723" t="str">
            <v>EXECUÇÃO DE REVESTIMENTO DE CONCRETO PROJETADO COM ESPESSURA DE 7 CM, ARMADO COM TELA, INCLINAÇÃO DE 90°, APLICAÇÃO DESCONTÍNUA, UTILIZANDO EQUIPAMENTO DE PROJEÇÃO COM 6 M³/H DE CAPACIDADE. AF_07/2024</v>
          </cell>
          <cell r="C1723" t="str">
            <v>M2</v>
          </cell>
          <cell r="D1723" t="str">
            <v>ATRIBUÍDO SÃO PAULO</v>
          </cell>
          <cell r="E1723" t="str">
            <v>368,42</v>
          </cell>
          <cell r="F1723" t="str">
            <v>CAIXA REFERENCIAL</v>
          </cell>
        </row>
        <row r="1724">
          <cell r="A1724" t="str">
            <v>91089</v>
          </cell>
          <cell r="B1724" t="str">
            <v>EXECUÇÃO DE REVESTIMENTO DE CONCRETO PROJETADO COM ESPESSURA DE 10 CM, ARMADO COM TELA, INCLINAÇÃO DE 90°, APLICAÇÃO DESCONTÍNUA, UTILIZANDO EQUIPAMENTO DE PROJEÇÃO COM 6 M³/H DE CAPACIDADE. AF_07/2024</v>
          </cell>
          <cell r="C1724" t="str">
            <v>M2</v>
          </cell>
          <cell r="D1724" t="str">
            <v>ATRIBUÍDO SÃO PAULO</v>
          </cell>
          <cell r="E1724" t="str">
            <v>378,97</v>
          </cell>
          <cell r="F1724" t="str">
            <v>CAIXA REFERENCIAL</v>
          </cell>
        </row>
        <row r="1725">
          <cell r="A1725" t="str">
            <v>91090</v>
          </cell>
          <cell r="B1725" t="str">
            <v>EXECUÇÃO DE REVESTIMENTO DE CONCRETO PROJETADO COM ESPESSURA DE 7 CM, ARMADO COM TELA, INCLINAÇÃO MENOR QUE 90°, APLICAÇÃO DESCONTÍNUA, UTILIZANDO EQUIPAMENTO DE PROJEÇÃO COM 3 M³/H DE CAPACIDADE. AF_07/2024</v>
          </cell>
          <cell r="C1725" t="str">
            <v>M2</v>
          </cell>
          <cell r="D1725" t="str">
            <v>ATRIBUÍDO SÃO PAULO</v>
          </cell>
          <cell r="E1725" t="str">
            <v>279,79</v>
          </cell>
          <cell r="F1725" t="str">
            <v>CAIXA REFERENCIAL</v>
          </cell>
        </row>
        <row r="1726">
          <cell r="A1726" t="str">
            <v>91091</v>
          </cell>
          <cell r="B1726" t="str">
            <v>EXECUÇÃO DE REVESTIMENTO DE CONCRETO PROJETADO COM ESPESSURA DE 10 CM, ARMADO COM TELA, INCLINAÇÃO MENOR QUE 90°, APLICAÇÃO DESCONTÍNUA, UTILIZANDO EQUIPAMENTO DE PROJEÇÃO COM 3 M³/H DE CAPACIDADE. AF_07/2024</v>
          </cell>
          <cell r="C1726" t="str">
            <v>M2</v>
          </cell>
          <cell r="D1726" t="str">
            <v>ATRIBUÍDO SÃO PAULO</v>
          </cell>
          <cell r="E1726" t="str">
            <v>274,81</v>
          </cell>
          <cell r="F1726" t="str">
            <v>CAIXA REFERENCIAL</v>
          </cell>
        </row>
        <row r="1727">
          <cell r="A1727" t="str">
            <v>91092</v>
          </cell>
          <cell r="B1727" t="str">
            <v>EXECUÇÃO DE REVESTIMENTO DE CONCRETO PROJETADO COM ESPESSURA DE 7 CM, ARMADO COM TELA, INCLINAÇÃO DE 90°, APLICAÇÃO DESCONTÍNUA, UTILIZANDO EQUIPAMENTO DE PROJEÇÃO COM 3 M³/H DE CAPACIDADE. AF_07/2024</v>
          </cell>
          <cell r="C1727" t="str">
            <v>M2</v>
          </cell>
          <cell r="D1727" t="str">
            <v>ATRIBUÍDO SÃO PAULO</v>
          </cell>
          <cell r="E1727" t="str">
            <v>437,92</v>
          </cell>
          <cell r="F1727" t="str">
            <v>CAIXA REFERENCIAL</v>
          </cell>
        </row>
        <row r="1728">
          <cell r="A1728" t="str">
            <v>91093</v>
          </cell>
          <cell r="B1728" t="str">
            <v>EXECUÇÃO DE REVESTIMENTO DE CONCRETO PROJETADO COM ESPESSURA DE 10 CM, ARMADO COM TELA, INCLINAÇÃO DE 90°, APLICAÇÃO DESCONTÍNUA, UTILIZANDO EQUIPAMENTO DE PROJEÇÃO COM 3 M³/H DE CAPACIDADE. AF_07/2024</v>
          </cell>
          <cell r="C1728" t="str">
            <v>M2</v>
          </cell>
          <cell r="D1728" t="str">
            <v>ATRIBUÍDO SÃO PAULO</v>
          </cell>
          <cell r="E1728" t="str">
            <v>420,03</v>
          </cell>
          <cell r="F1728" t="str">
            <v>CAIXA REFERENCIAL</v>
          </cell>
        </row>
        <row r="1729">
          <cell r="A1729" t="str">
            <v>91094</v>
          </cell>
          <cell r="B1729" t="str">
            <v>EXECUÇÃO DE REVESTIMENTO DE CONCRETO PROJETADO COM ESPESSURA DE 7 CM, ARMADO COM FIBRAS DE AÇO, INCLINAÇÃO MENOR QUE 90°, APLICAÇÃO DESCONTÍNUA, UTILIZANDO EQUIPAMENTO DE PROJEÇÃO COM 6 M³/H DE CAPACIDADE. AF_07/2024</v>
          </cell>
          <cell r="C1729" t="str">
            <v>M2</v>
          </cell>
          <cell r="D1729" t="str">
            <v>ATRIBUÍDO SÃO PAULO</v>
          </cell>
          <cell r="E1729" t="str">
            <v>176,41</v>
          </cell>
          <cell r="F1729" t="str">
            <v>CAIXA REFERENCIAL</v>
          </cell>
        </row>
        <row r="1730">
          <cell r="A1730" t="str">
            <v>91095</v>
          </cell>
          <cell r="B1730" t="str">
            <v>EXECUÇÃO DE REVESTIMENTO DE CONCRETO PROJETADO COM ESPESSURA DE 10 CM, ARMADO COM FIBRAS DE AÇO, INCLINAÇÃO MENOR QUE 90°, APLICAÇÃO DESCONTÍNUA, UTILIZANDO EQUIPAMENTO DE PROJEÇÃO COM 6 M³/H DE CAPACIDADE. AF_07/2024</v>
          </cell>
          <cell r="C1730" t="str">
            <v>M2</v>
          </cell>
          <cell r="D1730" t="str">
            <v>ATRIBUÍDO SÃO PAULO</v>
          </cell>
          <cell r="E1730" t="str">
            <v>194,83</v>
          </cell>
          <cell r="F1730" t="str">
            <v>CAIXA REFERENCIAL</v>
          </cell>
        </row>
        <row r="1731">
          <cell r="A1731" t="str">
            <v>91096</v>
          </cell>
          <cell r="B1731" t="str">
            <v>EXECUÇÃO DE REVESTIMENTO DE CONCRETO PROJETADO COM ESPESSURA DE 7 CM, ARMADO COM FIBRAS DE AÇO, INCLINAÇÃO DE 90°, APLICAÇÃO DESCONTÍNUA, UTILIZANDO EQUIPAMENTO DE PROJEÇÃO COM 6 M³/H DE CAPACIDADE. AF_07/2024</v>
          </cell>
          <cell r="C1731" t="str">
            <v>M2</v>
          </cell>
          <cell r="D1731" t="str">
            <v>ATRIBUÍDO SÃO PAULO</v>
          </cell>
          <cell r="E1731" t="str">
            <v>190,88</v>
          </cell>
          <cell r="F1731" t="str">
            <v>CAIXA REFERENCIAL</v>
          </cell>
        </row>
        <row r="1732">
          <cell r="A1732" t="str">
            <v>91097</v>
          </cell>
          <cell r="B1732" t="str">
            <v>EXECUÇÃO DE REVESTIMENTO DE CONCRETO PROJETADO COM ESPESSURA DE 10 CM, ARMADO COM FIBRAS DE AÇO, INCLINAÇÃO DE 90°, APLICAÇÃO DESCONTÍNUA, UTILIZANDO EQUIPAMENTO DE PROJEÇÃO COM 6 M³/H DE CAPACIDADE. AF_07/2024</v>
          </cell>
          <cell r="C1732" t="str">
            <v>M2</v>
          </cell>
          <cell r="D1732" t="str">
            <v>ATRIBUÍDO SÃO PAULO</v>
          </cell>
          <cell r="E1732" t="str">
            <v>206,69</v>
          </cell>
          <cell r="F1732" t="str">
            <v>CAIXA REFERENCIAL</v>
          </cell>
        </row>
        <row r="1733">
          <cell r="A1733" t="str">
            <v>91098</v>
          </cell>
          <cell r="B1733" t="str">
            <v>EXECUÇÃO DE REVESTIMENTO DE CONCRETO PROJETADO COM ESPESSURA DE 7 CM, ARMADO COM FIBRAS DE AÇO, INCLINAÇÃO MENOR QUE 90°, APLICAÇÃO DESCONTÍNUA, UTILIZANDO EQUIPAMENTO DE PROJEÇÃO COM 3 M³/H DE CAPACIDADE. AF_07/2024</v>
          </cell>
          <cell r="C1733" t="str">
            <v>M2</v>
          </cell>
          <cell r="D1733" t="str">
            <v>ATRIBUÍDO SÃO PAULO</v>
          </cell>
          <cell r="E1733" t="str">
            <v>242,68</v>
          </cell>
          <cell r="F1733" t="str">
            <v>CAIXA REFERENCIAL</v>
          </cell>
        </row>
        <row r="1734">
          <cell r="A1734" t="str">
            <v>91099</v>
          </cell>
          <cell r="B1734" t="str">
            <v>EXECUÇÃO DE REVESTIMENTO DE CONCRETO PROJETADO COM ESPESSURA DE 10 CM, ARMADO COM FIBRAS DE AÇO, INCLINAÇÃO MENOR QUE 90°, APLICAÇÃO DESCONTÍNUA, UTILIZANDO EQUIPAMENTO DE PROJEÇÃO COM 3 M³/H DE CAPACIDADE. AF_07/2024</v>
          </cell>
          <cell r="C1734" t="str">
            <v>M2</v>
          </cell>
          <cell r="D1734" t="str">
            <v>ATRIBUÍDO SÃO PAULO</v>
          </cell>
          <cell r="E1734" t="str">
            <v>233,77</v>
          </cell>
          <cell r="F1734" t="str">
            <v>CAIXA REFERENCIAL</v>
          </cell>
        </row>
        <row r="1735">
          <cell r="A1735" t="str">
            <v>91100</v>
          </cell>
          <cell r="B1735" t="str">
            <v>EXECUÇÃO DE REVESTIMENTO DE CONCRETO PROJETADO COM ESPESSURA DE 7 CM, ARMADO COM FIBRAS DE AÇO, INCLINAÇÃO DE 90°, APLICAÇÃO DESCONTÍNUA, UTILIZANDO EQUIPAMENTO DE PROJEÇÃO COM 3 M³/H DE CAPACIDADE. AF_07/2024</v>
          </cell>
          <cell r="C1735" t="str">
            <v>M2</v>
          </cell>
          <cell r="D1735" t="str">
            <v>ATRIBUÍDO SÃO PAULO</v>
          </cell>
          <cell r="E1735" t="str">
            <v>289,47</v>
          </cell>
          <cell r="F1735" t="str">
            <v>CAIXA REFERENCIAL</v>
          </cell>
        </row>
        <row r="1736">
          <cell r="A1736" t="str">
            <v>91101</v>
          </cell>
          <cell r="B1736" t="str">
            <v>EXECUÇÃO DE REVESTIMENTO DE CONCRETO PROJETADO COM ESPESSURA DE 10 CM, ARMADO COM FIBRAS DE AÇO, INCLINAÇÃO DE 90°, APLICAÇÃO DESCONTÍNUA, UTILIZANDO EQUIPAMENTO DE PROJEÇÃO COM 3 M³/H DE CAPACIDADE. AF_07/2024</v>
          </cell>
          <cell r="C1736" t="str">
            <v>M2</v>
          </cell>
          <cell r="D1736" t="str">
            <v>ATRIBUÍDO SÃO PAULO</v>
          </cell>
          <cell r="E1736" t="str">
            <v>256,97</v>
          </cell>
          <cell r="F1736" t="str">
            <v>CAIXA REFERENCIAL</v>
          </cell>
        </row>
        <row r="1737">
          <cell r="A1737" t="str">
            <v>93957</v>
          </cell>
          <cell r="B1737" t="str">
            <v>EXECUÇÃO DE GRAMPO PARA SOLO GRAMPEADO COM COMPRIMENTO MENOR OU IGUAL A 6 M, DIÂMETRO DE 10 CM, PERFURAÇÃO COM EQUIPAMENTO MANUAL E ARMADURA COM DIÂMETRO DE 20 MM. AF_07/2024</v>
          </cell>
          <cell r="C1737" t="str">
            <v>M</v>
          </cell>
          <cell r="D1737" t="str">
            <v>ATRIBUÍDO SÃO PAULO</v>
          </cell>
          <cell r="E1737" t="str">
            <v>376,49</v>
          </cell>
          <cell r="F1737" t="str">
            <v>CAIXA REFERENCIAL</v>
          </cell>
        </row>
        <row r="1738">
          <cell r="A1738" t="str">
            <v>93959</v>
          </cell>
          <cell r="B1738" t="str">
            <v>EXECUÇÃO DE GRAMPO PARA SOLO GRAMPEADO COM COMPRIMENTO MAIOR QUE 6 M E MENOR OU IGUAL A 10 M, DIÂMETRO DE 10 CM, PERFURAÇÃO COM EQUIPAMENTO MANUAL E ARMADURA COM DIÂMETRO DE 20 MM. AF_07/2024</v>
          </cell>
          <cell r="C1738" t="str">
            <v>M</v>
          </cell>
          <cell r="D1738" t="str">
            <v>ATRIBUÍDO SÃO PAULO</v>
          </cell>
          <cell r="E1738" t="str">
            <v>303,75</v>
          </cell>
          <cell r="F1738" t="str">
            <v>CAIXA REFERENCIAL</v>
          </cell>
        </row>
        <row r="1739">
          <cell r="A1739" t="str">
            <v>93961</v>
          </cell>
          <cell r="B1739" t="str">
            <v>EXECUÇÃO DE GRAMPO PARA SOLO GRAMPEADO COM COMPRIMENTO MAIOR QUE 10 M, DIÂMETRO DE 10 CM, PERFURAÇÃO COM EQUIPAMENTO MANUAL E ARMADURA COM DIÂMETRO DE 20 MM. AF_07/2024</v>
          </cell>
          <cell r="C1739" t="str">
            <v>M</v>
          </cell>
          <cell r="D1739" t="str">
            <v>ATRIBUÍDO SÃO PAULO</v>
          </cell>
          <cell r="E1739" t="str">
            <v>273,21</v>
          </cell>
          <cell r="F1739" t="str">
            <v>CAIXA REFERENCIAL</v>
          </cell>
        </row>
        <row r="1740">
          <cell r="A1740" t="str">
            <v>93967</v>
          </cell>
          <cell r="B1740" t="str">
            <v>EXECUÇÃO DE GRAMPO PARA SOLO GRAMPEADO COM COMPRIMENTO MENOR OU IGUAL A 6 M, DIÂMETRO DE 7 CM, PERFURAÇÃO COM EQUIPAMENTO MANUAL E ARMADURA COM DIÂMETRO DE 20 MM. AF_07/2024</v>
          </cell>
          <cell r="C1740" t="str">
            <v>M</v>
          </cell>
          <cell r="D1740" t="str">
            <v>ATRIBUÍDO SÃO PAULO</v>
          </cell>
          <cell r="E1740" t="str">
            <v>313,42</v>
          </cell>
          <cell r="F1740" t="str">
            <v>CAIXA REFERENCIAL</v>
          </cell>
        </row>
        <row r="1741">
          <cell r="A1741" t="str">
            <v>93969</v>
          </cell>
          <cell r="B1741" t="str">
            <v>EXECUÇÃO DE GRAMPO PARA SOLO GRAMPEADO COM COMPRIMENTO MAIOR QUE 6 M E MENOR OU IGUAL A 10 M, DIÂMETRO DE 7 CM, PERFURAÇÃO COM EQUIPAMENTO MANUAL E ARMADURA COM DIÂMETRO DE 20 MM. AF_07/2024</v>
          </cell>
          <cell r="C1741" t="str">
            <v>M</v>
          </cell>
          <cell r="D1741" t="str">
            <v>ATRIBUÍDO SÃO PAULO</v>
          </cell>
          <cell r="E1741" t="str">
            <v>252,75</v>
          </cell>
          <cell r="F1741" t="str">
            <v>CAIXA REFERENCIAL</v>
          </cell>
        </row>
        <row r="1742">
          <cell r="A1742" t="str">
            <v>93971</v>
          </cell>
          <cell r="B1742" t="str">
            <v>EXECUÇÃO DE GRAMPO PARA SOLO GRAMPEADO COM COMPRIMENTO MAIOR QUE 10 M, DIÂMETRO DE 7 CM, PERFURAÇÃO COM EQUIPAMENTO MANUAL E ARMADURA COM DIÂMETRO DE 20 MM. AF_07/2024</v>
          </cell>
          <cell r="C1742" t="str">
            <v>M</v>
          </cell>
          <cell r="D1742" t="str">
            <v>ATRIBUÍDO SÃO PAULO</v>
          </cell>
          <cell r="E1742" t="str">
            <v>228,13</v>
          </cell>
          <cell r="F1742" t="str">
            <v>CAIXA REFERENCIAL</v>
          </cell>
        </row>
        <row r="1743">
          <cell r="A1743" t="str">
            <v>95108</v>
          </cell>
          <cell r="B1743" t="str">
            <v>EXECUÇÃO DE PROTEÇÃO DA CABEÇA DO TIRANTE COM USO DE FÔRMAS METÁLICAS, 50 UTILIZAÇÕES, E CONCRETO FCK =15 MPA. AF_11/2023</v>
          </cell>
          <cell r="C1743" t="str">
            <v>UN</v>
          </cell>
          <cell r="D1743" t="str">
            <v>COEFICIENTE DE REPRESENTATIVIDADE</v>
          </cell>
          <cell r="E1743" t="str">
            <v>40,19</v>
          </cell>
          <cell r="F1743" t="str">
            <v>CAIXA REFERENCIAL</v>
          </cell>
        </row>
        <row r="1744">
          <cell r="A1744" t="str">
            <v>100341</v>
          </cell>
          <cell r="B1744" t="str">
            <v>FABRICAÇÃO, MONTAGEM E DESMONTAGEM DE FÔRMA PARA CORTINA DE CONTENÇÃO, EM CHAPA DE MADEIRA COMPENSADA PLASTIFICADA, E = 18 MM, 10 UTILIZAÇÕES. AF_11/2024</v>
          </cell>
          <cell r="C1744" t="str">
            <v>M2</v>
          </cell>
          <cell r="D1744" t="str">
            <v>ATRIBUÍDO SÃO PAULO</v>
          </cell>
          <cell r="E1744" t="str">
            <v>45,75</v>
          </cell>
          <cell r="F1744" t="str">
            <v>CAIXA REFERENCIAL</v>
          </cell>
        </row>
        <row r="1745">
          <cell r="A1745" t="str">
            <v>100342</v>
          </cell>
          <cell r="B1745" t="str">
            <v>ARMAÇÃO DE CORTINA DE CONTENÇÃO EM CONCRETO ARMADO, COM AÇO CA-50 DE 6,3 MM - MONTAGEM. AF_11/2024</v>
          </cell>
          <cell r="C1745" t="str">
            <v>KG</v>
          </cell>
          <cell r="D1745" t="str">
            <v>COEFICIENTE DE REPRESENTATIVIDADE</v>
          </cell>
          <cell r="E1745" t="str">
            <v>19,99</v>
          </cell>
          <cell r="F1745" t="str">
            <v>CAIXA REFERENCIAL</v>
          </cell>
        </row>
        <row r="1746">
          <cell r="A1746" t="str">
            <v>100343</v>
          </cell>
          <cell r="B1746" t="str">
            <v>ARMAÇÃO DE CORTINA DE CONTENÇÃO EM CONCRETO ARMADO, COM AÇO CA-50 DE 8 MM - MONTAGEM. AF_11/2024</v>
          </cell>
          <cell r="C1746" t="str">
            <v>KG</v>
          </cell>
          <cell r="D1746" t="str">
            <v>COEFICIENTE DE REPRESENTATIVIDADE</v>
          </cell>
          <cell r="E1746" t="str">
            <v>17,92</v>
          </cell>
          <cell r="F1746" t="str">
            <v>CAIXA REFERENCIAL</v>
          </cell>
        </row>
        <row r="1747">
          <cell r="A1747" t="str">
            <v>100344</v>
          </cell>
          <cell r="B1747" t="str">
            <v>ARMAÇÃO DE CORTINA DE CONTENÇÃO EM CONCRETO ARMADO, COM AÇO CA-50 DE 10 MM - MONTAGEM. AF_11/2024</v>
          </cell>
          <cell r="C1747" t="str">
            <v>KG</v>
          </cell>
          <cell r="D1747" t="str">
            <v>COEFICIENTE DE REPRESENTATIVIDADE</v>
          </cell>
          <cell r="E1747" t="str">
            <v>14,94</v>
          </cell>
          <cell r="F1747" t="str">
            <v>CAIXA REFERENCIAL</v>
          </cell>
        </row>
        <row r="1748">
          <cell r="A1748" t="str">
            <v>100345</v>
          </cell>
          <cell r="B1748" t="str">
            <v>ARMAÇÃO DE CORTINA DE CONTENÇÃO EM CONCRETO ARMADO, COM AÇO CA-50 DE 12,5 MM - MONTAGEM. AF_11/2024</v>
          </cell>
          <cell r="C1748" t="str">
            <v>KG</v>
          </cell>
          <cell r="D1748" t="str">
            <v>COEFICIENTE DE REPRESENTATIVIDADE</v>
          </cell>
          <cell r="E1748" t="str">
            <v>11,80</v>
          </cell>
          <cell r="F1748" t="str">
            <v>CAIXA REFERENCIAL</v>
          </cell>
        </row>
        <row r="1749">
          <cell r="A1749" t="str">
            <v>100346</v>
          </cell>
          <cell r="B1749" t="str">
            <v>ARMAÇÃO DE CORTINA DE CONTENÇÃO EM CONCRETO ARMADO, COM AÇO CA-50 DE 16 MM - MONTAGEM. AF_11/2024</v>
          </cell>
          <cell r="C1749" t="str">
            <v>KG</v>
          </cell>
          <cell r="D1749" t="str">
            <v>COEFICIENTE DE REPRESENTATIVIDADE</v>
          </cell>
          <cell r="E1749" t="str">
            <v>11,35</v>
          </cell>
          <cell r="F1749" t="str">
            <v>CAIXA REFERENCIAL</v>
          </cell>
        </row>
        <row r="1750">
          <cell r="A1750" t="str">
            <v>100347</v>
          </cell>
          <cell r="B1750" t="str">
            <v>ARMAÇÃO DE CORTINA DE CONTENÇÃO EM CONCRETO ARMADO, COM AÇO CA-50 DE 20 MM - MONTAGEM. AF_11/2024</v>
          </cell>
          <cell r="C1750" t="str">
            <v>KG</v>
          </cell>
          <cell r="D1750" t="str">
            <v>COEFICIENTE DE REPRESENTATIVIDADE</v>
          </cell>
          <cell r="E1750" t="str">
            <v>12,82</v>
          </cell>
          <cell r="F1750" t="str">
            <v>CAIXA REFERENCIAL</v>
          </cell>
        </row>
        <row r="1751">
          <cell r="A1751" t="str">
            <v>100348</v>
          </cell>
          <cell r="B1751" t="str">
            <v>ARMAÇÃO DE CORTINA DE CONTENÇÃO EM CONCRETO ARMADO, COM AÇO CA-50 DE 25 MM - MONTAGEM. AF_11/2024</v>
          </cell>
          <cell r="C1751" t="str">
            <v>KG</v>
          </cell>
          <cell r="D1751" t="str">
            <v>COEFICIENTE DE REPRESENTATIVIDADE</v>
          </cell>
          <cell r="E1751" t="str">
            <v>12,62</v>
          </cell>
          <cell r="F1751" t="str">
            <v>CAIXA REFERENCIAL</v>
          </cell>
        </row>
        <row r="1752">
          <cell r="A1752" t="str">
            <v>100349</v>
          </cell>
          <cell r="B1752" t="str">
            <v>CONCRETAGEM DE CORTINA DE CONTENÇÃO, ATRAVÉS DE BOMBA - LANÇAMENTO, ADENSAMENTO E ACABAMENTO. AF_11/2024</v>
          </cell>
          <cell r="C1752" t="str">
            <v>M3</v>
          </cell>
          <cell r="D1752" t="str">
            <v>ATRIBUÍDO SÃO PAULO</v>
          </cell>
          <cell r="E1752" t="str">
            <v>771,09</v>
          </cell>
          <cell r="F1752" t="str">
            <v>CAIXA REFERENCIAL</v>
          </cell>
        </row>
        <row r="1753">
          <cell r="A1753" t="str">
            <v>104841</v>
          </cell>
          <cell r="B1753" t="str">
            <v>EXECUÇÃO DE PERFURAÇÃO PARA TIRANTE, COMPRIMENTO MAIOR OU IGUAL A 14 M E MENOR QUE 22 M, COM DIÂMETRO DE FURO DE 100 MM EXECUTADO COM HASTE E TUBOS DE REVESTIMENTO UTILIZANDO PERFURATRIZ SOBRE ESTEIRA. AF_11/2023</v>
          </cell>
          <cell r="C1753" t="str">
            <v>M</v>
          </cell>
          <cell r="D1753" t="str">
            <v>ATRIBUÍDO SÃO PAULO</v>
          </cell>
          <cell r="E1753" t="str">
            <v>85,86</v>
          </cell>
          <cell r="F1753" t="str">
            <v>CAIXA REFERENCIAL</v>
          </cell>
        </row>
        <row r="1754">
          <cell r="A1754" t="str">
            <v>104842</v>
          </cell>
          <cell r="B1754" t="str">
            <v>EXECUÇÃO DE PERFURAÇÃO PARA TIRANTE, COMPRIMENTO MAIOR OU IGUAL A 22 M E MENOR QUE 30 M, COM DIÂMETRO DE FURO DE 100 MM EXECUTADO COM HASTE E TUBOS DE REVESTIMENTO UTILIZANDO PERFURATRIZ SOBRE ESTEIRA. AF_11/2023</v>
          </cell>
          <cell r="C1754" t="str">
            <v>M</v>
          </cell>
          <cell r="D1754" t="str">
            <v>ATRIBUÍDO SÃO PAULO</v>
          </cell>
          <cell r="E1754" t="str">
            <v>73,01</v>
          </cell>
          <cell r="F1754" t="str">
            <v>CAIXA REFERENCIAL</v>
          </cell>
        </row>
        <row r="1755">
          <cell r="A1755" t="str">
            <v>104843</v>
          </cell>
          <cell r="B1755" t="str">
            <v>EXECUÇÃO DE PERFURAÇÃO PARA TIRANTE, COMPRIMENTO MAIOR OU IGUAL A 6 M E MENOR QUE 14 M, COM DIÂMETRO DE FURO DE 150 MM EXECUTADO COM HASTE E TUBOS DE REVESTIMENTO UTILIZANDO PERFURATRIZ SOBRE ESTEIRA. AF_11/2023</v>
          </cell>
          <cell r="C1755" t="str">
            <v>M</v>
          </cell>
          <cell r="D1755" t="str">
            <v>ATRIBUÍDO SÃO PAULO</v>
          </cell>
          <cell r="E1755" t="str">
            <v>118,74</v>
          </cell>
          <cell r="F1755" t="str">
            <v>CAIXA REFERENCIAL</v>
          </cell>
        </row>
        <row r="1756">
          <cell r="A1756" t="str">
            <v>104844</v>
          </cell>
          <cell r="B1756" t="str">
            <v>EXECUÇÃO DE PERFURAÇÃO PARA TIRANTE, COMPRIMENTO MAIOR OU IGUAL A 14 M E MENOR QUE 22 M, COM DIÂMETRO DE FURO DE 150 MM EXECUTADO COM HASTE E TUBOS DE REVESTIMENTO UTILIZANDO PERFURATRIZ SOBRE ESTEIRA. AF_11/2023</v>
          </cell>
          <cell r="C1756" t="str">
            <v>M</v>
          </cell>
          <cell r="D1756" t="str">
            <v>ATRIBUÍDO SÃO PAULO</v>
          </cell>
          <cell r="E1756" t="str">
            <v>95,04</v>
          </cell>
          <cell r="F1756" t="str">
            <v>CAIXA REFERENCIAL</v>
          </cell>
        </row>
        <row r="1757">
          <cell r="A1757" t="str">
            <v>104845</v>
          </cell>
          <cell r="B1757" t="str">
            <v>EXECUÇÃO DE PERFURAÇÃO PARA TIRANTE, COMPRIMENTO MAIOR OU IGUAL A 6 M E MENOR QUE 14 M, COM DIÂMETRO DE FURO DE 200 MM EXECUTADO COM HASTE E TUBOS DE REVESTIMENTO UTILIZANDO PERFURATRIZ SOBRE ESTEIRA. AF_11/2023</v>
          </cell>
          <cell r="C1757" t="str">
            <v>M</v>
          </cell>
          <cell r="D1757" t="str">
            <v>ATRIBUÍDO SÃO PAULO</v>
          </cell>
          <cell r="E1757" t="str">
            <v>135,71</v>
          </cell>
          <cell r="F1757" t="str">
            <v>CAIXA REFERENCIAL</v>
          </cell>
        </row>
        <row r="1758">
          <cell r="A1758" t="str">
            <v>104846</v>
          </cell>
          <cell r="B1758" t="str">
            <v>EXECUÇÃO DE PERFURAÇÃO PARA TIRANTE, COMPRIMENTO MAIOR OU IGUAL A 14 M E MENOR QUE 22 M, COM DIÂMETRO DE FURO DE 200 MM EXECUTADO COM HASTE E TUBOS DE REVESTIMENTO UTILIZANDO PERFURATRIZ SOBRE ESTEIRA. AF_11/2023</v>
          </cell>
          <cell r="C1758" t="str">
            <v>M</v>
          </cell>
          <cell r="D1758" t="str">
            <v>ATRIBUÍDO SÃO PAULO</v>
          </cell>
          <cell r="E1758" t="str">
            <v>108,65</v>
          </cell>
          <cell r="F1758" t="str">
            <v>CAIXA REFERENCIAL</v>
          </cell>
        </row>
        <row r="1759">
          <cell r="A1759" t="str">
            <v>104847</v>
          </cell>
          <cell r="B1759" t="str">
            <v>EXECUÇÃO DE PERFURAÇÃO PARA TIRANTE, COMPRIMENTO MAIOR OU IGUAL A 22 M E MENOR QUE 30 M, COM DIÂMETRO DE FURO DE 200 MM EXECUTADO COM HASTE E TUBOS DE REVESTIMENTO UTILIZANDO PERFURATRIZ SOBRE ESTEIRA. AF_11/2023</v>
          </cell>
          <cell r="C1759" t="str">
            <v>M</v>
          </cell>
          <cell r="D1759" t="str">
            <v>ATRIBUÍDO SÃO PAULO</v>
          </cell>
          <cell r="E1759" t="str">
            <v>92,02</v>
          </cell>
          <cell r="F1759" t="str">
            <v>CAIXA REFERENCIAL</v>
          </cell>
        </row>
        <row r="1760">
          <cell r="A1760" t="str">
            <v>104848</v>
          </cell>
          <cell r="B1760" t="str">
            <v>EXECUÇÃO DE PERFURAÇÃO PARA TIRANTE, COMPRIMENTO MAIOR OU IGUAL A 6 M E MENOR QUE 14 M, COM DIÂMETRO DE FURO DE 100 MM EXECUTADO COM HASTE UTILIZANDO PERFURATRIZ MANUAL SOBRE BASE DE MONTAGEM. AF_11/2023</v>
          </cell>
          <cell r="C1760" t="str">
            <v>M</v>
          </cell>
          <cell r="D1760" t="str">
            <v>ATRIBUÍDO SÃO PAULO</v>
          </cell>
          <cell r="E1760" t="str">
            <v>67,14</v>
          </cell>
          <cell r="F1760" t="str">
            <v>CAIXA REFERENCIAL</v>
          </cell>
        </row>
        <row r="1761">
          <cell r="A1761" t="str">
            <v>104849</v>
          </cell>
          <cell r="B1761" t="str">
            <v>EXECUÇÃO DE PERFURAÇÃO PARA TIRANTE, COMPRIMENTO MAIOR OU IGUAL A 14 M E MENOR QUE 22 M, COM DIÂMETRO DE FURO DE 100 MM EXECUTADO COM HASTE UTILIZANDO PERFURATRIZ MANUAL SOBRE BASE DE MONTAGEM. AF_11/2023</v>
          </cell>
          <cell r="C1761" t="str">
            <v>M</v>
          </cell>
          <cell r="D1761" t="str">
            <v>ATRIBUÍDO SÃO PAULO</v>
          </cell>
          <cell r="E1761" t="str">
            <v>57,43</v>
          </cell>
          <cell r="F1761" t="str">
            <v>CAIXA REFERENCIAL</v>
          </cell>
        </row>
        <row r="1762">
          <cell r="A1762" t="str">
            <v>104850</v>
          </cell>
          <cell r="B1762" t="str">
            <v>EXECUÇÃO DE PERFURAÇÃO PARA TIRANTE, COMPRIMENTO MAIOR OU IGUAL A 22 M E MENOR QUE 30 M, COM DIÂMETRO DE FURO DE 100 MM EXECUTADO COM HASTE UTILIZANDO PERFURATRIZ MANUAL SOBRE BASE DE MONTAGEM. AF_11/2023</v>
          </cell>
          <cell r="C1762" t="str">
            <v>M</v>
          </cell>
          <cell r="D1762" t="str">
            <v>ATRIBUÍDO SÃO PAULO</v>
          </cell>
          <cell r="E1762" t="str">
            <v>50,91</v>
          </cell>
          <cell r="F1762" t="str">
            <v>CAIXA REFERENCIAL</v>
          </cell>
        </row>
        <row r="1763">
          <cell r="A1763" t="str">
            <v>104851</v>
          </cell>
          <cell r="B1763" t="str">
            <v>EXECUÇÃO DE PERFURAÇÃO PARA TIRANTE, COMPRIMENTO MAIOR OU IGUAL A 6 M E MENOR QUE 14 M, COM DIÂMETRO DE FURO DE 150 MM EXECUTADO COM HASTE UTILIZANDO PERFURATRIZ MANUAL SOBRE BASE DE MONTAGEM. AF_11/2023</v>
          </cell>
          <cell r="C1763" t="str">
            <v>M</v>
          </cell>
          <cell r="D1763" t="str">
            <v>ATRIBUÍDO SÃO PAULO</v>
          </cell>
          <cell r="E1763" t="str">
            <v>74,64</v>
          </cell>
          <cell r="F1763" t="str">
            <v>CAIXA REFERENCIAL</v>
          </cell>
        </row>
        <row r="1764">
          <cell r="A1764" t="str">
            <v>104852</v>
          </cell>
          <cell r="B1764" t="str">
            <v>EXECUÇÃO DE PERFURAÇÃO PARA TIRANTE, COMPRIMENTO MAIOR OU IGUAL A 14 M E MENOR QUE 22 M, COM DIÂMETRO DE FURO DE 150 MM EXECUTADO COM HASTE UTILIZANDO PERFURATRIZ MANUAL SOBRE BASE DE MONTAGEM. AF_11/2023</v>
          </cell>
          <cell r="C1764" t="str">
            <v>M</v>
          </cell>
          <cell r="D1764" t="str">
            <v>ATRIBUÍDO SÃO PAULO</v>
          </cell>
          <cell r="E1764" t="str">
            <v>63,43</v>
          </cell>
          <cell r="F1764" t="str">
            <v>CAIXA REFERENCIAL</v>
          </cell>
        </row>
        <row r="1765">
          <cell r="A1765" t="str">
            <v>104853</v>
          </cell>
          <cell r="B1765" t="str">
            <v>EXECUÇÃO DE PERFURAÇÃO PARA TIRANTE, COMPRIMENTO MAIOR OU IGUAL A 22 M E MENOR QUE 30 M, COM DIÂMETRO DE FURO DE 150 MM EXECUTADO COM HASTE UTILIZANDO PERFURATRIZ MANUAL SOBRE BASE DE MONTAGEM. AF_11/2023</v>
          </cell>
          <cell r="C1765" t="str">
            <v>M</v>
          </cell>
          <cell r="D1765" t="str">
            <v>ATRIBUÍDO SÃO PAULO</v>
          </cell>
          <cell r="E1765" t="str">
            <v>55,96</v>
          </cell>
          <cell r="F1765" t="str">
            <v>CAIXA REFERENCIAL</v>
          </cell>
        </row>
        <row r="1766">
          <cell r="A1766" t="str">
            <v>104854</v>
          </cell>
          <cell r="B1766" t="str">
            <v>EXECUÇÃO DE PERFURAÇÃO PARA TIRANTE, COMPRIMENTO MAIOR OU IGUAL A 14 M E MENOR QUE 22 M, COM DIÂMETRO DE FURO DE 200 MM EXECUTADO COM HASTE UTILIZANDO PERFURATRIZ MANUAL SOBRE BASE DE MONTAGEM. AF_11/2023</v>
          </cell>
          <cell r="C1766" t="str">
            <v>M</v>
          </cell>
          <cell r="D1766" t="str">
            <v>ATRIBUÍDO SÃO PAULO</v>
          </cell>
          <cell r="E1766" t="str">
            <v>72,39</v>
          </cell>
          <cell r="F1766" t="str">
            <v>CAIXA REFERENCIAL</v>
          </cell>
        </row>
        <row r="1767">
          <cell r="A1767" t="str">
            <v>104855</v>
          </cell>
          <cell r="B1767" t="str">
            <v>EXECUÇÃO DE PERFURAÇÃO PARA TIRANTE, COMPRIMENTO MAIOR OU IGUAL A 22 M E MENOR QUE 30 M, COM DIÂMETRO DE FURO DE 200 MM EXECUTADO COM HASTE UTILIZANDO PERFURATRIZ MANUAL SOBRE BASE DE MONTAGEM. AF_11/2023</v>
          </cell>
          <cell r="C1767" t="str">
            <v>M</v>
          </cell>
          <cell r="D1767" t="str">
            <v>ATRIBUÍDO SÃO PAULO</v>
          </cell>
          <cell r="E1767" t="str">
            <v>63,40</v>
          </cell>
          <cell r="F1767" t="str">
            <v>CAIXA REFERENCIAL</v>
          </cell>
        </row>
        <row r="1768">
          <cell r="A1768" t="str">
            <v>104875</v>
          </cell>
          <cell r="B1768" t="str">
            <v>PERFURAÇÃO DE PAREDE DIAFRAGMA COM COROA DIAMANTADA DE DIÂMETRO DE 102 MM. AF_11/2023</v>
          </cell>
          <cell r="C1768" t="str">
            <v>M</v>
          </cell>
          <cell r="D1768" t="str">
            <v>COEFICIENTE DE REPRESENTATIVIDADE</v>
          </cell>
          <cell r="E1768" t="str">
            <v>149,12</v>
          </cell>
          <cell r="F1768" t="str">
            <v>CAIXA REFERENCIAL</v>
          </cell>
        </row>
        <row r="1769">
          <cell r="A1769" t="str">
            <v>104876</v>
          </cell>
          <cell r="B1769" t="str">
            <v>PERFURAÇÃO DE CORTINA PRÉ-MOLDADA COM MARTELETE ROMPEDOR. AF_11/2023</v>
          </cell>
          <cell r="C1769" t="str">
            <v>UN</v>
          </cell>
          <cell r="D1769" t="str">
            <v>ATRIBUÍDO SÃO PAULO</v>
          </cell>
          <cell r="E1769" t="str">
            <v>27,20</v>
          </cell>
          <cell r="F1769" t="str">
            <v>CAIXA REFERENCIAL</v>
          </cell>
        </row>
        <row r="1770">
          <cell r="A1770" t="str">
            <v>104877</v>
          </cell>
          <cell r="B1770" t="str">
            <v>EXECUÇÃO DE LONGARINA, PARA TIRANTES PROVISÓRIOS, COM PERFIL METÁLICO, INCLUINDO CUNHA E SOLIDARIZAÇÃO. AF_11/2023</v>
          </cell>
          <cell r="C1770" t="str">
            <v>UN</v>
          </cell>
          <cell r="D1770" t="str">
            <v>ATRIBUÍDO SÃO PAULO</v>
          </cell>
          <cell r="E1770" t="str">
            <v>608,52</v>
          </cell>
          <cell r="F1770" t="str">
            <v>CAIXA REFERENCIAL</v>
          </cell>
        </row>
        <row r="1771">
          <cell r="A1771" t="str">
            <v>104878</v>
          </cell>
          <cell r="B1771" t="str">
            <v>EXECUÇÃO DE LONGARINA, PARA TIRANTES PERMANENTES, COM PERFIL METÁLICO, INCLUINDO CUNHA E SOLIDARIZAÇÃO. AF_11/2023</v>
          </cell>
          <cell r="C1771" t="str">
            <v>UN</v>
          </cell>
          <cell r="D1771" t="str">
            <v>ATRIBUÍDO SÃO PAULO</v>
          </cell>
          <cell r="E1771" t="str">
            <v>2.310,92</v>
          </cell>
          <cell r="F1771" t="str">
            <v>CAIXA REFERENCIAL</v>
          </cell>
        </row>
        <row r="1772">
          <cell r="A1772" t="str">
            <v>104879</v>
          </cell>
          <cell r="B1772" t="str">
            <v>EXECUÇÃO DE PERFURAÇÃO PARA TIRANTE, COMPRIMENTO MAIOR OU IGUAL A 22 M E MENOR QUE 30 M, COM DIÂMETRO DE FURO DE 150 MM EXECUTADO COM HASTE E TUBOS DE REVESTIMENTO UTILIZANDO PERFURATRIZ SOBRE ESTEIRA. AF_11/2023</v>
          </cell>
          <cell r="C1772" t="str">
            <v>M</v>
          </cell>
          <cell r="D1772" t="str">
            <v>ATRIBUÍDO SÃO PAULO</v>
          </cell>
          <cell r="E1772" t="str">
            <v>80,66</v>
          </cell>
          <cell r="F1772" t="str">
            <v>CAIXA REFERENCIAL</v>
          </cell>
        </row>
        <row r="1773">
          <cell r="A1773" t="str">
            <v>104880</v>
          </cell>
          <cell r="B1773" t="str">
            <v>EXECUÇÃO DE PERFURAÇÃO PARA TIRANTE, COMPRIMENTO MAIOR OU IGUAL A 6 M E MENOR QUE 14 M, COM DIÂMETRO DE FURO DE 200 MM EXECUTADO COM HASTE UTILIZANDO PERFURATRIZ MANUAL SOBRE BASE DE MONTAGEM. AF_11/2023</v>
          </cell>
          <cell r="C1773" t="str">
            <v>M</v>
          </cell>
          <cell r="D1773" t="str">
            <v>ATRIBUÍDO SÃO PAULO</v>
          </cell>
          <cell r="E1773" t="str">
            <v>85,78</v>
          </cell>
          <cell r="F1773" t="str">
            <v>CAIXA REFERENCIAL</v>
          </cell>
        </row>
        <row r="1774">
          <cell r="A1774" t="str">
            <v>104886</v>
          </cell>
          <cell r="B1774" t="str">
            <v>EXECUÇÃO DE PERFURAÇÃO PARA TIRANTE, COMPRIMENTO MAIOR OU IGUAL A 6 M E MENOR QUE 14 M, COM DIÂMETRO DE FURO DE 100 MM EXECUTADO COM HASTE UTILIZANDO PERFURATRIZ SOBRE ESTEIRA. AF_11/2023</v>
          </cell>
          <cell r="C1774" t="str">
            <v>M</v>
          </cell>
          <cell r="D1774" t="str">
            <v>ATRIBUÍDO SÃO PAULO</v>
          </cell>
          <cell r="E1774" t="str">
            <v>50,88</v>
          </cell>
          <cell r="F1774" t="str">
            <v>CAIXA REFERENCIAL</v>
          </cell>
        </row>
        <row r="1775">
          <cell r="A1775" t="str">
            <v>104887</v>
          </cell>
          <cell r="B1775" t="str">
            <v>EXECUÇÃO DE PERFURAÇÃO PARA TIRANTE, COMPRIMENTO MAIOR OU IGUAL A 14 M E MENOR QUE 22 M, COM DIÂMETRO DE FURO DE 100 MM EXECUTADO COM HASTE UTILIZANDO PERFURATRIZ SOBRE ESTEIRA. AF_11/2023</v>
          </cell>
          <cell r="C1775" t="str">
            <v>M</v>
          </cell>
          <cell r="D1775" t="str">
            <v>ATRIBUÍDO SÃO PAULO</v>
          </cell>
          <cell r="E1775" t="str">
            <v>44,48</v>
          </cell>
          <cell r="F1775" t="str">
            <v>CAIXA REFERENCIAL</v>
          </cell>
        </row>
        <row r="1776">
          <cell r="A1776" t="str">
            <v>104888</v>
          </cell>
          <cell r="B1776" t="str">
            <v>EXECUÇÃO DE PERFURAÇÃO PARA TIRANTE, COMPRIMENTO MAIOR OU IGUAL A 22 M E MENOR QUE 30 M, COM DIÂMETRO DE FURO DE 100 MM EXECUTADO COM HASTE UTILIZANDO PERFURATRIZ SOBRE ESTEIRA. AF_11/2023</v>
          </cell>
          <cell r="C1776" t="str">
            <v>M</v>
          </cell>
          <cell r="D1776" t="str">
            <v>ATRIBUÍDO SÃO PAULO</v>
          </cell>
          <cell r="E1776" t="str">
            <v>40,15</v>
          </cell>
          <cell r="F1776" t="str">
            <v>CAIXA REFERENCIAL</v>
          </cell>
        </row>
        <row r="1777">
          <cell r="A1777" t="str">
            <v>104889</v>
          </cell>
          <cell r="B1777" t="str">
            <v>EXECUÇÃO DE PERFURAÇÃO PARA TIRANTE, COMPRIMENTO MAIOR OU IGUAL A 6 M E MENOR QUE 14 M, COM DIÂMETRO DE FURO DE 200 MM EXECUTADO COM HASTE UTILIZANDO PERFURATRIZ SOBRE ESTEIRA. AF_11/2023</v>
          </cell>
          <cell r="C1777" t="str">
            <v>M</v>
          </cell>
          <cell r="D1777" t="str">
            <v>ATRIBUÍDO SÃO PAULO</v>
          </cell>
          <cell r="E1777" t="str">
            <v>59,45</v>
          </cell>
          <cell r="F1777" t="str">
            <v>CAIXA REFERENCIAL</v>
          </cell>
        </row>
        <row r="1778">
          <cell r="A1778" t="str">
            <v>104890</v>
          </cell>
          <cell r="B1778" t="str">
            <v>EXECUÇÃO DE PERFURAÇÃO PARA TIRANTE, COMPRIMENTO MAIOR OU IGUAL A 14 M E MENOR QUE 22 M, COM DIÂMETRO DE FURO DE 200 MM EXECUTADO COM HASTE UTILIZANDO PERFURATRIZ SOBRE ESTEIRA. AF_11/2023</v>
          </cell>
          <cell r="C1778" t="str">
            <v>M</v>
          </cell>
          <cell r="D1778" t="str">
            <v>ATRIBUÍDO SÃO PAULO</v>
          </cell>
          <cell r="E1778" t="str">
            <v>51,37</v>
          </cell>
          <cell r="F1778" t="str">
            <v>CAIXA REFERENCIAL</v>
          </cell>
        </row>
        <row r="1779">
          <cell r="A1779" t="str">
            <v>104891</v>
          </cell>
          <cell r="B1779" t="str">
            <v>EXECUÇÃO DE PERFURAÇÃO PARA TIRANTE, COMPRIMENTO MAIOR OU IGUAL A 22 M E MENOR QUE 30 M, COM DIÂMETRO DE FURO DE 200 MM EXECUTADO COM HASTE UTILIZANDO PERFURATRIZ SOBRE ESTEIRA. AF_11/2023</v>
          </cell>
          <cell r="C1779" t="str">
            <v>M</v>
          </cell>
          <cell r="D1779" t="str">
            <v>ATRIBUÍDO SÃO PAULO</v>
          </cell>
          <cell r="E1779" t="str">
            <v>45,94</v>
          </cell>
          <cell r="F1779" t="str">
            <v>CAIXA REFERENCIAL</v>
          </cell>
        </row>
        <row r="1780">
          <cell r="A1780" t="str">
            <v>104892</v>
          </cell>
          <cell r="B1780" t="str">
            <v>EXECUÇÃO DE PERFURAÇÃO PARA TIRANTE, COMPRIMENTO MAIOR OU IGUAL A 6 M E MENOR QUE 14 M, COM DIÂMETRO DE FURO DE 100 MM EXECUTADO COM HASTE E TUBOS DE REVESTIMENTO UTILIZANDO PERFURATRIZ SOBRE ESTEIRA. AF_11/2023</v>
          </cell>
          <cell r="C1780" t="str">
            <v>M</v>
          </cell>
          <cell r="D1780" t="str">
            <v>ATRIBUÍDO SÃO PAULO</v>
          </cell>
          <cell r="E1780" t="str">
            <v>107,31</v>
          </cell>
          <cell r="F1780" t="str">
            <v>CAIXA REFERENCIAL</v>
          </cell>
        </row>
        <row r="1781">
          <cell r="A1781" t="str">
            <v>102989</v>
          </cell>
          <cell r="B1781" t="str">
            <v>CANALETA MEIA CANA PRÉ-MOLDADA DE CONCRETO (D = 20 CM) - FORNECIMENTO E INSTALAÇÃO. AF_08/2021</v>
          </cell>
          <cell r="C1781" t="str">
            <v>M</v>
          </cell>
          <cell r="D1781" t="str">
            <v>COEFICIENTE DE REPRESENTATIVIDADE</v>
          </cell>
          <cell r="E1781" t="str">
            <v>47,37</v>
          </cell>
          <cell r="F1781" t="str">
            <v>CAIXA REFERENCIAL</v>
          </cell>
        </row>
        <row r="1782">
          <cell r="A1782" t="str">
            <v>102990</v>
          </cell>
          <cell r="B1782" t="str">
            <v>CANALETA MEIA CANA PRÉ-MOLDADA DE CONCRETO (D = 30 CM) - FORNECIMENTO E INSTALAÇÃO. AF_08/2021</v>
          </cell>
          <cell r="C1782" t="str">
            <v>M</v>
          </cell>
          <cell r="D1782" t="str">
            <v>COEFICIENTE DE REPRESENTATIVIDADE</v>
          </cell>
          <cell r="E1782" t="str">
            <v>57,52</v>
          </cell>
          <cell r="F1782" t="str">
            <v>CAIXA REFERENCIAL</v>
          </cell>
        </row>
        <row r="1783">
          <cell r="A1783" t="str">
            <v>102991</v>
          </cell>
          <cell r="B1783" t="str">
            <v>CANALETA MEIA CANA PRÉ-MOLDADA DE CONCRETO (D = 40 CM) - FORNECIMENTO E INSTALAÇÃO. AF_08/2021</v>
          </cell>
          <cell r="C1783" t="str">
            <v>M</v>
          </cell>
          <cell r="D1783" t="str">
            <v>COEFICIENTE DE REPRESENTATIVIDADE</v>
          </cell>
          <cell r="E1783" t="str">
            <v>74,55</v>
          </cell>
          <cell r="F1783" t="str">
            <v>CAIXA REFERENCIAL</v>
          </cell>
        </row>
        <row r="1784">
          <cell r="A1784" t="str">
            <v>102992</v>
          </cell>
          <cell r="B1784" t="str">
            <v>CANALETA MEIA CANA PRÉ-MOLDADA DE CONCRETO (D = 50 CM) - FORNECIMENTO E INSTALAÇÃO. AF_08/2021</v>
          </cell>
          <cell r="C1784" t="str">
            <v>M</v>
          </cell>
          <cell r="D1784" t="str">
            <v>COEFICIENTE DE REPRESENTATIVIDADE</v>
          </cell>
          <cell r="E1784" t="str">
            <v>110,68</v>
          </cell>
          <cell r="F1784" t="str">
            <v>CAIXA REFERENCIAL</v>
          </cell>
        </row>
        <row r="1785">
          <cell r="A1785" t="str">
            <v>102993</v>
          </cell>
          <cell r="B1785" t="str">
            <v>CANALETA MEIA CANA PRÉ-MOLDADA DE CONCRETO (D = 60 CM) - FORNECIMENTO E INSTALAÇÃO. AF_08/2021</v>
          </cell>
          <cell r="C1785" t="str">
            <v>M</v>
          </cell>
          <cell r="D1785" t="str">
            <v>COEFICIENTE DE REPRESENTATIVIDADE</v>
          </cell>
          <cell r="E1785" t="str">
            <v>144,07</v>
          </cell>
          <cell r="F1785" t="str">
            <v>CAIXA REFERENCIAL</v>
          </cell>
        </row>
        <row r="1786">
          <cell r="A1786" t="str">
            <v>102994</v>
          </cell>
          <cell r="B1786" t="str">
            <v>CANALETA MEIA CANA PRÉ-MOLDADA DE CONCRETO (D = 80 CM) - FORNECIMENTO E INSTALAÇÃO. AF_08/2021</v>
          </cell>
          <cell r="C1786" t="str">
            <v>M</v>
          </cell>
          <cell r="D1786" t="str">
            <v>COEFICIENTE DE REPRESENTATIVIDADE</v>
          </cell>
          <cell r="E1786" t="str">
            <v>247,86</v>
          </cell>
          <cell r="F1786" t="str">
            <v>CAIXA REFERENCIAL</v>
          </cell>
        </row>
        <row r="1787">
          <cell r="A1787" t="str">
            <v>102995</v>
          </cell>
          <cell r="B1787" t="str">
            <v>EXECUÇÃO DE CANALETA DE CONCRETO MOLDADO IN LOCO, ESPESSURA DE 0,07 M, GEOMETRIA TRAPEZOIDAL (DIMENSÕES INTERNAS: B=0,6 M; B=0,147 M; H=0,2 M). AF_08/2021</v>
          </cell>
          <cell r="C1787" t="str">
            <v>M</v>
          </cell>
          <cell r="D1787" t="str">
            <v>ATRIBUÍDO SÃO PAULO</v>
          </cell>
          <cell r="E1787" t="str">
            <v>53,85</v>
          </cell>
          <cell r="F1787" t="str">
            <v>CAIXA REFERENCIAL</v>
          </cell>
        </row>
        <row r="1788">
          <cell r="A1788" t="str">
            <v>102996</v>
          </cell>
          <cell r="B1788" t="str">
            <v>EXECUÇÃO DE CANALETA DE CONCRETO MOLDADO IN LOCO, ESPESSURA DE 0,07 M, GEOMETRIA TRAPEZOIDAL (DIMENSÕES INTERNAS: B=0,9 M; B=0,246 M; H=0,3 M). AF_08/2021</v>
          </cell>
          <cell r="C1788" t="str">
            <v>M</v>
          </cell>
          <cell r="D1788" t="str">
            <v>ATRIBUÍDO SÃO PAULO</v>
          </cell>
          <cell r="E1788" t="str">
            <v>76,06</v>
          </cell>
          <cell r="F1788" t="str">
            <v>CAIXA REFERENCIAL</v>
          </cell>
        </row>
        <row r="1789">
          <cell r="A1789" t="str">
            <v>102997</v>
          </cell>
          <cell r="B1789" t="str">
            <v>EXECUÇÃO DE CANALETA DE CONCRETO MOLDADO IN LOCO, ESPESSURA DE 0,08 M, GEOMETRIA TRAPEZOIDAL (DIMENSÕES INTERNAS: B=1M; B=0,5 M; H=0,25 M). AF_08/2021</v>
          </cell>
          <cell r="C1789" t="str">
            <v>M</v>
          </cell>
          <cell r="D1789" t="str">
            <v>ATRIBUÍDO SÃO PAULO</v>
          </cell>
          <cell r="E1789" t="str">
            <v>100,89</v>
          </cell>
          <cell r="F1789" t="str">
            <v>CAIXA REFERENCIAL</v>
          </cell>
        </row>
        <row r="1790">
          <cell r="A1790" t="str">
            <v>102998</v>
          </cell>
          <cell r="B1790" t="str">
            <v>EXECUÇÃO DE CANALETA DE CONCRETO MOLDADO IN LOCO, ESPESSURA DE 0,08 M, GEOMETRIA TRAPEZOIDAL (DIMENSÕES INTERNAS: B=1,074 M; B=0,534 M; H=0,27 M). AF_08/2021</v>
          </cell>
          <cell r="C1790" t="str">
            <v>M</v>
          </cell>
          <cell r="D1790" t="str">
            <v>ATRIBUÍDO SÃO PAULO</v>
          </cell>
          <cell r="E1790" t="str">
            <v>96,63</v>
          </cell>
          <cell r="F1790" t="str">
            <v>CAIXA REFERENCIAL</v>
          </cell>
        </row>
        <row r="1791">
          <cell r="A1791" t="str">
            <v>102999</v>
          </cell>
          <cell r="B1791" t="str">
            <v>EXECUÇÃO DE CANALETA DE CONCRETO MOLDADO IN LOCO, ESPESSURA DE 0,08 M, GEOMETRIA TRAPEZOIDAL (DIMENSÕES INTERNAS: B=1,4 M; B=0,7 M; H=0,35 M). AF_08/2021</v>
          </cell>
          <cell r="C1791" t="str">
            <v>M</v>
          </cell>
          <cell r="D1791" t="str">
            <v>ATRIBUÍDO SÃO PAULO</v>
          </cell>
          <cell r="E1791" t="str">
            <v>122,22</v>
          </cell>
          <cell r="F1791" t="str">
            <v>CAIXA REFERENCIAL</v>
          </cell>
        </row>
        <row r="1792">
          <cell r="A1792" t="str">
            <v>103000</v>
          </cell>
          <cell r="B1792" t="str">
            <v>EXECUÇÃO DE CANALETA DE CONCRETO MOLDADO IN LOCO, ESPESSURA DE 0,08 M, GEOMETRIA TRAPEZOIDAL (DIMENSÕES INTERNAS: B=1,474 M; B=0,934 M; H=0,27 M). AF_08/2021</v>
          </cell>
          <cell r="C1792" t="str">
            <v>M</v>
          </cell>
          <cell r="D1792" t="str">
            <v>ATRIBUÍDO SÃO PAULO</v>
          </cell>
          <cell r="E1792" t="str">
            <v>122,73</v>
          </cell>
          <cell r="F1792" t="str">
            <v>CAIXA REFERENCIAL</v>
          </cell>
        </row>
        <row r="1793">
          <cell r="A1793" t="str">
            <v>103001</v>
          </cell>
          <cell r="B1793" t="str">
            <v>GRELHA DE FERRO FUNDIDO SIMPLES COM REQUADRO, 150 X 1000 MM, ASSENTADA COM ARGAMASSA 1 : 3 CIMENTO: AREIA - FORNECIMENTO E INSTALAÇÃO. AF_08/2021</v>
          </cell>
          <cell r="C1793" t="str">
            <v>UN</v>
          </cell>
          <cell r="D1793" t="str">
            <v>ATRIBUÍDO SÃO PAULO</v>
          </cell>
          <cell r="E1793" t="str">
            <v>165,92</v>
          </cell>
          <cell r="F1793" t="str">
            <v>CAIXA REFERENCIAL</v>
          </cell>
        </row>
        <row r="1794">
          <cell r="A1794" t="str">
            <v>103002</v>
          </cell>
          <cell r="B1794" t="str">
            <v>GRELHA DE FERRO FUNDIDO SIMPLES COM REQUADRO, 200 X 1000 MM, ASSENTADA COM ARGAMASSA 1 : 3 CIMENTO: AREIA - FORNECIMENTO E INSTALAÇÃO. AF_08/2021</v>
          </cell>
          <cell r="C1794" t="str">
            <v>UN</v>
          </cell>
          <cell r="D1794" t="str">
            <v>ATRIBUÍDO SÃO PAULO</v>
          </cell>
          <cell r="E1794" t="str">
            <v>204,39</v>
          </cell>
          <cell r="F1794" t="str">
            <v>CAIXA REFERENCIAL</v>
          </cell>
        </row>
        <row r="1795">
          <cell r="A1795" t="str">
            <v>103003</v>
          </cell>
          <cell r="B1795" t="str">
            <v>GRELHA DE FERRO FUNDIDO SIMPLES COM REQUADRO, 300 X 1000 MM, ASSENTADA COM ARGAMASSA 1 : 3 CIMENTO: AREIA - FORNECIMENTO E INSTALAÇÃO. AF_08/2021</v>
          </cell>
          <cell r="C1795" t="str">
            <v>UN</v>
          </cell>
          <cell r="D1795" t="str">
            <v>ATRIBUÍDO SÃO PAULO</v>
          </cell>
          <cell r="E1795" t="str">
            <v>281,40</v>
          </cell>
          <cell r="F1795" t="str">
            <v>CAIXA REFERENCIAL</v>
          </cell>
        </row>
        <row r="1796">
          <cell r="A1796" t="str">
            <v>103005</v>
          </cell>
          <cell r="B1796" t="str">
            <v>CAIXA COM GRELHA RETANGULAR DE FERRO FUNDIDO, EM ALVENARIA COM TIJOLOS CERÂMICOS MACIÇOS, DIMENSÕES INTERNAS: 0,15 X 1,00 X 0,3 M. AF_08/2021</v>
          </cell>
          <cell r="C1796" t="str">
            <v>UN</v>
          </cell>
          <cell r="D1796" t="str">
            <v>ATRIBUÍDO SÃO PAULO</v>
          </cell>
          <cell r="E1796" t="str">
            <v>514,82</v>
          </cell>
          <cell r="F1796" t="str">
            <v>CAIXA REFERENCIAL</v>
          </cell>
        </row>
        <row r="1797">
          <cell r="A1797" t="str">
            <v>103006</v>
          </cell>
          <cell r="B1797" t="str">
            <v>CAIXA COM GRELHA RETANGULAR DE FERRO FUNDIDO, EM ALVENARIA COM TIJOLOS CERÂMICOS MACIÇOS, DIMENSÕES INTERNAS: 0,20 X 1,00 X 0,4 M. AF_08/2021</v>
          </cell>
          <cell r="C1797" t="str">
            <v>UN</v>
          </cell>
          <cell r="D1797" t="str">
            <v>ATRIBUÍDO SÃO PAULO</v>
          </cell>
          <cell r="E1797" t="str">
            <v>707,57</v>
          </cell>
          <cell r="F1797" t="str">
            <v>CAIXA REFERENCIAL</v>
          </cell>
        </row>
        <row r="1798">
          <cell r="A1798" t="str">
            <v>103007</v>
          </cell>
          <cell r="B1798" t="str">
            <v>CAIXA COM GRELHA RETANGULAR DE FERRO FUNDIDO, EM ALVENARIA COM TIJOLOS CERÂMICOS MACIÇOS, DIMENSÕES INTERNAS: 0,30 X 1,00 X 0,5 M. AF_08/2021</v>
          </cell>
          <cell r="C1798" t="str">
            <v>UN</v>
          </cell>
          <cell r="D1798" t="str">
            <v>ATRIBUÍDO SÃO PAULO</v>
          </cell>
          <cell r="E1798" t="str">
            <v>922,41</v>
          </cell>
          <cell r="F1798" t="str">
            <v>CAIXA REFERENCIAL</v>
          </cell>
        </row>
        <row r="1799">
          <cell r="A1799" t="str">
            <v>97933</v>
          </cell>
          <cell r="B1799" t="str">
            <v>CAIXA COM GRELHA SIMPLES RETANGULAR, EM CONCRETO PRÉ-MOLDADO, DIMENSÕES INTERNAS: 0,6X1,0X1,0 M. AF_12/2020</v>
          </cell>
          <cell r="C1799" t="str">
            <v>UN</v>
          </cell>
          <cell r="D1799" t="str">
            <v>ATRIBUÍDO SÃO PAULO</v>
          </cell>
          <cell r="E1799" t="str">
            <v>1.111,83</v>
          </cell>
          <cell r="F1799" t="str">
            <v>CAIXA REFERENCIAL</v>
          </cell>
        </row>
        <row r="1800">
          <cell r="A1800" t="str">
            <v>97934</v>
          </cell>
          <cell r="B1800" t="str">
            <v>CAIXA COM GRELHA DUPLA RETANGULAR, EM CONCRETO PRÉ-MOLDADO, DIMENSÕES INTERNAS: 0,5X2,2X1,0 M. AF_12/2020</v>
          </cell>
          <cell r="C1800" t="str">
            <v>UN</v>
          </cell>
          <cell r="D1800" t="str">
            <v>ATRIBUÍDO SÃO PAULO</v>
          </cell>
          <cell r="E1800" t="str">
            <v>2.454,89</v>
          </cell>
          <cell r="F1800" t="str">
            <v>CAIXA REFERENCIAL</v>
          </cell>
        </row>
        <row r="1801">
          <cell r="A1801" t="str">
            <v>97935</v>
          </cell>
          <cell r="B1801" t="str">
            <v>CAIXA PARA BOCA DE LOBO SIMPLES RETANGULAR, EM CONCRETO PRÉ-MOLDADO, DIMENSÕES INTERNAS: 0,6X1,0X1,2 M. AF_12/2020</v>
          </cell>
          <cell r="C1801" t="str">
            <v>UN</v>
          </cell>
          <cell r="D1801" t="str">
            <v>ATRIBUÍDO SÃO PAULO</v>
          </cell>
          <cell r="E1801" t="str">
            <v>915,11</v>
          </cell>
          <cell r="F1801" t="str">
            <v>CAIXA REFERENCIAL</v>
          </cell>
        </row>
        <row r="1802">
          <cell r="A1802" t="str">
            <v>97936</v>
          </cell>
          <cell r="B1802" t="str">
            <v>CAIXA PARA BOCA DE LOBO DUPLA RETANGULAR, EM CONCRETO PRÉ-MOLDADO, DIMENSÕES INTERNAS: 0,6X2,2X1,2 M. AF_12/2020</v>
          </cell>
          <cell r="C1802" t="str">
            <v>UN</v>
          </cell>
          <cell r="D1802" t="str">
            <v>ATRIBUÍDO SÃO PAULO</v>
          </cell>
          <cell r="E1802" t="str">
            <v>2.097,85</v>
          </cell>
          <cell r="F1802" t="str">
            <v>CAIXA REFERENCIAL</v>
          </cell>
        </row>
        <row r="1803">
          <cell r="A1803" t="str">
            <v>97947</v>
          </cell>
          <cell r="B1803" t="str">
            <v>CAIXA COM GRELHA SIMPLES RETANGULAR, EM ALVENARIA COM TIJOLOS CERÂMICOS MACIÇOS, DIMENSÕES INTERNAS: 0,5X1X1 M. AF_12/2020</v>
          </cell>
          <cell r="C1803" t="str">
            <v>UN</v>
          </cell>
          <cell r="D1803" t="str">
            <v>ATRIBUÍDO SÃO PAULO</v>
          </cell>
          <cell r="E1803" t="str">
            <v>1.723,68</v>
          </cell>
          <cell r="F1803" t="str">
            <v>CAIXA REFERENCIAL</v>
          </cell>
        </row>
        <row r="1804">
          <cell r="A1804" t="str">
            <v>97948</v>
          </cell>
          <cell r="B1804" t="str">
            <v>CAIXA COM GRELHA DUPLA RETANGULAR, EM ALVENARIA COM TIJOLOS CERÂMICOS MACIÇOS, DIMENSÕES INTERNAS: 0,5X2,2X1 M. AF_12/2020</v>
          </cell>
          <cell r="C1804" t="str">
            <v>UN</v>
          </cell>
          <cell r="D1804" t="str">
            <v>ATRIBUÍDO SÃO PAULO</v>
          </cell>
          <cell r="E1804" t="str">
            <v>3.207,47</v>
          </cell>
          <cell r="F1804" t="str">
            <v>CAIXA REFERENCIAL</v>
          </cell>
        </row>
        <row r="1805">
          <cell r="A1805" t="str">
            <v>97949</v>
          </cell>
          <cell r="B1805" t="str">
            <v>CAIXA PARA BOCA DE LOBO SIMPLES RETANGULAR, EM ALVENARIA COM TIJOLOS CERÂMICOS MACIÇOS, DIMENSÕES INTERNAS: 0,6X1X1,2 M. AF_12/2020</v>
          </cell>
          <cell r="C1805" t="str">
            <v>UN</v>
          </cell>
          <cell r="D1805" t="str">
            <v>ATRIBUÍDO SÃO PAULO</v>
          </cell>
          <cell r="E1805" t="str">
            <v>1.715,88</v>
          </cell>
          <cell r="F1805" t="str">
            <v>CAIXA REFERENCIAL</v>
          </cell>
        </row>
        <row r="1806">
          <cell r="A1806" t="str">
            <v>97950</v>
          </cell>
          <cell r="B1806" t="str">
            <v>CAIXA PARA BOCA DE LOBO DUPLA RETANGULAR, EM ALVENARIA COM TIJOLOS CERÂMICOS MACIÇOS, DIMENSÕES INTERNAS: 0,6X2,2X1,2 M. AF_12/2020</v>
          </cell>
          <cell r="C1806" t="str">
            <v>UN</v>
          </cell>
          <cell r="D1806" t="str">
            <v>ATRIBUÍDO SÃO PAULO</v>
          </cell>
          <cell r="E1806" t="str">
            <v>3.050,90</v>
          </cell>
          <cell r="F1806" t="str">
            <v>CAIXA REFERENCIAL</v>
          </cell>
        </row>
        <row r="1807">
          <cell r="A1807" t="str">
            <v>97951</v>
          </cell>
          <cell r="B1807" t="str">
            <v>CAIXA PARA BOCA DE LOBO COMBINADA COM GRELHA RETANGULAR, EM ALVENARIA COM TIJOLOS CERÂMICOS MACIÇOS, DIMENSÕES INTERNAS: 1,3X1X1,2 M. AF_12/2020</v>
          </cell>
          <cell r="C1807" t="str">
            <v>UN</v>
          </cell>
          <cell r="D1807" t="str">
            <v>ATRIBUÍDO SÃO PAULO</v>
          </cell>
          <cell r="E1807" t="str">
            <v>2.787,95</v>
          </cell>
          <cell r="F1807" t="str">
            <v>CAIXA REFERENCIAL</v>
          </cell>
        </row>
        <row r="1808">
          <cell r="A1808" t="str">
            <v>97952</v>
          </cell>
          <cell r="B1808" t="str">
            <v>CAIXA PARA BOCA DE LOBO DUPLA COMBINADA COM GRELHA RETANGULAR, EM ALVENARIA COM TIJOLOS CERÂMICOS MACIÇOS, DIMENSÕES INTERNAS: 1,3X2,2X1,2 M. AF_12/2020</v>
          </cell>
          <cell r="C1808" t="str">
            <v>UN</v>
          </cell>
          <cell r="D1808" t="str">
            <v>ATRIBUÍDO SÃO PAULO</v>
          </cell>
          <cell r="E1808" t="str">
            <v>4.890,77</v>
          </cell>
          <cell r="F1808" t="str">
            <v>CAIXA REFERENCIAL</v>
          </cell>
        </row>
        <row r="1809">
          <cell r="A1809" t="str">
            <v>97953</v>
          </cell>
          <cell r="B1809" t="str">
            <v>CAIXA COM GRELHA SIMPLES RETANGULAR, EM ALVENARIA COM BLOCOS DE CONCRETO, DIMENSÕES INTERNAS: 0,5X1X1 M. AF_12/2020</v>
          </cell>
          <cell r="C1809" t="str">
            <v>UN</v>
          </cell>
          <cell r="D1809" t="str">
            <v>ATRIBUÍDO SÃO PAULO</v>
          </cell>
          <cell r="E1809" t="str">
            <v>1.436,50</v>
          </cell>
          <cell r="F1809" t="str">
            <v>CAIXA REFERENCIAL</v>
          </cell>
        </row>
        <row r="1810">
          <cell r="A1810" t="str">
            <v>97955</v>
          </cell>
          <cell r="B1810" t="str">
            <v>CAIXA COM GRELHA DUPLA RETANGULAR, EM ALVENARIA COM BLOCOS DE CONCRETO, DIMENSÕES INTERNAS: 0,5X2,2X1 M. AF_12/2020</v>
          </cell>
          <cell r="C1810" t="str">
            <v>UN</v>
          </cell>
          <cell r="D1810" t="str">
            <v>ATRIBUÍDO SÃO PAULO</v>
          </cell>
          <cell r="E1810" t="str">
            <v>3.076,83</v>
          </cell>
          <cell r="F1810" t="str">
            <v>CAIXA REFERENCIAL</v>
          </cell>
        </row>
        <row r="1811">
          <cell r="A1811" t="str">
            <v>97956</v>
          </cell>
          <cell r="B1811" t="str">
            <v>CAIXA PARA BOCA DE LOBO SIMPLES RETANGULAR, EM ALVENARIA COM BLOCOS DE CONCRETO, DIMENSÕES INTERNAS: 0,6X1X1,2 M. AF_12/2020</v>
          </cell>
          <cell r="C1811" t="str">
            <v>UN</v>
          </cell>
          <cell r="D1811" t="str">
            <v>ATRIBUÍDO SÃO PAULO</v>
          </cell>
          <cell r="E1811" t="str">
            <v>1.538,80</v>
          </cell>
          <cell r="F1811" t="str">
            <v>CAIXA REFERENCIAL</v>
          </cell>
        </row>
        <row r="1812">
          <cell r="A1812" t="str">
            <v>97957</v>
          </cell>
          <cell r="B1812" t="str">
            <v>CAIXA PARA BOCA DE LOBO DUPLA RETANGULAR, EM ALVENARIA COM BLOCOS DE CONCRETO, DIMENSÕES INTERNAS: 0,6X2,2X1,2 M. AF_12/2020</v>
          </cell>
          <cell r="C1812" t="str">
            <v>UN</v>
          </cell>
          <cell r="D1812" t="str">
            <v>ATRIBUÍDO SÃO PAULO</v>
          </cell>
          <cell r="E1812" t="str">
            <v>2.761,39</v>
          </cell>
          <cell r="F1812" t="str">
            <v>CAIXA REFERENCIAL</v>
          </cell>
        </row>
        <row r="1813">
          <cell r="A1813" t="str">
            <v>97961</v>
          </cell>
          <cell r="B1813" t="str">
            <v>CAIXA PARA BOCA DE LOBO COMBINADA COM GRELHA RETANGULAR, EM ALVENARIA COM BLOCOS DE CONCRETO, DIMENSÕES INTERNAS: 1,3X1X1,2 M. AF_12/2020</v>
          </cell>
          <cell r="C1813" t="str">
            <v>UN</v>
          </cell>
          <cell r="D1813" t="str">
            <v>ATRIBUÍDO SÃO PAULO</v>
          </cell>
          <cell r="E1813" t="str">
            <v>2.501,22</v>
          </cell>
          <cell r="F1813" t="str">
            <v>CAIXA REFERENCIAL</v>
          </cell>
        </row>
        <row r="1814">
          <cell r="A1814" t="str">
            <v>97973</v>
          </cell>
          <cell r="B1814" t="str">
            <v>CAIXA PARA BOCA DE LOBO DUPLA COMBINADA COM GRELHA RETANGULAR, EM ALVENARIA COM BLOCOS DE CONCRETO, DIMENSÕES INTERNAS: 1,3X2,2X1,2 M. AF_12/2020</v>
          </cell>
          <cell r="C1814" t="str">
            <v>UN</v>
          </cell>
          <cell r="D1814" t="str">
            <v>ATRIBUÍDO SÃO PAULO</v>
          </cell>
          <cell r="E1814" t="str">
            <v>4.665,29</v>
          </cell>
          <cell r="F1814" t="str">
            <v>CAIXA REFERENCIAL</v>
          </cell>
        </row>
        <row r="1815">
          <cell r="A1815" t="str">
            <v>97974</v>
          </cell>
          <cell r="B1815" t="str">
            <v>POÇO DE INSPEÇÃO CIRCULAR PARA ESGOTO, EM CONCRETO PRÉ-MOLDADO, DIÂMETRO INTERNO = 0,60 M, PROFUNDIDADE = 0,90 M, EXCLUINDO TAMPÃO. AF_12/2020_PA</v>
          </cell>
          <cell r="C1815" t="str">
            <v>UN</v>
          </cell>
          <cell r="D1815" t="str">
            <v>ATRIBUÍDO SÃO PAULO</v>
          </cell>
          <cell r="E1815" t="str">
            <v>509,06</v>
          </cell>
          <cell r="F1815" t="str">
            <v>CAIXA REFERENCIAL</v>
          </cell>
        </row>
        <row r="1816">
          <cell r="A1816" t="str">
            <v>97975</v>
          </cell>
          <cell r="B1816" t="str">
            <v>POÇO DE INSPEÇÃO CIRCULAR PARA ESGOTO, EM CONCRETO PRÉ-MOLDADO, DIÂMETRO INTERNO = 0,60 M, PROFUNDIDADE = 1,40 M, EXCLUINDO TAMPÃO. AF_12/2020_PA</v>
          </cell>
          <cell r="C1816" t="str">
            <v>UN</v>
          </cell>
          <cell r="D1816" t="str">
            <v>ATRIBUÍDO SÃO PAULO</v>
          </cell>
          <cell r="E1816" t="str">
            <v>661,69</v>
          </cell>
          <cell r="F1816" t="str">
            <v>CAIXA REFERENCIAL</v>
          </cell>
        </row>
        <row r="1817">
          <cell r="A1817" t="str">
            <v>97976</v>
          </cell>
          <cell r="B1817" t="str">
            <v>POÇO DE INSPEÇÃO CIRCULAR PARA ESGOTO, EM ALVENARIA COM TIJOLOS CERÂMICOS MACIÇOS, DIÂMETRO INTERNO = 0,60 M, PROFUNDIDADE = 0,95 M, EXCLUINDO TAMPÃO. AF_12/2020_PA</v>
          </cell>
          <cell r="C1817" t="str">
            <v>UN</v>
          </cell>
          <cell r="D1817" t="str">
            <v>ATRIBUÍDO SÃO PAULO</v>
          </cell>
          <cell r="E1817" t="str">
            <v>1.137,95</v>
          </cell>
          <cell r="F1817" t="str">
            <v>CAIXA REFERENCIAL</v>
          </cell>
        </row>
        <row r="1818">
          <cell r="A1818" t="str">
            <v>97977</v>
          </cell>
          <cell r="B1818" t="str">
            <v>POÇO DE INSPEÇÃO CIRCULAR PARA ESGOTO, EM ALVENARIA COM TIJOLOS CERÂMICOS MACIÇOS, DIÂMETRO INTERNO = 0,60 M, PROFUNDIDADE = 1,45 M, EXCLUINDO TAMPÃO. AF_12/2020_PA</v>
          </cell>
          <cell r="C1818" t="str">
            <v>UN</v>
          </cell>
          <cell r="D1818" t="str">
            <v>ATRIBUÍDO SÃO PAULO</v>
          </cell>
          <cell r="E1818" t="str">
            <v>1.598,77</v>
          </cell>
          <cell r="F1818" t="str">
            <v>CAIXA REFERENCIAL</v>
          </cell>
        </row>
        <row r="1819">
          <cell r="A1819" t="str">
            <v>97978</v>
          </cell>
          <cell r="B1819" t="str">
            <v>BASE PARA POÇO DE VISITA CIRCULAR PARA ESGOTO, EM CONCRETO PRÉ-MOLDADO, DIÂMETRO INTERNO = 0,80 M, PROFUNDIDADE = 1,35 M, EXCLUINDO TAMPÃO. AF_12/2020_PA</v>
          </cell>
          <cell r="C1819" t="str">
            <v>UN</v>
          </cell>
          <cell r="D1819" t="str">
            <v>ATRIBUÍDO SÃO PAULO</v>
          </cell>
          <cell r="E1819" t="str">
            <v>1.019,43</v>
          </cell>
          <cell r="F1819" t="str">
            <v>CAIXA REFERENCIAL</v>
          </cell>
        </row>
        <row r="1820">
          <cell r="A1820" t="str">
            <v>97980</v>
          </cell>
          <cell r="B1820" t="str">
            <v>BASE PARA POÇO DE VISITA CIRCULAR PARA  ESGOTO, EM ALVENARIA COM TIJOLOS CERÂMICOS MACIÇOS, DIÂMETRO INTERNO = 0,80 M, PROFUNDIDADE = 1,40 M, EXCLUINDO TAMPÃO. AF_12/2020_PA</v>
          </cell>
          <cell r="C1820" t="str">
            <v>UN</v>
          </cell>
          <cell r="D1820" t="str">
            <v>ATRIBUÍDO SÃO PAULO</v>
          </cell>
          <cell r="E1820" t="str">
            <v>2.088,22</v>
          </cell>
          <cell r="F1820" t="str">
            <v>CAIXA REFERENCIAL</v>
          </cell>
        </row>
        <row r="1821">
          <cell r="A1821" t="str">
            <v>97981</v>
          </cell>
          <cell r="B1821" t="str">
            <v>ACRÉSCIMO PARA POÇO DE VISITA CIRCULAR PARA ESGOTO, EM ALVENARIA COM TIJOLOS CERÂMICOS MACIÇOS, DIÂMETRO INTERNO = 0,8 M. AF_12/2020</v>
          </cell>
          <cell r="C1821" t="str">
            <v>M</v>
          </cell>
          <cell r="D1821" t="str">
            <v>ATRIBUÍDO SÃO PAULO</v>
          </cell>
          <cell r="E1821" t="str">
            <v>1.144,21</v>
          </cell>
          <cell r="F1821" t="str">
            <v>CAIXA REFERENCIAL</v>
          </cell>
        </row>
        <row r="1822">
          <cell r="A1822" t="str">
            <v>97983</v>
          </cell>
          <cell r="B1822" t="str">
            <v>ACRÉSCIMO PARA POÇO DE VISITA CIRCULAR PARA ESGOTO, EM CONCRETO PRÉ-MOLDADO, DIÂMETRO INTERNO = 1 M. AF_12/2020</v>
          </cell>
          <cell r="C1822" t="str">
            <v>M</v>
          </cell>
          <cell r="D1822" t="str">
            <v>COEFICIENTE DE REPRESENTATIVIDADE</v>
          </cell>
          <cell r="E1822" t="str">
            <v>537,53</v>
          </cell>
          <cell r="F1822" t="str">
            <v>CAIXA REFERENCIAL</v>
          </cell>
        </row>
        <row r="1823">
          <cell r="A1823" t="str">
            <v>97985</v>
          </cell>
          <cell r="B1823" t="str">
            <v>ACRÉSCIMO PARA POÇO DE VISITA CIRCULAR PARA  ESGOTO, EM ALVENARIA COM TIJOLOS CERÂMICOS MACIÇOS, DIÂMETRO INTERNO = 1 M. AF_12/2020</v>
          </cell>
          <cell r="C1823" t="str">
            <v>M</v>
          </cell>
          <cell r="D1823" t="str">
            <v>ATRIBUÍDO SÃO PAULO</v>
          </cell>
          <cell r="E1823" t="str">
            <v>1.378,70</v>
          </cell>
          <cell r="F1823" t="str">
            <v>CAIXA REFERENCIAL</v>
          </cell>
        </row>
        <row r="1824">
          <cell r="A1824" t="str">
            <v>97987</v>
          </cell>
          <cell r="B1824" t="str">
            <v>ACRÉSCIMO PARA POÇO DE VISITA CIRCULAR PARA ESGOTO, EM CONCRETO PRÉ-MOLDADO, DIÂMETRO INTERNO = 1,2 M. AF_12/2020</v>
          </cell>
          <cell r="C1824" t="str">
            <v>M</v>
          </cell>
          <cell r="D1824" t="str">
            <v>COEFICIENTE DE REPRESENTATIVIDADE</v>
          </cell>
          <cell r="E1824" t="str">
            <v>714,36</v>
          </cell>
          <cell r="F1824" t="str">
            <v>CAIXA REFERENCIAL</v>
          </cell>
        </row>
        <row r="1825">
          <cell r="A1825" t="str">
            <v>97988</v>
          </cell>
          <cell r="B1825" t="str">
            <v>BASE PARA POÇO DE VISITA CIRCULAR PARA  ESGOTO, EM ALVENARIA COM TIJOLOS CERÂMICOS MACIÇOS, DIÂMETRO INTERNO = 1,20 M, PROFUNDIDADE = 1,40 M, EXCLUINDO TAMPÃO. AF_12/2020_PA</v>
          </cell>
          <cell r="C1825" t="str">
            <v>UN</v>
          </cell>
          <cell r="D1825" t="str">
            <v>ATRIBUÍDO SÃO PAULO</v>
          </cell>
          <cell r="E1825" t="str">
            <v>3.059,24</v>
          </cell>
          <cell r="F1825" t="str">
            <v>CAIXA REFERENCIAL</v>
          </cell>
        </row>
        <row r="1826">
          <cell r="A1826" t="str">
            <v>97989</v>
          </cell>
          <cell r="B1826" t="str">
            <v>ACRÉSCIMO PARA POÇO DE VISITA CIRCULAR PARA ESGOTO, EM ALVENARIA COM TIJOLOS CERÂMICOS MACIÇOS, DIÂMETRO INTERNO = 1,2 M. AF_12/2020</v>
          </cell>
          <cell r="C1826" t="str">
            <v>M</v>
          </cell>
          <cell r="D1826" t="str">
            <v>ATRIBUÍDO SÃO PAULO</v>
          </cell>
          <cell r="E1826" t="str">
            <v>1.613,08</v>
          </cell>
          <cell r="F1826" t="str">
            <v>CAIXA REFERENCIAL</v>
          </cell>
        </row>
        <row r="1827">
          <cell r="A1827" t="str">
            <v>97991</v>
          </cell>
          <cell r="B1827" t="str">
            <v>ACRÉSCIMO PARA POÇO DE VISITA CIRCULAR PARA  ESGOTO, EM CONCRETO PRÉ-MOLDADO, DIÂMETRO INTERNO = 1,5 M. AF_12/2020</v>
          </cell>
          <cell r="C1827" t="str">
            <v>M</v>
          </cell>
          <cell r="D1827" t="str">
            <v>COEFICIENTE DE REPRESENTATIVIDADE</v>
          </cell>
          <cell r="E1827" t="str">
            <v>978,43</v>
          </cell>
          <cell r="F1827" t="str">
            <v>CAIXA REFERENCIAL</v>
          </cell>
        </row>
        <row r="1828">
          <cell r="A1828" t="str">
            <v>97992</v>
          </cell>
          <cell r="B1828" t="str">
            <v>BASE PARA POÇO DE VISITA CIRCULAR PARA ESGOTO, EM ALVENARIA COM TIJOLOS CERÂMICOS MACIÇOS, DIÂMETRO INTERNO = 1,50 M, PROFUNDIDADE = 1,40 M, EXCLUINDO TAMPÃO. AF_12/2020_PA</v>
          </cell>
          <cell r="C1828" t="str">
            <v>UN</v>
          </cell>
          <cell r="D1828" t="str">
            <v>ATRIBUÍDO SÃO PAULO</v>
          </cell>
          <cell r="E1828" t="str">
            <v>3.911,40</v>
          </cell>
          <cell r="F1828" t="str">
            <v>CAIXA REFERENCIAL</v>
          </cell>
        </row>
        <row r="1829">
          <cell r="A1829" t="str">
            <v>97993</v>
          </cell>
          <cell r="B1829" t="str">
            <v>ACRÉSCIMO PARA POÇO DE VISITA CIRCULAR PARA  ESGOTO, EM ALVENARIA COM TIJOLOS CERÂMICOS MACIÇOS, DIÂMETRO INTERNO = 1,5 M. AF_12/2020</v>
          </cell>
          <cell r="C1829" t="str">
            <v>M</v>
          </cell>
          <cell r="D1829" t="str">
            <v>ATRIBUÍDO SÃO PAULO</v>
          </cell>
          <cell r="E1829" t="str">
            <v>1.964,79</v>
          </cell>
          <cell r="F1829" t="str">
            <v>CAIXA REFERENCIAL</v>
          </cell>
        </row>
        <row r="1830">
          <cell r="A1830" t="str">
            <v>97994</v>
          </cell>
          <cell r="B1830" t="str">
            <v>BASE PARA POÇO DE VISITA RETANGULAR PARA  ESGOTO, EM ALVENARIA COM BLOCOS DE CONCRETO, DIMENSÕES INTERNAS = 1X1 M, PROFUNDIDADE = 1,40 M, EXCLUINDO TAMPÃO. AF_12/2020_PA</v>
          </cell>
          <cell r="C1830" t="str">
            <v>UN</v>
          </cell>
          <cell r="D1830" t="str">
            <v>ATRIBUÍDO SÃO PAULO</v>
          </cell>
          <cell r="E1830" t="str">
            <v>2.767,81</v>
          </cell>
          <cell r="F1830" t="str">
            <v>CAIXA REFERENCIAL</v>
          </cell>
        </row>
        <row r="1831">
          <cell r="A1831" t="str">
            <v>97995</v>
          </cell>
          <cell r="B1831" t="str">
            <v>ACRÉSCIMO PARA POÇO DE VISITA RETANGULAR PARA ESGOTO, EM ALVENARIA COM BLOCOS DE CONCRETO, DIMENSÕES INTERNAS = 1X1 M. AF_12/2020</v>
          </cell>
          <cell r="C1831" t="str">
            <v>M</v>
          </cell>
          <cell r="D1831" t="str">
            <v>COEFICIENTE DE REPRESENTATIVIDADE</v>
          </cell>
          <cell r="E1831" t="str">
            <v>1.394,07</v>
          </cell>
          <cell r="F1831" t="str">
            <v>CAIXA REFERENCIAL</v>
          </cell>
        </row>
        <row r="1832">
          <cell r="A1832" t="str">
            <v>97996</v>
          </cell>
          <cell r="B1832" t="str">
            <v>BASE PARA POÇO DE VISITA RETANGULAR PARA ESGOTO, EM ALVENARIA COM BLOCOS DE CONCRETO, DIMENSÕES INTERNAS = 1X1,5 M, PROFUNDIDADE = 1,40 M, EXCLUINDO TAMPÃO. AF_12/2020_PA</v>
          </cell>
          <cell r="C1832" t="str">
            <v>UN</v>
          </cell>
          <cell r="D1832" t="str">
            <v>ATRIBUÍDO SÃO PAULO</v>
          </cell>
          <cell r="E1832" t="str">
            <v>3.501,41</v>
          </cell>
          <cell r="F1832" t="str">
            <v>CAIXA REFERENCIAL</v>
          </cell>
        </row>
        <row r="1833">
          <cell r="A1833" t="str">
            <v>97997</v>
          </cell>
          <cell r="B1833" t="str">
            <v>ACRÉSCIMO PARA POÇO DE VISITA RETANGULAR PARA ESGOTO, EM ALVENARIA COM BLOCOS DE CONCRETO, DIMENSÕES INTERNAS = 1X1,5 M. AF_12/2020</v>
          </cell>
          <cell r="C1833" t="str">
            <v>M</v>
          </cell>
          <cell r="D1833" t="str">
            <v>COEFICIENTE DE REPRESENTATIVIDADE</v>
          </cell>
          <cell r="E1833" t="str">
            <v>1.666,01</v>
          </cell>
          <cell r="F1833" t="str">
            <v>CAIXA REFERENCIAL</v>
          </cell>
        </row>
        <row r="1834">
          <cell r="A1834" t="str">
            <v>97999</v>
          </cell>
          <cell r="B1834" t="str">
            <v>ACRÉSCIMO PARA POÇO DE VISITA RETANGULAR PARA ESGOTO, EM ALVENARIA COM BLOCOS DE CONCRETO, DIMENSÕES INTERNAS = 1X2 M. AF_12/2020</v>
          </cell>
          <cell r="C1834" t="str">
            <v>M</v>
          </cell>
          <cell r="D1834" t="str">
            <v>COEFICIENTE DE REPRESENTATIVIDADE</v>
          </cell>
          <cell r="E1834" t="str">
            <v>1.938,02</v>
          </cell>
          <cell r="F1834" t="str">
            <v>CAIXA REFERENCIAL</v>
          </cell>
        </row>
        <row r="1835">
          <cell r="A1835" t="str">
            <v>98001</v>
          </cell>
          <cell r="B1835" t="str">
            <v>ACRÉSCIMO PARA POÇO DE VISITA RETANGULAR PARA ESGOTO, EM ALVENARIA COM BLOCOS DE CONCRETO, DIMENSÕES INTERNAS = 1X2,5 M. AF_12/2020</v>
          </cell>
          <cell r="C1835" t="str">
            <v>M</v>
          </cell>
          <cell r="D1835" t="str">
            <v>COEFICIENTE DE REPRESENTATIVIDADE</v>
          </cell>
          <cell r="E1835" t="str">
            <v>2.209,95</v>
          </cell>
          <cell r="F1835" t="str">
            <v>CAIXA REFERENCIAL</v>
          </cell>
        </row>
        <row r="1836">
          <cell r="A1836" t="str">
            <v>98002</v>
          </cell>
          <cell r="B1836" t="str">
            <v>BASE PARA POÇO DE VISITA RETANGULAR PARA ESGOTO, EM ALVENARIA COM BLOCOS DE CONCRETO, DIMENSÕES INTERNAS = 1X3 M, PROFUNDIDADE = 1,40 M, EXCLUINDO TAMPÃO. AF_12/2020_PA</v>
          </cell>
          <cell r="C1836" t="str">
            <v>UN</v>
          </cell>
          <cell r="D1836" t="str">
            <v>ATRIBUÍDO SÃO PAULO</v>
          </cell>
          <cell r="E1836" t="str">
            <v>5.735,97</v>
          </cell>
          <cell r="F1836" t="str">
            <v>CAIXA REFERENCIAL</v>
          </cell>
        </row>
        <row r="1837">
          <cell r="A1837" t="str">
            <v>98003</v>
          </cell>
          <cell r="B1837" t="str">
            <v>ACRÉSCIMO PARA POÇO DE VISITA RETANGULAR PARA ESGOTO, EM ALVENARIA COM BLOCOS DE CONCRETO, DIMENSÕES INTERNAS = 1X3 M. AF_12/2020</v>
          </cell>
          <cell r="C1837" t="str">
            <v>M</v>
          </cell>
          <cell r="D1837" t="str">
            <v>COEFICIENTE DE REPRESENTATIVIDADE</v>
          </cell>
          <cell r="E1837" t="str">
            <v>2.481,98</v>
          </cell>
          <cell r="F1837" t="str">
            <v>CAIXA REFERENCIAL</v>
          </cell>
        </row>
        <row r="1838">
          <cell r="A1838" t="str">
            <v>98005</v>
          </cell>
          <cell r="B1838" t="str">
            <v>ACRÉSCIMO PARA POÇO DE VISITA RETANGULAR PARA ESGOTO, EM ALVENARIA COM BLOCOS DE CONCRETO, DIMENSÕES INTERNAS = 1X3,5 M. AF_12/2020</v>
          </cell>
          <cell r="C1838" t="str">
            <v>M</v>
          </cell>
          <cell r="D1838" t="str">
            <v>COEFICIENTE DE REPRESENTATIVIDADE</v>
          </cell>
          <cell r="E1838" t="str">
            <v>2.753,98</v>
          </cell>
          <cell r="F1838" t="str">
            <v>CAIXA REFERENCIAL</v>
          </cell>
        </row>
        <row r="1839">
          <cell r="A1839" t="str">
            <v>98006</v>
          </cell>
          <cell r="B1839" t="str">
            <v>BASE PARA POÇO DE VISITA RETANGULAR PARA ESGOTO, EM ALVENARIA COM BLOCOS DE CONCRETO, DIMENSÕES INTERNAS = 1X4 M, PROFUNDIDADE = 1,40 M, EXCLUINDO TAMPÃO. AF_12/2020_PA</v>
          </cell>
          <cell r="C1839" t="str">
            <v>UN</v>
          </cell>
          <cell r="D1839" t="str">
            <v>ATRIBUÍDO SÃO PAULO</v>
          </cell>
          <cell r="E1839" t="str">
            <v>7.211,69</v>
          </cell>
          <cell r="F1839" t="str">
            <v>CAIXA REFERENCIAL</v>
          </cell>
        </row>
        <row r="1840">
          <cell r="A1840" t="str">
            <v>98007</v>
          </cell>
          <cell r="B1840" t="str">
            <v>ACRÉSCIMO PARA POÇO DE VISITA RETANGULAR PARA ESGOTO, EM ALVENARIA COM BLOCOS DE CONCRETO, DIMENSÕES INTERNAS = 1X4 M. AF_12/2020</v>
          </cell>
          <cell r="C1840" t="str">
            <v>M</v>
          </cell>
          <cell r="D1840" t="str">
            <v>COEFICIENTE DE REPRESENTATIVIDADE</v>
          </cell>
          <cell r="E1840" t="str">
            <v>3.025,92</v>
          </cell>
          <cell r="F1840" t="str">
            <v>CAIXA REFERENCIAL</v>
          </cell>
        </row>
        <row r="1841">
          <cell r="A1841" t="str">
            <v>98008</v>
          </cell>
          <cell r="B1841" t="str">
            <v>BASE PARA POÇO DE VISITA RETANGULAR PARA ESGOTO, EM ALVENARIA COM BLOCOS DE CONCRETO, DIMENSÕES INTERNAS = 1,5X1,5 M, PROFUNDIDADE = 1,45 M, EXCLUINDO TAMPÃO . AF_12/2020_PA</v>
          </cell>
          <cell r="C1841" t="str">
            <v>UN</v>
          </cell>
          <cell r="D1841" t="str">
            <v>ATRIBUÍDO SÃO PAULO</v>
          </cell>
          <cell r="E1841" t="str">
            <v>4.332,72</v>
          </cell>
          <cell r="F1841" t="str">
            <v>CAIXA REFERENCIAL</v>
          </cell>
        </row>
        <row r="1842">
          <cell r="A1842" t="str">
            <v>98009</v>
          </cell>
          <cell r="B1842" t="str">
            <v>ACRÉSCIMO PARA POÇO DE VISITA RETANGULAR PARA ESGOTO, EM ALVENARIA COM BLOCOS DE CONCRETO, DIMENSÕES INTERNAS = 1,5X1,5 M. AF_12/2020</v>
          </cell>
          <cell r="C1842" t="str">
            <v>M</v>
          </cell>
          <cell r="D1842" t="str">
            <v>COEFICIENTE DE REPRESENTATIVIDADE</v>
          </cell>
          <cell r="E1842" t="str">
            <v>1.938,02</v>
          </cell>
          <cell r="F1842" t="str">
            <v>CAIXA REFERENCIAL</v>
          </cell>
        </row>
        <row r="1843">
          <cell r="A1843" t="str">
            <v>98010</v>
          </cell>
          <cell r="B1843" t="str">
            <v>BASE PARA POÇO DE VISITA RETANGULAR PARA ESGOTO, EM ALVENARIA COM BLOCOS DE CONCRETO, DIMENSÕES INTERNAS = 1,5X2 M, PROFUNDIDADE = 1,40 M, EXCLUINDO TAMPÃO. AF_12/2020_PA</v>
          </cell>
          <cell r="C1843" t="str">
            <v>UN</v>
          </cell>
          <cell r="D1843" t="str">
            <v>ATRIBUÍDO SÃO PAULO</v>
          </cell>
          <cell r="E1843" t="str">
            <v>5.284,44</v>
          </cell>
          <cell r="F1843" t="str">
            <v>CAIXA REFERENCIAL</v>
          </cell>
        </row>
        <row r="1844">
          <cell r="A1844" t="str">
            <v>98011</v>
          </cell>
          <cell r="B1844" t="str">
            <v>ACRÉSCIMO PARA POÇO DE VISITA RETANGULAR PARA ESGOTO, EM ALVENARIA COM BLOCOS DE CONCRETO, DIMENSÕES INTERNAS = 1,5X2 M. AF_12/2020</v>
          </cell>
          <cell r="C1844" t="str">
            <v>M</v>
          </cell>
          <cell r="D1844" t="str">
            <v>COEFICIENTE DE REPRESENTATIVIDADE</v>
          </cell>
          <cell r="E1844" t="str">
            <v>2.209,95</v>
          </cell>
          <cell r="F1844" t="str">
            <v>CAIXA REFERENCIAL</v>
          </cell>
        </row>
        <row r="1845">
          <cell r="A1845" t="str">
            <v>98012</v>
          </cell>
          <cell r="B1845" t="str">
            <v>BASE PARA POÇO DE VISITA RETANGULAR PARA ESGOTO, EM ALVENARIA COM BLOCOS DE CONCRETO, DIMENSÕES INTERNAS = 1,5X2,5 M, PROFUNDIDADE = 1,40 M, EXCLUINDO TAMPÃO. AF_12/2020_PA</v>
          </cell>
          <cell r="C1845" t="str">
            <v>UN</v>
          </cell>
          <cell r="D1845" t="str">
            <v>ATRIBUÍDO SÃO PAULO</v>
          </cell>
          <cell r="E1845" t="str">
            <v>6.209,41</v>
          </cell>
          <cell r="F1845" t="str">
            <v>CAIXA REFERENCIAL</v>
          </cell>
        </row>
        <row r="1846">
          <cell r="A1846" t="str">
            <v>98013</v>
          </cell>
          <cell r="B1846" t="str">
            <v>ACRÉSCIMO PARA POÇO DE VISITA RETANGULAR PARA ESGOTO, EM ALVENARIA COM BLOCOS DE CONCRETO, DIMENSÕES INTERNAS = 1,5X2,5 M. AF_12/2020</v>
          </cell>
          <cell r="C1846" t="str">
            <v>M</v>
          </cell>
          <cell r="D1846" t="str">
            <v>COEFICIENTE DE REPRESENTATIVIDADE</v>
          </cell>
          <cell r="E1846" t="str">
            <v>2.481,98</v>
          </cell>
          <cell r="F1846" t="str">
            <v>CAIXA REFERENCIAL</v>
          </cell>
        </row>
        <row r="1847">
          <cell r="A1847" t="str">
            <v>98014</v>
          </cell>
          <cell r="B1847" t="str">
            <v>BASE PARA POÇO DE VISITA RETANGULAR PARA ESGOTO, EM ALVENARIA COM BLOCOS DE CONCRETO, DIMENSÕES INTERNAS = 1,5X3 M, PROFUNDIDADE = 1,40 M, EXCLUINDO TAMPÃO. AF_12/2020_PA</v>
          </cell>
          <cell r="C1847" t="str">
            <v>UN</v>
          </cell>
          <cell r="D1847" t="str">
            <v>ATRIBUÍDO SÃO PAULO</v>
          </cell>
          <cell r="E1847" t="str">
            <v>7.134,24</v>
          </cell>
          <cell r="F1847" t="str">
            <v>CAIXA REFERENCIAL</v>
          </cell>
        </row>
        <row r="1848">
          <cell r="A1848" t="str">
            <v>98015</v>
          </cell>
          <cell r="B1848" t="str">
            <v>ACRÉSCIMO PARA POÇO DE VISITA RETANGULAR PARA ESGOTO, EM ALVENARIA COM BLOCOS DE CONCRETO, DIMENSÕES INTERNAS = 1,5X3 M. AF_12/2020</v>
          </cell>
          <cell r="C1848" t="str">
            <v>M</v>
          </cell>
          <cell r="D1848" t="str">
            <v>COEFICIENTE DE REPRESENTATIVIDADE</v>
          </cell>
          <cell r="E1848" t="str">
            <v>2.753,98</v>
          </cell>
          <cell r="F1848" t="str">
            <v>CAIXA REFERENCIAL</v>
          </cell>
        </row>
        <row r="1849">
          <cell r="A1849" t="str">
            <v>98016</v>
          </cell>
          <cell r="B1849" t="str">
            <v>BASE PARA POÇO DE VISITA RETANGULAR PARA ESGOTO, EM ALVENARIA COM BLOCOS DE CONCRETO, DIMENSÕES INTERNAS = 1,5X3,5 M, PROFUNDIDADE = 1,40 M, EXCLUINDO TAMPÃO. AF_12/2020_PA</v>
          </cell>
          <cell r="C1849" t="str">
            <v>UN</v>
          </cell>
          <cell r="D1849" t="str">
            <v>ATRIBUÍDO SÃO PAULO</v>
          </cell>
          <cell r="E1849" t="str">
            <v>8.059,23</v>
          </cell>
          <cell r="F1849" t="str">
            <v>CAIXA REFERENCIAL</v>
          </cell>
        </row>
        <row r="1850">
          <cell r="A1850" t="str">
            <v>98017</v>
          </cell>
          <cell r="B1850" t="str">
            <v>ACRÉSCIMO PARA POÇO DE VISITA RETANGULAR PARA ESGOTO, EM ALVENARIA COM BLOCOS DE CONCRETO, DIMENSÕES INTERNAS = 1,5X3,5 M. AF_12/2020</v>
          </cell>
          <cell r="C1850" t="str">
            <v>M</v>
          </cell>
          <cell r="D1850" t="str">
            <v>COEFICIENTE DE REPRESENTATIVIDADE</v>
          </cell>
          <cell r="E1850" t="str">
            <v>3.025,92</v>
          </cell>
          <cell r="F1850" t="str">
            <v>CAIXA REFERENCIAL</v>
          </cell>
        </row>
        <row r="1851">
          <cell r="A1851" t="str">
            <v>98018</v>
          </cell>
          <cell r="B1851" t="str">
            <v>BASE PARA POÇO DE VISITA RETANGULAR PARA ESGOTO, EM ALVENARIA COM BLOCOS DE CONCRETO, DIMENSÕES INTERNAS = 1,5X4 M, PROFUNDIDADE = 1,40 M, EXCLUINDO TAMPÃO. AF_12/2020_PA</v>
          </cell>
          <cell r="C1851" t="str">
            <v>UN</v>
          </cell>
          <cell r="D1851" t="str">
            <v>ATRIBUÍDO SÃO PAULO</v>
          </cell>
          <cell r="E1851" t="str">
            <v>8.984,12</v>
          </cell>
          <cell r="F1851" t="str">
            <v>CAIXA REFERENCIAL</v>
          </cell>
        </row>
        <row r="1852">
          <cell r="A1852" t="str">
            <v>98019</v>
          </cell>
          <cell r="B1852" t="str">
            <v>ACRÉSCIMO PARA POÇO DE VISITA RETANGULAR PARA ESGOTO, EM ALVENARIA COM BLOCOS DE CONCRETO, DIMENSÕES INTERNAS = 1,5X4 M. AF_12/2020</v>
          </cell>
          <cell r="C1852" t="str">
            <v>M</v>
          </cell>
          <cell r="D1852" t="str">
            <v>COEFICIENTE DE REPRESENTATIVIDADE</v>
          </cell>
          <cell r="E1852" t="str">
            <v>3.321,29</v>
          </cell>
          <cell r="F1852" t="str">
            <v>CAIXA REFERENCIAL</v>
          </cell>
        </row>
        <row r="1853">
          <cell r="A1853" t="str">
            <v>98020</v>
          </cell>
          <cell r="B1853" t="str">
            <v>BASE PARA POÇO DE VISITA RETANGULAR PARA ESGOTO, EM ALVENARIA COM BLOCOS DE CONCRETO, DIMENSÕES INTERNAS = 2X2 M, PROFUNDIDADE = 1,40 M, EXCLUINDO TAMPÃO. AF_12/2020_PA</v>
          </cell>
          <cell r="C1853" t="str">
            <v>UN</v>
          </cell>
          <cell r="D1853" t="str">
            <v>ATRIBUÍDO SÃO PAULO</v>
          </cell>
          <cell r="E1853" t="str">
            <v>6.386,48</v>
          </cell>
          <cell r="F1853" t="str">
            <v>CAIXA REFERENCIAL</v>
          </cell>
        </row>
        <row r="1854">
          <cell r="A1854" t="str">
            <v>98021</v>
          </cell>
          <cell r="B1854" t="str">
            <v>ACRÉSCIMO PARA POÇO DE VISITA RETANGULAR PARA ESGOTO, EM ALVENARIA COM BLOCOS DE CONCRETO, DIMENSÕES INTERNAS = 2X2 M. AF_12/2020</v>
          </cell>
          <cell r="C1854" t="str">
            <v>M</v>
          </cell>
          <cell r="D1854" t="str">
            <v>COEFICIENTE DE REPRESENTATIVIDADE</v>
          </cell>
          <cell r="E1854" t="str">
            <v>2.505,40</v>
          </cell>
          <cell r="F1854" t="str">
            <v>CAIXA REFERENCIAL</v>
          </cell>
        </row>
        <row r="1855">
          <cell r="A1855" t="str">
            <v>98022</v>
          </cell>
          <cell r="B1855" t="str">
            <v>BASE PARA POÇO DE VISITA RETANGULAR PARA ESGOTO, EM ALVENARIA COM BLOCOS DE CONCRETO, DIMENSÕES INTERNAS = 2X2,5 M, PROFUNDIDADE = 1,40 M, EXCLUINDO TAMPÃO. AF_12/2020_PA</v>
          </cell>
          <cell r="C1855" t="str">
            <v>UN</v>
          </cell>
          <cell r="D1855" t="str">
            <v>ATRIBUÍDO SÃO PAULO</v>
          </cell>
          <cell r="E1855" t="str">
            <v>7.485,64</v>
          </cell>
          <cell r="F1855" t="str">
            <v>CAIXA REFERENCIAL</v>
          </cell>
        </row>
        <row r="1856">
          <cell r="A1856" t="str">
            <v>98023</v>
          </cell>
          <cell r="B1856" t="str">
            <v>ACRÉSCIMO PARA POÇO DE VISITA RETANGULAR PARA ESGOTO, EM ALVENARIA COM BLOCOS DE CONCRETO, DIMENSÕES INTERNAS = 2X2,5 M. AF_12/2020</v>
          </cell>
          <cell r="C1856" t="str">
            <v>M</v>
          </cell>
          <cell r="D1856" t="str">
            <v>COEFICIENTE DE REPRESENTATIVIDADE</v>
          </cell>
          <cell r="E1856" t="str">
            <v>2.777,34</v>
          </cell>
          <cell r="F1856" t="str">
            <v>CAIXA REFERENCIAL</v>
          </cell>
        </row>
        <row r="1857">
          <cell r="A1857" t="str">
            <v>98024</v>
          </cell>
          <cell r="B1857" t="str">
            <v>BASE PARA POÇO DE VISITA RETANGULAR PARA ESGOTO, EM ALVENARIA COM BLOCOS DE CONCRETO, DIMENSÕES INTERNAS = 2X3 M, PROFUNDIDADE = 1,40 M, EXCLUINDO TAMPÃO. AF_12/2020_PA</v>
          </cell>
          <cell r="C1857" t="str">
            <v>UN</v>
          </cell>
          <cell r="D1857" t="str">
            <v>ATRIBUÍDO SÃO PAULO</v>
          </cell>
          <cell r="E1857" t="str">
            <v>8.644,15</v>
          </cell>
          <cell r="F1857" t="str">
            <v>CAIXA REFERENCIAL</v>
          </cell>
        </row>
        <row r="1858">
          <cell r="A1858" t="str">
            <v>98025</v>
          </cell>
          <cell r="B1858" t="str">
            <v>ACRÉSCIMO PARA POÇO DE VISITA RETANGULAR PARA ESGOTO, EM ALVENARIA COM BLOCOS DE CONCRETO, DIMENSÕES INTERNAS = 2X3 M. AF_12/2020</v>
          </cell>
          <cell r="C1858" t="str">
            <v>M</v>
          </cell>
          <cell r="D1858" t="str">
            <v>COEFICIENTE DE REPRESENTATIVIDADE</v>
          </cell>
          <cell r="E1858" t="str">
            <v>3.049,34</v>
          </cell>
          <cell r="F1858" t="str">
            <v>CAIXA REFERENCIAL</v>
          </cell>
        </row>
        <row r="1859">
          <cell r="A1859" t="str">
            <v>98026</v>
          </cell>
          <cell r="B1859" t="str">
            <v>BASE PARA POÇO DE VISITA RETANGULAR PARA ESGOTO, EM ALVENARIA COM BLOCOS DE CONCRETO, DIMENSÕES INTERNAS = 2X3,5 M, PROFUNDIDADE = 1,40 M, EXCLUINDO TAMPÃO. AF_12/2020_PA</v>
          </cell>
          <cell r="C1859" t="str">
            <v>UN</v>
          </cell>
          <cell r="D1859" t="str">
            <v>ATRIBUÍDO SÃO PAULO</v>
          </cell>
          <cell r="E1859" t="str">
            <v>9.750,83</v>
          </cell>
          <cell r="F1859" t="str">
            <v>CAIXA REFERENCIAL</v>
          </cell>
        </row>
        <row r="1860">
          <cell r="A1860" t="str">
            <v>98027</v>
          </cell>
          <cell r="B1860" t="str">
            <v>ACRÉSCIMO PARA POÇO DE VISITA RETANGULAR PARA ESGOTO, EM ALVENARIA COM BLOCOS DE CONCRETO, DIMENSÕES INTERNAS = 2X3,5 M. AF_12/2020</v>
          </cell>
          <cell r="C1860" t="str">
            <v>M</v>
          </cell>
          <cell r="D1860" t="str">
            <v>COEFICIENTE DE REPRESENTATIVIDADE</v>
          </cell>
          <cell r="E1860" t="str">
            <v>3.321,29</v>
          </cell>
          <cell r="F1860" t="str">
            <v>CAIXA REFERENCIAL</v>
          </cell>
        </row>
        <row r="1861">
          <cell r="A1861" t="str">
            <v>98028</v>
          </cell>
          <cell r="B1861" t="str">
            <v>BASE PARA POÇO DE VISITA RETANGULAR PARA ESGOTO, EM ALVENARIA COM BLOCOS DE CONCRETO, DIMENSÕES INTERNAS = 2X4 M, PROFUNDIDADE = 1,40 M, EXCLUINDO TAMPÃO. AF_12/2020_PA</v>
          </cell>
          <cell r="C1861" t="str">
            <v>UN</v>
          </cell>
          <cell r="D1861" t="str">
            <v>ATRIBUÍDO SÃO PAULO</v>
          </cell>
          <cell r="E1861" t="str">
            <v>10.857,55</v>
          </cell>
          <cell r="F1861" t="str">
            <v>CAIXA REFERENCIAL</v>
          </cell>
        </row>
        <row r="1862">
          <cell r="A1862" t="str">
            <v>98029</v>
          </cell>
          <cell r="B1862" t="str">
            <v>ACRÉSCIMO PARA POÇO DE VISITA RETANGULAR PARA ESGOTO, EM ALVENARIA COM BLOCOS DE CONCRETO, DIMENSÕES INTERNAS = 2X4 M. AF_12/2020</v>
          </cell>
          <cell r="C1862" t="str">
            <v>M</v>
          </cell>
          <cell r="D1862" t="str">
            <v>COEFICIENTE DE REPRESENTATIVIDADE</v>
          </cell>
          <cell r="E1862" t="str">
            <v>3.598,09</v>
          </cell>
          <cell r="F1862" t="str">
            <v>CAIXA REFERENCIAL</v>
          </cell>
        </row>
        <row r="1863">
          <cell r="A1863" t="str">
            <v>98030</v>
          </cell>
          <cell r="B1863" t="str">
            <v>BASE PARA POÇO DE VISITA RETANGULAR PARA ESGOTO, EM ALVENARIA COM BLOCOS DE CONCRETO, DIMENSÕES INTERNAS = 2,5X2,5 M, PROFUNDIDADE = 1,40 M, EXCLUINDO TAMPÃO. AF_12/2020_PA</v>
          </cell>
          <cell r="C1863" t="str">
            <v>UN</v>
          </cell>
          <cell r="D1863" t="str">
            <v>ATRIBUÍDO SÃO PAULO</v>
          </cell>
          <cell r="E1863" t="str">
            <v>8.842,95</v>
          </cell>
          <cell r="F1863" t="str">
            <v>CAIXA REFERENCIAL</v>
          </cell>
        </row>
        <row r="1864">
          <cell r="A1864" t="str">
            <v>98031</v>
          </cell>
          <cell r="B1864" t="str">
            <v>ACRÉSCIMO PARA POÇO DE VISITA RETANGULAR PARA ESGOTO, EM ALVENARIA COM BLOCOS DE CONCRETO, DIMENSÕES INTERNAS = 2,5X2,5 M. AF_12/2020</v>
          </cell>
          <cell r="C1864" t="str">
            <v>M</v>
          </cell>
          <cell r="D1864" t="str">
            <v>COEFICIENTE DE REPRESENTATIVIDADE</v>
          </cell>
          <cell r="E1864" t="str">
            <v>3.054,23</v>
          </cell>
          <cell r="F1864" t="str">
            <v>CAIXA REFERENCIAL</v>
          </cell>
        </row>
        <row r="1865">
          <cell r="A1865" t="str">
            <v>98032</v>
          </cell>
          <cell r="B1865" t="str">
            <v>BASE PARA POÇO DE VISITA RETANGULAR PARA ESGOTO, EM ALVENARIA COM BLOCOS DE CONCRETO, DIMENSÕES INTERNAS = 2,5X3 M, PROFUNDIDADE = 1,40 M, EXCLUINDO TAMPÃO. AF_12/2020_PA</v>
          </cell>
          <cell r="C1865" t="str">
            <v>UN</v>
          </cell>
          <cell r="D1865" t="str">
            <v>ATRIBUÍDO SÃO PAULO</v>
          </cell>
          <cell r="E1865" t="str">
            <v>10.175,38</v>
          </cell>
          <cell r="F1865" t="str">
            <v>CAIXA REFERENCIAL</v>
          </cell>
        </row>
        <row r="1866">
          <cell r="A1866" t="str">
            <v>98033</v>
          </cell>
          <cell r="B1866" t="str">
            <v>ACRÉSCIMO PARA POÇO DE VISITA RETANGULAR PARA ESGOTO, EM ALVENARIA COM BLOCOS DE CONCRETO, DIMENSÕES INTERNAS = 2,5X3 M. AF_12/2020</v>
          </cell>
          <cell r="C1866" t="str">
            <v>M</v>
          </cell>
          <cell r="D1866" t="str">
            <v>COEFICIENTE DE REPRESENTATIVIDADE</v>
          </cell>
          <cell r="E1866" t="str">
            <v>3.326,17</v>
          </cell>
          <cell r="F1866" t="str">
            <v>CAIXA REFERENCIAL</v>
          </cell>
        </row>
        <row r="1867">
          <cell r="A1867" t="str">
            <v>98034</v>
          </cell>
          <cell r="B1867" t="str">
            <v>BASE PARA POÇO DE VISITA RETANGULAR PARA ESGOTO, EM ALVENARIA COM BLOCOS DE CONCRETO, DIMENSÕES INTERNAS = 2,5X3,5 M, PROFUNDIDADE = 1,40 M, EXCLUINDO TAMPÃO. AF_12/2020_PA</v>
          </cell>
          <cell r="C1867" t="str">
            <v>UN</v>
          </cell>
          <cell r="D1867" t="str">
            <v>ATRIBUÍDO SÃO PAULO</v>
          </cell>
          <cell r="E1867" t="str">
            <v>11.507,85</v>
          </cell>
          <cell r="F1867" t="str">
            <v>CAIXA REFERENCIAL</v>
          </cell>
        </row>
        <row r="1868">
          <cell r="A1868" t="str">
            <v>98035</v>
          </cell>
          <cell r="B1868" t="str">
            <v>ACRÉSCIMO PARA POÇO DE VISITA RETANGULAR PARA ESGOTO, EM ALVENARIA COM BLOCOS DE CONCRETO, DIMENSÕES INTERNAS = 2,5X3,5 M. AF_12/2020</v>
          </cell>
          <cell r="C1868" t="str">
            <v>M</v>
          </cell>
          <cell r="D1868" t="str">
            <v>COEFICIENTE DE REPRESENTATIVIDADE</v>
          </cell>
          <cell r="E1868" t="str">
            <v>3.598,09</v>
          </cell>
          <cell r="F1868" t="str">
            <v>CAIXA REFERENCIAL</v>
          </cell>
        </row>
        <row r="1869">
          <cell r="A1869" t="str">
            <v>98036</v>
          </cell>
          <cell r="B1869" t="str">
            <v>BASE PARA POÇO DE VISITA RETANGULAR PARA ESGOTO, EM ALVENARIA COM BLOCOS DE CONCRETO, DIMENSÕES INTERNAS = 2,5X4 M, PROFUNDIDADE = 1,40 M, EXCLUINDO TAMPÃO. AF_12/2020_PA</v>
          </cell>
          <cell r="C1869" t="str">
            <v>UN</v>
          </cell>
          <cell r="D1869" t="str">
            <v>ATRIBUÍDO SÃO PAULO</v>
          </cell>
          <cell r="E1869" t="str">
            <v>12.840,28</v>
          </cell>
          <cell r="F1869" t="str">
            <v>CAIXA REFERENCIAL</v>
          </cell>
        </row>
        <row r="1870">
          <cell r="A1870" t="str">
            <v>98037</v>
          </cell>
          <cell r="B1870" t="str">
            <v>ACRÉSCIMO PARA POÇO DE VISITA RETANGULAR PARA ESGOTO, EM ALVENARIA COM BLOCOS DE CONCRETO, DIMENSÕES INTERNAS = 2,5X4 M. AF_12/2020</v>
          </cell>
          <cell r="C1870" t="str">
            <v>M</v>
          </cell>
          <cell r="D1870" t="str">
            <v>COEFICIENTE DE REPRESENTATIVIDADE</v>
          </cell>
          <cell r="E1870" t="str">
            <v>3.874,90</v>
          </cell>
          <cell r="F1870" t="str">
            <v>CAIXA REFERENCIAL</v>
          </cell>
        </row>
        <row r="1871">
          <cell r="A1871" t="str">
            <v>98038</v>
          </cell>
          <cell r="B1871" t="str">
            <v>BASE PARA POÇO DE VISITA RETANGULAR PARA ESGOTO, EM ALVENARIA COM BLOCOS DE CONCRETO, DIMENSÕES INTERNAS = 3X3 M, PROFUNDIDADE = 1,40 M, EXCLUINDO TAMPÃO. AF_12/2020_PA</v>
          </cell>
          <cell r="C1871" t="str">
            <v>UN</v>
          </cell>
          <cell r="D1871" t="str">
            <v>ATRIBUÍDO SÃO PAULO</v>
          </cell>
          <cell r="E1871" t="str">
            <v>11.751,02</v>
          </cell>
          <cell r="F1871" t="str">
            <v>CAIXA REFERENCIAL</v>
          </cell>
        </row>
        <row r="1872">
          <cell r="A1872" t="str">
            <v>98039</v>
          </cell>
          <cell r="B1872" t="str">
            <v>ACRÉSCIMO PARA POÇO DE VISITA RETANGULAR PARA ESGOTO, EM ALVENARIA COM BLOCOS DE CONCRETO, DIMENSÕES INTERNAS = 3X3 M. AF_12/2020</v>
          </cell>
          <cell r="C1872" t="str">
            <v>M</v>
          </cell>
          <cell r="D1872" t="str">
            <v>COEFICIENTE DE REPRESENTATIVIDADE</v>
          </cell>
          <cell r="E1872" t="str">
            <v>3.602,97</v>
          </cell>
          <cell r="F1872" t="str">
            <v>CAIXA REFERENCIAL</v>
          </cell>
        </row>
        <row r="1873">
          <cell r="A1873" t="str">
            <v>98040</v>
          </cell>
          <cell r="B1873" t="str">
            <v>BASE PARA POÇO DE VISITA RETANGULAR PARA ESGOTO, EM ALVENARIA COM BLOCOS DE CONCRETO, DIMENSÕES INTERNAS = 3X3,5 M, PROFUNDIDADE = 1,40 M, EXCLUINDO TAMPÃO. AF_12/2020_PA</v>
          </cell>
          <cell r="C1873" t="str">
            <v>UN</v>
          </cell>
          <cell r="D1873" t="str">
            <v>ATRIBUÍDO SÃO PAULO</v>
          </cell>
          <cell r="E1873" t="str">
            <v>13.281,85</v>
          </cell>
          <cell r="F1873" t="str">
            <v>CAIXA REFERENCIAL</v>
          </cell>
        </row>
        <row r="1874">
          <cell r="A1874" t="str">
            <v>98041</v>
          </cell>
          <cell r="B1874" t="str">
            <v>ACRÉSCIMO PARA POÇO DE VISITA RETANGULAR PARA ESGOTO, EM ALVENARIA COM BLOCOS DE CONCRETO, DIMENSÕES INTERNAS = 3X3,5 M. AF_12/2020</v>
          </cell>
          <cell r="C1874" t="str">
            <v>M</v>
          </cell>
          <cell r="D1874" t="str">
            <v>COEFICIENTE DE REPRESENTATIVIDADE</v>
          </cell>
          <cell r="E1874" t="str">
            <v>3.874,90</v>
          </cell>
          <cell r="F1874" t="str">
            <v>CAIXA REFERENCIAL</v>
          </cell>
        </row>
        <row r="1875">
          <cell r="A1875" t="str">
            <v>98042</v>
          </cell>
          <cell r="B1875" t="str">
            <v>BASE PARA POÇO DE VISITA RETANGULAR PARA ESGOTO, EM ALVENARIA COM BLOCOS DE CONCRETO, DIMENSÕES INTERNAS = 3X4 M, PROFUNDIDADE = 1,40 M, EXCLUINDO TAMPÃO. AF_12/2020_PA</v>
          </cell>
          <cell r="C1875" t="str">
            <v>UN</v>
          </cell>
          <cell r="D1875" t="str">
            <v>ATRIBUÍDO SÃO PAULO</v>
          </cell>
          <cell r="E1875" t="str">
            <v>14.812,78</v>
          </cell>
          <cell r="F1875" t="str">
            <v>CAIXA REFERENCIAL</v>
          </cell>
        </row>
        <row r="1876">
          <cell r="A1876" t="str">
            <v>98043</v>
          </cell>
          <cell r="B1876" t="str">
            <v>ACRÉSCIMO PARA POÇO DE VISITA RETANGULAR PARA ESGOTO, EM ALVENARIA COM BLOCOS DE CONCRETO, DIMENSÕES INTERNAS = 3X4 M. AF_12/2020</v>
          </cell>
          <cell r="C1876" t="str">
            <v>M</v>
          </cell>
          <cell r="D1876" t="str">
            <v>COEFICIENTE DE REPRESENTATIVIDADE</v>
          </cell>
          <cell r="E1876" t="str">
            <v>4.151,79</v>
          </cell>
          <cell r="F1876" t="str">
            <v>CAIXA REFERENCIAL</v>
          </cell>
        </row>
        <row r="1877">
          <cell r="A1877" t="str">
            <v>98044</v>
          </cell>
          <cell r="B1877" t="str">
            <v>BASE PARA POÇO DE VISITA RETANGULAR PARA ESGOTO, EM ALVENARIA COM BLOCOS DE CONCRETO, DIMENSÕES INTERNAS = 3,5X3,5 M, PROFUNDIDADE = 1,40 M, EXCLUINDO TAMPÃO. AF_12/2020_PA</v>
          </cell>
          <cell r="C1877" t="str">
            <v>UN</v>
          </cell>
          <cell r="D1877" t="str">
            <v>ATRIBUÍDO SÃO PAULO</v>
          </cell>
          <cell r="E1877" t="str">
            <v>15.056,00</v>
          </cell>
          <cell r="F1877" t="str">
            <v>CAIXA REFERENCIAL</v>
          </cell>
        </row>
        <row r="1878">
          <cell r="A1878" t="str">
            <v>98045</v>
          </cell>
          <cell r="B1878" t="str">
            <v>ACRÉSCIMO PARA POÇO DE VISITA RETANGULAR PARA ESGOTO, EM ALVENARIA COM BLOCOS DE CONCRETO, DIMENSÕES INTERNAS = 3,5X3,5 M. AF_12/2020</v>
          </cell>
          <cell r="C1878" t="str">
            <v>M</v>
          </cell>
          <cell r="D1878" t="str">
            <v>COEFICIENTE DE REPRESENTATIVIDADE</v>
          </cell>
          <cell r="E1878" t="str">
            <v>4.151,79</v>
          </cell>
          <cell r="F1878" t="str">
            <v>CAIXA REFERENCIAL</v>
          </cell>
        </row>
        <row r="1879">
          <cell r="A1879" t="str">
            <v>98046</v>
          </cell>
          <cell r="B1879" t="str">
            <v>BASE PARA POÇO DE VISITA RETANGULAR PARA ESGOTO, EM ALVENARIA COM BLOCOS DE CONCRETO, DIMENSÕES INTERNAS = 3,5X4 M, PROFUNDIDADE = 1,40 M, EXCLUINDO TAMPÃO. AF_12/2020_PA</v>
          </cell>
          <cell r="C1879" t="str">
            <v>UN</v>
          </cell>
          <cell r="D1879" t="str">
            <v>ATRIBUÍDO SÃO PAULO</v>
          </cell>
          <cell r="E1879" t="str">
            <v>16.785,15</v>
          </cell>
          <cell r="F1879" t="str">
            <v>CAIXA REFERENCIAL</v>
          </cell>
        </row>
        <row r="1880">
          <cell r="A1880" t="str">
            <v>98047</v>
          </cell>
          <cell r="B1880" t="str">
            <v>ACRÉSCIMO PARA POÇO DE VISITA RETANGULAR PARA ESGOTO, EM ALVENARIA COM BLOCOS DE CONCRETO, DIMENSÕES INTERNAS = 3,5X4 M. AF_12/2020</v>
          </cell>
          <cell r="C1880" t="str">
            <v>M</v>
          </cell>
          <cell r="D1880" t="str">
            <v>COEFICIENTE DE REPRESENTATIVIDADE</v>
          </cell>
          <cell r="E1880" t="str">
            <v>4.428,63</v>
          </cell>
          <cell r="F1880" t="str">
            <v>CAIXA REFERENCIAL</v>
          </cell>
        </row>
        <row r="1881">
          <cell r="A1881" t="str">
            <v>98048</v>
          </cell>
          <cell r="B1881" t="str">
            <v>BASE PARA POÇO DE VISITA RETANGULAR PARA ESGOTO, EM ALVENARIA COM BLOCOS DE CONCRETO, DIMENSÕES INTERNAS = 4X4 M, PROFUNDIDADE = 1,45 M, EXCLUINDO TAMPÃO. AF_12/2020_PA</v>
          </cell>
          <cell r="C1881" t="str">
            <v>UN</v>
          </cell>
          <cell r="D1881" t="str">
            <v>ATRIBUÍDO SÃO PAULO</v>
          </cell>
          <cell r="E1881" t="str">
            <v>18.757,64</v>
          </cell>
          <cell r="F1881" t="str">
            <v>CAIXA REFERENCIAL</v>
          </cell>
        </row>
        <row r="1882">
          <cell r="A1882" t="str">
            <v>98049</v>
          </cell>
          <cell r="B1882" t="str">
            <v>ACRÉSCIMO PARA POÇO DE VISITA RETANGULAR PARA ESGOTO, EM ALVENARIA COM BLOCOS DE CONCRETO, DIMENSÕES INTERNAS = 4X4 M. AF_12/2020</v>
          </cell>
          <cell r="C1882" t="str">
            <v>M</v>
          </cell>
          <cell r="D1882" t="str">
            <v>COEFICIENTE DE REPRESENTATIVIDADE</v>
          </cell>
          <cell r="E1882" t="str">
            <v>4.657,76</v>
          </cell>
          <cell r="F1882" t="str">
            <v>CAIXA REFERENCIAL</v>
          </cell>
        </row>
        <row r="1883">
          <cell r="A1883" t="str">
            <v>98050</v>
          </cell>
          <cell r="B1883" t="str">
            <v>CHAMINÉ CIRCULAR PARA POÇO DE VISITA PARA ESGOTO, EM CONCRETO PRÉ-MOLDADO, DIÂMETRO INTERNO = 0,6 M. AF_12/2020</v>
          </cell>
          <cell r="C1883" t="str">
            <v>M</v>
          </cell>
          <cell r="D1883" t="str">
            <v>COEFICIENTE DE REPRESENTATIVIDADE</v>
          </cell>
          <cell r="E1883" t="str">
            <v>297,45</v>
          </cell>
          <cell r="F1883" t="str">
            <v>CAIXA REFERENCIAL</v>
          </cell>
        </row>
        <row r="1884">
          <cell r="A1884" t="str">
            <v>98051</v>
          </cell>
          <cell r="B1884" t="str">
            <v>CHAMINÉ CIRCULAR PARA POÇO DE VISITA PARA ESGOTO, EM ALVENARIA COM TIJOLOS CERÂMICOS MACIÇOS, DIÂMETRO INTERNO = 0,6 M. AF_12/2020</v>
          </cell>
          <cell r="C1884" t="str">
            <v>M</v>
          </cell>
          <cell r="D1884" t="str">
            <v>ATRIBUÍDO SÃO PAULO</v>
          </cell>
          <cell r="E1884" t="str">
            <v>920,28</v>
          </cell>
          <cell r="F1884" t="str">
            <v>CAIXA REFERENCIAL</v>
          </cell>
        </row>
        <row r="1885">
          <cell r="A1885" t="str">
            <v>98405</v>
          </cell>
          <cell r="B1885" t="str">
            <v>BASE PARA POÇO DE VISITA CIRCULAR PARA  ESGOTO, EM ALVENARIA COM TIJOLOS CERÂMICOS MACIÇOS, DIÂMETRO INTERNO = 1,0 M, PROFUNDIDADE = 1,40 M, EXCLUINDO TAMPÃO. AF_12/2020_PA</v>
          </cell>
          <cell r="C1885" t="str">
            <v>UN</v>
          </cell>
          <cell r="D1885" t="str">
            <v>ATRIBUÍDO SÃO PAULO</v>
          </cell>
          <cell r="E1885" t="str">
            <v>2.572,74</v>
          </cell>
          <cell r="F1885" t="str">
            <v>CAIXA REFERENCIAL</v>
          </cell>
        </row>
        <row r="1886">
          <cell r="A1886" t="str">
            <v>98406</v>
          </cell>
          <cell r="B1886" t="str">
            <v>BASE PARA POÇO DE VISITA RETANGULAR PARA ESGOTO, EM ALVENARIA COM BLOCOS DE CONCRETO, DIMENSÕES INTERNAS = 1X3,5 M, PROFUNDIDADE = 1,40 M, EXCLUINDO TAMPÃO. AF_12/2020_PA</v>
          </cell>
          <cell r="C1886" t="str">
            <v>UN</v>
          </cell>
          <cell r="D1886" t="str">
            <v>ATRIBUÍDO SÃO PAULO</v>
          </cell>
          <cell r="E1886" t="str">
            <v>6.473,77</v>
          </cell>
          <cell r="F1886" t="str">
            <v>CAIXA REFERENCIAL</v>
          </cell>
        </row>
        <row r="1887">
          <cell r="A1887" t="str">
            <v>98407</v>
          </cell>
          <cell r="B1887" t="str">
            <v>BASE PARA POÇO DE VISITA RETANGULAR PARA ESGOTO, EM ALVENARIA COM BLOCOS DE CONCRETO, DIMENSÕES INTERNAS = 1X2 M, PROFUNDIDADE = 1,40 M, EXCLUINDO TAMPÃO. AF_12/2020_PA</v>
          </cell>
          <cell r="C1887" t="str">
            <v>UN</v>
          </cell>
          <cell r="D1887" t="str">
            <v>ATRIBUÍDO SÃO PAULO</v>
          </cell>
          <cell r="E1887" t="str">
            <v>4.234,97</v>
          </cell>
          <cell r="F1887" t="str">
            <v>CAIXA REFERENCIAL</v>
          </cell>
        </row>
        <row r="1888">
          <cell r="A1888" t="str">
            <v>98408</v>
          </cell>
          <cell r="B1888" t="str">
            <v>BASE PARA POÇO DE VISITA RETANGULAR PARA ESGOTO, EM ALVENARIA COM BLOCOS DE CONCRETO, DIMENSÕES INTERNAS = 1X2,5 M, PROFUNDIDADE = 1,40 M, EXCLUINDO TAMPÃO. AF_12/2020_PA</v>
          </cell>
          <cell r="C1888" t="str">
            <v>UN</v>
          </cell>
          <cell r="D1888" t="str">
            <v>ATRIBUÍDO SÃO PAULO</v>
          </cell>
          <cell r="E1888" t="str">
            <v>4.968,54</v>
          </cell>
          <cell r="F1888" t="str">
            <v>CAIXA REFERENCIAL</v>
          </cell>
        </row>
        <row r="1889">
          <cell r="A1889" t="str">
            <v>98409</v>
          </cell>
          <cell r="B1889" t="str">
            <v>ACRÉSCIMO PARA POÇO DE VISITA CIRCULAR PARA ESGOTO, EM CONCRETO PRÉ-MOLDADO, DIÂMETRO INTERNO = 0,8 M. AF_12/2020</v>
          </cell>
          <cell r="C1889" t="str">
            <v>M</v>
          </cell>
          <cell r="D1889" t="str">
            <v>COEFICIENTE DE REPRESENTATIVIDADE</v>
          </cell>
          <cell r="E1889" t="str">
            <v>407,78</v>
          </cell>
          <cell r="F1889" t="str">
            <v>CAIXA REFERENCIAL</v>
          </cell>
        </row>
        <row r="1890">
          <cell r="A1890" t="str">
            <v>98410</v>
          </cell>
          <cell r="B1890" t="str">
            <v>BASE PARA POÇO DE VISITA CIRCULAR PARA ESGOTO, EM CONCRETO PRÉ-MOLDADO, DIÂMETRO INTERNO = 1,0 M, PROFUNDIDADE = 1,35 M, EXCLUINDO TAMPÃO. AF_12/2020_PA</v>
          </cell>
          <cell r="C1890" t="str">
            <v>UN</v>
          </cell>
          <cell r="D1890" t="str">
            <v>ATRIBUÍDO SÃO PAULO</v>
          </cell>
          <cell r="E1890" t="str">
            <v>1.288,57</v>
          </cell>
          <cell r="F1890" t="str">
            <v>CAIXA REFERENCIAL</v>
          </cell>
        </row>
        <row r="1891">
          <cell r="A1891" t="str">
            <v>99240</v>
          </cell>
          <cell r="B1891" t="str">
            <v>ACRÉSCIMO PARA POÇO DE VISITA CIRCULAR PARA DRENAGEM, EM CONCRETO PRÉ-MOLDADO, DIÂMETRO INTERNO = 1,2 M. AF_12/2020</v>
          </cell>
          <cell r="C1891" t="str">
            <v>M</v>
          </cell>
          <cell r="D1891" t="str">
            <v>COEFICIENTE DE REPRESENTATIVIDADE</v>
          </cell>
          <cell r="E1891" t="str">
            <v>711,41</v>
          </cell>
          <cell r="F1891" t="str">
            <v>CAIXA REFERENCIAL</v>
          </cell>
        </row>
        <row r="1892">
          <cell r="A1892" t="str">
            <v>99241</v>
          </cell>
          <cell r="B1892" t="str">
            <v>ACRÉSCIMO PARA POÇO DE VISITA RETANGULAR PARA DRENAGEM, EM ALVENARIA COM BLOCOS DE CONCRETO, DIMENSÕES INTERNAS = 1,5X1,5 M. AF_12/2020</v>
          </cell>
          <cell r="C1892" t="str">
            <v>M</v>
          </cell>
          <cell r="D1892" t="str">
            <v>COEFICIENTE DE REPRESENTATIVIDADE</v>
          </cell>
          <cell r="E1892" t="str">
            <v>1.876,10</v>
          </cell>
          <cell r="F1892" t="str">
            <v>CAIXA REFERENCIAL</v>
          </cell>
        </row>
        <row r="1893">
          <cell r="A1893" t="str">
            <v>99242</v>
          </cell>
          <cell r="B1893" t="str">
            <v>BASE PARA POÇO DE VISITA CIRCULAR PARA DRENAGEM, EM ALVENARIA COM TIJOLOS CERÂMICOS MACIÇOS, DIÂMETRO INTERNO = 1,2 M, PROFUNDIDADE = 1,40 M, EXCLUINDO TAMPÃO. AF_12/2020_PA</v>
          </cell>
          <cell r="C1893" t="str">
            <v>UN</v>
          </cell>
          <cell r="D1893" t="str">
            <v>ATRIBUÍDO SÃO PAULO</v>
          </cell>
          <cell r="E1893" t="str">
            <v>2.975,06</v>
          </cell>
          <cell r="F1893" t="str">
            <v>CAIXA REFERENCIAL</v>
          </cell>
        </row>
        <row r="1894">
          <cell r="A1894" t="str">
            <v>99243</v>
          </cell>
          <cell r="B1894" t="str">
            <v>ACRÉSCIMO PARA POÇO DE VISITA CIRCULAR PARA DRENAGEM, EM ALVENARIA COM TIJOLOS CERÂMICOS MACIÇOS, DIÂMETRO INTERNO = 1,2 M. AF_12/2020</v>
          </cell>
          <cell r="C1894" t="str">
            <v>M</v>
          </cell>
          <cell r="D1894" t="str">
            <v>ATRIBUÍDO SÃO PAULO</v>
          </cell>
          <cell r="E1894" t="str">
            <v>1.533,35</v>
          </cell>
          <cell r="F1894" t="str">
            <v>CAIXA REFERENCIAL</v>
          </cell>
        </row>
        <row r="1895">
          <cell r="A1895" t="str">
            <v>99244</v>
          </cell>
          <cell r="B1895" t="str">
            <v>BASE PARA POÇO DE VISITA RETANGULAR PARA DRENAGEM, EM ALVENARIA COM BLOCOS DE CONCRETO, DIMENSÕES INTERNAS = 1,5X2 M, PROFUNDIDADE = 1,40 M, EXCLUINDO TAMPÃO. AF_12/2020_PA</v>
          </cell>
          <cell r="C1895" t="str">
            <v>UN</v>
          </cell>
          <cell r="D1895" t="str">
            <v>ATRIBUÍDO SÃO PAULO</v>
          </cell>
          <cell r="E1895" t="str">
            <v>5.183,29</v>
          </cell>
          <cell r="F1895" t="str">
            <v>CAIXA REFERENCIAL</v>
          </cell>
        </row>
        <row r="1896">
          <cell r="A1896" t="str">
            <v>99246</v>
          </cell>
          <cell r="B1896" t="str">
            <v>ACRÉSCIMO PARA POÇO DE VISITA CIRCULAR PARA DRENAGEM, EM CONCRETO PRÉ-MOLDADO, DIÂMETRO INTERNO = 1,5 M. AF_12/2020</v>
          </cell>
          <cell r="C1896" t="str">
            <v>M</v>
          </cell>
          <cell r="D1896" t="str">
            <v>COEFICIENTE DE REPRESENTATIVIDADE</v>
          </cell>
          <cell r="E1896" t="str">
            <v>974,40</v>
          </cell>
          <cell r="F1896" t="str">
            <v>CAIXA REFERENCIAL</v>
          </cell>
        </row>
        <row r="1897">
          <cell r="A1897" t="str">
            <v>99247</v>
          </cell>
          <cell r="B1897" t="str">
            <v>ACRÉSCIMO PARA POÇO DE VISITA RETANGULAR PARA DRENAGEM, EM ALVENARIA COM BLOCOS DE CONCRETO, DIMENSÕES INTERNAS = 1,5X2 M. AF_12/2020</v>
          </cell>
          <cell r="C1897" t="str">
            <v>M</v>
          </cell>
          <cell r="D1897" t="str">
            <v>COEFICIENTE DE REPRESENTATIVIDADE</v>
          </cell>
          <cell r="E1897" t="str">
            <v>2.138,94</v>
          </cell>
          <cell r="F1897" t="str">
            <v>CAIXA REFERENCIAL</v>
          </cell>
        </row>
        <row r="1898">
          <cell r="A1898" t="str">
            <v>99248</v>
          </cell>
          <cell r="B1898" t="str">
            <v>BASE PARA POÇO DE VISITA CIRCULAR PARA DRENAGEM, EM ALVENARIA COM TIJOLOS CERÂMICOS MACIÇOS, DIÂMETRO INTERNO = 1,50 M, PROFUNDIDADE = 1,40 M, EXCLUINDO TAMPÃO. AF_12/2020_PA</v>
          </cell>
          <cell r="C1898" t="str">
            <v>UN</v>
          </cell>
          <cell r="D1898" t="str">
            <v>ATRIBUÍDO SÃO PAULO</v>
          </cell>
          <cell r="E1898" t="str">
            <v>3.809,79</v>
          </cell>
          <cell r="F1898" t="str">
            <v>CAIXA REFERENCIAL</v>
          </cell>
        </row>
        <row r="1899">
          <cell r="A1899" t="str">
            <v>99249</v>
          </cell>
          <cell r="B1899" t="str">
            <v>ACRÉSCIMO PARA POÇO DE VISITA CIRCULAR PARA DRENAGEM, EM ALVENARIA COM TIJOLOS CERÂMICOS MACIÇOS, DIÂMETRO INTERNO = 1,5 M. AF_12/2020</v>
          </cell>
          <cell r="C1899" t="str">
            <v>M</v>
          </cell>
          <cell r="D1899" t="str">
            <v>ATRIBUÍDO SÃO PAULO</v>
          </cell>
          <cell r="E1899" t="str">
            <v>1.872,65</v>
          </cell>
          <cell r="F1899" t="str">
            <v>CAIXA REFERENCIAL</v>
          </cell>
        </row>
        <row r="1900">
          <cell r="A1900" t="str">
            <v>99252</v>
          </cell>
          <cell r="B1900" t="str">
            <v>BASE PARA POÇO DE VISITA RETANGULAR PARA DRENAGEM, EM ALVENARIA COM BLOCOS DE CONCRETO, DIMENSÕES INTERNAS = 1X1 M, PROFUNDIDADE = 1,40 M, EXCLUINDO TAMPÃO. AF_12/2020_PA</v>
          </cell>
          <cell r="C1900" t="str">
            <v>UN</v>
          </cell>
          <cell r="D1900" t="str">
            <v>ATRIBUÍDO SÃO PAULO</v>
          </cell>
          <cell r="E1900" t="str">
            <v>2.715,09</v>
          </cell>
          <cell r="F1900" t="str">
            <v>CAIXA REFERENCIAL</v>
          </cell>
        </row>
        <row r="1901">
          <cell r="A1901" t="str">
            <v>99254</v>
          </cell>
          <cell r="B1901" t="str">
            <v>ACRÉSCIMO PARA POÇO DE VISITA RETANGULAR PARA DRENAGEM, EM ALVENARIA COM BLOCOS DE CONCRETO, DIMENSÕES INTERNAS = 1X1 M. AF_12/2020</v>
          </cell>
          <cell r="C1901" t="str">
            <v>M</v>
          </cell>
          <cell r="D1901" t="str">
            <v>COEFICIENTE DE REPRESENTATIVIDADE</v>
          </cell>
          <cell r="E1901" t="str">
            <v>1.350,37</v>
          </cell>
          <cell r="F1901" t="str">
            <v>CAIXA REFERENCIAL</v>
          </cell>
        </row>
        <row r="1902">
          <cell r="A1902" t="str">
            <v>99256</v>
          </cell>
          <cell r="B1902" t="str">
            <v>BASE PARA POÇO DE VISITA RETANGULAR PARA DRENAGEM, EM ALVENARIA COM BLOCOS DE CONCRETO, DIMENSÕES INTERNAS = 1,5X2,5 M, PROFUNDIDADE = 1,40 M, EXCLUINDO TAMPÃO. AF_12/2020_PA</v>
          </cell>
          <cell r="C1902" t="str">
            <v>UN</v>
          </cell>
          <cell r="D1902" t="str">
            <v>ATRIBUÍDO SÃO PAULO</v>
          </cell>
          <cell r="E1902" t="str">
            <v>6.090,03</v>
          </cell>
          <cell r="F1902" t="str">
            <v>CAIXA REFERENCIAL</v>
          </cell>
        </row>
        <row r="1903">
          <cell r="A1903" t="str">
            <v>99259</v>
          </cell>
          <cell r="B1903" t="str">
            <v>BASE PARA POÇO DE VISITA RETANGULAR PARA DRENAGEM, EM ALVENARIA COM BLOCOS DE CONCRETO, DIMENSÕES INTERNAS = 1X1,5 M, PROFUNDIDADE = 1,40 M, EXCLUINDO TAMPÃO. AF_12/2020_PA</v>
          </cell>
          <cell r="C1903" t="str">
            <v>UN</v>
          </cell>
          <cell r="D1903" t="str">
            <v>ATRIBUÍDO SÃO PAULO</v>
          </cell>
          <cell r="E1903" t="str">
            <v>3.434,13</v>
          </cell>
          <cell r="F1903" t="str">
            <v>CAIXA REFERENCIAL</v>
          </cell>
        </row>
        <row r="1904">
          <cell r="A1904" t="str">
            <v>99261</v>
          </cell>
          <cell r="B1904" t="str">
            <v>ACRÉSCIMO PARA POÇO DE VISITA RETANGULAR PARA DRENAGEM, EM ALVENARIA COM BLOCOS DE CONCRETO, DIMENSÕES INTERNAS = 1X1,5 M. AF_12/2020</v>
          </cell>
          <cell r="C1904" t="str">
            <v>M</v>
          </cell>
          <cell r="D1904" t="str">
            <v>COEFICIENTE DE REPRESENTATIVIDADE</v>
          </cell>
          <cell r="E1904" t="str">
            <v>1.613,21</v>
          </cell>
          <cell r="F1904" t="str">
            <v>CAIXA REFERENCIAL</v>
          </cell>
        </row>
        <row r="1905">
          <cell r="A1905" t="str">
            <v>99263</v>
          </cell>
          <cell r="B1905" t="str">
            <v>ACRÉSCIMO PARA POÇO DE VISITA RETANGULAR PARA DRENAGEM, EM ALVENARIA COM BLOCOS DE CONCRETO, DIMENSÕES INTERNAS = 1,5X2,5 M. AF_12/2020</v>
          </cell>
          <cell r="C1905" t="str">
            <v>M</v>
          </cell>
          <cell r="D1905" t="str">
            <v>COEFICIENTE DE REPRESENTATIVIDADE</v>
          </cell>
          <cell r="E1905" t="str">
            <v>2.401,86</v>
          </cell>
          <cell r="F1905" t="str">
            <v>CAIXA REFERENCIAL</v>
          </cell>
        </row>
        <row r="1906">
          <cell r="A1906" t="str">
            <v>99265</v>
          </cell>
          <cell r="B1906" t="str">
            <v>BASE PARA POÇO DE VISITA RETANGULAR PARA DRENAGEM, EM ALVENARIA COM BLOCOS DE CONCRETO, DIMENSÕES INTERNAS = 1X2 M, PROFUNDIDADE = 1,40 M, EXCLUINDO TAMPÃO. AF_12/2020_PA</v>
          </cell>
          <cell r="C1906" t="str">
            <v>UN</v>
          </cell>
          <cell r="D1906" t="str">
            <v>ATRIBUÍDO SÃO PAULO</v>
          </cell>
          <cell r="E1906" t="str">
            <v>4.153,15</v>
          </cell>
          <cell r="F1906" t="str">
            <v>CAIXA REFERENCIAL</v>
          </cell>
        </row>
        <row r="1907">
          <cell r="A1907" t="str">
            <v>99266</v>
          </cell>
          <cell r="B1907" t="str">
            <v>ACRÉSCIMO PARA POÇO DE VISITA RETANGULAR PARA DRENAGEM, EM ALVENARIA COM BLOCOS DE CONCRETO, DIMENSÕES INTERNAS = 1X2 M. AF_12/2020</v>
          </cell>
          <cell r="C1907" t="str">
            <v>M</v>
          </cell>
          <cell r="D1907" t="str">
            <v>COEFICIENTE DE REPRESENTATIVIDADE</v>
          </cell>
          <cell r="E1907" t="str">
            <v>1.876,10</v>
          </cell>
          <cell r="F1907" t="str">
            <v>CAIXA REFERENCIAL</v>
          </cell>
        </row>
        <row r="1908">
          <cell r="A1908" t="str">
            <v>99267</v>
          </cell>
          <cell r="B1908" t="str">
            <v>BASE PARA POÇO DE VISITA RETANGULAR PARA DRENAGEM, EM ALVENARIA COM BLOCOS DE CONCRETO, DIMENSÕES INTERNAS = 1X2,5 M, PROFUNDIDADE = 1,40 M, EXCLUINDO TAMPÃO. AF_12/2020_PA</v>
          </cell>
          <cell r="C1908" t="str">
            <v>UN</v>
          </cell>
          <cell r="D1908" t="str">
            <v>ATRIBUÍDO SÃO PAULO</v>
          </cell>
          <cell r="E1908" t="str">
            <v>4.872,16</v>
          </cell>
          <cell r="F1908" t="str">
            <v>CAIXA REFERENCIAL</v>
          </cell>
        </row>
        <row r="1909">
          <cell r="A1909" t="str">
            <v>99268</v>
          </cell>
          <cell r="B1909" t="str">
            <v>POÇO DE INSPEÇÃO CIRCULAR PARA DRENAGEM, EM CONCRETO PRÉ-MOLDADO, DIÂMETRO INTERNO = 0,60 M, PROFUNDIDADE = 0,90 M, EXCLUINDO TAMPÃO. AF_12/2020_PA</v>
          </cell>
          <cell r="C1909" t="str">
            <v>UN</v>
          </cell>
          <cell r="D1909" t="str">
            <v>ATRIBUÍDO SÃO PAULO</v>
          </cell>
          <cell r="E1909" t="str">
            <v>505,29</v>
          </cell>
          <cell r="F1909" t="str">
            <v>CAIXA REFERENCIAL</v>
          </cell>
        </row>
        <row r="1910">
          <cell r="A1910" t="str">
            <v>99269</v>
          </cell>
          <cell r="B1910" t="str">
            <v>ACRÉSCIMO PARA POÇO DE VISITA RETANGULAR PARA DRENAGEM, EM ALVENARIA COM BLOCOS DE CONCRETO, DIMENSÕES INTERNAS = 1X2,5 M. AF_12/2020</v>
          </cell>
          <cell r="C1910" t="str">
            <v>M</v>
          </cell>
          <cell r="D1910" t="str">
            <v>COEFICIENTE DE REPRESENTATIVIDADE</v>
          </cell>
          <cell r="E1910" t="str">
            <v>2.138,94</v>
          </cell>
          <cell r="F1910" t="str">
            <v>CAIXA REFERENCIAL</v>
          </cell>
        </row>
        <row r="1911">
          <cell r="A1911" t="str">
            <v>99270</v>
          </cell>
          <cell r="B1911" t="str">
            <v>POÇO DE INSPEÇÃO CIRCULAR PARA DRENAGEM, EM CONCRETO PRÉ-MOLDADO, DIÂMETRO INTERNO = 0,60 M, PROFUNDIDADE = 1,40 M, EXCLUINDO TAMPÃO. AF_12/2020_PA</v>
          </cell>
          <cell r="C1911" t="str">
            <v>UN</v>
          </cell>
          <cell r="D1911" t="str">
            <v>ATRIBUÍDO SÃO PAULO</v>
          </cell>
          <cell r="E1911" t="str">
            <v>657,28</v>
          </cell>
          <cell r="F1911" t="str">
            <v>CAIXA REFERENCIAL</v>
          </cell>
        </row>
        <row r="1912">
          <cell r="A1912" t="str">
            <v>99271</v>
          </cell>
          <cell r="B1912" t="str">
            <v>BASE PARA POÇO DE VISITA RETANGULAR PARA DRENAGEM, EM ALVENARIA COM BLOCOS DE CONCRETO, DIMENSÕES INTERNAS = 1,5X3 M, PROFUNDIDADE = 1,40 M, EXCLUINDO TAMPÃO. AF_12/2020_PA</v>
          </cell>
          <cell r="C1912" t="str">
            <v>UN</v>
          </cell>
          <cell r="D1912" t="str">
            <v>ATRIBUÍDO SÃO PAULO</v>
          </cell>
          <cell r="E1912" t="str">
            <v>6.996,61</v>
          </cell>
          <cell r="F1912" t="str">
            <v>CAIXA REFERENCIAL</v>
          </cell>
        </row>
        <row r="1913">
          <cell r="A1913" t="str">
            <v>99272</v>
          </cell>
          <cell r="B1913" t="str">
            <v>POÇO DE INSPEÇÃO CIRCULAR PARA DRENAGEM, EM ALVENARIA COM TIJOLOS CERÂMICOS MACIÇOS, DIÂMETRO INTERNO = 0,60 M, PROFUNDIDADE = 0,95 M, EXCLUINDO TAMPÃO. AF_12/2020_PA</v>
          </cell>
          <cell r="C1913" t="str">
            <v>UN</v>
          </cell>
          <cell r="D1913" t="str">
            <v>ATRIBUÍDO SÃO PAULO</v>
          </cell>
          <cell r="E1913" t="str">
            <v>1.100,05</v>
          </cell>
          <cell r="F1913" t="str">
            <v>CAIXA REFERENCIAL</v>
          </cell>
        </row>
        <row r="1914">
          <cell r="A1914" t="str">
            <v>99273</v>
          </cell>
          <cell r="B1914" t="str">
            <v>POÇO DE INSPEÇÃO CIRCULAR PARA DRENAGEM, EM ALVENARIA COM TIJOLOS CERÂMICOS MACIÇOS, DIÂMETRO INTERNO = 0,60 M, PROFUNDIDADE = 1,45 M, EXCLUINDO TAMPÃO. AF_12/2020_PA</v>
          </cell>
          <cell r="C1914" t="str">
            <v>UN</v>
          </cell>
          <cell r="D1914" t="str">
            <v>ATRIBUÍDO SÃO PAULO</v>
          </cell>
          <cell r="E1914" t="str">
            <v>1.531,60</v>
          </cell>
          <cell r="F1914" t="str">
            <v>CAIXA REFERENCIAL</v>
          </cell>
        </row>
        <row r="1915">
          <cell r="A1915" t="str">
            <v>99274</v>
          </cell>
          <cell r="B1915" t="str">
            <v>BASE PARA POÇO DE VISITA RETANGULAR PARA DRENAGEM, EM ALVENARIA COM BLOCOS DE CONCRETO, DIMENSÕES INTERNAS = 1X3 M, PROFUNDIDADE = 1,40 M, EXCLUINDO TAMPÃO. AF_12/2020_PA</v>
          </cell>
          <cell r="C1915" t="str">
            <v>UN</v>
          </cell>
          <cell r="D1915" t="str">
            <v>ATRIBUÍDO SÃO PAULO</v>
          </cell>
          <cell r="E1915" t="str">
            <v>5.625,04</v>
          </cell>
          <cell r="F1915" t="str">
            <v>CAIXA REFERENCIAL</v>
          </cell>
        </row>
        <row r="1916">
          <cell r="A1916" t="str">
            <v>99275</v>
          </cell>
          <cell r="B1916" t="str">
            <v>BASE PARA POÇO DE VISITA CIRCULAR PARA DRENAGEM, EM CONCRETO PRÉ-MOLDADO, DIÂMETRO INTERNO = 0,80 M, PROFUNDIDADE = 1,35 M, EXCLUINDO TAMPÃO. AF_12/2020_PA</v>
          </cell>
          <cell r="C1916" t="str">
            <v>UN</v>
          </cell>
          <cell r="D1916" t="str">
            <v>ATRIBUÍDO SÃO PAULO</v>
          </cell>
          <cell r="E1916" t="str">
            <v>1.012,04</v>
          </cell>
          <cell r="F1916" t="str">
            <v>CAIXA REFERENCIAL</v>
          </cell>
        </row>
        <row r="1917">
          <cell r="A1917" t="str">
            <v>99276</v>
          </cell>
          <cell r="B1917" t="str">
            <v>ACRÉSCIMO PARA POÇO DE VISITA RETANGULAR PARA DRENAGEM, EM ALVENARIA COM BLOCOS DE CONCRETO, DIMENSÕES INTERNAS = 1,5X3 M. AF_12/2020</v>
          </cell>
          <cell r="C1917" t="str">
            <v>M</v>
          </cell>
          <cell r="D1917" t="str">
            <v>COEFICIENTE DE REPRESENTATIVIDADE</v>
          </cell>
          <cell r="E1917" t="str">
            <v>2.664,75</v>
          </cell>
          <cell r="F1917" t="str">
            <v>CAIXA REFERENCIAL</v>
          </cell>
        </row>
        <row r="1918">
          <cell r="A1918" t="str">
            <v>99277</v>
          </cell>
          <cell r="B1918" t="str">
            <v>ACRÉSCIMO PARA POÇO DE VISITA RETANGULAR PARA DRENAGEM, EM ALVENARIA COM BLOCOS DE CONCRETO, DIMENSÕES INTERNAS = 1X3 M. AF_12/2020</v>
          </cell>
          <cell r="C1918" t="str">
            <v>M</v>
          </cell>
          <cell r="D1918" t="str">
            <v>COEFICIENTE DE REPRESENTATIVIDADE</v>
          </cell>
          <cell r="E1918" t="str">
            <v>2.401,86</v>
          </cell>
          <cell r="F1918" t="str">
            <v>CAIXA REFERENCIAL</v>
          </cell>
        </row>
        <row r="1919">
          <cell r="A1919" t="str">
            <v>99278</v>
          </cell>
          <cell r="B1919" t="str">
            <v>ACRÉSCIMO PARA POÇO DE VISITA CIRCULAR PARA DRENAGEM, EM CONCRETO PRÉ-MOLDADO, DIÂMETRO INTERNO = 0,8 M. AF_12/2020</v>
          </cell>
          <cell r="C1919" t="str">
            <v>M</v>
          </cell>
          <cell r="D1919" t="str">
            <v>COEFICIENTE DE REPRESENTATIVIDADE</v>
          </cell>
          <cell r="E1919" t="str">
            <v>405,99</v>
          </cell>
          <cell r="F1919" t="str">
            <v>CAIXA REFERENCIAL</v>
          </cell>
        </row>
        <row r="1920">
          <cell r="A1920" t="str">
            <v>99279</v>
          </cell>
          <cell r="B1920" t="str">
            <v>BASE PARA POÇO DE VISITA RETANGULAR PARA DRENAGEM, EM ALVENARIA COM BLOCOS DE CONCRETO, DIMENSÕES INTERNAS = 1X3,5 M, PROFUNDIDADE = 1,40 M, EXCLUINDO TAMPÃO. AF_12/2020_PA</v>
          </cell>
          <cell r="C1920" t="str">
            <v>UN</v>
          </cell>
          <cell r="D1920" t="str">
            <v>ATRIBUÍDO SÃO PAULO</v>
          </cell>
          <cell r="E1920" t="str">
            <v>6.348,30</v>
          </cell>
          <cell r="F1920" t="str">
            <v>CAIXA REFERENCIAL</v>
          </cell>
        </row>
        <row r="1921">
          <cell r="A1921" t="str">
            <v>99280</v>
          </cell>
          <cell r="B1921" t="str">
            <v>BASE PARA POÇO DE VISITA CIRCULAR PARA DRENAGEM, EM ALVENARIA COM TIJOLOS CERÂMICOS MACIÇOS, DIÂMETRO INTERNO = 0,80 M, PROFUNDIDADE = 1,40 M, EXCLUINDO TAMPÃO. AF_12/2020_PA</v>
          </cell>
          <cell r="C1921" t="str">
            <v>UN</v>
          </cell>
          <cell r="D1921" t="str">
            <v>ATRIBUÍDO SÃO PAULO</v>
          </cell>
          <cell r="E1921" t="str">
            <v>2.021,82</v>
          </cell>
          <cell r="F1921" t="str">
            <v>CAIXA REFERENCIAL</v>
          </cell>
        </row>
        <row r="1922">
          <cell r="A1922" t="str">
            <v>99281</v>
          </cell>
          <cell r="B1922" t="str">
            <v>ACRÉSCIMO PARA POÇO DE VISITA RETANGULAR PARA DRENAGEM, EM ALVENARIA COM BLOCOS DE CONCRETO, DIMENSÕES INTERNAS = 1X3,5 M. AF_12/2020</v>
          </cell>
          <cell r="C1922" t="str">
            <v>M</v>
          </cell>
          <cell r="D1922" t="str">
            <v>COEFICIENTE DE REPRESENTATIVIDADE</v>
          </cell>
          <cell r="E1922" t="str">
            <v>2.664,75</v>
          </cell>
          <cell r="F1922" t="str">
            <v>CAIXA REFERENCIAL</v>
          </cell>
        </row>
        <row r="1923">
          <cell r="A1923" t="str">
            <v>99282</v>
          </cell>
          <cell r="B1923" t="str">
            <v>ACRÉSCIMO PARA POÇO DE VISITA RETANGULAR PARA DRENAGEM, EM ALVENARIA COM BLOCOS DE CONCRETO, DIMENSÕES INTERNAS = 2,5X2,5 M. AF_12/2020</v>
          </cell>
          <cell r="C1923" t="str">
            <v>M</v>
          </cell>
          <cell r="D1923" t="str">
            <v>COEFICIENTE DE REPRESENTATIVIDADE</v>
          </cell>
          <cell r="E1923" t="str">
            <v>2.952,59</v>
          </cell>
          <cell r="F1923" t="str">
            <v>CAIXA REFERENCIAL</v>
          </cell>
        </row>
        <row r="1924">
          <cell r="A1924" t="str">
            <v>99283</v>
          </cell>
          <cell r="B1924" t="str">
            <v>ACRÉSCIMO PARA POÇO DE VISITA CIRCULAR PARA DRENAGEM, EM ALVENARIA COM TIJOLOS CERÂMICOS MACIÇOS, DIÂMETRO INTERNO = 0,8 M. AF_12/2020</v>
          </cell>
          <cell r="C1924" t="str">
            <v>M</v>
          </cell>
          <cell r="D1924" t="str">
            <v>ATRIBUÍDO SÃO PAULO</v>
          </cell>
          <cell r="E1924" t="str">
            <v>1.081,01</v>
          </cell>
          <cell r="F1924" t="str">
            <v>CAIXA REFERENCIAL</v>
          </cell>
        </row>
        <row r="1925">
          <cell r="A1925" t="str">
            <v>99284</v>
          </cell>
          <cell r="B1925" t="str">
            <v>BASE PARA POÇO DE VISITA RETANGULAR PARA DRENAGEM, EM ALVENARIA COM BLOCOS DE CONCRETO, DIMENSÕES INTERNAS = 1,5X3,5 M, PROFUNDIDADE = 1,40 M, EXCLUINDO TAMPÃO. AF_12/2020_PA</v>
          </cell>
          <cell r="C1925" t="str">
            <v>UN</v>
          </cell>
          <cell r="D1925" t="str">
            <v>ATRIBUÍDO SÃO PAULO</v>
          </cell>
          <cell r="E1925" t="str">
            <v>7.903,35</v>
          </cell>
          <cell r="F1925" t="str">
            <v>CAIXA REFERENCIAL</v>
          </cell>
        </row>
        <row r="1926">
          <cell r="A1926" t="str">
            <v>99285</v>
          </cell>
          <cell r="B1926" t="str">
            <v>BASE PARA POÇO DE VISITA CIRCULAR PARA DRENAGEM, EM CONCRETO PRÉ-MOLDADO, DIÂMETRO INTERNO = 1,0 M, PROFUNDIDADE = 1,35 M, EXCLUINDO TAMPÃO. AF_05/2018_PA</v>
          </cell>
          <cell r="C1926" t="str">
            <v>UN</v>
          </cell>
          <cell r="D1926" t="str">
            <v>ATRIBUÍDO SÃO PAULO</v>
          </cell>
          <cell r="E1926" t="str">
            <v>1.329,68</v>
          </cell>
          <cell r="F1926" t="str">
            <v>CAIXA REFERENCIAL</v>
          </cell>
        </row>
        <row r="1927">
          <cell r="A1927" t="str">
            <v>99286</v>
          </cell>
          <cell r="B1927" t="str">
            <v>BASE PARA POÇO DE VISITA RETANGULAR PARA DRENAGEM, EM ALVENARIA COM BLOCOS DE CONCRETO, DIMENSÕES INTERNAS = 1X4 M, PROFUNDIDADE = 1,40 M, EXCLUINDO TAMPÃO. AF_12/2020_PA</v>
          </cell>
          <cell r="C1927" t="str">
            <v>UN</v>
          </cell>
          <cell r="D1927" t="str">
            <v>ATRIBUÍDO SÃO PAULO</v>
          </cell>
          <cell r="E1927" t="str">
            <v>7.071,67</v>
          </cell>
          <cell r="F1927" t="str">
            <v>CAIXA REFERENCIAL</v>
          </cell>
        </row>
        <row r="1928">
          <cell r="A1928" t="str">
            <v>99287</v>
          </cell>
          <cell r="B1928" t="str">
            <v>BASE PARA POÇO DE VISITA RETANGULAR PARA DRENAGEM, EM ALVENARIA COM BLOCOS DE CONCRETO, DIMENSÕES INTERNAS = 2,5X3 M, PROFUNDIDADE = 1,40 M, EXCLUINDO TAMPÃO. AF_12/2020_PA</v>
          </cell>
          <cell r="C1928" t="str">
            <v>UN</v>
          </cell>
          <cell r="D1928" t="str">
            <v>ATRIBUÍDO SÃO PAULO</v>
          </cell>
          <cell r="E1928" t="str">
            <v>9.976,99</v>
          </cell>
          <cell r="F1928" t="str">
            <v>CAIXA REFERENCIAL</v>
          </cell>
        </row>
        <row r="1929">
          <cell r="A1929" t="str">
            <v>99288</v>
          </cell>
          <cell r="B1929" t="str">
            <v>ACRÉSCIMO PARA POÇO DE VISITA CIRCULAR PARA DRENAGEM, EM CONCRETO PRÉ-MOLDADO, DIÂMETRO INTERNO = 1 M. AF_12/2020</v>
          </cell>
          <cell r="C1929" t="str">
            <v>M</v>
          </cell>
          <cell r="D1929" t="str">
            <v>COEFICIENTE DE REPRESENTATIVIDADE</v>
          </cell>
          <cell r="E1929" t="str">
            <v>535,18</v>
          </cell>
          <cell r="F1929" t="str">
            <v>CAIXA REFERENCIAL</v>
          </cell>
        </row>
        <row r="1930">
          <cell r="A1930" t="str">
            <v>99289</v>
          </cell>
          <cell r="B1930" t="str">
            <v>ACRÉSCIMO PARA POÇO DE VISITA RETANGULAR PARA DRENAGEM, EM ALVENARIA COM BLOCOS DE CONCRETO, DIMENSÕES INTERNAS = 1X4 M. AF_12/2020</v>
          </cell>
          <cell r="C1930" t="str">
            <v>M</v>
          </cell>
          <cell r="D1930" t="str">
            <v>COEFICIENTE DE REPRESENTATIVIDADE</v>
          </cell>
          <cell r="E1930" t="str">
            <v>2.927,60</v>
          </cell>
          <cell r="F1930" t="str">
            <v>CAIXA REFERENCIAL</v>
          </cell>
        </row>
        <row r="1931">
          <cell r="A1931" t="str">
            <v>99290</v>
          </cell>
          <cell r="B1931" t="str">
            <v>BASE PARA POÇO DE VISITA RETANGULAR PARA DRENAGEM, EM ALVENARIA COM BLOCOS DE CONCRETO, DIMENSÕES INTERNAS = 1,5X1,5 M, PROFUNDIDADE = 1,40 M, EXCLUINDO TAMPÃO. AF_12/2020_PA</v>
          </cell>
          <cell r="C1931" t="str">
            <v>UN</v>
          </cell>
          <cell r="D1931" t="str">
            <v>ATRIBUÍDO SÃO PAULO</v>
          </cell>
          <cell r="E1931" t="str">
            <v>4.249,82</v>
          </cell>
          <cell r="F1931" t="str">
            <v>CAIXA REFERENCIAL</v>
          </cell>
        </row>
        <row r="1932">
          <cell r="A1932" t="str">
            <v>99291</v>
          </cell>
          <cell r="B1932" t="str">
            <v>ACRÉSCIMO PARA POÇO DE VISITA RETANGULAR PARA DRENAGEM, EM ALVENARIA COM BLOCOS DE CONCRETO, DIMENSÕES INTERNAS = 1,5X3,5 M. AF_12/2020</v>
          </cell>
          <cell r="C1932" t="str">
            <v>M</v>
          </cell>
          <cell r="D1932" t="str">
            <v>COEFICIENTE DE REPRESENTATIVIDADE</v>
          </cell>
          <cell r="E1932" t="str">
            <v>2.927,60</v>
          </cell>
          <cell r="F1932" t="str">
            <v>CAIXA REFERENCIAL</v>
          </cell>
        </row>
        <row r="1933">
          <cell r="A1933" t="str">
            <v>99292</v>
          </cell>
          <cell r="B1933" t="str">
            <v>BASE PARA POÇO DE VISITA CIRCULAR PARA DRENAGEM, EM ALVENARIA COM TIJOLOS CERÂMICOS MACIÇOS, DIÂMETRO INTERNO = 1,0 M, PROFUNDIDADE = 1,40 M, EXCLUINDO TAMPÃO. AF_12/2020_PA</v>
          </cell>
          <cell r="C1933" t="str">
            <v>UN</v>
          </cell>
          <cell r="D1933" t="str">
            <v>ATRIBUÍDO SÃO PAULO</v>
          </cell>
          <cell r="E1933" t="str">
            <v>2.497,04</v>
          </cell>
          <cell r="F1933" t="str">
            <v>CAIXA REFERENCIAL</v>
          </cell>
        </row>
        <row r="1934">
          <cell r="A1934" t="str">
            <v>99293</v>
          </cell>
          <cell r="B1934" t="str">
            <v>ACRÉSCIMO PARA POÇO DE VISITA CIRCULAR PARA DRENAGEM, EM ALVENARIA COM TIJOLOS CERÂMICOS MACIÇOS, DIÂMETRO INTERNO = 1 M. AF_12/2020</v>
          </cell>
          <cell r="C1934" t="str">
            <v>M</v>
          </cell>
          <cell r="D1934" t="str">
            <v>ATRIBUÍDO SÃO PAULO</v>
          </cell>
          <cell r="E1934" t="str">
            <v>1.307,23</v>
          </cell>
          <cell r="F1934" t="str">
            <v>CAIXA REFERENCIAL</v>
          </cell>
        </row>
        <row r="1935">
          <cell r="A1935" t="str">
            <v>99294</v>
          </cell>
          <cell r="B1935" t="str">
            <v>BASE PARA POÇO DE VISITA RETANGULAR PARA DRENAGEM, EM ALVENARIA COM BLOCOS DE CONCRETO, DIMENSÕES INTERNAS = 1,5X4 M, PROFUNDIDADE = 1,40 M, EXCLUINDO TAMPÃO. AF_12/2020_PA</v>
          </cell>
          <cell r="C1935" t="str">
            <v>UN</v>
          </cell>
          <cell r="D1935" t="str">
            <v>ATRIBUÍDO SÃO PAULO</v>
          </cell>
          <cell r="E1935" t="str">
            <v>8.810,01</v>
          </cell>
          <cell r="F1935" t="str">
            <v>CAIXA REFERENCIAL</v>
          </cell>
        </row>
        <row r="1936">
          <cell r="A1936" t="str">
            <v>99296</v>
          </cell>
          <cell r="B1936" t="str">
            <v>ACRÉSCIMO PARA POÇO DE VISITA RETANGULAR PARA DRENAGEM, EM ALVENARIA COM BLOCOS DE CONCRETO, DIMENSÕES INTERNAS = 2,5X3 M. AF_12/2020</v>
          </cell>
          <cell r="C1936" t="str">
            <v>M</v>
          </cell>
          <cell r="D1936" t="str">
            <v>COEFICIENTE DE REPRESENTATIVIDADE</v>
          </cell>
          <cell r="E1936" t="str">
            <v>3.215,43</v>
          </cell>
          <cell r="F1936" t="str">
            <v>CAIXA REFERENCIAL</v>
          </cell>
        </row>
        <row r="1937">
          <cell r="A1937" t="str">
            <v>99297</v>
          </cell>
          <cell r="B1937" t="str">
            <v>ACRÉSCIMO PARA POÇO DE VISITA RETANGULAR PARA DRENAGEM, EM ALVENARIA COM BLOCOS DE CONCRETO, DIMENSÕES INTERNAS = 1,5X4 M. AF_12/2020</v>
          </cell>
          <cell r="C1937" t="str">
            <v>M</v>
          </cell>
          <cell r="D1937" t="str">
            <v>COEFICIENTE DE REPRESENTATIVIDADE</v>
          </cell>
          <cell r="E1937" t="str">
            <v>3.211,12</v>
          </cell>
          <cell r="F1937" t="str">
            <v>CAIXA REFERENCIAL</v>
          </cell>
        </row>
        <row r="1938">
          <cell r="A1938" t="str">
            <v>99298</v>
          </cell>
          <cell r="B1938" t="str">
            <v>BASE PARA POÇO DE VISITA RETANGULAR PARA DRENAGEM, EM ALVENARIA COM BLOCOS DE CONCRETO, DIMENSÕES INTERNAS = 2,5X3,5 M, PROFUNDIDADE = 1,40 M, EXCLUINDO TAMPÃO. AF_12/2020_PA</v>
          </cell>
          <cell r="C1938" t="str">
            <v>UN</v>
          </cell>
          <cell r="D1938" t="str">
            <v>ATRIBUÍDO SÃO PAULO</v>
          </cell>
          <cell r="E1938" t="str">
            <v>11.282,81</v>
          </cell>
          <cell r="F1938" t="str">
            <v>CAIXA REFERENCIAL</v>
          </cell>
        </row>
        <row r="1939">
          <cell r="A1939" t="str">
            <v>99299</v>
          </cell>
          <cell r="B1939" t="str">
            <v>ACRÉSCIMO PARA POÇO DE VISITA RETANGULAR PARA DRENAGEM, EM ALVENARIA COM BLOCOS DE CONCRETO, DIMENSÕES INTERNAS = 2,5X3,5 M. AF_12/2020</v>
          </cell>
          <cell r="C1939" t="str">
            <v>M</v>
          </cell>
          <cell r="D1939" t="str">
            <v>COEFICIENTE DE REPRESENTATIVIDADE</v>
          </cell>
          <cell r="E1939" t="str">
            <v>3.478,24</v>
          </cell>
          <cell r="F1939" t="str">
            <v>CAIXA REFERENCIAL</v>
          </cell>
        </row>
        <row r="1940">
          <cell r="A1940" t="str">
            <v>99300</v>
          </cell>
          <cell r="B1940" t="str">
            <v>BASE PARA POÇO DE VISITA RETANGULAR PARA DRENAGEM, EM ALVENARIA COM BLOCOS DE CONCRETO, DIMENSÕES INTERNAS = 2,5X4 M, PROFUNDIDADE = 1,40 M, EXCLUINDO TAMPÃO. AF_12/2020_PA</v>
          </cell>
          <cell r="C1940" t="str">
            <v>UN</v>
          </cell>
          <cell r="D1940" t="str">
            <v>ATRIBUÍDO SÃO PAULO</v>
          </cell>
          <cell r="E1940" t="str">
            <v>12.588,59</v>
          </cell>
          <cell r="F1940" t="str">
            <v>CAIXA REFERENCIAL</v>
          </cell>
        </row>
        <row r="1941">
          <cell r="A1941" t="str">
            <v>99301</v>
          </cell>
          <cell r="B1941" t="str">
            <v>BASE PARA POÇO DE VISITA RETANGULAR PARA DRENAGEM, EM ALVENARIA COM BLOCOS DE CONCRETO, DIMENSÕES INTERNAS = 2X2 M, PROFUNDIDADE = 1,40 M, EXCLUINDO TAMPÃO. AF_12/2020_PA</v>
          </cell>
          <cell r="C1941" t="str">
            <v>UN</v>
          </cell>
          <cell r="D1941" t="str">
            <v>ATRIBUÍDO SÃO PAULO</v>
          </cell>
          <cell r="E1941" t="str">
            <v>6.263,27</v>
          </cell>
          <cell r="F1941" t="str">
            <v>CAIXA REFERENCIAL</v>
          </cell>
        </row>
        <row r="1942">
          <cell r="A1942" t="str">
            <v>99302</v>
          </cell>
          <cell r="B1942" t="str">
            <v>ACRÉSCIMO PARA POÇO DE VISITA RETANGULAR PARA DRENAGEM, EM ALVENARIA COM BLOCOS DE CONCRETO, DIMENSÕES INTERNAS = 2,5X4 M. AF_12/2020</v>
          </cell>
          <cell r="C1942" t="str">
            <v>M</v>
          </cell>
          <cell r="D1942" t="str">
            <v>COEFICIENTE DE REPRESENTATIVIDADE</v>
          </cell>
          <cell r="E1942" t="str">
            <v>3.745,38</v>
          </cell>
          <cell r="F1942" t="str">
            <v>CAIXA REFERENCIAL</v>
          </cell>
        </row>
        <row r="1943">
          <cell r="A1943" t="str">
            <v>99303</v>
          </cell>
          <cell r="B1943" t="str">
            <v>BASE PARA POÇO DE VISITA RETANGULAR PARA DRENAGEM, EM ALVENARIA COM BLOCOS DE CONCRETO, DIMENSÕES INTERNAS = 3X3 M, PROFUNDIDADE = 1,40 M, EXCLUINDO TAMPÃO. AF_12/2020_PA</v>
          </cell>
          <cell r="C1943" t="str">
            <v>UN</v>
          </cell>
          <cell r="D1943" t="str">
            <v>ATRIBUÍDO SÃO PAULO</v>
          </cell>
          <cell r="E1943" t="str">
            <v>11.520,89</v>
          </cell>
          <cell r="F1943" t="str">
            <v>CAIXA REFERENCIAL</v>
          </cell>
        </row>
        <row r="1944">
          <cell r="A1944" t="str">
            <v>99304</v>
          </cell>
          <cell r="B1944" t="str">
            <v>ACRÉSCIMO PARA POÇO DE VISITA RETANGULAR PARA DRENAGEM, EM ALVENARIA COM BLOCOS DE CONCRETO, DIMENSÕES INTERNAS = 3X3 M. AF_12/2020</v>
          </cell>
          <cell r="C1944" t="str">
            <v>M</v>
          </cell>
          <cell r="D1944" t="str">
            <v>COEFICIENTE DE REPRESENTATIVIDADE</v>
          </cell>
          <cell r="E1944" t="str">
            <v>3.482,55</v>
          </cell>
          <cell r="F1944" t="str">
            <v>CAIXA REFERENCIAL</v>
          </cell>
        </row>
        <row r="1945">
          <cell r="A1945" t="str">
            <v>99305</v>
          </cell>
          <cell r="B1945" t="str">
            <v>BASE PARA POÇO DE VISITA RETANGULAR PARA DRENAGEM, EM ALVENARIA COM BLOCOS DE CONCRETO, DIMENSÕES INTERNAS = 3X3,5 M, PROFUNDIDADE = 1,40 M, EXCLUINDO TAMPÃO. AF_12/2020_PA</v>
          </cell>
          <cell r="C1945" t="str">
            <v>UN</v>
          </cell>
          <cell r="D1945" t="str">
            <v>ATRIBUÍDO SÃO PAULO</v>
          </cell>
          <cell r="E1945" t="str">
            <v>13.021,18</v>
          </cell>
          <cell r="F1945" t="str">
            <v>CAIXA REFERENCIAL</v>
          </cell>
        </row>
        <row r="1946">
          <cell r="A1946" t="str">
            <v>99306</v>
          </cell>
          <cell r="B1946" t="str">
            <v>ACRÉSCIMO PARA POÇO DE VISITA RETANGULAR PARA DRENAGEM, EM ALVENARIA COM BLOCOS DE CONCRETO, DIMENSÕES INTERNAS = 3X3,5 M. AF_12/2020</v>
          </cell>
          <cell r="C1946" t="str">
            <v>M</v>
          </cell>
          <cell r="D1946" t="str">
            <v>COEFICIENTE DE REPRESENTATIVIDADE</v>
          </cell>
          <cell r="E1946" t="str">
            <v>3.745,38</v>
          </cell>
          <cell r="F1946" t="str">
            <v>CAIXA REFERENCIAL</v>
          </cell>
        </row>
        <row r="1947">
          <cell r="A1947" t="str">
            <v>99307</v>
          </cell>
          <cell r="B1947" t="str">
            <v>ACRÉSCIMO PARA POÇO DE VISITA RETANGULAR PARA DRENAGEM, EM ALVENARIA COM BLOCOS DE CONCRETO, DIMENSÕES INTERNAS = 2X2 M. AF_12/2020</v>
          </cell>
          <cell r="C1947" t="str">
            <v>M</v>
          </cell>
          <cell r="D1947" t="str">
            <v>COEFICIENTE DE REPRESENTATIVIDADE</v>
          </cell>
          <cell r="E1947" t="str">
            <v>2.422,54</v>
          </cell>
          <cell r="F1947" t="str">
            <v>CAIXA REFERENCIAL</v>
          </cell>
        </row>
        <row r="1948">
          <cell r="A1948" t="str">
            <v>99308</v>
          </cell>
          <cell r="B1948" t="str">
            <v>BASE PARA POÇO DE VISITA RETANGULAR PARA DRENAGEM, EM ALVENARIA COM BLOCOS DE CONCRETO, DIMENSÕES INTERNAS = 3X4 M, PROFUNDIDADE = 1,40 M, EXCLUINDO TAMPÃO. AF_12/2020_PA</v>
          </cell>
          <cell r="C1948" t="str">
            <v>UN</v>
          </cell>
          <cell r="D1948" t="str">
            <v>ATRIBUÍDO SÃO PAULO</v>
          </cell>
          <cell r="E1948" t="str">
            <v>14.521,56</v>
          </cell>
          <cell r="F1948" t="str">
            <v>CAIXA REFERENCIAL</v>
          </cell>
        </row>
        <row r="1949">
          <cell r="A1949" t="str">
            <v>99309</v>
          </cell>
          <cell r="B1949" t="str">
            <v>ACRÉSCIMO PARA POÇO DE VISITA RETANGULAR PARA DRENAGEM, EM ALVENARIA COM BLOCOS DE CONCRETO, DIMENSÕES INTERNAS = 3X4 M. AF_12/2020</v>
          </cell>
          <cell r="C1949" t="str">
            <v>M</v>
          </cell>
          <cell r="D1949" t="str">
            <v>COEFICIENTE DE REPRESENTATIVIDADE</v>
          </cell>
          <cell r="E1949" t="str">
            <v>4.012,59</v>
          </cell>
          <cell r="F1949" t="str">
            <v>CAIXA REFERENCIAL</v>
          </cell>
        </row>
        <row r="1950">
          <cell r="A1950" t="str">
            <v>99310</v>
          </cell>
          <cell r="B1950" t="str">
            <v>BASE PARA POÇO DE VISITA RETANGULAR PARA DRENAGEM, EM ALVENARIA COM BLOCOS DE CONCRETO, DIMENSÕES INTERNAS = 3,5X3,5 M, PROFUNDIDADE = 1,40 M, EXCLUINDO TAMPÃO. AF_12/2020_PA</v>
          </cell>
          <cell r="C1950" t="str">
            <v>UN</v>
          </cell>
          <cell r="D1950" t="str">
            <v>ATRIBUÍDO SÃO PAULO</v>
          </cell>
          <cell r="E1950" t="str">
            <v>14.759,68</v>
          </cell>
          <cell r="F1950" t="str">
            <v>CAIXA REFERENCIAL</v>
          </cell>
        </row>
        <row r="1951">
          <cell r="A1951" t="str">
            <v>99311</v>
          </cell>
          <cell r="B1951" t="str">
            <v>ACRÉSCIMO PARA POÇO DE VISITA RETANGULAR PARA DRENAGEM, EM ALVENARIA COM BLOCOS DE CONCRETO, DIMENSÕES INTERNAS = 3,5X3,5 M. AF_12/2020</v>
          </cell>
          <cell r="C1951" t="str">
            <v>M</v>
          </cell>
          <cell r="D1951" t="str">
            <v>COEFICIENTE DE REPRESENTATIVIDADE</v>
          </cell>
          <cell r="E1951" t="str">
            <v>4.012,59</v>
          </cell>
          <cell r="F1951" t="str">
            <v>CAIXA REFERENCIAL</v>
          </cell>
        </row>
        <row r="1952">
          <cell r="A1952" t="str">
            <v>99312</v>
          </cell>
          <cell r="B1952" t="str">
            <v>BASE PARA POÇO DE VISITA RETANGULAR PARA DRENAGEM, EM ALVENARIA COM BLOCOS DE CONCRETO, DIMENSÕES INTERNAS = 2X2,5 M, PROFUNDIDADE = 1,40 M, EXCLUINDO TAMPÃO. AF_12/2020_PA</v>
          </cell>
          <cell r="C1952" t="str">
            <v>UN</v>
          </cell>
          <cell r="D1952" t="str">
            <v>ATRIBUÍDO SÃO PAULO</v>
          </cell>
          <cell r="E1952" t="str">
            <v>7.340,94</v>
          </cell>
          <cell r="F1952" t="str">
            <v>CAIXA REFERENCIAL</v>
          </cell>
        </row>
        <row r="1953">
          <cell r="A1953" t="str">
            <v>99313</v>
          </cell>
          <cell r="B1953" t="str">
            <v>BASE PARA POÇO DE VISITA RETANGULAR PARA DRENAGEM, EM ALVENARIA COM BLOCOS DE CONCRETO, DIMENSÕES INTERNAS = 3,5X4 M, PROFUNDIDADE = 1,40 M, EXCLUINDO TAMPÃO. AF_12/2020_PA</v>
          </cell>
          <cell r="C1953" t="str">
            <v>UN</v>
          </cell>
          <cell r="D1953" t="str">
            <v>ATRIBUÍDO SÃO PAULO</v>
          </cell>
          <cell r="E1953" t="str">
            <v>16.454,41</v>
          </cell>
          <cell r="F1953" t="str">
            <v>CAIXA REFERENCIAL</v>
          </cell>
        </row>
        <row r="1954">
          <cell r="A1954" t="str">
            <v>99314</v>
          </cell>
          <cell r="B1954" t="str">
            <v>ACRÉSCIMO PARA POÇO DE VISITA RETANGULAR PARA DRENAGEM, EM ALVENARIA COM BLOCOS DE CONCRETO, DIMENSÕES INTERNAS = 3,5X4 M. AF_12/2020</v>
          </cell>
          <cell r="C1954" t="str">
            <v>M</v>
          </cell>
          <cell r="D1954" t="str">
            <v>COEFICIENTE DE REPRESENTATIVIDADE</v>
          </cell>
          <cell r="E1954" t="str">
            <v>4.279,76</v>
          </cell>
          <cell r="F1954" t="str">
            <v>CAIXA REFERENCIAL</v>
          </cell>
        </row>
        <row r="1955">
          <cell r="A1955" t="str">
            <v>99315</v>
          </cell>
          <cell r="B1955" t="str">
            <v>BASE PARA POÇO DE VISITA RETANGULAR PARA DRENAGEM, EM ALVENARIA COM BLOCOS DE CONCRETO, DIMENSÕES INTERNAS = 4X4 M, PROFUNDIDADE = 1,40 M, EXCLUINDO TAMPÃO. AF_12/2020_PA</v>
          </cell>
          <cell r="C1955" t="str">
            <v>UN</v>
          </cell>
          <cell r="D1955" t="str">
            <v>ATRIBUÍDO SÃO PAULO</v>
          </cell>
          <cell r="E1955" t="str">
            <v>18.387,38</v>
          </cell>
          <cell r="F1955" t="str">
            <v>CAIXA REFERENCIAL</v>
          </cell>
        </row>
        <row r="1956">
          <cell r="A1956" t="str">
            <v>99317</v>
          </cell>
          <cell r="B1956" t="str">
            <v>ACRÉSCIMO PARA POÇO DE VISITA RETANGULAR PARA DRENAGEM, EM ALVENARIA COM BLOCOS DE CONCRETO, DIMENSÕES INTERNAS = 2X2,5 M. AF_12/2020</v>
          </cell>
          <cell r="C1956" t="str">
            <v>M</v>
          </cell>
          <cell r="D1956" t="str">
            <v>COEFICIENTE DE REPRESENTATIVIDADE</v>
          </cell>
          <cell r="E1956" t="str">
            <v>2.685,38</v>
          </cell>
          <cell r="F1956" t="str">
            <v>CAIXA REFERENCIAL</v>
          </cell>
        </row>
        <row r="1957">
          <cell r="A1957" t="str">
            <v>99318</v>
          </cell>
          <cell r="B1957" t="str">
            <v>CHAMINÉ CIRCULAR PARA POÇO DE VISITA PARA DRENAGEM, EM CONCRETO PRÉ-MOLDADO, DIÂMETRO INTERNO = 0,6 M. AF_12/2020</v>
          </cell>
          <cell r="C1957" t="str">
            <v>M</v>
          </cell>
          <cell r="D1957" t="str">
            <v>COEFICIENTE DE REPRESENTATIVIDADE</v>
          </cell>
          <cell r="E1957" t="str">
            <v>296,65</v>
          </cell>
          <cell r="F1957" t="str">
            <v>CAIXA REFERENCIAL</v>
          </cell>
        </row>
        <row r="1958">
          <cell r="A1958" t="str">
            <v>99319</v>
          </cell>
          <cell r="B1958" t="str">
            <v>CHAMINÉ CIRCULAR PARA POÇO DE VISITA PARA DRENAGEM, EM ALVENARIA COM TIJOLOS CERÂMICOS MACIÇOS, DIÂMETRO INTERNO = 0,6 M. AF_12/2020</v>
          </cell>
          <cell r="C1958" t="str">
            <v>M</v>
          </cell>
          <cell r="D1958" t="str">
            <v>ATRIBUÍDO SÃO PAULO</v>
          </cell>
          <cell r="E1958" t="str">
            <v>867,42</v>
          </cell>
          <cell r="F1958" t="str">
            <v>CAIXA REFERENCIAL</v>
          </cell>
        </row>
        <row r="1959">
          <cell r="A1959" t="str">
            <v>99320</v>
          </cell>
          <cell r="B1959" t="str">
            <v>BASE PARA POÇO DE VISITA RETANGULAR PARA DRENAGEM, EM ALVENARIA COM BLOCOS DE CONCRETO, DIMENSÕES INTERNAS = 2X3 M, PROFUNDIDADE = 1,40 M, EXCLUINDO TAMPÃO. AF_12/2020_PA</v>
          </cell>
          <cell r="C1959" t="str">
            <v>UN</v>
          </cell>
          <cell r="D1959" t="str">
            <v>ATRIBUÍDO SÃO PAULO</v>
          </cell>
          <cell r="E1959" t="str">
            <v>8.477,96</v>
          </cell>
          <cell r="F1959" t="str">
            <v>CAIXA REFERENCIAL</v>
          </cell>
        </row>
        <row r="1960">
          <cell r="A1960" t="str">
            <v>99321</v>
          </cell>
          <cell r="B1960" t="str">
            <v>ACRÉSCIMO PARA POÇO DE VISITA RETANGULAR PARA DRENAGEM, EM ALVENARIA COM BLOCOS DE CONCRETO, DIMENSÕES INTERNAS = 2X3 M. AF_12/2020</v>
          </cell>
          <cell r="C1960" t="str">
            <v>M</v>
          </cell>
          <cell r="D1960" t="str">
            <v>COEFICIENTE DE REPRESENTATIVIDADE</v>
          </cell>
          <cell r="E1960" t="str">
            <v>2.948,27</v>
          </cell>
          <cell r="F1960" t="str">
            <v>CAIXA REFERENCIAL</v>
          </cell>
        </row>
        <row r="1961">
          <cell r="A1961" t="str">
            <v>99322</v>
          </cell>
          <cell r="B1961" t="str">
            <v>BASE PARA POÇO DE VISITA RETANGULAR PARA DRENAGEM, EM ALVENARIA COM BLOCOS DE CONCRETO, DIMENSÕES INTERNAS = 2X3,5 M, PROFUNDIDADE = 1,40 M, EXCLUINDO TAMPÃO. AF_12/2020_PA</v>
          </cell>
          <cell r="C1961" t="str">
            <v>UN</v>
          </cell>
          <cell r="D1961" t="str">
            <v>ATRIBUÍDO SÃO PAULO</v>
          </cell>
          <cell r="E1961" t="str">
            <v>9.563,15</v>
          </cell>
          <cell r="F1961" t="str">
            <v>CAIXA REFERENCIAL</v>
          </cell>
        </row>
        <row r="1962">
          <cell r="A1962" t="str">
            <v>99323</v>
          </cell>
          <cell r="B1962" t="str">
            <v>ACRÉSCIMO PARA POÇO DE VISITA RETANGULAR PARA DRENAGEM, EM ALVENARIA COM BLOCOS DE CONCRETO, DIMENSÕES INTERNAS = 2X3,5 M. AF_12/2020</v>
          </cell>
          <cell r="C1962" t="str">
            <v>M</v>
          </cell>
          <cell r="D1962" t="str">
            <v>COEFICIENTE DE REPRESENTATIVIDADE</v>
          </cell>
          <cell r="E1962" t="str">
            <v>3.211,12</v>
          </cell>
          <cell r="F1962" t="str">
            <v>CAIXA REFERENCIAL</v>
          </cell>
        </row>
        <row r="1963">
          <cell r="A1963" t="str">
            <v>99324</v>
          </cell>
          <cell r="B1963" t="str">
            <v>BASE PARA POÇO DE VISITA RETANGULAR PARA DRENAGEM, EM ALVENARIA COM BLOCOS DE CONCRETO, DIMENSÕES INTERNAS = 2X4 M, PROFUNDIDADE = 1,40 M, EXCLUINDO TAMPÃO. AF_12/2020_PA</v>
          </cell>
          <cell r="C1963" t="str">
            <v>UN</v>
          </cell>
          <cell r="D1963" t="str">
            <v>ATRIBUÍDO SÃO PAULO</v>
          </cell>
          <cell r="E1963" t="str">
            <v>10.648,38</v>
          </cell>
          <cell r="F1963" t="str">
            <v>CAIXA REFERENCIAL</v>
          </cell>
        </row>
        <row r="1964">
          <cell r="A1964" t="str">
            <v>99325</v>
          </cell>
          <cell r="B1964" t="str">
            <v>ACRÉSCIMO PARA POÇO DE VISITA RETANGULAR PARA DRENAGEM, EM ALVENARIA COM BLOCOS DE CONCRETO, DIMENSÕES INTERNAS = 2X4 M. AF_12/2020</v>
          </cell>
          <cell r="C1964" t="str">
            <v>M</v>
          </cell>
          <cell r="D1964" t="str">
            <v>COEFICIENTE DE REPRESENTATIVIDADE</v>
          </cell>
          <cell r="E1964" t="str">
            <v>3.478,24</v>
          </cell>
          <cell r="F1964" t="str">
            <v>CAIXA REFERENCIAL</v>
          </cell>
        </row>
        <row r="1965">
          <cell r="A1965" t="str">
            <v>99326</v>
          </cell>
          <cell r="B1965" t="str">
            <v>BASE PARA POÇO DE VISITA RETANGULAR PARA DRENAGEM, EM ALVENARIA COM BLOCOS DE CONCRETO, DIMENSÕES INTERNAS = 2,5X2,5 M, PROFUNDIDADE = 1,40 M, EXCLUINDO TAMPÃO. AF_12/2020_PA</v>
          </cell>
          <cell r="C1965" t="str">
            <v>UN</v>
          </cell>
          <cell r="D1965" t="str">
            <v>ATRIBUÍDO SÃO PAULO</v>
          </cell>
          <cell r="E1965" t="str">
            <v>8.671,23</v>
          </cell>
          <cell r="F1965" t="str">
            <v>CAIXA REFERENCIAL</v>
          </cell>
        </row>
        <row r="1966">
          <cell r="A1966" t="str">
            <v>99327</v>
          </cell>
          <cell r="B1966" t="str">
            <v>ACRÉSCIMO PARA POÇO DE VISITA RETANGULAR PARA DRENAGEM, EM ALVENARIA COM BLOCOS DE CONCRETO, DIMENSÕES INTERNAS = 4X4 M. AF_12/2020</v>
          </cell>
          <cell r="C1966" t="str">
            <v>M</v>
          </cell>
          <cell r="D1966" t="str">
            <v>COEFICIENTE DE REPRESENTATIVIDADE</v>
          </cell>
          <cell r="E1966" t="str">
            <v>4.504,80</v>
          </cell>
          <cell r="F1966" t="str">
            <v>CAIXA REFERENCIAL</v>
          </cell>
        </row>
        <row r="1967">
          <cell r="A1967" t="str">
            <v>101800</v>
          </cell>
          <cell r="B1967" t="str">
            <v>CAIXA COM GRELHA RETANGULAR DE FERRO FUNDIDO, EM ALVENARIA COM TIJOLOS CERÂMICOS MACIÇOS, DIMENSÕES INTERNAS: 0,30 X 1,00 X 1,00. AF_12/2020</v>
          </cell>
          <cell r="C1967" t="str">
            <v>UN</v>
          </cell>
          <cell r="D1967" t="str">
            <v>ATRIBUÍDO SÃO PAULO</v>
          </cell>
          <cell r="E1967" t="str">
            <v>1.294,17</v>
          </cell>
          <cell r="F1967" t="str">
            <v>CAIXA REFERENCIAL</v>
          </cell>
        </row>
        <row r="1968">
          <cell r="A1968" t="str">
            <v>101801</v>
          </cell>
          <cell r="B1968" t="str">
            <v>CAIXA COM GRELHA RETANGULAR DE FERRO FUNDIDO, EM ALVENARIA COM BLOCOS DE CONCRETO, DIMENSÕES INTERNAS: 0,30 X 1,00 X 1,00. AF_12/2020</v>
          </cell>
          <cell r="C1968" t="str">
            <v>UN</v>
          </cell>
          <cell r="D1968" t="str">
            <v>ATRIBUÍDO SÃO PAULO</v>
          </cell>
          <cell r="E1968" t="str">
            <v>979,64</v>
          </cell>
          <cell r="F1968" t="str">
            <v>CAIXA REFERENCIAL</v>
          </cell>
        </row>
        <row r="1969">
          <cell r="A1969" t="str">
            <v>101806</v>
          </cell>
          <cell r="B1969" t="str">
            <v>CAIXA ENTERRADA DISTRIBUIDORA DE VAZÃO (SUMIDOUROS MÚLTIPLOS), RETANGULAR, EM ALVENARIA COM TIJOLOS MACIÇOS, DIMENSÕES INTERNAS: 0,60 X 0,60 X H=0,50 M. AF_12/2020</v>
          </cell>
          <cell r="C1969" t="str">
            <v>UN</v>
          </cell>
          <cell r="D1969" t="str">
            <v>ATRIBUÍDO SÃO PAULO</v>
          </cell>
          <cell r="E1969" t="str">
            <v>548,07</v>
          </cell>
          <cell r="F1969" t="str">
            <v>CAIXA REFERENCIAL</v>
          </cell>
        </row>
        <row r="1970">
          <cell r="A1970" t="str">
            <v>101807</v>
          </cell>
          <cell r="B1970" t="str">
            <v>CAIXA ENTERRADA DISTRIBUIDORA DE VAZÃO (SUMIDOUROS MÚLTIPLOS), RETANGULAR, EM ALVENARIA COM BLOCOS DE CONCRETO, DIMENSÕES INTERNAS: 0,60 X 0,60 X H=0,50 M. AF_12/2020</v>
          </cell>
          <cell r="C1970" t="str">
            <v>UN</v>
          </cell>
          <cell r="D1970" t="str">
            <v>ATRIBUÍDO SÃO PAULO</v>
          </cell>
          <cell r="E1970" t="str">
            <v>527,90</v>
          </cell>
          <cell r="F1970" t="str">
            <v>CAIXA REFERENCIAL</v>
          </cell>
        </row>
        <row r="1971">
          <cell r="A1971" t="str">
            <v>101808</v>
          </cell>
          <cell r="B1971" t="str">
            <v>CAIXA ENTERRADA DISTRIBUIDORA DE VAZÃO (SUMIDOUROS MÚLTIPLOS), RETANGULAR, EM CONCRETO PRÉ-MOLDADO, DIMENSÕES INTERNAS: 0,60 X 0,60 X H=0,50 M. AF_12/2020</v>
          </cell>
          <cell r="C1971" t="str">
            <v>UN</v>
          </cell>
          <cell r="D1971" t="str">
            <v>ATRIBUÍDO SÃO PAULO</v>
          </cell>
          <cell r="E1971" t="str">
            <v>560,63</v>
          </cell>
          <cell r="F1971" t="str">
            <v>CAIXA REFERENCIAL</v>
          </cell>
        </row>
        <row r="1972">
          <cell r="A1972" t="str">
            <v>101809</v>
          </cell>
          <cell r="B1972" t="str">
            <v>BASE PARA POCO DE VISITA RETANGULAR PARA ESGOTO E DRENAGEM, EM CONCRETO ESTRUTURAL, DIMENSÕES INTERNAS DE 90X150 M, PROFUNDIDADE DE 1,25 M, EXCLUINDO TAMPÃO. AF_12/2020_PA</v>
          </cell>
          <cell r="C1972" t="str">
            <v>UN</v>
          </cell>
          <cell r="D1972" t="str">
            <v>ATRIBUÍDO SÃO PAULO</v>
          </cell>
          <cell r="E1972" t="str">
            <v>3.010,33</v>
          </cell>
          <cell r="F1972" t="str">
            <v>CAIXA REFERENCIAL</v>
          </cell>
        </row>
        <row r="1973">
          <cell r="A1973" t="str">
            <v>102139</v>
          </cell>
          <cell r="B1973" t="str">
            <v>BASE PARA POÇO DE VISITA CIRCULAR PARA  ESGOTO, EM CONCRETO PRÉ-MOLDADO, DIÂMETRO INTERNO = 1,20 M, PROFUNDIDADE = 1,60 M, EXCLUINDO TAMPÃO. AF_12/2020_PA</v>
          </cell>
          <cell r="C1973" t="str">
            <v>UN</v>
          </cell>
          <cell r="D1973" t="str">
            <v>ATRIBUÍDO SÃO PAULO</v>
          </cell>
          <cell r="E1973" t="str">
            <v>1.760,90</v>
          </cell>
          <cell r="F1973" t="str">
            <v>CAIXA REFERENCIAL</v>
          </cell>
        </row>
        <row r="1974">
          <cell r="A1974" t="str">
            <v>102141</v>
          </cell>
          <cell r="B1974" t="str">
            <v>BASE PARA POÇO DE VISITA CIRCULAR PARA  ESGOTO, EM CONCRETO PRÉ-MOLDADO, DIÂMETRO INTERNO = 1,50 M, PROFUNDIDADE = 1,35 M, EXCLUINDO TAMPÃO. AF_12/2020_PA</v>
          </cell>
          <cell r="C1974" t="str">
            <v>UN</v>
          </cell>
          <cell r="D1974" t="str">
            <v>ATRIBUÍDO SÃO PAULO</v>
          </cell>
          <cell r="E1974" t="str">
            <v>2.696,09</v>
          </cell>
          <cell r="F1974" t="str">
            <v>CAIXA REFERENCIAL</v>
          </cell>
        </row>
        <row r="1975">
          <cell r="A1975" t="str">
            <v>102142</v>
          </cell>
          <cell r="B1975" t="str">
            <v>BASE PARA POÇO DE VISITA CIRCULAR PARA DRENAGEM, EM CONCRETO PRÉ-MOLDADO, DIÂMETRO INTERNO = 1,50 M, PROFUNDIDADE = 1,35 M, EXCLUINDO TAMPÃO. AF_12/2020_PA</v>
          </cell>
          <cell r="C1975" t="str">
            <v>UN</v>
          </cell>
          <cell r="D1975" t="str">
            <v>ATRIBUÍDO SÃO PAULO</v>
          </cell>
          <cell r="E1975" t="str">
            <v>2.662,69</v>
          </cell>
          <cell r="F1975" t="str">
            <v>CAIXA REFERENCIAL</v>
          </cell>
        </row>
        <row r="1976">
          <cell r="A1976" t="str">
            <v>102457</v>
          </cell>
          <cell r="B1976" t="str">
            <v>BASE PARA POÇO DE VISITA CIRCULAR PARA DRENAGEM, EM CONCRETO PRÉ-MOLDADO, DIÂMETRO INTERNO = 1,20 M, PROFUNDIDADE = 1,60 M, EXCLUINDO TAMPÃO. AF_05/2021_PA</v>
          </cell>
          <cell r="C1976" t="str">
            <v>UN</v>
          </cell>
          <cell r="D1976" t="str">
            <v>ATRIBUÍDO SÃO PAULO</v>
          </cell>
          <cell r="E1976" t="str">
            <v>1.663,75</v>
          </cell>
          <cell r="F1976" t="str">
            <v>CAIXA REFERENCIAL</v>
          </cell>
        </row>
        <row r="1977">
          <cell r="A1977" t="str">
            <v>94263</v>
          </cell>
          <cell r="B1977" t="str">
            <v>GUIA (MEIO-FIO) CONCRETO, MOLDADA  IN LOCO  EM TRECHO RETO COM EXTRUSORA, 13 CM BASE X 22 CM ALTURA. AF_01/2024</v>
          </cell>
          <cell r="C1977" t="str">
            <v>M</v>
          </cell>
          <cell r="D1977" t="str">
            <v>ATRIBUÍDO SÃO PAULO</v>
          </cell>
          <cell r="E1977" t="str">
            <v>38,55</v>
          </cell>
          <cell r="F1977" t="str">
            <v>CAIXA REFERENCIAL</v>
          </cell>
        </row>
        <row r="1978">
          <cell r="A1978" t="str">
            <v>94264</v>
          </cell>
          <cell r="B1978" t="str">
            <v>GUIA (MEIO-FIO) CONCRETO, MOLDADA  IN LOCO  EM TRECHO CURVO COM EXTRUSORA, 13 CM BASE X 22 CM ALTURA. AF_01/2024</v>
          </cell>
          <cell r="C1978" t="str">
            <v>M</v>
          </cell>
          <cell r="D1978" t="str">
            <v>ATRIBUÍDO SÃO PAULO</v>
          </cell>
          <cell r="E1978" t="str">
            <v>43,53</v>
          </cell>
          <cell r="F1978" t="str">
            <v>CAIXA REFERENCIAL</v>
          </cell>
        </row>
        <row r="1979">
          <cell r="A1979" t="str">
            <v>94265</v>
          </cell>
          <cell r="B1979" t="str">
            <v>GUIA (MEIO-FIO) CONCRETO, MOLDADA  IN LOCO  EM TRECHO RETO COM EXTRUSORA, 15 CM BASE X 30 CM ALTURA. AF_01/2024</v>
          </cell>
          <cell r="C1979" t="str">
            <v>M</v>
          </cell>
          <cell r="D1979" t="str">
            <v>ATRIBUÍDO SÃO PAULO</v>
          </cell>
          <cell r="E1979" t="str">
            <v>53,00</v>
          </cell>
          <cell r="F1979" t="str">
            <v>CAIXA REFERENCIAL</v>
          </cell>
        </row>
        <row r="1980">
          <cell r="A1980" t="str">
            <v>94266</v>
          </cell>
          <cell r="B1980" t="str">
            <v>GUIA (MEIO-FIO) CONCRETO, MOLDADA  IN LOCO  EM TRECHO CURVO COM EXTRUSORA, 15 CM BASE X 30 CM ALTURA. AF_01/2024</v>
          </cell>
          <cell r="C1980" t="str">
            <v>M</v>
          </cell>
          <cell r="D1980" t="str">
            <v>ATRIBUÍDO SÃO PAULO</v>
          </cell>
          <cell r="E1980" t="str">
            <v>58,71</v>
          </cell>
          <cell r="F1980" t="str">
            <v>CAIXA REFERENCIAL</v>
          </cell>
        </row>
        <row r="1981">
          <cell r="A1981" t="str">
            <v>94267</v>
          </cell>
          <cell r="B1981" t="str">
            <v>GUIA (MEIO-FIO) E SARJETA CONJUGADOS DE CONCRETO, MOLDADA  IN LOCO  EM TRECHO RETO COM EXTRUSORA, 45 CM BASE (15 CM BASE DA GUIA + 30 CM BASE DA SARJETA) X 22 CM ALTURA. AF_01/2024</v>
          </cell>
          <cell r="C1981" t="str">
            <v>M</v>
          </cell>
          <cell r="D1981" t="str">
            <v>ATRIBUÍDO SÃO PAULO</v>
          </cell>
          <cell r="E1981" t="str">
            <v>63,57</v>
          </cell>
          <cell r="F1981" t="str">
            <v>CAIXA REFERENCIAL</v>
          </cell>
        </row>
        <row r="1982">
          <cell r="A1982" t="str">
            <v>94268</v>
          </cell>
          <cell r="B1982" t="str">
            <v>GUIA (MEIO-FIO) E SARJETA CONJUGADOS DE CONCRETO, MOLDADA  IN LOCO  EM TRECHO CURVO COM EXTRUSORA, 45 CM BASE (15 CM BASE DA GUIA + 30 CM BASE DA SARJETA) X 22 CM ALTURA. AF_01/2024</v>
          </cell>
          <cell r="C1982" t="str">
            <v>M</v>
          </cell>
          <cell r="D1982" t="str">
            <v>ATRIBUÍDO SÃO PAULO</v>
          </cell>
          <cell r="E1982" t="str">
            <v>69,86</v>
          </cell>
          <cell r="F1982" t="str">
            <v>CAIXA REFERENCIAL</v>
          </cell>
        </row>
        <row r="1983">
          <cell r="A1983" t="str">
            <v>94269</v>
          </cell>
          <cell r="B1983" t="str">
            <v>GUIA (MEIO-FIO) E SARJETA CONJUGADOS DE CONCRETO, MOLDADA  IN LOCO  EM TRECHO RETO COM EXTRUSORA, 60 CM BASE (15 CM BASE DA GUIA + 45 CM BASE DA SARJETA) X 26 CM ALTURA. AF_01/2024</v>
          </cell>
          <cell r="C1983" t="str">
            <v>M</v>
          </cell>
          <cell r="D1983" t="str">
            <v>ATRIBUÍDO SÃO PAULO</v>
          </cell>
          <cell r="E1983" t="str">
            <v>91,81</v>
          </cell>
          <cell r="F1983" t="str">
            <v>CAIXA REFERENCIAL</v>
          </cell>
        </row>
        <row r="1984">
          <cell r="A1984" t="str">
            <v>94270</v>
          </cell>
          <cell r="B1984" t="str">
            <v>GUIA (MEIO-FIO) E SARJETA CONJUGADOS DE CONCRETO, MOLDADA IN LOCO  EM TRECHO CURVO COM EXTRUSORA, 60 CM BASE (15 CM BASE DA GUIA + 45 CM BASE DA SARJETA) X 26 CM ALTURA. AF_01/2024</v>
          </cell>
          <cell r="C1984" t="str">
            <v>M</v>
          </cell>
          <cell r="D1984" t="str">
            <v>ATRIBUÍDO SÃO PAULO</v>
          </cell>
          <cell r="E1984" t="str">
            <v>100,53</v>
          </cell>
          <cell r="F1984" t="str">
            <v>CAIXA REFERENCIAL</v>
          </cell>
        </row>
        <row r="1985">
          <cell r="A1985" t="str">
            <v>94271</v>
          </cell>
          <cell r="B1985" t="str">
            <v>GUIA (MEIO-FIO) E SARJETA CONJUGADOS DE CONCRETO, MOLDADA  IN LOCO  EM TRECHO RETO COM EXTRUSORA, 65 CM BASE (15 CM BASE DA GUIA + 50 CM BASE DA SARJETA) X 26 CM ALTURA. AF_01/2024</v>
          </cell>
          <cell r="C1985" t="str">
            <v>M</v>
          </cell>
          <cell r="D1985" t="str">
            <v>ATRIBUÍDO SÃO PAULO</v>
          </cell>
          <cell r="E1985" t="str">
            <v>112,29</v>
          </cell>
          <cell r="F1985" t="str">
            <v>CAIXA REFERENCIAL</v>
          </cell>
        </row>
        <row r="1986">
          <cell r="A1986" t="str">
            <v>94272</v>
          </cell>
          <cell r="B1986" t="str">
            <v>GUIA (MEIO-FIO) E SARJETA CONJUGADOS DE CONCRETO, MOLDADA  IN LOCO  EM TRECHO CURVO COM EXTRUSORA, 65 CM BASE (15 CM BASE DA GUIA + 50 CM BASE DA SARJETA) X 26 CM ALTURA. AF_01/2024</v>
          </cell>
          <cell r="C1986" t="str">
            <v>M</v>
          </cell>
          <cell r="D1986" t="str">
            <v>ATRIBUÍDO SÃO PAULO</v>
          </cell>
          <cell r="E1986" t="str">
            <v>123,96</v>
          </cell>
          <cell r="F1986" t="str">
            <v>CAIXA REFERENCIAL</v>
          </cell>
        </row>
        <row r="1987">
          <cell r="A1987" t="str">
            <v>94273</v>
          </cell>
          <cell r="B1987" t="str">
            <v>ASSENTAMENTO DE GUIA (MEIO-FIO) EM TRECHO RETO, CONFECCIONADA EM CONCRETO PRÉ-FABRICADO, DIMENSÕES 100X15X13X30 CM (COMPRIMENTO X BASE INFERIOR X BASE SUPERIOR X ALTURA). AF_01/2024</v>
          </cell>
          <cell r="C1987" t="str">
            <v>M</v>
          </cell>
          <cell r="D1987" t="str">
            <v>COEFICIENTE DE REPRESENTATIVIDADE</v>
          </cell>
          <cell r="E1987" t="str">
            <v>56,50</v>
          </cell>
          <cell r="F1987" t="str">
            <v>CAIXA REFERENCIAL</v>
          </cell>
        </row>
        <row r="1988">
          <cell r="A1988" t="str">
            <v>94274</v>
          </cell>
          <cell r="B1988" t="str">
            <v>ASSENTAMENTO DE GUIA (MEIO-FIO) EM TRECHO CURVO, CONFECCIONADA EM CONCRETO PRÉ-FABRICADO, DIMENSÕES 100X15X13X30 CM (COMPRIMENTO X BASE INFERIOR X BASE SUPERIOR X ALTURA). AF_01/2024</v>
          </cell>
          <cell r="C1988" t="str">
            <v>M</v>
          </cell>
          <cell r="D1988" t="str">
            <v>COEFICIENTE DE REPRESENTATIVIDADE</v>
          </cell>
          <cell r="E1988" t="str">
            <v>59,61</v>
          </cell>
          <cell r="F1988" t="str">
            <v>CAIXA REFERENCIAL</v>
          </cell>
        </row>
        <row r="1989">
          <cell r="A1989" t="str">
            <v>94275</v>
          </cell>
          <cell r="B1989" t="str">
            <v>ASSENTAMENTO DE GUIA (MEIO-FIO) EM TRECHO RETO, CONFECCIONADA EM CONCRETO PRÉ-FABRICADO, DIMENSÕES 100X15X13X20 CM (COMPRIMENTO X BASE INFERIOR X BASE SUPERIOR X ALTURA). AF_01/2024</v>
          </cell>
          <cell r="C1989" t="str">
            <v>M</v>
          </cell>
          <cell r="D1989" t="str">
            <v>COEFICIENTE DE REPRESENTATIVIDADE</v>
          </cell>
          <cell r="E1989" t="str">
            <v>51,34</v>
          </cell>
          <cell r="F1989" t="str">
            <v>CAIXA REFERENCIAL</v>
          </cell>
        </row>
        <row r="1990">
          <cell r="A1990" t="str">
            <v>94276</v>
          </cell>
          <cell r="B1990" t="str">
            <v>ASSENTAMENTO DE GUIA (MEIO-FIO) EM TRECHO CURVO, CONFECCIONADA EM CONCRETO PRÉ-FABRICADO, DIMENSÕES 100X15X13X20 CM (COMPRIMENTO X BASE INFERIOR X BASE SUPERIOR X ALTURA). AF_01/2024</v>
          </cell>
          <cell r="C1990" t="str">
            <v>M</v>
          </cell>
          <cell r="D1990" t="str">
            <v>COEFICIENTE DE REPRESENTATIVIDADE</v>
          </cell>
          <cell r="E1990" t="str">
            <v>54,45</v>
          </cell>
          <cell r="F1990" t="str">
            <v>CAIXA REFERENCIAL</v>
          </cell>
        </row>
        <row r="1991">
          <cell r="A1991" t="str">
            <v>94277</v>
          </cell>
          <cell r="B1991" t="str">
            <v>ASSENTAMENTO DE GUIA (MEIO-FIO) EM TRECHO RETO, CONFECCIONADA EM CONCRETO PRÉ-FABRICADO, DIMENSÕES 80X08X08X25 CM (COMPRIMENTO X BASE INFERIOR X BASE SUPERIOR X ALTURA). AF_01/2024</v>
          </cell>
          <cell r="C1991" t="str">
            <v>M</v>
          </cell>
          <cell r="D1991" t="str">
            <v>COEFICIENTE DE REPRESENTATIVIDADE</v>
          </cell>
          <cell r="E1991" t="str">
            <v>45,06</v>
          </cell>
          <cell r="F1991" t="str">
            <v>CAIXA REFERENCIAL</v>
          </cell>
        </row>
        <row r="1992">
          <cell r="A1992" t="str">
            <v>94278</v>
          </cell>
          <cell r="B1992" t="str">
            <v>ASSENTAMENTO DE GUIA (MEIO-FIO) EM TRECHO CURVO, CONFECCIONADA EM CONCRETO PRÉ-FABRICADO, DIMENSÕES 80X08X08X25 CM (COMPRIMENTO X BASE INFERIOR X BASE SUPERIOR X ALTURA). AF_01/2024</v>
          </cell>
          <cell r="C1992" t="str">
            <v>M</v>
          </cell>
          <cell r="D1992" t="str">
            <v>COEFICIENTE DE REPRESENTATIVIDADE</v>
          </cell>
          <cell r="E1992" t="str">
            <v>48,16</v>
          </cell>
          <cell r="F1992" t="str">
            <v>CAIXA REFERENCIAL</v>
          </cell>
        </row>
        <row r="1993">
          <cell r="A1993" t="str">
            <v>94279</v>
          </cell>
          <cell r="B1993" t="str">
            <v>ASSENTAMENTO DE GUIA (MEIO-FIO) EM TRECHO RETO, CONFECCIONADA EM CONCRETO PRÉ-FABRICADO, DIMENSÕES 39X6,5X6,5X19 CM (COMPRIMENTO X BASE INFERIOR X BASE SUPERIOR X ALTURA), PARA DELIMITAÇÃO DE JARDINS, PRAÇAS OU PASSEIOS. AF_01/2024</v>
          </cell>
          <cell r="C1993" t="str">
            <v>M</v>
          </cell>
          <cell r="D1993" t="str">
            <v>COEFICIENTE DE REPRESENTATIVIDADE</v>
          </cell>
          <cell r="E1993" t="str">
            <v>54,79</v>
          </cell>
          <cell r="F1993" t="str">
            <v>CAIXA REFERENCIAL</v>
          </cell>
        </row>
        <row r="1994">
          <cell r="A1994" t="str">
            <v>94280</v>
          </cell>
          <cell r="B1994" t="str">
            <v>ASSENTAMENTO DE GUIA (MEIO-FIO) EM TRECHO CURVO, CONFECCIONADA EM CONCRETO PRÉ-FABRICADO, DIMENSÕES 39X6,5X6,5X19 CM (COMPRIMENTO X BASE INFERIOR X BASE SUPERIOR X ALTURA), PARA DELIMITAÇÃO DE JARDINS, PRAÇAS OU PASSEIOS. AF_01/2024</v>
          </cell>
          <cell r="C1994" t="str">
            <v>M</v>
          </cell>
          <cell r="D1994" t="str">
            <v>COEFICIENTE DE REPRESENTATIVIDADE</v>
          </cell>
          <cell r="E1994" t="str">
            <v>57,89</v>
          </cell>
          <cell r="F1994" t="str">
            <v>CAIXA REFERENCIAL</v>
          </cell>
        </row>
        <row r="1995">
          <cell r="A1995" t="str">
            <v>94281</v>
          </cell>
          <cell r="B1995" t="str">
            <v>EXECUÇÃO DE SARJETA DE CONCRETO USINADO, MOLDADA  IN LOCO  EM TRECHO RETO, 30 CM BASE X 15 CM ALTURA. AF_01/2024</v>
          </cell>
          <cell r="C1995" t="str">
            <v>M</v>
          </cell>
          <cell r="D1995" t="str">
            <v>COEFICIENTE DE REPRESENTATIVIDADE</v>
          </cell>
          <cell r="E1995" t="str">
            <v>49,61</v>
          </cell>
          <cell r="F1995" t="str">
            <v>CAIXA REFERENCIAL</v>
          </cell>
        </row>
        <row r="1996">
          <cell r="A1996" t="str">
            <v>94282</v>
          </cell>
          <cell r="B1996" t="str">
            <v>EXECUÇÃO DE SARJETA DE CONCRETO USINADO, MOLDADA  IN LOCO  EM TRECHO CURVO, 30 CM BASE X 15 CM ALTURA. AF_01/2024</v>
          </cell>
          <cell r="C1996" t="str">
            <v>M</v>
          </cell>
          <cell r="D1996" t="str">
            <v>COEFICIENTE DE REPRESENTATIVIDADE</v>
          </cell>
          <cell r="E1996" t="str">
            <v>57,81</v>
          </cell>
          <cell r="F1996" t="str">
            <v>CAIXA REFERENCIAL</v>
          </cell>
        </row>
        <row r="1997">
          <cell r="A1997" t="str">
            <v>94283</v>
          </cell>
          <cell r="B1997" t="str">
            <v>EXECUÇÃO DE SARJETA DE CONCRETO USINADO, MOLDADA  IN LOCO  EM TRECHO RETO, 45 CM BASE X 15 CM ALTURA. AF_01/2024</v>
          </cell>
          <cell r="C1997" t="str">
            <v>M</v>
          </cell>
          <cell r="D1997" t="str">
            <v>COEFICIENTE DE REPRESENTATIVIDADE</v>
          </cell>
          <cell r="E1997" t="str">
            <v>67,96</v>
          </cell>
          <cell r="F1997" t="str">
            <v>CAIXA REFERENCIAL</v>
          </cell>
        </row>
        <row r="1998">
          <cell r="A1998" t="str">
            <v>94284</v>
          </cell>
          <cell r="B1998" t="str">
            <v>EXECUÇÃO DE SARJETA DE CONCRETO USINADO, MOLDADA  IN LOCO  EM TRECHO CURVO, 45 CM BASE X 15 CM ALTURA. AF_01/2024</v>
          </cell>
          <cell r="C1998" t="str">
            <v>M</v>
          </cell>
          <cell r="D1998" t="str">
            <v>COEFICIENTE DE REPRESENTATIVIDADE</v>
          </cell>
          <cell r="E1998" t="str">
            <v>76,18</v>
          </cell>
          <cell r="F1998" t="str">
            <v>CAIXA REFERENCIAL</v>
          </cell>
        </row>
        <row r="1999">
          <cell r="A1999" t="str">
            <v>94285</v>
          </cell>
          <cell r="B1999" t="str">
            <v>EXECUÇÃO DE SARJETA DE CONCRETO USINADO, MOLDADA  IN LOCO  EM TRECHO RETO, 60 CM BASE X 15 CM ALTURA. AF_01/2024</v>
          </cell>
          <cell r="C1999" t="str">
            <v>M</v>
          </cell>
          <cell r="D1999" t="str">
            <v>COEFICIENTE DE REPRESENTATIVIDADE</v>
          </cell>
          <cell r="E1999" t="str">
            <v>88,86</v>
          </cell>
          <cell r="F1999" t="str">
            <v>CAIXA REFERENCIAL</v>
          </cell>
        </row>
        <row r="2000">
          <cell r="A2000" t="str">
            <v>94286</v>
          </cell>
          <cell r="B2000" t="str">
            <v>EXECUÇÃO DE SARJETA DE CONCRETO USINADO, MOLDADA  IN LOCO  EM TRECHO CURVO, 60 CM BASE X 15 CM ALTURA. AF_01/2024</v>
          </cell>
          <cell r="C2000" t="str">
            <v>M</v>
          </cell>
          <cell r="D2000" t="str">
            <v>COEFICIENTE DE REPRESENTATIVIDADE</v>
          </cell>
          <cell r="E2000" t="str">
            <v>97,08</v>
          </cell>
          <cell r="F2000" t="str">
            <v>CAIXA REFERENCIAL</v>
          </cell>
        </row>
        <row r="2001">
          <cell r="A2001" t="str">
            <v>94287</v>
          </cell>
          <cell r="B2001" t="str">
            <v>EXECUÇÃO DE SARJETA DE CONCRETO USINADO, MOLDADA  IN LOCO  EM TRECHO RETO, 30 CM BASE X 10 CM ALTURA. AF_01/2024</v>
          </cell>
          <cell r="C2001" t="str">
            <v>M</v>
          </cell>
          <cell r="D2001" t="str">
            <v>COEFICIENTE DE REPRESENTATIVIDADE</v>
          </cell>
          <cell r="E2001" t="str">
            <v>37,19</v>
          </cell>
          <cell r="F2001" t="str">
            <v>CAIXA REFERENCIAL</v>
          </cell>
        </row>
        <row r="2002">
          <cell r="A2002" t="str">
            <v>94288</v>
          </cell>
          <cell r="B2002" t="str">
            <v>EXECUÇÃO DE SARJETA DE CONCRETO USINADO, MOLDADA  IN LOCO  EM TRECHO CURVO, 30 CM BASE X 10 CM ALTURA. AF_01/2024</v>
          </cell>
          <cell r="C2002" t="str">
            <v>M</v>
          </cell>
          <cell r="D2002" t="str">
            <v>COEFICIENTE DE REPRESENTATIVIDADE</v>
          </cell>
          <cell r="E2002" t="str">
            <v>44,48</v>
          </cell>
          <cell r="F2002" t="str">
            <v>CAIXA REFERENCIAL</v>
          </cell>
        </row>
        <row r="2003">
          <cell r="A2003" t="str">
            <v>94289</v>
          </cell>
          <cell r="B2003" t="str">
            <v>EXECUÇÃO DE SARJETA DE CONCRETO USINADO, MOLDADA  IN LOCO  EM TRECHO RETO, 45 CM BASE X 10 CM ALTURA. AF_01/2024</v>
          </cell>
          <cell r="C2003" t="str">
            <v>M</v>
          </cell>
          <cell r="D2003" t="str">
            <v>COEFICIENTE DE REPRESENTATIVIDADE</v>
          </cell>
          <cell r="E2003" t="str">
            <v>48,79</v>
          </cell>
          <cell r="F2003" t="str">
            <v>CAIXA REFERENCIAL</v>
          </cell>
        </row>
        <row r="2004">
          <cell r="A2004" t="str">
            <v>94290</v>
          </cell>
          <cell r="B2004" t="str">
            <v>EXECUÇÃO DE SARJETA DE CONCRETO USINADO, MOLDADA  IN LOCO  EM TRECHO CURVO, 45 CM BASE X 10 CM ALTURA. AF_01/2024</v>
          </cell>
          <cell r="C2004" t="str">
            <v>M</v>
          </cell>
          <cell r="D2004" t="str">
            <v>COEFICIENTE DE REPRESENTATIVIDADE</v>
          </cell>
          <cell r="E2004" t="str">
            <v>56,10</v>
          </cell>
          <cell r="F2004" t="str">
            <v>CAIXA REFERENCIAL</v>
          </cell>
        </row>
        <row r="2005">
          <cell r="A2005" t="str">
            <v>94291</v>
          </cell>
          <cell r="B2005" t="str">
            <v>EXECUÇÃO DE SARJETA DE CONCRETO USINADO, MOLDADA  IN LOCO  EM TRECHO RETO, 60 CM BASE X 10 CM ALTURA. AF_01/2024</v>
          </cell>
          <cell r="C2005" t="str">
            <v>M</v>
          </cell>
          <cell r="D2005" t="str">
            <v>COEFICIENTE DE REPRESENTATIVIDADE</v>
          </cell>
          <cell r="E2005" t="str">
            <v>60,96</v>
          </cell>
          <cell r="F2005" t="str">
            <v>CAIXA REFERENCIAL</v>
          </cell>
        </row>
        <row r="2006">
          <cell r="A2006" t="str">
            <v>94292</v>
          </cell>
          <cell r="B2006" t="str">
            <v>EXECUÇÃO DE SARJETA DE CONCRETO USINADO, MOLDADA  IN LOCO  EM TRECHO CURVO, 60 CM BASE X 10 CM ALTURA. AF_01/2024</v>
          </cell>
          <cell r="C2006" t="str">
            <v>M</v>
          </cell>
          <cell r="D2006" t="str">
            <v>COEFICIENTE DE REPRESENTATIVIDADE</v>
          </cell>
          <cell r="E2006" t="str">
            <v>68,26</v>
          </cell>
          <cell r="F2006" t="str">
            <v>CAIXA REFERENCIAL</v>
          </cell>
        </row>
        <row r="2007">
          <cell r="A2007" t="str">
            <v>94293</v>
          </cell>
          <cell r="B2007" t="str">
            <v>EXECUÇÃO DE SARJETÃO DE CONCRETO USINADO, MOLDADA  IN LOCO  EM TRECHO RETO, 100 CM BASE X 20 CM ALTURA. AF_01/2024</v>
          </cell>
          <cell r="C2007" t="str">
            <v>M</v>
          </cell>
          <cell r="D2007" t="str">
            <v>COEFICIENTE DE REPRESENTATIVIDADE</v>
          </cell>
          <cell r="E2007" t="str">
            <v>199,00</v>
          </cell>
          <cell r="F2007" t="str">
            <v>CAIXA REFERENCIAL</v>
          </cell>
        </row>
        <row r="2008">
          <cell r="A2008" t="str">
            <v>94294</v>
          </cell>
          <cell r="B2008" t="str">
            <v>EXECUÇÃO DE ESCORAS DE CONCRETO PARA CONTENÇÃO DE GUIAS PRÉ-FABRICADAS. AF_01/2024</v>
          </cell>
          <cell r="C2008" t="str">
            <v>M</v>
          </cell>
          <cell r="D2008" t="str">
            <v>COEFICIENTE DE REPRESENTATIVIDADE</v>
          </cell>
          <cell r="E2008" t="str">
            <v>7,97</v>
          </cell>
          <cell r="F2008" t="str">
            <v>CAIXA REFERENCIAL</v>
          </cell>
        </row>
        <row r="2009">
          <cell r="A2009" t="str">
            <v>104491</v>
          </cell>
          <cell r="B2009" t="str">
            <v>ADUELA/ GALERIA FECHADA PRE-MOLDADA DE CONCRETO ARMADO, SECAO QUADRANGULAR INTERNA DE 1,50 X 1,50 M (L X A), MISULA DE 20 X 20 CM, C = 1,00 M, ESPESSURA MIN = 15 CM, TB-45 E FCK DO CONCRETO = 30 MPA   FORNECIMENTO E ASSENTAMENTO. AF_01/2023</v>
          </cell>
          <cell r="C2009" t="str">
            <v>M</v>
          </cell>
          <cell r="D2009" t="str">
            <v>COEFICIENTE DE REPRESENTATIVIDADE</v>
          </cell>
          <cell r="E2009" t="str">
            <v>4.037,67</v>
          </cell>
          <cell r="F2009" t="str">
            <v>CAIXA REFERENCIAL</v>
          </cell>
        </row>
        <row r="2010">
          <cell r="A2010" t="str">
            <v>104492</v>
          </cell>
          <cell r="B2010" t="str">
            <v>ADUELA/ GALERIA FECHADA PRE-MOLDADA DE CONCRETO ARMADO, SECAO QUADRANGULAR INTERNA DE 2,00 X 2,00 M (L X A), MISULA DE 20 X 20 CM, C = 1,00 M, ESPESSURA MIN = 15 CM, TB-45 E FCK DO CONCRETO = 30 MPA   FORNECIMENTO E ASSENTAMENTO. AF_01/2023</v>
          </cell>
          <cell r="C2010" t="str">
            <v>M</v>
          </cell>
          <cell r="D2010" t="str">
            <v>COEFICIENTE DE REPRESENTATIVIDADE</v>
          </cell>
          <cell r="E2010" t="str">
            <v>5.048,22</v>
          </cell>
          <cell r="F2010" t="str">
            <v>CAIXA REFERENCIAL</v>
          </cell>
        </row>
        <row r="2011">
          <cell r="A2011" t="str">
            <v>104494</v>
          </cell>
          <cell r="B2011" t="str">
            <v>ADUELA/ GALERIA FECHADA PRE-MOLDADA DE CONCRETO ARMADO, SECAO QUADRANGULAR INTERNA DE 2,50 X 2,50 M (L X A), MISULA DE 20 X 20 CM, C = 1,00 M, ESPESSURA MIN = 15 CM, TB-45 E FCK DO CONCRETO = 30 MPA   FORNECIMENTO E ASSENTAMENTO. AF_01/2023</v>
          </cell>
          <cell r="C2011" t="str">
            <v>M</v>
          </cell>
          <cell r="D2011" t="str">
            <v>COEFICIENTE DE REPRESENTATIVIDADE</v>
          </cell>
          <cell r="E2011" t="str">
            <v>6.818,02</v>
          </cell>
          <cell r="F2011" t="str">
            <v>CAIXA REFERENCIAL</v>
          </cell>
        </row>
        <row r="2012">
          <cell r="A2012" t="str">
            <v>104497</v>
          </cell>
          <cell r="B2012" t="str">
            <v>ADUELA/ GALERIA FECHADA PRE-MOLDADA DE CONCRETO ARMADO, SECAO QUADRANGULAR INTERNA DE 3,00 X 3,00 M (L X A), MISULA DE 20 X 20 CM, C = 1,00 M, ESPESSURA MIN = 20 CM, TB-45 E FCK DO CONCRETO = 30 MPA   FORNECIMENTO E ASSENTAMENTO. AF_01/2023</v>
          </cell>
          <cell r="C2012" t="str">
            <v>M</v>
          </cell>
          <cell r="D2012" t="str">
            <v>ATRIBUÍDO SÃO PAULO</v>
          </cell>
          <cell r="E2012" t="str">
            <v>8.183,72</v>
          </cell>
          <cell r="F2012" t="str">
            <v>CAIXA REFERENCIAL</v>
          </cell>
        </row>
        <row r="2013">
          <cell r="A2013" t="str">
            <v>104515</v>
          </cell>
          <cell r="B2013" t="str">
            <v>APLICAÇÃO DE MANTA GEOTÊXTIL NAS JUNTAS RÍGIDAS DE ADUELAS PRÉ-MOLDADAS DE CONCRETO ARMADO. AF_01/2023</v>
          </cell>
          <cell r="C2013" t="str">
            <v>M2</v>
          </cell>
          <cell r="D2013" t="str">
            <v>COEFICIENTE DE REPRESENTATIVIDADE</v>
          </cell>
          <cell r="E2013" t="str">
            <v>28,40</v>
          </cell>
          <cell r="F2013" t="str">
            <v>CAIXA REFERENCIAL</v>
          </cell>
        </row>
        <row r="2014">
          <cell r="A2014" t="str">
            <v>102727</v>
          </cell>
          <cell r="B2014" t="str">
            <v>FABRICAÇÃO, MONTAGEM E DESMONTAGEM DE FÔRMA PARA BOCA PARA BUEIRO, EM CHAPA DE MADEIRA COMPENSADA RESINADA, E = 17 MM, 2 UTILIZAÇÕES. AF_07/2021</v>
          </cell>
          <cell r="C2014" t="str">
            <v>M2</v>
          </cell>
          <cell r="D2014" t="str">
            <v>ATRIBUÍDO SÃO PAULO</v>
          </cell>
          <cell r="E2014" t="str">
            <v>110,37</v>
          </cell>
          <cell r="F2014" t="str">
            <v>CAIXA REFERENCIAL</v>
          </cell>
        </row>
        <row r="2015">
          <cell r="A2015" t="str">
            <v>102728</v>
          </cell>
          <cell r="B2015" t="str">
            <v>ARMAÇÃO DE MURO ALA E MURO TESTA UTILIZANDO AÇO CA-50 DE 6,3 MM - MONTAGEM. AF_07/2021</v>
          </cell>
          <cell r="C2015" t="str">
            <v>KG</v>
          </cell>
          <cell r="D2015" t="str">
            <v>COEFICIENTE DE REPRESENTATIVIDADE</v>
          </cell>
          <cell r="E2015" t="str">
            <v>17,34</v>
          </cell>
          <cell r="F2015" t="str">
            <v>CAIXA REFERENCIAL</v>
          </cell>
        </row>
        <row r="2016">
          <cell r="A2016" t="str">
            <v>102729</v>
          </cell>
          <cell r="B2016" t="str">
            <v>ARMAÇÃO DE MURO ALA E MURO TESTA UTILIZANDO AÇO CA-50 DE 8 MM - MONTAGEM. AF_07/2021</v>
          </cell>
          <cell r="C2016" t="str">
            <v>KG</v>
          </cell>
          <cell r="D2016" t="str">
            <v>COEFICIENTE DE REPRESENTATIVIDADE</v>
          </cell>
          <cell r="E2016" t="str">
            <v>16,20</v>
          </cell>
          <cell r="F2016" t="str">
            <v>CAIXA REFERENCIAL</v>
          </cell>
        </row>
        <row r="2017">
          <cell r="A2017" t="str">
            <v>102730</v>
          </cell>
          <cell r="B2017" t="str">
            <v>ARMAÇÃO DE MURO ALA E MURO TESTA UTILIZANDO AÇO CA-50 DE 10 MM - MONTAGEM. AF_07/2021</v>
          </cell>
          <cell r="C2017" t="str">
            <v>KG</v>
          </cell>
          <cell r="D2017" t="str">
            <v>COEFICIENTE DE REPRESENTATIVIDADE</v>
          </cell>
          <cell r="E2017" t="str">
            <v>14,42</v>
          </cell>
          <cell r="F2017" t="str">
            <v>CAIXA REFERENCIAL</v>
          </cell>
        </row>
        <row r="2018">
          <cell r="A2018" t="str">
            <v>102731</v>
          </cell>
          <cell r="B2018" t="str">
            <v>ARMAÇÃO DE MURO ALA E MURO TESTA UTILIZANDO AÇO CA-50 DE 12,5 MM - MONTAGEM. AF_07/2021</v>
          </cell>
          <cell r="C2018" t="str">
            <v>KG</v>
          </cell>
          <cell r="D2018" t="str">
            <v>COEFICIENTE DE REPRESENTATIVIDADE</v>
          </cell>
          <cell r="E2018" t="str">
            <v>12,14</v>
          </cell>
          <cell r="F2018" t="str">
            <v>CAIXA REFERENCIAL</v>
          </cell>
        </row>
        <row r="2019">
          <cell r="A2019" t="str">
            <v>102732</v>
          </cell>
          <cell r="B2019" t="str">
            <v>ARMAÇÃO DE MURO ALA E MURO TESTA UTILIZANDO AÇO CA-50 DE 16 MM - MONTAGEM. AF_07/2021</v>
          </cell>
          <cell r="C2019" t="str">
            <v>KG</v>
          </cell>
          <cell r="D2019" t="str">
            <v>COEFICIENTE DE REPRESENTATIVIDADE</v>
          </cell>
          <cell r="E2019" t="str">
            <v>11,47</v>
          </cell>
          <cell r="F2019" t="str">
            <v>CAIXA REFERENCIAL</v>
          </cell>
        </row>
        <row r="2020">
          <cell r="A2020" t="str">
            <v>102733</v>
          </cell>
          <cell r="B2020" t="str">
            <v>ARMAÇÃO DE MURO ALA E MURO TESTA UTILIZANDO AÇO CA-50 DE 20 MM - MONTAGEM. AF_07/2021</v>
          </cell>
          <cell r="C2020" t="str">
            <v>KG</v>
          </cell>
          <cell r="D2020" t="str">
            <v>COEFICIENTE DE REPRESENTATIVIDADE</v>
          </cell>
          <cell r="E2020" t="str">
            <v>12,77</v>
          </cell>
          <cell r="F2020" t="str">
            <v>CAIXA REFERENCIAL</v>
          </cell>
        </row>
        <row r="2021">
          <cell r="A2021" t="str">
            <v>102734</v>
          </cell>
          <cell r="B2021" t="str">
            <v>ARMAÇÃO DE SOLEIRA UTILIZANDO AÇO CA-50 DE 6,3 MM - MONTAGEM. AF_07/2021</v>
          </cell>
          <cell r="C2021" t="str">
            <v>KG</v>
          </cell>
          <cell r="D2021" t="str">
            <v>COEFICIENTE DE REPRESENTATIVIDADE</v>
          </cell>
          <cell r="E2021" t="str">
            <v>16,24</v>
          </cell>
          <cell r="F2021" t="str">
            <v>CAIXA REFERENCIAL</v>
          </cell>
        </row>
        <row r="2022">
          <cell r="A2022" t="str">
            <v>102735</v>
          </cell>
          <cell r="B2022" t="str">
            <v>ARMAÇÃO DE SOLEIRA UTILIZANDO AÇO CA-50 DE 8 MM - MONTAGEM. AF_07/2021</v>
          </cell>
          <cell r="C2022" t="str">
            <v>KG</v>
          </cell>
          <cell r="D2022" t="str">
            <v>COEFICIENTE DE REPRESENTATIVIDADE</v>
          </cell>
          <cell r="E2022" t="str">
            <v>15,24</v>
          </cell>
          <cell r="F2022" t="str">
            <v>CAIXA REFERENCIAL</v>
          </cell>
        </row>
        <row r="2023">
          <cell r="A2023" t="str">
            <v>102736</v>
          </cell>
          <cell r="B2023" t="str">
            <v>CONCRETAGEM DE BOCA PARA BUEIRO, FCK = 20 MPA, COM USO DE BOMBA - LANÇAMENTO, ADENSAMENTO E ACABAMENTO. AF_07/2021</v>
          </cell>
          <cell r="C2023" t="str">
            <v>M3</v>
          </cell>
          <cell r="D2023" t="str">
            <v>ATRIBUÍDO SÃO PAULO</v>
          </cell>
          <cell r="E2023" t="str">
            <v>745,25</v>
          </cell>
          <cell r="F2023" t="str">
            <v>CAIXA REFERENCIAL</v>
          </cell>
        </row>
        <row r="2024">
          <cell r="A2024" t="str">
            <v>102737</v>
          </cell>
          <cell r="B2024" t="str">
            <v>BOCA PARA BUEIRO SIMPLES TUBULAR D = 40 CM EM CONCRETO, ALAS COM ESCONSIDADE DE 0°, INCLUINDO FÔRMAS E MATERIAIS. AF_07/2021</v>
          </cell>
          <cell r="C2024" t="str">
            <v>UN</v>
          </cell>
          <cell r="D2024" t="str">
            <v>ATRIBUÍDO SÃO PAULO</v>
          </cell>
          <cell r="E2024" t="str">
            <v>1.247,67</v>
          </cell>
          <cell r="F2024" t="str">
            <v>CAIXA REFERENCIAL</v>
          </cell>
        </row>
        <row r="2025">
          <cell r="A2025" t="str">
            <v>102738</v>
          </cell>
          <cell r="B2025" t="str">
            <v>BOCA PARA BUEIRO SIMPLES TUBULAR D = 60 CM EM CONCRETO, ALAS COM ESCONSIDADE DE 0°, INCLUINDO FÔRMAS E MATERIAIS. AF_07/2021</v>
          </cell>
          <cell r="C2025" t="str">
            <v>UN</v>
          </cell>
          <cell r="D2025" t="str">
            <v>ATRIBUÍDO SÃO PAULO</v>
          </cell>
          <cell r="E2025" t="str">
            <v>2.559,78</v>
          </cell>
          <cell r="F2025" t="str">
            <v>CAIXA REFERENCIAL</v>
          </cell>
        </row>
        <row r="2026">
          <cell r="A2026" t="str">
            <v>102739</v>
          </cell>
          <cell r="B2026" t="str">
            <v>BOCA PARA BUEIRO SIMPLES TUBULAR D = 80 CM EM CONCRETO, ALAS COM ESCONSIDADE DE 0°, INCLUINDO FÔRMAS E MATERIAIS. AF_07/2021</v>
          </cell>
          <cell r="C2026" t="str">
            <v>UN</v>
          </cell>
          <cell r="D2026" t="str">
            <v>ATRIBUÍDO SÃO PAULO</v>
          </cell>
          <cell r="E2026" t="str">
            <v>4.291,61</v>
          </cell>
          <cell r="F2026" t="str">
            <v>CAIXA REFERENCIAL</v>
          </cell>
        </row>
        <row r="2027">
          <cell r="A2027" t="str">
            <v>102740</v>
          </cell>
          <cell r="B2027" t="str">
            <v>BOCA PARA BUEIRO SIMPLES TUBULAR D = 100 CM EM CONCRETO, ALAS COM ESCONSIDADE DE 0°, INCLUINDO FÔRMAS E MATERIAIS. AF_07/2021</v>
          </cell>
          <cell r="C2027" t="str">
            <v>UN</v>
          </cell>
          <cell r="D2027" t="str">
            <v>ATRIBUÍDO SÃO PAULO</v>
          </cell>
          <cell r="E2027" t="str">
            <v>6.438,94</v>
          </cell>
          <cell r="F2027" t="str">
            <v>CAIXA REFERENCIAL</v>
          </cell>
        </row>
        <row r="2028">
          <cell r="A2028" t="str">
            <v>102741</v>
          </cell>
          <cell r="B2028" t="str">
            <v>BOCA PARA BUEIRO SIMPLES TUBULAR D = 120 CM EM CONCRETO, ALAS COM ESCONSIDADE DE 0°, INCLUINDO FÔRMAS E MATERIAIS. AF_07/2021</v>
          </cell>
          <cell r="C2028" t="str">
            <v>UN</v>
          </cell>
          <cell r="D2028" t="str">
            <v>ATRIBUÍDO SÃO PAULO</v>
          </cell>
          <cell r="E2028" t="str">
            <v>9.045,56</v>
          </cell>
          <cell r="F2028" t="str">
            <v>CAIXA REFERENCIAL</v>
          </cell>
        </row>
        <row r="2029">
          <cell r="A2029" t="str">
            <v>102742</v>
          </cell>
          <cell r="B2029" t="str">
            <v>BOCA PARA BUEIRO SIMPLES TUBULAR D = 150 CM EM CONCRETO, ALAS COM ESCONSIDADE DE 0°, INCLUINDO FÔRMAS E MATERIAIS. AF_07/2021</v>
          </cell>
          <cell r="C2029" t="str">
            <v>UN</v>
          </cell>
          <cell r="D2029" t="str">
            <v>ATRIBUÍDO SÃO PAULO</v>
          </cell>
          <cell r="E2029" t="str">
            <v>15.676,60</v>
          </cell>
          <cell r="F2029" t="str">
            <v>CAIXA REFERENCIAL</v>
          </cell>
        </row>
        <row r="2030">
          <cell r="A2030" t="str">
            <v>102743</v>
          </cell>
          <cell r="B2030" t="str">
            <v>BOCA PARA BUEIRO DUPLO TUBULAR D = 80 CM EM CONCRETO, ALAS COM ESCONSIDADE DE 0°, INCLUINDO FÔRMAS E MATERIAIS. AF_07/2021</v>
          </cell>
          <cell r="C2030" t="str">
            <v>UN</v>
          </cell>
          <cell r="D2030" t="str">
            <v>ATRIBUÍDO SÃO PAULO</v>
          </cell>
          <cell r="E2030" t="str">
            <v>5.199,75</v>
          </cell>
          <cell r="F2030" t="str">
            <v>CAIXA REFERENCIAL</v>
          </cell>
        </row>
        <row r="2031">
          <cell r="A2031" t="str">
            <v>102744</v>
          </cell>
          <cell r="B2031" t="str">
            <v>BOCA PARA BUEIRO DUPLO TUBULAR D = 100 CM EM CONCRETO, ALAS COM ESCONSIDADE DE 0°, INCLUINDO FÔRMAS E MATERIAIS. AF_07/2021</v>
          </cell>
          <cell r="C2031" t="str">
            <v>UN</v>
          </cell>
          <cell r="D2031" t="str">
            <v>ATRIBUÍDO SÃO PAULO</v>
          </cell>
          <cell r="E2031" t="str">
            <v>7.797,56</v>
          </cell>
          <cell r="F2031" t="str">
            <v>CAIXA REFERENCIAL</v>
          </cell>
        </row>
        <row r="2032">
          <cell r="A2032" t="str">
            <v>102745</v>
          </cell>
          <cell r="B2032" t="str">
            <v>BOCA PARA BUEIRO DUPLO TUBULAR D = 120 CM EM CONCRETO, ALAS COM ESCONSIDADE DE 0°, INCLUINDO FÔRMAS E MATERIAIS. AF_07/2021</v>
          </cell>
          <cell r="C2032" t="str">
            <v>UN</v>
          </cell>
          <cell r="D2032" t="str">
            <v>ATRIBUÍDO SÃO PAULO</v>
          </cell>
          <cell r="E2032" t="str">
            <v>10.969,76</v>
          </cell>
          <cell r="F2032" t="str">
            <v>CAIXA REFERENCIAL</v>
          </cell>
        </row>
        <row r="2033">
          <cell r="A2033" t="str">
            <v>102746</v>
          </cell>
          <cell r="B2033" t="str">
            <v>BOCA PARA BUEIRO DUPLO TUBULAR D = 150 CM EM CONCRETO, ALAS COM ESCONSIDADE DE 0°, INCLUINDO FÔRMAS E MATERIAIS. AF_07/2021</v>
          </cell>
          <cell r="C2033" t="str">
            <v>UN</v>
          </cell>
          <cell r="D2033" t="str">
            <v>ATRIBUÍDO SÃO PAULO</v>
          </cell>
          <cell r="E2033" t="str">
            <v>19.034,99</v>
          </cell>
          <cell r="F2033" t="str">
            <v>CAIXA REFERENCIAL</v>
          </cell>
        </row>
        <row r="2034">
          <cell r="A2034" t="str">
            <v>102747</v>
          </cell>
          <cell r="B2034" t="str">
            <v>BOCA PARA BUEIRO TRIPLO TUBULAR D = 100 CM EM CONCRETO, ALAS COM ESCONSIDADE DE 0°, INCLUINDO FÔRMAS E MATERIAIS. AF_07/2021</v>
          </cell>
          <cell r="C2034" t="str">
            <v>UN</v>
          </cell>
          <cell r="D2034" t="str">
            <v>ATRIBUÍDO SÃO PAULO</v>
          </cell>
          <cell r="E2034" t="str">
            <v>9.683,94</v>
          </cell>
          <cell r="F2034" t="str">
            <v>CAIXA REFERENCIAL</v>
          </cell>
        </row>
        <row r="2035">
          <cell r="A2035" t="str">
            <v>102748</v>
          </cell>
          <cell r="B2035" t="str">
            <v>BOCA PARA BUEIRO TRIPLO TUBULAR D = 120 CM EM CONCRETO, ALAS COM ESCONSIDADE DE 0°, INCLUINDO FÔRMAS E MATERIAIS. AF_07/2021</v>
          </cell>
          <cell r="C2035" t="str">
            <v>UN</v>
          </cell>
          <cell r="D2035" t="str">
            <v>ATRIBUÍDO SÃO PAULO</v>
          </cell>
          <cell r="E2035" t="str">
            <v>13.563,91</v>
          </cell>
          <cell r="F2035" t="str">
            <v>CAIXA REFERENCIAL</v>
          </cell>
        </row>
        <row r="2036">
          <cell r="A2036" t="str">
            <v>102749</v>
          </cell>
          <cell r="B2036" t="str">
            <v>BOCA PARA BUEIRO TRIPLO TUBULAR D = 150 CM EM CONCRETO, ALAS COM ESCONSIDADE DE 0°, INCLUINDO FÔRMAS E MATERIAIS. AF_07/2021</v>
          </cell>
          <cell r="C2036" t="str">
            <v>UN</v>
          </cell>
          <cell r="D2036" t="str">
            <v>ATRIBUÍDO SÃO PAULO</v>
          </cell>
          <cell r="E2036" t="str">
            <v>23.309,37</v>
          </cell>
          <cell r="F2036" t="str">
            <v>CAIXA REFERENCIAL</v>
          </cell>
        </row>
        <row r="2037">
          <cell r="A2037" t="str">
            <v>102750</v>
          </cell>
          <cell r="B2037" t="str">
            <v>BOCA PARA BUEIRO SIMPLES TUBULAR D = 60 CM EM CONCRETO, ALAS COM ESCONSIDADE DE 30°, INCLUINDO FÔRMAS E MATERIAIS. AF_07/2021</v>
          </cell>
          <cell r="C2037" t="str">
            <v>UN</v>
          </cell>
          <cell r="D2037" t="str">
            <v>ATRIBUÍDO SÃO PAULO</v>
          </cell>
          <cell r="E2037" t="str">
            <v>3.123,54</v>
          </cell>
          <cell r="F2037" t="str">
            <v>CAIXA REFERENCIAL</v>
          </cell>
        </row>
        <row r="2038">
          <cell r="A2038" t="str">
            <v>102751</v>
          </cell>
          <cell r="B2038" t="str">
            <v>BOCA PARA BUEIRO SIMPLES TUBULAR D = 80 CM EM CONCRETO, ALAS COM ESCONSIDADE DE 30°, INCLUINDO FÔRMAS E MATERIAIS. AF_07/2021</v>
          </cell>
          <cell r="C2038" t="str">
            <v>UN</v>
          </cell>
          <cell r="D2038" t="str">
            <v>ATRIBUÍDO SÃO PAULO</v>
          </cell>
          <cell r="E2038" t="str">
            <v>5.438,40</v>
          </cell>
          <cell r="F2038" t="str">
            <v>CAIXA REFERENCIAL</v>
          </cell>
        </row>
        <row r="2039">
          <cell r="A2039" t="str">
            <v>102752</v>
          </cell>
          <cell r="B2039" t="str">
            <v>BOCA PARA BUEIRO SIMPLES TUBULAR D = 100 CM EM CONCRETO, ALAS COM ESCONSIDADE DE 30°, INCLUINDO FÔRMAS E MATERIAIS. AF_07/2021</v>
          </cell>
          <cell r="C2039" t="str">
            <v>UN</v>
          </cell>
          <cell r="D2039" t="str">
            <v>ATRIBUÍDO SÃO PAULO</v>
          </cell>
          <cell r="E2039" t="str">
            <v>8.677,73</v>
          </cell>
          <cell r="F2039" t="str">
            <v>CAIXA REFERENCIAL</v>
          </cell>
        </row>
        <row r="2040">
          <cell r="A2040" t="str">
            <v>102753</v>
          </cell>
          <cell r="B2040" t="str">
            <v>BOCA PARA BUEIRO SIMPLES TUBULAR D = 120 CM EM CONCRETO, ALAS COM ESCONSIDADE DE 30°, INCLUINDO FÔRMAS E MATERIAIS. AF_07/2021</v>
          </cell>
          <cell r="C2040" t="str">
            <v>UN</v>
          </cell>
          <cell r="D2040" t="str">
            <v>ATRIBUÍDO SÃO PAULO</v>
          </cell>
          <cell r="E2040" t="str">
            <v>12.863,35</v>
          </cell>
          <cell r="F2040" t="str">
            <v>CAIXA REFERENCIAL</v>
          </cell>
        </row>
        <row r="2041">
          <cell r="A2041" t="str">
            <v>102754</v>
          </cell>
          <cell r="B2041" t="str">
            <v>BOCA PARA BUEIRO SIMPLES TUBULAR D = 150 CM EM CONCRETO, ALAS COM ESCONSIDADE DE 30°, INCLUINDO FÔRMAS E MATERIAIS. AF_07/2021</v>
          </cell>
          <cell r="C2041" t="str">
            <v>UN</v>
          </cell>
          <cell r="D2041" t="str">
            <v>ATRIBUÍDO SÃO PAULO</v>
          </cell>
          <cell r="E2041" t="str">
            <v>24.478,74</v>
          </cell>
          <cell r="F2041" t="str">
            <v>CAIXA REFERENCIAL</v>
          </cell>
        </row>
        <row r="2042">
          <cell r="A2042" t="str">
            <v>102755</v>
          </cell>
          <cell r="B2042" t="str">
            <v>BOCA PARA BUEIRO DUPLO TUBULAR D = 100 CM EM CONCRETO, ALAS COM ESCONSIDADE DE 30°, INCLUINDO FÔRMAS E MATERIAIS. AF_07/2021</v>
          </cell>
          <cell r="C2042" t="str">
            <v>UN</v>
          </cell>
          <cell r="D2042" t="str">
            <v>ATRIBUÍDO SÃO PAULO</v>
          </cell>
          <cell r="E2042" t="str">
            <v>12.132,07</v>
          </cell>
          <cell r="F2042" t="str">
            <v>CAIXA REFERENCIAL</v>
          </cell>
        </row>
        <row r="2043">
          <cell r="A2043" t="str">
            <v>102756</v>
          </cell>
          <cell r="B2043" t="str">
            <v>BOCA PARA BUEIRO DUPLO TUBULAR D = 120 CM EM CONCRETO, ALAS COM ESCONSIDADE DE 30°, INCLUINDO FÔRMAS E MATERIAIS. AF_07/2021</v>
          </cell>
          <cell r="C2043" t="str">
            <v>UN</v>
          </cell>
          <cell r="D2043" t="str">
            <v>ATRIBUÍDO SÃO PAULO</v>
          </cell>
          <cell r="E2043" t="str">
            <v>18.041,47</v>
          </cell>
          <cell r="F2043" t="str">
            <v>CAIXA REFERENCIAL</v>
          </cell>
        </row>
        <row r="2044">
          <cell r="A2044" t="str">
            <v>102757</v>
          </cell>
          <cell r="B2044" t="str">
            <v>BOCA PARA BUEIRO DUPLO TUBULAR D = 150 CM EM CONCRETO, ALAS COM ESCONSIDADE DE 30°, INCLUINDO FÔRMAS E MATERIAIS. AF_07/2021</v>
          </cell>
          <cell r="C2044" t="str">
            <v>UN</v>
          </cell>
          <cell r="D2044" t="str">
            <v>ATRIBUÍDO SÃO PAULO</v>
          </cell>
          <cell r="E2044" t="str">
            <v>33.595,54</v>
          </cell>
          <cell r="F2044" t="str">
            <v>CAIXA REFERENCIAL</v>
          </cell>
        </row>
        <row r="2045">
          <cell r="A2045" t="str">
            <v>102758</v>
          </cell>
          <cell r="B2045" t="str">
            <v>BOCA PARA BUEIRO TRIPLO TUBULAR D = 100 CM EM CONCRETO, ALAS COM ESCONSIDADE DE 30°, INCLUINDO FÔRMAS E MATERIAIS. AF_07/2021</v>
          </cell>
          <cell r="C2045" t="str">
            <v>UN</v>
          </cell>
          <cell r="D2045" t="str">
            <v>ATRIBUÍDO SÃO PAULO</v>
          </cell>
          <cell r="E2045" t="str">
            <v>15.602,29</v>
          </cell>
          <cell r="F2045" t="str">
            <v>CAIXA REFERENCIAL</v>
          </cell>
        </row>
        <row r="2046">
          <cell r="A2046" t="str">
            <v>102759</v>
          </cell>
          <cell r="B2046" t="str">
            <v>BOCA PARA BUEIRO TRIPLO TUBULAR D = 120 CM EM CONCRETO, ALAS COM ESCONSIDADE DE 30°, INCLUINDO FÔRMAS E MATERIAIS. AF_07/2021</v>
          </cell>
          <cell r="C2046" t="str">
            <v>UN</v>
          </cell>
          <cell r="D2046" t="str">
            <v>ATRIBUÍDO SÃO PAULO</v>
          </cell>
          <cell r="E2046" t="str">
            <v>23.243,72</v>
          </cell>
          <cell r="F2046" t="str">
            <v>CAIXA REFERENCIAL</v>
          </cell>
        </row>
        <row r="2047">
          <cell r="A2047" t="str">
            <v>102760</v>
          </cell>
          <cell r="B2047" t="str">
            <v>BOCA PARA BUEIRO TRIPLO TUBULAR D = 150 CM EM CONCRETO, ALAS COM ESCONSIDADE DE 30°, INCLUINDO FÔRMAS E MATERIAIS. AF_07/2021</v>
          </cell>
          <cell r="C2047" t="str">
            <v>UN</v>
          </cell>
          <cell r="D2047" t="str">
            <v>ATRIBUÍDO SÃO PAULO</v>
          </cell>
          <cell r="E2047" t="str">
            <v>42.883,17</v>
          </cell>
          <cell r="F2047" t="str">
            <v>CAIXA REFERENCIAL</v>
          </cell>
        </row>
        <row r="2048">
          <cell r="A2048" t="str">
            <v>102761</v>
          </cell>
          <cell r="B2048" t="str">
            <v>BOCA PARA BUEIRO SIMPLES CELULAR 150 X 150 CM EM CONCRETO, ALAS COM ESCONSIDADE DE 30°, INCLUINDO FÔRMAS E MATERIAIS. AF_07/2021</v>
          </cell>
          <cell r="C2048" t="str">
            <v>UN</v>
          </cell>
          <cell r="D2048" t="str">
            <v>ATRIBUÍDO SÃO PAULO</v>
          </cell>
          <cell r="E2048" t="str">
            <v>14.854,43</v>
          </cell>
          <cell r="F2048" t="str">
            <v>CAIXA REFERENCIAL</v>
          </cell>
        </row>
        <row r="2049">
          <cell r="A2049" t="str">
            <v>102762</v>
          </cell>
          <cell r="B2049" t="str">
            <v>BOCA PARA BUEIRO SIMPLES CELULAR 200 X 200 CM EM CONCRETO, ALAS COM ESCONSIDADE DE 30°, INCLUINDO FÔRMAS E MATERIAIS. AF_07/2021</v>
          </cell>
          <cell r="C2049" t="str">
            <v>UN</v>
          </cell>
          <cell r="D2049" t="str">
            <v>ATRIBUÍDO SÃO PAULO</v>
          </cell>
          <cell r="E2049" t="str">
            <v>22.999,07</v>
          </cell>
          <cell r="F2049" t="str">
            <v>CAIXA REFERENCIAL</v>
          </cell>
        </row>
        <row r="2050">
          <cell r="A2050" t="str">
            <v>102763</v>
          </cell>
          <cell r="B2050" t="str">
            <v>BOCA PARA BUEIRO SIMPLES CELULAR 250 X 250 CM EM CONCRETO, ALAS COM ESCONSIDADE DE 30°, INCLUINDO FÔRMAS E MATERIAIS. AF_07/2021</v>
          </cell>
          <cell r="C2050" t="str">
            <v>UN</v>
          </cell>
          <cell r="D2050" t="str">
            <v>ATRIBUÍDO SÃO PAULO</v>
          </cell>
          <cell r="E2050" t="str">
            <v>31.990,95</v>
          </cell>
          <cell r="F2050" t="str">
            <v>CAIXA REFERENCIAL</v>
          </cell>
        </row>
        <row r="2051">
          <cell r="A2051" t="str">
            <v>102764</v>
          </cell>
          <cell r="B2051" t="str">
            <v>BOCA PARA BUEIRO SIMPLES CELULAR 300 X 300 CM EM CONCRETO, ALAS COM ESCONSIDADE DE 30°, INCLUINDO FÔRMAS E MATERIAIS. AF_07/2021</v>
          </cell>
          <cell r="C2051" t="str">
            <v>UN</v>
          </cell>
          <cell r="D2051" t="str">
            <v>ATRIBUÍDO SÃO PAULO</v>
          </cell>
          <cell r="E2051" t="str">
            <v>45.224,18</v>
          </cell>
          <cell r="F2051" t="str">
            <v>CAIXA REFERENCIAL</v>
          </cell>
        </row>
        <row r="2052">
          <cell r="A2052" t="str">
            <v>102765</v>
          </cell>
          <cell r="B2052" t="str">
            <v>BOCA PARA BUEIRO DUPLO CELULAR 150 X 150 CM EM CONCRETO, ALAS COM ESCONSIDADE DE 30°, INCLUINDO FÔRMAS E MATERIAIS. AF_07/2021</v>
          </cell>
          <cell r="C2052" t="str">
            <v>UN</v>
          </cell>
          <cell r="D2052" t="str">
            <v>ATRIBUÍDO SÃO PAULO</v>
          </cell>
          <cell r="E2052" t="str">
            <v>18.496,90</v>
          </cell>
          <cell r="F2052" t="str">
            <v>CAIXA REFERENCIAL</v>
          </cell>
        </row>
        <row r="2053">
          <cell r="A2053" t="str">
            <v>102766</v>
          </cell>
          <cell r="B2053" t="str">
            <v>BOCA PARA BUEIRO DUPLO CELULAR 200 X 200 CM EM CONCRETO, ALAS COM ESCONSIDADE DE 30°, INCLUINDO FÔRMAS E MATERIAIS. AF_07/2021</v>
          </cell>
          <cell r="C2053" t="str">
            <v>UN</v>
          </cell>
          <cell r="D2053" t="str">
            <v>ATRIBUÍDO SÃO PAULO</v>
          </cell>
          <cell r="E2053" t="str">
            <v>27.929,34</v>
          </cell>
          <cell r="F2053" t="str">
            <v>CAIXA REFERENCIAL</v>
          </cell>
        </row>
        <row r="2054">
          <cell r="A2054" t="str">
            <v>102767</v>
          </cell>
          <cell r="B2054" t="str">
            <v>BOCA PARA BUEIRO DUPLO CELULAR 250 X 250 CM EM CONCRETO, ALAS COM ESCONSIDADE DE 30°, INCLUINDO FÔRMAS E MATERIAIS. AF_07/2021</v>
          </cell>
          <cell r="C2054" t="str">
            <v>UN</v>
          </cell>
          <cell r="D2054" t="str">
            <v>ATRIBUÍDO SÃO PAULO</v>
          </cell>
          <cell r="E2054" t="str">
            <v>39.096,04</v>
          </cell>
          <cell r="F2054" t="str">
            <v>CAIXA REFERENCIAL</v>
          </cell>
        </row>
        <row r="2055">
          <cell r="A2055" t="str">
            <v>102768</v>
          </cell>
          <cell r="B2055" t="str">
            <v>BOCA PARA BUEIRO DUPLO CELULAR 300 X 300 CM EM CONCRETO, ALAS COM ESCONSIDADE DE 30°, INCLUINDO FÔRMAS E MATERIAIS. AF_07/2021</v>
          </cell>
          <cell r="C2055" t="str">
            <v>UN</v>
          </cell>
          <cell r="D2055" t="str">
            <v>ATRIBUÍDO SÃO PAULO</v>
          </cell>
          <cell r="E2055" t="str">
            <v>54.766,81</v>
          </cell>
          <cell r="F2055" t="str">
            <v>CAIXA REFERENCIAL</v>
          </cell>
        </row>
        <row r="2056">
          <cell r="A2056" t="str">
            <v>102769</v>
          </cell>
          <cell r="B2056" t="str">
            <v>BOCA PARA BUEIRO TRIPLO CELULAR 150 X 150 CM EM CONCRETO, ALAS COM ESCONSIDADE DE 30°, INCLUINDO FÔRMAS E MATERIAIS. AF_07/2021</v>
          </cell>
          <cell r="C2056" t="str">
            <v>UN</v>
          </cell>
          <cell r="D2056" t="str">
            <v>ATRIBUÍDO SÃO PAULO</v>
          </cell>
          <cell r="E2056" t="str">
            <v>21.417,04</v>
          </cell>
          <cell r="F2056" t="str">
            <v>CAIXA REFERENCIAL</v>
          </cell>
        </row>
        <row r="2057">
          <cell r="A2057" t="str">
            <v>102770</v>
          </cell>
          <cell r="B2057" t="str">
            <v>BOCA PARA BUEIRO TRIPLO CELULAR 200 X 200 CM EM CONCRETO, ALAS COM ESCONSIDADE DE 30°, INCLUINDO FÔRMAS E MATERIAIS. AF_07/2021</v>
          </cell>
          <cell r="C2057" t="str">
            <v>UN</v>
          </cell>
          <cell r="D2057" t="str">
            <v>ATRIBUÍDO SÃO PAULO</v>
          </cell>
          <cell r="E2057" t="str">
            <v>32.922,51</v>
          </cell>
          <cell r="F2057" t="str">
            <v>CAIXA REFERENCIAL</v>
          </cell>
        </row>
        <row r="2058">
          <cell r="A2058" t="str">
            <v>102771</v>
          </cell>
          <cell r="B2058" t="str">
            <v>BOCA PARA BUEIRO TRIPLO CELULAR 250 X 250 CM EM CONCRETO, ALAS COM ESCONSIDADE DE 30°, INCLUINDO FÔRMAS E MATERIAIS. AF_07/2021</v>
          </cell>
          <cell r="C2058" t="str">
            <v>UN</v>
          </cell>
          <cell r="D2058" t="str">
            <v>ATRIBUÍDO SÃO PAULO</v>
          </cell>
          <cell r="E2058" t="str">
            <v>46.063,16</v>
          </cell>
          <cell r="F2058" t="str">
            <v>CAIXA REFERENCIAL</v>
          </cell>
        </row>
        <row r="2059">
          <cell r="A2059" t="str">
            <v>102772</v>
          </cell>
          <cell r="B2059" t="str">
            <v>BOCA PARA BUEIRO TRIPLO CELULAR 300 X 300 CM EM CONCRETO, ALAS COM ESCONSIDADE DE 30°, INCLUINDO FÔRMAS E MATERIAIS. AF_07/2021</v>
          </cell>
          <cell r="C2059" t="str">
            <v>UN</v>
          </cell>
          <cell r="D2059" t="str">
            <v>ATRIBUÍDO SÃO PAULO</v>
          </cell>
          <cell r="E2059" t="str">
            <v>64.971,98</v>
          </cell>
          <cell r="F2059" t="str">
            <v>CAIXA REFERENCIAL</v>
          </cell>
        </row>
        <row r="2060">
          <cell r="A2060" t="str">
            <v>102773</v>
          </cell>
          <cell r="B2060" t="str">
            <v>BOCA PARA BUEIRO SIMPLES TUBULAR D = 40 CM EM GABIÃO, ALAS COM ESCONSIDADE DE 45°, INCLUINDO FÔRMAS E MATERIAIS. AF_07/2021</v>
          </cell>
          <cell r="C2060" t="str">
            <v>UN</v>
          </cell>
          <cell r="D2060" t="str">
            <v>COEFICIENTE DE REPRESENTATIVIDADE</v>
          </cell>
          <cell r="E2060" t="str">
            <v>9.807,38</v>
          </cell>
          <cell r="F2060" t="str">
            <v>CAIXA REFERENCIAL</v>
          </cell>
        </row>
        <row r="2061">
          <cell r="A2061" t="str">
            <v>102774</v>
          </cell>
          <cell r="B2061" t="str">
            <v>BOCA PARA BUEIRO SIMPLES TUBULAR D = 60 CM EM GABIÃO, ALAS COM ESCONSIDADE DE 45°, INCLUINDO FÔRMAS E MATERIAIS. AF_07/2021</v>
          </cell>
          <cell r="C2061" t="str">
            <v>UN</v>
          </cell>
          <cell r="D2061" t="str">
            <v>COEFICIENTE DE REPRESENTATIVIDADE</v>
          </cell>
          <cell r="E2061" t="str">
            <v>9.807,38</v>
          </cell>
          <cell r="F2061" t="str">
            <v>CAIXA REFERENCIAL</v>
          </cell>
        </row>
        <row r="2062">
          <cell r="A2062" t="str">
            <v>102775</v>
          </cell>
          <cell r="B2062" t="str">
            <v>BOCA PARA BUEIRO SIMPLES TUBULAR D = 80 CM EM GABIÃO, ALAS COM ESCONSIDADE DE 45°, INCLUINDO FÔRMAS E MATERIAIS. AF_07/2021</v>
          </cell>
          <cell r="C2062" t="str">
            <v>UN</v>
          </cell>
          <cell r="D2062" t="str">
            <v>COEFICIENTE DE REPRESENTATIVIDADE</v>
          </cell>
          <cell r="E2062" t="str">
            <v>14.643,74</v>
          </cell>
          <cell r="F2062" t="str">
            <v>CAIXA REFERENCIAL</v>
          </cell>
        </row>
        <row r="2063">
          <cell r="A2063" t="str">
            <v>102776</v>
          </cell>
          <cell r="B2063" t="str">
            <v>BOCA PARA BUEIRO SIMPLES TUBULAR D = 100 CM EM GABIÃO, ALAS COM ESCONSIDADE DE 45°, INCLUINDO FÔRMAS E MATERIAIS. AF_07/2021</v>
          </cell>
          <cell r="C2063" t="str">
            <v>UN</v>
          </cell>
          <cell r="D2063" t="str">
            <v>COEFICIENTE DE REPRESENTATIVIDADE</v>
          </cell>
          <cell r="E2063" t="str">
            <v>14.643,74</v>
          </cell>
          <cell r="F2063" t="str">
            <v>CAIXA REFERENCIAL</v>
          </cell>
        </row>
        <row r="2064">
          <cell r="A2064" t="str">
            <v>102777</v>
          </cell>
          <cell r="B2064" t="str">
            <v>BOCA PARA BUEIRO SIMPLES TUBULAR D = 120 CM EM GABIÃO, ALAS COM ESCONSIDADE DE 45°, INCLUINDO FÔRMAS E MATERIAIS. AF_07/2021</v>
          </cell>
          <cell r="C2064" t="str">
            <v>UN</v>
          </cell>
          <cell r="D2064" t="str">
            <v>COEFICIENTE DE REPRESENTATIVIDADE</v>
          </cell>
          <cell r="E2064" t="str">
            <v>22.167,03</v>
          </cell>
          <cell r="F2064" t="str">
            <v>CAIXA REFERENCIAL</v>
          </cell>
        </row>
        <row r="2065">
          <cell r="A2065" t="str">
            <v>102778</v>
          </cell>
          <cell r="B2065" t="str">
            <v>BOCA PARA BUEIRO SIMPLES TUBULAR D = 150 CM EM GABIÃO, ALAS COM ESCONSIDADE DE 45°, INCLUINDO FÔRMAS E MATERIAIS. AF_07/2021</v>
          </cell>
          <cell r="C2065" t="str">
            <v>UN</v>
          </cell>
          <cell r="D2065" t="str">
            <v>COEFICIENTE DE REPRESENTATIVIDADE</v>
          </cell>
          <cell r="E2065" t="str">
            <v>33.408,56</v>
          </cell>
          <cell r="F2065" t="str">
            <v>CAIXA REFERENCIAL</v>
          </cell>
        </row>
        <row r="2066">
          <cell r="A2066" t="str">
            <v>102779</v>
          </cell>
          <cell r="B2066" t="str">
            <v>BOCA PARA BUEIRO DUPLO TUBULAR D = 40 CM EM GABIÃO, ALAS COM ESCONSIDADE DE 45°, INCLUINDO FÔRMAS E MATERIAIS. AF_07/2021</v>
          </cell>
          <cell r="C2066" t="str">
            <v>UN</v>
          </cell>
          <cell r="D2066" t="str">
            <v>COEFICIENTE DE REPRESENTATIVIDADE</v>
          </cell>
          <cell r="E2066" t="str">
            <v>9.807,38</v>
          </cell>
          <cell r="F2066" t="str">
            <v>CAIXA REFERENCIAL</v>
          </cell>
        </row>
        <row r="2067">
          <cell r="A2067" t="str">
            <v>102780</v>
          </cell>
          <cell r="B2067" t="str">
            <v>BOCA PARA BUEIRO DUPLO TUBULAR D = 60 CM EM GABIÃO, ALAS COM ESCONSIDADE DE 45°, INCLUINDO FÔRMAS E MATERIAIS. AF_07/2021</v>
          </cell>
          <cell r="C2067" t="str">
            <v>UN</v>
          </cell>
          <cell r="D2067" t="str">
            <v>COEFICIENTE DE REPRESENTATIVIDADE</v>
          </cell>
          <cell r="E2067" t="str">
            <v>11.285,22</v>
          </cell>
          <cell r="F2067" t="str">
            <v>CAIXA REFERENCIAL</v>
          </cell>
        </row>
        <row r="2068">
          <cell r="A2068" t="str">
            <v>102781</v>
          </cell>
          <cell r="B2068" t="str">
            <v>BOCA PARA BUEIRO DUPLO TUBULAR D = 80 CM EM GABIÃO, ALAS COM ESCONSIDADE DE 45°, INCLUINDO FÔRMAS E MATERIAIS. AF_07/2021</v>
          </cell>
          <cell r="C2068" t="str">
            <v>UN</v>
          </cell>
          <cell r="D2068" t="str">
            <v>COEFICIENTE DE REPRESENTATIVIDADE</v>
          </cell>
          <cell r="E2068" t="str">
            <v>16.726,12</v>
          </cell>
          <cell r="F2068" t="str">
            <v>CAIXA REFERENCIAL</v>
          </cell>
        </row>
        <row r="2069">
          <cell r="A2069" t="str">
            <v>102782</v>
          </cell>
          <cell r="B2069" t="str">
            <v>BOCA PARA BUEIRO DUPLO TUBULAR D = 100 CM EM GABIÃO, ALAS COM ESCONSIDADE DE 45°, INCLUINDO FÔRMAS E MATERIAIS. AF_07/2021</v>
          </cell>
          <cell r="C2069" t="str">
            <v>UN</v>
          </cell>
          <cell r="D2069" t="str">
            <v>COEFICIENTE DE REPRESENTATIVIDADE</v>
          </cell>
          <cell r="E2069" t="str">
            <v>18.672,55</v>
          </cell>
          <cell r="F2069" t="str">
            <v>CAIXA REFERENCIAL</v>
          </cell>
        </row>
        <row r="2070">
          <cell r="A2070" t="str">
            <v>102783</v>
          </cell>
          <cell r="B2070" t="str">
            <v>BOCA PARA BUEIRO DUPLO TUBULAR D = 120 CM EM GABIÃO, ALAS COM ESCONSIDADE DE 45°, INCLUINDO FÔRMAS E MATERIAIS. AF_07/2021</v>
          </cell>
          <cell r="C2070" t="str">
            <v>UN</v>
          </cell>
          <cell r="D2070" t="str">
            <v>COEFICIENTE DE REPRESENTATIVIDADE</v>
          </cell>
          <cell r="E2070" t="str">
            <v>24.718,00</v>
          </cell>
          <cell r="F2070" t="str">
            <v>CAIXA REFERENCIAL</v>
          </cell>
        </row>
        <row r="2071">
          <cell r="A2071" t="str">
            <v>102784</v>
          </cell>
          <cell r="B2071" t="str">
            <v>BOCA PARA BUEIRO DUPLO TUBULAR D = 150 CM EM GABIÃO, ALAS COM ESCONSIDADE DE 45°, INCLUINDO FÔRMAS E MATERIAIS. AF_07/2021</v>
          </cell>
          <cell r="C2071" t="str">
            <v>UN</v>
          </cell>
          <cell r="D2071" t="str">
            <v>COEFICIENTE DE REPRESENTATIVIDADE</v>
          </cell>
          <cell r="E2071" t="str">
            <v>39.029,32</v>
          </cell>
          <cell r="F2071" t="str">
            <v>CAIXA REFERENCIAL</v>
          </cell>
        </row>
        <row r="2072">
          <cell r="A2072" t="str">
            <v>102785</v>
          </cell>
          <cell r="B2072" t="str">
            <v>BOCA PARA BUEIRO TRIPLO TUBULAR D = 40 CM EM GABIÃO, ALAS COM ESCONSIDADE DE 45°, INCLUINDO FÔRMAS E MATERIAIS. AF_07/2021</v>
          </cell>
          <cell r="C2072" t="str">
            <v>UN</v>
          </cell>
          <cell r="D2072" t="str">
            <v>COEFICIENTE DE REPRESENTATIVIDADE</v>
          </cell>
          <cell r="E2072" t="str">
            <v>11.285,22</v>
          </cell>
          <cell r="F2072" t="str">
            <v>CAIXA REFERENCIAL</v>
          </cell>
        </row>
        <row r="2073">
          <cell r="A2073" t="str">
            <v>102786</v>
          </cell>
          <cell r="B2073" t="str">
            <v>BOCA PARA BUEIRO TRIPLO TUBULAR D = 60 CM EM GABIÃO, ALAS COM ESCONSIDADE DE 45°, INCLUINDO FÔRMAS E MATERIAIS. AF_07/2021</v>
          </cell>
          <cell r="C2073" t="str">
            <v>UN</v>
          </cell>
          <cell r="D2073" t="str">
            <v>COEFICIENTE DE REPRESENTATIVIDADE</v>
          </cell>
          <cell r="E2073" t="str">
            <v>12.627,10</v>
          </cell>
          <cell r="F2073" t="str">
            <v>CAIXA REFERENCIAL</v>
          </cell>
        </row>
        <row r="2074">
          <cell r="A2074" t="str">
            <v>102787</v>
          </cell>
          <cell r="B2074" t="str">
            <v>BOCA PARA BUEIRO TRIPLO TUBULAR D = 80 CM EM GABIÃO, ALAS COM ESCONSIDADE DE 45°, INCLUINDO FÔRMAS E MATERIAIS. AF_07/2021</v>
          </cell>
          <cell r="C2074" t="str">
            <v>UN</v>
          </cell>
          <cell r="D2074" t="str">
            <v>COEFICIENTE DE REPRESENTATIVIDADE</v>
          </cell>
          <cell r="E2074" t="str">
            <v>18.672,55</v>
          </cell>
          <cell r="F2074" t="str">
            <v>CAIXA REFERENCIAL</v>
          </cell>
        </row>
        <row r="2075">
          <cell r="A2075" t="str">
            <v>102788</v>
          </cell>
          <cell r="B2075" t="str">
            <v>BOCA PARA BUEIRO TRIPLO TUBULAR D = 100 CM EM GABIÃO, ALAS COM ESCONSIDADE DE 45°, INCLUINDO FÔRMAS E MATERIAIS. AF_07/2021</v>
          </cell>
          <cell r="C2075" t="str">
            <v>UN</v>
          </cell>
          <cell r="D2075" t="str">
            <v>COEFICIENTE DE REPRESENTATIVIDADE</v>
          </cell>
          <cell r="E2075" t="str">
            <v>20.593,48</v>
          </cell>
          <cell r="F2075" t="str">
            <v>CAIXA REFERENCIAL</v>
          </cell>
        </row>
        <row r="2076">
          <cell r="A2076" t="str">
            <v>102789</v>
          </cell>
          <cell r="B2076" t="str">
            <v>BOCA PARA BUEIRO TRIPLO TUBULAR D = 120 CM EM GABIÃO, ALAS COM ESCONSIDADE DE 45°, INCLUINDO FÔRMAS E MATERIAIS. AF_07/2021</v>
          </cell>
          <cell r="C2076" t="str">
            <v>UN</v>
          </cell>
          <cell r="D2076" t="str">
            <v>COEFICIENTE DE REPRESENTATIVIDADE</v>
          </cell>
          <cell r="E2076" t="str">
            <v>27.116,01</v>
          </cell>
          <cell r="F2076" t="str">
            <v>CAIXA REFERENCIAL</v>
          </cell>
        </row>
        <row r="2077">
          <cell r="A2077" t="str">
            <v>102790</v>
          </cell>
          <cell r="B2077" t="str">
            <v>BOCA PARA BUEIRO TRIPLO TUBULAR D = 150 CM EM GABIÃO, ALAS COM ESCONSIDADE DE 45°, INCLUINDO FÔRMAS E MATERIAIS. AF_07/2021</v>
          </cell>
          <cell r="C2077" t="str">
            <v>UN</v>
          </cell>
          <cell r="D2077" t="str">
            <v>COEFICIENTE DE REPRESENTATIVIDADE</v>
          </cell>
          <cell r="E2077" t="str">
            <v>45.074,96</v>
          </cell>
          <cell r="F2077" t="str">
            <v>CAIXA REFERENCIAL</v>
          </cell>
        </row>
        <row r="2078">
          <cell r="A2078" t="str">
            <v>102791</v>
          </cell>
          <cell r="B2078" t="str">
            <v>BOCA PARA BUEIRO SIMPLES CELULAR 150 X 150 CM EM GABIÃO, ALAS COM ESCONSIDADE DE 45°, INCLUINDO FÔRMAS E MATERIAIS. AF_07/2021</v>
          </cell>
          <cell r="C2078" t="str">
            <v>UN</v>
          </cell>
          <cell r="D2078" t="str">
            <v>COEFICIENTE DE REPRESENTATIVIDADE</v>
          </cell>
          <cell r="E2078" t="str">
            <v>35.933,56</v>
          </cell>
          <cell r="F2078" t="str">
            <v>CAIXA REFERENCIAL</v>
          </cell>
        </row>
        <row r="2079">
          <cell r="A2079" t="str">
            <v>102792</v>
          </cell>
          <cell r="B2079" t="str">
            <v>BOCA PARA BUEIRO SIMPLES CELULAR 200 X 200 CM EM GABIÃO, ALAS COM ESCONSIDADE DE 45°, INCLUINDO FÔRMAS E MATERIAIS. AF_07/2021</v>
          </cell>
          <cell r="C2079" t="str">
            <v>UN</v>
          </cell>
          <cell r="D2079" t="str">
            <v>COEFICIENTE DE REPRESENTATIVIDADE</v>
          </cell>
          <cell r="E2079" t="str">
            <v>58.598,31</v>
          </cell>
          <cell r="F2079" t="str">
            <v>CAIXA REFERENCIAL</v>
          </cell>
        </row>
        <row r="2080">
          <cell r="A2080" t="str">
            <v>102793</v>
          </cell>
          <cell r="B2080" t="str">
            <v>BOCA PARA BUEIRO SIMPLES CELULAR 250 X 250 CM EM GABIÃO, ALAS COM ESCONSIDADE DE 45°, INCLUINDO FÔRMAS E MATERIAIS. AF_07/2021</v>
          </cell>
          <cell r="C2080" t="str">
            <v>UN</v>
          </cell>
          <cell r="D2080" t="str">
            <v>COEFICIENTE DE REPRESENTATIVIDADE</v>
          </cell>
          <cell r="E2080" t="str">
            <v>79.127,46</v>
          </cell>
          <cell r="F2080" t="str">
            <v>CAIXA REFERENCIAL</v>
          </cell>
        </row>
        <row r="2081">
          <cell r="A2081" t="str">
            <v>102794</v>
          </cell>
          <cell r="B2081" t="str">
            <v>BOCA PARA BUEIRO SIMPLES CELULAR 300 X 300 CM EM GABIÃO, ALAS COM ESCONSIDADE DE 45°, INCLUINDO FÔRMAS E MATERIAIS. AF_07/2021</v>
          </cell>
          <cell r="C2081" t="str">
            <v>UN</v>
          </cell>
          <cell r="D2081" t="str">
            <v>COEFICIENTE DE REPRESENTATIVIDADE</v>
          </cell>
          <cell r="E2081" t="str">
            <v>113.475,04</v>
          </cell>
          <cell r="F2081" t="str">
            <v>CAIXA REFERENCIAL</v>
          </cell>
        </row>
        <row r="2082">
          <cell r="A2082" t="str">
            <v>102795</v>
          </cell>
          <cell r="B2082" t="str">
            <v>BOCA PARA BUEIRO DUPLO CELULAR 150 X 150 CM EM GABIÃO, ALAS COM ESCONSIDADE DE 45°, INCLUINDO FÔRMAS E MATERIAIS. AF_07/2021</v>
          </cell>
          <cell r="C2082" t="str">
            <v>UN</v>
          </cell>
          <cell r="D2082" t="str">
            <v>COEFICIENTE DE REPRESENTATIVIDADE</v>
          </cell>
          <cell r="E2082" t="str">
            <v>38.334,93</v>
          </cell>
          <cell r="F2082" t="str">
            <v>CAIXA REFERENCIAL</v>
          </cell>
        </row>
        <row r="2083">
          <cell r="A2083" t="str">
            <v>102796</v>
          </cell>
          <cell r="B2083" t="str">
            <v>BOCA PARA BUEIRO DUPLO CELULAR 200 X 200 CM EM GABIÃO, ALAS COM ESCONSIDADE DE 45°, INCLUINDO FÔRMAS E MATERIAIS. AF_07/2021</v>
          </cell>
          <cell r="C2083" t="str">
            <v>UN</v>
          </cell>
          <cell r="D2083" t="str">
            <v>COEFICIENTE DE REPRESENTATIVIDADE</v>
          </cell>
          <cell r="E2083" t="str">
            <v>62.006,51</v>
          </cell>
          <cell r="F2083" t="str">
            <v>CAIXA REFERENCIAL</v>
          </cell>
        </row>
        <row r="2084">
          <cell r="A2084" t="str">
            <v>102797</v>
          </cell>
          <cell r="B2084" t="str">
            <v>BOCA PARA BUEIRO DUPLO CELULAR 250 X 250 CM EM GABIÃO, ALAS COM ESCONSIDADE DE 45°, INCLUINDO FÔRMAS E MATERIAIS. AF_07/2021</v>
          </cell>
          <cell r="C2084" t="str">
            <v>UN</v>
          </cell>
          <cell r="D2084" t="str">
            <v>COEFICIENTE DE REPRESENTATIVIDADE</v>
          </cell>
          <cell r="E2084" t="str">
            <v>88.012,43</v>
          </cell>
          <cell r="F2084" t="str">
            <v>CAIXA REFERENCIAL</v>
          </cell>
        </row>
        <row r="2085">
          <cell r="A2085" t="str">
            <v>102798</v>
          </cell>
          <cell r="B2085" t="str">
            <v>BOCA PARA BUEIRO DUPLO CELULAR 300 X 300 CM EM GABIÃO, ALAS COM ESCONSIDADE DE 45°, INCLUINDO FÔRMAS E MATERIAIS. AF_07/2021</v>
          </cell>
          <cell r="C2085" t="str">
            <v>UN</v>
          </cell>
          <cell r="D2085" t="str">
            <v>COEFICIENTE DE REPRESENTATIVIDADE</v>
          </cell>
          <cell r="E2085" t="str">
            <v>107.805,54</v>
          </cell>
          <cell r="F2085" t="str">
            <v>CAIXA REFERENCIAL</v>
          </cell>
        </row>
        <row r="2086">
          <cell r="A2086" t="str">
            <v>102799</v>
          </cell>
          <cell r="B2086" t="str">
            <v>BOCA PARA BUEIRO TRIPLO CELULAR 150 X 150 CM EM GABIÃO, ALAS COM ESCONSIDADE DE 45°, INCLUINDO FÔRMAS E MATERIAIS. AF_07/2021</v>
          </cell>
          <cell r="C2086" t="str">
            <v>UN</v>
          </cell>
          <cell r="D2086" t="str">
            <v>COEFICIENTE DE REPRESENTATIVIDADE</v>
          </cell>
          <cell r="E2086" t="str">
            <v>39.140,99</v>
          </cell>
          <cell r="F2086" t="str">
            <v>CAIXA REFERENCIAL</v>
          </cell>
        </row>
        <row r="2087">
          <cell r="A2087" t="str">
            <v>102800</v>
          </cell>
          <cell r="B2087" t="str">
            <v>BOCA PARA BUEIRO TRIPLO CELULAR 200 X 200 CM EM GABIÃO, ALAS COM ESCONSIDADE DE 45°, INCLUINDO FÔRMAS E MATERIAIS. AF_07/2021</v>
          </cell>
          <cell r="C2087" t="str">
            <v>UN</v>
          </cell>
          <cell r="D2087" t="str">
            <v>COEFICIENTE DE REPRESENTATIVIDADE</v>
          </cell>
          <cell r="E2087" t="str">
            <v>68.051,41</v>
          </cell>
          <cell r="F2087" t="str">
            <v>CAIXA REFERENCIAL</v>
          </cell>
        </row>
        <row r="2088">
          <cell r="A2088" t="str">
            <v>102801</v>
          </cell>
          <cell r="B2088" t="str">
            <v>BOCA PARA BUEIRO TRIPLO CELULAR 250 X 250 CM EM GABIÃO, ALAS COM ESCONSIDADE DE 45°, INCLUINDO FÔRMAS E MATERIAIS. AF_07/2021</v>
          </cell>
          <cell r="C2088" t="str">
            <v>UN</v>
          </cell>
          <cell r="D2088" t="str">
            <v>COEFICIENTE DE REPRESENTATIVIDADE</v>
          </cell>
          <cell r="E2088" t="str">
            <v>95.433,20</v>
          </cell>
          <cell r="F2088" t="str">
            <v>CAIXA REFERENCIAL</v>
          </cell>
        </row>
        <row r="2089">
          <cell r="A2089" t="str">
            <v>102802</v>
          </cell>
          <cell r="B2089" t="str">
            <v>BOCA PARA BUEIRO TRIPLO CELULAR 300 X 300 CM EM GABIÃO, ALAS COM ESCONSIDADE DE 45°, INCLUINDO FÔRMAS E MATERIAIS. AF_07/2021</v>
          </cell>
          <cell r="C2089" t="str">
            <v>UN</v>
          </cell>
          <cell r="D2089" t="str">
            <v>COEFICIENTE DE REPRESENTATIVIDADE</v>
          </cell>
          <cell r="E2089" t="str">
            <v>114.488,42</v>
          </cell>
          <cell r="F2089" t="str">
            <v>CAIXA REFERENCIAL</v>
          </cell>
        </row>
        <row r="2090">
          <cell r="A2090" t="str">
            <v>101570</v>
          </cell>
          <cell r="B2090" t="str">
            <v>ESCORAMENTO DE VALA, TIPO PONTALETEAMENTO, COM PROFUNDIDADE DE 0 A 1,5 M, LARGURA MENOR QUE 1,5 M. AF_08/2020</v>
          </cell>
          <cell r="C2090" t="str">
            <v>M2</v>
          </cell>
          <cell r="D2090" t="str">
            <v>ATRIBUÍDO SÃO PAULO</v>
          </cell>
          <cell r="E2090" t="str">
            <v>26,57</v>
          </cell>
          <cell r="F2090" t="str">
            <v>CAIXA REFERENCIAL</v>
          </cell>
        </row>
        <row r="2091">
          <cell r="A2091" t="str">
            <v>101571</v>
          </cell>
          <cell r="B2091" t="str">
            <v>ESCORAMENTO DE VALA, TIPO PONTALETEAMENTO, COM PROFUNDIDADE DE 0 A 1,5 M, LARGURA MAIOR OU IGUAL A 1,5 M E MENOR QUE 2,5 M. AF_08/2020</v>
          </cell>
          <cell r="C2091" t="str">
            <v>M2</v>
          </cell>
          <cell r="D2091" t="str">
            <v>ATRIBUÍDO SÃO PAULO</v>
          </cell>
          <cell r="E2091" t="str">
            <v>36,54</v>
          </cell>
          <cell r="F2091" t="str">
            <v>CAIXA REFERENCIAL</v>
          </cell>
        </row>
        <row r="2092">
          <cell r="A2092" t="str">
            <v>101572</v>
          </cell>
          <cell r="B2092" t="str">
            <v>ESCORAMENTO DE VALA, TIPO PONTALETEAMENTO, COM PROFUNDIDADE DE 1,5 A 3,0 M, LARGURA MENOR QUE 1,5 M. AF_08/2020</v>
          </cell>
          <cell r="C2092" t="str">
            <v>M2</v>
          </cell>
          <cell r="D2092" t="str">
            <v>ATRIBUÍDO SÃO PAULO</v>
          </cell>
          <cell r="E2092" t="str">
            <v>20,75</v>
          </cell>
          <cell r="F2092" t="str">
            <v>CAIXA REFERENCIAL</v>
          </cell>
        </row>
        <row r="2093">
          <cell r="A2093" t="str">
            <v>101573</v>
          </cell>
          <cell r="B2093" t="str">
            <v>ESCORAMENTO DE VALA, TIPO PONTALETEAMENTO, COM PROFUNDIDADE DE 1,5 A 3,0 M, LARGURA MAIOR OU IGUAL A 1,5 M E MENOR QUE 2,5 M. AF_08/2020</v>
          </cell>
          <cell r="C2093" t="str">
            <v>M2</v>
          </cell>
          <cell r="D2093" t="str">
            <v>ATRIBUÍDO SÃO PAULO</v>
          </cell>
          <cell r="E2093" t="str">
            <v>30,70</v>
          </cell>
          <cell r="F2093" t="str">
            <v>CAIXA REFERENCIAL</v>
          </cell>
        </row>
        <row r="2094">
          <cell r="A2094" t="str">
            <v>101574</v>
          </cell>
          <cell r="B2094" t="str">
            <v>ESCORAMENTO DE VALA, TIPO PONTALETEAMENTO, COM PROFUNDIDADE DE 3,0 A 4,5 M, LARGURA MENOR QUE 1,5 M. AF_08/2020</v>
          </cell>
          <cell r="C2094" t="str">
            <v>M2</v>
          </cell>
          <cell r="D2094" t="str">
            <v>ATRIBUÍDO SÃO PAULO</v>
          </cell>
          <cell r="E2094" t="str">
            <v>15,65</v>
          </cell>
          <cell r="F2094" t="str">
            <v>CAIXA REFERENCIAL</v>
          </cell>
        </row>
        <row r="2095">
          <cell r="A2095" t="str">
            <v>101575</v>
          </cell>
          <cell r="B2095" t="str">
            <v>ESCORAMENTO DE VALA, TIPO PONTALETEAMENTO, COM PROFUNDIDADE DE 3,0 A 4,5 M, LARGURA MAIOR OU IGUAL A 1,5 M E MENOR QUE 2,5 M. AF_08/2020</v>
          </cell>
          <cell r="C2095" t="str">
            <v>M2</v>
          </cell>
          <cell r="D2095" t="str">
            <v>ATRIBUÍDO SÃO PAULO</v>
          </cell>
          <cell r="E2095" t="str">
            <v>25,79</v>
          </cell>
          <cell r="F2095" t="str">
            <v>CAIXA REFERENCIAL</v>
          </cell>
        </row>
        <row r="2096">
          <cell r="A2096" t="str">
            <v>101576</v>
          </cell>
          <cell r="B2096" t="str">
            <v>ESCORAMENTO DE VALA, TIPO DESCONTÍNUO, COM PROFUNDIDADE DE 0 A 1,5 M, LARGURA MENOR QUE 1,5 M. AF_08/2020</v>
          </cell>
          <cell r="C2096" t="str">
            <v>M2</v>
          </cell>
          <cell r="D2096" t="str">
            <v>ATRIBUÍDO SÃO PAULO</v>
          </cell>
          <cell r="E2096" t="str">
            <v>45,92</v>
          </cell>
          <cell r="F2096" t="str">
            <v>CAIXA REFERENCIAL</v>
          </cell>
        </row>
        <row r="2097">
          <cell r="A2097" t="str">
            <v>101577</v>
          </cell>
          <cell r="B2097" t="str">
            <v>ESCORAMENTO DE VALA, TIPO DESCONTÍNUO, COM PROFUNDIDADE DE 0 A 1,5 M, LARGURA MAIOR OU IGUAL A 1,5 M E MENOR QUE 2,5 M. AF_08/2020</v>
          </cell>
          <cell r="C2097" t="str">
            <v>M2</v>
          </cell>
          <cell r="D2097" t="str">
            <v>ATRIBUÍDO SÃO PAULO</v>
          </cell>
          <cell r="E2097" t="str">
            <v>58,68</v>
          </cell>
          <cell r="F2097" t="str">
            <v>CAIXA REFERENCIAL</v>
          </cell>
        </row>
        <row r="2098">
          <cell r="A2098" t="str">
            <v>101578</v>
          </cell>
          <cell r="B2098" t="str">
            <v>ESCORAMENTO DE VALA, TIPO DESCONTÍNUO, COM PROFUNDIDADE DE 1,5 M A 3,0 M, LARGURA MENOR QUE 1,5 M. AF_08/2020</v>
          </cell>
          <cell r="C2098" t="str">
            <v>M2</v>
          </cell>
          <cell r="D2098" t="str">
            <v>ATRIBUÍDO SÃO PAULO</v>
          </cell>
          <cell r="E2098" t="str">
            <v>37,61</v>
          </cell>
          <cell r="F2098" t="str">
            <v>CAIXA REFERENCIAL</v>
          </cell>
        </row>
        <row r="2099">
          <cell r="A2099" t="str">
            <v>101579</v>
          </cell>
          <cell r="B2099" t="str">
            <v>ESCORAMENTO DE VALA, TIPO DESCONTÍNUO, COM PROFUNDIDADE DE 1,5 A 3,0 M, LARGURA MAIOR OU IGUAL A 1,5 M E MENOR QUE 2,5 M. AF_08/2020</v>
          </cell>
          <cell r="C2099" t="str">
            <v>M2</v>
          </cell>
          <cell r="D2099" t="str">
            <v>ATRIBUÍDO SÃO PAULO</v>
          </cell>
          <cell r="E2099" t="str">
            <v>50,37</v>
          </cell>
          <cell r="F2099" t="str">
            <v>CAIXA REFERENCIAL</v>
          </cell>
        </row>
        <row r="2100">
          <cell r="A2100" t="str">
            <v>101580</v>
          </cell>
          <cell r="B2100" t="str">
            <v>ESCORAMENTO DE VALA, TIPO DESCONTÍNUO, COM PROFUNDIDADE DE 3,0 A 4,5 M, LARGURA MENOR QUE 1,5 M. AF_08/2020</v>
          </cell>
          <cell r="C2100" t="str">
            <v>M2</v>
          </cell>
          <cell r="D2100" t="str">
            <v>ATRIBUÍDO SÃO PAULO</v>
          </cell>
          <cell r="E2100" t="str">
            <v>32,59</v>
          </cell>
          <cell r="F2100" t="str">
            <v>CAIXA REFERENCIAL</v>
          </cell>
        </row>
        <row r="2101">
          <cell r="A2101" t="str">
            <v>101581</v>
          </cell>
          <cell r="B2101" t="str">
            <v>ESCORAMENTO DE VALA, TIPO DESCONTÍNUO, COM PROFUNDIDADE DE 3,0 A 4,5 M, LARGURA MAIOR OU IGUAL A 1,5 E MENOR QUE 2,5 M. AF_08/2020</v>
          </cell>
          <cell r="C2101" t="str">
            <v>M2</v>
          </cell>
          <cell r="D2101" t="str">
            <v>ATRIBUÍDO SÃO PAULO</v>
          </cell>
          <cell r="E2101" t="str">
            <v>45,54</v>
          </cell>
          <cell r="F2101" t="str">
            <v>CAIXA REFERENCIAL</v>
          </cell>
        </row>
        <row r="2102">
          <cell r="A2102" t="str">
            <v>101582</v>
          </cell>
          <cell r="B2102" t="str">
            <v>ESCORAMENTO DE VALA, TIPO CONTÍNUO, COM PROFUNDIDADE DE 0 A 1,5 M, LARGURA MENOR QUE 1,5 M. AF_08/2020</v>
          </cell>
          <cell r="C2102" t="str">
            <v>M2</v>
          </cell>
          <cell r="D2102" t="str">
            <v>ATRIBUÍDO SÃO PAULO</v>
          </cell>
          <cell r="E2102" t="str">
            <v>75,16</v>
          </cell>
          <cell r="F2102" t="str">
            <v>CAIXA REFERENCIAL</v>
          </cell>
        </row>
        <row r="2103">
          <cell r="A2103" t="str">
            <v>101583</v>
          </cell>
          <cell r="B2103" t="str">
            <v>ESCORAMENTO DE VALA, TIPO CONTÍNUO, COM PROFUNDIDADE DE 0 A 1,5 M, LARGURA MAIOR OU IGUAL A 1,5 M E MENOR QUE 2,5 M. AF_08/2020</v>
          </cell>
          <cell r="C2103" t="str">
            <v>M2</v>
          </cell>
          <cell r="D2103" t="str">
            <v>ATRIBUÍDO SÃO PAULO</v>
          </cell>
          <cell r="E2103" t="str">
            <v>95,06</v>
          </cell>
          <cell r="F2103" t="str">
            <v>CAIXA REFERENCIAL</v>
          </cell>
        </row>
        <row r="2104">
          <cell r="A2104" t="str">
            <v>101584</v>
          </cell>
          <cell r="B2104" t="str">
            <v>ESCORAMENTO DE VALA, TIPO CONTÍNUO, COM PROFUNDIDADE DE 1,5 M A 3,0 M, LARGURA MENOR QUE 1,5 M. AF_08/2020</v>
          </cell>
          <cell r="C2104" t="str">
            <v>M2</v>
          </cell>
          <cell r="D2104" t="str">
            <v>ATRIBUÍDO SÃO PAULO</v>
          </cell>
          <cell r="E2104" t="str">
            <v>61,26</v>
          </cell>
          <cell r="F2104" t="str">
            <v>CAIXA REFERENCIAL</v>
          </cell>
        </row>
        <row r="2105">
          <cell r="A2105" t="str">
            <v>101585</v>
          </cell>
          <cell r="B2105" t="str">
            <v>ESCORAMENTO DE VALA, TIPO CONTÍNUO, COM PROFUNDIDADE DE 1,5 A 3,0 M, LARGURA MAIOR OU IGUAL A 1,5 M E MENOR QUE 2,5 M. AF_08/2020</v>
          </cell>
          <cell r="C2105" t="str">
            <v>M2</v>
          </cell>
          <cell r="D2105" t="str">
            <v>ATRIBUÍDO SÃO PAULO</v>
          </cell>
          <cell r="E2105" t="str">
            <v>81,16</v>
          </cell>
          <cell r="F2105" t="str">
            <v>CAIXA REFERENCIAL</v>
          </cell>
        </row>
        <row r="2106">
          <cell r="A2106" t="str">
            <v>101586</v>
          </cell>
          <cell r="B2106" t="str">
            <v>ESCORAMENTO DE VALA, TIPO CONTÍNUO, COM PROFUNDIDADE DE 3,0 A 4,5 M, LARGURA MENOR QUE 1,5 M. AF_08/2020</v>
          </cell>
          <cell r="C2106" t="str">
            <v>M2</v>
          </cell>
          <cell r="D2106" t="str">
            <v>ATRIBUÍDO SÃO PAULO</v>
          </cell>
          <cell r="E2106" t="str">
            <v>51,93</v>
          </cell>
          <cell r="F2106" t="str">
            <v>CAIXA REFERENCIAL</v>
          </cell>
        </row>
        <row r="2107">
          <cell r="A2107" t="str">
            <v>101587</v>
          </cell>
          <cell r="B2107" t="str">
            <v>ESCORAMENTO DE VALA, TIPO CONTÍNUO, COM PROFUNDIDADE DE 3,0 A 4,5 M, LARGURA MAIOR OU IGUAL A 1,5 E MENOR QUE 2,5 M. AF_08/2020</v>
          </cell>
          <cell r="C2107" t="str">
            <v>M2</v>
          </cell>
          <cell r="D2107" t="str">
            <v>ATRIBUÍDO SÃO PAULO</v>
          </cell>
          <cell r="E2107" t="str">
            <v>72,01</v>
          </cell>
          <cell r="F2107" t="str">
            <v>CAIXA REFERENCIAL</v>
          </cell>
        </row>
        <row r="2108">
          <cell r="A2108" t="str">
            <v>101588</v>
          </cell>
          <cell r="B2108" t="str">
            <v>ESCORAMENTO DE VALA, TIPO CONTÍNUO COM PERFIL METÁLICO "U", COM PROFUNDIDADE DE 0 A 1,5 M, LARGURA MENOR QUE 1,5 M. AF_08/2020</v>
          </cell>
          <cell r="C2108" t="str">
            <v>M2</v>
          </cell>
          <cell r="D2108" t="str">
            <v>ATRIBUÍDO SÃO PAULO</v>
          </cell>
          <cell r="E2108" t="str">
            <v>99,40</v>
          </cell>
          <cell r="F2108" t="str">
            <v>CAIXA REFERENCIAL</v>
          </cell>
        </row>
        <row r="2109">
          <cell r="A2109" t="str">
            <v>101589</v>
          </cell>
          <cell r="B2109" t="str">
            <v>ESCORAMENTO DE VALA,TIPO CONTÍNUO COM PERFIL METÁLICO "U", COM PROFUNDIDADE DE 0 A 1,5 M, LARGURA MAIOR OU IGUAL A 1,5 E MENOR QUE 2,5 M. AF_08/2020</v>
          </cell>
          <cell r="C2109" t="str">
            <v>M2</v>
          </cell>
          <cell r="D2109" t="str">
            <v>ATRIBUÍDO SÃO PAULO</v>
          </cell>
          <cell r="E2109" t="str">
            <v>145,01</v>
          </cell>
          <cell r="F2109" t="str">
            <v>CAIXA REFERENCIAL</v>
          </cell>
        </row>
        <row r="2110">
          <cell r="A2110" t="str">
            <v>101590</v>
          </cell>
          <cell r="B2110" t="str">
            <v>ESCORAMENTO DE VALA, TIPO CONTÍNUO COM PERFIL METÁLICO "U", COM PROFUNDIDADE DE 1,5 A 3,0 M, LARGURA MENOR QUE 1,5 M. AF_08/2020</v>
          </cell>
          <cell r="C2110" t="str">
            <v>M2</v>
          </cell>
          <cell r="D2110" t="str">
            <v>ATRIBUÍDO SÃO PAULO</v>
          </cell>
          <cell r="E2110" t="str">
            <v>75,17</v>
          </cell>
          <cell r="F2110" t="str">
            <v>CAIXA REFERENCIAL</v>
          </cell>
        </row>
        <row r="2111">
          <cell r="A2111" t="str">
            <v>101591</v>
          </cell>
          <cell r="B2111" t="str">
            <v>ESCORAMENTO DE VALA, TIPO CONTÍNUO COM PERFIL METÁLICO "U", COM PROFUNDIDADE DE 1,5 A 3,0 M, LARGURA MAIOR OU IGUAL 1,5 M E MENOR QUE 2,5 M. AF_08/2020</v>
          </cell>
          <cell r="C2111" t="str">
            <v>M2</v>
          </cell>
          <cell r="D2111" t="str">
            <v>ATRIBUÍDO SÃO PAULO</v>
          </cell>
          <cell r="E2111" t="str">
            <v>120,79</v>
          </cell>
          <cell r="F2111" t="str">
            <v>CAIXA REFERENCIAL</v>
          </cell>
        </row>
        <row r="2112">
          <cell r="A2112" t="str">
            <v>101592</v>
          </cell>
          <cell r="B2112" t="str">
            <v>ESCORAMENTO DE VALA, TIPO CONTÍNUO COM PERFIL METÁLICO "U", COM PROFUNDIDADE DE 3,0 A 4,5 M, LARGURA MENOR QUE 1,5 M. AF_08/2020</v>
          </cell>
          <cell r="C2112" t="str">
            <v>M2</v>
          </cell>
          <cell r="D2112" t="str">
            <v>ATRIBUÍDO SÃO PAULO</v>
          </cell>
          <cell r="E2112" t="str">
            <v>52,63</v>
          </cell>
          <cell r="F2112" t="str">
            <v>CAIXA REFERENCIAL</v>
          </cell>
        </row>
        <row r="2113">
          <cell r="A2113" t="str">
            <v>101593</v>
          </cell>
          <cell r="B2113" t="str">
            <v>ESCORAMENTO DE VALA, TIPO CONTÍNUO COM PERFIL METÁLICO "U", COM PROFUNDIDADE DE 3,0 A 4,5 M, LARGURA MAIOR OU IGUAL A 1,5 M E MENOR QUE 2,5 M. AF_08/2020</v>
          </cell>
          <cell r="C2113" t="str">
            <v>M2</v>
          </cell>
          <cell r="D2113" t="str">
            <v>ATRIBUÍDO SÃO PAULO</v>
          </cell>
          <cell r="E2113" t="str">
            <v>98,39</v>
          </cell>
          <cell r="F2113" t="str">
            <v>CAIXA REFERENCIAL</v>
          </cell>
        </row>
        <row r="2114">
          <cell r="A2114" t="str">
            <v>101600</v>
          </cell>
          <cell r="B2114" t="str">
            <v>ESCORAMENTO DE VALA, TIPO BLINDAGEM, COM PROFUNDIDADE DE 0 A 1,5 M, LARGURA MENOR QUE 1,5 M - EXECUÇÃO, NÃO INCLUI MATERIAL. AF_08/2020</v>
          </cell>
          <cell r="C2114" t="str">
            <v>M2</v>
          </cell>
          <cell r="D2114" t="str">
            <v>COLETADO</v>
          </cell>
          <cell r="E2114" t="str">
            <v>18,70</v>
          </cell>
          <cell r="F2114" t="str">
            <v>CAIXA REFERENCIAL</v>
          </cell>
        </row>
        <row r="2115">
          <cell r="A2115" t="str">
            <v>101601</v>
          </cell>
          <cell r="B2115" t="str">
            <v>ESCORAMENTO DE VALA, TIPO BLINDAGEM COM PROFUNDIDADE DE 0 A 1,5 M, LARGURA MAIOR OU IGUAL A 1,5 M E MENOR QUE 2,5 M - EXECUÇÃO, NÃO INCLUI MATERIAL. AF_08/2020</v>
          </cell>
          <cell r="C2115" t="str">
            <v>M2</v>
          </cell>
          <cell r="D2115" t="str">
            <v>COLETADO</v>
          </cell>
          <cell r="E2115" t="str">
            <v>27,68</v>
          </cell>
          <cell r="F2115" t="str">
            <v>CAIXA REFERENCIAL</v>
          </cell>
        </row>
        <row r="2116">
          <cell r="A2116" t="str">
            <v>101602</v>
          </cell>
          <cell r="B2116" t="str">
            <v>ESCORAMENTO DE VALA, TIPO BLINDAGEM, COM PROFUNDIDADE DE 1,5 A 3,0 M, LARGURA MENOR QUE 1,5 M - EXECUÇÃO, NÃO INCLUI MATERIAL. AF_08/2020</v>
          </cell>
          <cell r="C2116" t="str">
            <v>M2</v>
          </cell>
          <cell r="D2116" t="str">
            <v>COLETADO</v>
          </cell>
          <cell r="E2116" t="str">
            <v>13,87</v>
          </cell>
          <cell r="F2116" t="str">
            <v>CAIXA REFERENCIAL</v>
          </cell>
        </row>
        <row r="2117">
          <cell r="A2117" t="str">
            <v>101603</v>
          </cell>
          <cell r="B2117" t="str">
            <v>ESCORAMENTO DE VALA, TIPO BLINDAGEM, COM PROFUNDIDADE DE 1,5 A 3,0 M, LARGURA MAIOR OU IGUAL A 1,5 M E MENOR QUE 2,5 M - EXECUÇÃO, NÃO INCLUI MATERIAL. AF_08/2020</v>
          </cell>
          <cell r="C2117" t="str">
            <v>M2</v>
          </cell>
          <cell r="D2117" t="str">
            <v>COLETADO</v>
          </cell>
          <cell r="E2117" t="str">
            <v>22,85</v>
          </cell>
          <cell r="F2117" t="str">
            <v>CAIXA REFERENCIAL</v>
          </cell>
        </row>
        <row r="2118">
          <cell r="A2118" t="str">
            <v>101604</v>
          </cell>
          <cell r="B2118" t="str">
            <v>ESCORAMENTO DE VALA, TIPO BLINDAGEM, COM PROFUNDIDADE DE 3,0 A 4,5 M, LARGURA MENOR QUE 1,5 M - EXECUÇÃO, NÃO INCLUI MATERIAL. AF_08/2020</v>
          </cell>
          <cell r="C2118" t="str">
            <v>M2</v>
          </cell>
          <cell r="D2118" t="str">
            <v>COLETADO</v>
          </cell>
          <cell r="E2118" t="str">
            <v>9,07</v>
          </cell>
          <cell r="F2118" t="str">
            <v>CAIXA REFERENCIAL</v>
          </cell>
        </row>
        <row r="2119">
          <cell r="A2119" t="str">
            <v>101605</v>
          </cell>
          <cell r="B2119" t="str">
            <v>ESCORAMENTO DE VALA, TIPO BLINDAGEM, COM PROFUNDIDADE DE 3,0 A 4,5 M, LARGURA MAIOR OU IGUAL A 1,5 M E MENOR QUE 2,5 M - EXECUÇÃO, NÃO INCLUI MATERIAL. AF_08/2020</v>
          </cell>
          <cell r="C2119" t="str">
            <v>M2</v>
          </cell>
          <cell r="D2119" t="str">
            <v>COLETADO</v>
          </cell>
          <cell r="E2119" t="str">
            <v>18,05</v>
          </cell>
          <cell r="F2119" t="str">
            <v>CAIXA REFERENCIAL</v>
          </cell>
        </row>
        <row r="2120">
          <cell r="A2120" t="str">
            <v>90788</v>
          </cell>
          <cell r="B2120" t="str">
            <v>KIT DE PORTA-PRONTA DE MADEIRA EM ACABAMENTO MELAMÍNICO BRANCO, FOLHA LEVE OU MÉDIA, 60X210CM, EXCLUSIVE FECHADURA, FIXAÇÃO COM PREENCHIMENTO PARCIAL DE ESPUMA EXPANSIVA - FORNECIMENTO E INSTALAÇÃO. AF_12/2019</v>
          </cell>
          <cell r="C2120" t="str">
            <v>UN</v>
          </cell>
          <cell r="D2120" t="str">
            <v>COEFICIENTE DE REPRESENTATIVIDADE</v>
          </cell>
          <cell r="E2120" t="str">
            <v>748,45</v>
          </cell>
          <cell r="F2120" t="str">
            <v>CAIXA REFERENCIAL</v>
          </cell>
        </row>
        <row r="2121">
          <cell r="A2121" t="str">
            <v>90789</v>
          </cell>
          <cell r="B2121" t="str">
            <v>KIT DE PORTA-PRONTA DE MADEIRA EM ACABAMENTO MELAMÍNICO BRANCO, FOLHA LEVE OU MÉDIA, 70X210CM, EXCLUSIVE FECHADURA, FIXAÇÃO COM PREENCHIMENTO PARCIAL DE ESPUMA EXPANSIVA - FORNECIMENTO E INSTALAÇÃO. AF_12/2019</v>
          </cell>
          <cell r="C2121" t="str">
            <v>UN</v>
          </cell>
          <cell r="D2121" t="str">
            <v>COEFICIENTE DE REPRESENTATIVIDADE</v>
          </cell>
          <cell r="E2121" t="str">
            <v>750,59</v>
          </cell>
          <cell r="F2121" t="str">
            <v>CAIXA REFERENCIAL</v>
          </cell>
        </row>
        <row r="2122">
          <cell r="A2122" t="str">
            <v>90790</v>
          </cell>
          <cell r="B2122" t="str">
            <v>KIT DE PORTA-PRONTA DE MADEIRA EM ACABAMENTO MELAMÍNICO BRANCO, FOLHA LEVE OU MÉDIA, 80X210CM, EXCLUSIVE FECHADURA, FIXAÇÃO COM PREENCHIMENTO PARCIAL DE ESPUMA EXPANSIVA - FORNECIMENTO E INSTALAÇÃO. AF_12/2019</v>
          </cell>
          <cell r="C2122" t="str">
            <v>UN</v>
          </cell>
          <cell r="D2122" t="str">
            <v>COEFICIENTE DE REPRESENTATIVIDADE</v>
          </cell>
          <cell r="E2122" t="str">
            <v>774,51</v>
          </cell>
          <cell r="F2122" t="str">
            <v>CAIXA REFERENCIAL</v>
          </cell>
        </row>
        <row r="2123">
          <cell r="A2123" t="str">
            <v>90791</v>
          </cell>
          <cell r="B2123" t="str">
            <v>KIT DE PORTA-PRONTA DE MADEIRA EM ACABAMENTO MELAMÍNICO BRANCO, FOLHA PESADA OU SUPERPESADA, 80X210CM, FIXAÇÃO COM PREENCHIMENTO PARCIAL DE ESPUMA EXPANSIVA - FORNECIMENTO E INSTALAÇÃO. AF_12/2019</v>
          </cell>
          <cell r="C2123" t="str">
            <v>UN</v>
          </cell>
          <cell r="D2123" t="str">
            <v>COEFICIENTE DE REPRESENTATIVIDADE</v>
          </cell>
          <cell r="E2123" t="str">
            <v>908,73</v>
          </cell>
          <cell r="F2123" t="str">
            <v>CAIXA REFERENCIAL</v>
          </cell>
        </row>
        <row r="2124">
          <cell r="A2124" t="str">
            <v>90793</v>
          </cell>
          <cell r="B2124" t="str">
            <v>KIT DE PORTA-PRONTA DE MADEIRA EM ACABAMENTO MELAMÍNICO BRANCO, FOLHA PESADA OU SUPERPESADA, 90X210CM, FIXAÇÃO COM PREENCHIMENTO TOTAL DE ESPUMA EXPANSIVA - FORNECIMENTO E INSTALAÇÃO. AF_12/2019</v>
          </cell>
          <cell r="C2124" t="str">
            <v>UN</v>
          </cell>
          <cell r="D2124" t="str">
            <v>COEFICIENTE DE REPRESENTATIVIDADE</v>
          </cell>
          <cell r="E2124" t="str">
            <v>965,75</v>
          </cell>
          <cell r="F2124" t="str">
            <v>CAIXA REFERENCIAL</v>
          </cell>
        </row>
        <row r="2125">
          <cell r="A2125" t="str">
            <v>90794</v>
          </cell>
          <cell r="B2125" t="str">
            <v>KIT DE PORTA-PRONTA DE MADEIRA EM ACABAMENTO MELAMÍNICO BRANCO, FOLHA LEVE OU MÉDIA, E BATENTE METÁLICO, 60X210CM, FIXAÇÃO COM ARGAMASSA - FORNECIMENTO E INSTALAÇÃO. AF_12/2019</v>
          </cell>
          <cell r="C2125" t="str">
            <v>UN</v>
          </cell>
          <cell r="D2125" t="str">
            <v>COEFICIENTE DE REPRESENTATIVIDADE</v>
          </cell>
          <cell r="E2125" t="str">
            <v>659,27</v>
          </cell>
          <cell r="F2125" t="str">
            <v>CAIXA REFERENCIAL</v>
          </cell>
        </row>
        <row r="2126">
          <cell r="A2126" t="str">
            <v>90795</v>
          </cell>
          <cell r="B2126" t="str">
            <v>KIT DE PORTA-PRONTA DE MADEIRA EM ACABAMENTO MELAMÍNICO BRANCO, FOLHA LEVE OU MÉDIA, E BATENTE METÁLICO, 70X210CM, FIXAÇÃO COM ARGAMASSA - FORNECIMENTO E INSTALAÇÃO. AF_12/2019</v>
          </cell>
          <cell r="C2126" t="str">
            <v>UN</v>
          </cell>
          <cell r="D2126" t="str">
            <v>COEFICIENTE DE REPRESENTATIVIDADE</v>
          </cell>
          <cell r="E2126" t="str">
            <v>667,83</v>
          </cell>
          <cell r="F2126" t="str">
            <v>CAIXA REFERENCIAL</v>
          </cell>
        </row>
        <row r="2127">
          <cell r="A2127" t="str">
            <v>90796</v>
          </cell>
          <cell r="B2127" t="str">
            <v>KIT DE PORTA-PRONTA DE MADEIRA EM ACABAMENTO MELAMÍNICO BRANCO, FOLHA LEVE OU MÉDIA, E BATENTE METÁLICO, 80X210CM, FIXAÇÃO COM ARGAMASSA - FORNECIMENTO E INSTALAÇÃO. AF_12/2019</v>
          </cell>
          <cell r="C2127" t="str">
            <v>UN</v>
          </cell>
          <cell r="D2127" t="str">
            <v>COEFICIENTE DE REPRESENTATIVIDADE</v>
          </cell>
          <cell r="E2127" t="str">
            <v>676,38</v>
          </cell>
          <cell r="F2127" t="str">
            <v>CAIXA REFERENCIAL</v>
          </cell>
        </row>
        <row r="2128">
          <cell r="A2128" t="str">
            <v>90797</v>
          </cell>
          <cell r="B2128" t="str">
            <v>KIT DE PORTA-PRONTA DE MADEIRA EM ACABAMENTO MELAMÍNICO BRANCO, FOLHA LEVE OU MÉDIA, E BATENTE METÁLICO, 90X210CM, FIXAÇÃO COM ARGAMASSA - FORNECIMENTO E INSTALAÇÃO. AF_12/2019</v>
          </cell>
          <cell r="C2128" t="str">
            <v>UN</v>
          </cell>
          <cell r="D2128" t="str">
            <v>COEFICIENTE DE REPRESENTATIVIDADE</v>
          </cell>
          <cell r="E2128" t="str">
            <v>684,93</v>
          </cell>
          <cell r="F2128" t="str">
            <v>CAIXA REFERENCIAL</v>
          </cell>
        </row>
        <row r="2129">
          <cell r="A2129" t="str">
            <v>90798</v>
          </cell>
          <cell r="B2129" t="str">
            <v>KIT DE PORTA-PRONTA DE MADEIRA EM ACABAMENTO MELAMÍNICO BRANCO, FOLHA PESADA OU SUPERPESADA, E BATENTE METÁLICO, 80X210CM, FIXAÇÃO COM ARGAMASSA - FORNECIMENTO E INSTALAÇÃO. AF_12/2019</v>
          </cell>
          <cell r="C2129" t="str">
            <v>UN</v>
          </cell>
          <cell r="D2129" t="str">
            <v>COEFICIENTE DE REPRESENTATIVIDADE</v>
          </cell>
          <cell r="E2129" t="str">
            <v>982,55</v>
          </cell>
          <cell r="F2129" t="str">
            <v>CAIXA REFERENCIAL</v>
          </cell>
        </row>
        <row r="2130">
          <cell r="A2130" t="str">
            <v>90799</v>
          </cell>
          <cell r="B2130" t="str">
            <v>KIT DE PORTA-PRONTA DE MADEIRA EM ACABAMENTO MELAMÍNICO BRANCO, FOLHA PESADA OU SUPERPESADA, E BATENTE METÁLICO, 90X210CM, FIXAÇÃO COM ARGAMASSA - FORNECIMENTO E INSTALAÇÃO. AF_12/2019</v>
          </cell>
          <cell r="C2130" t="str">
            <v>UN</v>
          </cell>
          <cell r="D2130" t="str">
            <v>COEFICIENTE DE REPRESENTATIVIDADE</v>
          </cell>
          <cell r="E2130" t="str">
            <v>1.015,53</v>
          </cell>
          <cell r="F2130" t="str">
            <v>CAIXA REFERENCIAL</v>
          </cell>
        </row>
        <row r="2131">
          <cell r="A2131" t="str">
            <v>90801</v>
          </cell>
          <cell r="B2131" t="str">
            <v>BATENTE PARA PORTA DE MADEIRA, PADRÃO MÉDIO - FORNECIMENTO E MONTAGEM. AF_12/2019</v>
          </cell>
          <cell r="C2131" t="str">
            <v>UN</v>
          </cell>
          <cell r="D2131" t="str">
            <v>COEFICIENTE DE REPRESENTATIVIDADE</v>
          </cell>
          <cell r="E2131" t="str">
            <v>307,86</v>
          </cell>
          <cell r="F2131" t="str">
            <v>CAIXA REFERENCIAL</v>
          </cell>
        </row>
        <row r="2132">
          <cell r="A2132" t="str">
            <v>90806</v>
          </cell>
          <cell r="B2132" t="str">
            <v>BATENTE PARA PORTA DE MADEIRA, FIXAÇÃO COM ARGAMASSA, PADRÃO MÉDIO - FORNECIMENTO E INSTALAÇÃO. AF_12/2019</v>
          </cell>
          <cell r="C2132" t="str">
            <v>UN</v>
          </cell>
          <cell r="D2132" t="str">
            <v>COEFICIENTE DE REPRESENTATIVIDADE</v>
          </cell>
          <cell r="E2132" t="str">
            <v>410,63</v>
          </cell>
          <cell r="F2132" t="str">
            <v>CAIXA REFERENCIAL</v>
          </cell>
        </row>
        <row r="2133">
          <cell r="A2133" t="str">
            <v>90820</v>
          </cell>
          <cell r="B2133" t="str">
            <v>PORTA DE MADEIRA PARA PINTURA, SEMI-OCA (LEVE OU MÉDIA), 60X210CM, ESPESSURA DE 3,5CM, INCLUSO DOBRADIÇAS - FORNECIMENTO E INSTALAÇÃO. AF_12/2019</v>
          </cell>
          <cell r="C2133" t="str">
            <v>UN</v>
          </cell>
          <cell r="D2133" t="str">
            <v>COEFICIENTE DE REPRESENTATIVIDADE</v>
          </cell>
          <cell r="E2133" t="str">
            <v>302,36</v>
          </cell>
          <cell r="F2133" t="str">
            <v>CAIXA REFERENCIAL</v>
          </cell>
        </row>
        <row r="2134">
          <cell r="A2134" t="str">
            <v>90821</v>
          </cell>
          <cell r="B2134" t="str">
            <v>PORTA DE MADEIRA PARA PINTURA, SEMI-OCA (LEVE OU MÉDIA), 70X210CM, ESPESSURA DE 3,5CM, INCLUSO DOBRADIÇAS - FORNECIMENTO E INSTALAÇÃO. AF_12/2019</v>
          </cell>
          <cell r="C2134" t="str">
            <v>UN</v>
          </cell>
          <cell r="D2134" t="str">
            <v>COEFICIENTE DE REPRESENTATIVIDADE</v>
          </cell>
          <cell r="E2134" t="str">
            <v>309,90</v>
          </cell>
          <cell r="F2134" t="str">
            <v>CAIXA REFERENCIAL</v>
          </cell>
        </row>
        <row r="2135">
          <cell r="A2135" t="str">
            <v>90822</v>
          </cell>
          <cell r="B2135" t="str">
            <v>PORTA DE MADEIRA PARA PINTURA, SEMI-OCA (LEVE OU MÉDIA), 80X210CM, ESPESSURA DE 3,5CM, INCLUSO DOBRADIÇAS - FORNECIMENTO E INSTALAÇÃO. AF_12/2019</v>
          </cell>
          <cell r="C2135" t="str">
            <v>UN</v>
          </cell>
          <cell r="D2135" t="str">
            <v>COEFICIENTE DE REPRESENTATIVIDADE</v>
          </cell>
          <cell r="E2135" t="str">
            <v>332,76</v>
          </cell>
          <cell r="F2135" t="str">
            <v>CAIXA REFERENCIAL</v>
          </cell>
        </row>
        <row r="2136">
          <cell r="A2136" t="str">
            <v>90823</v>
          </cell>
          <cell r="B2136" t="str">
            <v>PORTA DE MADEIRA PARA PINTURA, SEMI-OCA (LEVE OU MÉDIA), 90X210CM, ESPESSURA DE 3,5CM, INCLUSO DOBRADIÇAS - FORNECIMENTO E INSTALAÇÃO. AF_12/2019</v>
          </cell>
          <cell r="C2136" t="str">
            <v>UN</v>
          </cell>
          <cell r="D2136" t="str">
            <v>COEFICIENTE DE REPRESENTATIVIDADE</v>
          </cell>
          <cell r="E2136" t="str">
            <v>406,03</v>
          </cell>
          <cell r="F2136" t="str">
            <v>CAIXA REFERENCIAL</v>
          </cell>
        </row>
        <row r="2137">
          <cell r="A2137" t="str">
            <v>90824</v>
          </cell>
          <cell r="B2137" t="str">
            <v>PORTA DE MADEIRA PARA PINTURA, SEMI-OCA (PESADA OU SUPERPESADA), 80X210CM, ESPESSURA DE 3,5CM, INCLUSO DOBRADIÇAS - FORNECIMENTO E INSTALAÇÃO. AF_12/2019</v>
          </cell>
          <cell r="C2137" t="str">
            <v>UN</v>
          </cell>
          <cell r="D2137" t="str">
            <v>COEFICIENTE DE REPRESENTATIVIDADE</v>
          </cell>
          <cell r="E2137" t="str">
            <v>577,14</v>
          </cell>
          <cell r="F2137" t="str">
            <v>CAIXA REFERENCIAL</v>
          </cell>
        </row>
        <row r="2138">
          <cell r="A2138" t="str">
            <v>90825</v>
          </cell>
          <cell r="B2138" t="str">
            <v>PORTA DE MADEIRA, MACIÇA (PESADA OU SUPERPESADA), 90X210CM, ESPESSURA DE 3,5CM, INCLUSO DOBRADIÇAS - FORNECIMENTO E INSTALAÇÃO. AF_12/2019</v>
          </cell>
          <cell r="C2138" t="str">
            <v>UN</v>
          </cell>
          <cell r="D2138" t="str">
            <v>COEFICIENTE DE REPRESENTATIVIDADE</v>
          </cell>
          <cell r="E2138" t="str">
            <v>641,92</v>
          </cell>
          <cell r="F2138" t="str">
            <v>CAIXA REFERENCIAL</v>
          </cell>
        </row>
        <row r="2139">
          <cell r="A2139" t="str">
            <v>90830</v>
          </cell>
          <cell r="B2139" t="str">
            <v>FECHADURA DE EMBUTIR COM CILINDRO, EXTERNA, COMPLETA, ACABAMENTO PADRÃO MÉDIO, INCLUSO EXECUÇÃO DE FURO - FORNECIMENTO E INSTALAÇÃO. AF_12/2019</v>
          </cell>
          <cell r="C2139" t="str">
            <v>UN</v>
          </cell>
          <cell r="D2139" t="str">
            <v>COEFICIENTE DE REPRESENTATIVIDADE</v>
          </cell>
          <cell r="E2139" t="str">
            <v>159,73</v>
          </cell>
          <cell r="F2139" t="str">
            <v>CAIXA REFERENCIAL</v>
          </cell>
        </row>
        <row r="2140">
          <cell r="A2140" t="str">
            <v>90831</v>
          </cell>
          <cell r="B2140" t="str">
            <v>FECHADURA DE EMBUTIR PARA PORTA DE BANHEIRO, COMPLETA, ACABAMENTO PADRÃO MÉDIO, INCLUSO EXECUÇÃO DE FURO - FORNECIMENTO E INSTALAÇÃO. AF_12/2019</v>
          </cell>
          <cell r="C2140" t="str">
            <v>UN</v>
          </cell>
          <cell r="D2140" t="str">
            <v>COEFICIENTE DE REPRESENTATIVIDADE</v>
          </cell>
          <cell r="E2140" t="str">
            <v>138,45</v>
          </cell>
          <cell r="F2140" t="str">
            <v>CAIXA REFERENCIAL</v>
          </cell>
        </row>
        <row r="2141">
          <cell r="A2141" t="str">
            <v>90841</v>
          </cell>
          <cell r="B2141" t="str">
            <v>KIT DE PORTA DE MADEIRA PARA PINTURA, SEMI-OCA (LEVE OU MÉDIA), PADRÃO MÉDIO, 60X210CM, ESPESSURA DE 3,5CM, ITENS INCLUSOS: DOBRADIÇAS, MONTAGEM E INSTALAÇÃO DO BATENTE, FECHADURA COM EXECUÇÃO DO FURO - FORNECIMENTO E INSTALAÇÃO. AF_12/2019</v>
          </cell>
          <cell r="C2141" t="str">
            <v>UN</v>
          </cell>
          <cell r="D2141" t="str">
            <v>COEFICIENTE DE REPRESENTATIVIDADE</v>
          </cell>
          <cell r="E2141" t="str">
            <v>956,75</v>
          </cell>
          <cell r="F2141" t="str">
            <v>CAIXA REFERENCIAL</v>
          </cell>
        </row>
        <row r="2142">
          <cell r="A2142" t="str">
            <v>90842</v>
          </cell>
          <cell r="B2142" t="str">
            <v>KIT DE PORTA DE MADEIRA PARA PINTURA, SEMI-OCA (LEVE OU MÉDIA), PADRÃO MÉDIO, 70X210CM, ESPESSURA DE 3,5CM, ITENS INCLUSOS: DOBRADIÇAS, MONTAGEM E INSTALAÇÃO DO BATENTE, FECHADURA COM EXECUÇÃO DO FURO - FORNECIMENTO E INSTALAÇÃO. AF_12/2019</v>
          </cell>
          <cell r="C2142" t="str">
            <v>UN</v>
          </cell>
          <cell r="D2142" t="str">
            <v>COEFICIENTE DE REPRESENTATIVIDADE</v>
          </cell>
          <cell r="E2142" t="str">
            <v>966,48</v>
          </cell>
          <cell r="F2142" t="str">
            <v>CAIXA REFERENCIAL</v>
          </cell>
        </row>
        <row r="2143">
          <cell r="A2143" t="str">
            <v>90843</v>
          </cell>
          <cell r="B2143" t="str">
            <v>KIT DE PORTA DE MADEIRA PARA PINTURA, SEMI-OCA (LEVE OU MÉDIA), PADRÃO MÉDIO, 80X210CM, ESPESSURA DE 3,5CM, ITENS INCLUSOS: DOBRADIÇAS, MONTAGEM E INSTALAÇÃO DO BATENTE, FECHADURA COM EXECUÇÃO DO FURO - FORNECIMENTO E INSTALAÇÃO. AF_12/2019</v>
          </cell>
          <cell r="C2143" t="str">
            <v>UN</v>
          </cell>
          <cell r="D2143" t="str">
            <v>COEFICIENTE DE REPRESENTATIVIDADE</v>
          </cell>
          <cell r="E2143" t="str">
            <v>1.012,82</v>
          </cell>
          <cell r="F2143" t="str">
            <v>CAIXA REFERENCIAL</v>
          </cell>
        </row>
        <row r="2144">
          <cell r="A2144" t="str">
            <v>90844</v>
          </cell>
          <cell r="B2144" t="str">
            <v>KIT DE PORTA DE MADEIRA PARA PINTURA, SEMI-OCA (LEVE OU MÉDIA), PADRÃO MÉDIO, 90X210CM, ESPESSURA DE 3,5CM, ITENS INCLUSOS: DOBRADIÇAS, MONTAGEM E INSTALAÇÃO DO BATENTE, FECHADURA COM EXECUÇÃO DO FURO - FORNECIMENTO E INSTALAÇÃO. AF_12/2019</v>
          </cell>
          <cell r="C2144" t="str">
            <v>UN</v>
          </cell>
          <cell r="D2144" t="str">
            <v>COEFICIENTE DE REPRESENTATIVIDADE</v>
          </cell>
          <cell r="E2144" t="str">
            <v>1.088,28</v>
          </cell>
          <cell r="F2144" t="str">
            <v>CAIXA REFERENCIAL</v>
          </cell>
        </row>
        <row r="2145">
          <cell r="A2145" t="str">
            <v>90845</v>
          </cell>
          <cell r="B2145" t="str">
            <v>KIT DE PORTA DE MADEIRA PARA PINTURA, SEMI-OCA (PESADA OU SUPERPESADA), PADRÃO MÉDIO, 80X210CM, ESPESSURA DE 3,5CM, ITENS INCLUSOS: DOBRADIÇAS, MONTAGEM E INSTALAÇÃO DO BATENTE, FECHADURA COM EXECUÇÃO DO FURO - FORNECIMENTO E INSTALAÇÃO. AF_12/2019</v>
          </cell>
          <cell r="C2145" t="str">
            <v>UN</v>
          </cell>
          <cell r="D2145" t="str">
            <v>COEFICIENTE DE REPRESENTATIVIDADE</v>
          </cell>
          <cell r="E2145" t="str">
            <v>1.257,20</v>
          </cell>
          <cell r="F2145" t="str">
            <v>CAIXA REFERENCIAL</v>
          </cell>
        </row>
        <row r="2146">
          <cell r="A2146" t="str">
            <v>90846</v>
          </cell>
          <cell r="B2146" t="str">
            <v>KIT DE PORTA DE MADEIRA PARA PINTURA, SEMI-OCA (PESADA OU SUPERPESADA), PADRÃO MÉDIO, 90X210CM, ESPESSURA DE 3,5CM, ITENS INCLUSOS: DOBRADIÇAS, MONTAGEM E INSTALAÇÃO DO BATENTE, FECHADURA COM EXECUÇÃO DO FURO - FORNECIMENTO E INSTALAÇÃO. AF_12/2019</v>
          </cell>
          <cell r="C2146" t="str">
            <v>UN</v>
          </cell>
          <cell r="D2146" t="str">
            <v>COEFICIENTE DE REPRESENTATIVIDADE</v>
          </cell>
          <cell r="E2146" t="str">
            <v>1.324,17</v>
          </cell>
          <cell r="F2146" t="str">
            <v>CAIXA REFERENCIAL</v>
          </cell>
        </row>
        <row r="2147">
          <cell r="A2147" t="str">
            <v>90847</v>
          </cell>
          <cell r="B2147" t="str">
            <v>KIT DE PORTA DE MADEIRA PARA PINTURA, SEMI-OCA (LEVE OU MÉDIA), PADRÃO MÉDIO, 60X210CM, ESPESSURA DE 3,5CM, ITENS INCLUSOS: DOBRADIÇAS, MONTAGEM E INSTALAÇÃO DO BATENTE, SEM FECHADURA - FORNECIMENTO E INSTALAÇÃO. AF_12/2019</v>
          </cell>
          <cell r="C2147" t="str">
            <v>UN</v>
          </cell>
          <cell r="D2147" t="str">
            <v>COEFICIENTE DE REPRESENTATIVIDADE</v>
          </cell>
          <cell r="E2147" t="str">
            <v>818,30</v>
          </cell>
          <cell r="F2147" t="str">
            <v>CAIXA REFERENCIAL</v>
          </cell>
        </row>
        <row r="2148">
          <cell r="A2148" t="str">
            <v>90848</v>
          </cell>
          <cell r="B2148" t="str">
            <v>KIT DE PORTA DE MADEIRA PARA PINTURA, SEMI-OCA (LEVE OU MÉDIA), PADRÃO MÉDIO, 70X210CM, ESPESSURA DE 3,5CM, ITENS INCLUSOS: DOBRADIÇAS, MONTAGEM E INSTALAÇÃO DO BATENTE, SEM FECHADURA - FORNECIMENTO E INSTALAÇÃO. AF_12/2019</v>
          </cell>
          <cell r="C2148" t="str">
            <v>UN</v>
          </cell>
          <cell r="D2148" t="str">
            <v>COEFICIENTE DE REPRESENTATIVIDADE</v>
          </cell>
          <cell r="E2148" t="str">
            <v>828,03</v>
          </cell>
          <cell r="F2148" t="str">
            <v>CAIXA REFERENCIAL</v>
          </cell>
        </row>
        <row r="2149">
          <cell r="A2149" t="str">
            <v>90849</v>
          </cell>
          <cell r="B2149" t="str">
            <v>KIT DE PORTA DE MADEIRA PARA PINTURA, SEMI-OCA (LEVE OU MÉDIA), PADRÃO MÉDIO, 80X210CM, ESPESSURA DE 3,5CM, ITENS INCLUSOS: DOBRADIÇAS, MONTAGEM E INSTALAÇÃO DO BATENTE, SEM FECHADURA - FORNECIMENTO E INSTALAÇÃO. AF_12/2019</v>
          </cell>
          <cell r="C2149" t="str">
            <v>UN</v>
          </cell>
          <cell r="D2149" t="str">
            <v>COEFICIENTE DE REPRESENTATIVIDADE</v>
          </cell>
          <cell r="E2149" t="str">
            <v>853,09</v>
          </cell>
          <cell r="F2149" t="str">
            <v>CAIXA REFERENCIAL</v>
          </cell>
        </row>
        <row r="2150">
          <cell r="A2150" t="str">
            <v>90850</v>
          </cell>
          <cell r="B2150" t="str">
            <v>KIT DE PORTA DE MADEIRA PARA PINTURA, SEMI-OCA (LEVE OU MÉDIA), PADRÃO MÉDIO, 90X210CM, ESPESSURA DE 3,5CM, ITENS INCLUSOS: DOBRADIÇAS, MONTAGEM E INSTALAÇÃO DO BATENTE, SEM FECHADURA - FORNECIMENTO E INSTALAÇÃO. AF_12/2019</v>
          </cell>
          <cell r="C2150" t="str">
            <v>UN</v>
          </cell>
          <cell r="D2150" t="str">
            <v>COEFICIENTE DE REPRESENTATIVIDADE</v>
          </cell>
          <cell r="E2150" t="str">
            <v>928,55</v>
          </cell>
          <cell r="F2150" t="str">
            <v>CAIXA REFERENCIAL</v>
          </cell>
        </row>
        <row r="2151">
          <cell r="A2151" t="str">
            <v>90851</v>
          </cell>
          <cell r="B2151" t="str">
            <v>KIT DE PORTA DE MADEIRA PARA PINTURA, SEMI-OCA (PESADA OU SUPERPESADA), PADRÃO MÉDIO, 80X210CM, ESPESSURA DE 3,5CM, ITENS INCLUSOS: DOBRADIÇAS, MONTAGEM E INSTALAÇÃO DO BATENTE, SEM FECHADURA - FORNECIMENTO E INSTALAÇÃO. AF_12/2019</v>
          </cell>
          <cell r="C2151" t="str">
            <v>UN</v>
          </cell>
          <cell r="D2151" t="str">
            <v>COEFICIENTE DE REPRESENTATIVIDADE</v>
          </cell>
          <cell r="E2151" t="str">
            <v>1.097,47</v>
          </cell>
          <cell r="F2151" t="str">
            <v>CAIXA REFERENCIAL</v>
          </cell>
        </row>
        <row r="2152">
          <cell r="A2152" t="str">
            <v>90852</v>
          </cell>
          <cell r="B2152" t="str">
            <v>KIT DE PORTA DE MADEIRA PARA PINTURA, SEMI-OCA (PESADA OU SUPERPESADA), PADRÃO MÉDIO, 90X210CM, ESPESSURA DE 3,5CM, ITENS INCLUSOS: DOBRADIÇAS, MONTAGEM E INSTALAÇÃO DO BATENTE, SEM FECHADURA - FORNECIMENTO E INSTALAÇÃO. AF_12/2019</v>
          </cell>
          <cell r="C2152" t="str">
            <v>UN</v>
          </cell>
          <cell r="D2152" t="str">
            <v>COEFICIENTE DE REPRESENTATIVIDADE</v>
          </cell>
          <cell r="E2152" t="str">
            <v>1.164,44</v>
          </cell>
          <cell r="F2152" t="str">
            <v>CAIXA REFERENCIAL</v>
          </cell>
        </row>
        <row r="2153">
          <cell r="A2153" t="str">
            <v>91009</v>
          </cell>
          <cell r="B2153" t="str">
            <v>PORTA DE MADEIRA PARA VERNIZ, SEMI-OCA (LEVE OU MÉDIA), 60X210CM, ESPESSURA DE 3,5CM, INCLUSO DOBRADIÇAS - FORNECIMENTO E INSTALAÇÃO. AF_12/2019</v>
          </cell>
          <cell r="C2153" t="str">
            <v>UN</v>
          </cell>
          <cell r="D2153" t="str">
            <v>COEFICIENTE DE REPRESENTATIVIDADE</v>
          </cell>
          <cell r="E2153" t="str">
            <v>312,45</v>
          </cell>
          <cell r="F2153" t="str">
            <v>CAIXA REFERENCIAL</v>
          </cell>
        </row>
        <row r="2154">
          <cell r="A2154" t="str">
            <v>91010</v>
          </cell>
          <cell r="B2154" t="str">
            <v>PORTA DE MADEIRA PARA VERNIZ, SEMI-OCA (LEVE OU MÉDIA), 70X210CM, ESPESSURA DE 3,5CM, INCLUSO DOBRADIÇAS - FORNECIMENTO E INSTALAÇÃO. AF_12/2019</v>
          </cell>
          <cell r="C2154" t="str">
            <v>UN</v>
          </cell>
          <cell r="D2154" t="str">
            <v>COEFICIENTE DE REPRESENTATIVIDADE</v>
          </cell>
          <cell r="E2154" t="str">
            <v>320,47</v>
          </cell>
          <cell r="F2154" t="str">
            <v>CAIXA REFERENCIAL</v>
          </cell>
        </row>
        <row r="2155">
          <cell r="A2155" t="str">
            <v>91011</v>
          </cell>
          <cell r="B2155" t="str">
            <v>PORTA DE MADEIRA PARA VERNIZ, SEMI-OCA (LEVE OU MÉDIA), 80X210CM, ESPESSURA DE 3,5CM, INCLUSO DOBRADIÇAS - FORNECIMENTO E INSTALAÇÃO. AF_12/2019</v>
          </cell>
          <cell r="C2155" t="str">
            <v>UN</v>
          </cell>
          <cell r="D2155" t="str">
            <v>COEFICIENTE DE REPRESENTATIVIDADE</v>
          </cell>
          <cell r="E2155" t="str">
            <v>373,72</v>
          </cell>
          <cell r="F2155" t="str">
            <v>CAIXA REFERENCIAL</v>
          </cell>
        </row>
        <row r="2156">
          <cell r="A2156" t="str">
            <v>91012</v>
          </cell>
          <cell r="B2156" t="str">
            <v>PORTA DE MADEIRA PARA VERNIZ, SEMI-OCA (LEVE OU MÉDIA), 90X210CM, ESPESSURA DE 3,5CM, INCLUSO DOBRADIÇAS - FORNECIMENTO E INSTALAÇÃO. AF_12/2019</v>
          </cell>
          <cell r="C2156" t="str">
            <v>UN</v>
          </cell>
          <cell r="D2156" t="str">
            <v>COEFICIENTE DE REPRESENTATIVIDADE</v>
          </cell>
          <cell r="E2156" t="str">
            <v>414,97</v>
          </cell>
          <cell r="F2156" t="str">
            <v>CAIXA REFERENCIAL</v>
          </cell>
        </row>
        <row r="2157">
          <cell r="A2157" t="str">
            <v>91013</v>
          </cell>
          <cell r="B2157" t="str">
            <v>KIT DE PORTA DE MADEIRA PARA VERNIZ, SEMI-OCA (LEVE OU MÉDIA), PADRÃO MÉDIO, 60X210CM, ESPESSURA DE 3,5CM, ITENS INCLUSOS: DOBRADIÇAS, MONTAGEM E INSTALAÇÃO DO BATENTE, SEM FECHADURA - FORNECIMENTO E INSTALAÇÃO. AF_12/2019</v>
          </cell>
          <cell r="C2157" t="str">
            <v>UN</v>
          </cell>
          <cell r="D2157" t="str">
            <v>COEFICIENTE DE REPRESENTATIVIDADE</v>
          </cell>
          <cell r="E2157" t="str">
            <v>828,39</v>
          </cell>
          <cell r="F2157" t="str">
            <v>CAIXA REFERENCIAL</v>
          </cell>
        </row>
        <row r="2158">
          <cell r="A2158" t="str">
            <v>91014</v>
          </cell>
          <cell r="B2158" t="str">
            <v>KIT DE PORTA DE MADEIRA PARA VERNIZ, SEMI-OCA (LEVE OU MÉDIA), PADRÃO MÉDIO, 70X210CM, ESPESSURA DE 3,5CM, ITENS INCLUSOS: DOBRADIÇAS, MONTAGEM E INSTALAÇÃO DO BATENTE, SEM FECHADURA - FORNECIMENTO E INSTALAÇÃO. AF_12/2019</v>
          </cell>
          <cell r="C2158" t="str">
            <v>UN</v>
          </cell>
          <cell r="D2158" t="str">
            <v>COEFICIENTE DE REPRESENTATIVIDADE</v>
          </cell>
          <cell r="E2158" t="str">
            <v>838,60</v>
          </cell>
          <cell r="F2158" t="str">
            <v>CAIXA REFERENCIAL</v>
          </cell>
        </row>
        <row r="2159">
          <cell r="A2159" t="str">
            <v>91015</v>
          </cell>
          <cell r="B2159" t="str">
            <v>KIT DE PORTA DE MADEIRA PARA VERNIZ, SEMI-OCA (LEVE OU MÉDIA), PADRÃO MÉDIO, 80X210CM, ESPESSURA DE 3,5CM, ITENS INCLUSOS: DOBRADIÇAS, MONTAGEM E INSTALAÇÃO DO BATENTE, SEM FECHADURA - FORNECIMENTO E INSTALAÇÃO. AF_12/2019</v>
          </cell>
          <cell r="C2159" t="str">
            <v>UN</v>
          </cell>
          <cell r="D2159" t="str">
            <v>COEFICIENTE DE REPRESENTATIVIDADE</v>
          </cell>
          <cell r="E2159" t="str">
            <v>894,05</v>
          </cell>
          <cell r="F2159" t="str">
            <v>CAIXA REFERENCIAL</v>
          </cell>
        </row>
        <row r="2160">
          <cell r="A2160" t="str">
            <v>91016</v>
          </cell>
          <cell r="B2160" t="str">
            <v>KIT DE PORTA DE MADEIRA PARA VERNIZ, SEMI-OCA (LEVE OU MÉDIA), PADRÃO MÉDIO, 90X210CM, ESPESSURA DE 3,5CM, ITENS INCLUSOS: DOBRADIÇAS, MONTAGEM E INSTALAÇÃO DO BATENTE, SEM FECHADURA - FORNECIMENTO E INSTALAÇÃO. AF_12/2019</v>
          </cell>
          <cell r="C2160" t="str">
            <v>UN</v>
          </cell>
          <cell r="D2160" t="str">
            <v>COEFICIENTE DE REPRESENTATIVIDADE</v>
          </cell>
          <cell r="E2160" t="str">
            <v>937,49</v>
          </cell>
          <cell r="F2160" t="str">
            <v>CAIXA REFERENCIAL</v>
          </cell>
        </row>
        <row r="2161">
          <cell r="A2161" t="str">
            <v>91287</v>
          </cell>
          <cell r="B2161" t="str">
            <v>BATENTE PARA PORTA DE MADEIRA, PADRÃO POPULAR - FORNECIMENTO E MONTAGEM. AF_12/2019</v>
          </cell>
          <cell r="C2161" t="str">
            <v>UN</v>
          </cell>
          <cell r="D2161" t="str">
            <v>COEFICIENTE DE REPRESENTATIVIDADE</v>
          </cell>
          <cell r="E2161" t="str">
            <v>237,87</v>
          </cell>
          <cell r="F2161" t="str">
            <v>CAIXA REFERENCIAL</v>
          </cell>
        </row>
        <row r="2162">
          <cell r="A2162" t="str">
            <v>91292</v>
          </cell>
          <cell r="B2162" t="str">
            <v>BATENTE PARA PORTA DE MADEIRA, FIXAÇÃO COM ARGAMASSA, PADRÃO POPULAR. FORNECIMENTO E INSTALAÇÃO. AF_12/2019</v>
          </cell>
          <cell r="C2162" t="str">
            <v>UN</v>
          </cell>
          <cell r="D2162" t="str">
            <v>COEFICIENTE DE REPRESENTATIVIDADE</v>
          </cell>
          <cell r="E2162" t="str">
            <v>340,64</v>
          </cell>
          <cell r="F2162" t="str">
            <v>CAIXA REFERENCIAL</v>
          </cell>
        </row>
        <row r="2163">
          <cell r="A2163" t="str">
            <v>91295</v>
          </cell>
          <cell r="B2163" t="str">
            <v>PORTA DE MADEIRA FRISADA, SEMI-OCA (LEVE OU MÉDIA), 60X210CM, ESPESSURA DE 3CM, INCLUSO DOBRADIÇAS - FORNECIMENTO E INSTALAÇÃO. AF_12/2019</v>
          </cell>
          <cell r="C2163" t="str">
            <v>UN</v>
          </cell>
          <cell r="D2163" t="str">
            <v>COEFICIENTE DE REPRESENTATIVIDADE</v>
          </cell>
          <cell r="E2163" t="str">
            <v>321,19</v>
          </cell>
          <cell r="F2163" t="str">
            <v>CAIXA REFERENCIAL</v>
          </cell>
        </row>
        <row r="2164">
          <cell r="A2164" t="str">
            <v>91296</v>
          </cell>
          <cell r="B2164" t="str">
            <v>PORTA DE MADEIRA FRISADA, SEMI-OCA (LEVE OU MÉDIA), 70X210CM, ESPESSURA DE 3CM, INCLUSO DOBRADIÇAS - FORNECIMENTO E INSTALAÇÃO. AF_12/2019</v>
          </cell>
          <cell r="C2164" t="str">
            <v>UN</v>
          </cell>
          <cell r="D2164" t="str">
            <v>COEFICIENTE DE REPRESENTATIVIDADE</v>
          </cell>
          <cell r="E2164" t="str">
            <v>344,88</v>
          </cell>
          <cell r="F2164" t="str">
            <v>CAIXA REFERENCIAL</v>
          </cell>
        </row>
        <row r="2165">
          <cell r="A2165" t="str">
            <v>91297</v>
          </cell>
          <cell r="B2165" t="str">
            <v>PORTA DE MADEIRA FRISADA, SEMI-OCA (LEVE OU MÉDIA), 80X210CM, ESPESSURA DE 3,5CM, INCLUSO DOBRADIÇAS - FORNECIMENTO E INSTALAÇÃO. AF_12/2019</v>
          </cell>
          <cell r="C2165" t="str">
            <v>UN</v>
          </cell>
          <cell r="D2165" t="str">
            <v>COEFICIENTE DE REPRESENTATIVIDADE</v>
          </cell>
          <cell r="E2165" t="str">
            <v>379,55</v>
          </cell>
          <cell r="F2165" t="str">
            <v>CAIXA REFERENCIAL</v>
          </cell>
        </row>
        <row r="2166">
          <cell r="A2166" t="str">
            <v>91298</v>
          </cell>
          <cell r="B2166" t="str">
            <v>PORTA DE MADEIRA TIPO VENEZIANA, 80X210CM, ESPESSURA DE 3CM, INCLUSO DOBRADIÇAS - FORNECIMENTO E INSTALAÇÃO. AF_12/2019</v>
          </cell>
          <cell r="C2166" t="str">
            <v>UN</v>
          </cell>
          <cell r="D2166" t="str">
            <v>ATRIBUÍDO SÃO PAULO</v>
          </cell>
          <cell r="E2166" t="str">
            <v>894,10</v>
          </cell>
          <cell r="F2166" t="str">
            <v>CAIXA REFERENCIAL</v>
          </cell>
        </row>
        <row r="2167">
          <cell r="A2167" t="str">
            <v>91299</v>
          </cell>
          <cell r="B2167" t="str">
            <v>PORTA DE MADEIRA, TIPO MEXICANA, MACIÇA (PESADA OU SUPERPESADA), 80X210CM, ESPESSURA DE 3,5CM, INCLUSO DOBRADIÇAS - FORNECIMENTO E INSTALAÇÃO. AF_12/2019</v>
          </cell>
          <cell r="C2167" t="str">
            <v>UN</v>
          </cell>
          <cell r="D2167" t="str">
            <v>ATRIBUÍDO SÃO PAULO</v>
          </cell>
          <cell r="E2167" t="str">
            <v>1.255,39</v>
          </cell>
          <cell r="F2167" t="str">
            <v>CAIXA REFERENCIAL</v>
          </cell>
        </row>
        <row r="2168">
          <cell r="A2168" t="str">
            <v>91304</v>
          </cell>
          <cell r="B2168" t="str">
            <v>FECHADURA DE EMBUTIR COM CILINDRO, EXTERNA, COMPLETA, ACABAMENTO PADRÃO POPULAR, INCLUSO EXECUÇÃO DE FURO - FORNECIMENTO E INSTALAÇÃO. AF_12/2019</v>
          </cell>
          <cell r="C2168" t="str">
            <v>UN</v>
          </cell>
          <cell r="D2168" t="str">
            <v>COEFICIENTE DE REPRESENTATIVIDADE</v>
          </cell>
          <cell r="E2168" t="str">
            <v>102,86</v>
          </cell>
          <cell r="F2168" t="str">
            <v>CAIXA REFERENCIAL</v>
          </cell>
        </row>
        <row r="2169">
          <cell r="A2169" t="str">
            <v>91305</v>
          </cell>
          <cell r="B2169" t="str">
            <v>FECHADURA DE EMBUTIR PARA PORTA DE BANHEIRO, COMPLETA, ACABAMENTO PADRÃO POPULAR, INCLUSO EXECUÇÃO DE FURO - FORNECIMENTO E INSTALAÇÃO. AF_12/2019</v>
          </cell>
          <cell r="C2169" t="str">
            <v>UN</v>
          </cell>
          <cell r="D2169" t="str">
            <v>COEFICIENTE DE REPRESENTATIVIDADE</v>
          </cell>
          <cell r="E2169" t="str">
            <v>99,33</v>
          </cell>
          <cell r="F2169" t="str">
            <v>CAIXA REFERENCIAL</v>
          </cell>
        </row>
        <row r="2170">
          <cell r="A2170" t="str">
            <v>91306</v>
          </cell>
          <cell r="B2170" t="str">
            <v>FECHADURA DE EMBUTIR PARA PORTAS INTERNAS, COMPLETA, ACABAMENTO PADRÃO MÉDIO, COM EXECUÇÃO DE FURO - FORNECIMENTO E INSTALAÇÃO. AF_12/2019</v>
          </cell>
          <cell r="C2170" t="str">
            <v>UN</v>
          </cell>
          <cell r="D2170" t="str">
            <v>COEFICIENTE DE REPRESENTATIVIDADE</v>
          </cell>
          <cell r="E2170" t="str">
            <v>138,45</v>
          </cell>
          <cell r="F2170" t="str">
            <v>CAIXA REFERENCIAL</v>
          </cell>
        </row>
        <row r="2171">
          <cell r="A2171" t="str">
            <v>91307</v>
          </cell>
          <cell r="B2171" t="str">
            <v>FECHADURA DE EMBUTIR PARA PORTAS INTERNAS, COMPLETA, ACABAMENTO PADRÃO POPULAR, COM EXECUÇÃO DE FURO - FORNECIMENTO E INSTALAÇÃO. AF_12/2019</v>
          </cell>
          <cell r="C2171" t="str">
            <v>UN</v>
          </cell>
          <cell r="D2171" t="str">
            <v>COEFICIENTE DE REPRESENTATIVIDADE</v>
          </cell>
          <cell r="E2171" t="str">
            <v>86,13</v>
          </cell>
          <cell r="F2171" t="str">
            <v>CAIXA REFERENCIAL</v>
          </cell>
        </row>
        <row r="2172">
          <cell r="A2172" t="str">
            <v>91312</v>
          </cell>
          <cell r="B2172" t="str">
            <v>KIT DE PORTA DE MADEIRA PARA PINTURA, SEMI-OCA (LEVE OU MÉDIA), PADRÃO POPULAR, 60X210CM, ESPESSURA DE 3,5CM, ITENS INCLUSOS: DOBRADIÇAS, MONTAGEM E INSTALAÇÃO DO BATENTE, FECHADURA COM EXECUÇÃO DO FURO - FORNECIMENTO E INSTALAÇÃO. AF_12/2019</v>
          </cell>
          <cell r="C2172" t="str">
            <v>UN</v>
          </cell>
          <cell r="D2172" t="str">
            <v>COEFICIENTE DE REPRESENTATIVIDADE</v>
          </cell>
          <cell r="E2172" t="str">
            <v>817,40</v>
          </cell>
          <cell r="F2172" t="str">
            <v>CAIXA REFERENCIAL</v>
          </cell>
        </row>
        <row r="2173">
          <cell r="A2173" t="str">
            <v>91313</v>
          </cell>
          <cell r="B2173" t="str">
            <v>KIT DE PORTA DE MADEIRA PARA PINTURA, SEMI-OCA (LEVE OU MÉDIA), PADRÃO POPULAR, 70X210CM, ESPESSURA DE 3,5CM, ITENS INCLUSOS: DOBRADIÇAS, MONTAGEM E INSTALAÇÃO DO BATENTE, FECHADURA COM EXECUÇÃO DO FURO - FORNECIMENTO E INSTALAÇÃO. AF_12/2019</v>
          </cell>
          <cell r="C2173" t="str">
            <v>UN</v>
          </cell>
          <cell r="D2173" t="str">
            <v>COEFICIENTE DE REPRESENTATIVIDADE</v>
          </cell>
          <cell r="E2173" t="str">
            <v>813,30</v>
          </cell>
          <cell r="F2173" t="str">
            <v>CAIXA REFERENCIAL</v>
          </cell>
        </row>
        <row r="2174">
          <cell r="A2174" t="str">
            <v>91314</v>
          </cell>
          <cell r="B2174" t="str">
            <v>KIT DE PORTA DE MADEIRA PARA PINTURA, SEMI-OCA (LEVE OU MÉDIA), PADRÃO POPULAR, 80X210CM, ESPESSURA DE 3,5CM, ITENS INCLUSOS: DOBRADIÇAS, MONTAGEM E INSTALAÇÃO DO BATENTE, FECHADURA COM EXECUÇÃO DO FURO - FORNECIMENTO E INSTALAÇÃO. AF_12/2019</v>
          </cell>
          <cell r="C2174" t="str">
            <v>UN</v>
          </cell>
          <cell r="D2174" t="str">
            <v>COEFICIENTE DE REPRESENTATIVIDADE</v>
          </cell>
          <cell r="E2174" t="str">
            <v>854,46</v>
          </cell>
          <cell r="F2174" t="str">
            <v>CAIXA REFERENCIAL</v>
          </cell>
        </row>
        <row r="2175">
          <cell r="A2175" t="str">
            <v>91315</v>
          </cell>
          <cell r="B2175" t="str">
            <v>KIT DE PORTA DE MADEIRA PARA PINTURA, SEMI-OCA (LEVE OU MÉDIA), PADRÃO POPULAR, 90X210CM, ESPESSURA DE 3,5CM, ITENS INCLUSOS: DOBRADIÇAS, MONTAGEM E INSTALAÇÃO DO BATENTE, FECHADURA COM EXECUÇÃO DO FURO - FORNECIMENTO E INSTALAÇÃO. AF_12/2019</v>
          </cell>
          <cell r="C2175" t="str">
            <v>UN</v>
          </cell>
          <cell r="D2175" t="str">
            <v>COEFICIENTE DE REPRESENTATIVIDADE</v>
          </cell>
          <cell r="E2175" t="str">
            <v>929,29</v>
          </cell>
          <cell r="F2175" t="str">
            <v>CAIXA REFERENCIAL</v>
          </cell>
        </row>
        <row r="2176">
          <cell r="A2176" t="str">
            <v>91316</v>
          </cell>
          <cell r="B2176" t="str">
            <v>KIT DE PORTA DE MADEIRA PARA PINTURA, SEMI-OCA (PESADA OU SUPERPESADA), PADRÃO POPULAR, 80X210CM, ESPESSURA DE 3,5CM, ITENS INCLUSOS: DOBRADIÇAS, MONTAGEM E INSTALAÇÃO DO BATENTE, FECHADURA COM EXECUÇÃO DO FURO - FORNECIMENTO E INSTALAÇÃO. AF_12/2019</v>
          </cell>
          <cell r="C2176" t="str">
            <v>UN</v>
          </cell>
          <cell r="D2176" t="str">
            <v>COEFICIENTE DE REPRESENTATIVIDADE</v>
          </cell>
          <cell r="E2176" t="str">
            <v>1.098,84</v>
          </cell>
          <cell r="F2176" t="str">
            <v>CAIXA REFERENCIAL</v>
          </cell>
        </row>
        <row r="2177">
          <cell r="A2177" t="str">
            <v>91317</v>
          </cell>
          <cell r="B2177" t="str">
            <v>KIT DE PORTA DE MADEIRA PARA PINTURA, SEMI-OCA (PESADA OU SUPERPESADA), PADRÃO POPULAR, 90X210CM, ESPESSURA DE 3,5CM, ITENS INCLUSOS: DOBRADIÇAS, MONTAGEM E INSTALAÇÃO DO BATENTE, FECHADURA COM EXECUÇÃO DO FURO - FORNECIMENTO E INSTALAÇÃO. AF_12/2019</v>
          </cell>
          <cell r="C2177" t="str">
            <v>UN</v>
          </cell>
          <cell r="D2177" t="str">
            <v>COEFICIENTE DE REPRESENTATIVIDADE</v>
          </cell>
          <cell r="E2177" t="str">
            <v>1.165,18</v>
          </cell>
          <cell r="F2177" t="str">
            <v>CAIXA REFERENCIAL</v>
          </cell>
        </row>
        <row r="2178">
          <cell r="A2178" t="str">
            <v>91318</v>
          </cell>
          <cell r="B2178" t="str">
            <v>KIT DE PORTA DE MADEIRA PARA PINTURA, SEMI-OCA (LEVE OU MÉDIA), PADRÃO POPULAR, 60X210CM, ESPESSURA DE 3,5CM, ITENS INCLUSOS: DOBRADIÇAS, MONTAGEM E INSTALAÇÃO DO BATENTE, SEM FECHADURA - FORNECIMENTO E INSTALAÇÃO. AF_12/2019</v>
          </cell>
          <cell r="C2178" t="str">
            <v>UN</v>
          </cell>
          <cell r="D2178" t="str">
            <v>COEFICIENTE DE REPRESENTATIVIDADE</v>
          </cell>
          <cell r="E2178" t="str">
            <v>718,07</v>
          </cell>
          <cell r="F2178" t="str">
            <v>CAIXA REFERENCIAL</v>
          </cell>
        </row>
        <row r="2179">
          <cell r="A2179" t="str">
            <v>91319</v>
          </cell>
          <cell r="B2179" t="str">
            <v>KIT DE PORTA DE MADEIRA PARA PINTURA, SEMI-OCA (LEVE OU MÉDIA), PADRÃO POPULAR, 70X210CM, ESPESSURA DE 3,5CM, ITENS INCLUSOS: DOBRADIÇAS, MONTAGEM E INSTALAÇÃO DO BATENTE, SEM FECHADURA - FORNECIMENTO E INSTALAÇÃO. AF_12/2019</v>
          </cell>
          <cell r="C2179" t="str">
            <v>UN</v>
          </cell>
          <cell r="D2179" t="str">
            <v>COEFICIENTE DE REPRESENTATIVIDADE</v>
          </cell>
          <cell r="E2179" t="str">
            <v>727,17</v>
          </cell>
          <cell r="F2179" t="str">
            <v>CAIXA REFERENCIAL</v>
          </cell>
        </row>
        <row r="2180">
          <cell r="A2180" t="str">
            <v>91320</v>
          </cell>
          <cell r="B2180" t="str">
            <v>KIT DE PORTA DE MADEIRA PARA PINTURA, SEMI-OCA (LEVE OU MÉDIA), PADRÃO POPULAR, 80X210CM, ESPESSURA DE 3,5CM, ITENS INCLUSOS: DOBRADIÇAS, MONTAGEM E INSTALAÇÃO DO BATENTE, SEM FECHADURA - FORNECIMENTO E INSTALAÇÃO. AF_12/2019</v>
          </cell>
          <cell r="C2180" t="str">
            <v>UN</v>
          </cell>
          <cell r="D2180" t="str">
            <v>COEFICIENTE DE REPRESENTATIVIDADE</v>
          </cell>
          <cell r="E2180" t="str">
            <v>751,60</v>
          </cell>
          <cell r="F2180" t="str">
            <v>CAIXA REFERENCIAL</v>
          </cell>
        </row>
        <row r="2181">
          <cell r="A2181" t="str">
            <v>91321</v>
          </cell>
          <cell r="B2181" t="str">
            <v>KIT DE PORTA DE MADEIRA PARA PINTURA, SEMI-OCA (LEVE OU MÉDIA), PADRÃO POPULAR, 90X210CM, ESPESSURA DE 3,5CM, ITENS INCLUSOS: DOBRADIÇAS, MONTAGEM E INSTALAÇÃO DO BATENTE, SEM FECHADURA - FORNECIMENTO E INSTALAÇÃO. AF_12/2019</v>
          </cell>
          <cell r="C2181" t="str">
            <v>UN</v>
          </cell>
          <cell r="D2181" t="str">
            <v>COEFICIENTE DE REPRESENTATIVIDADE</v>
          </cell>
          <cell r="E2181" t="str">
            <v>826,43</v>
          </cell>
          <cell r="F2181" t="str">
            <v>CAIXA REFERENCIAL</v>
          </cell>
        </row>
        <row r="2182">
          <cell r="A2182" t="str">
            <v>91322</v>
          </cell>
          <cell r="B2182" t="str">
            <v>KIT DE PORTA DE MADEIRA PARA PINTURA, SEMI-OCA (PESADA OU SUPERPESADA), PADRÃO POPULAR, 80X210CM, ESPESSURA DE 3,5CM, ITENS INCLUSOS: DOBRADIÇAS, MONTAGEM E INSTALAÇÃO DO BATENTE, SEM FECHADURA - FORNECIMENTO E INSTALAÇÃO. AF_12/2019</v>
          </cell>
          <cell r="C2182" t="str">
            <v>UN</v>
          </cell>
          <cell r="D2182" t="str">
            <v>COEFICIENTE DE REPRESENTATIVIDADE</v>
          </cell>
          <cell r="E2182" t="str">
            <v>995,98</v>
          </cell>
          <cell r="F2182" t="str">
            <v>CAIXA REFERENCIAL</v>
          </cell>
        </row>
        <row r="2183">
          <cell r="A2183" t="str">
            <v>91323</v>
          </cell>
          <cell r="B2183" t="str">
            <v>KIT DE PORTA DE MADEIRA PARA PINTURA, SEMI-OCA (PESADA OU SUPERPESADA), PADRÃO POPULAR, 90X210CM, ESPESSURA DE 3,5CM, ITENS INCLUSOS: DOBRADIÇAS, MONTAGEM E INSTALAÇÃO DO BATENTE, SEM FECHADURA - FORNECIMENTO E INSTALAÇÃO. AF_12/2019</v>
          </cell>
          <cell r="C2183" t="str">
            <v>UN</v>
          </cell>
          <cell r="D2183" t="str">
            <v>COEFICIENTE DE REPRESENTATIVIDADE</v>
          </cell>
          <cell r="E2183" t="str">
            <v>1.062,32</v>
          </cell>
          <cell r="F2183" t="str">
            <v>CAIXA REFERENCIAL</v>
          </cell>
        </row>
        <row r="2184">
          <cell r="A2184" t="str">
            <v>91324</v>
          </cell>
          <cell r="B2184" t="str">
            <v>KIT DE PORTA DE MADEIRA PARA VERNIZ, SEMI-OCA (LEVE OU MÉDIA), PADRÃO POPULAR, 60X210CM, ESPESSURA DE 3,5CM, ITENS INCLUSOS: DOBRADIÇAS, MONTAGEM E INSTALAÇÃO DO BATENTE, SEM FECHADURA - FORNECIMENTO E INSTALAÇÃO. AF_12/2019</v>
          </cell>
          <cell r="C2184" t="str">
            <v>UN</v>
          </cell>
          <cell r="D2184" t="str">
            <v>COEFICIENTE DE REPRESENTATIVIDADE</v>
          </cell>
          <cell r="E2184" t="str">
            <v>728,16</v>
          </cell>
          <cell r="F2184" t="str">
            <v>CAIXA REFERENCIAL</v>
          </cell>
        </row>
        <row r="2185">
          <cell r="A2185" t="str">
            <v>91325</v>
          </cell>
          <cell r="B2185" t="str">
            <v>KIT DE PORTA DE MADEIRA PARA VERNIZ, SEMI-OCA (LEVE OU MÉDIA), PADRÃO POPULAR, 70X210CM, ESPESSURA DE 3,5CM, ITENS INCLUSOS: DOBRADIÇAS, MONTAGEM E INSTALAÇÃO DO BATENTE, SEM FECHADURA - FORNECIMENTO E INSTALAÇÃO. AF_12/2019</v>
          </cell>
          <cell r="C2185" t="str">
            <v>UN</v>
          </cell>
          <cell r="D2185" t="str">
            <v>COEFICIENTE DE REPRESENTATIVIDADE</v>
          </cell>
          <cell r="E2185" t="str">
            <v>737,74</v>
          </cell>
          <cell r="F2185" t="str">
            <v>CAIXA REFERENCIAL</v>
          </cell>
        </row>
        <row r="2186">
          <cell r="A2186" t="str">
            <v>91326</v>
          </cell>
          <cell r="B2186" t="str">
            <v>KIT DE PORTA DE MADEIRA PARA VERNIZ, SEMI-OCA (LEVE OU MÉDIA), PADRÃO POPULAR, 80X210CM, ESPESSURA DE 3,5CM, ITENS INCLUSOS: DOBRADIÇAS, MONTAGEM E INSTALAÇÃO DO BATENTE, SEM FECHADURA - FORNECIMENTO E INSTALAÇÃO. AF_12/2019</v>
          </cell>
          <cell r="C2186" t="str">
            <v>UN</v>
          </cell>
          <cell r="D2186" t="str">
            <v>COEFICIENTE DE REPRESENTATIVIDADE</v>
          </cell>
          <cell r="E2186" t="str">
            <v>792,56</v>
          </cell>
          <cell r="F2186" t="str">
            <v>CAIXA REFERENCIAL</v>
          </cell>
        </row>
        <row r="2187">
          <cell r="A2187" t="str">
            <v>91327</v>
          </cell>
          <cell r="B2187" t="str">
            <v>KIT DE PORTA DE MADEIRA PARA VERNIZ, SEMI-OCA (LEVE OU MÉDIA), PADRÃO POPULAR, 90X210CM, ESPESSURA DE 3,5CM, ITENS INCLUSOS: DOBRADIÇAS, MONTAGEM E INSTALAÇÃO DO BATENTE, SEM FECHADURA - FORNECIMENTO E INSTALAÇÃO. AF_12/2019</v>
          </cell>
          <cell r="C2187" t="str">
            <v>UN</v>
          </cell>
          <cell r="D2187" t="str">
            <v>COEFICIENTE DE REPRESENTATIVIDADE</v>
          </cell>
          <cell r="E2187" t="str">
            <v>835,37</v>
          </cell>
          <cell r="F2187" t="str">
            <v>CAIXA REFERENCIAL</v>
          </cell>
        </row>
        <row r="2188">
          <cell r="A2188" t="str">
            <v>91328</v>
          </cell>
          <cell r="B2188" t="str">
            <v>KIT DE PORTA DE MADEIRA FRISADA, SEMI-OCA (LEVE OU MÉDIA), PADRÃO MÉDIO 60X210CM, ESPESSURA DE 3CM, ITENS INCLUSOS: DOBRADIÇAS, MONTAGEM E INSTALAÇÃO DO BATENTE, SEM FECHADURA - FORNECIMENTO E INSTALAÇÃO. AF_12/2019</v>
          </cell>
          <cell r="C2188" t="str">
            <v>UN</v>
          </cell>
          <cell r="D2188" t="str">
            <v>COEFICIENTE DE REPRESENTATIVIDADE</v>
          </cell>
          <cell r="E2188" t="str">
            <v>837,13</v>
          </cell>
          <cell r="F2188" t="str">
            <v>CAIXA REFERENCIAL</v>
          </cell>
        </row>
        <row r="2189">
          <cell r="A2189" t="str">
            <v>91329</v>
          </cell>
          <cell r="B2189" t="str">
            <v>KIT DE PORTA DE MADEIRA FRISADA, SEMI-OCA (LEVE OU MÉDIA), PADRÃO POPULAR, 60X210CM, ESPESSURA DE 3CM, ITENS INCLUSOS: DOBRADIÇAS, MONTAGEM E INSTALAÇÃO DO BATENTE, SEM FECHADURA - FORNECIMENTO E INSTALAÇÃO. AF_12/2019</v>
          </cell>
          <cell r="C2189" t="str">
            <v>UN</v>
          </cell>
          <cell r="D2189" t="str">
            <v>COEFICIENTE DE REPRESENTATIVIDADE</v>
          </cell>
          <cell r="E2189" t="str">
            <v>736,90</v>
          </cell>
          <cell r="F2189" t="str">
            <v>CAIXA REFERENCIAL</v>
          </cell>
        </row>
        <row r="2190">
          <cell r="A2190" t="str">
            <v>91330</v>
          </cell>
          <cell r="B2190" t="str">
            <v>KIT DE PORTA DE MADEIRA FRISADA, SEMI-OCA (LEVE OU MÉDIA), PADRÃO MÉDIO, 70X210CM, ESPESSURA DE 3CM, ITENS INCLUSOS: DOBRADIÇAS, MONTAGEM E INSTALAÇÃO DO BATENTE, SEM FECHADURA - FORNECIMENTO E INSTALAÇÃO. AF_12/2019</v>
          </cell>
          <cell r="C2190" t="str">
            <v>UN</v>
          </cell>
          <cell r="D2190" t="str">
            <v>COEFICIENTE DE REPRESENTATIVIDADE</v>
          </cell>
          <cell r="E2190" t="str">
            <v>863,01</v>
          </cell>
          <cell r="F2190" t="str">
            <v>CAIXA REFERENCIAL</v>
          </cell>
        </row>
        <row r="2191">
          <cell r="A2191" t="str">
            <v>91331</v>
          </cell>
          <cell r="B2191" t="str">
            <v>KIT DE PORTA DE MADEIRA FRISADA, SEMI-OCA (LEVE OU MÉDIA), PADRÃO POPULAR, 70X210CM, ESPESSURA DE 3CM, ITENS INCLUSOS: DOBRADIÇAS, MONTAGEM E INSTALAÇÃO DO BATENTE, SEM FECHADURA - FORNECIMENTO E INSTALAÇÃO. AF_12/2019</v>
          </cell>
          <cell r="C2191" t="str">
            <v>UN</v>
          </cell>
          <cell r="D2191" t="str">
            <v>COEFICIENTE DE REPRESENTATIVIDADE</v>
          </cell>
          <cell r="E2191" t="str">
            <v>762,15</v>
          </cell>
          <cell r="F2191" t="str">
            <v>CAIXA REFERENCIAL</v>
          </cell>
        </row>
        <row r="2192">
          <cell r="A2192" t="str">
            <v>91332</v>
          </cell>
          <cell r="B2192" t="str">
            <v>KIT DE PORTA DE MADEIRA FRISADA, SEMI-OCA (LEVE OU MÉDIA), PADRÃO MÉDIO, 80X210CM, ESPESSURA DE 3,5CM, ITENS INCLUSOS: DOBRADIÇAS, MONTAGEM E INSTALAÇÃO DO BATENTE, SEM FECHADURA - FORNECIMENTO E INSTALAÇÃO. AF_12/2019</v>
          </cell>
          <cell r="C2192" t="str">
            <v>UN</v>
          </cell>
          <cell r="D2192" t="str">
            <v>COEFICIENTE DE REPRESENTATIVIDADE</v>
          </cell>
          <cell r="E2192" t="str">
            <v>899,88</v>
          </cell>
          <cell r="F2192" t="str">
            <v>CAIXA REFERENCIAL</v>
          </cell>
        </row>
        <row r="2193">
          <cell r="A2193" t="str">
            <v>91333</v>
          </cell>
          <cell r="B2193" t="str">
            <v>KIT DE PORTA DE MADEIRA FRISADA, SEMI-OCA (LEVE OU MÉDIA), PADRÃO POPULAR, 80X210CM, ESPESSURA DE 3,5CM, ITENS INCLUSOS: DOBRADIÇAS, MONTAGEM E INSTALAÇÃO DO BATENTE, SEM FECHADURA - FORNECIMENTO E INSTALAÇÃO. AF_12/2019</v>
          </cell>
          <cell r="C2193" t="str">
            <v>UN</v>
          </cell>
          <cell r="D2193" t="str">
            <v>COEFICIENTE DE REPRESENTATIVIDADE</v>
          </cell>
          <cell r="E2193" t="str">
            <v>798,39</v>
          </cell>
          <cell r="F2193" t="str">
            <v>CAIXA REFERENCIAL</v>
          </cell>
        </row>
        <row r="2194">
          <cell r="A2194" t="str">
            <v>91334</v>
          </cell>
          <cell r="B2194" t="str">
            <v>KIT DE PORTA DE MADEIRA TIPO VENEZIANA, PADRÃO MÉDIO, 80X210CM, ESPESSURA DE 3CM, ITENS INCLUSOS: DOBRADIÇAS, MONTAGEM E INSTALAÇÃO DO BATENTE, SEM FECHADURA - FORNECIMENTO E INSTALAÇÃO. AF_12/2019</v>
          </cell>
          <cell r="C2194" t="str">
            <v>UN</v>
          </cell>
          <cell r="D2194" t="str">
            <v>ATRIBUÍDO SÃO PAULO</v>
          </cell>
          <cell r="E2194" t="str">
            <v>1.414,43</v>
          </cell>
          <cell r="F2194" t="str">
            <v>CAIXA REFERENCIAL</v>
          </cell>
        </row>
        <row r="2195">
          <cell r="A2195" t="str">
            <v>91335</v>
          </cell>
          <cell r="B2195" t="str">
            <v>KIT DE PORTA DE MADEIRA TIPO VENEZIANA, PADRÃO POPULAR, 80X210CM, ESPESSURA DE 3CM, ITENS INCLUSOS: DOBRADIÇAS, MONTAGEM E INSTALAÇÃO DO BATENTE, SEM FECHADURA - FORNECIMENTO E INSTALAÇÃO. AF_12/2019</v>
          </cell>
          <cell r="C2195" t="str">
            <v>UN</v>
          </cell>
          <cell r="D2195" t="str">
            <v>ATRIBUÍDO SÃO PAULO</v>
          </cell>
          <cell r="E2195" t="str">
            <v>1.312,94</v>
          </cell>
          <cell r="F2195" t="str">
            <v>CAIXA REFERENCIAL</v>
          </cell>
        </row>
        <row r="2196">
          <cell r="A2196" t="str">
            <v>91336</v>
          </cell>
          <cell r="B2196" t="str">
            <v>KIT DE PORTA DE MADEIRA TIPO MEXICANA, MACIÇA (PESADA OU SUPERPESADA), PADRÃO MÉDIO, 80X210CM, ESPESSURA DE 3CM, ITENS INCLUSOS: DOBRADIÇAS, MONTAGEM E INSTALAÇÃO DO BATENTE, SEM FECHADURA - FORNECIMENTO E INSTALAÇÃO. AF_12/2019</v>
          </cell>
          <cell r="C2196" t="str">
            <v>UN</v>
          </cell>
          <cell r="D2196" t="str">
            <v>ATRIBUÍDO SÃO PAULO</v>
          </cell>
          <cell r="E2196" t="str">
            <v>1.775,72</v>
          </cell>
          <cell r="F2196" t="str">
            <v>CAIXA REFERENCIAL</v>
          </cell>
        </row>
        <row r="2197">
          <cell r="A2197" t="str">
            <v>91337</v>
          </cell>
          <cell r="B2197" t="str">
            <v>KIT DE PORTA DE MADEIRA TIPO MEXICANA, MACIÇA (PESADA OU SUPERPESADA), PADRÃO POPULAR, 80X210CM, ESPESSURA DE 3CM, ITENS INCLUSOS: DOBRADIÇAS, MONTAGEM E INSTALAÇÃO DO BATENTE, SEM FECHADURA - FORNECIMENTO E INSTALAÇÃO. AF_12/2019</v>
          </cell>
          <cell r="C2197" t="str">
            <v>UN</v>
          </cell>
          <cell r="D2197" t="str">
            <v>ATRIBUÍDO SÃO PAULO</v>
          </cell>
          <cell r="E2197" t="str">
            <v>1.674,23</v>
          </cell>
          <cell r="F2197" t="str">
            <v>CAIXA REFERENCIAL</v>
          </cell>
        </row>
        <row r="2198">
          <cell r="A2198" t="str">
            <v>100659</v>
          </cell>
          <cell r="B2198" t="str">
            <v>ALIZAR DE 5X1,5CM PARA PORTA FIXADO COM PREGOS, PADRÃO MÉDIO - FORNECIMENTO E INSTALAÇÃO. AF_12/2019</v>
          </cell>
          <cell r="C2198" t="str">
            <v>M</v>
          </cell>
          <cell r="D2198" t="str">
            <v>COEFICIENTE DE REPRESENTATIVIDADE</v>
          </cell>
          <cell r="E2198" t="str">
            <v>10,97</v>
          </cell>
          <cell r="F2198" t="str">
            <v>CAIXA REFERENCIAL</v>
          </cell>
        </row>
        <row r="2199">
          <cell r="A2199" t="str">
            <v>100660</v>
          </cell>
          <cell r="B2199" t="str">
            <v>ALIZAR DE 5X1,5CM PARA PORTA FIXADO COM PREGOS, PADRÃO POPULAR - FORNECIMENTO E INSTALAÇÃO. AF_12/2019</v>
          </cell>
          <cell r="C2199" t="str">
            <v>M</v>
          </cell>
          <cell r="D2199" t="str">
            <v>COEFICIENTE DE REPRESENTATIVIDADE</v>
          </cell>
          <cell r="E2199" t="str">
            <v>7,82</v>
          </cell>
          <cell r="F2199" t="str">
            <v>CAIXA REFERENCIAL</v>
          </cell>
        </row>
        <row r="2200">
          <cell r="A2200" t="str">
            <v>100675</v>
          </cell>
          <cell r="B2200" t="str">
            <v>KIT DE PORTA-PRONTA DE MADEIRA EM ACABAMENTO MELAMÍNICO BRANCO, FOLHA LEVE OU MÉDIA, 90X210, EXCLUSIVE FECHADURA, FIXAÇÃO COM PREENCHIMENTO TOTAL DE ESPUMA EXPANSIVA - FORNECIMENTO E INSTALAÇÃO. AF_12/2019</v>
          </cell>
          <cell r="C2200" t="str">
            <v>UN</v>
          </cell>
          <cell r="D2200" t="str">
            <v>COEFICIENTE DE REPRESENTATIVIDADE</v>
          </cell>
          <cell r="E2200" t="str">
            <v>859,36</v>
          </cell>
          <cell r="F2200" t="str">
            <v>CAIXA REFERENCIAL</v>
          </cell>
        </row>
        <row r="2201">
          <cell r="A2201" t="str">
            <v>100676</v>
          </cell>
          <cell r="B2201" t="str">
            <v>BATENTE PARA PORTA COM BANDEIRA, FIXAÇÃO COM PARAFUSO E BUCHA. AF_12/2019</v>
          </cell>
          <cell r="C2201" t="str">
            <v>UN</v>
          </cell>
          <cell r="D2201" t="str">
            <v>COEFICIENTE DE REPRESENTATIVIDADE</v>
          </cell>
          <cell r="E2201" t="str">
            <v>197,00</v>
          </cell>
          <cell r="F2201" t="str">
            <v>CAIXA REFERENCIAL</v>
          </cell>
        </row>
        <row r="2202">
          <cell r="A2202" t="str">
            <v>100678</v>
          </cell>
          <cell r="B2202" t="str">
            <v>KIT DE PORTA DE MADEIRA PARA VERNIZ, SEMI-OCA (LEVE OU MÉDIA), PADRÃO MÉDIO, 60X210CM, ESPESSURA DE 3,5CM, ITENS INCLUSOS: DOBRADIÇAS, MONTAGEM E INSTALAÇÃO DE BATENTE, FECHADURA COM EXECUÇÃO DO FURO - FORNECIMENTO E INSTALAÇÃO. AF_12/2019</v>
          </cell>
          <cell r="C2202" t="str">
            <v>UN</v>
          </cell>
          <cell r="D2202" t="str">
            <v>COEFICIENTE DE REPRESENTATIVIDADE</v>
          </cell>
          <cell r="E2202" t="str">
            <v>966,84</v>
          </cell>
          <cell r="F2202" t="str">
            <v>CAIXA REFERENCIAL</v>
          </cell>
        </row>
        <row r="2203">
          <cell r="A2203" t="str">
            <v>100679</v>
          </cell>
          <cell r="B2203" t="str">
            <v>KIT DE PORTA DE MADEIRA PARA VERNIZ, SEMI-OCA (LEVE OU MÉDIA), PADRÃO POPULAR, 60X210CM, ESPESSURA DE 3,5CM, ITENS INCLUSOS: DOBRADIÇAS, MONTAGEM E INSTALAÇÃO DE BATENTE, FECHADURA COM EXECUÇÃO DO FURO - FORNECIMENTO E INSTALAÇÃO. AF_12/2019</v>
          </cell>
          <cell r="C2203" t="str">
            <v>UN</v>
          </cell>
          <cell r="D2203" t="str">
            <v>COEFICIENTE DE REPRESENTATIVIDADE</v>
          </cell>
          <cell r="E2203" t="str">
            <v>827,49</v>
          </cell>
          <cell r="F2203" t="str">
            <v>CAIXA REFERENCIAL</v>
          </cell>
        </row>
        <row r="2204">
          <cell r="A2204" t="str">
            <v>100680</v>
          </cell>
          <cell r="B2204" t="str">
            <v>KIT DE PORTA DE MADEIRA PARA VERNIZ, SEMI-OCA (LEVE OU MÉDIA), PADRÃO MÉDIO, 70X210CM, ESPESSURA DE 3,5CM, ITENS INCLUSOS: DOBRADIÇAS, MONTAGEM E INSTALAÇÃO DE BATENTE, FECHADURA COM EXECUÇÃO DO FURO - FORNECIMENTO E INSTALAÇÃO. AF_12/2019</v>
          </cell>
          <cell r="C2204" t="str">
            <v>UN</v>
          </cell>
          <cell r="D2204" t="str">
            <v>COEFICIENTE DE REPRESENTATIVIDADE</v>
          </cell>
          <cell r="E2204" t="str">
            <v>977,05</v>
          </cell>
          <cell r="F2204" t="str">
            <v>CAIXA REFERENCIAL</v>
          </cell>
        </row>
        <row r="2205">
          <cell r="A2205" t="str">
            <v>100681</v>
          </cell>
          <cell r="B2205" t="str">
            <v>KIT DE PORTA DE MADEIRA FRISADA, SEMI-OCA (LEVE OU MÉDIA), PADRÃO MÉDIO, 70X210CM, ESPESSURA DE 3CM, ITENS INCLUSOS: DOBRADIÇAS, MONTAGEM E INSTALAÇÃO DE BATENTE, FECHADURA COM EXECUÇÃO DO FURO - FORNECIMENTO E INSTALAÇÃO. AF_12/2019</v>
          </cell>
          <cell r="C2205" t="str">
            <v>UN</v>
          </cell>
          <cell r="D2205" t="str">
            <v>COEFICIENTE DE REPRESENTATIVIDADE</v>
          </cell>
          <cell r="E2205" t="str">
            <v>1.001,46</v>
          </cell>
          <cell r="F2205" t="str">
            <v>CAIXA REFERENCIAL</v>
          </cell>
        </row>
        <row r="2206">
          <cell r="A2206" t="str">
            <v>100682</v>
          </cell>
          <cell r="B2206" t="str">
            <v>KIT DE PORTA DE MADEIRA FRISADA, SEMI-OCA (LEVE OU MÉDIA), PADRÃO POPULAR, 70X210CM, ESPESSURA DE 3CM, ITENS INCLUSOS: DOBRADIÇAS, MONTAGEM E INSTALAÇÃO DE BATENTE, FECHADURA COM EXECUÇÃO DO FURO - FORNECIMENTO E INSTALAÇÃO. AF_12/2019</v>
          </cell>
          <cell r="C2206" t="str">
            <v>UN</v>
          </cell>
          <cell r="D2206" t="str">
            <v>COEFICIENTE DE REPRESENTATIVIDADE</v>
          </cell>
          <cell r="E2206" t="str">
            <v>848,28</v>
          </cell>
          <cell r="F2206" t="str">
            <v>CAIXA REFERENCIAL</v>
          </cell>
        </row>
        <row r="2207">
          <cell r="A2207" t="str">
            <v>100683</v>
          </cell>
          <cell r="B2207" t="str">
            <v>KIT DE PORTA DE MADEIRA PARA VERNIZ, SEMI-OCA (LEVE OU MÉDIA), PADRÃO MÉDIO, 80X210CM, ESPESSURA DE 3,5CM, ITENS INCLUSOS: DOBRADIÇAS, MONTAGEM E INSTALAÇÃO DE BATENTE, FECHADURA COM EXECUÇÃO DO FURO - FORNECIMENTO E INSTALAÇÃO. AF_12/2019</v>
          </cell>
          <cell r="C2207" t="str">
            <v>UN</v>
          </cell>
          <cell r="D2207" t="str">
            <v>COEFICIENTE DE REPRESENTATIVIDADE</v>
          </cell>
          <cell r="E2207" t="str">
            <v>1.053,78</v>
          </cell>
          <cell r="F2207" t="str">
            <v>CAIXA REFERENCIAL</v>
          </cell>
        </row>
        <row r="2208">
          <cell r="A2208" t="str">
            <v>100684</v>
          </cell>
          <cell r="B2208" t="str">
            <v>KIT DE PORTA DE MADEIRA PARA VERNIZ, SEMI-OCA (LEVE OU MÉDIA), PADRÃO POPULAR, 80X210CM, ESPESSURA DE 3,5CM, ITENS INCLUSOS: DOBRADIÇAS, MONTAGEM E INSTALAÇÃO DE BATENTE, FECHADURA COM EXECUÇÃO DO FURO - FORNECIMENTO E INSTALAÇÃO. AF_12/2019</v>
          </cell>
          <cell r="C2208" t="str">
            <v>UN</v>
          </cell>
          <cell r="D2208" t="str">
            <v>COEFICIENTE DE REPRESENTATIVIDADE</v>
          </cell>
          <cell r="E2208" t="str">
            <v>895,42</v>
          </cell>
          <cell r="F2208" t="str">
            <v>CAIXA REFERENCIAL</v>
          </cell>
        </row>
        <row r="2209">
          <cell r="A2209" t="str">
            <v>100685</v>
          </cell>
          <cell r="B2209" t="str">
            <v>KIT DE PORTA DE MADEIRA PARA VERNIZ, SEMI-OCA (LEVE OU MÉDIA), PADRÃO MÉDIO, 90X210CM, ESPESSURA DE 3,5CM, ITENS INCLUSOS: DOBRADIÇAS, MONTAGEM E INSTALAÇÃO DE BATENTE, FECHADURA COM EXECUÇÃO DO FURO - FORNECIMENTO E INSTALAÇÃO. AF_12/2019</v>
          </cell>
          <cell r="C2209" t="str">
            <v>UN</v>
          </cell>
          <cell r="D2209" t="str">
            <v>COEFICIENTE DE REPRESENTATIVIDADE</v>
          </cell>
          <cell r="E2209" t="str">
            <v>1.097,22</v>
          </cell>
          <cell r="F2209" t="str">
            <v>CAIXA REFERENCIAL</v>
          </cell>
        </row>
        <row r="2210">
          <cell r="A2210" t="str">
            <v>100686</v>
          </cell>
          <cell r="B2210" t="str">
            <v>KIT DE PORTA DE MADEIRA PARA VERNIZ, SEMI-OCA (LEVE OU MÉDIA), PADRÃO POPULAR, 90X210CM, ESPESSURA DE 3CM, ITENS INCLUSOS: DOBRADIÇAS, MONTAGEM E INSTALAÇÃO DE BATENTE, FECHADURA COM EXECUÇÃO DO FURO - FORNECIMENTO E INSTALAÇÃO. AF_12/2019</v>
          </cell>
          <cell r="C2210" t="str">
            <v>UN</v>
          </cell>
          <cell r="D2210" t="str">
            <v>COEFICIENTE DE REPRESENTATIVIDADE</v>
          </cell>
          <cell r="E2210" t="str">
            <v>938,23</v>
          </cell>
          <cell r="F2210" t="str">
            <v>CAIXA REFERENCIAL</v>
          </cell>
        </row>
        <row r="2211">
          <cell r="A2211" t="str">
            <v>100687</v>
          </cell>
          <cell r="B2211" t="str">
            <v>KIT DE PORTA DE MADEIRA FRISADA, SEMI-OCA (LEVE OU MÉDIA), PADRÃO MÉDIO, 60X210CM, ESPESSURA DE 3,5CM, ITENS INCLUSOS: DOBRADIÇAS, MONTAGEM E INSTALAÇÃO DE BATENTE, FECHADURA COM EXECUÇÃO DO FURO - FORNECIMENTO E INSTALAÇÃO. AF_12/2019</v>
          </cell>
          <cell r="C2211" t="str">
            <v>UN</v>
          </cell>
          <cell r="D2211" t="str">
            <v>COEFICIENTE DE REPRESENTATIVIDADE</v>
          </cell>
          <cell r="E2211" t="str">
            <v>975,58</v>
          </cell>
          <cell r="F2211" t="str">
            <v>CAIXA REFERENCIAL</v>
          </cell>
        </row>
        <row r="2212">
          <cell r="A2212" t="str">
            <v>100688</v>
          </cell>
          <cell r="B2212" t="str">
            <v>KIT DE PORTA DE MADEIRA FRISADA, SEMI-OCA (LEVE OU MÉDIA), PADRÃO POPULAR, 60X210CM, ESPESSURA DE 3CM, ITENS INCLUSOS: DOBRADIÇAS, MONTAGEM E INSTALAÇÃO DE BATENTE, FECHADURA COM EXECUÇÃO DO FURO - FORNECIMENTO E INSTALAÇÃO. AF_12/2019</v>
          </cell>
          <cell r="C2212" t="str">
            <v>UN</v>
          </cell>
          <cell r="D2212" t="str">
            <v>COEFICIENTE DE REPRESENTATIVIDADE</v>
          </cell>
          <cell r="E2212" t="str">
            <v>836,23</v>
          </cell>
          <cell r="F2212" t="str">
            <v>CAIXA REFERENCIAL</v>
          </cell>
        </row>
        <row r="2213">
          <cell r="A2213" t="str">
            <v>100689</v>
          </cell>
          <cell r="B2213" t="str">
            <v>KIT DE PORTA DE MADEIRA FRISADA, SEMI-OCA (LEVE OU MÉDIA), PADRÃO MÉDIO, 80X210CM, ESPESSURA DE 3,5CM, ITENS INCLUSOS: DOBRADIÇAS, MONTAGEM E INSTALAÇÃO DE BATENTE, FECHADURA COM EXECUÇÃO DO FURO - FORNECIMENTO E INSTALAÇÃO. AF_12/2019</v>
          </cell>
          <cell r="C2213" t="str">
            <v>UN</v>
          </cell>
          <cell r="D2213" t="str">
            <v>COEFICIENTE DE REPRESENTATIVIDADE</v>
          </cell>
          <cell r="E2213" t="str">
            <v>1.059,61</v>
          </cell>
          <cell r="F2213" t="str">
            <v>CAIXA REFERENCIAL</v>
          </cell>
        </row>
        <row r="2214">
          <cell r="A2214" t="str">
            <v>100690</v>
          </cell>
          <cell r="B2214" t="str">
            <v>KIT DE PORTA DE MADEIRA FRISADA, SEMI-OCA (LEVE OU MÉDIA), PADRÃO POPULAR, 80X210CM, ESPESSURA DE 3,5CM, ITENS INCLUSOS: DOBRADIÇAS, MONTAGEM E INSTALAÇÃO DE BATENTE, FECHADURA COM EXECUÇÃO DO FURO - FORNECIMENTO E INSTALAÇÃO. AF_12/2019</v>
          </cell>
          <cell r="C2214" t="str">
            <v>UN</v>
          </cell>
          <cell r="D2214" t="str">
            <v>COEFICIENTE DE REPRESENTATIVIDADE</v>
          </cell>
          <cell r="E2214" t="str">
            <v>901,25</v>
          </cell>
          <cell r="F2214" t="str">
            <v>CAIXA REFERENCIAL</v>
          </cell>
        </row>
        <row r="2215">
          <cell r="A2215" t="str">
            <v>100691</v>
          </cell>
          <cell r="B2215" t="str">
            <v>KIT DE PORTA DE MADEIRA TIPO VENEZIANA, 80X210CM (ESPESSURA DE 3CM), PADRÃO MÉDIO, ITENS INCLUSOS: DOBRADIÇAS, MONTAGEM E INSTALAÇÃO DE BATENTE, FECHADURA COM EXECUÇÃO DO FURO - FORNECIMENTO E INSTALAÇÃO. AF_12/2019</v>
          </cell>
          <cell r="C2215" t="str">
            <v>UN</v>
          </cell>
          <cell r="D2215" t="str">
            <v>ATRIBUÍDO SÃO PAULO</v>
          </cell>
          <cell r="E2215" t="str">
            <v>1.574,16</v>
          </cell>
          <cell r="F2215" t="str">
            <v>CAIXA REFERENCIAL</v>
          </cell>
        </row>
        <row r="2216">
          <cell r="A2216" t="str">
            <v>100692</v>
          </cell>
          <cell r="B2216" t="str">
            <v>KIT DE PORTA DE MADEIRA TIPO VENEZIANA, 80X210CM (ESPESSURA DE 3CM), PADRÃO POPULAR, ITENS INCLUSOS: DOBRADIÇAS, MONTAGEM E INSTALAÇÃO DE BATENTE, FECHADURA COM EXECUÇÃO DO FURO - FORNECIMENTO E INSTALAÇÃO. AF_12/2019</v>
          </cell>
          <cell r="C2216" t="str">
            <v>UN</v>
          </cell>
          <cell r="D2216" t="str">
            <v>ATRIBUÍDO SÃO PAULO</v>
          </cell>
          <cell r="E2216" t="str">
            <v>1.415,80</v>
          </cell>
          <cell r="F2216" t="str">
            <v>CAIXA REFERENCIAL</v>
          </cell>
        </row>
        <row r="2217">
          <cell r="A2217" t="str">
            <v>100693</v>
          </cell>
          <cell r="B2217" t="str">
            <v>KIT DE PORTA DE MADEIRA TIPO MEXICANA, MACIÇA (PESADA OU SUPERPESADA), PADRÃO MÉDIO, 80X210CM, ESPESSURA DE 3,5CM, ITENS INCLUSOS: DOBRADIÇAS, MONTAGEM E INSTALAÇÃO DE BATENTE, FECHADURA COM EXECUÇÃO DO FURO - FORNECIMENTO E INSTALAÇÃO. AF_12/2019</v>
          </cell>
          <cell r="C2217" t="str">
            <v>UN</v>
          </cell>
          <cell r="D2217" t="str">
            <v>ATRIBUÍDO SÃO PAULO</v>
          </cell>
          <cell r="E2217" t="str">
            <v>1.935,45</v>
          </cell>
          <cell r="F2217" t="str">
            <v>CAIXA REFERENCIAL</v>
          </cell>
        </row>
        <row r="2218">
          <cell r="A2218" t="str">
            <v>100694</v>
          </cell>
          <cell r="B2218" t="str">
            <v>KIT DE PORTA DE MADEIRA TIPO MEXICANA, MACIÇA (PESADA OU SUPERPESADA), PADRÃO POPULAR, 80X210CM, ESPESSURA DE 3,5CM, ITENS INCLUSOS: DOBRADIÇAS, MONTAGEM E INSTALAÇÃO DE BATENTE, FECHADURA COM EXECUÇÃO DO FURO - FORNECIMENTO E INSTALAÇÃO. AF_12/2019</v>
          </cell>
          <cell r="C2218" t="str">
            <v>UN</v>
          </cell>
          <cell r="D2218" t="str">
            <v>ATRIBUÍDO SÃO PAULO</v>
          </cell>
          <cell r="E2218" t="str">
            <v>1.777,09</v>
          </cell>
          <cell r="F2218" t="str">
            <v>CAIXA REFERENCIAL</v>
          </cell>
        </row>
        <row r="2219">
          <cell r="A2219" t="str">
            <v>100695</v>
          </cell>
          <cell r="B2219" t="str">
            <v>RECOLOCAÇÃO DE FOLHAS DE PORTA DE MADEIRA LEVE OU MÉDIA DE 60CM DE LARGURA, CONSIDERANDO REAPROVEITAMENTO DO MATERIAL. AF_12/2019</v>
          </cell>
          <cell r="C2219" t="str">
            <v>UN</v>
          </cell>
          <cell r="D2219" t="str">
            <v>COEFICIENTE DE REPRESENTATIVIDADE</v>
          </cell>
          <cell r="E2219" t="str">
            <v>71,75</v>
          </cell>
          <cell r="F2219" t="str">
            <v>CAIXA REFERENCIAL</v>
          </cell>
        </row>
        <row r="2220">
          <cell r="A2220" t="str">
            <v>100696</v>
          </cell>
          <cell r="B2220" t="str">
            <v>RECOLOCAÇÃO DE FOLHAS DE PORTA DE MADEIRA LEVE OU MÉDIA DE 70CM DE LARGURA, CONSIDERANDO REAPROVEITAMENTO DO MATERIAL. AF_12/2019</v>
          </cell>
          <cell r="C2220" t="str">
            <v>UN</v>
          </cell>
          <cell r="D2220" t="str">
            <v>COEFICIENTE DE REPRESENTATIVIDADE</v>
          </cell>
          <cell r="E2220" t="str">
            <v>79,79</v>
          </cell>
          <cell r="F2220" t="str">
            <v>CAIXA REFERENCIAL</v>
          </cell>
        </row>
        <row r="2221">
          <cell r="A2221" t="str">
            <v>100697</v>
          </cell>
          <cell r="B2221" t="str">
            <v>RECOLOCAÇÃO DE FOLHAS DE PORTA DE MADEIRA LEVE OU MÉDIA DE 80CM DE LARGURA, CONSIDERANDO REAPROVEITAMENTO DO MATERIAL. AF_12/2019</v>
          </cell>
          <cell r="C2221" t="str">
            <v>UN</v>
          </cell>
          <cell r="D2221" t="str">
            <v>COEFICIENTE DE REPRESENTATIVIDADE</v>
          </cell>
          <cell r="E2221" t="str">
            <v>87,86</v>
          </cell>
          <cell r="F2221" t="str">
            <v>CAIXA REFERENCIAL</v>
          </cell>
        </row>
        <row r="2222">
          <cell r="A2222" t="str">
            <v>100698</v>
          </cell>
          <cell r="B2222" t="str">
            <v>RECOLOCAÇÃO DE FOLHAS DE PORTA DE MADEIRA LEVE OU MÉDIA DE 90CM DE LARGURA, CONSIDERANDO REAPROVEITAMENTO DO MATERIAL. AF_12/2019</v>
          </cell>
          <cell r="C2222" t="str">
            <v>UN</v>
          </cell>
          <cell r="D2222" t="str">
            <v>COEFICIENTE DE REPRESENTATIVIDADE</v>
          </cell>
          <cell r="E2222" t="str">
            <v>95,92</v>
          </cell>
          <cell r="F2222" t="str">
            <v>CAIXA REFERENCIAL</v>
          </cell>
        </row>
        <row r="2223">
          <cell r="A2223" t="str">
            <v>100699</v>
          </cell>
          <cell r="B2223" t="str">
            <v>RECOLOCAÇÃO DE FOLHAS DE PORTA DE MADEIRA PESADA OU SUPERPESADA DE 80CM DE LARGURA, CONSIDERANDO REAPROVEITAMENTO DO MATERIAL. AF_12/2019</v>
          </cell>
          <cell r="C2223" t="str">
            <v>UN</v>
          </cell>
          <cell r="D2223" t="str">
            <v>COEFICIENTE DE REPRESENTATIVIDADE</v>
          </cell>
          <cell r="E2223" t="str">
            <v>114,60</v>
          </cell>
          <cell r="F2223" t="str">
            <v>CAIXA REFERENCIAL</v>
          </cell>
        </row>
        <row r="2224">
          <cell r="A2224" t="str">
            <v>100700</v>
          </cell>
          <cell r="B2224" t="str">
            <v>PORTA DE MADEIRA COMPENSADA LISA PARA PINTURA, 120X210X3,5CM, 2 FOLHAS, INCLUSO ADUELA 2A, ALIZAR 2A E DOBRADIÇAS. AF_12/2019</v>
          </cell>
          <cell r="C2224" t="str">
            <v>UN</v>
          </cell>
          <cell r="D2224" t="str">
            <v>COEFICIENTE DE REPRESENTATIVIDADE</v>
          </cell>
          <cell r="E2224" t="str">
            <v>805,77</v>
          </cell>
          <cell r="F2224" t="str">
            <v>CAIXA REFERENCIAL</v>
          </cell>
        </row>
        <row r="2225">
          <cell r="A2225" t="str">
            <v>100712</v>
          </cell>
          <cell r="B2225" t="str">
            <v>KIT DE PORTA DE MADEIRA PARA VERNIZ, SEMI-OCA (LEVE OU MÉDIA), PADRÃO POPULAR, 70X210CM, ESPESSURA DE 3,5CM, ITENS INCLUSOS: DOBRADIÇAS, MONTAGEM E INSTALAÇÃO DE BATENTE, FECHADURA COM EXECUÇÃO DO FURO - FORNECIMENTO E INSTALAÇÃO. AF_12/2019</v>
          </cell>
          <cell r="C2225" t="str">
            <v>UN</v>
          </cell>
          <cell r="D2225" t="str">
            <v>COEFICIENTE DE REPRESENTATIVIDADE</v>
          </cell>
          <cell r="E2225" t="str">
            <v>823,87</v>
          </cell>
          <cell r="F2225" t="str">
            <v>CAIXA REFERENCIAL</v>
          </cell>
        </row>
        <row r="2226">
          <cell r="A2226" t="str">
            <v>100665</v>
          </cell>
          <cell r="B2226" t="str">
            <v>JANELA DE MADEIRA (CEDRINHO/ANGELIM OU EQUIV.) DE ABRIR COM 4 FOLHAS (2 VENEZIANAS E 2 GUILHOTINAS), COM BATENTE, ALIZAR E FERRAGENS, EXCLUSIVE VIDROS, ACABAMENTO E CONTRAMARCO, FIXAÇÃO C/ PARAFUSO E ESPUMA - FORNECIMENTO E INSTALAÇÃO. AF_11/2024</v>
          </cell>
          <cell r="C2226" t="str">
            <v>M2</v>
          </cell>
          <cell r="D2226" t="str">
            <v>ATRIBUÍDO SÃO PAULO</v>
          </cell>
          <cell r="E2226" t="str">
            <v>796,73</v>
          </cell>
          <cell r="F2226" t="str">
            <v>CAIXA REFERENCIAL</v>
          </cell>
        </row>
        <row r="2227">
          <cell r="A2227" t="str">
            <v>100666</v>
          </cell>
          <cell r="B2227" t="str">
            <v>JANELA DE MADEIRA (PINUS/EUCALIPTO OU EQUIV.) DE ABRIR COM 4 FOLHAS (2 VENEZIANAS E 2 GUILHOTINAS), COM BATENTE, ALIZAR E FERRAGENS, EXCLUSIVE VIDROS, ACABAMENTO E CONTRAMARCO, FIXAÇÃO C/ PARAFUSO E ESPUMA - FORNECIMENTO E INSTALAÇÃO. AF_11/2024</v>
          </cell>
          <cell r="C2227" t="str">
            <v>M2</v>
          </cell>
          <cell r="D2227" t="str">
            <v>ATRIBUÍDO SÃO PAULO</v>
          </cell>
          <cell r="E2227" t="str">
            <v>638,38</v>
          </cell>
          <cell r="F2227" t="str">
            <v>CAIXA REFERENCIAL</v>
          </cell>
        </row>
        <row r="2228">
          <cell r="A2228" t="str">
            <v>100667</v>
          </cell>
          <cell r="B2228" t="str">
            <v>JANELA DE MADEIRA (IMBUIA/CEDRO OU EQUIV.) DE ABRIR COM 4 FOLHAS (2 VENEZIANAS E 2 GUILHOTINAS), COM BATENTE, ALIZAR E FERRAGENS, EXCLUSIVE VIDROS, ACABAMENTO E CONTRAMARCO, FIXAÇÃO C/ PARAFUSO E ESPUMA - FORNECIMENTO E INSTALAÇÃO. AF_11/2024</v>
          </cell>
          <cell r="C2228" t="str">
            <v>M2</v>
          </cell>
          <cell r="D2228" t="str">
            <v>ATRIBUÍDO SÃO PAULO</v>
          </cell>
          <cell r="E2228" t="str">
            <v>1.020,60</v>
          </cell>
          <cell r="F2228" t="str">
            <v>CAIXA REFERENCIAL</v>
          </cell>
        </row>
        <row r="2229">
          <cell r="A2229" t="str">
            <v>100668</v>
          </cell>
          <cell r="B2229" t="str">
            <v>JANELA DE MADEIRA (CEDRINHO/ANGELIM OU EQUIV.) TIPO MAXIM-AR, PARA VIDRO, COM BATENTE, ALIZAR E FERRAGENS, EXCLUSIVE VIDRO, ACABAMENTO E CONTRAMARCO, FIXAÇÃO C/ PARAFUSO E ESPUMA - FORNECIMENTO E INSTALAÇÃO. AF_11/2024</v>
          </cell>
          <cell r="C2229" t="str">
            <v>M2</v>
          </cell>
          <cell r="D2229" t="str">
            <v>ATRIBUÍDO SÃO PAULO</v>
          </cell>
          <cell r="E2229" t="str">
            <v>1.207,74</v>
          </cell>
          <cell r="F2229" t="str">
            <v>CAIXA REFERENCIAL</v>
          </cell>
        </row>
        <row r="2230">
          <cell r="A2230" t="str">
            <v>100669</v>
          </cell>
          <cell r="B2230" t="str">
            <v>JANELA DE MADEIRA (PINUS/EUCALIPTO OU EQUIV.) TIPO BASCULANTE COM 2 FOLHAS PARA VIDRO, COM BATENTE, ALIZAR E FERRAGENS, EXCLUSIVE VIDROS, ACABAMENTO E CONTRAMARCO, FIXAÇÃO C/ PARAFUSO E ESPUMA - FORNECIMENTO E INSTALAÇÃO. AF_11/2024</v>
          </cell>
          <cell r="C2230" t="str">
            <v>M2</v>
          </cell>
          <cell r="D2230" t="str">
            <v>ATRIBUÍDO SÃO PAULO</v>
          </cell>
          <cell r="E2230" t="str">
            <v>841,41</v>
          </cell>
          <cell r="F2230" t="str">
            <v>CAIXA REFERENCIAL</v>
          </cell>
        </row>
        <row r="2231">
          <cell r="A2231" t="str">
            <v>100670</v>
          </cell>
          <cell r="B2231" t="str">
            <v>JANELA DE MADEIRA (CEDRINHO/ANGELIM OU EQUIV.) DE CORRER COM 6 FOLHAS (4 VENEZ. FIXAS E 2 DE CORRER), COM BATENTE, ALIZAR E FERRAGENS, EXCLUSIVE VIDROS, ACABAMENTO E CONTRAMARCO, FIXAÇÃO C/ PARAFUSO E ESPUMA - FORNECIMENTO E INSTALAÇÃO. AF_11/2024</v>
          </cell>
          <cell r="C2231" t="str">
            <v>M2</v>
          </cell>
          <cell r="D2231" t="str">
            <v>ATRIBUÍDO SÃO PAULO</v>
          </cell>
          <cell r="E2231" t="str">
            <v>978,34</v>
          </cell>
          <cell r="F2231" t="str">
            <v>CAIXA REFERENCIAL</v>
          </cell>
        </row>
        <row r="2232">
          <cell r="A2232" t="str">
            <v>100671</v>
          </cell>
          <cell r="B2232" t="str">
            <v>JANELA DE MADEIRA (IMBUIA/CEDRO OU EQUIV) DE CORRER COM 6 FOLHAS (4 VENEZ. FIXAS E 2 DE CORRER), COM BATENTE, ALIZAR E FERRAGENS, EXCLUSIVE VIDROS, ACABAMENTO E CONTRAMARCO, FIXAÇÃO C/ PARAFUSO E ESPUMA - FORNECIMENTO E INSTALAÇÃO. AF_11/2024</v>
          </cell>
          <cell r="C2232" t="str">
            <v>M2</v>
          </cell>
          <cell r="D2232" t="str">
            <v>ATRIBUÍDO SÃO PAULO</v>
          </cell>
          <cell r="E2232" t="str">
            <v>1.205,99</v>
          </cell>
          <cell r="F2232" t="str">
            <v>CAIXA REFERENCIAL</v>
          </cell>
        </row>
        <row r="2233">
          <cell r="A2233" t="str">
            <v>100672</v>
          </cell>
          <cell r="B2233" t="str">
            <v>JANELA DE MADEIRA (PINUS/EUCALIPTO OU EQUIV.) DE CORRER COM 6 FOLHAS (4 VENEZ. FIXAS E 2 DE CORRER), COM BATENTE, ALIZAR E FERRAGENS, EXCLUSIVE VIDROS, ACABAMENTO E CONTRAMARCO, FIXAÇÃO C/ PARAFUSO E ESPUMA - FORNECIMENTO E INSTALAÇÃO. AF_11/2024</v>
          </cell>
          <cell r="C2233" t="str">
            <v>M2</v>
          </cell>
          <cell r="D2233" t="str">
            <v>ATRIBUÍDO SÃO PAULO</v>
          </cell>
          <cell r="E2233" t="str">
            <v>790,80</v>
          </cell>
          <cell r="F2233" t="str">
            <v>CAIXA REFERENCIAL</v>
          </cell>
        </row>
        <row r="2234">
          <cell r="A2234" t="str">
            <v>100701</v>
          </cell>
          <cell r="B2234" t="str">
            <v>PORTA DE FERRO, DE ABRIR, TIPO GRADE COM CHAPA, COM GUARNIÇÕES. AF_12/2019</v>
          </cell>
          <cell r="C2234" t="str">
            <v>M2</v>
          </cell>
          <cell r="D2234" t="str">
            <v>ATRIBUÍDO SÃO PAULO</v>
          </cell>
          <cell r="E2234" t="str">
            <v>640,29</v>
          </cell>
          <cell r="F2234" t="str">
            <v>CAIXA REFERENCIAL</v>
          </cell>
        </row>
        <row r="2235">
          <cell r="A2235" t="str">
            <v>94559</v>
          </cell>
          <cell r="B2235" t="str">
            <v>JANELA DE AÇO TIPO BASCULANTE PARA VIDROS, COM BATENTE, FERRAGENS E PINTURA ANTICORROSIVA, EXCLUSIVE VIDROS, ACABAMENTO, ALIZAR E CONTRAMARCO, FIXAÇÃO COM ARGAMASSA. FORNECIMENTO E INSTALAÇÃO. AF_11/2024</v>
          </cell>
          <cell r="C2235" t="str">
            <v>M2</v>
          </cell>
          <cell r="D2235" t="str">
            <v>ATRIBUÍDO SÃO PAULO</v>
          </cell>
          <cell r="E2235" t="str">
            <v>718,91</v>
          </cell>
          <cell r="F2235" t="str">
            <v>CAIXA REFERENCIAL</v>
          </cell>
        </row>
        <row r="2236">
          <cell r="A2236" t="str">
            <v>94562</v>
          </cell>
          <cell r="B2236" t="str">
            <v>JANELA DE AÇO DE CORRER COM 4 FOLHAS PARA VIDRO, COM BATENTE, FERRAGENS E PINTURA ANTICORROSIVA, EXCLUSIVE VIDROS, ALIZAR E CONTRAMARCO, FIXAÇÃO COM ARGAMASSA. FORNECIMENTO E INSTALAÇÃO. AF_11/2024</v>
          </cell>
          <cell r="C2236" t="str">
            <v>M2</v>
          </cell>
          <cell r="D2236" t="str">
            <v>ATRIBUÍDO SÃO PAULO</v>
          </cell>
          <cell r="E2236" t="str">
            <v>601,15</v>
          </cell>
          <cell r="F2236" t="str">
            <v>CAIXA REFERENCIAL</v>
          </cell>
        </row>
        <row r="2237">
          <cell r="A2237" t="str">
            <v>94587</v>
          </cell>
          <cell r="B2237" t="str">
            <v>CONTRAMARCO DE AÇO, FIXAÇÃO COM ARGAMASSA - FORNECIMENTO E INSTALAÇÃO. AF_11/2024</v>
          </cell>
          <cell r="C2237" t="str">
            <v>M</v>
          </cell>
          <cell r="D2237" t="str">
            <v>ATRIBUÍDO SÃO PAULO</v>
          </cell>
          <cell r="E2237" t="str">
            <v>67,63</v>
          </cell>
          <cell r="F2237" t="str">
            <v>CAIXA REFERENCIAL</v>
          </cell>
        </row>
        <row r="2238">
          <cell r="A2238" t="str">
            <v>94588</v>
          </cell>
          <cell r="B2238" t="str">
            <v>CONTRAMARCO DE AÇO, FIXAÇÃO COM PARAFUSO - FORNECIMENTO E INSTALAÇÃO. AF_11/2024</v>
          </cell>
          <cell r="C2238" t="str">
            <v>M</v>
          </cell>
          <cell r="D2238" t="str">
            <v>ATRIBUÍDO SÃO PAULO</v>
          </cell>
          <cell r="E2238" t="str">
            <v>79,14</v>
          </cell>
          <cell r="F2238" t="str">
            <v>CAIXA REFERENCIAL</v>
          </cell>
        </row>
        <row r="2239">
          <cell r="A2239" t="str">
            <v>105813</v>
          </cell>
          <cell r="B2239" t="str">
            <v>JANELA DE AÇO GALVANIZADO TIPO MAXIM-AR, COM BATENTE, FERRAGENS, PINTURA ANTICORROSIVA E GRADE, 1 FOLHA, EXCLUSIVE ALIZAR E CONTRAMARCO, FIXAÇÃO COM ARGAMASSA - FORNECIMENTO E INSTALAÇÃO. AF_11/2024</v>
          </cell>
          <cell r="C2239" t="str">
            <v>M2</v>
          </cell>
          <cell r="D2239" t="str">
            <v>ATRIBUÍDO SÃO PAULO</v>
          </cell>
          <cell r="E2239" t="str">
            <v>1.024,97</v>
          </cell>
          <cell r="F2239" t="str">
            <v>CAIXA REFERENCIAL</v>
          </cell>
        </row>
        <row r="2240">
          <cell r="A2240" t="str">
            <v>99837</v>
          </cell>
          <cell r="B2240" t="str">
            <v>GUARDA-CORPO DE AÇO GALVANIZADO DE 1,10M, MONTANTES TUBULARES DE 1.1/4" ESPAÇADOS DE 1,20M, TRAVESSA SUPERIOR DE 1.1/2", GRADIL FORMADO POR TUBOS HORIZONTAIS DE 1" E VERTICAIS DE 3/4", FIXADO COM CHUMBADOR MECÂNICO. AF_04/2019_PS</v>
          </cell>
          <cell r="C2240" t="str">
            <v>M</v>
          </cell>
          <cell r="D2240" t="str">
            <v>ATRIBUÍDO SÃO PAULO</v>
          </cell>
          <cell r="E2240" t="str">
            <v>812,33</v>
          </cell>
          <cell r="F2240" t="str">
            <v>CAIXA REFERENCIAL</v>
          </cell>
        </row>
        <row r="2241">
          <cell r="A2241" t="str">
            <v>99839</v>
          </cell>
          <cell r="B2241" t="str">
            <v>GUARDA-CORPO DE AÇO GALVANIZADO DE 1,10M DE ALTURA, MONTANTES TUBULARES DE 1.1/2  ESPAÇADOS DE 1,20M, TRAVESSA SUPERIOR DE 2 , GRADIL FORMADO POR BARRAS CHATAS EM FERRO DE 32X4,8MM, FIXADO COM CHUMBADOR MECÂNICO. AF_04/2019_PS</v>
          </cell>
          <cell r="C2241" t="str">
            <v>M</v>
          </cell>
          <cell r="D2241" t="str">
            <v>ATRIBUÍDO SÃO PAULO</v>
          </cell>
          <cell r="E2241" t="str">
            <v>612,41</v>
          </cell>
          <cell r="F2241" t="str">
            <v>CAIXA REFERENCIAL</v>
          </cell>
        </row>
        <row r="2242">
          <cell r="A2242" t="str">
            <v>99841</v>
          </cell>
          <cell r="B2242" t="str">
            <v>GUARDA-CORPO PANORÂMICO COM PERFIS DE ALUMÍNIO E VIDRO LAMINADO 8 MM, FIXADO COM CHUMBADOR MECÂNICO. AF_04/2019_PS</v>
          </cell>
          <cell r="C2242" t="str">
            <v>M</v>
          </cell>
          <cell r="D2242" t="str">
            <v>ATRIBUÍDO SÃO PAULO</v>
          </cell>
          <cell r="E2242" t="str">
            <v>1.184,90</v>
          </cell>
          <cell r="F2242" t="str">
            <v>CAIXA REFERENCIAL</v>
          </cell>
        </row>
        <row r="2243">
          <cell r="A2243" t="str">
            <v>99855</v>
          </cell>
          <cell r="B2243" t="str">
            <v>CORRIMÃO SIMPLES, DIÂMETRO EXTERNO = 1 1/2", EM AÇO GALVANIZADO. AF_04/2019_PS</v>
          </cell>
          <cell r="C2243" t="str">
            <v>M</v>
          </cell>
          <cell r="D2243" t="str">
            <v>COEFICIENTE DE REPRESENTATIVIDADE</v>
          </cell>
          <cell r="E2243" t="str">
            <v>146,81</v>
          </cell>
          <cell r="F2243" t="str">
            <v>CAIXA REFERENCIAL</v>
          </cell>
        </row>
        <row r="2244">
          <cell r="A2244" t="str">
            <v>99857</v>
          </cell>
          <cell r="B2244" t="str">
            <v>CORRIMÃO SIMPLES, DIÂMETRO EXTERNO = 1 1/2", EM ALUMÍNIO. AF_04/2019_PS</v>
          </cell>
          <cell r="C2244" t="str">
            <v>M</v>
          </cell>
          <cell r="D2244" t="str">
            <v>ATRIBUÍDO SÃO PAULO</v>
          </cell>
          <cell r="E2244" t="str">
            <v>105,85</v>
          </cell>
          <cell r="F2244" t="str">
            <v>CAIXA REFERENCIAL</v>
          </cell>
        </row>
        <row r="2245">
          <cell r="A2245" t="str">
            <v>99861</v>
          </cell>
          <cell r="B2245" t="str">
            <v>GRADIL EM FERRO FIXADO EM VÃOS DE JANELAS, FORMADO POR BARRAS CHATAS DE 25X4,8 MM. AF_04/2019</v>
          </cell>
          <cell r="C2245" t="str">
            <v>M2</v>
          </cell>
          <cell r="D2245" t="str">
            <v>ATRIBUÍDO SÃO PAULO</v>
          </cell>
          <cell r="E2245" t="str">
            <v>697,28</v>
          </cell>
          <cell r="F2245" t="str">
            <v>CAIXA REFERENCIAL</v>
          </cell>
        </row>
        <row r="2246">
          <cell r="A2246" t="str">
            <v>99862</v>
          </cell>
          <cell r="B2246" t="str">
            <v>GRADIL EM ALUMÍNIO FIXADO EM VÃOS DE JANELAS, FORMADO POR TUBOS DE 3/4". AF_04/2019</v>
          </cell>
          <cell r="C2246" t="str">
            <v>M2</v>
          </cell>
          <cell r="D2246" t="str">
            <v>ATRIBUÍDO SÃO PAULO</v>
          </cell>
          <cell r="E2246" t="str">
            <v>693,90</v>
          </cell>
          <cell r="F2246" t="str">
            <v>CAIXA REFERENCIAL</v>
          </cell>
        </row>
        <row r="2247">
          <cell r="A2247" t="str">
            <v>90838</v>
          </cell>
          <cell r="B2247" t="str">
            <v>PORTA CORTA-FOGO 90X210X4CM - FORNECIMENTO E INSTALAÇÃO. AF_12/2019</v>
          </cell>
          <cell r="C2247" t="str">
            <v>UN</v>
          </cell>
          <cell r="D2247" t="str">
            <v>ATRIBUÍDO SÃO PAULO</v>
          </cell>
          <cell r="E2247" t="str">
            <v>1.623,11</v>
          </cell>
          <cell r="F2247" t="str">
            <v>CAIXA REFERENCIAL</v>
          </cell>
        </row>
        <row r="2248">
          <cell r="A2248" t="str">
            <v>91338</v>
          </cell>
          <cell r="B2248" t="str">
            <v>PORTA DE ALUMÍNIO DE ABRIR COM LAMBRI, COM GUARNIÇÃO, FIXAÇÃO COM PARAFUSOS - FORNECIMENTO E INSTALAÇÃO. AF_12/2019</v>
          </cell>
          <cell r="C2248" t="str">
            <v>M2</v>
          </cell>
          <cell r="D2248" t="str">
            <v>COEFICIENTE DE REPRESENTATIVIDADE</v>
          </cell>
          <cell r="E2248" t="str">
            <v>810,04</v>
          </cell>
          <cell r="F2248" t="str">
            <v>CAIXA REFERENCIAL</v>
          </cell>
        </row>
        <row r="2249">
          <cell r="A2249" t="str">
            <v>91341</v>
          </cell>
          <cell r="B2249" t="str">
            <v>PORTA EM ALUMÍNIO DE ABRIR TIPO VENEZIANA COM GUARNIÇÃO, FIXAÇÃO COM PARAFUSOS - FORNECIMENTO E INSTALAÇÃO. AF_12/2019</v>
          </cell>
          <cell r="C2249" t="str">
            <v>M2</v>
          </cell>
          <cell r="D2249" t="str">
            <v>COEFICIENTE DE REPRESENTATIVIDADE</v>
          </cell>
          <cell r="E2249" t="str">
            <v>630,16</v>
          </cell>
          <cell r="F2249" t="str">
            <v>CAIXA REFERENCIAL</v>
          </cell>
        </row>
        <row r="2250">
          <cell r="A2250" t="str">
            <v>94805</v>
          </cell>
          <cell r="B2250" t="str">
            <v>PORTA DE ALUMÍNIO DE ABRIR PARA VIDRO SEM GUARNIÇÃO, 87X210CM, FIXAÇÃO COM PARAFUSOS, INCLUSIVE VIDROS - FORNECIMENTO E INSTALAÇÃO. AF_12/2019</v>
          </cell>
          <cell r="C2250" t="str">
            <v>UN</v>
          </cell>
          <cell r="D2250" t="str">
            <v>COEFICIENTE DE REPRESENTATIVIDADE</v>
          </cell>
          <cell r="E2250" t="str">
            <v>805,24</v>
          </cell>
          <cell r="F2250" t="str">
            <v>CAIXA REFERENCIAL</v>
          </cell>
        </row>
        <row r="2251">
          <cell r="A2251" t="str">
            <v>94806</v>
          </cell>
          <cell r="B2251" t="str">
            <v>PORTA EM AÇO DE ABRIR PARA VIDRO SEM GUARNIÇÃO, 87X210CM, FIXAÇÃO COM PARAFUSOS, EXCLUSIVE VIDROS - FORNECIMENTO E INSTALAÇÃO. AF_12/2019</v>
          </cell>
          <cell r="C2251" t="str">
            <v>UN</v>
          </cell>
          <cell r="D2251" t="str">
            <v>ATRIBUÍDO SÃO PAULO</v>
          </cell>
          <cell r="E2251" t="str">
            <v>743,66</v>
          </cell>
          <cell r="F2251" t="str">
            <v>CAIXA REFERENCIAL</v>
          </cell>
        </row>
        <row r="2252">
          <cell r="A2252" t="str">
            <v>94807</v>
          </cell>
          <cell r="B2252" t="str">
            <v>PORTA EM AÇO DE ABRIR TIPO VENEZIANA SEM GUARNIÇÃO, 87X210CM, FIXAÇÃO COM PARAFUSOS - FORNECIMENTO E INSTALAÇÃO. AF_12/2019</v>
          </cell>
          <cell r="C2252" t="str">
            <v>UN</v>
          </cell>
          <cell r="D2252" t="str">
            <v>ATRIBUÍDO SÃO PAULO</v>
          </cell>
          <cell r="E2252" t="str">
            <v>677,78</v>
          </cell>
          <cell r="F2252" t="str">
            <v>CAIXA REFERENCIAL</v>
          </cell>
        </row>
        <row r="2253">
          <cell r="A2253" t="str">
            <v>100702</v>
          </cell>
          <cell r="B2253" t="str">
            <v>PORTA DE CORRER DE ALUMÍNIO, COM DUAS FOLHAS PARA VIDRO, INCLUSO VIDRO LISO INCOLOR, FECHADURA E PUXADOR, SEM ALIZAR. AF_12/2019</v>
          </cell>
          <cell r="C2253" t="str">
            <v>M2</v>
          </cell>
          <cell r="D2253" t="str">
            <v>COEFICIENTE DE REPRESENTATIVIDADE</v>
          </cell>
          <cell r="E2253" t="str">
            <v>450,83</v>
          </cell>
          <cell r="F2253" t="str">
            <v>CAIXA REFERENCIAL</v>
          </cell>
        </row>
        <row r="2254">
          <cell r="A2254" t="str">
            <v>102188</v>
          </cell>
          <cell r="B2254" t="str">
            <v>MOLA HIDRAULICA DE PISO PARA PORTA DE VIDRO TEMPERADO. AF_01/2021</v>
          </cell>
          <cell r="C2254" t="str">
            <v>UN</v>
          </cell>
          <cell r="D2254" t="str">
            <v>COEFICIENTE DE REPRESENTATIVIDADE</v>
          </cell>
          <cell r="E2254" t="str">
            <v>813,57</v>
          </cell>
          <cell r="F2254" t="str">
            <v>CAIXA REFERENCIAL</v>
          </cell>
        </row>
        <row r="2255">
          <cell r="A2255" t="str">
            <v>102189</v>
          </cell>
          <cell r="B2255" t="str">
            <v>JOGO DE FERRAGENS CROMADAS PARA PORTA DE VIDRO TEMPERADO, UMA FOLHA COMPOSTO DE DOBRADICAS SUPERIOR E INFERIOR, TRINCO, FECHADURA, CONTRA FECHADURA COM CAPUCHINHO SEM MOLA E PUXADOR. AF_01/2021</v>
          </cell>
          <cell r="C2255" t="str">
            <v>UN</v>
          </cell>
          <cell r="D2255" t="str">
            <v>COEFICIENTE DE REPRESENTATIVIDADE</v>
          </cell>
          <cell r="E2255" t="str">
            <v>235,85</v>
          </cell>
          <cell r="F2255" t="str">
            <v>CAIXA REFERENCIAL</v>
          </cell>
        </row>
        <row r="2256">
          <cell r="A2256" t="str">
            <v>100703</v>
          </cell>
          <cell r="B2256" t="str">
            <v>PUXADOR CENTRAL PARA ESQUADRIA DE MADEIRA. AF_12/2019</v>
          </cell>
          <cell r="C2256" t="str">
            <v>UN</v>
          </cell>
          <cell r="D2256" t="str">
            <v>COEFICIENTE DE REPRESENTATIVIDADE</v>
          </cell>
          <cell r="E2256" t="str">
            <v>34,46</v>
          </cell>
          <cell r="F2256" t="str">
            <v>CAIXA REFERENCIAL</v>
          </cell>
        </row>
        <row r="2257">
          <cell r="A2257" t="str">
            <v>100704</v>
          </cell>
          <cell r="B2257" t="str">
            <v>PORTA CADEADO ZINCADO OXIDADO PRETO COM CADEADO DE AÇO INOX, LARGURA DE *50* MM. AF_12/2019</v>
          </cell>
          <cell r="C2257" t="str">
            <v>UN</v>
          </cell>
          <cell r="D2257" t="str">
            <v>COEFICIENTE DE REPRESENTATIVIDADE</v>
          </cell>
          <cell r="E2257" t="str">
            <v>71,40</v>
          </cell>
          <cell r="F2257" t="str">
            <v>CAIXA REFERENCIAL</v>
          </cell>
        </row>
        <row r="2258">
          <cell r="A2258" t="str">
            <v>100705</v>
          </cell>
          <cell r="B2258" t="str">
            <v>TARJETA TIPO LIVRE/OCUPADO PARA PORTA DE BANHEIRO. AF_12/2019</v>
          </cell>
          <cell r="C2258" t="str">
            <v>UN</v>
          </cell>
          <cell r="D2258" t="str">
            <v>COEFICIENTE DE REPRESENTATIVIDADE</v>
          </cell>
          <cell r="E2258" t="str">
            <v>85,18</v>
          </cell>
          <cell r="F2258" t="str">
            <v>CAIXA REFERENCIAL</v>
          </cell>
        </row>
        <row r="2259">
          <cell r="A2259" t="str">
            <v>100706</v>
          </cell>
          <cell r="B2259" t="str">
            <v>CREMONA EM LATÃO CROMADO OU POLIDO, COMPLETA. AF_12/2019</v>
          </cell>
          <cell r="C2259" t="str">
            <v>UN</v>
          </cell>
          <cell r="D2259" t="str">
            <v>COEFICIENTE DE REPRESENTATIVIDADE</v>
          </cell>
          <cell r="E2259" t="str">
            <v>79,59</v>
          </cell>
          <cell r="F2259" t="str">
            <v>CAIXA REFERENCIAL</v>
          </cell>
        </row>
        <row r="2260">
          <cell r="A2260" t="str">
            <v>100707</v>
          </cell>
          <cell r="B2260" t="str">
            <v>FECHO DE EMBUTIR TIPO UNHA 22CM. AF_12/2019</v>
          </cell>
          <cell r="C2260" t="str">
            <v>UN</v>
          </cell>
          <cell r="D2260" t="str">
            <v>COEFICIENTE DE REPRESENTATIVIDADE</v>
          </cell>
          <cell r="E2260" t="str">
            <v>151,07</v>
          </cell>
          <cell r="F2260" t="str">
            <v>CAIXA REFERENCIAL</v>
          </cell>
        </row>
        <row r="2261">
          <cell r="A2261" t="str">
            <v>100708</v>
          </cell>
          <cell r="B2261" t="str">
            <v>FECHO DE EMBUTIR TIPO UNHA 40CM. AF_12/2019</v>
          </cell>
          <cell r="C2261" t="str">
            <v>UN</v>
          </cell>
          <cell r="D2261" t="str">
            <v>COEFICIENTE DE REPRESENTATIVIDADE</v>
          </cell>
          <cell r="E2261" t="str">
            <v>187,58</v>
          </cell>
          <cell r="F2261" t="str">
            <v>CAIXA REFERENCIAL</v>
          </cell>
        </row>
        <row r="2262">
          <cell r="A2262" t="str">
            <v>100709</v>
          </cell>
          <cell r="B2262" t="str">
            <v>DOBRADIÇA EM AÇO/FERRO, 3" X 21/2", E=1,9 A 2MM, SEN ANEL, CROMADO OU ZINCADO, TAMPA BOLA, COM PARAFUSOS. AF_12/2019</v>
          </cell>
          <cell r="C2262" t="str">
            <v>UN</v>
          </cell>
          <cell r="D2262" t="str">
            <v>COEFICIENTE DE REPRESENTATIVIDADE</v>
          </cell>
          <cell r="E2262" t="str">
            <v>52,09</v>
          </cell>
          <cell r="F2262" t="str">
            <v>CAIXA REFERENCIAL</v>
          </cell>
        </row>
        <row r="2263">
          <cell r="A2263" t="str">
            <v>100710</v>
          </cell>
          <cell r="B2263" t="str">
            <v>DOBRADIÇA TIPO VAI E VEM EM LATÃO POLIDO 3". AF_12/2019</v>
          </cell>
          <cell r="C2263" t="str">
            <v>UN</v>
          </cell>
          <cell r="D2263" t="str">
            <v>COEFICIENTE DE REPRESENTATIVIDADE</v>
          </cell>
          <cell r="E2263" t="str">
            <v>113,90</v>
          </cell>
          <cell r="F2263" t="str">
            <v>CAIXA REFERENCIAL</v>
          </cell>
        </row>
        <row r="2264">
          <cell r="A2264" t="str">
            <v>102151</v>
          </cell>
          <cell r="B2264" t="str">
            <v>INSTALAÇÃO DE VIDRO LISO INCOLOR, E = 3 MM, EM ESQUADRIA DE MADEIRA, FIXADO COM BAGUETE. AF_01/2021</v>
          </cell>
          <cell r="C2264" t="str">
            <v>M2</v>
          </cell>
          <cell r="D2264" t="str">
            <v>COEFICIENTE DE REPRESENTATIVIDADE</v>
          </cell>
          <cell r="E2264" t="str">
            <v>184,11</v>
          </cell>
          <cell r="F2264" t="str">
            <v>CAIXA REFERENCIAL</v>
          </cell>
        </row>
        <row r="2265">
          <cell r="A2265" t="str">
            <v>102152</v>
          </cell>
          <cell r="B2265" t="str">
            <v>INSTALAÇÃO DE VIDRO LISO, E = 4 MM, EM ESQUADRIA DE MADEIRA, FIXADO COM BAGUETE. AF_01/2021</v>
          </cell>
          <cell r="C2265" t="str">
            <v>M2</v>
          </cell>
          <cell r="D2265" t="str">
            <v>COEFICIENTE DE REPRESENTATIVIDADE</v>
          </cell>
          <cell r="E2265" t="str">
            <v>204,11</v>
          </cell>
          <cell r="F2265" t="str">
            <v>CAIXA REFERENCIAL</v>
          </cell>
        </row>
        <row r="2266">
          <cell r="A2266" t="str">
            <v>102153</v>
          </cell>
          <cell r="B2266" t="str">
            <v>INSTALAÇÃO DE VIDRO LISO FUME, E = 4 MM, EM ESQUADRIA DE MADEIRA, FIXADO COM BAGUETE. AF_01/2021</v>
          </cell>
          <cell r="C2266" t="str">
            <v>M2</v>
          </cell>
          <cell r="D2266" t="str">
            <v>COEFICIENTE DE REPRESENTATIVIDADE</v>
          </cell>
          <cell r="E2266" t="str">
            <v>257,44</v>
          </cell>
          <cell r="F2266" t="str">
            <v>CAIXA REFERENCIAL</v>
          </cell>
        </row>
        <row r="2267">
          <cell r="A2267" t="str">
            <v>102154</v>
          </cell>
          <cell r="B2267" t="str">
            <v>INSTALAÇÃO DE VIDRO LISO INCOLOR, E = 5 MM, EM ESQUADRIA DE MADEIRA, FIXADO COM BAGUETE. AF_01/2021</v>
          </cell>
          <cell r="C2267" t="str">
            <v>M2</v>
          </cell>
          <cell r="D2267" t="str">
            <v>COEFICIENTE DE REPRESENTATIVIDADE</v>
          </cell>
          <cell r="E2267" t="str">
            <v>222,09</v>
          </cell>
          <cell r="F2267" t="str">
            <v>CAIXA REFERENCIAL</v>
          </cell>
        </row>
        <row r="2268">
          <cell r="A2268" t="str">
            <v>102155</v>
          </cell>
          <cell r="B2268" t="str">
            <v>INSTALAÇÃO DE VIDRO LISO FUME, E = 5 MM, EM ESQUADRIA DE MADEIRA, FIXADO COM BAGUETE. AF_01/2021</v>
          </cell>
          <cell r="C2268" t="str">
            <v>M2</v>
          </cell>
          <cell r="D2268" t="str">
            <v>COEFICIENTE DE REPRESENTATIVIDADE</v>
          </cell>
          <cell r="E2268" t="str">
            <v>265,72</v>
          </cell>
          <cell r="F2268" t="str">
            <v>CAIXA REFERENCIAL</v>
          </cell>
        </row>
        <row r="2269">
          <cell r="A2269" t="str">
            <v>102156</v>
          </cell>
          <cell r="B2269" t="str">
            <v>INSTALAÇÃO DE VIDRO LISO INCOLOR, E = 6 MM, EM ESQUADRIA DE MADEIRA, FIXADO COM BAGUETE. AF_01/2021</v>
          </cell>
          <cell r="C2269" t="str">
            <v>M2</v>
          </cell>
          <cell r="D2269" t="str">
            <v>COEFICIENTE DE REPRESENTATIVIDADE</v>
          </cell>
          <cell r="E2269" t="str">
            <v>253,82</v>
          </cell>
          <cell r="F2269" t="str">
            <v>CAIXA REFERENCIAL</v>
          </cell>
        </row>
        <row r="2270">
          <cell r="A2270" t="str">
            <v>102157</v>
          </cell>
          <cell r="B2270" t="str">
            <v>INSTALAÇÃO DE VIDRO LISO FUME, E = 6 MM, EM ESQUADRIA DE MADEIRA, FIXADO COM BAGUETE. AF_01/2021</v>
          </cell>
          <cell r="C2270" t="str">
            <v>M2</v>
          </cell>
          <cell r="D2270" t="str">
            <v>COEFICIENTE DE REPRESENTATIVIDADE</v>
          </cell>
          <cell r="E2270" t="str">
            <v>347,16</v>
          </cell>
          <cell r="F2270" t="str">
            <v>CAIXA REFERENCIAL</v>
          </cell>
        </row>
        <row r="2271">
          <cell r="A2271" t="str">
            <v>102158</v>
          </cell>
          <cell r="B2271" t="str">
            <v>INSTALAÇÃO DE VIDRO LISO INCOLOR, E = 8 MM, EM ESQUADRIA DE MADEIRA, FIXADO COM BAGUETE. AF_01/2021</v>
          </cell>
          <cell r="C2271" t="str">
            <v>M2</v>
          </cell>
          <cell r="D2271" t="str">
            <v>COEFICIENTE DE REPRESENTATIVIDADE</v>
          </cell>
          <cell r="E2271" t="str">
            <v>350,83</v>
          </cell>
          <cell r="F2271" t="str">
            <v>CAIXA REFERENCIAL</v>
          </cell>
        </row>
        <row r="2272">
          <cell r="A2272" t="str">
            <v>102159</v>
          </cell>
          <cell r="B2272" t="str">
            <v>INSTALAÇÃO DE VIDRO LISO INCOLOR, E = 10 MM, EM ESQUADRIA DE MADEIRA, FIXADO COM BAGUETE. AF_01/2021</v>
          </cell>
          <cell r="C2272" t="str">
            <v>M2</v>
          </cell>
          <cell r="D2272" t="str">
            <v>COEFICIENTE DE REPRESENTATIVIDADE</v>
          </cell>
          <cell r="E2272" t="str">
            <v>417,66</v>
          </cell>
          <cell r="F2272" t="str">
            <v>CAIXA REFERENCIAL</v>
          </cell>
        </row>
        <row r="2273">
          <cell r="A2273" t="str">
            <v>102160</v>
          </cell>
          <cell r="B2273" t="str">
            <v>INSTALAÇÃO DE VIDRO IMPRESSO, E = 4 MM, EM ESQUADRIA DE MADEIRA, FIXADO COM BAGUETE. AF_01/2021</v>
          </cell>
          <cell r="C2273" t="str">
            <v>M2</v>
          </cell>
          <cell r="D2273" t="str">
            <v>COEFICIENTE DE REPRESENTATIVIDADE</v>
          </cell>
          <cell r="E2273" t="str">
            <v>177,44</v>
          </cell>
          <cell r="F2273" t="str">
            <v>CAIXA REFERENCIAL</v>
          </cell>
        </row>
        <row r="2274">
          <cell r="A2274" t="str">
            <v>102161</v>
          </cell>
          <cell r="B2274" t="str">
            <v>INSTALAÇÃO DE VIDRO LISO INCOLOR, E = 3 MM, EM ESQUADRIA DE ALUMÍNIO OU PVC, FIXADO COM BAGUETE. AF_01/2021_PS</v>
          </cell>
          <cell r="C2274" t="str">
            <v>M2</v>
          </cell>
          <cell r="D2274" t="str">
            <v>ATRIBUÍDO SÃO PAULO</v>
          </cell>
          <cell r="E2274" t="str">
            <v>293,60</v>
          </cell>
          <cell r="F2274" t="str">
            <v>CAIXA REFERENCIAL</v>
          </cell>
        </row>
        <row r="2275">
          <cell r="A2275" t="str">
            <v>102162</v>
          </cell>
          <cell r="B2275" t="str">
            <v>INSTALAÇÃO DE VIDRO LISO INCOLOR, E = 4 MM, EM ESQUADRIA DE ALUMÍNIO OU PVC, FIXADO COM BAGUETE. AF_01/2021_PS</v>
          </cell>
          <cell r="C2275" t="str">
            <v>M2</v>
          </cell>
          <cell r="D2275" t="str">
            <v>ATRIBUÍDO SÃO PAULO</v>
          </cell>
          <cell r="E2275" t="str">
            <v>313,60</v>
          </cell>
          <cell r="F2275" t="str">
            <v>CAIXA REFERENCIAL</v>
          </cell>
        </row>
        <row r="2276">
          <cell r="A2276" t="str">
            <v>102163</v>
          </cell>
          <cell r="B2276" t="str">
            <v>INSTALAÇÃO DE VIDRO LISO FUME, E = 4 MM, EM ESQUADRIA DE ALUMÍNIO OU PVC, FIXADO COM BAGUETE. AF_01/2021_PS</v>
          </cell>
          <cell r="C2276" t="str">
            <v>M2</v>
          </cell>
          <cell r="D2276" t="str">
            <v>ATRIBUÍDO SÃO PAULO</v>
          </cell>
          <cell r="E2276" t="str">
            <v>366,93</v>
          </cell>
          <cell r="F2276" t="str">
            <v>CAIXA REFERENCIAL</v>
          </cell>
        </row>
        <row r="2277">
          <cell r="A2277" t="str">
            <v>102164</v>
          </cell>
          <cell r="B2277" t="str">
            <v>INSTALAÇÃO DE VIDRO LISO INCOLOR, E = 5 MM, EM ESQUADRIA DE ALUMÍNIO OU PVC, FIXADO COM BAGUETE. AF_01/2021_PS</v>
          </cell>
          <cell r="C2277" t="str">
            <v>M2</v>
          </cell>
          <cell r="D2277" t="str">
            <v>ATRIBUÍDO SÃO PAULO</v>
          </cell>
          <cell r="E2277" t="str">
            <v>311,44</v>
          </cell>
          <cell r="F2277" t="str">
            <v>CAIXA REFERENCIAL</v>
          </cell>
        </row>
        <row r="2278">
          <cell r="A2278" t="str">
            <v>102165</v>
          </cell>
          <cell r="B2278" t="str">
            <v>INSTALAÇÃO DE VIDRO LISO FUME, E = 5 MM, EM ESQUADRIA DE ALUMÍNIO OU PVC, FIXADO COM BAGUETE. AF_01/2021_PS</v>
          </cell>
          <cell r="C2278" t="str">
            <v>M2</v>
          </cell>
          <cell r="D2278" t="str">
            <v>ATRIBUÍDO SÃO PAULO</v>
          </cell>
          <cell r="E2278" t="str">
            <v>355,07</v>
          </cell>
          <cell r="F2278" t="str">
            <v>CAIXA REFERENCIAL</v>
          </cell>
        </row>
        <row r="2279">
          <cell r="A2279" t="str">
            <v>102166</v>
          </cell>
          <cell r="B2279" t="str">
            <v>INSTALAÇÃO DE VIDRO LISO INCOLOR, E = 6 MM, EM ESQUADRIA DE ALUMÍNIO OU PVC, FIXADO COM BAGUETE. AF_01/2021_PS</v>
          </cell>
          <cell r="C2279" t="str">
            <v>M2</v>
          </cell>
          <cell r="D2279" t="str">
            <v>ATRIBUÍDO SÃO PAULO</v>
          </cell>
          <cell r="E2279" t="str">
            <v>322,99</v>
          </cell>
          <cell r="F2279" t="str">
            <v>CAIXA REFERENCIAL</v>
          </cell>
        </row>
        <row r="2280">
          <cell r="A2280" t="str">
            <v>102167</v>
          </cell>
          <cell r="B2280" t="str">
            <v>INSTALAÇÃO DE VIDRO LISO FUME, E = 6 MM, EM ESQUADRIA DE ALUMÍNIO OU PVC, FIXADO COM BAGUETE. AF_01/2021_PS</v>
          </cell>
          <cell r="C2280" t="str">
            <v>M2</v>
          </cell>
          <cell r="D2280" t="str">
            <v>ATRIBUÍDO SÃO PAULO</v>
          </cell>
          <cell r="E2280" t="str">
            <v>416,33</v>
          </cell>
          <cell r="F2280" t="str">
            <v>CAIXA REFERENCIAL</v>
          </cell>
        </row>
        <row r="2281">
          <cell r="A2281" t="str">
            <v>102168</v>
          </cell>
          <cell r="B2281" t="str">
            <v>INSTALAÇÃO DE VIDRO LISO INCOLOR, E = 8 MM, EM ESQUADRIA DE ALUMÍNIO OU PVC, FIXADO COM BAGUETE. AF_01/2021_PS</v>
          </cell>
          <cell r="C2281" t="str">
            <v>M2</v>
          </cell>
          <cell r="D2281" t="str">
            <v>ATRIBUÍDO SÃO PAULO</v>
          </cell>
          <cell r="E2281" t="str">
            <v>402,10</v>
          </cell>
          <cell r="F2281" t="str">
            <v>CAIXA REFERENCIAL</v>
          </cell>
        </row>
        <row r="2282">
          <cell r="A2282" t="str">
            <v>102169</v>
          </cell>
          <cell r="B2282" t="str">
            <v>INSTALAÇÃO DE VIDRO LISO INCOLOR, E = 10 MM, EM ESQUADRIA DE ALUMÍNIO OU PVC, FIXADO COM BAGUETE. AF_01/2021_PS</v>
          </cell>
          <cell r="C2282" t="str">
            <v>M2</v>
          </cell>
          <cell r="D2282" t="str">
            <v>ATRIBUÍDO SÃO PAULO</v>
          </cell>
          <cell r="E2282" t="str">
            <v>462,31</v>
          </cell>
          <cell r="F2282" t="str">
            <v>CAIXA REFERENCIAL</v>
          </cell>
        </row>
        <row r="2283">
          <cell r="A2283" t="str">
            <v>102170</v>
          </cell>
          <cell r="B2283" t="str">
            <v>INSTALAÇÃO DE VIDRO IMPRESSO, E = 4 MM, EM ESQUADRIA DE ALUMÍNIO OU PVC, FIXADO COM BAGUETE. AF_01/2021_PS</v>
          </cell>
          <cell r="C2283" t="str">
            <v>M2</v>
          </cell>
          <cell r="D2283" t="str">
            <v>ATRIBUÍDO SÃO PAULO</v>
          </cell>
          <cell r="E2283" t="str">
            <v>286,93</v>
          </cell>
          <cell r="F2283" t="str">
            <v>CAIXA REFERENCIAL</v>
          </cell>
        </row>
        <row r="2284">
          <cell r="A2284" t="str">
            <v>102171</v>
          </cell>
          <cell r="B2284" t="str">
            <v>INSTALAÇÃO DE VIDRO ARAMADO, E = 6 MM, EM ESQUADRIA DE ALUMÍNIO OU PVC, FIXADO COM BAGUETE. AF_01/2021_PS</v>
          </cell>
          <cell r="C2284" t="str">
            <v>M2</v>
          </cell>
          <cell r="D2284" t="str">
            <v>ATRIBUÍDO SÃO PAULO</v>
          </cell>
          <cell r="E2284" t="str">
            <v>524,78</v>
          </cell>
          <cell r="F2284" t="str">
            <v>CAIXA REFERENCIAL</v>
          </cell>
        </row>
        <row r="2285">
          <cell r="A2285" t="str">
            <v>102172</v>
          </cell>
          <cell r="B2285" t="str">
            <v>INSTALAÇÃO DE VIDRO ARAMADO, E = 7 MM, EM ESQUADRIA DE ALUMÍNIO OU PVC, FIXADO COM BAGUETE. AF_01/2021_PS</v>
          </cell>
          <cell r="C2285" t="str">
            <v>M2</v>
          </cell>
          <cell r="D2285" t="str">
            <v>ATRIBUÍDO SÃO PAULO</v>
          </cell>
          <cell r="E2285" t="str">
            <v>509,66</v>
          </cell>
          <cell r="F2285" t="str">
            <v>CAIXA REFERENCIAL</v>
          </cell>
        </row>
        <row r="2286">
          <cell r="A2286" t="str">
            <v>102176</v>
          </cell>
          <cell r="B2286" t="str">
            <v>INSTALAÇÃO DE VIDRO LAMINADO, E = 8 MM (4+4), ENCAIXADO EM PERFIL U. AF_01/2021_PS</v>
          </cell>
          <cell r="C2286" t="str">
            <v>M2</v>
          </cell>
          <cell r="D2286" t="str">
            <v>ATRIBUÍDO SÃO PAULO</v>
          </cell>
          <cell r="E2286" t="str">
            <v>946,41</v>
          </cell>
          <cell r="F2286" t="str">
            <v>CAIXA REFERENCIAL</v>
          </cell>
        </row>
        <row r="2287">
          <cell r="A2287" t="str">
            <v>102177</v>
          </cell>
          <cell r="B2287" t="str">
            <v>INSTALAÇÃO DE VIDRO LAMINADO, E = 12 MM (4+4+4), ENCAIXADO EM PERFIL U. AF_01/2021_PS</v>
          </cell>
          <cell r="C2287" t="str">
            <v>M2</v>
          </cell>
          <cell r="D2287" t="str">
            <v>ATRIBUÍDO SÃO PAULO</v>
          </cell>
          <cell r="E2287" t="str">
            <v>1.893,68</v>
          </cell>
          <cell r="F2287" t="str">
            <v>CAIXA REFERENCIAL</v>
          </cell>
        </row>
        <row r="2288">
          <cell r="A2288" t="str">
            <v>102178</v>
          </cell>
          <cell r="B2288" t="str">
            <v>INSTALAÇÃO DE VIDRO LAMINADO, E = 15 MM (5+5+5), ENCAIXADO EM PERFIL U. AF_01/2021_PS</v>
          </cell>
          <cell r="C2288" t="str">
            <v>M2</v>
          </cell>
          <cell r="D2288" t="str">
            <v>ATRIBUÍDO SÃO PAULO</v>
          </cell>
          <cell r="E2288" t="str">
            <v>2.171,48</v>
          </cell>
          <cell r="F2288" t="str">
            <v>CAIXA REFERENCIAL</v>
          </cell>
        </row>
        <row r="2289">
          <cell r="A2289" t="str">
            <v>102179</v>
          </cell>
          <cell r="B2289" t="str">
            <v>INSTALAÇÃO DE VIDRO TEMPERADO, E = 6 MM, ENCAIXADO EM PERFIL U. AF_01/2021_PS</v>
          </cell>
          <cell r="C2289" t="str">
            <v>M2</v>
          </cell>
          <cell r="D2289" t="str">
            <v>ATRIBUÍDO SÃO PAULO</v>
          </cell>
          <cell r="E2289" t="str">
            <v>438,33</v>
          </cell>
          <cell r="F2289" t="str">
            <v>CAIXA REFERENCIAL</v>
          </cell>
        </row>
        <row r="2290">
          <cell r="A2290" t="str">
            <v>102180</v>
          </cell>
          <cell r="B2290" t="str">
            <v>INSTALAÇÃO DE VIDRO TEMPERADO, E = 8 MM, ENCAIXADO EM PERFIL U. AF_01/2021_PS</v>
          </cell>
          <cell r="C2290" t="str">
            <v>M2</v>
          </cell>
          <cell r="D2290" t="str">
            <v>ATRIBUÍDO SÃO PAULO</v>
          </cell>
          <cell r="E2290" t="str">
            <v>518,54</v>
          </cell>
          <cell r="F2290" t="str">
            <v>CAIXA REFERENCIAL</v>
          </cell>
        </row>
        <row r="2291">
          <cell r="A2291" t="str">
            <v>102181</v>
          </cell>
          <cell r="B2291" t="str">
            <v>INSTALAÇÃO DE VIDRO TEMPERADO, E = 10 MM, ENCAIXADO EM PERFIL U. AF_01/2021_PS</v>
          </cell>
          <cell r="C2291" t="str">
            <v>M2</v>
          </cell>
          <cell r="D2291" t="str">
            <v>ATRIBUÍDO SÃO PAULO</v>
          </cell>
          <cell r="E2291" t="str">
            <v>625,00</v>
          </cell>
          <cell r="F2291" t="str">
            <v>CAIXA REFERENCIAL</v>
          </cell>
        </row>
        <row r="2292">
          <cell r="A2292" t="str">
            <v>102182</v>
          </cell>
          <cell r="B2292" t="str">
            <v>PORTA PIVOTANTE DE VIDRO TEMPERADO, 90X210 CM, ESPESSURA 10 MM, INCLUSIVE ACESSÓRIOS. AF_01/2021</v>
          </cell>
          <cell r="C2292" t="str">
            <v>UN</v>
          </cell>
          <cell r="D2292" t="str">
            <v>COEFICIENTE DE REPRESENTATIVIDADE</v>
          </cell>
          <cell r="E2292" t="str">
            <v>1.269,33</v>
          </cell>
          <cell r="F2292" t="str">
            <v>CAIXA REFERENCIAL</v>
          </cell>
        </row>
        <row r="2293">
          <cell r="A2293" t="str">
            <v>102183</v>
          </cell>
          <cell r="B2293" t="str">
            <v>PORTA PIVOTANTE DE VIDRO TEMPERADO, 2 FOLHAS DE 90X210 CM, ESPESSURA DE 10MM, INCLUSIVE ACESSÓRIOS. AF_01/2021</v>
          </cell>
          <cell r="C2293" t="str">
            <v>UN</v>
          </cell>
          <cell r="D2293" t="str">
            <v>COEFICIENTE DE REPRESENTATIVIDADE</v>
          </cell>
          <cell r="E2293" t="str">
            <v>2.551,82</v>
          </cell>
          <cell r="F2293" t="str">
            <v>CAIXA REFERENCIAL</v>
          </cell>
        </row>
        <row r="2294">
          <cell r="A2294" t="str">
            <v>102184</v>
          </cell>
          <cell r="B2294" t="str">
            <v>PORTA DE ABRIR COM MOLA HIDRÁULICA, EM VIDRO TEMPERADO, 90X210 CM, ESPESSURA 10 MM, INCLUSIVE ACESSÓRIOS. AF_01/2021</v>
          </cell>
          <cell r="C2294" t="str">
            <v>UN</v>
          </cell>
          <cell r="D2294" t="str">
            <v>COEFICIENTE DE REPRESENTATIVIDADE</v>
          </cell>
          <cell r="E2294" t="str">
            <v>2.058,44</v>
          </cell>
          <cell r="F2294" t="str">
            <v>CAIXA REFERENCIAL</v>
          </cell>
        </row>
        <row r="2295">
          <cell r="A2295" t="str">
            <v>102185</v>
          </cell>
          <cell r="B2295" t="str">
            <v>PORTA DE ABRIR COM MOLA HIDRÁULICA, EM VIDRO TEMPERADO, 2 FOLHAS DE 90X210 CM, ESPESSURA DD 10MM, INCLUSIVE ACESSÓRIOS. AF_01/2021</v>
          </cell>
          <cell r="C2295" t="str">
            <v>UN</v>
          </cell>
          <cell r="D2295" t="str">
            <v>COEFICIENTE DE REPRESENTATIVIDADE</v>
          </cell>
          <cell r="E2295" t="str">
            <v>4.129,68</v>
          </cell>
          <cell r="F2295" t="str">
            <v>CAIXA REFERENCIAL</v>
          </cell>
        </row>
        <row r="2296">
          <cell r="A2296" t="str">
            <v>102190</v>
          </cell>
          <cell r="B2296" t="str">
            <v>REMOÇÃO DE VIDRO LISO COMUM DE ESQUADRIA COM BAGUETE DE MADEIRA. AF_01/2021</v>
          </cell>
          <cell r="C2296" t="str">
            <v>M2</v>
          </cell>
          <cell r="D2296" t="str">
            <v>COEFICIENTE DE REPRESENTATIVIDADE</v>
          </cell>
          <cell r="E2296" t="str">
            <v>20,21</v>
          </cell>
          <cell r="F2296" t="str">
            <v>CAIXA REFERENCIAL</v>
          </cell>
        </row>
        <row r="2297">
          <cell r="A2297" t="str">
            <v>102191</v>
          </cell>
          <cell r="B2297" t="str">
            <v>REMOÇÃO DE VIDRO LISO COMUM DE ESQUADRIA COM BAGUETE DE ALUMÍNIO OU PVC. AF_01/2021</v>
          </cell>
          <cell r="C2297" t="str">
            <v>M2</v>
          </cell>
          <cell r="D2297" t="str">
            <v>COEFICIENTE DE REPRESENTATIVIDADE</v>
          </cell>
          <cell r="E2297" t="str">
            <v>24,57</v>
          </cell>
          <cell r="F2297" t="str">
            <v>CAIXA REFERENCIAL</v>
          </cell>
        </row>
        <row r="2298">
          <cell r="A2298" t="str">
            <v>102192</v>
          </cell>
          <cell r="B2298" t="str">
            <v>REMOÇÃO DE VIDRO TEMPERADO FIXADO EM PERFIL U. AF_01/2021</v>
          </cell>
          <cell r="C2298" t="str">
            <v>M2</v>
          </cell>
          <cell r="D2298" t="str">
            <v>COEFICIENTE DE REPRESENTATIVIDADE</v>
          </cell>
          <cell r="E2298" t="str">
            <v>17,53</v>
          </cell>
          <cell r="F2298" t="str">
            <v>CAIXA REFERENCIAL</v>
          </cell>
        </row>
        <row r="2299">
          <cell r="A2299" t="str">
            <v>94569</v>
          </cell>
          <cell r="B2299" t="str">
            <v>JANELA DE ALUMÍNIO TIPO MAXIM-AR, COM VIDROS, BATENTE E FERRAGENS, EXCLUSIVE ALIZAR, ACABAMENTO E CONTRAMARCO, FIXAÇÃO COM PARAFUSO. FORNECIMENTO E INSTALAÇÃO. AF_11/2024</v>
          </cell>
          <cell r="C2299" t="str">
            <v>M2</v>
          </cell>
          <cell r="D2299" t="str">
            <v>ATRIBUÍDO SÃO PAULO</v>
          </cell>
          <cell r="E2299" t="str">
            <v>615,30</v>
          </cell>
          <cell r="F2299" t="str">
            <v>CAIXA REFERENCIAL</v>
          </cell>
        </row>
        <row r="2300">
          <cell r="A2300" t="str">
            <v>94570</v>
          </cell>
          <cell r="B2300" t="str">
            <v>JANELA DE ALUMÍNIO DE CORRER COM 2 FOLHAS PARA VIDROS, COM VIDROS, BATENTE, ACABAMENTO COM ACETATO OU BRILHANTE E FERRAGENS, EXCLUSIVE ALIZAR E CONTRAMARCO, FIXAÇÃO COM PARAFUSO. FORNECIMENTO E INSTALAÇÃO. AF_11/2024</v>
          </cell>
          <cell r="C2300" t="str">
            <v>M2</v>
          </cell>
          <cell r="D2300" t="str">
            <v>ATRIBUÍDO SÃO PAULO</v>
          </cell>
          <cell r="E2300" t="str">
            <v>323,84</v>
          </cell>
          <cell r="F2300" t="str">
            <v>CAIXA REFERENCIAL</v>
          </cell>
        </row>
        <row r="2301">
          <cell r="A2301" t="str">
            <v>94572</v>
          </cell>
          <cell r="B2301" t="str">
            <v>JANELA DE ALUMÍNIO DE CORRER COM 3 FOLHAS (2 VENEZIANAS E 1 PARA VIDRO), COM VIDROS, BATENTE E FERRAGENS, EXCLUSIVE ACABAMENTO, ALIZAR E CONTRAMARCO, FIXAÇÃO COM PARAFUSO. FORNECIMENTO E INSTALAÇÃO. AF_11/2024</v>
          </cell>
          <cell r="C2301" t="str">
            <v>M2</v>
          </cell>
          <cell r="D2301" t="str">
            <v>ATRIBUÍDO SÃO PAULO</v>
          </cell>
          <cell r="E2301" t="str">
            <v>463,87</v>
          </cell>
          <cell r="F2301" t="str">
            <v>CAIXA REFERENCIAL</v>
          </cell>
        </row>
        <row r="2302">
          <cell r="A2302" t="str">
            <v>94573</v>
          </cell>
          <cell r="B2302" t="str">
            <v>JANELA DE ALUMÍNIO DE CORRER COM 4 FOLHAS PARA VIDROS, COM VIDROS, BATENTE E FERRAGENS, EXCLUSIVE ACABAMENTO, ALIZAR E CONTRAMARCO, FIXAÇÃO COM PARAFUSO. FORNECIMENTO E INSTALAÇÃO. AF_11/2024</v>
          </cell>
          <cell r="C2302" t="str">
            <v>M2</v>
          </cell>
          <cell r="D2302" t="str">
            <v>ATRIBUÍDO SÃO PAULO</v>
          </cell>
          <cell r="E2302" t="str">
            <v>360,68</v>
          </cell>
          <cell r="F2302" t="str">
            <v>CAIXA REFERENCIAL</v>
          </cell>
        </row>
        <row r="2303">
          <cell r="A2303" t="str">
            <v>94589</v>
          </cell>
          <cell r="B2303" t="str">
            <v>CONTRAMARCO DE ALUMÍNIO, FIXAÇÃO COM ARGAMASSA - FORNECIMENTO E INSTALAÇÃO. AF_11/2024</v>
          </cell>
          <cell r="C2303" t="str">
            <v>M</v>
          </cell>
          <cell r="D2303" t="str">
            <v>COEFICIENTE DE REPRESENTATIVIDADE</v>
          </cell>
          <cell r="E2303" t="str">
            <v>20,95</v>
          </cell>
          <cell r="F2303" t="str">
            <v>CAIXA REFERENCIAL</v>
          </cell>
        </row>
        <row r="2304">
          <cell r="A2304" t="str">
            <v>94590</v>
          </cell>
          <cell r="B2304" t="str">
            <v>CONTRAMARCO DE ALUMÍNIO, FIXAÇÃO COM PARAFUSO - FORNECIMENTO E INSTALAÇÃO. AF_11/2024</v>
          </cell>
          <cell r="C2304" t="str">
            <v>M</v>
          </cell>
          <cell r="D2304" t="str">
            <v>COEFICIENTE DE REPRESENTATIVIDADE</v>
          </cell>
          <cell r="E2304" t="str">
            <v>27,73</v>
          </cell>
          <cell r="F2304" t="str">
            <v>CAIXA REFERENCIAL</v>
          </cell>
        </row>
        <row r="2305">
          <cell r="A2305" t="str">
            <v>100674</v>
          </cell>
          <cell r="B2305" t="str">
            <v>JANELA FIXA DE ALUMÍNIO PARA VIDRO, COM VIDRO, BATENTE E FERRAGENS, EXCLUSIVE ACABAMENTO, ALIZAR E CONTRAMARCO, FIXAÇÃO COM PARAFUSO - FORNECIMENTO E INSTALAÇÃO. AF_11/2024</v>
          </cell>
          <cell r="C2305" t="str">
            <v>M2</v>
          </cell>
          <cell r="D2305" t="str">
            <v>ATRIBUÍDO SÃO PAULO</v>
          </cell>
          <cell r="E2305" t="str">
            <v>705,11</v>
          </cell>
          <cell r="F2305" t="str">
            <v>CAIXA REFERENCIAL</v>
          </cell>
        </row>
        <row r="2306">
          <cell r="A2306" t="str">
            <v>105812</v>
          </cell>
          <cell r="B2306" t="str">
            <v>GUARNIÇÃO DE ALUMÍNIO - FORNECIMENTO E INSTALAÇÃO. AF_11/2024</v>
          </cell>
          <cell r="C2306" t="str">
            <v>M</v>
          </cell>
          <cell r="D2306" t="str">
            <v>COEFICIENTE DE REPRESENTATIVIDADE</v>
          </cell>
          <cell r="E2306" t="str">
            <v>28,79</v>
          </cell>
          <cell r="F2306" t="str">
            <v>CAIXA REFERENCIAL</v>
          </cell>
        </row>
        <row r="2307">
          <cell r="A2307" t="str">
            <v>101096</v>
          </cell>
          <cell r="B2307" t="str">
            <v>TUBULÃO A CÉU ABERTO, DIÂMETRO DO FUSTE DE 70CM, ESCAVAÇÃO MANUAL, SEM ALARGAMENTO DE BASE, CONCRETO FEITO EM OBRA E LANÇADO COM JERICA. AF_05/2020_PA</v>
          </cell>
          <cell r="C2307" t="str">
            <v>M3</v>
          </cell>
          <cell r="D2307" t="str">
            <v>ATRIBUÍDO SÃO PAULO</v>
          </cell>
          <cell r="E2307" t="str">
            <v>1.364,12</v>
          </cell>
          <cell r="F2307" t="str">
            <v>CAIXA REFERENCIAL</v>
          </cell>
        </row>
        <row r="2308">
          <cell r="A2308" t="str">
            <v>101097</v>
          </cell>
          <cell r="B2308" t="str">
            <v>TUBULÃO A CÉU ABERTO, DIÂMETRO DO FUSTE DE 80CM, ESCAVAÇÃO MANUAL, SEM ALARGAMENTO DE BASE, CONCRETO FEITO EM OBRA E LANÇADO COM JERICA. AF_05/2020_PA</v>
          </cell>
          <cell r="C2308" t="str">
            <v>M3</v>
          </cell>
          <cell r="D2308" t="str">
            <v>ATRIBUÍDO SÃO PAULO</v>
          </cell>
          <cell r="E2308" t="str">
            <v>1.286,78</v>
          </cell>
          <cell r="F2308" t="str">
            <v>CAIXA REFERENCIAL</v>
          </cell>
        </row>
        <row r="2309">
          <cell r="A2309" t="str">
            <v>101098</v>
          </cell>
          <cell r="B2309" t="str">
            <v>TUBULÃO A CÉU ABERTO, DIÂMETRO DO FUSTE DE 100CM, ESCAVAÇÃO MANUAL, SEM ALARGAMENTO DE BASE, CONCRETO FEITO EM OBRA E LANÇADO COM JERICA. AF_05/2020_PA</v>
          </cell>
          <cell r="C2309" t="str">
            <v>M3</v>
          </cell>
          <cell r="D2309" t="str">
            <v>ATRIBUÍDO SÃO PAULO</v>
          </cell>
          <cell r="E2309" t="str">
            <v>1.188,90</v>
          </cell>
          <cell r="F2309" t="str">
            <v>CAIXA REFERENCIAL</v>
          </cell>
        </row>
        <row r="2310">
          <cell r="A2310" t="str">
            <v>101099</v>
          </cell>
          <cell r="B2310" t="str">
            <v>TUBULÃO A CÉU ABERTO, DIÂMETRO DO FUSTE DE 120CM, ESCAVAÇÃO MANUAL, SEM ALARGAMENTO DE BASE, CONCRETO FEITO EM OBRA E LANÇADO COM JERICA. AF_05/2020_PA</v>
          </cell>
          <cell r="C2310" t="str">
            <v>M3</v>
          </cell>
          <cell r="D2310" t="str">
            <v>ATRIBUÍDO SÃO PAULO</v>
          </cell>
          <cell r="E2310" t="str">
            <v>1.083,94</v>
          </cell>
          <cell r="F2310" t="str">
            <v>CAIXA REFERENCIAL</v>
          </cell>
        </row>
        <row r="2311">
          <cell r="A2311" t="str">
            <v>101100</v>
          </cell>
          <cell r="B2311" t="str">
            <v>TUBULÃO A CÉU ABERTO, DIÂMETRO DO FUSTE DE 70CM, ESCAVAÇÃO MECÂNICA, SEM ALARGAMENTO DE BASE, CONCRETO FEITO EM OBRA E LANÇADO COM JERICA. AF_05/2020_PA</v>
          </cell>
          <cell r="C2311" t="str">
            <v>M3</v>
          </cell>
          <cell r="D2311" t="str">
            <v>ATRIBUÍDO SÃO PAULO</v>
          </cell>
          <cell r="E2311" t="str">
            <v>958,66</v>
          </cell>
          <cell r="F2311" t="str">
            <v>CAIXA REFERENCIAL</v>
          </cell>
        </row>
        <row r="2312">
          <cell r="A2312" t="str">
            <v>101101</v>
          </cell>
          <cell r="B2312" t="str">
            <v>TUBULÃO A CÉU ABERTO, DIÂMETRO DO FUSTE DE 80CM, ESCAVAÇÃO MECÂNICA, SEM ALARGAMENTO DE BASE, CONCRETO FEITO EM OBRA E LANÇADO COM JERICA (EXCLUSIVE MOBILIZAÇÃO E DESMOBILIZAÇÃO). AF_05/2020_PA</v>
          </cell>
          <cell r="C2312" t="str">
            <v>M3</v>
          </cell>
          <cell r="D2312" t="str">
            <v>ATRIBUÍDO SÃO PAULO</v>
          </cell>
          <cell r="E2312" t="str">
            <v>936,56</v>
          </cell>
          <cell r="F2312" t="str">
            <v>CAIXA REFERENCIAL</v>
          </cell>
        </row>
        <row r="2313">
          <cell r="A2313" t="str">
            <v>101102</v>
          </cell>
          <cell r="B2313" t="str">
            <v>TUBULÃO A CÉU ABERTO, DIÂMETRO DO FUSTE DE 100CM, ESCAVAÇÃO MECÂNICA, SEM ALARGAMENTO DE BASE, CONCRETO FEITO EM OBRA E LANÇADO COM JERICA (EXCLUSIVE MOBILIZAÇÃO E DESMOBILIZAÇÃO). AF_05/2020_PA</v>
          </cell>
          <cell r="C2313" t="str">
            <v>M3</v>
          </cell>
          <cell r="D2313" t="str">
            <v>ATRIBUÍDO SÃO PAULO</v>
          </cell>
          <cell r="E2313" t="str">
            <v>914,79</v>
          </cell>
          <cell r="F2313" t="str">
            <v>CAIXA REFERENCIAL</v>
          </cell>
        </row>
        <row r="2314">
          <cell r="A2314" t="str">
            <v>101103</v>
          </cell>
          <cell r="B2314" t="str">
            <v>TUBULÃO A CÉU ABERTO, DIÂMETRO DO FUSTE DE 120CM, ESCAVAÇÃO MECÂNICA, SEM ALARGAMENTO DE BASE, CONCRETO FEITO EM OBRA E LANÇADO COM JERICA (EXCLUSIVE MOBILIZAÇÃO E DESMOBILIZAÇÃO). AF_05/2020_PA</v>
          </cell>
          <cell r="C2314" t="str">
            <v>M3</v>
          </cell>
          <cell r="D2314" t="str">
            <v>ATRIBUÍDO SÃO PAULO</v>
          </cell>
          <cell r="E2314" t="str">
            <v>859,28</v>
          </cell>
          <cell r="F2314" t="str">
            <v>CAIXA REFERENCIAL</v>
          </cell>
        </row>
        <row r="2315">
          <cell r="A2315" t="str">
            <v>101104</v>
          </cell>
          <cell r="B2315" t="str">
            <v>TUBULÃO A CÉU ABERTO, DIÂMETRO DO FUSTE DE 70CM, ESCAVAÇÃO MANUAL, SEM ALARGAMENTO DE BASE, CONCRETO USINADO E LANÇADO COM BOMBA OU DIRETAMENTE DO CAMINHÃO (EXCLUSIVE BOMBEAMENTO). AF_05/2020_PA</v>
          </cell>
          <cell r="C2315" t="str">
            <v>M3</v>
          </cell>
          <cell r="D2315" t="str">
            <v>ATRIBUÍDO SÃO PAULO</v>
          </cell>
          <cell r="E2315" t="str">
            <v>1.508,82</v>
          </cell>
          <cell r="F2315" t="str">
            <v>CAIXA REFERENCIAL</v>
          </cell>
        </row>
        <row r="2316">
          <cell r="A2316" t="str">
            <v>101105</v>
          </cell>
          <cell r="B2316" t="str">
            <v>TUBULÃO A CÉU ABERTO, DIÂMETRO DO FUSTE DE 80CM, ESCAVAÇÃO MANUAL, SEM ALARGAMENTO DE BASE, CONCRETO USINADO E LANÇADO COM BOMBA OU DIRETAMENTE DO CAMINHÃO (EXCLUSIVE BOMBEAMENTO). AF_05/2020_PA</v>
          </cell>
          <cell r="C2316" t="str">
            <v>M3</v>
          </cell>
          <cell r="D2316" t="str">
            <v>ATRIBUÍDO SÃO PAULO</v>
          </cell>
          <cell r="E2316" t="str">
            <v>1.429,30</v>
          </cell>
          <cell r="F2316" t="str">
            <v>CAIXA REFERENCIAL</v>
          </cell>
        </row>
        <row r="2317">
          <cell r="A2317" t="str">
            <v>101106</v>
          </cell>
          <cell r="B2317" t="str">
            <v>TUBULÃO A CÉU ABERTO, DIÂMETRO DO FUSTE DE 100CM, ESCAVAÇÃO MANUAL, SEM ALARGAMENTO DE BASE, CONCRETO USINADO E LANÇADO COM BOMBA OU DIRETAMENTE DO CAMINHÃO (EXCLUSIVE BOMBEAMENTO). AF_05/2020_PA</v>
          </cell>
          <cell r="C2317" t="str">
            <v>M3</v>
          </cell>
          <cell r="D2317" t="str">
            <v>ATRIBUÍDO SÃO PAULO</v>
          </cell>
          <cell r="E2317" t="str">
            <v>1.328,70</v>
          </cell>
          <cell r="F2317" t="str">
            <v>CAIXA REFERENCIAL</v>
          </cell>
        </row>
        <row r="2318">
          <cell r="A2318" t="str">
            <v>101107</v>
          </cell>
          <cell r="B2318" t="str">
            <v>TUBULÃO A CÉU ABERTO, DIÂMETRO DO FUSTE DE 120CM, ESCAVAÇÃO MANUAL, SEM ALARGAMENTO DE BASE, CONCRETO USINADO E LANÇADO COM BOMBA OU DIRETAMENTE DO CAMINHÃO (EXCLUSIVE BOMBEAMENTO). AF_05/2020_PA</v>
          </cell>
          <cell r="C2318" t="str">
            <v>M3</v>
          </cell>
          <cell r="D2318" t="str">
            <v>ATRIBUÍDO SÃO PAULO</v>
          </cell>
          <cell r="E2318" t="str">
            <v>1.219,44</v>
          </cell>
          <cell r="F2318" t="str">
            <v>CAIXA REFERENCIAL</v>
          </cell>
        </row>
        <row r="2319">
          <cell r="A2319" t="str">
            <v>101108</v>
          </cell>
          <cell r="B2319" t="str">
            <v>TUBULÃO A CÉU ABERTO, DIÂMETRO DO FUSTE DE 70CM, ESCAVAÇÃO MECÂNICA, SEM ALARGAMENTO DE BASE, CONCRETO USINADO E LANÇADO COM BOMBA OU DIRETAMENTE DO CAMINHÃO (EXCLUSIVE BOMBEAMENTO, MOBILIZAÇÃO E DESMOBILIZAÇÃO). AF_05/2020_PA</v>
          </cell>
          <cell r="C2319" t="str">
            <v>M3</v>
          </cell>
          <cell r="D2319" t="str">
            <v>ATRIBUÍDO SÃO PAULO</v>
          </cell>
          <cell r="E2319" t="str">
            <v>1.097,13</v>
          </cell>
          <cell r="F2319" t="str">
            <v>CAIXA REFERENCIAL</v>
          </cell>
        </row>
        <row r="2320">
          <cell r="A2320" t="str">
            <v>101109</v>
          </cell>
          <cell r="B2320" t="str">
            <v>TUBULÃO A CÉU ABERTO, DIÂMETRO DO FUSTE DE 80CM, ESCAVAÇÃO MECÂNICA, SEM ALARGAMENTO DE BASE, CONCRETO USINADO E LANÇADO COM BOMBA OU DIRETAMENTE DO CAMINHÃO (EXCLUSIVE BOMBEAMENTO, MOBILIZAÇÃO E DESMOBILIZAÇÃO). AF_05/2020_PA</v>
          </cell>
          <cell r="C2320" t="str">
            <v>M3</v>
          </cell>
          <cell r="D2320" t="str">
            <v>ATRIBUÍDO SÃO PAULO</v>
          </cell>
          <cell r="E2320" t="str">
            <v>1.073,19</v>
          </cell>
          <cell r="F2320" t="str">
            <v>CAIXA REFERENCIAL</v>
          </cell>
        </row>
        <row r="2321">
          <cell r="A2321" t="str">
            <v>101110</v>
          </cell>
          <cell r="B2321" t="str">
            <v>TUBULÃO A CÉU ABERTO, DIÂMETRO DO FUSTE DE 100CM, ESCAVAÇÃO MECÂNICA, SEM ALARGAMENTO DE BASE, CONCRETO USINADO E LANÇADO COM BOMBA OU DIRETAMENTE DO CAMINHÃO (EXCLUSIVE BOMBEAMENTO, MOBILIZAÇÃO E DESMOBILIZAÇÃO). AF_05/2020_PA</v>
          </cell>
          <cell r="C2321" t="str">
            <v>M3</v>
          </cell>
          <cell r="D2321" t="str">
            <v>ATRIBUÍDO SÃO PAULO</v>
          </cell>
          <cell r="E2321" t="str">
            <v>1.049,39</v>
          </cell>
          <cell r="F2321" t="str">
            <v>CAIXA REFERENCIAL</v>
          </cell>
        </row>
        <row r="2322">
          <cell r="A2322" t="str">
            <v>101111</v>
          </cell>
          <cell r="B2322" t="str">
            <v>TUBULÃO A CÉU ABERTO, DIÂMETRO DO FUSTE DE 120CM, ESCAVAÇÃO MECÂNICA, SEM ALARGAMENTO DE BASE, CONCRETO USINADO E LANÇADO COM BOMBA OU DIRETAMENTE DO CAMINHÃO (EXCLUSIVE BOMBEAMENTO, MOBILIZAÇÃO E DESMOBILIZAÇÃO). AF_05/2020_PA</v>
          </cell>
          <cell r="C2322" t="str">
            <v>M3</v>
          </cell>
          <cell r="D2322" t="str">
            <v>ATRIBUÍDO SÃO PAULO</v>
          </cell>
          <cell r="E2322" t="str">
            <v>990,30</v>
          </cell>
          <cell r="F2322" t="str">
            <v>CAIXA REFERENCIAL</v>
          </cell>
        </row>
        <row r="2323">
          <cell r="A2323" t="str">
            <v>101112</v>
          </cell>
          <cell r="B2323" t="str">
            <v>ALARGAMENTO DE BASE DE TUBULÃO A CÉU ABERTO, ESCAVAÇÃO MANUAL, CONCRETO FEITO EM OBRA E LANÇADO COM JERICA. AF_05/2020</v>
          </cell>
          <cell r="C2323" t="str">
            <v>M3</v>
          </cell>
          <cell r="D2323" t="str">
            <v>ATRIBUÍDO SÃO PAULO</v>
          </cell>
          <cell r="E2323" t="str">
            <v>938,79</v>
          </cell>
          <cell r="F2323" t="str">
            <v>CAIXA REFERENCIAL</v>
          </cell>
        </row>
        <row r="2324">
          <cell r="A2324" t="str">
            <v>101113</v>
          </cell>
          <cell r="B2324" t="str">
            <v>ALARGAMENTO DE BASE DE TUBULÃO A CÉU ABERTO, ESCAVAÇÃO MANUAL, CONCRETO USINADO E LANÇADO COM BOMBA OU DIRETAMENTE DO CAMINHÃO (EXCLUSIVE BOMBEAMENTO). AF_05/2020</v>
          </cell>
          <cell r="C2324" t="str">
            <v>M3</v>
          </cell>
          <cell r="D2324" t="str">
            <v>ATRIBUÍDO SÃO PAULO</v>
          </cell>
          <cell r="E2324" t="str">
            <v>1.090,97</v>
          </cell>
          <cell r="F2324" t="str">
            <v>CAIXA REFERENCIAL</v>
          </cell>
        </row>
        <row r="2325">
          <cell r="A2325" t="str">
            <v>95601</v>
          </cell>
          <cell r="B2325" t="str">
            <v>ARRASAMENTO MECANICO DE ESTACA DE CONCRETO ARMADO, DIAMETROS DE ATÉ 40 CM. AF_05/2021</v>
          </cell>
          <cell r="C2325" t="str">
            <v>UN</v>
          </cell>
          <cell r="D2325" t="str">
            <v>ATRIBUÍDO SÃO PAULO</v>
          </cell>
          <cell r="E2325" t="str">
            <v>19,50</v>
          </cell>
          <cell r="F2325" t="str">
            <v>CAIXA REFERENCIAL</v>
          </cell>
        </row>
        <row r="2326">
          <cell r="A2326" t="str">
            <v>95602</v>
          </cell>
          <cell r="B2326" t="str">
            <v>ARRASAMENTO MECANICO DE ESTACA DE CONCRETO ARMADO, DIAMETROS DE 41 CM A 60 CM. AF_05/2021</v>
          </cell>
          <cell r="C2326" t="str">
            <v>UN</v>
          </cell>
          <cell r="D2326" t="str">
            <v>ATRIBUÍDO SÃO PAULO</v>
          </cell>
          <cell r="E2326" t="str">
            <v>31,21</v>
          </cell>
          <cell r="F2326" t="str">
            <v>CAIXA REFERENCIAL</v>
          </cell>
        </row>
        <row r="2327">
          <cell r="A2327" t="str">
            <v>95603</v>
          </cell>
          <cell r="B2327" t="str">
            <v>ARRASAMENTO MECANICO DE ESTACA DE CONCRETO ARMADO, DIAMETROS DE 61 CM A 80 CM. AF_05/2021</v>
          </cell>
          <cell r="C2327" t="str">
            <v>UN</v>
          </cell>
          <cell r="D2327" t="str">
            <v>ATRIBUÍDO SÃO PAULO</v>
          </cell>
          <cell r="E2327" t="str">
            <v>53,25</v>
          </cell>
          <cell r="F2327" t="str">
            <v>CAIXA REFERENCIAL</v>
          </cell>
        </row>
        <row r="2328">
          <cell r="A2328" t="str">
            <v>95604</v>
          </cell>
          <cell r="B2328" t="str">
            <v>ARRASAMENTO MECANICO DE ESTACA DE CONCRETO ARMADO, DIAMETROS DE 81 CM A 100 CM. AF_05/2021</v>
          </cell>
          <cell r="C2328" t="str">
            <v>UN</v>
          </cell>
          <cell r="D2328" t="str">
            <v>ATRIBUÍDO SÃO PAULO</v>
          </cell>
          <cell r="E2328" t="str">
            <v>82,64</v>
          </cell>
          <cell r="F2328" t="str">
            <v>CAIXA REFERENCIAL</v>
          </cell>
        </row>
        <row r="2329">
          <cell r="A2329" t="str">
            <v>95605</v>
          </cell>
          <cell r="B2329" t="str">
            <v>ARRASAMENTO MECANICO DE ESTACA DE CONCRETO ARMADO, DIAMETROS DE 101 CM A 150 CM. AF_05/2021</v>
          </cell>
          <cell r="C2329" t="str">
            <v>UN</v>
          </cell>
          <cell r="D2329" t="str">
            <v>ATRIBUÍDO SÃO PAULO</v>
          </cell>
          <cell r="E2329" t="str">
            <v>151,75</v>
          </cell>
          <cell r="F2329" t="str">
            <v>CAIXA REFERENCIAL</v>
          </cell>
        </row>
        <row r="2330">
          <cell r="A2330" t="str">
            <v>95607</v>
          </cell>
          <cell r="B2330" t="str">
            <v>ARRASAMENTO MECÂNICO DE ESTACA METÁLICA, PERFIL LAMINADO TIPO  I  FAMÍLIA 250. AF_05/2021</v>
          </cell>
          <cell r="C2330" t="str">
            <v>UN</v>
          </cell>
          <cell r="D2330" t="str">
            <v>COEFICIENTE DE REPRESENTATIVIDADE</v>
          </cell>
          <cell r="E2330" t="str">
            <v>23,82</v>
          </cell>
          <cell r="F2330" t="str">
            <v>CAIXA REFERENCIAL</v>
          </cell>
        </row>
        <row r="2331">
          <cell r="A2331" t="str">
            <v>95608</v>
          </cell>
          <cell r="B2331" t="str">
            <v>ARRASAMENTO MECÂNICO DE ESTACA METÁLICA, PERFIL LAMINADO TIPO  H - FAMÍLIA 250. AF_05/2021</v>
          </cell>
          <cell r="C2331" t="str">
            <v>UN</v>
          </cell>
          <cell r="D2331" t="str">
            <v>COEFICIENTE DE REPRESENTATIVIDADE</v>
          </cell>
          <cell r="E2331" t="str">
            <v>34,56</v>
          </cell>
          <cell r="F2331" t="str">
            <v>CAIXA REFERENCIAL</v>
          </cell>
        </row>
        <row r="2332">
          <cell r="A2332" t="str">
            <v>95609</v>
          </cell>
          <cell r="B2332" t="str">
            <v>ARRASAMENTO MECÂNICO DE ESTACA METÁLICA, PERFIL LAMINADO TIPO  H - FAMÍLIA 310. AF_05/2021</v>
          </cell>
          <cell r="C2332" t="str">
            <v>UN</v>
          </cell>
          <cell r="D2332" t="str">
            <v>COEFICIENTE DE REPRESENTATIVIDADE</v>
          </cell>
          <cell r="E2332" t="str">
            <v>43,83</v>
          </cell>
          <cell r="F2332" t="str">
            <v>CAIXA REFERENCIAL</v>
          </cell>
        </row>
        <row r="2333">
          <cell r="A2333" t="str">
            <v>100651</v>
          </cell>
          <cell r="B2333" t="str">
            <v>ESTACA HÉLICE CONTÍNUA, DIÂMETRO DE 30 CM, INCLUSO CONCRETO FCK=30MPA E ARMADURA MÍNIMA (EXCLUSIVE BOMBEAMENTO, MOBILIZAÇÃO E DESMOBILIZAÇÃO). AF_12/2019_PA</v>
          </cell>
          <cell r="C2333" t="str">
            <v>M</v>
          </cell>
          <cell r="D2333" t="str">
            <v>ATRIBUÍDO SÃO PAULO</v>
          </cell>
          <cell r="E2333" t="str">
            <v>160,47</v>
          </cell>
          <cell r="F2333" t="str">
            <v>CAIXA REFERENCIAL</v>
          </cell>
        </row>
        <row r="2334">
          <cell r="A2334" t="str">
            <v>100652</v>
          </cell>
          <cell r="B2334" t="str">
            <v>ESTACA HÉLICE CONTÍNUA , DIÂMETRO DE 50 CM, INCLUSO CONCRETO FCK=30MPA E ARMADURA MÍNIMA (EXCLUSIVE BOMBEAMENTO, MOBILIZAÇÃO E DESMOBILIZAÇÃO). AF_12/2019_PA</v>
          </cell>
          <cell r="C2334" t="str">
            <v>M</v>
          </cell>
          <cell r="D2334" t="str">
            <v>ATRIBUÍDO SÃO PAULO</v>
          </cell>
          <cell r="E2334" t="str">
            <v>308,47</v>
          </cell>
          <cell r="F2334" t="str">
            <v>CAIXA REFERENCIAL</v>
          </cell>
        </row>
        <row r="2335">
          <cell r="A2335" t="str">
            <v>100653</v>
          </cell>
          <cell r="B2335" t="str">
            <v>ESTACA HÉLICE CONTÍNUA, DIÂMETRO DE 70 CM, INCLUSO CONCRETO FCK=30MPA E ARMADURA MÍNIMA (EXCLUSIVE BOMBEAMENTO, MOBILIZAÇÃO E DESMOBILIZAÇÃO). AF_12/2019_PA</v>
          </cell>
          <cell r="C2335" t="str">
            <v>M</v>
          </cell>
          <cell r="D2335" t="str">
            <v>ATRIBUÍDO SÃO PAULO</v>
          </cell>
          <cell r="E2335" t="str">
            <v>514,60</v>
          </cell>
          <cell r="F2335" t="str">
            <v>CAIXA REFERENCIAL</v>
          </cell>
        </row>
        <row r="2336">
          <cell r="A2336" t="str">
            <v>100654</v>
          </cell>
          <cell r="B2336" t="str">
            <v>ESTACA HÉLICE CONTÍNUA, DIÂMETRO DE 80 CM, INCLUSO CONCRETO FCK=30MPA E ARMADURA MÍNIMA (EXCLUSIVE BOMBEAMENTO, MOBILIZAÇÃO E DESMOBILIZAÇÃO). AF_12/2019_PA</v>
          </cell>
          <cell r="C2336" t="str">
            <v>M</v>
          </cell>
          <cell r="D2336" t="str">
            <v>ATRIBUÍDO SÃO PAULO</v>
          </cell>
          <cell r="E2336" t="str">
            <v>691,04</v>
          </cell>
          <cell r="F2336" t="str">
            <v>CAIXA REFERENCIAL</v>
          </cell>
        </row>
        <row r="2337">
          <cell r="A2337" t="str">
            <v>100655</v>
          </cell>
          <cell r="B2337" t="str">
            <v>ESTACA HÉLICE CONTÍNUA, DIÂMETRO DE 90 CM, INCLUSO CONCRETO FCK=30MPA E ARMADURA MÍNIMA (EXCLUSIVE BOMBEAMENTO, MOBILIZAÇÃO E DESMOBILIZAÇÃO). AF_12/2019_PA</v>
          </cell>
          <cell r="C2337" t="str">
            <v>M</v>
          </cell>
          <cell r="D2337" t="str">
            <v>ATRIBUÍDO SÃO PAULO</v>
          </cell>
          <cell r="E2337" t="str">
            <v>802,00</v>
          </cell>
          <cell r="F2337" t="str">
            <v>CAIXA REFERENCIAL</v>
          </cell>
        </row>
        <row r="2338">
          <cell r="A2338" t="str">
            <v>100656</v>
          </cell>
          <cell r="B2338" t="str">
            <v>ESTACA PRÉ-MOLDADA DE CONCRETO, SEÇÃO QUADRADA, CAPACIDADE DE 25 TONELADAS, INCLUSO EMENDA (EXCLUSIVE MOBILIZAÇÃO E DESMOBILIZAÇÃO). AF_12/2019</v>
          </cell>
          <cell r="C2338" t="str">
            <v>M</v>
          </cell>
          <cell r="D2338" t="str">
            <v>ATRIBUÍDO SÃO PAULO</v>
          </cell>
          <cell r="E2338" t="str">
            <v>117,89</v>
          </cell>
          <cell r="F2338" t="str">
            <v>CAIXA REFERENCIAL</v>
          </cell>
        </row>
        <row r="2339">
          <cell r="A2339" t="str">
            <v>100657</v>
          </cell>
          <cell r="B2339" t="str">
            <v>ESTACA PRÉ-MOLDADA DE CONCRETO SEÇÃO QUADRADA, CAPACIDADE DE 50 TONELADAS, INCLUSO EMENDA (EXCLUSIVE MOBILIZAÇÃO E DESMOBILIZAÇÃO). AF_12/2019</v>
          </cell>
          <cell r="C2339" t="str">
            <v>M</v>
          </cell>
          <cell r="D2339" t="str">
            <v>ATRIBUÍDO SÃO PAULO</v>
          </cell>
          <cell r="E2339" t="str">
            <v>151,22</v>
          </cell>
          <cell r="F2339" t="str">
            <v>CAIXA REFERENCIAL</v>
          </cell>
        </row>
        <row r="2340">
          <cell r="A2340" t="str">
            <v>100658</v>
          </cell>
          <cell r="B2340" t="str">
            <v>ESTACA PRÉ-MOLDADA DE CONCRETO CENTRIFUGADO, SEÇÃO CIRCULAR, CAPACIDADE DE 100 TONELADAS, INCLUSO EMENDA (EXCLUSIVE MOBILIZAÇÃO E DESMOBILIZAÇÃO). AF_12/2019</v>
          </cell>
          <cell r="C2340" t="str">
            <v>M</v>
          </cell>
          <cell r="D2340" t="str">
            <v>ATRIBUÍDO SÃO PAULO</v>
          </cell>
          <cell r="E2340" t="str">
            <v>345,34</v>
          </cell>
          <cell r="F2340" t="str">
            <v>CAIXA REFERENCIAL</v>
          </cell>
        </row>
        <row r="2341">
          <cell r="A2341" t="str">
            <v>100889</v>
          </cell>
          <cell r="B2341" t="str">
            <v>ESTACA METÁLICA PARA FUNDAÇÃO, UTILIZANDO PERFIL LAMINADO HP250X62 (EXCLUSIVE MOBILIZAÇÃO E DESMOBILIZAÇÃO). AF_01/2020</v>
          </cell>
          <cell r="C2341" t="str">
            <v>KG</v>
          </cell>
          <cell r="D2341" t="str">
            <v>ATRIBUÍDO SÃO PAULO</v>
          </cell>
          <cell r="E2341" t="str">
            <v>12,08</v>
          </cell>
          <cell r="F2341" t="str">
            <v>CAIXA REFERENCIAL</v>
          </cell>
        </row>
        <row r="2342">
          <cell r="A2342" t="str">
            <v>100890</v>
          </cell>
          <cell r="B2342" t="str">
            <v>ESTACA METÁLICA PARA FUNDAÇÃO, UTILIZANDO PERFIL LAMINADO HP310X79 (EXCLUSIVE MOBILIZAÇÃO E DESMOBILIZAÇÃO). AF_01/2020</v>
          </cell>
          <cell r="C2342" t="str">
            <v>KG</v>
          </cell>
          <cell r="D2342" t="str">
            <v>ATRIBUÍDO SÃO PAULO</v>
          </cell>
          <cell r="E2342" t="str">
            <v>11,87</v>
          </cell>
          <cell r="F2342" t="str">
            <v>CAIXA REFERENCIAL</v>
          </cell>
        </row>
        <row r="2343">
          <cell r="A2343" t="str">
            <v>100892</v>
          </cell>
          <cell r="B2343" t="str">
            <v>ESTACA METÁLICA PARA CONTENÇÃO, UTILIZANDO PERFIL LAMINADO W250X32,7 (EXCLUSIVE MOBILIZAÇÃO E DESMOBILIZAÇÃO). AF_01/2020</v>
          </cell>
          <cell r="C2343" t="str">
            <v>KG</v>
          </cell>
          <cell r="D2343" t="str">
            <v>ATRIBUÍDO SÃO PAULO</v>
          </cell>
          <cell r="E2343" t="str">
            <v>12,59</v>
          </cell>
          <cell r="F2343" t="str">
            <v>CAIXA REFERENCIAL</v>
          </cell>
        </row>
        <row r="2344">
          <cell r="A2344" t="str">
            <v>100893</v>
          </cell>
          <cell r="B2344" t="str">
            <v>ESTACA METÁLICA PARA CONTENÇÃO, UTILIZANDO PERFIL LAMINADO W250X38,5 (EXCLUSIVE MOBILIZAÇÃO E DESMOBILIZAÇÃO). AF_01/2020</v>
          </cell>
          <cell r="C2344" t="str">
            <v>KG</v>
          </cell>
          <cell r="D2344" t="str">
            <v>ATRIBUÍDO SÃO PAULO</v>
          </cell>
          <cell r="E2344" t="str">
            <v>12,39</v>
          </cell>
          <cell r="F2344" t="str">
            <v>CAIXA REFERENCIAL</v>
          </cell>
        </row>
        <row r="2345">
          <cell r="A2345" t="str">
            <v>100894</v>
          </cell>
          <cell r="B2345" t="str">
            <v>ESTACA METÁLICA PARA CONTENÇÃO, UTILIZANDO PERFIL LAMINADO W250X44,8 (EXCLUSIVE MOBILIZAÇÃO E DESMOBILIZAÇÃO). AF_01/2020</v>
          </cell>
          <cell r="C2345" t="str">
            <v>KG</v>
          </cell>
          <cell r="D2345" t="str">
            <v>ATRIBUÍDO SÃO PAULO</v>
          </cell>
          <cell r="E2345" t="str">
            <v>12,23</v>
          </cell>
          <cell r="F2345" t="str">
            <v>CAIXA REFERENCIAL</v>
          </cell>
        </row>
        <row r="2346">
          <cell r="A2346" t="str">
            <v>100896</v>
          </cell>
          <cell r="B2346" t="str">
            <v>ESTACA ESCAVADA MECANICAMENTE, SEM FLUIDO ESTABILIZANTE, COM 25CM DE DIÂMETRO, CONCRETO LANÇADO POR CAMINHÃO BETONEIRA (EXCLUSIVE MOBILIZAÇÃO E DESMOBILIZAÇÃO). AF_01/2020_PA</v>
          </cell>
          <cell r="C2346" t="str">
            <v>M</v>
          </cell>
          <cell r="D2346" t="str">
            <v>ATRIBUÍDO SÃO PAULO</v>
          </cell>
          <cell r="E2346" t="str">
            <v>69,38</v>
          </cell>
          <cell r="F2346" t="str">
            <v>CAIXA REFERENCIAL</v>
          </cell>
        </row>
        <row r="2347">
          <cell r="A2347" t="str">
            <v>100897</v>
          </cell>
          <cell r="B2347" t="str">
            <v>ESTACA ESCAVADA MECANICAMENTE, SEM FLUIDO ESTABILIZANTE, COM 40CM DE DIÂMETRO, CONCRETO LANÇADO POR CAMINHÃO BETONEIRA (EXCLUSIVE MOBILIZAÇÃO E DESMOBILIZAÇÃO). AF_01/2020_PA</v>
          </cell>
          <cell r="C2347" t="str">
            <v>M</v>
          </cell>
          <cell r="D2347" t="str">
            <v>ATRIBUÍDO SÃO PAULO</v>
          </cell>
          <cell r="E2347" t="str">
            <v>137,35</v>
          </cell>
          <cell r="F2347" t="str">
            <v>CAIXA REFERENCIAL</v>
          </cell>
        </row>
        <row r="2348">
          <cell r="A2348" t="str">
            <v>100898</v>
          </cell>
          <cell r="B2348" t="str">
            <v>ESTACA ESCAVADA MECANICAMENTE, SEM FLUIDO ESTABILIZANTE, COM 60CM DE DIÂMETRO, CONCRETO LANÇADO POR CAMINHÃO BETONEIRA (EXCLUSIVE MOBILIZAÇÃO E DESMOBILIZAÇÃO). AF_01/2020_PA</v>
          </cell>
          <cell r="C2348" t="str">
            <v>M</v>
          </cell>
          <cell r="D2348" t="str">
            <v>ATRIBUÍDO SÃO PAULO</v>
          </cell>
          <cell r="E2348" t="str">
            <v>268,06</v>
          </cell>
          <cell r="F2348" t="str">
            <v>CAIXA REFERENCIAL</v>
          </cell>
        </row>
        <row r="2349">
          <cell r="A2349" t="str">
            <v>100899</v>
          </cell>
          <cell r="B2349" t="str">
            <v>ESTACA ESCAVADA MECANICAMENTE, SEM FLUIDO ESTABILIZANTE, COM 25CM DE DIÂMETRO, CONCRETO LANÇADO MANUALMENTE (EXCLUSIVE MOBILIZAÇÃO E DESMOBILIZAÇÃO). AF_01/2020_PA</v>
          </cell>
          <cell r="C2349" t="str">
            <v>M</v>
          </cell>
          <cell r="D2349" t="str">
            <v>ATRIBUÍDO SÃO PAULO</v>
          </cell>
          <cell r="E2349" t="str">
            <v>96,19</v>
          </cell>
          <cell r="F2349" t="str">
            <v>CAIXA REFERENCIAL</v>
          </cell>
        </row>
        <row r="2350">
          <cell r="A2350" t="str">
            <v>100900</v>
          </cell>
          <cell r="B2350" t="str">
            <v>ESTACA ESCAVADA MECANICAMENTE, SEM FLUIDO ESTABILIZANTE, COM 60CM DE DIÂMETRO, CONCRETO LANÇADO POR BOMBA LANÇA (EXCLUSIVE BOMBEAMENTO, MOBILIZAÇÃO E DESMOBILIZAÇÃO). AF_01/2020_PA</v>
          </cell>
          <cell r="C2350" t="str">
            <v>M</v>
          </cell>
          <cell r="D2350" t="str">
            <v>ATRIBUÍDO SÃO PAULO</v>
          </cell>
          <cell r="E2350" t="str">
            <v>308,58</v>
          </cell>
          <cell r="F2350" t="str">
            <v>CAIXA REFERENCIAL</v>
          </cell>
        </row>
        <row r="2351">
          <cell r="A2351" t="str">
            <v>101173</v>
          </cell>
          <cell r="B2351" t="str">
            <v>ESTACA BROCA DE CONCRETO, DIÂMETRO DE 20CM, ESCAVAÇÃO MANUAL COM TRADO CONCHA, COM ARMADURA DE ARRANQUE. AF_05/2020</v>
          </cell>
          <cell r="C2351" t="str">
            <v>M</v>
          </cell>
          <cell r="D2351" t="str">
            <v>COEFICIENTE DE REPRESENTATIVIDADE</v>
          </cell>
          <cell r="E2351" t="str">
            <v>65,79</v>
          </cell>
          <cell r="F2351" t="str">
            <v>CAIXA REFERENCIAL</v>
          </cell>
        </row>
        <row r="2352">
          <cell r="A2352" t="str">
            <v>101174</v>
          </cell>
          <cell r="B2352" t="str">
            <v>ESTACA BROCA DE CONCRETO, DIÂMETRO DE 25CM, ESCAVAÇÃO MANUAL COM TRADO CONCHA, COM ARMADURA DE ARRANQUE. AF_05/2020</v>
          </cell>
          <cell r="C2352" t="str">
            <v>M</v>
          </cell>
          <cell r="D2352" t="str">
            <v>COEFICIENTE DE REPRESENTATIVIDADE</v>
          </cell>
          <cell r="E2352" t="str">
            <v>91,98</v>
          </cell>
          <cell r="F2352" t="str">
            <v>CAIXA REFERENCIAL</v>
          </cell>
        </row>
        <row r="2353">
          <cell r="A2353" t="str">
            <v>101175</v>
          </cell>
          <cell r="B2353" t="str">
            <v>ESTACA BROCA DE CONCRETO, DIÂMETRO DE 30CM, ESCAVAÇÃO MANUAL COM TRADO CONCHA, COM ARMADURA DE ARRANQUE. AF_05/2020</v>
          </cell>
          <cell r="C2353" t="str">
            <v>M</v>
          </cell>
          <cell r="D2353" t="str">
            <v>COEFICIENTE DE REPRESENTATIVIDADE</v>
          </cell>
          <cell r="E2353" t="str">
            <v>125,55</v>
          </cell>
          <cell r="F2353" t="str">
            <v>CAIXA REFERENCIAL</v>
          </cell>
        </row>
        <row r="2354">
          <cell r="A2354" t="str">
            <v>101176</v>
          </cell>
          <cell r="B2354" t="str">
            <v>ESTACA BROCA DE CONCRETO, DIÂMETRO DE 30CM, ESCAVAÇÃO MANUAL COM TRADO CONCHA, INTEIRAMENTE ARMADA. AF_05/2020_PA</v>
          </cell>
          <cell r="C2354" t="str">
            <v>M</v>
          </cell>
          <cell r="D2354" t="str">
            <v>COEFICIENTE DE REPRESENTATIVIDADE</v>
          </cell>
          <cell r="E2354" t="str">
            <v>158,81</v>
          </cell>
          <cell r="F2354" t="str">
            <v>CAIXA REFERENCIAL</v>
          </cell>
        </row>
        <row r="2355">
          <cell r="A2355" t="str">
            <v>102521</v>
          </cell>
          <cell r="B2355" t="str">
            <v>ARRASAMENTO MECÂNICO DE ESTACA BARRETE DE CONCRETO ARMADO, SEÇÃO DE 0,40 X 2,50 M. AF_05/2021</v>
          </cell>
          <cell r="C2355" t="str">
            <v>UN</v>
          </cell>
          <cell r="D2355" t="str">
            <v>ATRIBUÍDO SÃO PAULO</v>
          </cell>
          <cell r="E2355" t="str">
            <v>125,19</v>
          </cell>
          <cell r="F2355" t="str">
            <v>CAIXA REFERENCIAL</v>
          </cell>
        </row>
        <row r="2356">
          <cell r="A2356" t="str">
            <v>102522</v>
          </cell>
          <cell r="B2356" t="str">
            <v>ARRASAMENTO MECÂNICO DE ESTACA BARRETE DE CONCRETO ARMADO, SEÇÃO DE 0,60 X 2,50 M. AF_05/2021</v>
          </cell>
          <cell r="C2356" t="str">
            <v>UN</v>
          </cell>
          <cell r="D2356" t="str">
            <v>ATRIBUÍDO SÃO PAULO</v>
          </cell>
          <cell r="E2356" t="str">
            <v>183,66</v>
          </cell>
          <cell r="F2356" t="str">
            <v>CAIXA REFERENCIAL</v>
          </cell>
        </row>
        <row r="2357">
          <cell r="A2357" t="str">
            <v>102523</v>
          </cell>
          <cell r="B2357" t="str">
            <v>ARRASAMENTO MECÂNICO DE ESTACA BARRETE DE CONCRETO ARMADO, SEÇÃO DE 0,80 X 2,50 M. AF_05/2021</v>
          </cell>
          <cell r="C2357" t="str">
            <v>UN</v>
          </cell>
          <cell r="D2357" t="str">
            <v>ATRIBUÍDO SÃO PAULO</v>
          </cell>
          <cell r="E2357" t="str">
            <v>242,12</v>
          </cell>
          <cell r="F2357" t="str">
            <v>CAIXA REFERENCIAL</v>
          </cell>
        </row>
        <row r="2358">
          <cell r="A2358" t="str">
            <v>95240</v>
          </cell>
          <cell r="B2358" t="str">
            <v>LASTRO DE CONCRETO MAGRO, APLICADO EM PISOS, LAJES SOBRE SOLO OU RADIERS, ESPESSURA DE 3 CM. AF_01/2024</v>
          </cell>
          <cell r="C2358" t="str">
            <v>M2</v>
          </cell>
          <cell r="D2358" t="str">
            <v>COEFICIENTE DE REPRESENTATIVIDADE</v>
          </cell>
          <cell r="E2358" t="str">
            <v>19,25</v>
          </cell>
          <cell r="F2358" t="str">
            <v>CAIXA REFERENCIAL</v>
          </cell>
        </row>
        <row r="2359">
          <cell r="A2359" t="str">
            <v>95241</v>
          </cell>
          <cell r="B2359" t="str">
            <v>LASTRO DE CONCRETO MAGRO, APLICADO EM PISOS, LAJES SOBRE SOLO OU RADIERS, ESPESSURA DE 5 CM. AF_01/2024</v>
          </cell>
          <cell r="C2359" t="str">
            <v>M2</v>
          </cell>
          <cell r="D2359" t="str">
            <v>COEFICIENTE DE REPRESENTATIVIDADE</v>
          </cell>
          <cell r="E2359" t="str">
            <v>36,82</v>
          </cell>
          <cell r="F2359" t="str">
            <v>CAIXA REFERENCIAL</v>
          </cell>
        </row>
        <row r="2360">
          <cell r="A2360" t="str">
            <v>96616</v>
          </cell>
          <cell r="B2360" t="str">
            <v>LASTRO DE CONCRETO MAGRO, APLICADO EM BLOCOS DE COROAMENTO OU SAPATAS. AF_01/2024</v>
          </cell>
          <cell r="C2360" t="str">
            <v>M3</v>
          </cell>
          <cell r="D2360" t="str">
            <v>COEFICIENTE DE REPRESENTATIVIDADE</v>
          </cell>
          <cell r="E2360" t="str">
            <v>804,32</v>
          </cell>
          <cell r="F2360" t="str">
            <v>CAIXA REFERENCIAL</v>
          </cell>
        </row>
        <row r="2361">
          <cell r="A2361" t="str">
            <v>96617</v>
          </cell>
          <cell r="B2361" t="str">
            <v>LASTRO DE CONCRETO MAGRO, APLICADO EM BLOCOS DE COROAMENTO OU SAPATAS, ESPESSURA DE 3 CM. AF_01/2024</v>
          </cell>
          <cell r="C2361" t="str">
            <v>M2</v>
          </cell>
          <cell r="D2361" t="str">
            <v>COEFICIENTE DE REPRESENTATIVIDADE</v>
          </cell>
          <cell r="E2361" t="str">
            <v>20,14</v>
          </cell>
          <cell r="F2361" t="str">
            <v>CAIXA REFERENCIAL</v>
          </cell>
        </row>
        <row r="2362">
          <cell r="A2362" t="str">
            <v>96619</v>
          </cell>
          <cell r="B2362" t="str">
            <v>LASTRO DE CONCRETO MAGRO, APLICADO EM BLOCOS DE COROAMENTO OU SAPATAS, ESPESSURA DE 5 CM. AF_01/2024</v>
          </cell>
          <cell r="C2362" t="str">
            <v>M2</v>
          </cell>
          <cell r="D2362" t="str">
            <v>COEFICIENTE DE REPRESENTATIVIDADE</v>
          </cell>
          <cell r="E2362" t="str">
            <v>40,20</v>
          </cell>
          <cell r="F2362" t="str">
            <v>CAIXA REFERENCIAL</v>
          </cell>
        </row>
        <row r="2363">
          <cell r="A2363" t="str">
            <v>96620</v>
          </cell>
          <cell r="B2363" t="str">
            <v>LASTRO DE CONCRETO MAGRO, APLICADO EM PISOS, LAJES SOBRE SOLO OU RADIERS. AF_01/2024</v>
          </cell>
          <cell r="C2363" t="str">
            <v>M3</v>
          </cell>
          <cell r="D2363" t="str">
            <v>COEFICIENTE DE REPRESENTATIVIDADE</v>
          </cell>
          <cell r="E2363" t="str">
            <v>736,58</v>
          </cell>
          <cell r="F2363" t="str">
            <v>CAIXA REFERENCIAL</v>
          </cell>
        </row>
        <row r="2364">
          <cell r="A2364" t="str">
            <v>96621</v>
          </cell>
          <cell r="B2364" t="str">
            <v>LASTRO COM MATERIAL GRANULAR, APLICAÇÃO EM BLOCOS DE COROAMENTO, ESPESSURA DE *5 CM*. AF_01/2024</v>
          </cell>
          <cell r="C2364" t="str">
            <v>M3</v>
          </cell>
          <cell r="D2364" t="str">
            <v>ATRIBUÍDO SÃO PAULO</v>
          </cell>
          <cell r="E2364" t="str">
            <v>288,69</v>
          </cell>
          <cell r="F2364" t="str">
            <v>CAIXA REFERENCIAL</v>
          </cell>
        </row>
        <row r="2365">
          <cell r="A2365" t="str">
            <v>96622</v>
          </cell>
          <cell r="B2365" t="str">
            <v>LASTRO COM MATERIAL GRANULAR, APLICADO EM PISOS OU LAJES SOBRE SOLO, ESPESSURA DE *5 CM*. AF_01/2024</v>
          </cell>
          <cell r="C2365" t="str">
            <v>M3</v>
          </cell>
          <cell r="D2365" t="str">
            <v>ATRIBUÍDO SÃO PAULO</v>
          </cell>
          <cell r="E2365" t="str">
            <v>272,48</v>
          </cell>
          <cell r="F2365" t="str">
            <v>CAIXA REFERENCIAL</v>
          </cell>
        </row>
        <row r="2366">
          <cell r="A2366" t="str">
            <v>96623</v>
          </cell>
          <cell r="B2366" t="str">
            <v>LASTRO COM MATERIAL GRANULAR, APLICADO EM BLOCOS DE COROAMENTO, ESPESSURA DE *10 CM*. AF_01/2024</v>
          </cell>
          <cell r="C2366" t="str">
            <v>M3</v>
          </cell>
          <cell r="D2366" t="str">
            <v>ATRIBUÍDO SÃO PAULO</v>
          </cell>
          <cell r="E2366" t="str">
            <v>247,63</v>
          </cell>
          <cell r="F2366" t="str">
            <v>CAIXA REFERENCIAL</v>
          </cell>
        </row>
        <row r="2367">
          <cell r="A2367" t="str">
            <v>96624</v>
          </cell>
          <cell r="B2367" t="str">
            <v>LASTRO COM MATERIAL GRANULAR (PEDRA BRITADA N.2), APLICADO EM PISOS OU LAJES SOBRE SOLO, ESPESSURA DE *10 CM*. AF_01/2024</v>
          </cell>
          <cell r="C2367" t="str">
            <v>M3</v>
          </cell>
          <cell r="D2367" t="str">
            <v>ATRIBUÍDO SÃO PAULO</v>
          </cell>
          <cell r="E2367" t="str">
            <v>231,41</v>
          </cell>
          <cell r="F2367" t="str">
            <v>CAIXA REFERENCIAL</v>
          </cell>
        </row>
        <row r="2368">
          <cell r="A2368" t="str">
            <v>97082</v>
          </cell>
          <cell r="B2368" t="str">
            <v>ESCAVAÇÃO MANUAL DE VIGA DE BORDA PARA RADIER. AF_09/2021</v>
          </cell>
          <cell r="C2368" t="str">
            <v>M3</v>
          </cell>
          <cell r="D2368" t="str">
            <v>COLETADO</v>
          </cell>
          <cell r="E2368" t="str">
            <v>69,23</v>
          </cell>
          <cell r="F2368" t="str">
            <v>CAIXA REFERENCIAL</v>
          </cell>
        </row>
        <row r="2369">
          <cell r="A2369" t="str">
            <v>97083</v>
          </cell>
          <cell r="B2369" t="str">
            <v>COMPACTAÇÃO MECÂNICA DE SOLO PARA EXECUÇÃO DE RADIER, PISO DE CONCRETO OU LAJE SOBRE SOLO, COM COMPACTADOR DE SOLOS A PERCUSSÃO. AF_09/2021</v>
          </cell>
          <cell r="C2369" t="str">
            <v>M2</v>
          </cell>
          <cell r="D2369" t="str">
            <v>ATRIBUÍDO SÃO PAULO</v>
          </cell>
          <cell r="E2369" t="str">
            <v>3,71</v>
          </cell>
          <cell r="F2369" t="str">
            <v>CAIXA REFERENCIAL</v>
          </cell>
        </row>
        <row r="2370">
          <cell r="A2370" t="str">
            <v>97084</v>
          </cell>
          <cell r="B2370" t="str">
            <v>COMPACTAÇÃO MECÂNICA DE SOLO PARA EXECUÇÃO DE RADIER, PISO DE CONCRETO OU LAJE SOBRE SOLO, COM COMPACTADOR DE SOLOS TIPO PLACA VIBRATÓRIA. AF_09/2021</v>
          </cell>
          <cell r="C2370" t="str">
            <v>M2</v>
          </cell>
          <cell r="D2370" t="str">
            <v>ATRIBUÍDO SÃO PAULO</v>
          </cell>
          <cell r="E2370" t="str">
            <v>0,78</v>
          </cell>
          <cell r="F2370" t="str">
            <v>CAIXA REFERENCIAL</v>
          </cell>
        </row>
        <row r="2371">
          <cell r="A2371" t="str">
            <v>97086</v>
          </cell>
          <cell r="B2371" t="str">
            <v>FABRICAÇÃO, MONTAGEM E DESMONTAGEM DE FORMA PARA RADIER, PISO DE CONCRETO OU LAJE SOBRE SOLO, EM MADEIRA SERRADA, 4 UTILIZAÇÕES. AF_09/2021</v>
          </cell>
          <cell r="C2371" t="str">
            <v>M2</v>
          </cell>
          <cell r="D2371" t="str">
            <v>COEFICIENTE DE REPRESENTATIVIDADE</v>
          </cell>
          <cell r="E2371" t="str">
            <v>147,50</v>
          </cell>
          <cell r="F2371" t="str">
            <v>CAIXA REFERENCIAL</v>
          </cell>
        </row>
        <row r="2372">
          <cell r="A2372" t="str">
            <v>97087</v>
          </cell>
          <cell r="B2372" t="str">
            <v>CAMADA SEPARADORA PARA EXECUÇÃO DE RADIER, PISO DE CONCRETO OU LAJE SOBRE SOLO, EM LONA PLÁSTICA. AF_09/2021</v>
          </cell>
          <cell r="C2372" t="str">
            <v>M2</v>
          </cell>
          <cell r="D2372" t="str">
            <v>COEFICIENTE DE REPRESENTATIVIDADE</v>
          </cell>
          <cell r="E2372" t="str">
            <v>2,14</v>
          </cell>
          <cell r="F2372" t="str">
            <v>CAIXA REFERENCIAL</v>
          </cell>
        </row>
        <row r="2373">
          <cell r="A2373" t="str">
            <v>97088</v>
          </cell>
          <cell r="B2373" t="str">
            <v>ARMAÇÃO PARA EXECUÇÃO DE RADIER, PISO DE CONCRETO OU LAJE SOBRE SOLO, COM USO DE TELA Q-92. AF_09/2021</v>
          </cell>
          <cell r="C2373" t="str">
            <v>KG</v>
          </cell>
          <cell r="D2373" t="str">
            <v>COEFICIENTE DE REPRESENTATIVIDADE</v>
          </cell>
          <cell r="E2373" t="str">
            <v>17,14</v>
          </cell>
          <cell r="F2373" t="str">
            <v>CAIXA REFERENCIAL</v>
          </cell>
        </row>
        <row r="2374">
          <cell r="A2374" t="str">
            <v>97089</v>
          </cell>
          <cell r="B2374" t="str">
            <v>ARMAÇÃO PARA EXECUÇÃO DE RADIER, PISO DE CONCRETO OU LAJE SOBRE SOLO, COM USO DE TELA Q-113. AF_09/2021</v>
          </cell>
          <cell r="C2374" t="str">
            <v>KG</v>
          </cell>
          <cell r="D2374" t="str">
            <v>COEFICIENTE DE REPRESENTATIVIDADE</v>
          </cell>
          <cell r="E2374" t="str">
            <v>15,65</v>
          </cell>
          <cell r="F2374" t="str">
            <v>CAIXA REFERENCIAL</v>
          </cell>
        </row>
        <row r="2375">
          <cell r="A2375" t="str">
            <v>97090</v>
          </cell>
          <cell r="B2375" t="str">
            <v>ARMAÇÃO PARA EXECUÇÃO DE RADIER, PISO DE CONCRETO OU LAJE SOBRE SOLO, COM USO DE TELA Q-138. AF_09/2021</v>
          </cell>
          <cell r="C2375" t="str">
            <v>KG</v>
          </cell>
          <cell r="D2375" t="str">
            <v>COEFICIENTE DE REPRESENTATIVIDADE</v>
          </cell>
          <cell r="E2375" t="str">
            <v>15,33</v>
          </cell>
          <cell r="F2375" t="str">
            <v>CAIXA REFERENCIAL</v>
          </cell>
        </row>
        <row r="2376">
          <cell r="A2376" t="str">
            <v>97091</v>
          </cell>
          <cell r="B2376" t="str">
            <v>ARMAÇÃO PARA EXECUÇÃO DE RADIER, PISO DE CONCRETO OU LAJE SOBRE SOLO, COM USO DE TELA Q-159. AF_09/2021</v>
          </cell>
          <cell r="C2376" t="str">
            <v>KG</v>
          </cell>
          <cell r="D2376" t="str">
            <v>COEFICIENTE DE REPRESENTATIVIDADE</v>
          </cell>
          <cell r="E2376" t="str">
            <v>14,83</v>
          </cell>
          <cell r="F2376" t="str">
            <v>CAIXA REFERENCIAL</v>
          </cell>
        </row>
        <row r="2377">
          <cell r="A2377" t="str">
            <v>97092</v>
          </cell>
          <cell r="B2377" t="str">
            <v>ARMAÇÃO PARA EXECUÇÃO DE RADIER, PISO DE CONCRETO OU LAJE SOBRE SOLO, COM USO DE TELA Q-196. AF_09/2021</v>
          </cell>
          <cell r="C2377" t="str">
            <v>KG</v>
          </cell>
          <cell r="D2377" t="str">
            <v>COEFICIENTE DE REPRESENTATIVIDADE</v>
          </cell>
          <cell r="E2377" t="str">
            <v>14,32</v>
          </cell>
          <cell r="F2377" t="str">
            <v>CAIXA REFERENCIAL</v>
          </cell>
        </row>
        <row r="2378">
          <cell r="A2378" t="str">
            <v>97093</v>
          </cell>
          <cell r="B2378" t="str">
            <v>ARMAÇÃO PARA EXECUÇÃO DE RADIER, PISO DE CONCRETO OU LAJE SOBRE SOLO, COM USO DE TELA Q-283. AF_09/2021</v>
          </cell>
          <cell r="C2378" t="str">
            <v>KG</v>
          </cell>
          <cell r="D2378" t="str">
            <v>COEFICIENTE DE REPRESENTATIVIDADE</v>
          </cell>
          <cell r="E2378" t="str">
            <v>13,40</v>
          </cell>
          <cell r="F2378" t="str">
            <v>CAIXA REFERENCIAL</v>
          </cell>
        </row>
        <row r="2379">
          <cell r="A2379" t="str">
            <v>97096</v>
          </cell>
          <cell r="B2379" t="str">
            <v>CONCRETAGEM DE RADIER, PISO DE CONCRETO OU LAJE SOBRE SOLO, FCK 30 MPA - LANÇAMENTO, ADENSAMENTO E ACABAMENTO. AF_09/2021</v>
          </cell>
          <cell r="C2379" t="str">
            <v>M3</v>
          </cell>
          <cell r="D2379" t="str">
            <v>ATRIBUÍDO SÃO PAULO</v>
          </cell>
          <cell r="E2379" t="str">
            <v>731,62</v>
          </cell>
          <cell r="F2379" t="str">
            <v>CAIXA REFERENCIAL</v>
          </cell>
        </row>
        <row r="2380">
          <cell r="A2380" t="str">
            <v>97097</v>
          </cell>
          <cell r="B2380" t="str">
            <v>ACABAMENTO POLIDO PARA PISO DE CONCRETO ARMADO OU LAJE SOBRE SOLO DE ALTA RESISTÊNCIA. AF_09/2021</v>
          </cell>
          <cell r="C2380" t="str">
            <v>M2</v>
          </cell>
          <cell r="D2380" t="str">
            <v>ATRIBUÍDO SÃO PAULO</v>
          </cell>
          <cell r="E2380" t="str">
            <v>32,50</v>
          </cell>
          <cell r="F2380" t="str">
            <v>CAIXA REFERENCIAL</v>
          </cell>
        </row>
        <row r="2381">
          <cell r="A2381" t="str">
            <v>97101</v>
          </cell>
          <cell r="B2381" t="str">
            <v>EXECUÇÃO DE RADIER, ESPESSURA DE 10 CM, FCK = 30 MPA, COM USO DE FORMAS EM MADEIRA SERRADA. AF_09/2021</v>
          </cell>
          <cell r="C2381" t="str">
            <v>M2</v>
          </cell>
          <cell r="D2381" t="str">
            <v>ATRIBUÍDO SÃO PAULO</v>
          </cell>
          <cell r="E2381" t="str">
            <v>198,82</v>
          </cell>
          <cell r="F2381" t="str">
            <v>CAIXA REFERENCIAL</v>
          </cell>
        </row>
        <row r="2382">
          <cell r="A2382" t="str">
            <v>97102</v>
          </cell>
          <cell r="B2382" t="str">
            <v>EXECUÇÃO DE RADIER, ESPESSURA DE 15 CM, FCK = 30 MPA, COM USO DE FORMAS EM MADEIRA SERRADA. AF_09/2021</v>
          </cell>
          <cell r="C2382" t="str">
            <v>M2</v>
          </cell>
          <cell r="D2382" t="str">
            <v>ATRIBUÍDO SÃO PAULO</v>
          </cell>
          <cell r="E2382" t="str">
            <v>249,46</v>
          </cell>
          <cell r="F2382" t="str">
            <v>CAIXA REFERENCIAL</v>
          </cell>
        </row>
        <row r="2383">
          <cell r="A2383" t="str">
            <v>97103</v>
          </cell>
          <cell r="B2383" t="str">
            <v>EXECUÇÃO DE RADIER, ESPESSURA DE 20 CM, FCK = 30 MPA, COM USO DE FORMAS EM MADEIRA SERRADA. AF_09/2021</v>
          </cell>
          <cell r="C2383" t="str">
            <v>M2</v>
          </cell>
          <cell r="D2383" t="str">
            <v>ATRIBUÍDO SÃO PAULO</v>
          </cell>
          <cell r="E2383" t="str">
            <v>296,29</v>
          </cell>
          <cell r="F2383" t="str">
            <v>CAIXA REFERENCIAL</v>
          </cell>
        </row>
        <row r="2384">
          <cell r="A2384" t="str">
            <v>100322</v>
          </cell>
          <cell r="B2384" t="str">
            <v>LASTRO COM MATERIAL GRANULAR (PEDRA BRITADA N.3), APLICADO EM PISOS OU LAJES SOBRE SOLO, ESPESSURA DE *10 CM*. AF_01/2024</v>
          </cell>
          <cell r="C2384" t="str">
            <v>M3</v>
          </cell>
          <cell r="D2384" t="str">
            <v>ATRIBUÍDO SÃO PAULO</v>
          </cell>
          <cell r="E2384" t="str">
            <v>221,35</v>
          </cell>
          <cell r="F2384" t="str">
            <v>CAIXA REFERENCIAL</v>
          </cell>
        </row>
        <row r="2385">
          <cell r="A2385" t="str">
            <v>100323</v>
          </cell>
          <cell r="B2385" t="str">
            <v>LASTRO COM MATERIAL GRANULAR (AREIA MÉDIA), APLICADO EM PISOS OU LAJES SOBRE SOLO, ESPESSURA DE *10 CM*. AF_01/2024</v>
          </cell>
          <cell r="C2385" t="str">
            <v>M3</v>
          </cell>
          <cell r="D2385" t="str">
            <v>ATRIBUÍDO SÃO PAULO</v>
          </cell>
          <cell r="E2385" t="str">
            <v>163,98</v>
          </cell>
          <cell r="F2385" t="str">
            <v>CAIXA REFERENCIAL</v>
          </cell>
        </row>
        <row r="2386">
          <cell r="A2386" t="str">
            <v>100324</v>
          </cell>
          <cell r="B2386" t="str">
            <v>LASTRO COM MATERIAL GRANULAR (PEDRA BRITADA N.1 E PEDRA BRITADA N.2), APLICADO EM PISOS OU LAJES SOBRE SOLO, ESPESSURA DE *10 CM*. AF_01/2024</v>
          </cell>
          <cell r="C2386" t="str">
            <v>M3</v>
          </cell>
          <cell r="D2386" t="str">
            <v>ATRIBUÍDO SÃO PAULO</v>
          </cell>
          <cell r="E2386" t="str">
            <v>230,96</v>
          </cell>
          <cell r="F2386" t="str">
            <v>CAIXA REFERENCIAL</v>
          </cell>
        </row>
        <row r="2387">
          <cell r="A2387" t="str">
            <v>103072</v>
          </cell>
          <cell r="B2387" t="str">
            <v>EXECUÇÃO DE RADIER, ESPESSURA DE 25 CM, FCK = 30 MPA, COM USO DE FORMAS EM MADEIRA SERRADA. AF_09/2021</v>
          </cell>
          <cell r="C2387" t="str">
            <v>M2</v>
          </cell>
          <cell r="D2387" t="str">
            <v>ATRIBUÍDO SÃO PAULO</v>
          </cell>
          <cell r="E2387" t="str">
            <v>350,15</v>
          </cell>
          <cell r="F2387" t="str">
            <v>CAIXA REFERENCIAL</v>
          </cell>
        </row>
        <row r="2388">
          <cell r="A2388" t="str">
            <v>103073</v>
          </cell>
          <cell r="B2388" t="str">
            <v>EXECUÇÃO DE RADIER, ESPESSURA DE 30 CM, FCK = 30 MPA, COM USO DE FORMAS EM MADEIRA SERRADA. AF_09/2021</v>
          </cell>
          <cell r="C2388" t="str">
            <v>M2</v>
          </cell>
          <cell r="D2388" t="str">
            <v>ATRIBUÍDO SÃO PAULO</v>
          </cell>
          <cell r="E2388" t="str">
            <v>420,67</v>
          </cell>
          <cell r="F2388" t="str">
            <v>CAIXA REFERENCIAL</v>
          </cell>
        </row>
        <row r="2389">
          <cell r="A2389" t="str">
            <v>103074</v>
          </cell>
          <cell r="B2389" t="str">
            <v>EXECUÇÃO DE PISO DE CONCRETO, SEM ACABAMENTO SUPERFICIAL, ESPESSURA DE 15 CM, FCK = 30 MPA, COM USO DE FORMAS EM MADEIRA SERRADA. AF_09/2021</v>
          </cell>
          <cell r="C2389" t="str">
            <v>M2</v>
          </cell>
          <cell r="D2389" t="str">
            <v>ATRIBUÍDO SÃO PAULO</v>
          </cell>
          <cell r="E2389" t="str">
            <v>198,01</v>
          </cell>
          <cell r="F2389" t="str">
            <v>CAIXA REFERENCIAL</v>
          </cell>
        </row>
        <row r="2390">
          <cell r="A2390" t="str">
            <v>103075</v>
          </cell>
          <cell r="B2390" t="str">
            <v>EXECUÇÃO DE PISO DE CONCRETO, COM ACABAMENTO SUPERFICIAL, ESPESSURA DE 15 CM, FCK = 30 MPA, COM USO DE FORMAS EM MADEIRA SERRADA. AF_09/2021</v>
          </cell>
          <cell r="C2390" t="str">
            <v>M2</v>
          </cell>
          <cell r="D2390" t="str">
            <v>ATRIBUÍDO SÃO PAULO</v>
          </cell>
          <cell r="E2390" t="str">
            <v>230,51</v>
          </cell>
          <cell r="F2390" t="str">
            <v>CAIXA REFERENCIAL</v>
          </cell>
        </row>
        <row r="2391">
          <cell r="A2391" t="str">
            <v>103076</v>
          </cell>
          <cell r="B2391" t="str">
            <v>EXECUÇÃO DE LAJE SOBRE SOLO, ESPESSURA DE 10 CM, FCK = 30 MPA, COM USO DE FORMAS EM MADEIRA SERRADA. AF_09/2021</v>
          </cell>
          <cell r="C2391" t="str">
            <v>M2</v>
          </cell>
          <cell r="D2391" t="str">
            <v>ATRIBUÍDO SÃO PAULO</v>
          </cell>
          <cell r="E2391" t="str">
            <v>170,29</v>
          </cell>
          <cell r="F2391" t="str">
            <v>CAIXA REFERENCIAL</v>
          </cell>
        </row>
        <row r="2392">
          <cell r="A2392" t="str">
            <v>103077</v>
          </cell>
          <cell r="B2392" t="str">
            <v>EXECUÇÃO DE LAJE SOBRE SOLO, ESPESSURA DE 15 CM, FCK = 30 MPA, COM USO DE FORMAS EM MADEIRA SERRADA. AF_09/2021</v>
          </cell>
          <cell r="C2392" t="str">
            <v>M2</v>
          </cell>
          <cell r="D2392" t="str">
            <v>ATRIBUÍDO SÃO PAULO</v>
          </cell>
          <cell r="E2392" t="str">
            <v>220,93</v>
          </cell>
          <cell r="F2392" t="str">
            <v>CAIXA REFERENCIAL</v>
          </cell>
        </row>
        <row r="2393">
          <cell r="A2393" t="str">
            <v>103078</v>
          </cell>
          <cell r="B2393" t="str">
            <v>EXECUÇÃO DE LAJE SOBRE SOLO, ESPESSURA DE 20 CM, FCK = 30 MPA, COM USO DE FORMAS EM MADEIRA SERRADA. AF_09/2021</v>
          </cell>
          <cell r="C2393" t="str">
            <v>M2</v>
          </cell>
          <cell r="D2393" t="str">
            <v>ATRIBUÍDO SÃO PAULO</v>
          </cell>
          <cell r="E2393" t="str">
            <v>267,75</v>
          </cell>
          <cell r="F2393" t="str">
            <v>CAIXA REFERENCIAL</v>
          </cell>
        </row>
        <row r="2394">
          <cell r="A2394" t="str">
            <v>103079</v>
          </cell>
          <cell r="B2394" t="str">
            <v>EXECUÇÃO DE LAJE SOBRE SOLO, ESPESSURA DE 25 CM, FCK = 30 MPA, COM USO DE FORMAS EM MADEIRA SERRADA. AF_09/2021</v>
          </cell>
          <cell r="C2394" t="str">
            <v>M2</v>
          </cell>
          <cell r="D2394" t="str">
            <v>ATRIBUÍDO SÃO PAULO</v>
          </cell>
          <cell r="E2394" t="str">
            <v>321,61</v>
          </cell>
          <cell r="F2394" t="str">
            <v>CAIXA REFERENCIAL</v>
          </cell>
        </row>
        <row r="2395">
          <cell r="A2395" t="str">
            <v>103080</v>
          </cell>
          <cell r="B2395" t="str">
            <v>EXECUÇÃO DE LAJE SOBRE SOLO, ESPESSURA DE 30 CM, FCK = 30 MPA, COM USO DE FORMAS EM MADEIRA SERRADA. AF_09/2021</v>
          </cell>
          <cell r="C2395" t="str">
            <v>M2</v>
          </cell>
          <cell r="D2395" t="str">
            <v>ATRIBUÍDO SÃO PAULO</v>
          </cell>
          <cell r="E2395" t="str">
            <v>392,13</v>
          </cell>
          <cell r="F2395" t="str">
            <v>CAIXA REFERENCIAL</v>
          </cell>
        </row>
        <row r="2396">
          <cell r="A2396" t="str">
            <v>92263</v>
          </cell>
          <cell r="B2396" t="str">
            <v>FABRICAÇÃO DE FÔRMA PARA PILARES E ESTRUTURAS SIMILARES, EM CHAPA DE MADEIRA COMPENSADA RESINADA, E = 17 MM. AF_09/2020</v>
          </cell>
          <cell r="C2396" t="str">
            <v>M2</v>
          </cell>
          <cell r="D2396" t="str">
            <v>ATRIBUÍDO SÃO PAULO</v>
          </cell>
          <cell r="E2396" t="str">
            <v>185,29</v>
          </cell>
          <cell r="F2396" t="str">
            <v>CAIXA REFERENCIAL</v>
          </cell>
        </row>
        <row r="2397">
          <cell r="A2397" t="str">
            <v>92264</v>
          </cell>
          <cell r="B2397" t="str">
            <v>FABRICAÇÃO DE FÔRMA PARA PILARES E ESTRUTURAS SIMILARES, EM CHAPA DE MADEIRA COMPENSADA PLASTIFICADA, E = 18 MM. AF_09/2020</v>
          </cell>
          <cell r="C2397" t="str">
            <v>M2</v>
          </cell>
          <cell r="D2397" t="str">
            <v>ATRIBUÍDO SÃO PAULO</v>
          </cell>
          <cell r="E2397" t="str">
            <v>240,28</v>
          </cell>
          <cell r="F2397" t="str">
            <v>CAIXA REFERENCIAL</v>
          </cell>
        </row>
        <row r="2398">
          <cell r="A2398" t="str">
            <v>92265</v>
          </cell>
          <cell r="B2398" t="str">
            <v>FABRICAÇÃO DE FÔRMA PARA VIGAS, EM CHAPA DE MADEIRA COMPENSADA RESINADA, E = 17 MM. AF_09/2020</v>
          </cell>
          <cell r="C2398" t="str">
            <v>M2</v>
          </cell>
          <cell r="D2398" t="str">
            <v>ATRIBUÍDO SÃO PAULO</v>
          </cell>
          <cell r="E2398" t="str">
            <v>138,20</v>
          </cell>
          <cell r="F2398" t="str">
            <v>CAIXA REFERENCIAL</v>
          </cell>
        </row>
        <row r="2399">
          <cell r="A2399" t="str">
            <v>92266</v>
          </cell>
          <cell r="B2399" t="str">
            <v>FABRICAÇÃO DE FÔRMA PARA VIGAS, EM CHAPA DE MADEIRA COMPENSADA PLASTIFICADA, E = 18 MM. AF_09/2020</v>
          </cell>
          <cell r="C2399" t="str">
            <v>M2</v>
          </cell>
          <cell r="D2399" t="str">
            <v>ATRIBUÍDO SÃO PAULO</v>
          </cell>
          <cell r="E2399" t="str">
            <v>185,37</v>
          </cell>
          <cell r="F2399" t="str">
            <v>CAIXA REFERENCIAL</v>
          </cell>
        </row>
        <row r="2400">
          <cell r="A2400" t="str">
            <v>92267</v>
          </cell>
          <cell r="B2400" t="str">
            <v>FABRICAÇÃO DE FÔRMA PARA LAJES, EM CHAPA DE MADEIRA COMPENSADA RESINADA, E = 17 MM. AF_09/2020</v>
          </cell>
          <cell r="C2400" t="str">
            <v>M2</v>
          </cell>
          <cell r="D2400" t="str">
            <v>ATRIBUÍDO SÃO PAULO</v>
          </cell>
          <cell r="E2400" t="str">
            <v>63,63</v>
          </cell>
          <cell r="F2400" t="str">
            <v>CAIXA REFERENCIAL</v>
          </cell>
        </row>
        <row r="2401">
          <cell r="A2401" t="str">
            <v>92268</v>
          </cell>
          <cell r="B2401" t="str">
            <v>FABRICAÇÃO DE FÔRMA PARA LAJES, EM CHAPA DE MADEIRA COMPENSADA PLASTIFICADA, E = 18 MM. AF_09/2020</v>
          </cell>
          <cell r="C2401" t="str">
            <v>M2</v>
          </cell>
          <cell r="D2401" t="str">
            <v>ATRIBUÍDO SÃO PAULO</v>
          </cell>
          <cell r="E2401" t="str">
            <v>106,85</v>
          </cell>
          <cell r="F2401" t="str">
            <v>CAIXA REFERENCIAL</v>
          </cell>
        </row>
        <row r="2402">
          <cell r="A2402" t="str">
            <v>92269</v>
          </cell>
          <cell r="B2402" t="str">
            <v>FABRICAÇÃO DE FÔRMA PARA PILARES E ESTRUTURAS SIMILARES, EM MADEIRA SERRADA, E=25 MM. AF_09/2020</v>
          </cell>
          <cell r="C2402" t="str">
            <v>M2</v>
          </cell>
          <cell r="D2402" t="str">
            <v>ATRIBUÍDO SÃO PAULO</v>
          </cell>
          <cell r="E2402" t="str">
            <v>134,31</v>
          </cell>
          <cell r="F2402" t="str">
            <v>CAIXA REFERENCIAL</v>
          </cell>
        </row>
        <row r="2403">
          <cell r="A2403" t="str">
            <v>92270</v>
          </cell>
          <cell r="B2403" t="str">
            <v>FABRICAÇÃO DE FÔRMA PARA VIGAS, COM MADEIRA SERRADA, E = 25 MM. AF_09/2020</v>
          </cell>
          <cell r="C2403" t="str">
            <v>M2</v>
          </cell>
          <cell r="D2403" t="str">
            <v>ATRIBUÍDO SÃO PAULO</v>
          </cell>
          <cell r="E2403" t="str">
            <v>183,39</v>
          </cell>
          <cell r="F2403" t="str">
            <v>CAIXA REFERENCIAL</v>
          </cell>
        </row>
        <row r="2404">
          <cell r="A2404" t="str">
            <v>92271</v>
          </cell>
          <cell r="B2404" t="str">
            <v>FABRICAÇÃO DE FÔRMA PARA LAJES, EM MADEIRA SERRADA, E=25 MM. AF_09/2020</v>
          </cell>
          <cell r="C2404" t="str">
            <v>M2</v>
          </cell>
          <cell r="D2404" t="str">
            <v>ATRIBUÍDO SÃO PAULO</v>
          </cell>
          <cell r="E2404" t="str">
            <v>111,20</v>
          </cell>
          <cell r="F2404" t="str">
            <v>CAIXA REFERENCIAL</v>
          </cell>
        </row>
        <row r="2405">
          <cell r="A2405" t="str">
            <v>92272</v>
          </cell>
          <cell r="B2405" t="str">
            <v>FABRICAÇÃO DE ESCORAS DE VIGA DO TIPO GARFO, EM MADEIRA. AF_09/2020</v>
          </cell>
          <cell r="C2405" t="str">
            <v>M</v>
          </cell>
          <cell r="D2405" t="str">
            <v>ATRIBUÍDO SÃO PAULO</v>
          </cell>
          <cell r="E2405" t="str">
            <v>40,51</v>
          </cell>
          <cell r="F2405" t="str">
            <v>CAIXA REFERENCIAL</v>
          </cell>
        </row>
        <row r="2406">
          <cell r="A2406" t="str">
            <v>92273</v>
          </cell>
          <cell r="B2406" t="str">
            <v>FABRICAÇÃO DE ESCORAS DO TIPO PONTALETE, EM MADEIRA, PARA PÉ-DIREITO SIMPLES. AF_09/2020</v>
          </cell>
          <cell r="C2406" t="str">
            <v>M</v>
          </cell>
          <cell r="D2406" t="str">
            <v>ATRIBUÍDO SÃO PAULO</v>
          </cell>
          <cell r="E2406" t="str">
            <v>15,91</v>
          </cell>
          <cell r="F2406" t="str">
            <v>CAIXA REFERENCIAL</v>
          </cell>
        </row>
        <row r="2407">
          <cell r="A2407" t="str">
            <v>92409</v>
          </cell>
          <cell r="B2407" t="str">
            <v>MONTAGEM E DESMONTAGEM DE FÔRMA DE PILARES RETANGULARES E ESTRUTURAS SIMILARES, PÉ-DIREITO SIMPLES, EM MADEIRA SERRADA, 1 UTILIZAÇÃO. AF_09/2020</v>
          </cell>
          <cell r="C2407" t="str">
            <v>M2</v>
          </cell>
          <cell r="D2407" t="str">
            <v>ATRIBUÍDO SÃO PAULO</v>
          </cell>
          <cell r="E2407" t="str">
            <v>250,73</v>
          </cell>
          <cell r="F2407" t="str">
            <v>CAIXA REFERENCIAL</v>
          </cell>
        </row>
        <row r="2408">
          <cell r="A2408" t="str">
            <v>92411</v>
          </cell>
          <cell r="B2408" t="str">
            <v>MONTAGEM E DESMONTAGEM DE FÔRMA DE PILARES RETANGULARES E ESTRUTURAS SIMILARES, PÉ-DIREITO SIMPLES, EM MADEIRA SERRADA, 2 UTILIZAÇÕES. AF_09/2020</v>
          </cell>
          <cell r="C2408" t="str">
            <v>M2</v>
          </cell>
          <cell r="D2408" t="str">
            <v>ATRIBUÍDO SÃO PAULO</v>
          </cell>
          <cell r="E2408" t="str">
            <v>171,66</v>
          </cell>
          <cell r="F2408" t="str">
            <v>CAIXA REFERENCIAL</v>
          </cell>
        </row>
        <row r="2409">
          <cell r="A2409" t="str">
            <v>92413</v>
          </cell>
          <cell r="B2409" t="str">
            <v>MONTAGEM E DESMONTAGEM DE FÔRMA DE PILARES RETANGULARES E ESTRUTURAS SIMILARES, PÉ-DIREITO SIMPLES, EM MADEIRA SERRADA, 4 UTILIZAÇÕES. AF_09/2020</v>
          </cell>
          <cell r="C2409" t="str">
            <v>M2</v>
          </cell>
          <cell r="D2409" t="str">
            <v>ATRIBUÍDO SÃO PAULO</v>
          </cell>
          <cell r="E2409" t="str">
            <v>114,37</v>
          </cell>
          <cell r="F2409" t="str">
            <v>CAIXA REFERENCIAL</v>
          </cell>
        </row>
        <row r="2410">
          <cell r="A2410" t="str">
            <v>92415</v>
          </cell>
          <cell r="B2410" t="str">
            <v>MONTAGEM E DESMONTAGEM DE FÔRMA DE PILARES RETANGULARES E ESTRUTURAS SIMILARES, PÉ-DIREITO SIMPLES, EM CHAPA DE MADEIRA COMPENSADA RESINADA, 2 UTILIZAÇÕES. AF_09/2020</v>
          </cell>
          <cell r="C2410" t="str">
            <v>M2</v>
          </cell>
          <cell r="D2410" t="str">
            <v>ATRIBUÍDO SÃO PAULO</v>
          </cell>
          <cell r="E2410" t="str">
            <v>157,91</v>
          </cell>
          <cell r="F2410" t="str">
            <v>CAIXA REFERENCIAL</v>
          </cell>
        </row>
        <row r="2411">
          <cell r="A2411" t="str">
            <v>92417</v>
          </cell>
          <cell r="B2411" t="str">
            <v>MONTAGEM E DESMONTAGEM DE FÔRMA DE PILARES RETANGULARES E ESTRUTURAS SIMILARES, PÉ-DIREITO DUPLO, EM CHAPA DE MADEIRA COMPENSADA RESINADA, 2 UTILIZAÇÕES. AF_09/2020</v>
          </cell>
          <cell r="C2411" t="str">
            <v>M2</v>
          </cell>
          <cell r="D2411" t="str">
            <v>ATRIBUÍDO SÃO PAULO</v>
          </cell>
          <cell r="E2411" t="str">
            <v>185,09</v>
          </cell>
          <cell r="F2411" t="str">
            <v>CAIXA REFERENCIAL</v>
          </cell>
        </row>
        <row r="2412">
          <cell r="A2412" t="str">
            <v>92419</v>
          </cell>
          <cell r="B2412" t="str">
            <v>MONTAGEM E DESMONTAGEM DE FÔRMA DE PILARES RETANGULARES E ESTRUTURAS SIMILARES, PÉ-DIREITO SIMPLES, EM CHAPA DE MADEIRA COMPENSADA RESINADA, 4 UTILIZAÇÕES. AF_09/2020</v>
          </cell>
          <cell r="C2412" t="str">
            <v>M2</v>
          </cell>
          <cell r="D2412" t="str">
            <v>ATRIBUÍDO SÃO PAULO</v>
          </cell>
          <cell r="E2412" t="str">
            <v>99,70</v>
          </cell>
          <cell r="F2412" t="str">
            <v>CAIXA REFERENCIAL</v>
          </cell>
        </row>
        <row r="2413">
          <cell r="A2413" t="str">
            <v>92421</v>
          </cell>
          <cell r="B2413" t="str">
            <v>MONTAGEM E DESMONTAGEM DE FÔRMA DE PILARES RETANGULARES E ESTRUTURAS SIMILARES, PÉ-DIREITO DUPLO, EM CHAPA DE MADEIRA COMPENSADA RESINADA, 4 UTILIZAÇÕES. AF_09/2020</v>
          </cell>
          <cell r="C2413" t="str">
            <v>M2</v>
          </cell>
          <cell r="D2413" t="str">
            <v>ATRIBUÍDO SÃO PAULO</v>
          </cell>
          <cell r="E2413" t="str">
            <v>120,55</v>
          </cell>
          <cell r="F2413" t="str">
            <v>CAIXA REFERENCIAL</v>
          </cell>
        </row>
        <row r="2414">
          <cell r="A2414" t="str">
            <v>92423</v>
          </cell>
          <cell r="B2414" t="str">
            <v>MONTAGEM E DESMONTAGEM DE FÔRMA DE PILARES RETANGULARES E ESTRUTURAS SIMILARES, PÉ-DIREITO SIMPLES, EM CHAPA DE MADEIRA COMPENSADA RESINADA, 6 UTILIZAÇÕES. AF_09/2020</v>
          </cell>
          <cell r="C2414" t="str">
            <v>M2</v>
          </cell>
          <cell r="D2414" t="str">
            <v>ATRIBUÍDO SÃO PAULO</v>
          </cell>
          <cell r="E2414" t="str">
            <v>81,53</v>
          </cell>
          <cell r="F2414" t="str">
            <v>CAIXA REFERENCIAL</v>
          </cell>
        </row>
        <row r="2415">
          <cell r="A2415" t="str">
            <v>92425</v>
          </cell>
          <cell r="B2415" t="str">
            <v>MONTAGEM E DESMONTAGEM DE FÔRMA DE PILARES RETANGULARES E ESTRUTURAS SIMILARES, PÉ-DIREITO DUPLO, EM CHAPA DE MADEIRA COMPENSADA RESINADA, 6 UTILIZAÇÕES. AF_09/2020</v>
          </cell>
          <cell r="C2415" t="str">
            <v>M2</v>
          </cell>
          <cell r="D2415" t="str">
            <v>ATRIBUÍDO SÃO PAULO</v>
          </cell>
          <cell r="E2415" t="str">
            <v>99,66</v>
          </cell>
          <cell r="F2415" t="str">
            <v>CAIXA REFERENCIAL</v>
          </cell>
        </row>
        <row r="2416">
          <cell r="A2416" t="str">
            <v>92427</v>
          </cell>
          <cell r="B2416" t="str">
            <v>MONTAGEM E DESMONTAGEM DE FÔRMA DE PILARES RETANGULARES E ESTRUTURAS SIMILARES, PÉ-DIREITO SIMPLES, EM CHAPA DE MADEIRA COMPENSADA RESINADA, 8 UTILIZAÇÕES. AF_09/2020</v>
          </cell>
          <cell r="C2416" t="str">
            <v>M2</v>
          </cell>
          <cell r="D2416" t="str">
            <v>ATRIBUÍDO SÃO PAULO</v>
          </cell>
          <cell r="E2416" t="str">
            <v>72,35</v>
          </cell>
          <cell r="F2416" t="str">
            <v>CAIXA REFERENCIAL</v>
          </cell>
        </row>
        <row r="2417">
          <cell r="A2417" t="str">
            <v>92429</v>
          </cell>
          <cell r="B2417" t="str">
            <v>MONTAGEM E DESMONTAGEM DE FÔRMA DE PILARES RETANGULARES E ESTRUTURAS SIMILARES, PÉ-DIREITO DUPLO, EM CHAPA DE MADEIRA COMPENSADA RESINADA, 8 UTILIZAÇÕES. AF_09/2020</v>
          </cell>
          <cell r="C2417" t="str">
            <v>M2</v>
          </cell>
          <cell r="D2417" t="str">
            <v>ATRIBUÍDO SÃO PAULO</v>
          </cell>
          <cell r="E2417" t="str">
            <v>89,15</v>
          </cell>
          <cell r="F2417" t="str">
            <v>CAIXA REFERENCIAL</v>
          </cell>
        </row>
        <row r="2418">
          <cell r="A2418" t="str">
            <v>92431</v>
          </cell>
          <cell r="B2418" t="str">
            <v>MONTAGEM E DESMONTAGEM DE FÔRMA DE PILARES RETANGULARES E ESTRUTURAS SIMILARES, PÉ-DIREITO SIMPLES, EM CHAPA DE MADEIRA COMPENSADA PLASTIFICADA, 10 UTILIZAÇÕES. AF_09/2020</v>
          </cell>
          <cell r="C2418" t="str">
            <v>M2</v>
          </cell>
          <cell r="D2418" t="str">
            <v>ATRIBUÍDO SÃO PAULO</v>
          </cell>
          <cell r="E2418" t="str">
            <v>68,49</v>
          </cell>
          <cell r="F2418" t="str">
            <v>CAIXA REFERENCIAL</v>
          </cell>
        </row>
        <row r="2419">
          <cell r="A2419" t="str">
            <v>92433</v>
          </cell>
          <cell r="B2419" t="str">
            <v>MONTAGEM E DESMONTAGEM DE FÔRMA DE PILARES RETANGULARES E ESTRUTURAS SIMILARES, PÉ-DIREITO DUPLO, EM CHAPA DE MADEIRA COMPENSADA PLASTIFICADA, 10 UTILIZAÇÕES. AF_09/2020</v>
          </cell>
          <cell r="C2419" t="str">
            <v>M2</v>
          </cell>
          <cell r="D2419" t="str">
            <v>ATRIBUÍDO SÃO PAULO</v>
          </cell>
          <cell r="E2419" t="str">
            <v>84,44</v>
          </cell>
          <cell r="F2419" t="str">
            <v>CAIXA REFERENCIAL</v>
          </cell>
        </row>
        <row r="2420">
          <cell r="A2420" t="str">
            <v>92435</v>
          </cell>
          <cell r="B2420" t="str">
            <v>MONTAGEM E DESMONTAGEM DE FÔRMA DE PILARES RETANGULARES E ESTRUTURAS SIMILARES, PÉ-DIREITO SIMPLES, EM CHAPA DE MADEIRA COMPENSADA PLASTIFICADA, 12 UTILIZAÇÕES. AF_09/2020</v>
          </cell>
          <cell r="C2420" t="str">
            <v>M2</v>
          </cell>
          <cell r="D2420" t="str">
            <v>ATRIBUÍDO SÃO PAULO</v>
          </cell>
          <cell r="E2420" t="str">
            <v>64,99</v>
          </cell>
          <cell r="F2420" t="str">
            <v>CAIXA REFERENCIAL</v>
          </cell>
        </row>
        <row r="2421">
          <cell r="A2421" t="str">
            <v>92437</v>
          </cell>
          <cell r="B2421" t="str">
            <v>MONTAGEM E DESMONTAGEM DE FÔRMA DE PILARES RETANGULARES E ESTRUTURAS SIMILARES, PÉ-DIREITO DUPLO, EM CHAPA DE MADEIRA COMPENSADA PLASTIFICADA, 12 UTILIZAÇÕES. AF_09/2020</v>
          </cell>
          <cell r="C2421" t="str">
            <v>M2</v>
          </cell>
          <cell r="D2421" t="str">
            <v>ATRIBUÍDO SÃO PAULO</v>
          </cell>
          <cell r="E2421" t="str">
            <v>80,40</v>
          </cell>
          <cell r="F2421" t="str">
            <v>CAIXA REFERENCIAL</v>
          </cell>
        </row>
        <row r="2422">
          <cell r="A2422" t="str">
            <v>92439</v>
          </cell>
          <cell r="B2422" t="str">
            <v>MONTAGEM E DESMONTAGEM DE FÔRMA DE PILARES RETANGULARES E ESTRUTURAS SIMILARES, PÉ-DIREITO SIMPLES, EM CHAPA DE MADEIRA COMPENSADA PLASTIFICADA, 14 UTILIZAÇÕES. AF_09/2020</v>
          </cell>
          <cell r="C2422" t="str">
            <v>M2</v>
          </cell>
          <cell r="D2422" t="str">
            <v>ATRIBUÍDO SÃO PAULO</v>
          </cell>
          <cell r="E2422" t="str">
            <v>62,47</v>
          </cell>
          <cell r="F2422" t="str">
            <v>CAIXA REFERENCIAL</v>
          </cell>
        </row>
        <row r="2423">
          <cell r="A2423" t="str">
            <v>92441</v>
          </cell>
          <cell r="B2423" t="str">
            <v>MONTAGEM E DESMONTAGEM DE FÔRMA DE PILARES RETANGULARES E ESTRUTURAS SIMILARES, PÉ-DIREITO DUPLO, EM CHAPA DE MADEIRA COMPENSADA PLASTIFICADA, 14 UTILIZAÇÕES. AF_09/2020</v>
          </cell>
          <cell r="C2423" t="str">
            <v>M2</v>
          </cell>
          <cell r="D2423" t="str">
            <v>ATRIBUÍDO SÃO PAULO</v>
          </cell>
          <cell r="E2423" t="str">
            <v>77,50</v>
          </cell>
          <cell r="F2423" t="str">
            <v>CAIXA REFERENCIAL</v>
          </cell>
        </row>
        <row r="2424">
          <cell r="A2424" t="str">
            <v>92443</v>
          </cell>
          <cell r="B2424" t="str">
            <v>MONTAGEM E DESMONTAGEM DE FÔRMA DE PILARES RETANGULARES E ESTRUTURAS SIMILARES, PÉ-DIREITO SIMPLES, EM CHAPA DE MADEIRA COMPENSADA PLASTIFICADA, 18 UTILIZAÇÕES. AF_09/2020</v>
          </cell>
          <cell r="C2424" t="str">
            <v>M2</v>
          </cell>
          <cell r="D2424" t="str">
            <v>ATRIBUÍDO SÃO PAULO</v>
          </cell>
          <cell r="E2424" t="str">
            <v>57,08</v>
          </cell>
          <cell r="F2424" t="str">
            <v>CAIXA REFERENCIAL</v>
          </cell>
        </row>
        <row r="2425">
          <cell r="A2425" t="str">
            <v>92445</v>
          </cell>
          <cell r="B2425" t="str">
            <v>MONTAGEM E DESMONTAGEM DE FÔRMA DE PILARES RETANGULARES E ESTRUTURAS SIMILARES, PÉ-DIREITO DUPLO, EM CHAPA DE MADEIRA COMPENSADA PLASTIFICADA, 18 UTILIZAÇÕES. AF_09/2020</v>
          </cell>
          <cell r="C2425" t="str">
            <v>M2</v>
          </cell>
          <cell r="D2425" t="str">
            <v>ATRIBUÍDO SÃO PAULO</v>
          </cell>
          <cell r="E2425" t="str">
            <v>71,57</v>
          </cell>
          <cell r="F2425" t="str">
            <v>CAIXA REFERENCIAL</v>
          </cell>
        </row>
        <row r="2426">
          <cell r="A2426" t="str">
            <v>92446</v>
          </cell>
          <cell r="B2426" t="str">
            <v>MONTAGEM E DESMONTAGEM DE FÔRMA DE VIGA, ESCORAMENTO COM PONTALETE DE MADEIRA, PÉ-DIREITO SIMPLES, EM MADEIRA SERRADA, 1 UTILIZAÇÃO. AF_09/2020</v>
          </cell>
          <cell r="C2426" t="str">
            <v>M2</v>
          </cell>
          <cell r="D2426" t="str">
            <v>ATRIBUÍDO SÃO PAULO</v>
          </cell>
          <cell r="E2426" t="str">
            <v>326,20</v>
          </cell>
          <cell r="F2426" t="str">
            <v>CAIXA REFERENCIAL</v>
          </cell>
        </row>
        <row r="2427">
          <cell r="A2427" t="str">
            <v>92447</v>
          </cell>
          <cell r="B2427" t="str">
            <v>MONTAGEM E DESMONTAGEM DE FÔRMA DE VIGA, ESCORAMENTO COM PONTALETE DE MADEIRA, PÉ-DIREITO SIMPLES, EM MADEIRA SERRADA, 2 UTILIZAÇÕES. AF_09/2020</v>
          </cell>
          <cell r="C2427" t="str">
            <v>M2</v>
          </cell>
          <cell r="D2427" t="str">
            <v>ATRIBUÍDO SÃO PAULO</v>
          </cell>
          <cell r="E2427" t="str">
            <v>227,72</v>
          </cell>
          <cell r="F2427" t="str">
            <v>CAIXA REFERENCIAL</v>
          </cell>
        </row>
        <row r="2428">
          <cell r="A2428" t="str">
            <v>92448</v>
          </cell>
          <cell r="B2428" t="str">
            <v>MONTAGEM E DESMONTAGEM DE FÔRMA DE VIGA, ESCORAMENTO COM PONTALETE DE MADEIRA, PÉ-DIREITO SIMPLES, EM MADEIRA SERRADA, 4 UTILIZAÇÕES. AF_09/2020</v>
          </cell>
          <cell r="C2428" t="str">
            <v>M2</v>
          </cell>
          <cell r="D2428" t="str">
            <v>ATRIBUÍDO SÃO PAULO</v>
          </cell>
          <cell r="E2428" t="str">
            <v>177,91</v>
          </cell>
          <cell r="F2428" t="str">
            <v>CAIXA REFERENCIAL</v>
          </cell>
        </row>
        <row r="2429">
          <cell r="A2429" t="str">
            <v>92449</v>
          </cell>
          <cell r="B2429" t="str">
            <v>MONTAGEM E DESMONTAGEM DE FÔRMA DE VIGA, ESCORAMENTO COM GARFO DE MADEIRA, PÉ-DIREITO DUPLO, EM CHAPA DE MADEIRA RESINADA, 2 UTILIZAÇÕES. AF_09/2020</v>
          </cell>
          <cell r="C2429" t="str">
            <v>M2</v>
          </cell>
          <cell r="D2429" t="str">
            <v>ATRIBUÍDO SÃO PAULO</v>
          </cell>
          <cell r="E2429" t="str">
            <v>310,54</v>
          </cell>
          <cell r="F2429" t="str">
            <v>CAIXA REFERENCIAL</v>
          </cell>
        </row>
        <row r="2430">
          <cell r="A2430" t="str">
            <v>92450</v>
          </cell>
          <cell r="B2430" t="str">
            <v>MONTAGEM E DESMONTAGEM DE FÔRMA DE VIGA, ESCORAMENTO METÁLICO, PÉ-DIREITO DUPLO, EM CHAPA DE MADEIRA RESINADA, 2 UTILIZAÇÕES. AF_09/2020</v>
          </cell>
          <cell r="C2430" t="str">
            <v>M2</v>
          </cell>
          <cell r="D2430" t="str">
            <v>ATRIBUÍDO SÃO PAULO</v>
          </cell>
          <cell r="E2430" t="str">
            <v>343,97</v>
          </cell>
          <cell r="F2430" t="str">
            <v>CAIXA REFERENCIAL</v>
          </cell>
        </row>
        <row r="2431">
          <cell r="A2431" t="str">
            <v>92451</v>
          </cell>
          <cell r="B2431" t="str">
            <v>MONTAGEM E DESMONTAGEM DE FÔRMA DE VIGA, ESCORAMENTO COM GARFO DE MADEIRA, PÉ-DIREITO SIMPLES, EM CHAPA DE MADEIRA RESINADA, 2 UTILIZAÇÕES. AF_09/2020</v>
          </cell>
          <cell r="C2431" t="str">
            <v>M2</v>
          </cell>
          <cell r="D2431" t="str">
            <v>ATRIBUÍDO SÃO PAULO</v>
          </cell>
          <cell r="E2431" t="str">
            <v>212,49</v>
          </cell>
          <cell r="F2431" t="str">
            <v>CAIXA REFERENCIAL</v>
          </cell>
        </row>
        <row r="2432">
          <cell r="A2432" t="str">
            <v>92452</v>
          </cell>
          <cell r="B2432" t="str">
            <v>MONTAGEM E DESMONTAGEM DE FÔRMA DE VIGA, ESCORAMENTO METÁLICO, PÉ-DIREITO SIMPLES, EM CHAPA DE MADEIRA RESINADA, 2 UTILIZAÇÕES. AF_09/2020</v>
          </cell>
          <cell r="C2432" t="str">
            <v>M2</v>
          </cell>
          <cell r="D2432" t="str">
            <v>ATRIBUÍDO SÃO PAULO</v>
          </cell>
          <cell r="E2432" t="str">
            <v>205,96</v>
          </cell>
          <cell r="F2432" t="str">
            <v>CAIXA REFERENCIAL</v>
          </cell>
        </row>
        <row r="2433">
          <cell r="A2433" t="str">
            <v>92453</v>
          </cell>
          <cell r="B2433" t="str">
            <v>MONTAGEM E DESMONTAGEM DE FÔRMA DE VIGA, ESCORAMENTO COM GARFO DE MADEIRA, PÉ-DIREITO DUPLO, EM CHAPA DE MADEIRA RESINADA, 4 UTILIZAÇÕES. AF_09/2020</v>
          </cell>
          <cell r="C2433" t="str">
            <v>M2</v>
          </cell>
          <cell r="D2433" t="str">
            <v>ATRIBUÍDO SÃO PAULO</v>
          </cell>
          <cell r="E2433" t="str">
            <v>265,31</v>
          </cell>
          <cell r="F2433" t="str">
            <v>CAIXA REFERENCIAL</v>
          </cell>
        </row>
        <row r="2434">
          <cell r="A2434" t="str">
            <v>92454</v>
          </cell>
          <cell r="B2434" t="str">
            <v>MONTAGEM E DESMONTAGEM DE FÔRMA DE VIGA, ESCORAMENTO METÁLICO, PÉ-DIREITO DUPLO, EM CHAPA DE MADEIRA RESINADA, 4 UTILIZAÇÕES. AF_09/2020</v>
          </cell>
          <cell r="C2434" t="str">
            <v>M2</v>
          </cell>
          <cell r="D2434" t="str">
            <v>ATRIBUÍDO SÃO PAULO</v>
          </cell>
          <cell r="E2434" t="str">
            <v>308,03</v>
          </cell>
          <cell r="F2434" t="str">
            <v>CAIXA REFERENCIAL</v>
          </cell>
        </row>
        <row r="2435">
          <cell r="A2435" t="str">
            <v>92455</v>
          </cell>
          <cell r="B2435" t="str">
            <v>MONTAGEM E DESMONTAGEM DE FÔRMA DE VIGA, ESCORAMENTO COM GARFO DE MADEIRA, PÉ-DIREITO SIMPLES, EM CHAPA DE MADEIRA RESINADA, 4 UTILIZAÇÕES. AF_09/2020</v>
          </cell>
          <cell r="C2435" t="str">
            <v>M2</v>
          </cell>
          <cell r="D2435" t="str">
            <v>ATRIBUÍDO SÃO PAULO</v>
          </cell>
          <cell r="E2435" t="str">
            <v>173,66</v>
          </cell>
          <cell r="F2435" t="str">
            <v>CAIXA REFERENCIAL</v>
          </cell>
        </row>
        <row r="2436">
          <cell r="A2436" t="str">
            <v>92456</v>
          </cell>
          <cell r="B2436" t="str">
            <v>MONTAGEM E DESMONTAGEM DE FÔRMA DE VIGA, ESCORAMENTO METÁLICO, PÉ-DIREITO SIMPLES, EM CHAPA DE MADEIRA RESINADA, 4 UTILIZAÇÕES. AF_09/2020</v>
          </cell>
          <cell r="C2436" t="str">
            <v>M2</v>
          </cell>
          <cell r="D2436" t="str">
            <v>ATRIBUÍDO SÃO PAULO</v>
          </cell>
          <cell r="E2436" t="str">
            <v>170,01</v>
          </cell>
          <cell r="F2436" t="str">
            <v>CAIXA REFERENCIAL</v>
          </cell>
        </row>
        <row r="2437">
          <cell r="A2437" t="str">
            <v>92457</v>
          </cell>
          <cell r="B2437" t="str">
            <v>MONTAGEM E DESMONTAGEM DE FÔRMA DE VIGA, ESCORAMENTO COM GARFO DE MADEIRA, PÉ-DIREITO DUPLO, EM CHAPA DE MADEIRA RESINADA, 6 UTILIZAÇÕES. AF_09/2020</v>
          </cell>
          <cell r="C2437" t="str">
            <v>M2</v>
          </cell>
          <cell r="D2437" t="str">
            <v>ATRIBUÍDO SÃO PAULO</v>
          </cell>
          <cell r="E2437" t="str">
            <v>230,36</v>
          </cell>
          <cell r="F2437" t="str">
            <v>CAIXA REFERENCIAL</v>
          </cell>
        </row>
        <row r="2438">
          <cell r="A2438" t="str">
            <v>92458</v>
          </cell>
          <cell r="B2438" t="str">
            <v>MONTAGEM E DESMONTAGEM DE FÔRMA DE VIGA, ESCORAMENTO METÁLICO, PÉ-DIREITO DUPLO, EM CHAPA DE MADEIRA RESINADA, 6 UTILIZAÇÕES. AF_09/2020</v>
          </cell>
          <cell r="C2438" t="str">
            <v>M2</v>
          </cell>
          <cell r="D2438" t="str">
            <v>ATRIBUÍDO SÃO PAULO</v>
          </cell>
          <cell r="E2438" t="str">
            <v>285,67</v>
          </cell>
          <cell r="F2438" t="str">
            <v>CAIXA REFERENCIAL</v>
          </cell>
        </row>
        <row r="2439">
          <cell r="A2439" t="str">
            <v>92459</v>
          </cell>
          <cell r="B2439" t="str">
            <v>MONTAGEM E DESMONTAGEM DE FÔRMA DE VIGA, ESCORAMENTO COM GARFO DE MADEIRA, PÉ-DIREITO SIMPLES, EM CHAPA DE MADEIRA RESINADA, 6 UTILIZAÇÕES. AF_09/2020</v>
          </cell>
          <cell r="C2439" t="str">
            <v>M2</v>
          </cell>
          <cell r="D2439" t="str">
            <v>ATRIBUÍDO SÃO PAULO</v>
          </cell>
          <cell r="E2439" t="str">
            <v>147,34</v>
          </cell>
          <cell r="F2439" t="str">
            <v>CAIXA REFERENCIAL</v>
          </cell>
        </row>
        <row r="2440">
          <cell r="A2440" t="str">
            <v>92460</v>
          </cell>
          <cell r="B2440" t="str">
            <v>MONTAGEM E DESMONTAGEM DE FÔRMA DE VIGA, ESCORAMENTO METÁLICO, PÉ-DIREITO SIMPLES, EM CHAPA DE MADEIRA RESINADA, 6 UTILIZAÇÕES. AF_09/2020</v>
          </cell>
          <cell r="C2440" t="str">
            <v>M2</v>
          </cell>
          <cell r="D2440" t="str">
            <v>ATRIBUÍDO SÃO PAULO</v>
          </cell>
          <cell r="E2440" t="str">
            <v>142,50</v>
          </cell>
          <cell r="F2440" t="str">
            <v>CAIXA REFERENCIAL</v>
          </cell>
        </row>
        <row r="2441">
          <cell r="A2441" t="str">
            <v>92461</v>
          </cell>
          <cell r="B2441" t="str">
            <v>MONTAGEM E DESMONTAGEM DE FÔRMA DE VIGA, ESCORAMENTO COM GARFO DE MADEIRA, PÉ-DIREITO DUPLO, EM CHAPA DE MADEIRA RESINADA, 8 UTILIZAÇÕES. AF_09/2020</v>
          </cell>
          <cell r="C2441" t="str">
            <v>M2</v>
          </cell>
          <cell r="D2441" t="str">
            <v>ATRIBUÍDO SÃO PAULO</v>
          </cell>
          <cell r="E2441" t="str">
            <v>212,36</v>
          </cell>
          <cell r="F2441" t="str">
            <v>CAIXA REFERENCIAL</v>
          </cell>
        </row>
        <row r="2442">
          <cell r="A2442" t="str">
            <v>92462</v>
          </cell>
          <cell r="B2442" t="str">
            <v>MONTAGEM E DESMONTAGEM DE FÔRMA DE VIGA, ESCORAMENTO METÁLICO, PÉ-DIREITO DUPLO, EM CHAPA DE MADEIRA RESINADA, 8 UTILIZAÇÕES. AF_09/2020</v>
          </cell>
          <cell r="C2442" t="str">
            <v>M2</v>
          </cell>
          <cell r="D2442" t="str">
            <v>ATRIBUÍDO SÃO PAULO</v>
          </cell>
          <cell r="E2442" t="str">
            <v>271,53</v>
          </cell>
          <cell r="F2442" t="str">
            <v>CAIXA REFERENCIAL</v>
          </cell>
        </row>
        <row r="2443">
          <cell r="A2443" t="str">
            <v>92463</v>
          </cell>
          <cell r="B2443" t="str">
            <v>MONTAGEM E DESMONTAGEM DE FÔRMA DE VIGA, ESCORAMENTO COM GARFO DE MADEIRA, PÉ-DIREITO SIMPLES, EM CHAPA DE MADEIRA RESINADA, 8 UTILIZAÇÕES. AF_09/2020</v>
          </cell>
          <cell r="C2443" t="str">
            <v>M2</v>
          </cell>
          <cell r="D2443" t="str">
            <v>ATRIBUÍDO SÃO PAULO</v>
          </cell>
          <cell r="E2443" t="str">
            <v>133,39</v>
          </cell>
          <cell r="F2443" t="str">
            <v>CAIXA REFERENCIAL</v>
          </cell>
        </row>
        <row r="2444">
          <cell r="A2444" t="str">
            <v>92464</v>
          </cell>
          <cell r="B2444" t="str">
            <v>MONTAGEM E DESMONTAGEM DE FÔRMA DE VIGA, ESCORAMENTO METÁLICO, PÉ-DIREITO SIMPLES, EM CHAPA DE MADEIRA RESINADA, 8 UTILIZAÇÕES. AF_09/2020</v>
          </cell>
          <cell r="C2444" t="str">
            <v>M2</v>
          </cell>
          <cell r="D2444" t="str">
            <v>ATRIBUÍDO SÃO PAULO</v>
          </cell>
          <cell r="E2444" t="str">
            <v>134,72</v>
          </cell>
          <cell r="F2444" t="str">
            <v>CAIXA REFERENCIAL</v>
          </cell>
        </row>
        <row r="2445">
          <cell r="A2445" t="str">
            <v>92465</v>
          </cell>
          <cell r="B2445" t="str">
            <v>MONTAGEM E DESMONTAGEM DE FÔRMA DE VIGA, ESCORAMENTO COM GARFO DE MADEIRA, PÉ-DIREITO DUPLO, EM CHAPA DE MADEIRA PLASTIFICADA, 10 UTILIZAÇÕES. AF_09/2020</v>
          </cell>
          <cell r="C2445" t="str">
            <v>M2</v>
          </cell>
          <cell r="D2445" t="str">
            <v>ATRIBUÍDO SÃO PAULO</v>
          </cell>
          <cell r="E2445" t="str">
            <v>170,59</v>
          </cell>
          <cell r="F2445" t="str">
            <v>CAIXA REFERENCIAL</v>
          </cell>
        </row>
        <row r="2446">
          <cell r="A2446" t="str">
            <v>92466</v>
          </cell>
          <cell r="B2446" t="str">
            <v>MONTAGEM E DESMONTAGEM DE FÔRMA DE VIGA, ESCORAMENTO METÁLICO, PÉ-DIREITO DUPLO, EM CHAPA DE MADEIRA PLASTIFICADA, 10 UTILIZAÇÕES. AF_09/2020</v>
          </cell>
          <cell r="C2446" t="str">
            <v>M2</v>
          </cell>
          <cell r="D2446" t="str">
            <v>ATRIBUÍDO SÃO PAULO</v>
          </cell>
          <cell r="E2446" t="str">
            <v>264,21</v>
          </cell>
          <cell r="F2446" t="str">
            <v>CAIXA REFERENCIAL</v>
          </cell>
        </row>
        <row r="2447">
          <cell r="A2447" t="str">
            <v>92467</v>
          </cell>
          <cell r="B2447" t="str">
            <v>MONTAGEM E DESMONTAGEM DE FÔRMA DE VIGA, ESCORAMENTO COM GARFO DE MADEIRA, PÉ-DIREITO SIMPLES, EM CHAPA DE MADEIRA PLASTIFICADA, 10 UTILIZAÇÕES. AF_09/2020</v>
          </cell>
          <cell r="C2447" t="str">
            <v>M2</v>
          </cell>
          <cell r="D2447" t="str">
            <v>ATRIBUÍDO SÃO PAULO</v>
          </cell>
          <cell r="E2447" t="str">
            <v>110,84</v>
          </cell>
          <cell r="F2447" t="str">
            <v>CAIXA REFERENCIAL</v>
          </cell>
        </row>
        <row r="2448">
          <cell r="A2448" t="str">
            <v>92468</v>
          </cell>
          <cell r="B2448" t="str">
            <v>MONTAGEM E DESMONTAGEM DE FÔRMA DE VIGA, ESCORAMENTO METÁLICO, PÉ-DIREITO SIMPLES, EM CHAPA DE MADEIRA PLASTIFICADA, 10 UTILIZAÇÕES. AF_09/2020</v>
          </cell>
          <cell r="C2448" t="str">
            <v>M2</v>
          </cell>
          <cell r="D2448" t="str">
            <v>ATRIBUÍDO SÃO PAULO</v>
          </cell>
          <cell r="E2448" t="str">
            <v>128,00</v>
          </cell>
          <cell r="F2448" t="str">
            <v>CAIXA REFERENCIAL</v>
          </cell>
        </row>
        <row r="2449">
          <cell r="A2449" t="str">
            <v>92469</v>
          </cell>
          <cell r="B2449" t="str">
            <v>MONTAGEM E DESMONTAGEM DE FÔRMA DE VIGA, ESCORAMENTO COM GARFO DE MADEIRA, PÉ-DIREITO DUPLO, EM CHAPA DE MADEIRA PLASTIFICADA, 12 UTILIZAÇÕES. AF_09/2020</v>
          </cell>
          <cell r="C2449" t="str">
            <v>M2</v>
          </cell>
          <cell r="D2449" t="str">
            <v>ATRIBUÍDO SÃO PAULO</v>
          </cell>
          <cell r="E2449" t="str">
            <v>155,33</v>
          </cell>
          <cell r="F2449" t="str">
            <v>CAIXA REFERENCIAL</v>
          </cell>
        </row>
        <row r="2450">
          <cell r="A2450" t="str">
            <v>92470</v>
          </cell>
          <cell r="B2450" t="str">
            <v>MONTAGEM E DESMONTAGEM DE FÔRMA DE VIGA, ESCORAMENTO METÁLICO, PÉ-DIREITO DUPLO, EM CHAPA DE MADEIRA PLASTIFICADA, 12 UTILIZAÇÕES. AF_09/2020</v>
          </cell>
          <cell r="C2450" t="str">
            <v>M2</v>
          </cell>
          <cell r="D2450" t="str">
            <v>ATRIBUÍDO SÃO PAULO</v>
          </cell>
          <cell r="E2450" t="str">
            <v>256,21</v>
          </cell>
          <cell r="F2450" t="str">
            <v>CAIXA REFERENCIAL</v>
          </cell>
        </row>
        <row r="2451">
          <cell r="A2451" t="str">
            <v>92471</v>
          </cell>
          <cell r="B2451" t="str">
            <v>MONTAGEM E DESMONTAGEM DE FÔRMA DE VIGA, ESCORAMENTO COM GARFO DE MADEIRA, PÉ-DIREITO SIMPLES, EM CHAPA DE MADEIRA PLASTIFICADA, 12 UTILIZAÇÕES. AF_09/2020</v>
          </cell>
          <cell r="C2451" t="str">
            <v>M2</v>
          </cell>
          <cell r="D2451" t="str">
            <v>ATRIBUÍDO SÃO PAULO</v>
          </cell>
          <cell r="E2451" t="str">
            <v>101,06</v>
          </cell>
          <cell r="F2451" t="str">
            <v>CAIXA REFERENCIAL</v>
          </cell>
        </row>
        <row r="2452">
          <cell r="A2452" t="str">
            <v>92472</v>
          </cell>
          <cell r="B2452" t="str">
            <v>MONTAGEM E DESMONTAGEM DE FÔRMA DE VIGA, ESCORAMENTO METÁLICO, PÉ-DIREITO SIMPLES, EM CHAPA DE MADEIRA PLASTIFICADA, 12 UTILIZAÇÕES. AF_09/2020</v>
          </cell>
          <cell r="C2452" t="str">
            <v>M2</v>
          </cell>
          <cell r="D2452" t="str">
            <v>ATRIBUÍDO SÃO PAULO</v>
          </cell>
          <cell r="E2452" t="str">
            <v>121,01</v>
          </cell>
          <cell r="F2452" t="str">
            <v>CAIXA REFERENCIAL</v>
          </cell>
        </row>
        <row r="2453">
          <cell r="A2453" t="str">
            <v>92473</v>
          </cell>
          <cell r="B2453" t="str">
            <v>MONTAGEM E DESMONTAGEM DE FÔRMA DE VIGA, ESCORAMENTO COM GARFO DE MADEIRA, PÉ-DIREITO DUPLO, EM CHAPA DE MADEIRA PLASTIFICADA, 14 UTILIZAÇÕES. AF_09/2020</v>
          </cell>
          <cell r="C2453" t="str">
            <v>M2</v>
          </cell>
          <cell r="D2453" t="str">
            <v>ATRIBUÍDO SÃO PAULO</v>
          </cell>
          <cell r="E2453" t="str">
            <v>142,97</v>
          </cell>
          <cell r="F2453" t="str">
            <v>CAIXA REFERENCIAL</v>
          </cell>
        </row>
        <row r="2454">
          <cell r="A2454" t="str">
            <v>92474</v>
          </cell>
          <cell r="B2454" t="str">
            <v>MONTAGEM E DESMONTAGEM DE FÔRMA DE VIGA, ESCORAMENTO METÁLICO, PÉ-DIREITO DUPLO, EM CHAPA DE MADEIRA PLASTIFICADA, 14 UTILIZAÇÕES. AF_09/2020</v>
          </cell>
          <cell r="C2454" t="str">
            <v>M2</v>
          </cell>
          <cell r="D2454" t="str">
            <v>ATRIBUÍDO SÃO PAULO</v>
          </cell>
          <cell r="E2454" t="str">
            <v>249,31</v>
          </cell>
          <cell r="F2454" t="str">
            <v>CAIXA REFERENCIAL</v>
          </cell>
        </row>
        <row r="2455">
          <cell r="A2455" t="str">
            <v>92475</v>
          </cell>
          <cell r="B2455" t="str">
            <v>MONTAGEM E DESMONTAGEM DE FÔRMA DE VIGA, ESCORAMENTO COM GARFO DE MADEIRA, PÉ-DIREITO SIMPLES, EM CHAPA DE MADEIRA PLASTIFICADA, 14 UTILIZAÇÕES. AF_09/2020</v>
          </cell>
          <cell r="C2455" t="str">
            <v>M2</v>
          </cell>
          <cell r="D2455" t="str">
            <v>ATRIBUÍDO SÃO PAULO</v>
          </cell>
          <cell r="E2455" t="str">
            <v>93,10</v>
          </cell>
          <cell r="F2455" t="str">
            <v>CAIXA REFERENCIAL</v>
          </cell>
        </row>
        <row r="2456">
          <cell r="A2456" t="str">
            <v>92476</v>
          </cell>
          <cell r="B2456" t="str">
            <v>MONTAGEM E DESMONTAGEM DE FÔRMA DE VIGA, ESCORAMENTO METÁLICO, PÉ-DIREITO SIMPLES, EM CHAPA DE MADEIRA PLASTIFICADA, 14 UTILIZAÇÕES. AF_09/2020</v>
          </cell>
          <cell r="C2456" t="str">
            <v>M2</v>
          </cell>
          <cell r="D2456" t="str">
            <v>ATRIBUÍDO SÃO PAULO</v>
          </cell>
          <cell r="E2456" t="str">
            <v>115,08</v>
          </cell>
          <cell r="F2456" t="str">
            <v>CAIXA REFERENCIAL</v>
          </cell>
        </row>
        <row r="2457">
          <cell r="A2457" t="str">
            <v>92477</v>
          </cell>
          <cell r="B2457" t="str">
            <v>MONTAGEM E DESMONTAGEM DE FÔRMA DE VIGA, ESCORAMENTO COM GARFO DE MADEIRA, PÉ-DIREITO DUPLO, EM CHAPA DE MADEIRA PLASTIFICADA, 18 UTILIZAÇÕES. AF_09/2020</v>
          </cell>
          <cell r="C2457" t="str">
            <v>M2</v>
          </cell>
          <cell r="D2457" t="str">
            <v>ATRIBUÍDO SÃO PAULO</v>
          </cell>
          <cell r="E2457" t="str">
            <v>116,58</v>
          </cell>
          <cell r="F2457" t="str">
            <v>CAIXA REFERENCIAL</v>
          </cell>
        </row>
        <row r="2458">
          <cell r="A2458" t="str">
            <v>92478</v>
          </cell>
          <cell r="B2458" t="str">
            <v>MONTAGEM E DESMONTAGEM DE FÔRMA DE VIGA, ESCORAMENTO METÁLICO, PÉ-DIREITO DUPLO, EM CHAPA DE MADEIRA PLASTIFICADA, 18 UTILIZAÇÕES. AF_09/2020</v>
          </cell>
          <cell r="C2458" t="str">
            <v>M2</v>
          </cell>
          <cell r="D2458" t="str">
            <v>ATRIBUÍDO SÃO PAULO</v>
          </cell>
          <cell r="E2458" t="str">
            <v>235,70</v>
          </cell>
          <cell r="F2458" t="str">
            <v>CAIXA REFERENCIAL</v>
          </cell>
        </row>
        <row r="2459">
          <cell r="A2459" t="str">
            <v>92479</v>
          </cell>
          <cell r="B2459" t="str">
            <v>MONTAGEM E DESMONTAGEM DE FÔRMA DE VIGA, ESCORAMENTO COM GARFO DE MADEIRA, PÉ-DIREITO SIMPLES, EM CHAPA DE MADEIRA PLASTIFICADA, 18 UTILIZAÇÕES. AF_09/2020</v>
          </cell>
          <cell r="C2459" t="str">
            <v>M2</v>
          </cell>
          <cell r="D2459" t="str">
            <v>ATRIBUÍDO SÃO PAULO</v>
          </cell>
          <cell r="E2459" t="str">
            <v>76,10</v>
          </cell>
          <cell r="F2459" t="str">
            <v>CAIXA REFERENCIAL</v>
          </cell>
        </row>
        <row r="2460">
          <cell r="A2460" t="str">
            <v>92480</v>
          </cell>
          <cell r="B2460" t="str">
            <v>MONTAGEM E DESMONTAGEM DE FÔRMA DE VIGA, ESCORAMENTO METÁLICO, PÉ-DIREITO SIMPLES, EM CHAPA DE MADEIRA PLASTIFICADA, 18 UTILIZAÇÕES. AF_09/2020</v>
          </cell>
          <cell r="C2460" t="str">
            <v>M2</v>
          </cell>
          <cell r="D2460" t="str">
            <v>ATRIBUÍDO SÃO PAULO</v>
          </cell>
          <cell r="E2460" t="str">
            <v>103,22</v>
          </cell>
          <cell r="F2460" t="str">
            <v>CAIXA REFERENCIAL</v>
          </cell>
        </row>
        <row r="2461">
          <cell r="A2461" t="str">
            <v>92482</v>
          </cell>
          <cell r="B2461" t="str">
            <v>MONTAGEM E DESMONTAGEM DE FÔRMA DE LAJE MACIÇA, PÉ-DIREITO SIMPLES, EM MADEIRA SERRADA, 1 UTILIZAÇÃO. AF_09/2020</v>
          </cell>
          <cell r="C2461" t="str">
            <v>M2</v>
          </cell>
          <cell r="D2461" t="str">
            <v>ATRIBUÍDO SÃO PAULO</v>
          </cell>
          <cell r="E2461" t="str">
            <v>360,85</v>
          </cell>
          <cell r="F2461" t="str">
            <v>CAIXA REFERENCIAL</v>
          </cell>
        </row>
        <row r="2462">
          <cell r="A2462" t="str">
            <v>92484</v>
          </cell>
          <cell r="B2462" t="str">
            <v>MONTAGEM E DESMONTAGEM DE FÔRMA DE LAJE MACIÇA, PÉ-DIREITO SIMPLES, EM MADEIRA SERRADA, 2 UTILIZAÇÕES. AF_09/2020</v>
          </cell>
          <cell r="C2462" t="str">
            <v>M2</v>
          </cell>
          <cell r="D2462" t="str">
            <v>ATRIBUÍDO SÃO PAULO</v>
          </cell>
          <cell r="E2462" t="str">
            <v>251,92</v>
          </cell>
          <cell r="F2462" t="str">
            <v>CAIXA REFERENCIAL</v>
          </cell>
        </row>
        <row r="2463">
          <cell r="A2463" t="str">
            <v>92486</v>
          </cell>
          <cell r="B2463" t="str">
            <v>MONTAGEM E DESMONTAGEM DE FÔRMA DE LAJE MACIÇA, PÉ-DIREITO SIMPLES, EM MADEIRA SERRADA, 4 UTILIZAÇÕES. AF_09/2020</v>
          </cell>
          <cell r="C2463" t="str">
            <v>M2</v>
          </cell>
          <cell r="D2463" t="str">
            <v>ATRIBUÍDO SÃO PAULO</v>
          </cell>
          <cell r="E2463" t="str">
            <v>181,76</v>
          </cell>
          <cell r="F2463" t="str">
            <v>CAIXA REFERENCIAL</v>
          </cell>
        </row>
        <row r="2464">
          <cell r="A2464" t="str">
            <v>92488</v>
          </cell>
          <cell r="B2464" t="str">
            <v>MONTAGEM E DESMONTAGEM DE FÔRMA DE LAJE NERVURADA COM CUBETA E ASSOALHO, PÉ-DIREITO DUPLO, EM CHAPA DE MADEIRA COMPENSADA RESINADA, 8 UTILIZAÇÕES. AF_09/2020</v>
          </cell>
          <cell r="C2464" t="str">
            <v>M2</v>
          </cell>
          <cell r="D2464" t="str">
            <v>ATRIBUÍDO SÃO PAULO</v>
          </cell>
          <cell r="E2464" t="str">
            <v>119,14</v>
          </cell>
          <cell r="F2464" t="str">
            <v>CAIXA REFERENCIAL</v>
          </cell>
        </row>
        <row r="2465">
          <cell r="A2465" t="str">
            <v>92490</v>
          </cell>
          <cell r="B2465" t="str">
            <v>MONTAGEM E DESMONTAGEM DE FÔRMA DE LAJE NERVURADA COM CUBETA E ASSOALHO, PÉ-DIREITO SIMPLES, EM CHAPA DE MADEIRA COMPENSADA RESINADA, 8 UTILIZAÇÕES. AF_09/2020</v>
          </cell>
          <cell r="C2465" t="str">
            <v>M2</v>
          </cell>
          <cell r="D2465" t="str">
            <v>ATRIBUÍDO SÃO PAULO</v>
          </cell>
          <cell r="E2465" t="str">
            <v>79,30</v>
          </cell>
          <cell r="F2465" t="str">
            <v>CAIXA REFERENCIAL</v>
          </cell>
        </row>
        <row r="2466">
          <cell r="A2466" t="str">
            <v>92492</v>
          </cell>
          <cell r="B2466" t="str">
            <v>MONTAGEM E DESMONTAGEM DE FÔRMA DE LAJE NERVURADA COM CUBETA E ASSOALHO, PÉ-DIREITO DUPLO, EM CHAPA DE MADEIRA COMPENSADA RESINADA, 10 UTILIZAÇÕES. AF_09/2020</v>
          </cell>
          <cell r="C2466" t="str">
            <v>M2</v>
          </cell>
          <cell r="D2466" t="str">
            <v>ATRIBUÍDO SÃO PAULO</v>
          </cell>
          <cell r="E2466" t="str">
            <v>112,47</v>
          </cell>
          <cell r="F2466" t="str">
            <v>CAIXA REFERENCIAL</v>
          </cell>
        </row>
        <row r="2467">
          <cell r="A2467" t="str">
            <v>92494</v>
          </cell>
          <cell r="B2467" t="str">
            <v>MONTAGEM E DESMONTAGEM DE FÔRMA DE LAJE NERVURADA COM CUBETA E ASSOALHO, PÉ-DIREITO SIMPLES, EM CHAPA DE MADEIRA COMPENSADA RESINADA, 10 UTILIZAÇÕES. AF_09/2020</v>
          </cell>
          <cell r="C2467" t="str">
            <v>M2</v>
          </cell>
          <cell r="D2467" t="str">
            <v>ATRIBUÍDO SÃO PAULO</v>
          </cell>
          <cell r="E2467" t="str">
            <v>73,92</v>
          </cell>
          <cell r="F2467" t="str">
            <v>CAIXA REFERENCIAL</v>
          </cell>
        </row>
        <row r="2468">
          <cell r="A2468" t="str">
            <v>92496</v>
          </cell>
          <cell r="B2468" t="str">
            <v>MONTAGEM E DESMONTAGEM DE FÔRMA DE LAJE NERVURADA COM CUBETA E ASSOALHO, PÉ-DIREITO DUPLO, EM CHAPA DE MADEIRA COMPENSADA RESINADA, 12 UTILIZAÇÕES. AF_09/2020</v>
          </cell>
          <cell r="C2468" t="str">
            <v>M2</v>
          </cell>
          <cell r="D2468" t="str">
            <v>ATRIBUÍDO SÃO PAULO</v>
          </cell>
          <cell r="E2468" t="str">
            <v>106,90</v>
          </cell>
          <cell r="F2468" t="str">
            <v>CAIXA REFERENCIAL</v>
          </cell>
        </row>
        <row r="2469">
          <cell r="A2469" t="str">
            <v>92498</v>
          </cell>
          <cell r="B2469" t="str">
            <v>MONTAGEM E DESMONTAGEM DE FÔRMA DE LAJE NERVURADA COM CUBETA E ASSOALHO, PÉ-DIREITO SIMPLES, EM CHAPA DE MADEIRA COMPENSADA RESINADA, 12 UTILIZAÇÕES. AF_09/2020</v>
          </cell>
          <cell r="C2469" t="str">
            <v>M2</v>
          </cell>
          <cell r="D2469" t="str">
            <v>ATRIBUÍDO SÃO PAULO</v>
          </cell>
          <cell r="E2469" t="str">
            <v>69,46</v>
          </cell>
          <cell r="F2469" t="str">
            <v>CAIXA REFERENCIAL</v>
          </cell>
        </row>
        <row r="2470">
          <cell r="A2470" t="str">
            <v>92500</v>
          </cell>
          <cell r="B2470" t="str">
            <v>MONTAGEM E DESMONTAGEM DE FÔRMA DE LAJE NERVURADA COM CUBETA E ASSOALHO, PÉ-DIREITO DUPLO, EM CHAPA DE MADEIRA COMPENSADA RESINADA, 14 UTILIZAÇÕES. AF_09/2020</v>
          </cell>
          <cell r="C2470" t="str">
            <v>M2</v>
          </cell>
          <cell r="D2470" t="str">
            <v>ATRIBUÍDO SÃO PAULO</v>
          </cell>
          <cell r="E2470" t="str">
            <v>102,44</v>
          </cell>
          <cell r="F2470" t="str">
            <v>CAIXA REFERENCIAL</v>
          </cell>
        </row>
        <row r="2471">
          <cell r="A2471" t="str">
            <v>92502</v>
          </cell>
          <cell r="B2471" t="str">
            <v>MONTAGEM E DESMONTAGEM DE FÔRMA DE LAJE NERVURADA COM CUBETA E ASSOALHO, PÉ-DIREITO SIMPLES, EM CHAPA DE MADEIRA COMPENSADA RESINADA, 14 UTILIZAÇÕES. AF_09/2020</v>
          </cell>
          <cell r="C2471" t="str">
            <v>M2</v>
          </cell>
          <cell r="D2471" t="str">
            <v>ATRIBUÍDO SÃO PAULO</v>
          </cell>
          <cell r="E2471" t="str">
            <v>66,08</v>
          </cell>
          <cell r="F2471" t="str">
            <v>CAIXA REFERENCIAL</v>
          </cell>
        </row>
        <row r="2472">
          <cell r="A2472" t="str">
            <v>92504</v>
          </cell>
          <cell r="B2472" t="str">
            <v>MONTAGEM E DESMONTAGEM DE FÔRMA DE LAJE NERVURADA COM CUBETA E ASSOALHO, PÉ-DIREITO DUPLO, EM CHAPA DE MADEIRA COMPENSADA RESINADA, 18 UTILIZAÇÕES. AF_09/2020</v>
          </cell>
          <cell r="C2472" t="str">
            <v>M2</v>
          </cell>
          <cell r="D2472" t="str">
            <v>ATRIBUÍDO SÃO PAULO</v>
          </cell>
          <cell r="E2472" t="str">
            <v>94,30</v>
          </cell>
          <cell r="F2472" t="str">
            <v>CAIXA REFERENCIAL</v>
          </cell>
        </row>
        <row r="2473">
          <cell r="A2473" t="str">
            <v>92506</v>
          </cell>
          <cell r="B2473" t="str">
            <v>MONTAGEM E DESMONTAGEM DE FÔRMA DE LAJE NERVURADA COM CUBETA E ASSOALHO, PÉ-DIREITO SIMPLES, EM CHAPA DE MADEIRA COMPENSADA RESINADA, 18 UTILIZAÇÕES. AF_09/2020</v>
          </cell>
          <cell r="C2473" t="str">
            <v>M2</v>
          </cell>
          <cell r="D2473" t="str">
            <v>ATRIBUÍDO SÃO PAULO</v>
          </cell>
          <cell r="E2473" t="str">
            <v>59,80</v>
          </cell>
          <cell r="F2473" t="str">
            <v>CAIXA REFERENCIAL</v>
          </cell>
        </row>
        <row r="2474">
          <cell r="A2474" t="str">
            <v>92508</v>
          </cell>
          <cell r="B2474" t="str">
            <v>MONTAGEM E DESMONTAGEM DE FÔRMA DE LAJE MACIÇA, PÉ-DIREITO DUPLO, EM CHAPA DE MADEIRA COMPENSADA RESINADA, 2 UTILIZAÇÕES. AF_09/2020</v>
          </cell>
          <cell r="C2474" t="str">
            <v>M2</v>
          </cell>
          <cell r="D2474" t="str">
            <v>ATRIBUÍDO SÃO PAULO</v>
          </cell>
          <cell r="E2474" t="str">
            <v>118,14</v>
          </cell>
          <cell r="F2474" t="str">
            <v>CAIXA REFERENCIAL</v>
          </cell>
        </row>
        <row r="2475">
          <cell r="A2475" t="str">
            <v>92510</v>
          </cell>
          <cell r="B2475" t="str">
            <v>MONTAGEM E DESMONTAGEM DE FÔRMA DE LAJE MACIÇA, PÉ-DIREITO SIMPLES, EM CHAPA DE MADEIRA COMPENSADA RESINADA, 2 UTILIZAÇÕES. AF_09/2020</v>
          </cell>
          <cell r="C2475" t="str">
            <v>M2</v>
          </cell>
          <cell r="D2475" t="str">
            <v>ATRIBUÍDO SÃO PAULO</v>
          </cell>
          <cell r="E2475" t="str">
            <v>76,06</v>
          </cell>
          <cell r="F2475" t="str">
            <v>CAIXA REFERENCIAL</v>
          </cell>
        </row>
        <row r="2476">
          <cell r="A2476" t="str">
            <v>92512</v>
          </cell>
          <cell r="B2476" t="str">
            <v>MONTAGEM E DESMONTAGEM DE FÔRMA DE LAJE MACIÇA, PÉ-DIREITO DUPLO, EM CHAPA DE MADEIRA COMPENSADA RESINADA, 4 UTILIZAÇÕES. AF_09/2020</v>
          </cell>
          <cell r="C2476" t="str">
            <v>M2</v>
          </cell>
          <cell r="D2476" t="str">
            <v>ATRIBUÍDO SÃO PAULO</v>
          </cell>
          <cell r="E2476" t="str">
            <v>99,78</v>
          </cell>
          <cell r="F2476" t="str">
            <v>CAIXA REFERENCIAL</v>
          </cell>
        </row>
        <row r="2477">
          <cell r="A2477" t="str">
            <v>92514</v>
          </cell>
          <cell r="B2477" t="str">
            <v>MONTAGEM E DESMONTAGEM DE FÔRMA DE LAJE MACIÇA, PÉ-DIREITO SIMPLES, EM CHAPA DE MADEIRA COMPENSADA RESINADA, 4 UTILIZAÇÕES. AF_09/2020</v>
          </cell>
          <cell r="C2477" t="str">
            <v>M2</v>
          </cell>
          <cell r="D2477" t="str">
            <v>ATRIBUÍDO SÃO PAULO</v>
          </cell>
          <cell r="E2477" t="str">
            <v>59,09</v>
          </cell>
          <cell r="F2477" t="str">
            <v>CAIXA REFERENCIAL</v>
          </cell>
        </row>
        <row r="2478">
          <cell r="A2478" t="str">
            <v>92515</v>
          </cell>
          <cell r="B2478" t="str">
            <v>MONTAGEM E DESMONTAGEM DE FÔRMA DE LAJE MACIÇA, PÉ-DIREITO DUPLO, EM CHAPA DE MADEIRA COMPENSADA RESINADA, 6 UTILIZAÇÕES. AF_09/2020</v>
          </cell>
          <cell r="C2478" t="str">
            <v>M2</v>
          </cell>
          <cell r="D2478" t="str">
            <v>ATRIBUÍDO SÃO PAULO</v>
          </cell>
          <cell r="E2478" t="str">
            <v>90,57</v>
          </cell>
          <cell r="F2478" t="str">
            <v>CAIXA REFERENCIAL</v>
          </cell>
        </row>
        <row r="2479">
          <cell r="A2479" t="str">
            <v>92518</v>
          </cell>
          <cell r="B2479" t="str">
            <v>MONTAGEM E DESMONTAGEM DE FÔRMA DE LAJE MACIÇA, PÉ-DIREITO SIMPLES, EM CHAPA DE MADEIRA COMPENSADA RESINADA, 6 UTILIZAÇÕES. AF_09/2020</v>
          </cell>
          <cell r="C2479" t="str">
            <v>M2</v>
          </cell>
          <cell r="D2479" t="str">
            <v>ATRIBUÍDO SÃO PAULO</v>
          </cell>
          <cell r="E2479" t="str">
            <v>51,20</v>
          </cell>
          <cell r="F2479" t="str">
            <v>CAIXA REFERENCIAL</v>
          </cell>
        </row>
        <row r="2480">
          <cell r="A2480" t="str">
            <v>92520</v>
          </cell>
          <cell r="B2480" t="str">
            <v>MONTAGEM E DESMONTAGEM DE FÔRMA DE LAJE MACIÇA, PÉ-DIREITO DUPLO, EM CHAPA DE MADEIRA COMPENSADA RESINADA, 8 UTILIZAÇÕES. AF_09/2020</v>
          </cell>
          <cell r="C2480" t="str">
            <v>M2</v>
          </cell>
          <cell r="D2480" t="str">
            <v>ATRIBUÍDO SÃO PAULO</v>
          </cell>
          <cell r="E2480" t="str">
            <v>84,51</v>
          </cell>
          <cell r="F2480" t="str">
            <v>CAIXA REFERENCIAL</v>
          </cell>
        </row>
        <row r="2481">
          <cell r="A2481" t="str">
            <v>92522</v>
          </cell>
          <cell r="B2481" t="str">
            <v>MONTAGEM E DESMONTAGEM DE FÔRMA DE LAJE MACIÇA, PÉ-DIREITO SIMPLES, EM CHAPA DE MADEIRA COMPENSADA RESINADA, 8 UTILIZAÇÕES. AF_09/2020</v>
          </cell>
          <cell r="C2481" t="str">
            <v>M2</v>
          </cell>
          <cell r="D2481" t="str">
            <v>ATRIBUÍDO SÃO PAULO</v>
          </cell>
          <cell r="E2481" t="str">
            <v>46,35</v>
          </cell>
          <cell r="F2481" t="str">
            <v>CAIXA REFERENCIAL</v>
          </cell>
        </row>
        <row r="2482">
          <cell r="A2482" t="str">
            <v>92524</v>
          </cell>
          <cell r="B2482" t="str">
            <v>MONTAGEM E DESMONTAGEM DE FÔRMA DE LAJE MACIÇA, PÉ-DIREITO DUPLO, EM CHAPA DE MADEIRA COMPENSADA PLASTIFICADA, 10 UTILIZAÇÕES. AF_09/2020</v>
          </cell>
          <cell r="C2482" t="str">
            <v>M2</v>
          </cell>
          <cell r="D2482" t="str">
            <v>ATRIBUÍDO SÃO PAULO</v>
          </cell>
          <cell r="E2482" t="str">
            <v>83,97</v>
          </cell>
          <cell r="F2482" t="str">
            <v>CAIXA REFERENCIAL</v>
          </cell>
        </row>
        <row r="2483">
          <cell r="A2483" t="str">
            <v>92526</v>
          </cell>
          <cell r="B2483" t="str">
            <v>MONTAGEM E DESMONTAGEM DE FÔRMA DE LAJE MACIÇA, PÉ-DIREITO SIMPLES, EM CHAPA DE MADEIRA COMPENSADA PLASTIFICADA, 10 UTILIZAÇÕES. AF_09/2020</v>
          </cell>
          <cell r="C2483" t="str">
            <v>M2</v>
          </cell>
          <cell r="D2483" t="str">
            <v>ATRIBUÍDO SÃO PAULO</v>
          </cell>
          <cell r="E2483" t="str">
            <v>46,94</v>
          </cell>
          <cell r="F2483" t="str">
            <v>CAIXA REFERENCIAL</v>
          </cell>
        </row>
        <row r="2484">
          <cell r="A2484" t="str">
            <v>92528</v>
          </cell>
          <cell r="B2484" t="str">
            <v>MONTAGEM E DESMONTAGEM DE FÔRMA DE LAJE MACIÇA, PÉ-DIREITO DUPLO, EM CHAPA DE MADEIRA COMPENSADA PLASTIFICADA, 12 UTILIZAÇÕES. AF_09/2020</v>
          </cell>
          <cell r="C2484" t="str">
            <v>M2</v>
          </cell>
          <cell r="D2484" t="str">
            <v>ATRIBUÍDO SÃO PAULO</v>
          </cell>
          <cell r="E2484" t="str">
            <v>80,00</v>
          </cell>
          <cell r="F2484" t="str">
            <v>CAIXA REFERENCIAL</v>
          </cell>
        </row>
        <row r="2485">
          <cell r="A2485" t="str">
            <v>92530</v>
          </cell>
          <cell r="B2485" t="str">
            <v>MONTAGEM E DESMONTAGEM DE FÔRMA DE LAJE MACIÇA, PÉ-DIREITO SIMPLES, EM CHAPA DE MADEIRA COMPENSADA PLASTIFICADA, 12 UTILIZAÇÕES. AF_09/2020</v>
          </cell>
          <cell r="C2485" t="str">
            <v>M2</v>
          </cell>
          <cell r="D2485" t="str">
            <v>ATRIBUÍDO SÃO PAULO</v>
          </cell>
          <cell r="E2485" t="str">
            <v>44,01</v>
          </cell>
          <cell r="F2485" t="str">
            <v>CAIXA REFERENCIAL</v>
          </cell>
        </row>
        <row r="2486">
          <cell r="A2486" t="str">
            <v>92532</v>
          </cell>
          <cell r="B2486" t="str">
            <v>MONTAGEM E DESMONTAGEM DE FÔRMA DE LAJE MACIÇA, PÉ-DIREITO DUPLO, EM CHAPA DE MADEIRA COMPENSADA PLASTIFICADA, 14 UTILIZAÇÕES. AF_09/2020</v>
          </cell>
          <cell r="C2486" t="str">
            <v>M2</v>
          </cell>
          <cell r="D2486" t="str">
            <v>ATRIBUÍDO SÃO PAULO</v>
          </cell>
          <cell r="E2486" t="str">
            <v>76,58</v>
          </cell>
          <cell r="F2486" t="str">
            <v>CAIXA REFERENCIAL</v>
          </cell>
        </row>
        <row r="2487">
          <cell r="A2487" t="str">
            <v>92534</v>
          </cell>
          <cell r="B2487" t="str">
            <v>MONTAGEM E DESMONTAGEM DE FÔRMA DE LAJE MACIÇA, PÉ-DIREITO SIMPLES, EM CHAPA DE MADEIRA COMPENSADA PLASTIFICADA, 14 UTILIZAÇÕES. AF_09/2020</v>
          </cell>
          <cell r="C2487" t="str">
            <v>M2</v>
          </cell>
          <cell r="D2487" t="str">
            <v>ATRIBUÍDO SÃO PAULO</v>
          </cell>
          <cell r="E2487" t="str">
            <v>41,54</v>
          </cell>
          <cell r="F2487" t="str">
            <v>CAIXA REFERENCIAL</v>
          </cell>
        </row>
        <row r="2488">
          <cell r="A2488" t="str">
            <v>92536</v>
          </cell>
          <cell r="B2488" t="str">
            <v>MONTAGEM E DESMONTAGEM DE FÔRMA DE LAJE MACIÇA, PÉ-DIREITO DUPLO, EM CHAPA DE MADEIRA COMPENSADA PLASTIFICADA, 18 UTILIZAÇÕES. AF_09/2020</v>
          </cell>
          <cell r="C2488" t="str">
            <v>M2</v>
          </cell>
          <cell r="D2488" t="str">
            <v>ATRIBUÍDO SÃO PAULO</v>
          </cell>
          <cell r="E2488" t="str">
            <v>69,98</v>
          </cell>
          <cell r="F2488" t="str">
            <v>CAIXA REFERENCIAL</v>
          </cell>
        </row>
        <row r="2489">
          <cell r="A2489" t="str">
            <v>92538</v>
          </cell>
          <cell r="B2489" t="str">
            <v>MONTAGEM E DESMONTAGEM DE FÔRMA DE LAJE MACIÇA, PÉ-DIREITO SIMPLES, EM CHAPA DE MADEIRA COMPENSADA PLASTIFICADA, 18 UTILIZAÇÕES. AF_09/2020</v>
          </cell>
          <cell r="C2489" t="str">
            <v>M2</v>
          </cell>
          <cell r="D2489" t="str">
            <v>ATRIBUÍDO SÃO PAULO</v>
          </cell>
          <cell r="E2489" t="str">
            <v>36,60</v>
          </cell>
          <cell r="F2489" t="str">
            <v>CAIXA REFERENCIAL</v>
          </cell>
        </row>
        <row r="2490">
          <cell r="A2490" t="str">
            <v>96252</v>
          </cell>
          <cell r="B2490" t="str">
            <v>FABRICAÇÃO DE FÔRMA PARA PILARES CIRCULARES, EM CHAPA DE MADEIRA COMPENSADA RESINADA, PÉ-DIREITO SIMPLES. AF_05/2024</v>
          </cell>
          <cell r="C2490" t="str">
            <v>M2</v>
          </cell>
          <cell r="D2490" t="str">
            <v>ATRIBUÍDO SÃO PAULO</v>
          </cell>
          <cell r="E2490" t="str">
            <v>169,80</v>
          </cell>
          <cell r="F2490" t="str">
            <v>CAIXA REFERENCIAL</v>
          </cell>
        </row>
        <row r="2491">
          <cell r="A2491" t="str">
            <v>96258</v>
          </cell>
          <cell r="B2491" t="str">
            <v>MONTAGEM E DESMONTAGEM DE FÔRMA DE PILARES CIRCULARES, PÉ-DIREITO SIMPLES, EM MADEIRA, 2 UTILIZAÇÕES. AF_05/2024</v>
          </cell>
          <cell r="C2491" t="str">
            <v>M2</v>
          </cell>
          <cell r="D2491" t="str">
            <v>ATRIBUÍDO SÃO PAULO</v>
          </cell>
          <cell r="E2491" t="str">
            <v>160,05</v>
          </cell>
          <cell r="F2491" t="str">
            <v>CAIXA REFERENCIAL</v>
          </cell>
        </row>
        <row r="2492">
          <cell r="A2492" t="str">
            <v>96529</v>
          </cell>
          <cell r="B2492" t="str">
            <v>FABRICAÇÃO, MONTAGEM E DESMONTAGEM DE FÔRMA PARA SAPATA, EM MADEIRA SERRADA, E=25 MM, 1 UTILIZAÇÃO. AF_01/2024</v>
          </cell>
          <cell r="C2492" t="str">
            <v>M2</v>
          </cell>
          <cell r="D2492" t="str">
            <v>ATRIBUÍDO SÃO PAULO</v>
          </cell>
          <cell r="E2492" t="str">
            <v>286,22</v>
          </cell>
          <cell r="F2492" t="str">
            <v>CAIXA REFERENCIAL</v>
          </cell>
        </row>
        <row r="2493">
          <cell r="A2493" t="str">
            <v>96530</v>
          </cell>
          <cell r="B2493" t="str">
            <v>FABRICAÇÃO, MONTAGEM E DESMONTAGEM DE FÔRMA PARA VIGA BALDRAME, EM MADEIRA SERRADA, E=25 MM, 1 UTILIZAÇÃO. AF_01/2024</v>
          </cell>
          <cell r="C2493" t="str">
            <v>M2</v>
          </cell>
          <cell r="D2493" t="str">
            <v>ATRIBUÍDO SÃO PAULO</v>
          </cell>
          <cell r="E2493" t="str">
            <v>151,15</v>
          </cell>
          <cell r="F2493" t="str">
            <v>CAIXA REFERENCIAL</v>
          </cell>
        </row>
        <row r="2494">
          <cell r="A2494" t="str">
            <v>96531</v>
          </cell>
          <cell r="B2494" t="str">
            <v>FABRICAÇÃO, MONTAGEM E DESMONTAGEM DE FÔRMA PARA BLOCO DE COROAMENTO, EM MADEIRA SERRADA, E=25 MM, 2 UTILIZAÇÕES. AF_01/2024</v>
          </cell>
          <cell r="C2494" t="str">
            <v>M2</v>
          </cell>
          <cell r="D2494" t="str">
            <v>ATRIBUÍDO SÃO PAULO</v>
          </cell>
          <cell r="E2494" t="str">
            <v>112,71</v>
          </cell>
          <cell r="F2494" t="str">
            <v>CAIXA REFERENCIAL</v>
          </cell>
        </row>
        <row r="2495">
          <cell r="A2495" t="str">
            <v>96532</v>
          </cell>
          <cell r="B2495" t="str">
            <v>FABRICAÇÃO, MONTAGEM E DESMONTAGEM DE FÔRMA PARA SAPATA, EM MADEIRA SERRADA, E=25 MM, 2 UTILIZAÇÕES. AF_01/2024</v>
          </cell>
          <cell r="C2495" t="str">
            <v>M2</v>
          </cell>
          <cell r="D2495" t="str">
            <v>ATRIBUÍDO SÃO PAULO</v>
          </cell>
          <cell r="E2495" t="str">
            <v>195,53</v>
          </cell>
          <cell r="F2495" t="str">
            <v>CAIXA REFERENCIAL</v>
          </cell>
        </row>
        <row r="2496">
          <cell r="A2496" t="str">
            <v>96533</v>
          </cell>
          <cell r="B2496" t="str">
            <v>FABRICAÇÃO, MONTAGEM E DESMONTAGEM DE FÔRMA PARA VIGA BALDRAME, EM MADEIRA SERRADA, E=25 MM, 2 UTILIZAÇÕES. AF_01/2024</v>
          </cell>
          <cell r="C2496" t="str">
            <v>M2</v>
          </cell>
          <cell r="D2496" t="str">
            <v>ATRIBUÍDO SÃO PAULO</v>
          </cell>
          <cell r="E2496" t="str">
            <v>100,30</v>
          </cell>
          <cell r="F2496" t="str">
            <v>CAIXA REFERENCIAL</v>
          </cell>
        </row>
        <row r="2497">
          <cell r="A2497" t="str">
            <v>96534</v>
          </cell>
          <cell r="B2497" t="str">
            <v>FABRICAÇÃO, MONTAGEM E DESMONTAGEM DE FÔRMA PARA BLOCO DE COROAMENTO, EM MADEIRA SERRADA, E=25 MM, 4 UTILIZAÇÕES. AF_01/2024</v>
          </cell>
          <cell r="C2497" t="str">
            <v>M2</v>
          </cell>
          <cell r="D2497" t="str">
            <v>ATRIBUÍDO SÃO PAULO</v>
          </cell>
          <cell r="E2497" t="str">
            <v>85,27</v>
          </cell>
          <cell r="F2497" t="str">
            <v>CAIXA REFERENCIAL</v>
          </cell>
        </row>
        <row r="2498">
          <cell r="A2498" t="str">
            <v>96535</v>
          </cell>
          <cell r="B2498" t="str">
            <v>FABRICAÇÃO, MONTAGEM E DESMONTAGEM DE FÔRMA PARA SAPATA, EM MADEIRA SERRADA, E=25 MM, 4 UTILIZAÇÕES. AF_01/2024</v>
          </cell>
          <cell r="C2498" t="str">
            <v>M2</v>
          </cell>
          <cell r="D2498" t="str">
            <v>ATRIBUÍDO SÃO PAULO</v>
          </cell>
          <cell r="E2498" t="str">
            <v>148,33</v>
          </cell>
          <cell r="F2498" t="str">
            <v>CAIXA REFERENCIAL</v>
          </cell>
        </row>
        <row r="2499">
          <cell r="A2499" t="str">
            <v>96536</v>
          </cell>
          <cell r="B2499" t="str">
            <v>FABRICAÇÃO, MONTAGEM E DESMONTAGEM DE FÔRMA PARA VIGA BALDRAME, EM MADEIRA SERRADA, E=25 MM, 4 UTILIZAÇÕES. AF_01/2024</v>
          </cell>
          <cell r="C2499" t="str">
            <v>M2</v>
          </cell>
          <cell r="D2499" t="str">
            <v>ATRIBUÍDO SÃO PAULO</v>
          </cell>
          <cell r="E2499" t="str">
            <v>73,81</v>
          </cell>
          <cell r="F2499" t="str">
            <v>CAIXA REFERENCIAL</v>
          </cell>
        </row>
        <row r="2500">
          <cell r="A2500" t="str">
            <v>96537</v>
          </cell>
          <cell r="B2500" t="str">
            <v>FABRICAÇÃO, MONTAGEM E DESMONTAGEM DE FÔRMA PARA BLOCO DE COROAMENTO, EM CHAPA DE MADEIRA COMPENSADA RESINADA, E=17 MM, 2 UTILIZAÇÕES. AF_01/2024</v>
          </cell>
          <cell r="C2500" t="str">
            <v>M2</v>
          </cell>
          <cell r="D2500" t="str">
            <v>ATRIBUÍDO SÃO PAULO</v>
          </cell>
          <cell r="E2500" t="str">
            <v>202,94</v>
          </cell>
          <cell r="F2500" t="str">
            <v>CAIXA REFERENCIAL</v>
          </cell>
        </row>
        <row r="2501">
          <cell r="A2501" t="str">
            <v>96538</v>
          </cell>
          <cell r="B2501" t="str">
            <v>FABRICAÇÃO, MONTAGEM E DESMONTAGEM DE FÔRMA PARA SAPATA, EM CHAPA DE MADEIRA COMPENSADA RESINADA, E=17 MM, 2 UTILIZAÇÕES. AF_01/2024</v>
          </cell>
          <cell r="C2501" t="str">
            <v>M2</v>
          </cell>
          <cell r="D2501" t="str">
            <v>ATRIBUÍDO SÃO PAULO</v>
          </cell>
          <cell r="E2501" t="str">
            <v>276,51</v>
          </cell>
          <cell r="F2501" t="str">
            <v>CAIXA REFERENCIAL</v>
          </cell>
        </row>
        <row r="2502">
          <cell r="A2502" t="str">
            <v>96539</v>
          </cell>
          <cell r="B2502" t="str">
            <v>FABRICAÇÃO, MONTAGEM E DESMONTAGEM DE FÔRMA PARA VIGA BALDRAME, EM CHAPA DE MADEIRA COMPENSADA RESINADA, E=17 MM, 2 UTILIZAÇÕES. AF_01/2024</v>
          </cell>
          <cell r="C2502" t="str">
            <v>M2</v>
          </cell>
          <cell r="D2502" t="str">
            <v>ATRIBUÍDO SÃO PAULO</v>
          </cell>
          <cell r="E2502" t="str">
            <v>145,90</v>
          </cell>
          <cell r="F2502" t="str">
            <v>CAIXA REFERENCIAL</v>
          </cell>
        </row>
        <row r="2503">
          <cell r="A2503" t="str">
            <v>96540</v>
          </cell>
          <cell r="B2503" t="str">
            <v>FABRICAÇÃO, MONTAGEM E DESMONTAGEM DE FÔRMA PARA BLOCO DE COROAMENTO, EM CHAPA DE MADEIRA COMPENSADA RESINADA, E=17 MM, 4 UTILIZAÇÕES. AF_01/2024</v>
          </cell>
          <cell r="C2503" t="str">
            <v>M2</v>
          </cell>
          <cell r="D2503" t="str">
            <v>ATRIBUÍDO SÃO PAULO</v>
          </cell>
          <cell r="E2503" t="str">
            <v>144,57</v>
          </cell>
          <cell r="F2503" t="str">
            <v>CAIXA REFERENCIAL</v>
          </cell>
        </row>
        <row r="2504">
          <cell r="A2504" t="str">
            <v>96541</v>
          </cell>
          <cell r="B2504" t="str">
            <v>FABRICAÇÃO, MONTAGEM E DESMONTAGEM DE FÔRMA PARA SAPATA, EM CHAPA DE MADEIRA COMPENSADA RESINADA, E=17 MM, 4 UTILIZAÇÕES. AF_01/2024</v>
          </cell>
          <cell r="C2504" t="str">
            <v>M2</v>
          </cell>
          <cell r="D2504" t="str">
            <v>ATRIBUÍDO SÃO PAULO</v>
          </cell>
          <cell r="E2504" t="str">
            <v>204,02</v>
          </cell>
          <cell r="F2504" t="str">
            <v>CAIXA REFERENCIAL</v>
          </cell>
        </row>
        <row r="2505">
          <cell r="A2505" t="str">
            <v>96542</v>
          </cell>
          <cell r="B2505" t="str">
            <v>FABRICAÇÃO, MONTAGEM E DESMONTAGEM DE FÔRMA PARA VIGA BALDRAME, EM CHAPA DE MADEIRA COMPENSADA RESINADA, E=17 MM, 4 UTILIZAÇÕES. AF_01/2024</v>
          </cell>
          <cell r="C2505" t="str">
            <v>M2</v>
          </cell>
          <cell r="D2505" t="str">
            <v>ATRIBUÍDO SÃO PAULO</v>
          </cell>
          <cell r="E2505" t="str">
            <v>108,93</v>
          </cell>
          <cell r="F2505" t="str">
            <v>CAIXA REFERENCIAL</v>
          </cell>
        </row>
        <row r="2506">
          <cell r="A2506" t="str">
            <v>96543</v>
          </cell>
          <cell r="B2506" t="str">
            <v>ARMAÇÃO DE BLOCO UTILIZANDO AÇO CA-60 DE 5 MM - MONTAGEM. AF_01/2024</v>
          </cell>
          <cell r="C2506" t="str">
            <v>KG</v>
          </cell>
          <cell r="D2506" t="str">
            <v>COEFICIENTE DE REPRESENTATIVIDADE</v>
          </cell>
          <cell r="E2506" t="str">
            <v>23,26</v>
          </cell>
          <cell r="F2506" t="str">
            <v>CAIXA REFERENCIAL</v>
          </cell>
        </row>
        <row r="2507">
          <cell r="A2507" t="str">
            <v>101791</v>
          </cell>
          <cell r="B2507" t="str">
            <v>FABRICAÇÃO DE ESCORAS DO TIPO PONTALETE, EM MADEIRA, PARA PÉ-DIREITO DUPLO. AF_09/2020</v>
          </cell>
          <cell r="C2507" t="str">
            <v>M</v>
          </cell>
          <cell r="D2507" t="str">
            <v>ATRIBUÍDO SÃO PAULO</v>
          </cell>
          <cell r="E2507" t="str">
            <v>25,98</v>
          </cell>
          <cell r="F2507" t="str">
            <v>CAIXA REFERENCIAL</v>
          </cell>
        </row>
        <row r="2508">
          <cell r="A2508" t="str">
            <v>101792</v>
          </cell>
          <cell r="B2508" t="str">
            <v>ESCORAMENTO DE FÔRMAS DE LAJE EM MADEIRA NÃO APARELHADA, PÉ-DIREITO SIMPLES, INCLUSO TRAVAMENTO, 4 UTILIZAÇÕES. AF_09/2020</v>
          </cell>
          <cell r="C2508" t="str">
            <v>M3</v>
          </cell>
          <cell r="D2508" t="str">
            <v>ATRIBUÍDO SÃO PAULO</v>
          </cell>
          <cell r="E2508" t="str">
            <v>18,20</v>
          </cell>
          <cell r="F2508" t="str">
            <v>CAIXA REFERENCIAL</v>
          </cell>
        </row>
        <row r="2509">
          <cell r="A2509" t="str">
            <v>101793</v>
          </cell>
          <cell r="B2509" t="str">
            <v>ESCORAMENTO DE FÔRMAS DE LAJE EM MADEIRA NÃO APARELHADA, PÉ-DIREITO DUPLO, INCLUSO TRAVAMENTO, 4 UTILIZAÇÕES. AF_09/2020</v>
          </cell>
          <cell r="C2509" t="str">
            <v>M3</v>
          </cell>
          <cell r="D2509" t="str">
            <v>ATRIBUÍDO SÃO PAULO</v>
          </cell>
          <cell r="E2509" t="str">
            <v>27,27</v>
          </cell>
          <cell r="F2509" t="str">
            <v>CAIXA REFERENCIAL</v>
          </cell>
        </row>
        <row r="2510">
          <cell r="A2510" t="str">
            <v>101969</v>
          </cell>
          <cell r="B2510" t="str">
            <v>FABRICAÇÃO DE FÔRMA PARA ESCADAS, COM 2 LANCES EM "U" E LAJE PLANA, EM CHAPA DE MADEIRA COMPENSADA PLASTIFICADA, E=18 MM. AF_11/2020</v>
          </cell>
          <cell r="C2510" t="str">
            <v>M2</v>
          </cell>
          <cell r="D2510" t="str">
            <v>ATRIBUÍDO SÃO PAULO</v>
          </cell>
          <cell r="E2510" t="str">
            <v>214,52</v>
          </cell>
          <cell r="F2510" t="str">
            <v>CAIXA REFERENCIAL</v>
          </cell>
        </row>
        <row r="2511">
          <cell r="A2511" t="str">
            <v>101971</v>
          </cell>
          <cell r="B2511" t="str">
            <v>FABRICAÇÃO DE FÔRMA PARA ESCADAS, COM 2 LANCES EM "U" E LAJE PLANA, EM CHAPA DE MADEIRA COMPENSADA RESINADA, E= 17 MM. AF_11/2020</v>
          </cell>
          <cell r="C2511" t="str">
            <v>M2</v>
          </cell>
          <cell r="D2511" t="str">
            <v>ATRIBUÍDO SÃO PAULO</v>
          </cell>
          <cell r="E2511" t="str">
            <v>165,21</v>
          </cell>
          <cell r="F2511" t="str">
            <v>CAIXA REFERENCIAL</v>
          </cell>
        </row>
        <row r="2512">
          <cell r="A2512" t="str">
            <v>101973</v>
          </cell>
          <cell r="B2512" t="str">
            <v>FABRICAÇÃO DE FÔRMA PARA ESCADAS, COM 2 LANCES EM "U" E LAJE PLANA, EM MADEIRA SERRADA, E=25 MM. AF_11/2020</v>
          </cell>
          <cell r="C2512" t="str">
            <v>M2</v>
          </cell>
          <cell r="D2512" t="str">
            <v>ATRIBUÍDO SÃO PAULO</v>
          </cell>
          <cell r="E2512" t="str">
            <v>220,75</v>
          </cell>
          <cell r="F2512" t="str">
            <v>CAIXA REFERENCIAL</v>
          </cell>
        </row>
        <row r="2513">
          <cell r="A2513" t="str">
            <v>101974</v>
          </cell>
          <cell r="B2513" t="str">
            <v>MONTAGEM E DESMONTAGEM DE FÔRMA PARA ESCADAS, COM 2 LANCES EM "U" E LAJE PLANA, EM MADEIRA SERRADA, 1 UTILIZAÇÃO. AF_11/2020</v>
          </cell>
          <cell r="C2513" t="str">
            <v>M2</v>
          </cell>
          <cell r="D2513" t="str">
            <v>ATRIBUÍDO SÃO PAULO</v>
          </cell>
          <cell r="E2513" t="str">
            <v>535,87</v>
          </cell>
          <cell r="F2513" t="str">
            <v>CAIXA REFERENCIAL</v>
          </cell>
        </row>
        <row r="2514">
          <cell r="A2514" t="str">
            <v>101975</v>
          </cell>
          <cell r="B2514" t="str">
            <v>MONTAGEM E DESMONTAGEM DE FÔRMA PARA ESCADAS, COM 2 LANCES EM "U"  E LAJE PLANA, EM MADEIRA SERRADA, 2 UTILIZAÇÕES. AF_11/2020</v>
          </cell>
          <cell r="C2514" t="str">
            <v>M2</v>
          </cell>
          <cell r="D2514" t="str">
            <v>ATRIBUÍDO SÃO PAULO</v>
          </cell>
          <cell r="E2514" t="str">
            <v>453,12</v>
          </cell>
          <cell r="F2514" t="str">
            <v>CAIXA REFERENCIAL</v>
          </cell>
        </row>
        <row r="2515">
          <cell r="A2515" t="str">
            <v>101977</v>
          </cell>
          <cell r="B2515" t="str">
            <v>MONTAGEM E DESMONTAGEM DE FÔRMA PARA ESCADAS, COM 2 LANCES EM "U" E LAJE PLANA, EM CHAPA DE MADEIRA COMPENSADA RESINADA, 2 UTILIZAÇÕES. AF_11/2020</v>
          </cell>
          <cell r="C2515" t="str">
            <v>M2</v>
          </cell>
          <cell r="D2515" t="str">
            <v>ATRIBUÍDO SÃO PAULO</v>
          </cell>
          <cell r="E2515" t="str">
            <v>350,05</v>
          </cell>
          <cell r="F2515" t="str">
            <v>CAIXA REFERENCIAL</v>
          </cell>
        </row>
        <row r="2516">
          <cell r="A2516" t="str">
            <v>101980</v>
          </cell>
          <cell r="B2516" t="str">
            <v>MONTAGEM E DESMONTAGEM DE FÔRMA PARA ESCADAS, COM 2 LANCES EM "U" E LAJE PLANA, EM CHAPA DE MADEIRA COMPENSADA RESINADA, 4 UTILIZAÇÕES. AF_11/2020</v>
          </cell>
          <cell r="C2516" t="str">
            <v>M2</v>
          </cell>
          <cell r="D2516" t="str">
            <v>ATRIBUÍDO SÃO PAULO</v>
          </cell>
          <cell r="E2516" t="str">
            <v>322,34</v>
          </cell>
          <cell r="F2516" t="str">
            <v>CAIXA REFERENCIAL</v>
          </cell>
        </row>
        <row r="2517">
          <cell r="A2517" t="str">
            <v>101981</v>
          </cell>
          <cell r="B2517" t="str">
            <v>MONTAGEM E DESMONTAGEM DE FÔRMA PARA ESCADAS, COM 2 LANCES EM "U" E LAJE PLANA, EM CHAPA DE MADEIRA COMPENSADA PLASTIFICADA, 6 UTILIZAÇÕES. AF_11/2020</v>
          </cell>
          <cell r="C2517" t="str">
            <v>M2</v>
          </cell>
          <cell r="D2517" t="str">
            <v>ATRIBUÍDO SÃO PAULO</v>
          </cell>
          <cell r="E2517" t="str">
            <v>280,77</v>
          </cell>
          <cell r="F2517" t="str">
            <v>CAIXA REFERENCIAL</v>
          </cell>
        </row>
        <row r="2518">
          <cell r="A2518" t="str">
            <v>101982</v>
          </cell>
          <cell r="B2518" t="str">
            <v>MONTAGEM E DESMONTAGEM DE FÔRMA PARA ESCADAS, COM 2 LANCES EM "U" E LAJE PLANA, EM CHAPA DE MADEIRA COMPENSADA PLASTIFICADA, 8 UTILIZAÇÕES. AF_11/2020</v>
          </cell>
          <cell r="C2518" t="str">
            <v>M2</v>
          </cell>
          <cell r="D2518" t="str">
            <v>ATRIBUÍDO SÃO PAULO</v>
          </cell>
          <cell r="E2518" t="str">
            <v>250,68</v>
          </cell>
          <cell r="F2518" t="str">
            <v>CAIXA REFERENCIAL</v>
          </cell>
        </row>
        <row r="2519">
          <cell r="A2519" t="str">
            <v>101983</v>
          </cell>
          <cell r="B2519" t="str">
            <v>MONTAGEM E DESMONTAGEM DE FÔRMA PARA ESCADAS, COM 2 LANCES EM "U" E LAJE PLANA, EM CHAPA DE MADEIRA COMPENSADA PLASTIFICADA, 10 UTILIZAÇÕES. AF_11/2020</v>
          </cell>
          <cell r="C2519" t="str">
            <v>M2</v>
          </cell>
          <cell r="D2519" t="str">
            <v>ATRIBUÍDO SÃO PAULO</v>
          </cell>
          <cell r="E2519" t="str">
            <v>231,76</v>
          </cell>
          <cell r="F2519" t="str">
            <v>CAIXA REFERENCIAL</v>
          </cell>
        </row>
        <row r="2520">
          <cell r="A2520" t="str">
            <v>101985</v>
          </cell>
          <cell r="B2520" t="str">
            <v>FABRICAÇÃO DE FÔRMA PARA ESCADAS, COM 2 LANCES EM "U" E LAJE CASCATA, EM CHAPA DE MADEIRA COMPENSADA PLASTIFICADA, E=18 MM. AF_11/2020</v>
          </cell>
          <cell r="C2520" t="str">
            <v>M2</v>
          </cell>
          <cell r="D2520" t="str">
            <v>ATRIBUÍDO SÃO PAULO</v>
          </cell>
          <cell r="E2520" t="str">
            <v>229,81</v>
          </cell>
          <cell r="F2520" t="str">
            <v>CAIXA REFERENCIAL</v>
          </cell>
        </row>
        <row r="2521">
          <cell r="A2521" t="str">
            <v>101986</v>
          </cell>
          <cell r="B2521" t="str">
            <v>FABRICAÇÃO DE FÔRMA PARA ESCADAS, COM 2 LANCES EM "U" E LAJE CASCATA, EM CHAPA DE MADEIRA COMPENSADA RESINADA, E= 17 MM. AF_11/2020</v>
          </cell>
          <cell r="C2521" t="str">
            <v>M2</v>
          </cell>
          <cell r="D2521" t="str">
            <v>ATRIBUÍDO SÃO PAULO</v>
          </cell>
          <cell r="E2521" t="str">
            <v>167,12</v>
          </cell>
          <cell r="F2521" t="str">
            <v>CAIXA REFERENCIAL</v>
          </cell>
        </row>
        <row r="2522">
          <cell r="A2522" t="str">
            <v>101987</v>
          </cell>
          <cell r="B2522" t="str">
            <v>FABRICAÇÃO DE FÔRMA PARA ESCADAS, COM 2 LANCES EM "U" E LAJE CASCATA, EM MADEIRA SERRADA, E=25 MM. AF_11/2020</v>
          </cell>
          <cell r="C2522" t="str">
            <v>M2</v>
          </cell>
          <cell r="D2522" t="str">
            <v>ATRIBUÍDO SÃO PAULO</v>
          </cell>
          <cell r="E2522" t="str">
            <v>259,02</v>
          </cell>
          <cell r="F2522" t="str">
            <v>CAIXA REFERENCIAL</v>
          </cell>
        </row>
        <row r="2523">
          <cell r="A2523" t="str">
            <v>101988</v>
          </cell>
          <cell r="B2523" t="str">
            <v>FABRICAÇÃO DE FÔRMA PARA ESCADAS, COM 2 LANCES EM "L" E LAJE PLANA, EM CHAPA DE MADEIRA COMPENSADA PLASTIFICADA, E=18 MM. AF_11/2020</v>
          </cell>
          <cell r="C2523" t="str">
            <v>M2</v>
          </cell>
          <cell r="D2523" t="str">
            <v>ATRIBUÍDO SÃO PAULO</v>
          </cell>
          <cell r="E2523" t="str">
            <v>223,04</v>
          </cell>
          <cell r="F2523" t="str">
            <v>CAIXA REFERENCIAL</v>
          </cell>
        </row>
        <row r="2524">
          <cell r="A2524" t="str">
            <v>101989</v>
          </cell>
          <cell r="B2524" t="str">
            <v>FABRICAÇÃO DE FÔRMA PARA ESCADAS, COM 2 LANCES EM "L" E LAJE PLANA, EM CHAPA DE MADEIRA COMPENSADA RESINADA, E= 17 MM. AF_11/2020</v>
          </cell>
          <cell r="C2524" t="str">
            <v>M2</v>
          </cell>
          <cell r="D2524" t="str">
            <v>ATRIBUÍDO SÃO PAULO</v>
          </cell>
          <cell r="E2524" t="str">
            <v>174,34</v>
          </cell>
          <cell r="F2524" t="str">
            <v>CAIXA REFERENCIAL</v>
          </cell>
        </row>
        <row r="2525">
          <cell r="A2525" t="str">
            <v>101990</v>
          </cell>
          <cell r="B2525" t="str">
            <v>FABRICAÇÃO DE FÔRMA PARA ESCADAS, COM 2 LANCES EM "L" E LAJE PLANA, EM MADEIRA SERRADA, E=25 MM. AF_11/2020</v>
          </cell>
          <cell r="C2525" t="str">
            <v>M2</v>
          </cell>
          <cell r="D2525" t="str">
            <v>ATRIBUÍDO SÃO PAULO</v>
          </cell>
          <cell r="E2525" t="str">
            <v>237,64</v>
          </cell>
          <cell r="F2525" t="str">
            <v>CAIXA REFERENCIAL</v>
          </cell>
        </row>
        <row r="2526">
          <cell r="A2526" t="str">
            <v>101991</v>
          </cell>
          <cell r="B2526" t="str">
            <v>FABRICAÇÃO DE FÔRMA PARA ESCADAS, COM 2 LANCES EM "L" E LAJE CASCATA, EM CHAPA DE MADEIRA COMPENSADA PLASTIFICADA, E=18 MM. AF_11/2020</v>
          </cell>
          <cell r="C2526" t="str">
            <v>M2</v>
          </cell>
          <cell r="D2526" t="str">
            <v>ATRIBUÍDO SÃO PAULO</v>
          </cell>
          <cell r="E2526" t="str">
            <v>230,25</v>
          </cell>
          <cell r="F2526" t="str">
            <v>CAIXA REFERENCIAL</v>
          </cell>
        </row>
        <row r="2527">
          <cell r="A2527" t="str">
            <v>101992</v>
          </cell>
          <cell r="B2527" t="str">
            <v>FABRICAÇÃO DE FÔRMA PARA ESCADAS, COM 2 LANCES EM "L" E LAJE CASCATA, EM CHAPA DE MADEIRA COMPENSADA RESINADA, E= 17 MM. AF_11/2020</v>
          </cell>
          <cell r="C2527" t="str">
            <v>M2</v>
          </cell>
          <cell r="D2527" t="str">
            <v>ATRIBUÍDO SÃO PAULO</v>
          </cell>
          <cell r="E2527" t="str">
            <v>170,32</v>
          </cell>
          <cell r="F2527" t="str">
            <v>CAIXA REFERENCIAL</v>
          </cell>
        </row>
        <row r="2528">
          <cell r="A2528" t="str">
            <v>101993</v>
          </cell>
          <cell r="B2528" t="str">
            <v>FABRICAÇÃO DE FÔRMA PARA ESCADAS, COM 2 LANCES EM "L" E LAJE CASCATA, EM MADEIRA SERRADA, E=25 MM. AF_11/2020</v>
          </cell>
          <cell r="C2528" t="str">
            <v>M2</v>
          </cell>
          <cell r="D2528" t="str">
            <v>ATRIBUÍDO SÃO PAULO</v>
          </cell>
          <cell r="E2528" t="str">
            <v>303,35</v>
          </cell>
          <cell r="F2528" t="str">
            <v>CAIXA REFERENCIAL</v>
          </cell>
        </row>
        <row r="2529">
          <cell r="A2529" t="str">
            <v>101994</v>
          </cell>
          <cell r="B2529" t="str">
            <v>FABRICAÇÃO DE FÔRMA PARA ESCADAS, COM 1 LANCE E LAJE PLANA, EM CHAPA DE MADEIRA COMPENSADA PLASTIFICADA, E=18 MM. AF_11/2020</v>
          </cell>
          <cell r="C2529" t="str">
            <v>M2</v>
          </cell>
          <cell r="D2529" t="str">
            <v>ATRIBUÍDO SÃO PAULO</v>
          </cell>
          <cell r="E2529" t="str">
            <v>236,71</v>
          </cell>
          <cell r="F2529" t="str">
            <v>CAIXA REFERENCIAL</v>
          </cell>
        </row>
        <row r="2530">
          <cell r="A2530" t="str">
            <v>101995</v>
          </cell>
          <cell r="B2530" t="str">
            <v>FABRICAÇÃO DE FÔRMA PARA ESCADAS, COM 1 LANCE E LAJE PLANA, EM CHAPA DE MADEIRA COMPENSADA RESINADA, E= 17 MM. AF_11/2020</v>
          </cell>
          <cell r="C2530" t="str">
            <v>M2</v>
          </cell>
          <cell r="D2530" t="str">
            <v>ATRIBUÍDO SÃO PAULO</v>
          </cell>
          <cell r="E2530" t="str">
            <v>182,05</v>
          </cell>
          <cell r="F2530" t="str">
            <v>CAIXA REFERENCIAL</v>
          </cell>
        </row>
        <row r="2531">
          <cell r="A2531" t="str">
            <v>101996</v>
          </cell>
          <cell r="B2531" t="str">
            <v>FABRICAÇÃO DE FÔRMA PARA ESCADAS, COM 1 LANCE E LAJE PLANA, EM MADEIRA SERRADA, E=25 MM. AF_11/2020</v>
          </cell>
          <cell r="C2531" t="str">
            <v>M2</v>
          </cell>
          <cell r="D2531" t="str">
            <v>ATRIBUÍDO SÃO PAULO</v>
          </cell>
          <cell r="E2531" t="str">
            <v>254,84</v>
          </cell>
          <cell r="F2531" t="str">
            <v>CAIXA REFERENCIAL</v>
          </cell>
        </row>
        <row r="2532">
          <cell r="A2532" t="str">
            <v>101997</v>
          </cell>
          <cell r="B2532" t="str">
            <v>FABRICAÇÃO DE FÔRMA PARA ESCADAS, COM 1 LANCE E LAJE CASCATA, EM CHAPA DE MADEIRA COMPENSADA PLASTIFICADA, E=18 MM. AF_11/2020</v>
          </cell>
          <cell r="C2532" t="str">
            <v>M2</v>
          </cell>
          <cell r="D2532" t="str">
            <v>ATRIBUÍDO SÃO PAULO</v>
          </cell>
          <cell r="E2532" t="str">
            <v>230,46</v>
          </cell>
          <cell r="F2532" t="str">
            <v>CAIXA REFERENCIAL</v>
          </cell>
        </row>
        <row r="2533">
          <cell r="A2533" t="str">
            <v>101998</v>
          </cell>
          <cell r="B2533" t="str">
            <v>FABRICAÇÃO DE FÔRMA PARA ESCADAS, COM 1 LANCE E LAJE CASCATA, EM CHAPA DE MADEIRA COMPENSADA RESINADA, E= 17 MM. AF_11/2020</v>
          </cell>
          <cell r="C2533" t="str">
            <v>M2</v>
          </cell>
          <cell r="D2533" t="str">
            <v>ATRIBUÍDO SÃO PAULO</v>
          </cell>
          <cell r="E2533" t="str">
            <v>169,17</v>
          </cell>
          <cell r="F2533" t="str">
            <v>CAIXA REFERENCIAL</v>
          </cell>
        </row>
        <row r="2534">
          <cell r="A2534" t="str">
            <v>101999</v>
          </cell>
          <cell r="B2534" t="str">
            <v>FABRICAÇÃO DE FÔRMA PARA ESCADAS, COM 1 LANCE E LAJE CASCATA, EM MADEIRA SERRADA, E=25 MM. AF_11/2020</v>
          </cell>
          <cell r="C2534" t="str">
            <v>M2</v>
          </cell>
          <cell r="D2534" t="str">
            <v>ATRIBUÍDO SÃO PAULO</v>
          </cell>
          <cell r="E2534" t="str">
            <v>324,67</v>
          </cell>
          <cell r="F2534" t="str">
            <v>CAIXA REFERENCIAL</v>
          </cell>
        </row>
        <row r="2535">
          <cell r="A2535" t="str">
            <v>102000</v>
          </cell>
          <cell r="B2535" t="str">
            <v>MONTAGEM E DESMONTAGEM DE FÔRMA PARA ESCADAS, COM 2 LANCES EM "U" E LAJE CASCATA, EM MADEIRA SERRADA, 1 UTILIZAÇÃO. AF_11/2020</v>
          </cell>
          <cell r="C2535" t="str">
            <v>M2</v>
          </cell>
          <cell r="D2535" t="str">
            <v>ATRIBUÍDO SÃO PAULO</v>
          </cell>
          <cell r="E2535" t="str">
            <v>546,77</v>
          </cell>
          <cell r="F2535" t="str">
            <v>CAIXA REFERENCIAL</v>
          </cell>
        </row>
        <row r="2536">
          <cell r="A2536" t="str">
            <v>102001</v>
          </cell>
          <cell r="B2536" t="str">
            <v>MONTAGEM E DESMONTAGEM DE FÔRMA PARA ESCADAS, COM 2 LANCES EM "U" E LAJE CASCATA, EM MADEIRA SERRADA, 2 UTILIZAÇÕES. AF_11/2020</v>
          </cell>
          <cell r="C2536" t="str">
            <v>M2</v>
          </cell>
          <cell r="D2536" t="str">
            <v>ATRIBUÍDO SÃO PAULO</v>
          </cell>
          <cell r="E2536" t="str">
            <v>467,94</v>
          </cell>
          <cell r="F2536" t="str">
            <v>CAIXA REFERENCIAL</v>
          </cell>
        </row>
        <row r="2537">
          <cell r="A2537" t="str">
            <v>102002</v>
          </cell>
          <cell r="B2537" t="str">
            <v>MONTAGEM E DESMONTAGEM DE FÔRMA PARA ESCADAS, COM 2 LANCES EM "U" E LAJE CASCATA, EM CHAPA DE MADEIRA COMPENSADA RESINADA, 2 UTILIZAÇÕES. AF_11/2020</v>
          </cell>
          <cell r="C2537" t="str">
            <v>M2</v>
          </cell>
          <cell r="D2537" t="str">
            <v>ATRIBUÍDO SÃO PAULO</v>
          </cell>
          <cell r="E2537" t="str">
            <v>345,21</v>
          </cell>
          <cell r="F2537" t="str">
            <v>CAIXA REFERENCIAL</v>
          </cell>
        </row>
        <row r="2538">
          <cell r="A2538" t="str">
            <v>102003</v>
          </cell>
          <cell r="B2538" t="str">
            <v>MONTAGEM E DESMONTAGEM DE FÔRMA PARA ESCADAS, COM 2 LANCES EM "U" E LAJE CASCATA, EM CHAPA DE MADEIRA COMPENSADA RESINADA, 4 UTILIZAÇÕES. AF_11/2020</v>
          </cell>
          <cell r="C2538" t="str">
            <v>M2</v>
          </cell>
          <cell r="D2538" t="str">
            <v>ATRIBUÍDO SÃO PAULO</v>
          </cell>
          <cell r="E2538" t="str">
            <v>316,44</v>
          </cell>
          <cell r="F2538" t="str">
            <v>CAIXA REFERENCIAL</v>
          </cell>
        </row>
        <row r="2539">
          <cell r="A2539" t="str">
            <v>102004</v>
          </cell>
          <cell r="B2539" t="str">
            <v>MONTAGEM E DESMONTAGEM DE FÔRMA PARA ESCADAS, COM 2 LANCES EM "U" E LAJE CASCATA, EM CHAPA DE MADEIRA COMPENSADA PLASTIFICADA, 6 UTILIZAÇÕES. AF_11/2020</v>
          </cell>
          <cell r="C2539" t="str">
            <v>M2</v>
          </cell>
          <cell r="D2539" t="str">
            <v>ATRIBUÍDO SÃO PAULO</v>
          </cell>
          <cell r="E2539" t="str">
            <v>279,61</v>
          </cell>
          <cell r="F2539" t="str">
            <v>CAIXA REFERENCIAL</v>
          </cell>
        </row>
        <row r="2540">
          <cell r="A2540" t="str">
            <v>102005</v>
          </cell>
          <cell r="B2540" t="str">
            <v>MONTAGEM E DESMONTAGEM DE FÔRMA PARA ESCADAS, COM 2 LANCES EM "U" E LAJE CASCATA, EM CHAPA DE MADEIRA COMPENSADA PLASTIFICADA, 8 UTILIZAÇÕES. AF_11/2020</v>
          </cell>
          <cell r="C2540" t="str">
            <v>M2</v>
          </cell>
          <cell r="D2540" t="str">
            <v>ATRIBUÍDO SÃO PAULO</v>
          </cell>
          <cell r="E2540" t="str">
            <v>247,85</v>
          </cell>
          <cell r="F2540" t="str">
            <v>CAIXA REFERENCIAL</v>
          </cell>
        </row>
        <row r="2541">
          <cell r="A2541" t="str">
            <v>102006</v>
          </cell>
          <cell r="B2541" t="str">
            <v>MONTAGEM E DESMONTAGEM DE FÔRMA PARA ESCADAS, COM 2 LANCES EM "U" E LAJE CASCATA, EM CHAPA DE MADEIRA COMPENSADA PLASTIFICADA, 10 UTILIZAÇÕES. AF_11/2020</v>
          </cell>
          <cell r="C2541" t="str">
            <v>M2</v>
          </cell>
          <cell r="D2541" t="str">
            <v>ATRIBUÍDO SÃO PAULO</v>
          </cell>
          <cell r="E2541" t="str">
            <v>227,86</v>
          </cell>
          <cell r="F2541" t="str">
            <v>CAIXA REFERENCIAL</v>
          </cell>
        </row>
        <row r="2542">
          <cell r="A2542" t="str">
            <v>102007</v>
          </cell>
          <cell r="B2542" t="str">
            <v>MONTAGEM E DESMONTAGEM DE FÔRMA PARA ESCADAS, COM 2 LANCES EM "L" E LAJE PLANA, EM MADEIRA SERRADA, 1 UTILIZAÇÃO. AF_11/2020</v>
          </cell>
          <cell r="C2542" t="str">
            <v>M2</v>
          </cell>
          <cell r="D2542" t="str">
            <v>ATRIBUÍDO SÃO PAULO</v>
          </cell>
          <cell r="E2542" t="str">
            <v>530,36</v>
          </cell>
          <cell r="F2542" t="str">
            <v>CAIXA REFERENCIAL</v>
          </cell>
        </row>
        <row r="2543">
          <cell r="A2543" t="str">
            <v>102008</v>
          </cell>
          <cell r="B2543" t="str">
            <v>MONTAGEM E DESMONTAGEM DE FÔRMA PARA ESCADAS, COM 2 LANCES EM "L" E LAJE PLANA, EM MADEIRA SERRADA, 2 UTILIZAÇÕES. AF_11/2020</v>
          </cell>
          <cell r="C2543" t="str">
            <v>M2</v>
          </cell>
          <cell r="D2543" t="str">
            <v>ATRIBUÍDO SÃO PAULO</v>
          </cell>
          <cell r="E2543" t="str">
            <v>440,88</v>
          </cell>
          <cell r="F2543" t="str">
            <v>CAIXA REFERENCIAL</v>
          </cell>
        </row>
        <row r="2544">
          <cell r="A2544" t="str">
            <v>102009</v>
          </cell>
          <cell r="B2544" t="str">
            <v>MONTAGEM E DESMONTAGEM DE FÔRMA PARA ESCADAS, COM 2 LANCES EM "L" E LAJE PLANA, EM CHAPA DE MADEIRA COMPENSADA RESINADA, 2 UTILIZAÇÕES. AF_11/2020</v>
          </cell>
          <cell r="C2544" t="str">
            <v>M2</v>
          </cell>
          <cell r="D2544" t="str">
            <v>ATRIBUÍDO SÃO PAULO</v>
          </cell>
          <cell r="E2544" t="str">
            <v>351,99</v>
          </cell>
          <cell r="F2544" t="str">
            <v>CAIXA REFERENCIAL</v>
          </cell>
        </row>
        <row r="2545">
          <cell r="A2545" t="str">
            <v>102010</v>
          </cell>
          <cell r="B2545" t="str">
            <v>MONTAGEM E DESMONTAGEM DE FÔRMA PARA ESCADAS, COM 2 LANCES EM "L" E LAJE PLANA, EM CHAPA DE MADEIRA COMPENSADA RESINADA, 4 UTILIZAÇÕES. AF_11/2020</v>
          </cell>
          <cell r="C2545" t="str">
            <v>M2</v>
          </cell>
          <cell r="D2545" t="str">
            <v>ATRIBUÍDO SÃO PAULO</v>
          </cell>
          <cell r="E2545" t="str">
            <v>321,11</v>
          </cell>
          <cell r="F2545" t="str">
            <v>CAIXA REFERENCIAL</v>
          </cell>
        </row>
        <row r="2546">
          <cell r="A2546" t="str">
            <v>102011</v>
          </cell>
          <cell r="B2546" t="str">
            <v>MONTAGEM E DESMONTAGEM DE FÔRMA PARA ESCADAS, COM 2 LANCES EM "L" E LAJE PLANA, EM CHAPA DE MADEIRA COMPENSADA PLASTIFICADA, 6 UTILIZAÇÕES. AF_11/2020</v>
          </cell>
          <cell r="C2546" t="str">
            <v>M2</v>
          </cell>
          <cell r="D2546" t="str">
            <v>ATRIBUÍDO SÃO PAULO</v>
          </cell>
          <cell r="E2546" t="str">
            <v>276,86</v>
          </cell>
          <cell r="F2546" t="str">
            <v>CAIXA REFERENCIAL</v>
          </cell>
        </row>
        <row r="2547">
          <cell r="A2547" t="str">
            <v>102012</v>
          </cell>
          <cell r="B2547" t="str">
            <v>MONTAGEM E DESMONTAGEM DE FÔRMA PARA ESCADAS, COM 2 LANCES EM "L" E LAJE PLANA, EM CHAPA DE MADEIRA COMPENSADA PLASTIFICADA, 8 UTILIZAÇÕES. AF_11/2020</v>
          </cell>
          <cell r="C2547" t="str">
            <v>M2</v>
          </cell>
          <cell r="D2547" t="str">
            <v>ATRIBUÍDO SÃO PAULO</v>
          </cell>
          <cell r="E2547" t="str">
            <v>245,83</v>
          </cell>
          <cell r="F2547" t="str">
            <v>CAIXA REFERENCIAL</v>
          </cell>
        </row>
        <row r="2548">
          <cell r="A2548" t="str">
            <v>102013</v>
          </cell>
          <cell r="B2548" t="str">
            <v>MONTAGEM E DESMONTAGEM DE FÔRMA PARA ESCADAS, COM 2 LANCES EM "L" E LAJE PLANA, EM CHAPA DE MADEIRA COMPENSADA PLASTIFICADA, 10 UTILIZAÇÕES. AF_11/2020</v>
          </cell>
          <cell r="C2548" t="str">
            <v>M2</v>
          </cell>
          <cell r="D2548" t="str">
            <v>ATRIBUÍDO SÃO PAULO</v>
          </cell>
          <cell r="E2548" t="str">
            <v>228,55</v>
          </cell>
          <cell r="F2548" t="str">
            <v>CAIXA REFERENCIAL</v>
          </cell>
        </row>
        <row r="2549">
          <cell r="A2549" t="str">
            <v>102014</v>
          </cell>
          <cell r="B2549" t="str">
            <v>MONTAGEM E DESMONTAGEM DE FÔRMA PARA ESCADAS, COM 2 LANCES EM "L" E LAJE CASCATA, EM MADEIRA SERRADA, 1 UTILIZAÇÃO. AF_11/2020</v>
          </cell>
          <cell r="C2549" t="str">
            <v>M2</v>
          </cell>
          <cell r="D2549" t="str">
            <v>ATRIBUÍDO SÃO PAULO</v>
          </cell>
          <cell r="E2549" t="str">
            <v>591,06</v>
          </cell>
          <cell r="F2549" t="str">
            <v>CAIXA REFERENCIAL</v>
          </cell>
        </row>
        <row r="2550">
          <cell r="A2550" t="str">
            <v>102015</v>
          </cell>
          <cell r="B2550" t="str">
            <v>MONTAGEM E DESMONTAGEM DE FÔRMA PARA ESCADAS, COM 2 LANCES EM "L" E LAJE CASCATA, EM MADEIRA SERRADA, 2 UTILIZAÇÕES. AF_11/2020</v>
          </cell>
          <cell r="C2550" t="str">
            <v>M2</v>
          </cell>
          <cell r="D2550" t="str">
            <v>ATRIBUÍDO SÃO PAULO</v>
          </cell>
          <cell r="E2550" t="str">
            <v>493,21</v>
          </cell>
          <cell r="F2550" t="str">
            <v>CAIXA REFERENCIAL</v>
          </cell>
        </row>
        <row r="2551">
          <cell r="A2551" t="str">
            <v>102016</v>
          </cell>
          <cell r="B2551" t="str">
            <v>MONTAGEM E DESMONTAGEM DE FÔRMA PARA ESCADAS, COM 2 LANCES EM "L" E LAJE CASCATA, EM CHAPA DE MADEIRA COMPENSADA RESINADA, 2 UTILIZAÇÕES. AF_11/2020</v>
          </cell>
          <cell r="C2551" t="str">
            <v>M2</v>
          </cell>
          <cell r="D2551" t="str">
            <v>ATRIBUÍDO SÃO PAULO</v>
          </cell>
          <cell r="E2551" t="str">
            <v>343,26</v>
          </cell>
          <cell r="F2551" t="str">
            <v>CAIXA REFERENCIAL</v>
          </cell>
        </row>
        <row r="2552">
          <cell r="A2552" t="str">
            <v>102017</v>
          </cell>
          <cell r="B2552" t="str">
            <v>MONTAGEM E DESMONTAGEM DE FÔRMA PARA ESCADAS, COM 2 LANCES EM "L" E LAJE CASCATA, EM CHAPA DE MADEIRA COMPENSADA RESINADA, 4 UTILIZAÇÕES. AF_11/2020</v>
          </cell>
          <cell r="C2552" t="str">
            <v>M2</v>
          </cell>
          <cell r="D2552" t="str">
            <v>ATRIBUÍDO SÃO PAULO</v>
          </cell>
          <cell r="E2552" t="str">
            <v>312,09</v>
          </cell>
          <cell r="F2552" t="str">
            <v>CAIXA REFERENCIAL</v>
          </cell>
        </row>
        <row r="2553">
          <cell r="A2553" t="str">
            <v>102036</v>
          </cell>
          <cell r="B2553" t="str">
            <v>MONTAGEM E DESMONTAGEM DE FÔRMA PARA ESCADAS, COM 2 LANCES EM "L" E LAJE CASCATA, EM CHAPA DE MADEIRA COMPENSADA PLASTIFICADA, 6 UTILIZAÇÕES. AF_11/2020</v>
          </cell>
          <cell r="C2553" t="str">
            <v>M2</v>
          </cell>
          <cell r="D2553" t="str">
            <v>ATRIBUÍDO SÃO PAULO</v>
          </cell>
          <cell r="E2553" t="str">
            <v>273,02</v>
          </cell>
          <cell r="F2553" t="str">
            <v>CAIXA REFERENCIAL</v>
          </cell>
        </row>
        <row r="2554">
          <cell r="A2554" t="str">
            <v>102037</v>
          </cell>
          <cell r="B2554" t="str">
            <v>MONTAGEM E DESMONTAGEM DE FÔRMA PARA ESCADAS, COM 2 LANCES EM "L" E LAJE CASCATA, EM CHAPA DE MADEIRA COMPENSADA PLASTIFICADA, 8 UTILIZAÇÕES. AF_11/2020</v>
          </cell>
          <cell r="C2554" t="str">
            <v>M2</v>
          </cell>
          <cell r="D2554" t="str">
            <v>ATRIBUÍDO SÃO PAULO</v>
          </cell>
          <cell r="E2554" t="str">
            <v>241,20</v>
          </cell>
          <cell r="F2554" t="str">
            <v>CAIXA REFERENCIAL</v>
          </cell>
        </row>
        <row r="2555">
          <cell r="A2555" t="str">
            <v>102038</v>
          </cell>
          <cell r="B2555" t="str">
            <v>MONTAGEM E DESMONTAGEM DE FÔRMA PARA ESCADAS, COM 2 LANCES EM "L" E LAJE CASCATA, EM CHAPA DE MADEIRA COMPENSADA PLASTIFICADA, 10 UTILIZAÇÕES. AF_11/2020</v>
          </cell>
          <cell r="C2555" t="str">
            <v>M2</v>
          </cell>
          <cell r="D2555" t="str">
            <v>ATRIBUÍDO SÃO PAULO</v>
          </cell>
          <cell r="E2555" t="str">
            <v>223,48</v>
          </cell>
          <cell r="F2555" t="str">
            <v>CAIXA REFERENCIAL</v>
          </cell>
        </row>
        <row r="2556">
          <cell r="A2556" t="str">
            <v>102039</v>
          </cell>
          <cell r="B2556" t="str">
            <v>MONTAGEM E DESMONTAGEM DE FÔRMA PARA ESCADAS, COM 1 LANCE E LAJE PLANA, EM MADEIRA SERRADA, 1 UTILIZAÇÃO. AF_11/2020</v>
          </cell>
          <cell r="C2556" t="str">
            <v>M2</v>
          </cell>
          <cell r="D2556" t="str">
            <v>ATRIBUÍDO SÃO PAULO</v>
          </cell>
          <cell r="E2556" t="str">
            <v>553,10</v>
          </cell>
          <cell r="F2556" t="str">
            <v>CAIXA REFERENCIAL</v>
          </cell>
        </row>
        <row r="2557">
          <cell r="A2557" t="str">
            <v>102040</v>
          </cell>
          <cell r="B2557" t="str">
            <v>MONTAGEM E DESMONTAGEM DE FÔRMA PARA ESCADAS, COM 1 LANCE E LAJE PLANA, EM MADEIRA SERRADA, 2 UTILIZAÇÕES. AF_11/2020</v>
          </cell>
          <cell r="C2557" t="str">
            <v>M2</v>
          </cell>
          <cell r="D2557" t="str">
            <v>ATRIBUÍDO SÃO PAULO</v>
          </cell>
          <cell r="E2557" t="str">
            <v>458,58</v>
          </cell>
          <cell r="F2557" t="str">
            <v>CAIXA REFERENCIAL</v>
          </cell>
        </row>
        <row r="2558">
          <cell r="A2558" t="str">
            <v>102041</v>
          </cell>
          <cell r="B2558" t="str">
            <v>MONTAGEM E DESMONTAGEM DE FÔRMA PARA ESCADAS, COM 1 LANCE E LAJE PLANA, EM CHAPA DE MADEIRA COMPENSADA RESINADA, 2 UTILIZAÇÕES. AF_11/2020</v>
          </cell>
          <cell r="C2558" t="str">
            <v>M2</v>
          </cell>
          <cell r="D2558" t="str">
            <v>ATRIBUÍDO SÃO PAULO</v>
          </cell>
          <cell r="E2558" t="str">
            <v>352,48</v>
          </cell>
          <cell r="F2558" t="str">
            <v>CAIXA REFERENCIAL</v>
          </cell>
        </row>
        <row r="2559">
          <cell r="A2559" t="str">
            <v>102042</v>
          </cell>
          <cell r="B2559" t="str">
            <v>MONTAGEM E DESMONTAGEM DE FÔRMA PARA ESCADAS, COM 1 LANCE E LAJE PLANA, EM CHAPA DE MADEIRA COMPENSADA RESINADA, 4 UTILIZAÇÕES. AF_11/2020</v>
          </cell>
          <cell r="C2559" t="str">
            <v>M2</v>
          </cell>
          <cell r="D2559" t="str">
            <v>ATRIBUÍDO SÃO PAULO</v>
          </cell>
          <cell r="E2559" t="str">
            <v>318,33</v>
          </cell>
          <cell r="F2559" t="str">
            <v>CAIXA REFERENCIAL</v>
          </cell>
        </row>
        <row r="2560">
          <cell r="A2560" t="str">
            <v>102043</v>
          </cell>
          <cell r="B2560" t="str">
            <v>MONTAGEM E DESMONTAGEM DE FÔRMA PARA ESCADAS, COM 1 LANCE E LAJE PLANA, EM CHAPA DE MADEIRA COMPENSADA PLASTIFICADA, 6 UTILIZAÇÕES. AF_11/2020</v>
          </cell>
          <cell r="C2560" t="str">
            <v>M2</v>
          </cell>
          <cell r="D2560" t="str">
            <v>ATRIBUÍDO SÃO PAULO</v>
          </cell>
          <cell r="E2560" t="str">
            <v>275,47</v>
          </cell>
          <cell r="F2560" t="str">
            <v>CAIXA REFERENCIAL</v>
          </cell>
        </row>
        <row r="2561">
          <cell r="A2561" t="str">
            <v>102044</v>
          </cell>
          <cell r="B2561" t="str">
            <v>MONTAGEM E DESMONTAGEM DE FÔRMA PARA ESCADAS, COM 1 LANCE E LAJE PLANA, EM CHAPA DE MADEIRA COMPENSADA PLASTIFICADA, 8 UTILIZAÇÕES. AF_11/2020</v>
          </cell>
          <cell r="C2561" t="str">
            <v>M2</v>
          </cell>
          <cell r="D2561" t="str">
            <v>ATRIBUÍDO SÃO PAULO</v>
          </cell>
          <cell r="E2561" t="str">
            <v>245,31</v>
          </cell>
          <cell r="F2561" t="str">
            <v>CAIXA REFERENCIAL</v>
          </cell>
        </row>
        <row r="2562">
          <cell r="A2562" t="str">
            <v>102045</v>
          </cell>
          <cell r="B2562" t="str">
            <v>MONTAGEM E DESMONTAGEM DE FÔRMA PARA ESCADAS, COM 1 LANCE E LAJE PLANA, EM CHAPA DE MADEIRA COMPENSADA PLASTIFICADA, 10 UTILIZAÇÕES. AF_11/2020</v>
          </cell>
          <cell r="C2562" t="str">
            <v>M2</v>
          </cell>
          <cell r="D2562" t="str">
            <v>ATRIBUÍDO SÃO PAULO</v>
          </cell>
          <cell r="E2562" t="str">
            <v>227,21</v>
          </cell>
          <cell r="F2562" t="str">
            <v>CAIXA REFERENCIAL</v>
          </cell>
        </row>
        <row r="2563">
          <cell r="A2563" t="str">
            <v>102046</v>
          </cell>
          <cell r="B2563" t="str">
            <v>MONTAGEM E DESMONTAGEM DE FÔRMA PARA ESCADAS, COM 1 LANCE E LAJE CASCATA, EM MADEIRA SERRADA, 1 UTILIZAÇÃO. AF_11/2020</v>
          </cell>
          <cell r="C2563" t="str">
            <v>M2</v>
          </cell>
          <cell r="D2563" t="str">
            <v>ATRIBUÍDO SÃO PAULO</v>
          </cell>
          <cell r="E2563" t="str">
            <v>601,62</v>
          </cell>
          <cell r="F2563" t="str">
            <v>CAIXA REFERENCIAL</v>
          </cell>
        </row>
        <row r="2564">
          <cell r="A2564" t="str">
            <v>102047</v>
          </cell>
          <cell r="B2564" t="str">
            <v>MONTAGEM E DESMONTAGEM DE FÔRMA PARA ESCADAS, COM 1 LANCE E LAJE CASCATA, EM MADEIRA SERRADA, 2 UTILIZAÇÕES. AF_11/2020</v>
          </cell>
          <cell r="C2564" t="str">
            <v>M2</v>
          </cell>
          <cell r="D2564" t="str">
            <v>ATRIBUÍDO SÃO PAULO</v>
          </cell>
          <cell r="E2564" t="str">
            <v>510,08</v>
          </cell>
          <cell r="F2564" t="str">
            <v>CAIXA REFERENCIAL</v>
          </cell>
        </row>
        <row r="2565">
          <cell r="A2565" t="str">
            <v>102048</v>
          </cell>
          <cell r="B2565" t="str">
            <v>MONTAGEM E DESMONTAGEM DE FÔRMA PARA ESCADAS, COM 1 LANCE E LAJE CASCATA, EM CHAPA DE MADEIRA COMPENSADA RESINADA, 2 UTILIZAÇÕES. AF_11/2020</v>
          </cell>
          <cell r="C2565" t="str">
            <v>M2</v>
          </cell>
          <cell r="D2565" t="str">
            <v>ATRIBUÍDO SÃO PAULO</v>
          </cell>
          <cell r="E2565" t="str">
            <v>335,03</v>
          </cell>
          <cell r="F2565" t="str">
            <v>CAIXA REFERENCIAL</v>
          </cell>
        </row>
        <row r="2566">
          <cell r="A2566" t="str">
            <v>102049</v>
          </cell>
          <cell r="B2566" t="str">
            <v>MONTAGEM E DESMONTAGEM DE FÔRMA PARA ESCADAS, COM 1 LANCE E LAJE CASCATA, EM CHAPA DE MADEIRA COMPENSADA RESINADA, 4 UTILIZAÇÕES. AF_11/2020</v>
          </cell>
          <cell r="C2566" t="str">
            <v>M2</v>
          </cell>
          <cell r="D2566" t="str">
            <v>ATRIBUÍDO SÃO PAULO</v>
          </cell>
          <cell r="E2566" t="str">
            <v>299,67</v>
          </cell>
          <cell r="F2566" t="str">
            <v>CAIXA REFERENCIAL</v>
          </cell>
        </row>
        <row r="2567">
          <cell r="A2567" t="str">
            <v>102050</v>
          </cell>
          <cell r="B2567" t="str">
            <v>MONTAGEM E DESMONTAGEM DE FÔRMA PARA ESCADAS, COM 1 LANCE E LAJE CASCATA, EM CHAPA DE MADEIRA COMPENSADA PLASTIFICADA, 6 UTILIZAÇÕES. AF_11/2020</v>
          </cell>
          <cell r="C2567" t="str">
            <v>M2</v>
          </cell>
          <cell r="D2567" t="str">
            <v>ATRIBUÍDO SÃO PAULO</v>
          </cell>
          <cell r="E2567" t="str">
            <v>262,84</v>
          </cell>
          <cell r="F2567" t="str">
            <v>CAIXA REFERENCIAL</v>
          </cell>
        </row>
        <row r="2568">
          <cell r="A2568" t="str">
            <v>102051</v>
          </cell>
          <cell r="B2568" t="str">
            <v>MONTAGEM E DESMONTAGEM DE FÔRMA PARA ESCADAS, COM 1 LANCE E LAJE CASCATA, EM CHAPA DE MADEIRA COMPENSADA PLASTIFICADA, 8 UTILIZAÇÕES. AF_11/2020</v>
          </cell>
          <cell r="C2568" t="str">
            <v>M2</v>
          </cell>
          <cell r="D2568" t="str">
            <v>ATRIBUÍDO SÃO PAULO</v>
          </cell>
          <cell r="E2568" t="str">
            <v>231,00</v>
          </cell>
          <cell r="F2568" t="str">
            <v>CAIXA REFERENCIAL</v>
          </cell>
        </row>
        <row r="2569">
          <cell r="A2569" t="str">
            <v>102052</v>
          </cell>
          <cell r="B2569" t="str">
            <v>MONTAGEM E DESMONTAGEM DE FÔRMA PARA ESCADAS, COM 1 LANCE E LAJE CASCATA, EM CHAPA DE MADEIRA COMPENSADA PLASTIFICADA, 10 UTILIZAÇÕES. AF_11/2020</v>
          </cell>
          <cell r="C2569" t="str">
            <v>M2</v>
          </cell>
          <cell r="D2569" t="str">
            <v>ATRIBUÍDO SÃO PAULO</v>
          </cell>
          <cell r="E2569" t="str">
            <v>213,27</v>
          </cell>
          <cell r="F2569" t="str">
            <v>CAIXA REFERENCIAL</v>
          </cell>
        </row>
        <row r="2570">
          <cell r="A2570" t="str">
            <v>102059</v>
          </cell>
          <cell r="B2570" t="str">
            <v>MONTAGEM E DESMONTAGEM DE FÔRMA PARA ESCADA DUPLA COM 2 LANCES EM "X" E LAJE PLANA, EM MADEIRA SERRADA, 1 UTILIZAÇÃO. AF_11/2020</v>
          </cell>
          <cell r="C2570" t="str">
            <v>M2</v>
          </cell>
          <cell r="D2570" t="str">
            <v>ATRIBUÍDO SÃO PAULO</v>
          </cell>
          <cell r="E2570" t="str">
            <v>513,59</v>
          </cell>
          <cell r="F2570" t="str">
            <v>CAIXA REFERENCIAL</v>
          </cell>
        </row>
        <row r="2571">
          <cell r="A2571" t="str">
            <v>102060</v>
          </cell>
          <cell r="B2571" t="str">
            <v>MONTAGEM E DESMONTAGEM DE FÔRMA PARA ESCADA DUPLA COM 2 LANCES EM "X" E LAJE PLANA, EM MADEIRA SERRADA, 2 UTILIZAÇÕES. AF_11/2020</v>
          </cell>
          <cell r="C2571" t="str">
            <v>M2</v>
          </cell>
          <cell r="D2571" t="str">
            <v>ATRIBUÍDO SÃO PAULO</v>
          </cell>
          <cell r="E2571" t="str">
            <v>429,44</v>
          </cell>
          <cell r="F2571" t="str">
            <v>CAIXA REFERENCIAL</v>
          </cell>
        </row>
        <row r="2572">
          <cell r="A2572" t="str">
            <v>102061</v>
          </cell>
          <cell r="B2572" t="str">
            <v>MONTAGEM E DESMONTAGEM DE FÔRMA PARA ESCADA DUPLA COM 2 LANCES EM "X" E LAJE PLANA, EM CHAPA DE MADEIRA COMPENSADA RESINADA, 2 UTILIZAÇÕES. AF_11/2020</v>
          </cell>
          <cell r="C2572" t="str">
            <v>M2</v>
          </cell>
          <cell r="D2572" t="str">
            <v>ATRIBUÍDO SÃO PAULO</v>
          </cell>
          <cell r="E2572" t="str">
            <v>326,01</v>
          </cell>
          <cell r="F2572" t="str">
            <v>CAIXA REFERENCIAL</v>
          </cell>
        </row>
        <row r="2573">
          <cell r="A2573" t="str">
            <v>102062</v>
          </cell>
          <cell r="B2573" t="str">
            <v>MONTAGEM E DESMONTAGEM DE FÔRMA PARA ESCADA DUPLA COM 2 LANCES EM "X" E LAJE PLANA, EM CHAPA DE MADEIRA COMPENSADA RESINADA, 4 UTILIZAÇÕES. AF_11/2020</v>
          </cell>
          <cell r="C2573" t="str">
            <v>M2</v>
          </cell>
          <cell r="D2573" t="str">
            <v>ATRIBUÍDO SÃO PAULO</v>
          </cell>
          <cell r="E2573" t="str">
            <v>301,42</v>
          </cell>
          <cell r="F2573" t="str">
            <v>CAIXA REFERENCIAL</v>
          </cell>
        </row>
        <row r="2574">
          <cell r="A2574" t="str">
            <v>102063</v>
          </cell>
          <cell r="B2574" t="str">
            <v>MONTAGEM E DESMONTAGEM DE FÔRMA PARA ESCADA DUPLA COM 2 LANCES EM "X" E LAJE PLANA, EM CHAPA DE MADEIRA COMPENSADA PLASTIFICADA, 6 UTILIZAÇÕES. AF_11/2020</v>
          </cell>
          <cell r="C2574" t="str">
            <v>M2</v>
          </cell>
          <cell r="D2574" t="str">
            <v>ATRIBUÍDO SÃO PAULO</v>
          </cell>
          <cell r="E2574" t="str">
            <v>260,16</v>
          </cell>
          <cell r="F2574" t="str">
            <v>CAIXA REFERENCIAL</v>
          </cell>
        </row>
        <row r="2575">
          <cell r="A2575" t="str">
            <v>102064</v>
          </cell>
          <cell r="B2575" t="str">
            <v>MONTAGEM E DESMONTAGEM DE FÔRMA PARA ESCADA DUPLA COM 2 LANCES EM "X" E LAJE PLANA, EM CHAPA DE MADEIRA COMPENSADA PLASTIFICADA, 8 UTILIZAÇÕES. AF_11/2020</v>
          </cell>
          <cell r="C2575" t="str">
            <v>M2</v>
          </cell>
          <cell r="D2575" t="str">
            <v>ATRIBUÍDO SÃO PAULO</v>
          </cell>
          <cell r="E2575" t="str">
            <v>229,77</v>
          </cell>
          <cell r="F2575" t="str">
            <v>CAIXA REFERENCIAL</v>
          </cell>
        </row>
        <row r="2576">
          <cell r="A2576" t="str">
            <v>102065</v>
          </cell>
          <cell r="B2576" t="str">
            <v>MONTAGEM E DESMONTAGEM DE FÔRMA PARA ESCADA DUPLA COM 2 LANCES EM "X" E LAJE PLANA, EM CHAPA DE MADEIRA COMPENSADA PLASTIFICADA, 10 UTILIZAÇÕES. AF_11/2020</v>
          </cell>
          <cell r="C2576" t="str">
            <v>M2</v>
          </cell>
          <cell r="D2576" t="str">
            <v>ATRIBUÍDO SÃO PAULO</v>
          </cell>
          <cell r="E2576" t="str">
            <v>212,89</v>
          </cell>
          <cell r="F2576" t="str">
            <v>CAIXA REFERENCIAL</v>
          </cell>
        </row>
        <row r="2577">
          <cell r="A2577" t="str">
            <v>102066</v>
          </cell>
          <cell r="B2577" t="str">
            <v>MONTAGEM E DESMONTAGEM DE FÔRMA PARA ESCADA DUPLA COM 2 LANCES EM "X" E LAJE CASCATA, EM MADEIRA SERRADA, 1 UTILIZAÇÃO. AF_11/2020</v>
          </cell>
          <cell r="C2577" t="str">
            <v>M2</v>
          </cell>
          <cell r="D2577" t="str">
            <v>ATRIBUÍDO SÃO PAULO</v>
          </cell>
          <cell r="E2577" t="str">
            <v>535,57</v>
          </cell>
          <cell r="F2577" t="str">
            <v>CAIXA REFERENCIAL</v>
          </cell>
        </row>
        <row r="2578">
          <cell r="A2578" t="str">
            <v>102067</v>
          </cell>
          <cell r="B2578" t="str">
            <v>MONTAGEM E DESMONTAGEM DE FÔRMA PARA ESCADA DUPLA COM 2 LANCES EM "X" E LAJE CASCATA, EM MADEIRA SERRADA, 2 UTILIZAÇÕES. AF_11/2020</v>
          </cell>
          <cell r="C2578" t="str">
            <v>M2</v>
          </cell>
          <cell r="D2578" t="str">
            <v>ATRIBUÍDO SÃO PAULO</v>
          </cell>
          <cell r="E2578" t="str">
            <v>456,32</v>
          </cell>
          <cell r="F2578" t="str">
            <v>CAIXA REFERENCIAL</v>
          </cell>
        </row>
        <row r="2579">
          <cell r="A2579" t="str">
            <v>102068</v>
          </cell>
          <cell r="B2579" t="str">
            <v>MONTAGEM E DESMONTAGEM DE FÔRMA PARA ESCADA DUPLA COM 2 LANCES EM "X" E LAJE CASCATA, EM CHAPA DE MADEIRA COMPENSADA RESINADA, 2 UTILIZAÇÕES. AF_11/2020</v>
          </cell>
          <cell r="C2579" t="str">
            <v>M2</v>
          </cell>
          <cell r="D2579" t="str">
            <v>ATRIBUÍDO SÃO PAULO</v>
          </cell>
          <cell r="E2579" t="str">
            <v>306,96</v>
          </cell>
          <cell r="F2579" t="str">
            <v>CAIXA REFERENCIAL</v>
          </cell>
        </row>
        <row r="2580">
          <cell r="A2580" t="str">
            <v>102069</v>
          </cell>
          <cell r="B2580" t="str">
            <v>MONTAGEM E DESMONTAGEM DE FÔRMA PARA ESCADA DUPLA COM 2 LANCES EM "X" E LAJE CASCATA, EM CHAPA DE MADEIRA COMPENSADA RESINADA, 4 UTILIZAÇÕES. AF_11/2020</v>
          </cell>
          <cell r="C2580" t="str">
            <v>M2</v>
          </cell>
          <cell r="D2580" t="str">
            <v>ATRIBUÍDO SÃO PAULO</v>
          </cell>
          <cell r="E2580" t="str">
            <v>282,10</v>
          </cell>
          <cell r="F2580" t="str">
            <v>CAIXA REFERENCIAL</v>
          </cell>
        </row>
        <row r="2581">
          <cell r="A2581" t="str">
            <v>102070</v>
          </cell>
          <cell r="B2581" t="str">
            <v>MONTAGEM E DESMONTAGEM DE FÔRMA PARA ESCADA DUPLA COM 2 LANCES EM "X" E LAJE CASCATA, EM CHAPA DE MADEIRA COMPENSADA PLASTIFICADA, 6 UTILIZAÇÕES. AF_11/2020</v>
          </cell>
          <cell r="C2581" t="str">
            <v>M2</v>
          </cell>
          <cell r="D2581" t="str">
            <v>ATRIBUÍDO SÃO PAULO</v>
          </cell>
          <cell r="E2581" t="str">
            <v>247,56</v>
          </cell>
          <cell r="F2581" t="str">
            <v>CAIXA REFERENCIAL</v>
          </cell>
        </row>
        <row r="2582">
          <cell r="A2582" t="str">
            <v>102071</v>
          </cell>
          <cell r="B2582" t="str">
            <v>MONTAGEM E DESMONTAGEM DE FÔRMA PARA ESCADA DUPLA COM 2 LANCES EM "X" E LAJE CASCATA, EM CHAPA DE MADEIRA COMPENSADA PLASTIFICADA, 8 UTILIZAÇÕES. AF_11/2020</v>
          </cell>
          <cell r="C2582" t="str">
            <v>M2</v>
          </cell>
          <cell r="D2582" t="str">
            <v>ATRIBUÍDO SÃO PAULO</v>
          </cell>
          <cell r="E2582" t="str">
            <v>218,11</v>
          </cell>
          <cell r="F2582" t="str">
            <v>CAIXA REFERENCIAL</v>
          </cell>
        </row>
        <row r="2583">
          <cell r="A2583" t="str">
            <v>102072</v>
          </cell>
          <cell r="B2583" t="str">
            <v>MONTAGEM E DESMONTAGEM DE FÔRMA PARA ESCADA DUPLA COM 2 LANCES EM "X" E LAJE CASCATA, EM CHAPA DE MADEIRA COMPENSADA PLASTIFICADA, 10 UTILIZAÇÕES. AF_11/2020</v>
          </cell>
          <cell r="C2583" t="str">
            <v>M2</v>
          </cell>
          <cell r="D2583" t="str">
            <v>ATRIBUÍDO SÃO PAULO</v>
          </cell>
          <cell r="E2583" t="str">
            <v>204,76</v>
          </cell>
          <cell r="F2583" t="str">
            <v>CAIXA REFERENCIAL</v>
          </cell>
        </row>
        <row r="2584">
          <cell r="A2584" t="str">
            <v>102073</v>
          </cell>
          <cell r="B2584" t="str">
            <v>ESCADA EM CONCRETO ARMADO MOLDADO IN LOCO, FCK 25 MPA, COM 1 LANCE E LAJE PLANA, FÔRMA EM CHAPA DE MADEIRA COMPENSADA RESINADA. AF_11/2020_PA</v>
          </cell>
          <cell r="C2584" t="str">
            <v>M3</v>
          </cell>
          <cell r="D2584" t="str">
            <v>ATRIBUÍDO SÃO PAULO</v>
          </cell>
          <cell r="E2584" t="str">
            <v>4.245,23</v>
          </cell>
          <cell r="F2584" t="str">
            <v>CAIXA REFERENCIAL</v>
          </cell>
        </row>
        <row r="2585">
          <cell r="A2585" t="str">
            <v>102074</v>
          </cell>
          <cell r="B2585" t="str">
            <v>ESCADA EM CONCRETO ARMADO MOLDADO IN LOCO, FCK 25 MPA, COM 2 LANCES EM  U  E LAJE PLANA, FÔRMA EM CHAPA DE MADEIRA COMPENSADA RESINADA. AF_11/2020_PA</v>
          </cell>
          <cell r="C2585" t="str">
            <v>M3</v>
          </cell>
          <cell r="D2585" t="str">
            <v>ATRIBUÍDO SÃO PAULO</v>
          </cell>
          <cell r="E2585" t="str">
            <v>5.092,24</v>
          </cell>
          <cell r="F2585" t="str">
            <v>CAIXA REFERENCIAL</v>
          </cell>
        </row>
        <row r="2586">
          <cell r="A2586" t="str">
            <v>102075</v>
          </cell>
          <cell r="B2586" t="str">
            <v>ESCADA EM CONCRETO ARMADO MOLDADO IN LOCO, FCK 25 MPA, COM 2 LANCES EM  L  E LAJE PLANA, FÔRMA EM CHAPA DE MADEIRA COMPENSADA RESINADA. AF_11/2020_PA</v>
          </cell>
          <cell r="C2586" t="str">
            <v>M3</v>
          </cell>
          <cell r="D2586" t="str">
            <v>ATRIBUÍDO SÃO PAULO</v>
          </cell>
          <cell r="E2586" t="str">
            <v>5.300,11</v>
          </cell>
          <cell r="F2586" t="str">
            <v>CAIXA REFERENCIAL</v>
          </cell>
        </row>
        <row r="2587">
          <cell r="A2587" t="str">
            <v>102076</v>
          </cell>
          <cell r="B2587" t="str">
            <v>ESCADA EM CONCRETO ARMADO MOLDADO IN LOCO, FCK 25 MPA, COM 2 LANCES EM  X  E LAJE PLANA, FÔRMA EM CHAPA DE MADEIRA COMPENSADA RESINADA. AF_11/2020_PA</v>
          </cell>
          <cell r="C2587" t="str">
            <v>M3</v>
          </cell>
          <cell r="D2587" t="str">
            <v>ATRIBUÍDO SÃO PAULO</v>
          </cell>
          <cell r="E2587" t="str">
            <v>5.431,38</v>
          </cell>
          <cell r="F2587" t="str">
            <v>CAIXA REFERENCIAL</v>
          </cell>
        </row>
        <row r="2588">
          <cell r="A2588" t="str">
            <v>102077</v>
          </cell>
          <cell r="B2588" t="str">
            <v>ESCADA EM CONCRETO ARMADO MOLDADO IN LOCO, FCK 25 MPA, COM 1 LANCE E LAJE CASCATA, FÔRMA EM CHAPA DE MADEIRA COMPENSADA RESINADA. AF_11/2020_PA</v>
          </cell>
          <cell r="C2588" t="str">
            <v>M3</v>
          </cell>
          <cell r="D2588" t="str">
            <v>ATRIBUÍDO SÃO PAULO</v>
          </cell>
          <cell r="E2588" t="str">
            <v>5.948,42</v>
          </cell>
          <cell r="F2588" t="str">
            <v>CAIXA REFERENCIAL</v>
          </cell>
        </row>
        <row r="2589">
          <cell r="A2589" t="str">
            <v>102078</v>
          </cell>
          <cell r="B2589" t="str">
            <v>ESCADA EM CONCRETO ARMADO MOLDADO IN LOCO, FCK 25 MPA, COM 2 LANCES EM  U  E LAJE CASCATA, FÔRMA EM CHAPA DE MADEIRA COMPENSADA RESINADA. AF_11/2020_PA</v>
          </cell>
          <cell r="C2589" t="str">
            <v>M3</v>
          </cell>
          <cell r="D2589" t="str">
            <v>ATRIBUÍDO SÃO PAULO</v>
          </cell>
          <cell r="E2589" t="str">
            <v>6.079,14</v>
          </cell>
          <cell r="F2589" t="str">
            <v>CAIXA REFERENCIAL</v>
          </cell>
        </row>
        <row r="2590">
          <cell r="A2590" t="str">
            <v>102079</v>
          </cell>
          <cell r="B2590" t="str">
            <v>ESCADA EM CONCRETO ARMADO MOLDADO IN LOCO, FCK 25 MPA, COM 2 LANCES EM  L  E LAJE CASCATA, FÔRMA EM CHAPA DE MADEIRA COMPENSADA RESINADA. AF_11/2020_PA</v>
          </cell>
          <cell r="C2590" t="str">
            <v>M3</v>
          </cell>
          <cell r="D2590" t="str">
            <v>ATRIBUÍDO SÃO PAULO</v>
          </cell>
          <cell r="E2590" t="str">
            <v>5.836,18</v>
          </cell>
          <cell r="F2590" t="str">
            <v>CAIXA REFERENCIAL</v>
          </cell>
        </row>
        <row r="2591">
          <cell r="A2591" t="str">
            <v>102080</v>
          </cell>
          <cell r="B2591" t="str">
            <v>ESCADA EM CONCRETO ARMADO MOLDADO IN LOCO, FCK 25 MPA, COM 2 LANCES EM  X  E LAJE CASCATA, FÔRMA EM CHAPA DE MADEIRA COMPENSADA RESINADA. AF_11/2020_PA</v>
          </cell>
          <cell r="C2591" t="str">
            <v>M3</v>
          </cell>
          <cell r="D2591" t="str">
            <v>ATRIBUÍDO SÃO PAULO</v>
          </cell>
          <cell r="E2591" t="str">
            <v>5.119,12</v>
          </cell>
          <cell r="F2591" t="str">
            <v>CAIXA REFERENCIAL</v>
          </cell>
        </row>
        <row r="2592">
          <cell r="A2592" t="str">
            <v>102086</v>
          </cell>
          <cell r="B2592" t="str">
            <v>FABRICAÇÃO DE FÔRMA PARA ESCADA DUPLA COM 2 LANCES EM "X" E LAJE PLANA, EM CHAPA DE MADEIRA COMPENSADA PLASTIFICADA, E=18 MM. AF_11/2020</v>
          </cell>
          <cell r="C2592" t="str">
            <v>M2</v>
          </cell>
          <cell r="D2592" t="str">
            <v>ATRIBUÍDO SÃO PAULO</v>
          </cell>
          <cell r="E2592" t="str">
            <v>226,82</v>
          </cell>
          <cell r="F2592" t="str">
            <v>CAIXA REFERENCIAL</v>
          </cell>
        </row>
        <row r="2593">
          <cell r="A2593" t="str">
            <v>102087</v>
          </cell>
          <cell r="B2593" t="str">
            <v>FABRICAÇÃO DE FÔRMA PARA ESCADA DUPLA COM 2 LANCES EM "X" E LAJE PLANA, EM CHAPA DE MADEIRA COMPENSADA RESINADA, E= 17 MM. AF_11/2020</v>
          </cell>
          <cell r="C2593" t="str">
            <v>M2</v>
          </cell>
          <cell r="D2593" t="str">
            <v>ATRIBUÍDO SÃO PAULO</v>
          </cell>
          <cell r="E2593" t="str">
            <v>175,70</v>
          </cell>
          <cell r="F2593" t="str">
            <v>CAIXA REFERENCIAL</v>
          </cell>
        </row>
        <row r="2594">
          <cell r="A2594" t="str">
            <v>102088</v>
          </cell>
          <cell r="B2594" t="str">
            <v>FABRICAÇÃO DE FÔRMA PARA ESCADA DUPLA COM 2 LANCES EM X E LAJE PLANA, EM MADEIRA SERRADA, E=25 MM. AF_11/2020</v>
          </cell>
          <cell r="C2594" t="str">
            <v>M2</v>
          </cell>
          <cell r="D2594" t="str">
            <v>ATRIBUÍDO SÃO PAULO</v>
          </cell>
          <cell r="E2594" t="str">
            <v>237,73</v>
          </cell>
          <cell r="F2594" t="str">
            <v>CAIXA REFERENCIAL</v>
          </cell>
        </row>
        <row r="2595">
          <cell r="A2595" t="str">
            <v>102089</v>
          </cell>
          <cell r="B2595" t="str">
            <v>FABRICAÇÃO DE FÔRMA PARA ESCADA DUPLA COM 2 LANCES EM "X" E LAJE CASCATA, EM CHAPA DE MADEIRA COMPENSADA PLASTIFICADA, E=18 MM. AF_11/2020</v>
          </cell>
          <cell r="C2595" t="str">
            <v>M2</v>
          </cell>
          <cell r="D2595" t="str">
            <v>ATRIBUÍDO SÃO PAULO</v>
          </cell>
          <cell r="E2595" t="str">
            <v>218,32</v>
          </cell>
          <cell r="F2595" t="str">
            <v>CAIXA REFERENCIAL</v>
          </cell>
        </row>
        <row r="2596">
          <cell r="A2596" t="str">
            <v>102090</v>
          </cell>
          <cell r="B2596" t="str">
            <v>FABRICAÇÃO DE FÔRMA PARA ESCADA DUPLA COM 2 LANCES EM "X" E LAJE CASCATA, EM CHAPA DE MADEIRA COMPENSADA RESINADA, E= 17 MM. AF_11/2020</v>
          </cell>
          <cell r="C2596" t="str">
            <v>M2</v>
          </cell>
          <cell r="D2596" t="str">
            <v>ATRIBUÍDO SÃO PAULO</v>
          </cell>
          <cell r="E2596" t="str">
            <v>160,33</v>
          </cell>
          <cell r="F2596" t="str">
            <v>CAIXA REFERENCIAL</v>
          </cell>
        </row>
        <row r="2597">
          <cell r="A2597" t="str">
            <v>102091</v>
          </cell>
          <cell r="B2597" t="str">
            <v>FABRICAÇÃO DE FÔRMA PARA ESCADA DUPLA COM 2 LANCES EM X E LAJE CASCATA, EM MADEIRA SERRADA, E=25 MM. AF_11/2020</v>
          </cell>
          <cell r="C2597" t="str">
            <v>M2</v>
          </cell>
          <cell r="D2597" t="str">
            <v>ATRIBUÍDO SÃO PAULO</v>
          </cell>
          <cell r="E2597" t="str">
            <v>275,72</v>
          </cell>
          <cell r="F2597" t="str">
            <v>CAIXA REFERENCIAL</v>
          </cell>
        </row>
        <row r="2598">
          <cell r="A2598" t="str">
            <v>103760</v>
          </cell>
          <cell r="B2598" t="str">
            <v>MONTAGEM E DESMONTAGEM DE FÔRMA DE LAJE MACIÇA, PÉ-DIREITO SIMPLES, EM CHAPA DE MADEIRA COMPENSADA RESINADA E CIMBRAMENTO DE MADEIRA, 2 UTILIZAÇÕES. AF_03/2022</v>
          </cell>
          <cell r="C2598" t="str">
            <v>M2</v>
          </cell>
          <cell r="D2598" t="str">
            <v>ATRIBUÍDO SÃO PAULO</v>
          </cell>
          <cell r="E2598" t="str">
            <v>130,49</v>
          </cell>
          <cell r="F2598" t="str">
            <v>CAIXA REFERENCIAL</v>
          </cell>
        </row>
        <row r="2599">
          <cell r="A2599" t="str">
            <v>103761</v>
          </cell>
          <cell r="B2599" t="str">
            <v>MONTAGEM E DESMONTAGEM DE FÔRMA DE LAJE MACIÇA, PÉ-DIREITO SIMPLES, EM CHAPA DE MADEIRA COMPENSADA RESINADA E CIMBRAMENTO DE MADEIRA, 4 UTILIZAÇÕES. AF_03/2022</v>
          </cell>
          <cell r="C2599" t="str">
            <v>M2</v>
          </cell>
          <cell r="D2599" t="str">
            <v>ATRIBUÍDO SÃO PAULO</v>
          </cell>
          <cell r="E2599" t="str">
            <v>89,53</v>
          </cell>
          <cell r="F2599" t="str">
            <v>CAIXA REFERENCIAL</v>
          </cell>
        </row>
        <row r="2600">
          <cell r="A2600" t="str">
            <v>103762</v>
          </cell>
          <cell r="B2600" t="str">
            <v>MONTAGEM E DESMONTAGEM DE FÔRMA DE LAJE MACIÇA, PÉ-DIREITO SIMPLES, EM CHAPA DE MADEIRA COMPENSADA RESINADA E CIMBRAMENTO DE MADEIRA, 6 UTILIZAÇÕES. AF_03/2022</v>
          </cell>
          <cell r="C2600" t="str">
            <v>M2</v>
          </cell>
          <cell r="D2600" t="str">
            <v>ATRIBUÍDO SÃO PAULO</v>
          </cell>
          <cell r="E2600" t="str">
            <v>76,38</v>
          </cell>
          <cell r="F2600" t="str">
            <v>CAIXA REFERENCIAL</v>
          </cell>
        </row>
        <row r="2601">
          <cell r="A2601" t="str">
            <v>103763</v>
          </cell>
          <cell r="B2601" t="str">
            <v>MONTAGEM E DESMONTAGEM DE FÔRMA DE LAJE MACIÇA, PÉ-DIREITO SIMPLES, EM CHAPA DE MADEIRA COMPENSADA RESINADA E CIMBRAMENTO DE MADEIRA, 8 UTILIZAÇÕES. AF_03/2022</v>
          </cell>
          <cell r="C2601" t="str">
            <v>M2</v>
          </cell>
          <cell r="D2601" t="str">
            <v>ATRIBUÍDO SÃO PAULO</v>
          </cell>
          <cell r="E2601" t="str">
            <v>67,35</v>
          </cell>
          <cell r="F2601" t="str">
            <v>CAIXA REFERENCIAL</v>
          </cell>
        </row>
        <row r="2602">
          <cell r="A2602" t="str">
            <v>104925</v>
          </cell>
          <cell r="B2602" t="str">
            <v>FABRICAÇÃO, MONTAGEM E DESMONTAGEM DE FÔRMA PARA SAPATA CORRIDA, EM MADEIRA SERRADA, E=25 MM, 1 UTILIZAÇÃO. AF_01/2024</v>
          </cell>
          <cell r="C2602" t="str">
            <v>M2</v>
          </cell>
          <cell r="D2602" t="str">
            <v>ATRIBUÍDO SÃO PAULO</v>
          </cell>
          <cell r="E2602" t="str">
            <v>169,74</v>
          </cell>
          <cell r="F2602" t="str">
            <v>CAIXA REFERENCIAL</v>
          </cell>
        </row>
        <row r="2603">
          <cell r="A2603" t="str">
            <v>104926</v>
          </cell>
          <cell r="B2603" t="str">
            <v>FABRICAÇÃO, MONTAGEM E DESMONTAGEM DE FÔRMA PARA SAPATA CORRIDA, EM MADEIRA SERRADA, E=25 MM, 2 UTILIZAÇÕES. AF_01/2024</v>
          </cell>
          <cell r="C2603" t="str">
            <v>M2</v>
          </cell>
          <cell r="D2603" t="str">
            <v>ATRIBUÍDO SÃO PAULO</v>
          </cell>
          <cell r="E2603" t="str">
            <v>110,30</v>
          </cell>
          <cell r="F2603" t="str">
            <v>CAIXA REFERENCIAL</v>
          </cell>
        </row>
        <row r="2604">
          <cell r="A2604" t="str">
            <v>104927</v>
          </cell>
          <cell r="B2604" t="str">
            <v>FABRICAÇÃO, MONTAGEM E DESMONTAGEM DE FÔRMA PARA SAPATA CORRIDA, EM MADEIRA SERRADA, E=25 MM, 4 UTILIZAÇÕES. AF_01/2024</v>
          </cell>
          <cell r="C2604" t="str">
            <v>M2</v>
          </cell>
          <cell r="D2604" t="str">
            <v>ATRIBUÍDO SÃO PAULO</v>
          </cell>
          <cell r="E2604" t="str">
            <v>79,39</v>
          </cell>
          <cell r="F2604" t="str">
            <v>CAIXA REFERENCIAL</v>
          </cell>
        </row>
        <row r="2605">
          <cell r="A2605" t="str">
            <v>104928</v>
          </cell>
          <cell r="B2605" t="str">
            <v>FABRICAÇÃO, MONTAGEM E DESMONTAGEM DE FÔRMA PARA SAPATA CORRIDA, EM CHAPA DE MADEIRA COMPENSADA RESINADA, E=17 MM, 2 UTILIZAÇÕES. AF_01/2024</v>
          </cell>
          <cell r="C2605" t="str">
            <v>M2</v>
          </cell>
          <cell r="D2605" t="str">
            <v>ATRIBUÍDO SÃO PAULO</v>
          </cell>
          <cell r="E2605" t="str">
            <v>166,99</v>
          </cell>
          <cell r="F2605" t="str">
            <v>CAIXA REFERENCIAL</v>
          </cell>
        </row>
        <row r="2606">
          <cell r="A2606" t="str">
            <v>104929</v>
          </cell>
          <cell r="B2606" t="str">
            <v>FABRICAÇÃO, MONTAGEM E DESMONTAGEM DE FÔRMA PARA SAPATA CORRIDA, EM CHAPA DE MADEIRA COMPENSADA RESINADA, E=17 MM, 4 UTILIZAÇÕES. AF_01/2024</v>
          </cell>
          <cell r="C2606" t="str">
            <v>M2</v>
          </cell>
          <cell r="D2606" t="str">
            <v>ATRIBUÍDO SÃO PAULO</v>
          </cell>
          <cell r="E2606" t="str">
            <v>103,09</v>
          </cell>
          <cell r="F2606" t="str">
            <v>CAIXA REFERENCIAL</v>
          </cell>
        </row>
        <row r="2607">
          <cell r="A2607" t="str">
            <v>105403</v>
          </cell>
          <cell r="B2607" t="str">
            <v>FABRICAÇÃO DE FÔRMA PARA PILARES CIRCULARES, EM CHAPA DE MADEIRA COMPENSADA RESINADA, PÉ-DIREITO DUPLO. AF_05/2024</v>
          </cell>
          <cell r="C2607" t="str">
            <v>M2</v>
          </cell>
          <cell r="D2607" t="str">
            <v>ATRIBUÍDO SÃO PAULO</v>
          </cell>
          <cell r="E2607" t="str">
            <v>207,41</v>
          </cell>
          <cell r="F2607" t="str">
            <v>CAIXA REFERENCIAL</v>
          </cell>
        </row>
        <row r="2608">
          <cell r="A2608" t="str">
            <v>105406</v>
          </cell>
          <cell r="B2608" t="str">
            <v>MONTAGEM E DESMONTAGEM DE FÔRMA DE PILARES CIRCULARES, PÉ-DIREITO DUPLO, EM MADEIRA, 2 UTILIZAÇÕES. AF_05/2024</v>
          </cell>
          <cell r="C2608" t="str">
            <v>M2</v>
          </cell>
          <cell r="D2608" t="str">
            <v>ATRIBUÍDO SÃO PAULO</v>
          </cell>
          <cell r="E2608" t="str">
            <v>220,18</v>
          </cell>
          <cell r="F2608" t="str">
            <v>CAIXA REFERENCIAL</v>
          </cell>
        </row>
        <row r="2609">
          <cell r="A2609" t="str">
            <v>89996</v>
          </cell>
          <cell r="B2609" t="str">
            <v>ARMAÇÃO VERTICAL DE ALVENARIA ESTRUTURAL; DIÂMETRO DE 10,0 MM. AF_09/2021</v>
          </cell>
          <cell r="C2609" t="str">
            <v>KG</v>
          </cell>
          <cell r="D2609" t="str">
            <v>COEFICIENTE DE REPRESENTATIVIDADE</v>
          </cell>
          <cell r="E2609" t="str">
            <v>12,84</v>
          </cell>
          <cell r="F2609" t="str">
            <v>CAIXA REFERENCIAL</v>
          </cell>
        </row>
        <row r="2610">
          <cell r="A2610" t="str">
            <v>89997</v>
          </cell>
          <cell r="B2610" t="str">
            <v>ARMAÇÃO VERTICAL DE ALVENARIA ESTRUTURAL; DIÂMETRO DE 12,5 MM. AF_09/2021</v>
          </cell>
          <cell r="C2610" t="str">
            <v>KG</v>
          </cell>
          <cell r="D2610" t="str">
            <v>COEFICIENTE DE REPRESENTATIVIDADE</v>
          </cell>
          <cell r="E2610" t="str">
            <v>10,46</v>
          </cell>
          <cell r="F2610" t="str">
            <v>CAIXA REFERENCIAL</v>
          </cell>
        </row>
        <row r="2611">
          <cell r="A2611" t="str">
            <v>89998</v>
          </cell>
          <cell r="B2611" t="str">
            <v>ARMAÇÃO DE CINTA DE ALVENARIA ESTRUTURAL; DIÂMETRO DE 10,0 MM. AF_09/2021</v>
          </cell>
          <cell r="C2611" t="str">
            <v>KG</v>
          </cell>
          <cell r="D2611" t="str">
            <v>COEFICIENTE DE REPRESENTATIVIDADE</v>
          </cell>
          <cell r="E2611" t="str">
            <v>12,23</v>
          </cell>
          <cell r="F2611" t="str">
            <v>CAIXA REFERENCIAL</v>
          </cell>
        </row>
        <row r="2612">
          <cell r="A2612" t="str">
            <v>89999</v>
          </cell>
          <cell r="B2612" t="str">
            <v>ARMAÇÃO DE VERGA E CONTRAVERGA DE ALVENARIA ESTRUTURAL; DIÂMETRO DE 8,0 MM. AF_09/2021</v>
          </cell>
          <cell r="C2612" t="str">
            <v>KG</v>
          </cell>
          <cell r="D2612" t="str">
            <v>COEFICIENTE DE REPRESENTATIVIDADE</v>
          </cell>
          <cell r="E2612" t="str">
            <v>19,12</v>
          </cell>
          <cell r="F2612" t="str">
            <v>CAIXA REFERENCIAL</v>
          </cell>
        </row>
        <row r="2613">
          <cell r="A2613" t="str">
            <v>90000</v>
          </cell>
          <cell r="B2613" t="str">
            <v>ARMAÇÃO DE VERGA E CONTRAVERGA DE ALVENARIA ESTRUTURAL; DIÂMETRO DE 10,0 MM. AF_09/2021</v>
          </cell>
          <cell r="C2613" t="str">
            <v>KG</v>
          </cell>
          <cell r="D2613" t="str">
            <v>COEFICIENTE DE REPRESENTATIVIDADE</v>
          </cell>
          <cell r="E2613" t="str">
            <v>15,40</v>
          </cell>
          <cell r="F2613" t="str">
            <v>CAIXA REFERENCIAL</v>
          </cell>
        </row>
        <row r="2614">
          <cell r="A2614" t="str">
            <v>91593</v>
          </cell>
          <cell r="B2614" t="str">
            <v>ARMAÇÃO DO SISTEMA DE PAREDES DE CONCRETO, EXECUTADA EM PAREDES DE EDIFICAÇÕES MULTIFAMILIARES, TELA Q-138. AF_12/2024_PS</v>
          </cell>
          <cell r="C2614" t="str">
            <v>KG</v>
          </cell>
          <cell r="D2614" t="str">
            <v>COEFICIENTE DE REPRESENTATIVIDADE</v>
          </cell>
          <cell r="E2614" t="str">
            <v>11,21</v>
          </cell>
          <cell r="F2614" t="str">
            <v>CAIXA REFERENCIAL</v>
          </cell>
        </row>
        <row r="2615">
          <cell r="A2615" t="str">
            <v>91594</v>
          </cell>
          <cell r="B2615" t="str">
            <v>ARMAÇÃO DO SISTEMA DE PAREDES DE CONCRETO, EXECUTADA EM PAREDES DE EDIFICAÇÕES UNIFAMILIARES OU MULTIFAMILIARES, TELA Q-92. AF_12/2024_PS</v>
          </cell>
          <cell r="C2615" t="str">
            <v>KG</v>
          </cell>
          <cell r="D2615" t="str">
            <v>COEFICIENTE DE REPRESENTATIVIDADE</v>
          </cell>
          <cell r="E2615" t="str">
            <v>11,22</v>
          </cell>
          <cell r="F2615" t="str">
            <v>CAIXA REFERENCIAL</v>
          </cell>
        </row>
        <row r="2616">
          <cell r="A2616" t="str">
            <v>91595</v>
          </cell>
          <cell r="B2616" t="str">
            <v>ARMAÇÃO DO SISTEMA DE PAREDES DE CONCRETO, EXECUTADA EM PAREDES DE EDIFICAÇÕES UNIFAMILIARES, TELA Q-61. AF_12/2024_PS</v>
          </cell>
          <cell r="C2616" t="str">
            <v>KG</v>
          </cell>
          <cell r="D2616" t="str">
            <v>COEFICIENTE DE REPRESENTATIVIDADE</v>
          </cell>
          <cell r="E2616" t="str">
            <v>11,48</v>
          </cell>
          <cell r="F2616" t="str">
            <v>CAIXA REFERENCIAL</v>
          </cell>
        </row>
        <row r="2617">
          <cell r="A2617" t="str">
            <v>91596</v>
          </cell>
          <cell r="B2617" t="str">
            <v>ARMAÇÃO DO SISTEMA DE PAREDES DE CONCRETO, EXECUTADA COMO ARMADURA POSITIVA DE LAJES, TELA Q-138. AF_12/2024</v>
          </cell>
          <cell r="C2617" t="str">
            <v>KG</v>
          </cell>
          <cell r="D2617" t="str">
            <v>COEFICIENTE DE REPRESENTATIVIDADE</v>
          </cell>
          <cell r="E2617" t="str">
            <v>11,15</v>
          </cell>
          <cell r="F2617" t="str">
            <v>CAIXA REFERENCIAL</v>
          </cell>
        </row>
        <row r="2618">
          <cell r="A2618" t="str">
            <v>91597</v>
          </cell>
          <cell r="B2618" t="str">
            <v>ARMAÇÃO DO SISTEMA DE PAREDES DE CONCRETO, EXECUTADA COMO ARMADURA NEGATIVA DE LAJES, TELA T-196. AF_12/2024</v>
          </cell>
          <cell r="C2618" t="str">
            <v>KG</v>
          </cell>
          <cell r="D2618" t="str">
            <v>COEFICIENTE DE REPRESENTATIVIDADE</v>
          </cell>
          <cell r="E2618" t="str">
            <v>8,25</v>
          </cell>
          <cell r="F2618" t="str">
            <v>CAIXA REFERENCIAL</v>
          </cell>
        </row>
        <row r="2619">
          <cell r="A2619" t="str">
            <v>91598</v>
          </cell>
          <cell r="B2619" t="str">
            <v>ARMAÇÃO DO SISTEMA DE PAREDES DE CONCRETO, EXECUTADA COMO ARMADURA POSITIVA DE LAJES, TELA Q-113. AF_12/2024</v>
          </cell>
          <cell r="C2619" t="str">
            <v>KG</v>
          </cell>
          <cell r="D2619" t="str">
            <v>COEFICIENTE DE REPRESENTATIVIDADE</v>
          </cell>
          <cell r="E2619" t="str">
            <v>10,82</v>
          </cell>
          <cell r="F2619" t="str">
            <v>CAIXA REFERENCIAL</v>
          </cell>
        </row>
        <row r="2620">
          <cell r="A2620" t="str">
            <v>91599</v>
          </cell>
          <cell r="B2620" t="str">
            <v>ARMAÇÃO DO SISTEMA DE PAREDES DE CONCRETO, EXECUTADA COMO ARMADURA NEGATIVA DE LAJES, TELA L-159. AF_12/2024</v>
          </cell>
          <cell r="C2620" t="str">
            <v>KG</v>
          </cell>
          <cell r="D2620" t="str">
            <v>COEFICIENTE DE REPRESENTATIVIDADE</v>
          </cell>
          <cell r="E2620" t="str">
            <v>8,60</v>
          </cell>
          <cell r="F2620" t="str">
            <v>CAIXA REFERENCIAL</v>
          </cell>
        </row>
        <row r="2621">
          <cell r="A2621" t="str">
            <v>91600</v>
          </cell>
          <cell r="B2621" t="str">
            <v>ARMAÇÃO DO SISTEMA DE PAREDES DE CONCRETO, EXECUTADA EM PLATIBANDAS, TELA Q-92. AF_12/2024_PS</v>
          </cell>
          <cell r="C2621" t="str">
            <v>KG</v>
          </cell>
          <cell r="D2621" t="str">
            <v>COEFICIENTE DE REPRESENTATIVIDADE</v>
          </cell>
          <cell r="E2621" t="str">
            <v>12,47</v>
          </cell>
          <cell r="F2621" t="str">
            <v>CAIXA REFERENCIAL</v>
          </cell>
        </row>
        <row r="2622">
          <cell r="A2622" t="str">
            <v>91601</v>
          </cell>
          <cell r="B2622" t="str">
            <v>ARMAÇÃO DO SISTEMA DE PAREDES DE CONCRETO, EXECUTADA COMO REFORÇO, VERGALHÃO DE 6,3 MM DE DIÂMETRO. AF_12/2024</v>
          </cell>
          <cell r="C2622" t="str">
            <v>KG</v>
          </cell>
          <cell r="D2622" t="str">
            <v>COEFICIENTE DE REPRESENTATIVIDADE</v>
          </cell>
          <cell r="E2622" t="str">
            <v>14,75</v>
          </cell>
          <cell r="F2622" t="str">
            <v>CAIXA REFERENCIAL</v>
          </cell>
        </row>
        <row r="2623">
          <cell r="A2623" t="str">
            <v>91602</v>
          </cell>
          <cell r="B2623" t="str">
            <v>ARMAÇÃO DO SISTEMA DE PAREDES DE CONCRETO, EXECUTADA COMO REFORÇO, VERGALHÃO DE 8,0 MM DE DIÂMETRO. AF_12/2024</v>
          </cell>
          <cell r="C2623" t="str">
            <v>KG</v>
          </cell>
          <cell r="D2623" t="str">
            <v>COEFICIENTE DE REPRESENTATIVIDADE</v>
          </cell>
          <cell r="E2623" t="str">
            <v>13,78</v>
          </cell>
          <cell r="F2623" t="str">
            <v>CAIXA REFERENCIAL</v>
          </cell>
        </row>
        <row r="2624">
          <cell r="A2624" t="str">
            <v>91603</v>
          </cell>
          <cell r="B2624" t="str">
            <v>ARMAÇÃO DO SISTEMA DE PAREDES DE CONCRETO, EXECUTADA COMO REFORÇO, VERGALHÃO DE 10,0 MM DE DIÂMETRO. AF_12/2024</v>
          </cell>
          <cell r="C2624" t="str">
            <v>KG</v>
          </cell>
          <cell r="D2624" t="str">
            <v>COEFICIENTE DE REPRESENTATIVIDADE</v>
          </cell>
          <cell r="E2624" t="str">
            <v>12,34</v>
          </cell>
          <cell r="F2624" t="str">
            <v>CAIXA REFERENCIAL</v>
          </cell>
        </row>
        <row r="2625">
          <cell r="A2625" t="str">
            <v>92759</v>
          </cell>
          <cell r="B2625" t="str">
            <v>ARMAÇÃO DE PILAR OU VIGA DE ESTRUTURA CONVENCIONAL DE CONCRETO ARMADO UTILIZANDO AÇO CA-60 DE 5,0 MM - MONTAGEM. AF_06/2022</v>
          </cell>
          <cell r="C2625" t="str">
            <v>KG</v>
          </cell>
          <cell r="D2625" t="str">
            <v>COEFICIENTE DE REPRESENTATIVIDADE</v>
          </cell>
          <cell r="E2625" t="str">
            <v>16,72</v>
          </cell>
          <cell r="F2625" t="str">
            <v>CAIXA REFERENCIAL</v>
          </cell>
        </row>
        <row r="2626">
          <cell r="A2626" t="str">
            <v>92760</v>
          </cell>
          <cell r="B2626" t="str">
            <v>ARMAÇÃO DE PILAR OU VIGA DE ESTRUTURA CONVENCIONAL DE CONCRETO ARMADO UTILIZANDO AÇO CA-50 DE 6,3 MM - MONTAGEM. AF_06/2022</v>
          </cell>
          <cell r="C2626" t="str">
            <v>KG</v>
          </cell>
          <cell r="D2626" t="str">
            <v>COEFICIENTE DE REPRESENTATIVIDADE</v>
          </cell>
          <cell r="E2626" t="str">
            <v>15,88</v>
          </cell>
          <cell r="F2626" t="str">
            <v>CAIXA REFERENCIAL</v>
          </cell>
        </row>
        <row r="2627">
          <cell r="A2627" t="str">
            <v>92761</v>
          </cell>
          <cell r="B2627" t="str">
            <v>ARMAÇÃO DE PILAR OU VIGA DE ESTRUTURA CONVENCIONAL DE CONCRETO ARMADO UTILIZANDO AÇO CA-50 DE 8,0 MM - MONTAGEM. AF_06/2022</v>
          </cell>
          <cell r="C2627" t="str">
            <v>KG</v>
          </cell>
          <cell r="D2627" t="str">
            <v>COEFICIENTE DE REPRESENTATIVIDADE</v>
          </cell>
          <cell r="E2627" t="str">
            <v>14,99</v>
          </cell>
          <cell r="F2627" t="str">
            <v>CAIXA REFERENCIAL</v>
          </cell>
        </row>
        <row r="2628">
          <cell r="A2628" t="str">
            <v>92762</v>
          </cell>
          <cell r="B2628" t="str">
            <v>ARMAÇÃO DE PILAR OU VIGA DE ESTRUTURA CONVENCIONAL DE CONCRETO ARMADO UTILIZANDO AÇO CA-50 DE 10,0 MM - MONTAGEM. AF_06/2022</v>
          </cell>
          <cell r="C2628" t="str">
            <v>KG</v>
          </cell>
          <cell r="D2628" t="str">
            <v>COEFICIENTE DE REPRESENTATIVIDADE</v>
          </cell>
          <cell r="E2628" t="str">
            <v>13,43</v>
          </cell>
          <cell r="F2628" t="str">
            <v>CAIXA REFERENCIAL</v>
          </cell>
        </row>
        <row r="2629">
          <cell r="A2629" t="str">
            <v>92763</v>
          </cell>
          <cell r="B2629" t="str">
            <v>ARMAÇÃO DE PILAR OU VIGA DE ESTRUTURA CONVENCIONAL DE CONCRETO ARMADO UTILIZANDO AÇO CA-50 DE 12,5 MM - MONTAGEM. AF_06/2022</v>
          </cell>
          <cell r="C2629" t="str">
            <v>KG</v>
          </cell>
          <cell r="D2629" t="str">
            <v>COEFICIENTE DE REPRESENTATIVIDADE</v>
          </cell>
          <cell r="E2629" t="str">
            <v>11,31</v>
          </cell>
          <cell r="F2629" t="str">
            <v>CAIXA REFERENCIAL</v>
          </cell>
        </row>
        <row r="2630">
          <cell r="A2630" t="str">
            <v>92764</v>
          </cell>
          <cell r="B2630" t="str">
            <v>ARMAÇÃO DE PILAR OU VIGA DE ESTRUTURA CONVENCIONAL DE CONCRETO ARMADO UTILIZANDO AÇO CA-50 DE 16,0 MM - MONTAGEM. AF_06/2022</v>
          </cell>
          <cell r="C2630" t="str">
            <v>KG</v>
          </cell>
          <cell r="D2630" t="str">
            <v>COEFICIENTE DE REPRESENTATIVIDADE</v>
          </cell>
          <cell r="E2630" t="str">
            <v>10,99</v>
          </cell>
          <cell r="F2630" t="str">
            <v>CAIXA REFERENCIAL</v>
          </cell>
        </row>
        <row r="2631">
          <cell r="A2631" t="str">
            <v>92765</v>
          </cell>
          <cell r="B2631" t="str">
            <v>ARMAÇÃO DE PILAR OU VIGA DE ESTRUTURA CONVENCIONAL DE CONCRETO ARMADO UTILIZANDO AÇO CA-50 DE 20,0 MM - MONTAGEM. AF_06/2022</v>
          </cell>
          <cell r="C2631" t="str">
            <v>KG</v>
          </cell>
          <cell r="D2631" t="str">
            <v>COEFICIENTE DE REPRESENTATIVIDADE</v>
          </cell>
          <cell r="E2631" t="str">
            <v>12,54</v>
          </cell>
          <cell r="F2631" t="str">
            <v>CAIXA REFERENCIAL</v>
          </cell>
        </row>
        <row r="2632">
          <cell r="A2632" t="str">
            <v>92766</v>
          </cell>
          <cell r="B2632" t="str">
            <v>ARMAÇÃO DE PILAR OU VIGA DE ESTRUTURA CONVENCIONAL DE CONCRETO ARMADO UTILIZANDO AÇO CA-50 DE 25,0 MM - MONTAGEM. AF_06/2022</v>
          </cell>
          <cell r="C2632" t="str">
            <v>KG</v>
          </cell>
          <cell r="D2632" t="str">
            <v>COEFICIENTE DE REPRESENTATIVIDADE</v>
          </cell>
          <cell r="E2632" t="str">
            <v>12,40</v>
          </cell>
          <cell r="F2632" t="str">
            <v>CAIXA REFERENCIAL</v>
          </cell>
        </row>
        <row r="2633">
          <cell r="A2633" t="str">
            <v>92767</v>
          </cell>
          <cell r="B2633" t="str">
            <v>ARMAÇÃO DE LAJE DE ESTRUTURA CONVENCIONAL DE CONCRETO ARMADO UTILIZANDO AÇO CA-60 DE 4,2 MM - MONTAGEM. AF_06/2022</v>
          </cell>
          <cell r="C2633" t="str">
            <v>KG</v>
          </cell>
          <cell r="D2633" t="str">
            <v>COEFICIENTE DE REPRESENTATIVIDADE</v>
          </cell>
          <cell r="E2633" t="str">
            <v>18,22</v>
          </cell>
          <cell r="F2633" t="str">
            <v>CAIXA REFERENCIAL</v>
          </cell>
        </row>
        <row r="2634">
          <cell r="A2634" t="str">
            <v>92768</v>
          </cell>
          <cell r="B2634" t="str">
            <v>ARMAÇÃO DE LAJE DE ESTRUTURA CONVENCIONAL DE CONCRETO ARMADO UTILIZANDO AÇO CA-60 DE 5,0 MM - MONTAGEM. AF_06/2022</v>
          </cell>
          <cell r="C2634" t="str">
            <v>KG</v>
          </cell>
          <cell r="D2634" t="str">
            <v>COEFICIENTE DE REPRESENTATIVIDADE</v>
          </cell>
          <cell r="E2634" t="str">
            <v>16,08</v>
          </cell>
          <cell r="F2634" t="str">
            <v>CAIXA REFERENCIAL</v>
          </cell>
        </row>
        <row r="2635">
          <cell r="A2635" t="str">
            <v>92769</v>
          </cell>
          <cell r="B2635" t="str">
            <v>ARMAÇÃO DE LAJE DE ESTRUTURA CONVENCIONAL DE CONCRETO ARMADO UTILIZANDO AÇO CA-50 DE 6,3 MM - MONTAGEM. AF_06/2022</v>
          </cell>
          <cell r="C2635" t="str">
            <v>KG</v>
          </cell>
          <cell r="D2635" t="str">
            <v>COEFICIENTE DE REPRESENTATIVIDADE</v>
          </cell>
          <cell r="E2635" t="str">
            <v>15,28</v>
          </cell>
          <cell r="F2635" t="str">
            <v>CAIXA REFERENCIAL</v>
          </cell>
        </row>
        <row r="2636">
          <cell r="A2636" t="str">
            <v>92770</v>
          </cell>
          <cell r="B2636" t="str">
            <v>ARMAÇÃO DE LAJE DE ESTRUTURA CONVENCIONAL DE CONCRETO ARMADO UTILIZANDO AÇO CA-50 DE 8,0 MM - MONTAGEM. AF_06/2022</v>
          </cell>
          <cell r="C2636" t="str">
            <v>KG</v>
          </cell>
          <cell r="D2636" t="str">
            <v>COEFICIENTE DE REPRESENTATIVIDADE</v>
          </cell>
          <cell r="E2636" t="str">
            <v>14,43</v>
          </cell>
          <cell r="F2636" t="str">
            <v>CAIXA REFERENCIAL</v>
          </cell>
        </row>
        <row r="2637">
          <cell r="A2637" t="str">
            <v>92771</v>
          </cell>
          <cell r="B2637" t="str">
            <v>ARMAÇÃO DE LAJE DE ESTRUTURA CONVENCIONAL DE CONCRETO ARMADO UTILIZANDO AÇO CA-50 DE 10,0 MM - MONTAGEM. AF_06/2022</v>
          </cell>
          <cell r="C2637" t="str">
            <v>KG</v>
          </cell>
          <cell r="D2637" t="str">
            <v>COEFICIENTE DE REPRESENTATIVIDADE</v>
          </cell>
          <cell r="E2637" t="str">
            <v>12,92</v>
          </cell>
          <cell r="F2637" t="str">
            <v>CAIXA REFERENCIAL</v>
          </cell>
        </row>
        <row r="2638">
          <cell r="A2638" t="str">
            <v>92772</v>
          </cell>
          <cell r="B2638" t="str">
            <v>ARMAÇÃO DE LAJE DE ESTRUTURA CONVENCIONAL DE CONCRETO ARMADO UTILIZANDO AÇO CA-50 DE 12,5 MM - MONTAGEM. AF_06/2022</v>
          </cell>
          <cell r="C2638" t="str">
            <v>KG</v>
          </cell>
          <cell r="D2638" t="str">
            <v>COEFICIENTE DE REPRESENTATIVIDADE</v>
          </cell>
          <cell r="E2638" t="str">
            <v>10,87</v>
          </cell>
          <cell r="F2638" t="str">
            <v>CAIXA REFERENCIAL</v>
          </cell>
        </row>
        <row r="2639">
          <cell r="A2639" t="str">
            <v>92773</v>
          </cell>
          <cell r="B2639" t="str">
            <v>ARMAÇÃO DE LAJE DE ESTRUTURA CONVENCIONAL DE CONCRETO ARMADO UTILIZANDO AÇO CA-50 DE 16,0 MM - MONTAGEM. AF_06/2022</v>
          </cell>
          <cell r="C2639" t="str">
            <v>KG</v>
          </cell>
          <cell r="D2639" t="str">
            <v>COEFICIENTE DE REPRESENTATIVIDADE</v>
          </cell>
          <cell r="E2639" t="str">
            <v>10,69</v>
          </cell>
          <cell r="F2639" t="str">
            <v>CAIXA REFERENCIAL</v>
          </cell>
        </row>
        <row r="2640">
          <cell r="A2640" t="str">
            <v>92774</v>
          </cell>
          <cell r="B2640" t="str">
            <v>ARMAÇÃO DE LAJE DE ESTRUTURA CONVENCIONAL DE CONCRETO ARMADO UTILIZANDO AÇO CA-50 DE 20,0 MM - MONTAGEM. AF_06/2022</v>
          </cell>
          <cell r="C2640" t="str">
            <v>KG</v>
          </cell>
          <cell r="D2640" t="str">
            <v>COEFICIENTE DE REPRESENTATIVIDADE</v>
          </cell>
          <cell r="E2640" t="str">
            <v>12,36</v>
          </cell>
          <cell r="F2640" t="str">
            <v>CAIXA REFERENCIAL</v>
          </cell>
        </row>
        <row r="2641">
          <cell r="A2641" t="str">
            <v>92798</v>
          </cell>
          <cell r="B2641" t="str">
            <v>CORTE E DOBRA DE AÇO CA-50, DIÂMETRO DE 25,0 MM. AF_06/2022</v>
          </cell>
          <cell r="C2641" t="str">
            <v>KG</v>
          </cell>
          <cell r="D2641" t="str">
            <v>COEFICIENTE DE REPRESENTATIVIDADE</v>
          </cell>
          <cell r="E2641" t="str">
            <v>11,28</v>
          </cell>
          <cell r="F2641" t="str">
            <v>CAIXA REFERENCIAL</v>
          </cell>
        </row>
        <row r="2642">
          <cell r="A2642" t="str">
            <v>92799</v>
          </cell>
          <cell r="B2642" t="str">
            <v>CORTE E DOBRA DE AÇO CA-60, DIÂMETRO DE 4,2 MM. AF_06/2022</v>
          </cell>
          <cell r="C2642" t="str">
            <v>KG</v>
          </cell>
          <cell r="D2642" t="str">
            <v>COEFICIENTE DE REPRESENTATIVIDADE</v>
          </cell>
          <cell r="E2642" t="str">
            <v>13,28</v>
          </cell>
          <cell r="F2642" t="str">
            <v>CAIXA REFERENCIAL</v>
          </cell>
        </row>
        <row r="2643">
          <cell r="A2643" t="str">
            <v>92800</v>
          </cell>
          <cell r="B2643" t="str">
            <v>CORTE E DOBRA DE AÇO CA-60, DIÂMETRO DE 5,0 MM. AF_06/2022</v>
          </cell>
          <cell r="C2643" t="str">
            <v>KG</v>
          </cell>
          <cell r="D2643" t="str">
            <v>COEFICIENTE DE REPRESENTATIVIDADE</v>
          </cell>
          <cell r="E2643" t="str">
            <v>12,04</v>
          </cell>
          <cell r="F2643" t="str">
            <v>CAIXA REFERENCIAL</v>
          </cell>
        </row>
        <row r="2644">
          <cell r="A2644" t="str">
            <v>92801</v>
          </cell>
          <cell r="B2644" t="str">
            <v>CORTE E DOBRA DE AÇO CA-50, DIÂMETRO DE 6,3 MM. AF_06/2022</v>
          </cell>
          <cell r="C2644" t="str">
            <v>KG</v>
          </cell>
          <cell r="D2644" t="str">
            <v>COEFICIENTE DE REPRESENTATIVIDADE</v>
          </cell>
          <cell r="E2644" t="str">
            <v>12,23</v>
          </cell>
          <cell r="F2644" t="str">
            <v>CAIXA REFERENCIAL</v>
          </cell>
        </row>
        <row r="2645">
          <cell r="A2645" t="str">
            <v>92802</v>
          </cell>
          <cell r="B2645" t="str">
            <v>CORTE E DOBRA DE AÇO CA-50, DIÂMETRO DE 8,0 MM. AF_06/2022</v>
          </cell>
          <cell r="C2645" t="str">
            <v>KG</v>
          </cell>
          <cell r="D2645" t="str">
            <v>COEFICIENTE DE REPRESENTATIVIDADE</v>
          </cell>
          <cell r="E2645" t="str">
            <v>12,19</v>
          </cell>
          <cell r="F2645" t="str">
            <v>CAIXA REFERENCIAL</v>
          </cell>
        </row>
        <row r="2646">
          <cell r="A2646" t="str">
            <v>92803</v>
          </cell>
          <cell r="B2646" t="str">
            <v>CORTE E DOBRA DE AÇO CA-50, DIÂMETRO DE 10,0 MM. AF_06/2022</v>
          </cell>
          <cell r="C2646" t="str">
            <v>KG</v>
          </cell>
          <cell r="D2646" t="str">
            <v>COEFICIENTE DE REPRESENTATIVIDADE</v>
          </cell>
          <cell r="E2646" t="str">
            <v>11,26</v>
          </cell>
          <cell r="F2646" t="str">
            <v>CAIXA REFERENCIAL</v>
          </cell>
        </row>
        <row r="2647">
          <cell r="A2647" t="str">
            <v>92804</v>
          </cell>
          <cell r="B2647" t="str">
            <v>CORTE E DOBRA DE AÇO CA-50, DIÂMETRO DE 12,5 MM. AF_06/2022</v>
          </cell>
          <cell r="C2647" t="str">
            <v>KG</v>
          </cell>
          <cell r="D2647" t="str">
            <v>COEFICIENTE DE REPRESENTATIVIDADE</v>
          </cell>
          <cell r="E2647" t="str">
            <v>9,66</v>
          </cell>
          <cell r="F2647" t="str">
            <v>CAIXA REFERENCIAL</v>
          </cell>
        </row>
        <row r="2648">
          <cell r="A2648" t="str">
            <v>92805</v>
          </cell>
          <cell r="B2648" t="str">
            <v>CORTE E DOBRA DE AÇO CA-50, DIÂMETRO DE 16,0 MM. AF_06/2022</v>
          </cell>
          <cell r="C2648" t="str">
            <v>KG</v>
          </cell>
          <cell r="D2648" t="str">
            <v>COEFICIENTE DE REPRESENTATIVIDADE</v>
          </cell>
          <cell r="E2648" t="str">
            <v>9,57</v>
          </cell>
          <cell r="F2648" t="str">
            <v>CAIXA REFERENCIAL</v>
          </cell>
        </row>
        <row r="2649">
          <cell r="A2649" t="str">
            <v>92806</v>
          </cell>
          <cell r="B2649" t="str">
            <v>CORTE E DOBRA DE AÇO CA-50, DIÂMETRO DE 20,0 MM. AF_06/2022</v>
          </cell>
          <cell r="C2649" t="str">
            <v>KG</v>
          </cell>
          <cell r="D2649" t="str">
            <v>COEFICIENTE DE REPRESENTATIVIDADE</v>
          </cell>
          <cell r="E2649" t="str">
            <v>11,29</v>
          </cell>
          <cell r="F2649" t="str">
            <v>CAIXA REFERENCIAL</v>
          </cell>
        </row>
        <row r="2650">
          <cell r="A2650" t="str">
            <v>92875</v>
          </cell>
          <cell r="B2650" t="str">
            <v>CORTE E DOBRA DE AÇO CA-25, DIÂMETRO DE 6,3 MM. AF_06/2022</v>
          </cell>
          <cell r="C2650" t="str">
            <v>KG</v>
          </cell>
          <cell r="D2650" t="str">
            <v>COEFICIENTE DE REPRESENTATIVIDADE</v>
          </cell>
          <cell r="E2650" t="str">
            <v>11,59</v>
          </cell>
          <cell r="F2650" t="str">
            <v>CAIXA REFERENCIAL</v>
          </cell>
        </row>
        <row r="2651">
          <cell r="A2651" t="str">
            <v>92876</v>
          </cell>
          <cell r="B2651" t="str">
            <v>CORTE E DOBRA DE AÇO CA-25, DIÂMETRO DE 8,0 MM. AF_06/2022</v>
          </cell>
          <cell r="C2651" t="str">
            <v>KG</v>
          </cell>
          <cell r="D2651" t="str">
            <v>COEFICIENTE DE REPRESENTATIVIDADE</v>
          </cell>
          <cell r="E2651" t="str">
            <v>11,29</v>
          </cell>
          <cell r="F2651" t="str">
            <v>CAIXA REFERENCIAL</v>
          </cell>
        </row>
        <row r="2652">
          <cell r="A2652" t="str">
            <v>92877</v>
          </cell>
          <cell r="B2652" t="str">
            <v>CORTE E DOBRA DE AÇO CA-25, DIÂMETRO DE 10,0 MM. AF_06/2022</v>
          </cell>
          <cell r="C2652" t="str">
            <v>KG</v>
          </cell>
          <cell r="D2652" t="str">
            <v>COEFICIENTE DE REPRESENTATIVIDADE</v>
          </cell>
          <cell r="E2652" t="str">
            <v>12,20</v>
          </cell>
          <cell r="F2652" t="str">
            <v>CAIXA REFERENCIAL</v>
          </cell>
        </row>
        <row r="2653">
          <cell r="A2653" t="str">
            <v>92878</v>
          </cell>
          <cell r="B2653" t="str">
            <v>CORTE E DOBRA DE AÇO CA-25, DIÂMETRO DE 12,5 MM. AF_06/2022</v>
          </cell>
          <cell r="C2653" t="str">
            <v>KG</v>
          </cell>
          <cell r="D2653" t="str">
            <v>COEFICIENTE DE REPRESENTATIVIDADE</v>
          </cell>
          <cell r="E2653" t="str">
            <v>12,01</v>
          </cell>
          <cell r="F2653" t="str">
            <v>CAIXA REFERENCIAL</v>
          </cell>
        </row>
        <row r="2654">
          <cell r="A2654" t="str">
            <v>92879</v>
          </cell>
          <cell r="B2654" t="str">
            <v>CORTE E DOBRA DE AÇO CA-25, DIÂMETRO DE 16,0 MM. AF_06/2022</v>
          </cell>
          <cell r="C2654" t="str">
            <v>KG</v>
          </cell>
          <cell r="D2654" t="str">
            <v>COEFICIENTE DE REPRESENTATIVIDADE</v>
          </cell>
          <cell r="E2654" t="str">
            <v>11,89</v>
          </cell>
          <cell r="F2654" t="str">
            <v>CAIXA REFERENCIAL</v>
          </cell>
        </row>
        <row r="2655">
          <cell r="A2655" t="str">
            <v>92880</v>
          </cell>
          <cell r="B2655" t="str">
            <v>CORTE E DOBRA DE AÇO CA-25, DIÂMETRO DE 20,0 MM. AF_06/2022</v>
          </cell>
          <cell r="C2655" t="str">
            <v>KG</v>
          </cell>
          <cell r="D2655" t="str">
            <v>COEFICIENTE DE REPRESENTATIVIDADE</v>
          </cell>
          <cell r="E2655" t="str">
            <v>12,16</v>
          </cell>
          <cell r="F2655" t="str">
            <v>CAIXA REFERENCIAL</v>
          </cell>
        </row>
        <row r="2656">
          <cell r="A2656" t="str">
            <v>92881</v>
          </cell>
          <cell r="B2656" t="str">
            <v>CORTE E DOBRA DE AÇO CA-25, DIÂMETRO DE 25,0 MM. AF_06/2022</v>
          </cell>
          <cell r="C2656" t="str">
            <v>KG</v>
          </cell>
          <cell r="D2656" t="str">
            <v>COEFICIENTE DE REPRESENTATIVIDADE</v>
          </cell>
          <cell r="E2656" t="str">
            <v>12,13</v>
          </cell>
          <cell r="F2656" t="str">
            <v>CAIXA REFERENCIAL</v>
          </cell>
        </row>
        <row r="2657">
          <cell r="A2657" t="str">
            <v>92882</v>
          </cell>
          <cell r="B2657" t="str">
            <v>ARMAÇÃO UTILIZANDO AÇO CA-25 DE 6,3 MM - MONTAGEM. AF_06/2022</v>
          </cell>
          <cell r="C2657" t="str">
            <v>KG</v>
          </cell>
          <cell r="D2657" t="str">
            <v>COEFICIENTE DE REPRESENTATIVIDADE</v>
          </cell>
          <cell r="E2657" t="str">
            <v>15,80</v>
          </cell>
          <cell r="F2657" t="str">
            <v>CAIXA REFERENCIAL</v>
          </cell>
        </row>
        <row r="2658">
          <cell r="A2658" t="str">
            <v>92883</v>
          </cell>
          <cell r="B2658" t="str">
            <v>ARMAÇÃO UTILIZANDO AÇO CA-25 DE 8,0 MM - MONTAGEM. AF_06/2022</v>
          </cell>
          <cell r="C2658" t="str">
            <v>KG</v>
          </cell>
          <cell r="D2658" t="str">
            <v>COEFICIENTE DE REPRESENTATIVIDADE</v>
          </cell>
          <cell r="E2658" t="str">
            <v>14,61</v>
          </cell>
          <cell r="F2658" t="str">
            <v>CAIXA REFERENCIAL</v>
          </cell>
        </row>
        <row r="2659">
          <cell r="A2659" t="str">
            <v>92884</v>
          </cell>
          <cell r="B2659" t="str">
            <v>ARMAÇÃO UTILIZANDO AÇO CA-25 DE 10,0 MM - MONTAGEM. AF_06/2022</v>
          </cell>
          <cell r="C2659" t="str">
            <v>KG</v>
          </cell>
          <cell r="D2659" t="str">
            <v>COEFICIENTE DE REPRESENTATIVIDADE</v>
          </cell>
          <cell r="E2659" t="str">
            <v>14,86</v>
          </cell>
          <cell r="F2659" t="str">
            <v>CAIXA REFERENCIAL</v>
          </cell>
        </row>
        <row r="2660">
          <cell r="A2660" t="str">
            <v>92885</v>
          </cell>
          <cell r="B2660" t="str">
            <v>ARMAÇÃO UTILIZANDO AÇO CA-25 DE 12,5 MM - MONTAGEM. AF_06/2022</v>
          </cell>
          <cell r="C2660" t="str">
            <v>KG</v>
          </cell>
          <cell r="D2660" t="str">
            <v>COEFICIENTE DE REPRESENTATIVIDADE</v>
          </cell>
          <cell r="E2660" t="str">
            <v>14,12</v>
          </cell>
          <cell r="F2660" t="str">
            <v>CAIXA REFERENCIAL</v>
          </cell>
        </row>
        <row r="2661">
          <cell r="A2661" t="str">
            <v>92886</v>
          </cell>
          <cell r="B2661" t="str">
            <v>ARMAÇÃO UTILIZANDO AÇO CA-25 DE 16,0 MM - MONTAGEM. AF_06/2022</v>
          </cell>
          <cell r="C2661" t="str">
            <v>KG</v>
          </cell>
          <cell r="D2661" t="str">
            <v>COEFICIENTE DE REPRESENTATIVIDADE</v>
          </cell>
          <cell r="E2661" t="str">
            <v>13,54</v>
          </cell>
          <cell r="F2661" t="str">
            <v>CAIXA REFERENCIAL</v>
          </cell>
        </row>
        <row r="2662">
          <cell r="A2662" t="str">
            <v>92887</v>
          </cell>
          <cell r="B2662" t="str">
            <v>ARMAÇÃO UTILIZANDO AÇO CA-25 DE 20,0 MM - MONTAGEM. AF_06/2022</v>
          </cell>
          <cell r="C2662" t="str">
            <v>KG</v>
          </cell>
          <cell r="D2662" t="str">
            <v>COEFICIENTE DE REPRESENTATIVIDADE</v>
          </cell>
          <cell r="E2662" t="str">
            <v>13,48</v>
          </cell>
          <cell r="F2662" t="str">
            <v>CAIXA REFERENCIAL</v>
          </cell>
        </row>
        <row r="2663">
          <cell r="A2663" t="str">
            <v>92888</v>
          </cell>
          <cell r="B2663" t="str">
            <v>ARMAÇÃO UTILIZANDO AÇO CA-25 DE 25,0 MM - MONTAGEM. AF_06/2022</v>
          </cell>
          <cell r="C2663" t="str">
            <v>KG</v>
          </cell>
          <cell r="D2663" t="str">
            <v>COEFICIENTE DE REPRESENTATIVIDADE</v>
          </cell>
          <cell r="E2663" t="str">
            <v>13,18</v>
          </cell>
          <cell r="F2663" t="str">
            <v>CAIXA REFERENCIAL</v>
          </cell>
        </row>
        <row r="2664">
          <cell r="A2664" t="str">
            <v>92915</v>
          </cell>
          <cell r="B2664" t="str">
            <v>ARMAÇÃO DE ESTRUTURAS DIVERSAS DE CONCRETO ARMADO, EXCETO VIGAS, PILARES, LAJES E FUNDAÇÕES, UTILIZANDO AÇO CA-60 DE 5,0 MM - MONTAGEM. AF_06/2022</v>
          </cell>
          <cell r="C2664" t="str">
            <v>KG</v>
          </cell>
          <cell r="D2664" t="str">
            <v>COEFICIENTE DE REPRESENTATIVIDADE</v>
          </cell>
          <cell r="E2664" t="str">
            <v>19,76</v>
          </cell>
          <cell r="F2664" t="str">
            <v>CAIXA REFERENCIAL</v>
          </cell>
        </row>
        <row r="2665">
          <cell r="A2665" t="str">
            <v>92916</v>
          </cell>
          <cell r="B2665" t="str">
            <v>ARMAÇÃO DE ESTRUTURAS DIVERSAS DE CONCRETO ARMADO, EXCETO VIGAS, PILARES, LAJES E FUNDAÇÕES, UTILIZANDO AÇO CA-50 DE 6,3 MM - MONTAGEM. AF_06/2022</v>
          </cell>
          <cell r="C2665" t="str">
            <v>KG</v>
          </cell>
          <cell r="D2665" t="str">
            <v>COEFICIENTE DE REPRESENTATIVIDADE</v>
          </cell>
          <cell r="E2665" t="str">
            <v>18,13</v>
          </cell>
          <cell r="F2665" t="str">
            <v>CAIXA REFERENCIAL</v>
          </cell>
        </row>
        <row r="2666">
          <cell r="A2666" t="str">
            <v>92917</v>
          </cell>
          <cell r="B2666" t="str">
            <v>ARMAÇÃO DE ESTRUTURAS DIVERSAS DE CONCRETO ARMADO, EXCETO VIGAS, PILARES, LAJES E FUNDAÇÕES, UTILIZANDO AÇO CA-50 DE 8,0 MM - MONTAGEM. AF_06/2022</v>
          </cell>
          <cell r="C2666" t="str">
            <v>KG</v>
          </cell>
          <cell r="D2666" t="str">
            <v>COEFICIENTE DE REPRESENTATIVIDADE</v>
          </cell>
          <cell r="E2666" t="str">
            <v>16,59</v>
          </cell>
          <cell r="F2666" t="str">
            <v>CAIXA REFERENCIAL</v>
          </cell>
        </row>
        <row r="2667">
          <cell r="A2667" t="str">
            <v>92919</v>
          </cell>
          <cell r="B2667" t="str">
            <v>ARMAÇÃO DE ESTRUTURAS DIVERSAS DE CONCRETO ARMADO, EXCETO VIGAS, PILARES, LAJES E FUNDAÇÕES, UTILIZANDO AÇO CA-50 DE 10,0 MM - MONTAGEM. AF_06/2022</v>
          </cell>
          <cell r="C2667" t="str">
            <v>KG</v>
          </cell>
          <cell r="D2667" t="str">
            <v>COEFICIENTE DE REPRESENTATIVIDADE</v>
          </cell>
          <cell r="E2667" t="str">
            <v>14,54</v>
          </cell>
          <cell r="F2667" t="str">
            <v>CAIXA REFERENCIAL</v>
          </cell>
        </row>
        <row r="2668">
          <cell r="A2668" t="str">
            <v>92921</v>
          </cell>
          <cell r="B2668" t="str">
            <v>ARMAÇÃO DE ESTRUTURAS DIVERSAS DE CONCRETO ARMADO, EXCETO VIGAS, PILARES, LAJES E FUNDAÇÕES, UTILIZANDO AÇO CA-50 DE 12,5 MM - MONTAGEM. AF_06/2022</v>
          </cell>
          <cell r="C2668" t="str">
            <v>KG</v>
          </cell>
          <cell r="D2668" t="str">
            <v>COEFICIENTE DE REPRESENTATIVIDADE</v>
          </cell>
          <cell r="E2668" t="str">
            <v>12,04</v>
          </cell>
          <cell r="F2668" t="str">
            <v>CAIXA REFERENCIAL</v>
          </cell>
        </row>
        <row r="2669">
          <cell r="A2669" t="str">
            <v>92922</v>
          </cell>
          <cell r="B2669" t="str">
            <v>ARMAÇÃO DE ESTRUTURAS DIVERSAS DE CONCRETO ARMADO, EXCETO VIGAS, PILARES, LAJES E FUNDAÇÕES, UTILIZANDO AÇO CA-50 DE 16,0 MM - MONTAGEM. AF_06/2022</v>
          </cell>
          <cell r="C2669" t="str">
            <v>KG</v>
          </cell>
          <cell r="D2669" t="str">
            <v>COEFICIENTE DE REPRESENTATIVIDADE</v>
          </cell>
          <cell r="E2669" t="str">
            <v>11,53</v>
          </cell>
          <cell r="F2669" t="str">
            <v>CAIXA REFERENCIAL</v>
          </cell>
        </row>
        <row r="2670">
          <cell r="A2670" t="str">
            <v>92923</v>
          </cell>
          <cell r="B2670" t="str">
            <v>ARMAÇÃO DE ESTRUTURAS DIVERSAS DE CONCRETO ARMADO, EXCETO VIGAS, PILARES, LAJES E FUNDAÇÕES, UTILIZANDO AÇO CA-50 DE 20,0 MM - MONTAGEM. AF_06/2022</v>
          </cell>
          <cell r="C2670" t="str">
            <v>KG</v>
          </cell>
          <cell r="D2670" t="str">
            <v>COEFICIENTE DE REPRESENTATIVIDADE</v>
          </cell>
          <cell r="E2670" t="str">
            <v>12,97</v>
          </cell>
          <cell r="F2670" t="str">
            <v>CAIXA REFERENCIAL</v>
          </cell>
        </row>
        <row r="2671">
          <cell r="A2671" t="str">
            <v>92924</v>
          </cell>
          <cell r="B2671" t="str">
            <v>ARMAÇÃO DE ESTRUTURAS DIVERSAS DE CONCRETO ARMADO, EXCETO VIGAS, PILARES, LAJES E FUNDAÇÕES, UTILIZANDO AÇO CA-50 DE 25,0 MM - MONTAGEM. AF_06/2022</v>
          </cell>
          <cell r="C2671" t="str">
            <v>KG</v>
          </cell>
          <cell r="D2671" t="str">
            <v>COEFICIENTE DE REPRESENTATIVIDADE</v>
          </cell>
          <cell r="E2671" t="str">
            <v>12,73</v>
          </cell>
          <cell r="F2671" t="str">
            <v>CAIXA REFERENCIAL</v>
          </cell>
        </row>
        <row r="2672">
          <cell r="A2672" t="str">
            <v>95448</v>
          </cell>
          <cell r="B2672" t="str">
            <v>CORTE E DOBRA DE AÇO CA-50, DIÂMETRO DE 32 MM. AF_06/2022</v>
          </cell>
          <cell r="C2672" t="str">
            <v>KG</v>
          </cell>
          <cell r="D2672" t="str">
            <v>COEFICIENTE DE REPRESENTATIVIDADE</v>
          </cell>
          <cell r="E2672" t="str">
            <v>12,37</v>
          </cell>
          <cell r="F2672" t="str">
            <v>CAIXA REFERENCIAL</v>
          </cell>
        </row>
        <row r="2673">
          <cell r="A2673" t="str">
            <v>95576</v>
          </cell>
          <cell r="B2673" t="str">
            <v>MONTAGEM DE ARMADURA DE ESTACAS, DIÂMETRO = 8,0 MM. AF_09/2021_PS</v>
          </cell>
          <cell r="C2673" t="str">
            <v>KG</v>
          </cell>
          <cell r="D2673" t="str">
            <v>COEFICIENTE DE REPRESENTATIVIDADE</v>
          </cell>
          <cell r="E2673" t="str">
            <v>15,22</v>
          </cell>
          <cell r="F2673" t="str">
            <v>CAIXA REFERENCIAL</v>
          </cell>
        </row>
        <row r="2674">
          <cell r="A2674" t="str">
            <v>95577</v>
          </cell>
          <cell r="B2674" t="str">
            <v>MONTAGEM DE ARMADURA DE ESTACAS, DIÂMETRO = 10,0 MM. AF_09/2021_PS</v>
          </cell>
          <cell r="C2674" t="str">
            <v>KG</v>
          </cell>
          <cell r="D2674" t="str">
            <v>COEFICIENTE DE REPRESENTATIVIDADE</v>
          </cell>
          <cell r="E2674" t="str">
            <v>13,01</v>
          </cell>
          <cell r="F2674" t="str">
            <v>CAIXA REFERENCIAL</v>
          </cell>
        </row>
        <row r="2675">
          <cell r="A2675" t="str">
            <v>95578</v>
          </cell>
          <cell r="B2675" t="str">
            <v>MONTAGEM DE ARMADURA DE ESTACAS, DIÂMETRO = 12,5 MM. AF_09/2021_PS</v>
          </cell>
          <cell r="C2675" t="str">
            <v>KG</v>
          </cell>
          <cell r="D2675" t="str">
            <v>COEFICIENTE DE REPRESENTATIVIDADE</v>
          </cell>
          <cell r="E2675" t="str">
            <v>10,87</v>
          </cell>
          <cell r="F2675" t="str">
            <v>CAIXA REFERENCIAL</v>
          </cell>
        </row>
        <row r="2676">
          <cell r="A2676" t="str">
            <v>95579</v>
          </cell>
          <cell r="B2676" t="str">
            <v>MONTAGEM DE ARMADURA DE ESTACAS, DIÂMETRO = 16,0 MM. AF_09/2021_PS</v>
          </cell>
          <cell r="C2676" t="str">
            <v>KG</v>
          </cell>
          <cell r="D2676" t="str">
            <v>COEFICIENTE DE REPRESENTATIVIDADE</v>
          </cell>
          <cell r="E2676" t="str">
            <v>10,54</v>
          </cell>
          <cell r="F2676" t="str">
            <v>CAIXA REFERENCIAL</v>
          </cell>
        </row>
        <row r="2677">
          <cell r="A2677" t="str">
            <v>95580</v>
          </cell>
          <cell r="B2677" t="str">
            <v>MONTAGEM DE ARMADURA DE ESTACAS, DIÂMETRO = 20,0 MM. AF_09/2021_PS</v>
          </cell>
          <cell r="C2677" t="str">
            <v>KG</v>
          </cell>
          <cell r="D2677" t="str">
            <v>COEFICIENTE DE REPRESENTATIVIDADE</v>
          </cell>
          <cell r="E2677" t="str">
            <v>12,17</v>
          </cell>
          <cell r="F2677" t="str">
            <v>CAIXA REFERENCIAL</v>
          </cell>
        </row>
        <row r="2678">
          <cell r="A2678" t="str">
            <v>95581</v>
          </cell>
          <cell r="B2678" t="str">
            <v>MONTAGEM DE ARMADURA DE ESTACAS, DIÂMETRO = 25,0 MM. AF_09/2021_PS</v>
          </cell>
          <cell r="C2678" t="str">
            <v>KG</v>
          </cell>
          <cell r="D2678" t="str">
            <v>COEFICIENTE DE REPRESENTATIVIDADE</v>
          </cell>
          <cell r="E2678" t="str">
            <v>12,10</v>
          </cell>
          <cell r="F2678" t="str">
            <v>CAIXA REFERENCIAL</v>
          </cell>
        </row>
        <row r="2679">
          <cell r="A2679" t="str">
            <v>95582</v>
          </cell>
          <cell r="B2679" t="str">
            <v>MONTAGEM DE ARMADURA DE ESTACAS, DIÂMETRO = 32,0 MM. AF_09/2021_PS</v>
          </cell>
          <cell r="C2679" t="str">
            <v>KG</v>
          </cell>
          <cell r="D2679" t="str">
            <v>COEFICIENTE DE REPRESENTATIVIDADE</v>
          </cell>
          <cell r="E2679" t="str">
            <v>13,18</v>
          </cell>
          <cell r="F2679" t="str">
            <v>CAIXA REFERENCIAL</v>
          </cell>
        </row>
        <row r="2680">
          <cell r="A2680" t="str">
            <v>95583</v>
          </cell>
          <cell r="B2680" t="str">
            <v>MONTAGEM DE ARMADURA TRANSVERSAL DE ESTACAS DE SEÇÃO CIRCULAR, DIÂMETRO = 5,0 MM. AF_09/2021_PS</v>
          </cell>
          <cell r="C2680" t="str">
            <v>KG</v>
          </cell>
          <cell r="D2680" t="str">
            <v>COEFICIENTE DE REPRESENTATIVIDADE</v>
          </cell>
          <cell r="E2680" t="str">
            <v>18,79</v>
          </cell>
          <cell r="F2680" t="str">
            <v>CAIXA REFERENCIAL</v>
          </cell>
        </row>
        <row r="2681">
          <cell r="A2681" t="str">
            <v>95584</v>
          </cell>
          <cell r="B2681" t="str">
            <v>MONTAGEM DE ARMADURA TRANSVERSAL DE ESTACAS DE SEÇÃO CIRCULAR, DIÂMETRO = 6,30 MM. AF_09/2021_PS</v>
          </cell>
          <cell r="C2681" t="str">
            <v>KG</v>
          </cell>
          <cell r="D2681" t="str">
            <v>COEFICIENTE DE REPRESENTATIVIDADE</v>
          </cell>
          <cell r="E2681" t="str">
            <v>16,72</v>
          </cell>
          <cell r="F2681" t="str">
            <v>CAIXA REFERENCIAL</v>
          </cell>
        </row>
        <row r="2682">
          <cell r="A2682" t="str">
            <v>95592</v>
          </cell>
          <cell r="B2682" t="str">
            <v>MONTAGEM DE ARMADURA TRANVERSAL DE ESTACAS DE SEÇÃO RETANGULAR, DIÂMETRO = 5,0 MM. AF_09/2021_PS</v>
          </cell>
          <cell r="C2682" t="str">
            <v>KG</v>
          </cell>
          <cell r="D2682" t="str">
            <v>COEFICIENTE DE REPRESENTATIVIDADE</v>
          </cell>
          <cell r="E2682" t="str">
            <v>18,79</v>
          </cell>
          <cell r="F2682" t="str">
            <v>CAIXA REFERENCIAL</v>
          </cell>
        </row>
        <row r="2683">
          <cell r="A2683" t="str">
            <v>95593</v>
          </cell>
          <cell r="B2683" t="str">
            <v>MONTAGEM DE ARMADURA TRANSVERSAL DE ESTACAS DE SEÇÃO RETANGULAR, DIÂMETRO = 6,30 MM. AF_09/2021_PS</v>
          </cell>
          <cell r="C2683" t="str">
            <v>KG</v>
          </cell>
          <cell r="D2683" t="str">
            <v>COEFICIENTE DE REPRESENTATIVIDADE</v>
          </cell>
          <cell r="E2683" t="str">
            <v>16,72</v>
          </cell>
          <cell r="F2683" t="str">
            <v>CAIXA REFERENCIAL</v>
          </cell>
        </row>
        <row r="2684">
          <cell r="A2684" t="str">
            <v>95943</v>
          </cell>
          <cell r="B2684" t="str">
            <v>ARMAÇÃO DE ESCADA, DE UMA ESTRUTURA CONVENCIONAL DE CONCRETO ARMADO UTILIZANDO AÇO CA-60 DE 5,0 MM - MONTAGEM. AF_11/2020</v>
          </cell>
          <cell r="C2684" t="str">
            <v>KG</v>
          </cell>
          <cell r="D2684" t="str">
            <v>COEFICIENTE DE REPRESENTATIVIDADE</v>
          </cell>
          <cell r="E2684" t="str">
            <v>25,76</v>
          </cell>
          <cell r="F2684" t="str">
            <v>CAIXA REFERENCIAL</v>
          </cell>
        </row>
        <row r="2685">
          <cell r="A2685" t="str">
            <v>95944</v>
          </cell>
          <cell r="B2685" t="str">
            <v>ARMAÇÃO DE ESCADA, DE UMA ESTRUTURA CONVENCIONAL DE CONCRETO ARMADO UTILIZANDO AÇO CA-50 DE 6,3 MM - MONTAGEM. AF_11/2020</v>
          </cell>
          <cell r="C2685" t="str">
            <v>KG</v>
          </cell>
          <cell r="D2685" t="str">
            <v>COEFICIENTE DE REPRESENTATIVIDADE</v>
          </cell>
          <cell r="E2685" t="str">
            <v>23,49</v>
          </cell>
          <cell r="F2685" t="str">
            <v>CAIXA REFERENCIAL</v>
          </cell>
        </row>
        <row r="2686">
          <cell r="A2686" t="str">
            <v>95945</v>
          </cell>
          <cell r="B2686" t="str">
            <v>ARMAÇÃO DE ESCADA, DE UMA ESTRUTURA CONVENCIONAL DE CONCRETO ARMADO UTILIZANDO AÇO CA-50 DE 8,0 MM - MONTAGEM. AF_11/2020</v>
          </cell>
          <cell r="C2686" t="str">
            <v>KG</v>
          </cell>
          <cell r="D2686" t="str">
            <v>COEFICIENTE DE REPRESENTATIVIDADE</v>
          </cell>
          <cell r="E2686" t="str">
            <v>19,14</v>
          </cell>
          <cell r="F2686" t="str">
            <v>CAIXA REFERENCIAL</v>
          </cell>
        </row>
        <row r="2687">
          <cell r="A2687" t="str">
            <v>95946</v>
          </cell>
          <cell r="B2687" t="str">
            <v>ARMAÇÃO DE ESCADA, DE UMA ESTRUTURA CONVENCIONAL DE CONCRETO ARMADO UTILIZANDO AÇO CA-50 DE 10,0 MM - MONTAGEM. AF_11/2020</v>
          </cell>
          <cell r="C2687" t="str">
            <v>KG</v>
          </cell>
          <cell r="D2687" t="str">
            <v>COEFICIENTE DE REPRESENTATIVIDADE</v>
          </cell>
          <cell r="E2687" t="str">
            <v>15,33</v>
          </cell>
          <cell r="F2687" t="str">
            <v>CAIXA REFERENCIAL</v>
          </cell>
        </row>
        <row r="2688">
          <cell r="A2688" t="str">
            <v>95947</v>
          </cell>
          <cell r="B2688" t="str">
            <v>ARMAÇÃO DE ESCADA, DE UMA ESTRUTURA CONVENCIONAL DE CONCRETO ARMADO UTILIZANDO AÇO CA-50 DE 12,5 MM - MONTAGEM. AF_11/2020</v>
          </cell>
          <cell r="C2688" t="str">
            <v>KG</v>
          </cell>
          <cell r="D2688" t="str">
            <v>COEFICIENTE DE REPRESENTATIVIDADE</v>
          </cell>
          <cell r="E2688" t="str">
            <v>11,89</v>
          </cell>
          <cell r="F2688" t="str">
            <v>CAIXA REFERENCIAL</v>
          </cell>
        </row>
        <row r="2689">
          <cell r="A2689" t="str">
            <v>95948</v>
          </cell>
          <cell r="B2689" t="str">
            <v>ARMAÇÃO DE ESCADA, DE UMA ESTRUTURA CONVENCIONAL DE CONCRETO ARMADO UTILIZANDO AÇO CA-50 DE 16,0 MM - MONTAGEM. AF_11/2020</v>
          </cell>
          <cell r="C2689" t="str">
            <v>KG</v>
          </cell>
          <cell r="D2689" t="str">
            <v>COEFICIENTE DE REPRESENTATIVIDADE</v>
          </cell>
          <cell r="E2689" t="str">
            <v>10,52</v>
          </cell>
          <cell r="F2689" t="str">
            <v>CAIXA REFERENCIAL</v>
          </cell>
        </row>
        <row r="2690">
          <cell r="A2690" t="str">
            <v>96544</v>
          </cell>
          <cell r="B2690" t="str">
            <v>ARMAÇÃO DE BLOCO UTILIZANDO AÇO CA-50 DE 6,3 MM - MONTAGEM. AF_01/2024</v>
          </cell>
          <cell r="C2690" t="str">
            <v>KG</v>
          </cell>
          <cell r="D2690" t="str">
            <v>COEFICIENTE DE REPRESENTATIVIDADE</v>
          </cell>
          <cell r="E2690" t="str">
            <v>21,09</v>
          </cell>
          <cell r="F2690" t="str">
            <v>CAIXA REFERENCIAL</v>
          </cell>
        </row>
        <row r="2691">
          <cell r="A2691" t="str">
            <v>96545</v>
          </cell>
          <cell r="B2691" t="str">
            <v>ARMAÇÃO DE BLOCO UTILIZANDO AÇO CA-50 DE 8 MM - MONTAGEM. AF_01/2024</v>
          </cell>
          <cell r="C2691" t="str">
            <v>KG</v>
          </cell>
          <cell r="D2691" t="str">
            <v>COEFICIENTE DE REPRESENTATIVIDADE</v>
          </cell>
          <cell r="E2691" t="str">
            <v>19,13</v>
          </cell>
          <cell r="F2691" t="str">
            <v>CAIXA REFERENCIAL</v>
          </cell>
        </row>
        <row r="2692">
          <cell r="A2692" t="str">
            <v>96546</v>
          </cell>
          <cell r="B2692" t="str">
            <v>ARMAÇÃO DE BLOCO UTILIZANDO AÇO CA-50 DE 10 MM - MONTAGEM. AF_01/2024</v>
          </cell>
          <cell r="C2692" t="str">
            <v>KG</v>
          </cell>
          <cell r="D2692" t="str">
            <v>COEFICIENTE DE REPRESENTATIVIDADE</v>
          </cell>
          <cell r="E2692" t="str">
            <v>16,77</v>
          </cell>
          <cell r="F2692" t="str">
            <v>CAIXA REFERENCIAL</v>
          </cell>
        </row>
        <row r="2693">
          <cell r="A2693" t="str">
            <v>100064</v>
          </cell>
          <cell r="B2693" t="str">
            <v>ARMAÇÃO DO SISTEMA DE PAREDES DE CONCRETO, EXECUTADA COMO ARMADURA POSITIVA DE LAJES, TELA Q-159. AF_12/2024</v>
          </cell>
          <cell r="C2693" t="str">
            <v>KG</v>
          </cell>
          <cell r="D2693" t="str">
            <v>COEFICIENTE DE REPRESENTATIVIDADE</v>
          </cell>
          <cell r="E2693" t="str">
            <v>11,08</v>
          </cell>
          <cell r="F2693" t="str">
            <v>CAIXA REFERENCIAL</v>
          </cell>
        </row>
        <row r="2694">
          <cell r="A2694" t="str">
            <v>100066</v>
          </cell>
          <cell r="B2694" t="str">
            <v>ARMAÇÃO DO SISTEMA DE PAREDES DE CONCRETO, EXECUTADA COMO ARMADURA POSITIVA DE LAJES, TELA Q-196. AF_12/2024</v>
          </cell>
          <cell r="C2694" t="str">
            <v>KG</v>
          </cell>
          <cell r="D2694" t="str">
            <v>COEFICIENTE DE REPRESENTATIVIDADE</v>
          </cell>
          <cell r="E2694" t="str">
            <v>11,11</v>
          </cell>
          <cell r="F2694" t="str">
            <v>CAIXA REFERENCIAL</v>
          </cell>
        </row>
        <row r="2695">
          <cell r="A2695" t="str">
            <v>100067</v>
          </cell>
          <cell r="B2695" t="str">
            <v>ARMAÇÃO DO SISTEMA DE PAREDES DE CONCRETO, EXECUTADA COMO REFORÇO, VERGALHÃO DE 5,0 MM DE DIÂMETRO. AF_12/2024</v>
          </cell>
          <cell r="C2695" t="str">
            <v>KG</v>
          </cell>
          <cell r="D2695" t="str">
            <v>COEFICIENTE DE REPRESENTATIVIDADE</v>
          </cell>
          <cell r="E2695" t="str">
            <v>14,27</v>
          </cell>
          <cell r="F2695" t="str">
            <v>CAIXA REFERENCIAL</v>
          </cell>
        </row>
        <row r="2696">
          <cell r="A2696" t="str">
            <v>100068</v>
          </cell>
          <cell r="B2696" t="str">
            <v>ARMAÇÃO DO SISTEMA DE PAREDES DE CONCRETO, EXECUTADA COMO REFORÇO, VERGALHÃO DE 12,5 MM DE DIÂMETRO. AF_12/2024</v>
          </cell>
          <cell r="C2696" t="str">
            <v>KG</v>
          </cell>
          <cell r="D2696" t="str">
            <v>COEFICIENTE DE REPRESENTATIVIDADE</v>
          </cell>
          <cell r="E2696" t="str">
            <v>10,64</v>
          </cell>
          <cell r="F2696" t="str">
            <v>CAIXA REFERENCIAL</v>
          </cell>
        </row>
        <row r="2697">
          <cell r="A2697" t="str">
            <v>102920</v>
          </cell>
          <cell r="B2697" t="str">
            <v>ARMAÇÃO DE CINTA DE ALVENARIA ESTRUTURAL; DIÂMETRO DE 12,5 MM. AF_09/2021</v>
          </cell>
          <cell r="C2697" t="str">
            <v>KG</v>
          </cell>
          <cell r="D2697" t="str">
            <v>COEFICIENTE DE REPRESENTATIVIDADE</v>
          </cell>
          <cell r="E2697" t="str">
            <v>10,07</v>
          </cell>
          <cell r="F2697" t="str">
            <v>CAIXA REFERENCIAL</v>
          </cell>
        </row>
        <row r="2698">
          <cell r="A2698" t="str">
            <v>102921</v>
          </cell>
          <cell r="B2698" t="str">
            <v>ARMAÇÃO VERTICAL DE ALVENARIA ESTRUTURAL; DIÂMETRO DE 16,0 MM. AF_09/2021</v>
          </cell>
          <cell r="C2698" t="str">
            <v>KG</v>
          </cell>
          <cell r="D2698" t="str">
            <v>COEFICIENTE DE REPRESENTATIVIDADE</v>
          </cell>
          <cell r="E2698" t="str">
            <v>9,71</v>
          </cell>
          <cell r="F2698" t="str">
            <v>CAIXA REFERENCIAL</v>
          </cell>
        </row>
        <row r="2699">
          <cell r="A2699" t="str">
            <v>102922</v>
          </cell>
          <cell r="B2699" t="str">
            <v>ARMAÇÃO DE VERGA E CONTRAVERGA DE ALVENARIA ESTRUTURAL; DIÂMETRO DE 16,0 MM. AF_09/2021</v>
          </cell>
          <cell r="C2699" t="str">
            <v>KG</v>
          </cell>
          <cell r="D2699" t="str">
            <v>COEFICIENTE DE REPRESENTATIVIDADE</v>
          </cell>
          <cell r="E2699" t="str">
            <v>10,72</v>
          </cell>
          <cell r="F2699" t="str">
            <v>CAIXA REFERENCIAL</v>
          </cell>
        </row>
        <row r="2700">
          <cell r="A2700" t="str">
            <v>102923</v>
          </cell>
          <cell r="B2700" t="str">
            <v>ARMAÇÃO DE CINTA DE ALVENARIA ESTRUTURAL; DIÂMETRO DE 16,0 MM. AF_09/2021</v>
          </cell>
          <cell r="C2700" t="str">
            <v>KG</v>
          </cell>
          <cell r="D2700" t="str">
            <v>COEFICIENTE DE REPRESENTATIVIDADE</v>
          </cell>
          <cell r="E2700" t="str">
            <v>9,47</v>
          </cell>
          <cell r="F2700" t="str">
            <v>CAIXA REFERENCIAL</v>
          </cell>
        </row>
        <row r="2701">
          <cell r="A2701" t="str">
            <v>103088</v>
          </cell>
          <cell r="B2701" t="str">
            <v>ARMAÇÃO DE VERGA E CONTRAVERGA DE ALVENARIA ESTRUTURAL; DIÂMETRO DE 12,5 MM. AF_09/2021</v>
          </cell>
          <cell r="C2701" t="str">
            <v>KG</v>
          </cell>
          <cell r="D2701" t="str">
            <v>COEFICIENTE DE REPRESENTATIVIDADE</v>
          </cell>
          <cell r="E2701" t="str">
            <v>12,09</v>
          </cell>
          <cell r="F2701" t="str">
            <v>CAIXA REFERENCIAL</v>
          </cell>
        </row>
        <row r="2702">
          <cell r="A2702" t="str">
            <v>104104</v>
          </cell>
          <cell r="B2702" t="str">
            <v>ARMAÇÃO DE ESTRUTURAS DIVERSAS DE CONCRETO ARMADO, EXCETO VIGAS, PILARES, LAJES E FUNDAÇÕES, UTILIZANDO AÇO CA-50 DE 32,0 MM - MONTAGEM. AF_06/2022</v>
          </cell>
          <cell r="C2702" t="str">
            <v>KG</v>
          </cell>
          <cell r="D2702" t="str">
            <v>COEFICIENTE DE REPRESENTATIVIDADE</v>
          </cell>
          <cell r="E2702" t="str">
            <v>13,37</v>
          </cell>
          <cell r="F2702" t="str">
            <v>CAIXA REFERENCIAL</v>
          </cell>
        </row>
        <row r="2703">
          <cell r="A2703" t="str">
            <v>104105</v>
          </cell>
          <cell r="B2703" t="str">
            <v>ARMAÇÃO DE PILAR OU VIGA DE ESTRUTURA CONVENCIONAL DE CONCRETO ARMADO UTILIZANDO AÇO CA-50 DE 32,0 MM. AF_06/2022</v>
          </cell>
          <cell r="C2703" t="str">
            <v>KG</v>
          </cell>
          <cell r="D2703" t="str">
            <v>COEFICIENTE DE REPRESENTATIVIDADE</v>
          </cell>
          <cell r="E2703" t="str">
            <v>13,38</v>
          </cell>
          <cell r="F2703" t="str">
            <v>CAIXA REFERENCIAL</v>
          </cell>
        </row>
        <row r="2704">
          <cell r="A2704" t="str">
            <v>104106</v>
          </cell>
          <cell r="B2704" t="str">
            <v>ARMAÇÃO DE PILAR OU VIGA DE ESTRUTURA DE CONCRETO ARMADO EMBUTIDA EM ALVENARIA DE VEDAÇÃO UTILIZANDO AÇO CA-50 DE 16,0 MM - MONTAGEM. AF_06/2022</v>
          </cell>
          <cell r="C2704" t="str">
            <v>KG</v>
          </cell>
          <cell r="D2704" t="str">
            <v>COEFICIENTE DE REPRESENTATIVIDADE</v>
          </cell>
          <cell r="E2704" t="str">
            <v>12,28</v>
          </cell>
          <cell r="F2704" t="str">
            <v>CAIXA REFERENCIAL</v>
          </cell>
        </row>
        <row r="2705">
          <cell r="A2705" t="str">
            <v>104107</v>
          </cell>
          <cell r="B2705" t="str">
            <v>ARMAÇÃO DE PILAR OU VIGA DE ESTRUTURA DE CONCRETO ARMADO EMBUTIDA EM ALVENARIA DE VEDAÇÃO UTILIZANDO AÇO CA-50 DE 12,5 MM - MONTAGEM. AF_06/2022</v>
          </cell>
          <cell r="C2705" t="str">
            <v>KG</v>
          </cell>
          <cell r="D2705" t="str">
            <v>COEFICIENTE DE REPRESENTATIVIDADE</v>
          </cell>
          <cell r="E2705" t="str">
            <v>13,03</v>
          </cell>
          <cell r="F2705" t="str">
            <v>CAIXA REFERENCIAL</v>
          </cell>
        </row>
        <row r="2706">
          <cell r="A2706" t="str">
            <v>104108</v>
          </cell>
          <cell r="B2706" t="str">
            <v>ARMAÇÃO DE PILAR OU VIGA DE ESTRUTURA DE CONCRETO ARMADO EMBUTIDA EM ALVENARIA DE VEDAÇÃO UTILIZANDO AÇO CA-50 DE 10,0 MM - MONTAGEM. AF_06/2022</v>
          </cell>
          <cell r="C2706" t="str">
            <v>KG</v>
          </cell>
          <cell r="D2706" t="str">
            <v>COEFICIENTE DE REPRESENTATIVIDADE</v>
          </cell>
          <cell r="E2706" t="str">
            <v>15,42</v>
          </cell>
          <cell r="F2706" t="str">
            <v>CAIXA REFERENCIAL</v>
          </cell>
        </row>
        <row r="2707">
          <cell r="A2707" t="str">
            <v>104109</v>
          </cell>
          <cell r="B2707" t="str">
            <v>ARMAÇÃO DE PILAR OU VIGA DE ESTRUTURA DE CONCRETO ARMADO EMBUTIDA EM ALVENARIA DE VEDAÇÃO UTILIZANDO AÇO CA-50 DE 8,0 MM - MONTAGEM. AF_06/2022</v>
          </cell>
          <cell r="C2707" t="str">
            <v>KG</v>
          </cell>
          <cell r="D2707" t="str">
            <v>COEFICIENTE DE REPRESENTATIVIDADE</v>
          </cell>
          <cell r="E2707" t="str">
            <v>18,74</v>
          </cell>
          <cell r="F2707" t="str">
            <v>CAIXA REFERENCIAL</v>
          </cell>
        </row>
        <row r="2708">
          <cell r="A2708" t="str">
            <v>104110</v>
          </cell>
          <cell r="B2708" t="str">
            <v>ARMAÇÃO DE PILAR OU VIGA DE ESTRUTURA DE CONCRETO ARMADO EMBUTIDA EM ALVENARIA DE VEDAÇÃO UTILIZANDO AÇO CA-50 DE 6,3 MM - MONTAGEM. AF_06/2022</v>
          </cell>
          <cell r="C2708" t="str">
            <v>KG</v>
          </cell>
          <cell r="D2708" t="str">
            <v>COEFICIENTE DE REPRESENTATIVIDADE</v>
          </cell>
          <cell r="E2708" t="str">
            <v>21,15</v>
          </cell>
          <cell r="F2708" t="str">
            <v>CAIXA REFERENCIAL</v>
          </cell>
        </row>
        <row r="2709">
          <cell r="A2709" t="str">
            <v>104111</v>
          </cell>
          <cell r="B2709" t="str">
            <v>ARMAÇÃO DE PILAR OU VIGA DE ESTRUTURA DE CONCRETO ARMADO EMBUTIDA EM ALVENARIA DE VEDAÇÃO UTILIZANDO AÇO CA-60 DE 5,0 MM - MONTAGEM. AF_06/2022</v>
          </cell>
          <cell r="C2709" t="str">
            <v>KG</v>
          </cell>
          <cell r="D2709" t="str">
            <v>COEFICIENTE DE REPRESENTATIVIDADE</v>
          </cell>
          <cell r="E2709" t="str">
            <v>23,85</v>
          </cell>
          <cell r="F2709" t="str">
            <v>CAIXA REFERENCIAL</v>
          </cell>
        </row>
        <row r="2710">
          <cell r="A2710" t="str">
            <v>104915</v>
          </cell>
          <cell r="B2710" t="str">
            <v>ARMAÇÃO DE BLOCO E SAPATA UTILIZANDO AÇO CA-50 DE 25 MM - MONTAGEM. AF_01/2024</v>
          </cell>
          <cell r="C2710" t="str">
            <v>KG</v>
          </cell>
          <cell r="D2710" t="str">
            <v>COEFICIENTE DE REPRESENTATIVIDADE</v>
          </cell>
          <cell r="E2710" t="str">
            <v>12,47</v>
          </cell>
          <cell r="F2710" t="str">
            <v>CAIXA REFERENCIAL</v>
          </cell>
        </row>
        <row r="2711">
          <cell r="A2711" t="str">
            <v>104917</v>
          </cell>
          <cell r="B2711" t="str">
            <v>ARMAÇÃO DE SAPATA ISOLADA, VIGA BALDRAME E SAPATA CORRIDA UTILIZANDO AÇO CA-50 DE 6,3 MM - MONTAGEM. AF_01/2024</v>
          </cell>
          <cell r="C2711" t="str">
            <v>KG</v>
          </cell>
          <cell r="D2711" t="str">
            <v>COEFICIENTE DE REPRESENTATIVIDADE</v>
          </cell>
          <cell r="E2711" t="str">
            <v>18,40</v>
          </cell>
          <cell r="F2711" t="str">
            <v>CAIXA REFERENCIAL</v>
          </cell>
        </row>
        <row r="2712">
          <cell r="A2712" t="str">
            <v>104918</v>
          </cell>
          <cell r="B2712" t="str">
            <v>ARMAÇÃO DE SAPATA ISOLADA, VIGA BALDRAME E SAPATA CORRIDA UTILIZANDO AÇO CA-50 DE 8 MM - MONTAGEM. AF_01/2024</v>
          </cell>
          <cell r="C2712" t="str">
            <v>KG</v>
          </cell>
          <cell r="D2712" t="str">
            <v>COEFICIENTE DE REPRESENTATIVIDADE</v>
          </cell>
          <cell r="E2712" t="str">
            <v>17,14</v>
          </cell>
          <cell r="F2712" t="str">
            <v>CAIXA REFERENCIAL</v>
          </cell>
        </row>
        <row r="2713">
          <cell r="A2713" t="str">
            <v>104919</v>
          </cell>
          <cell r="B2713" t="str">
            <v>ARMAÇÃO DE SAPATA ISOLADA, VIGA BALDRAME E SAPATA CORRIDA UTILIZANDO AÇO CA-50 DE 10 MM - MONTAGEM. AF_01/2024</v>
          </cell>
          <cell r="C2713" t="str">
            <v>KG</v>
          </cell>
          <cell r="D2713" t="str">
            <v>COEFICIENTE DE REPRESENTATIVIDADE</v>
          </cell>
          <cell r="E2713" t="str">
            <v>15,34</v>
          </cell>
          <cell r="F2713" t="str">
            <v>CAIXA REFERENCIAL</v>
          </cell>
        </row>
        <row r="2714">
          <cell r="A2714" t="str">
            <v>104920</v>
          </cell>
          <cell r="B2714" t="str">
            <v>ARMAÇÃO DE BLOCO, SAPATA ISOLADA, VIGA BALDRAME E SAPATA CORRIDA UTILIZANDO AÇO CA-50 DE 12,5 MM - MONTAGEM. AF_01/2024</v>
          </cell>
          <cell r="C2714" t="str">
            <v>KG</v>
          </cell>
          <cell r="D2714" t="str">
            <v>COEFICIENTE DE REPRESENTATIVIDADE</v>
          </cell>
          <cell r="E2714" t="str">
            <v>13,04</v>
          </cell>
          <cell r="F2714" t="str">
            <v>CAIXA REFERENCIAL</v>
          </cell>
        </row>
        <row r="2715">
          <cell r="A2715" t="str">
            <v>104921</v>
          </cell>
          <cell r="B2715" t="str">
            <v>ARMAÇÃO DE BLOCO, SAPATA ISOLADA, VIGA BALDRAME E SAPATA CORRIDA UTILIZANDO AÇO CA-50 DE 16 MM - MONTAGEM. AF_01/2024</v>
          </cell>
          <cell r="C2715" t="str">
            <v>KG</v>
          </cell>
          <cell r="D2715" t="str">
            <v>COEFICIENTE DE REPRESENTATIVIDADE</v>
          </cell>
          <cell r="E2715" t="str">
            <v>12,31</v>
          </cell>
          <cell r="F2715" t="str">
            <v>CAIXA REFERENCIAL</v>
          </cell>
        </row>
        <row r="2716">
          <cell r="A2716" t="str">
            <v>104922</v>
          </cell>
          <cell r="B2716" t="str">
            <v>ARMAÇÃO DE BLOCO, SAPATA ISOLADA E SAPATA CORRIDA UTILIZANDO AÇO CA-50 DE 20 MM - MONTAGEM. AF_01/2024</v>
          </cell>
          <cell r="C2716" t="str">
            <v>KG</v>
          </cell>
          <cell r="D2716" t="str">
            <v>COEFICIENTE DE REPRESENTATIVIDADE</v>
          </cell>
          <cell r="E2716" t="str">
            <v>13,60</v>
          </cell>
          <cell r="F2716" t="str">
            <v>CAIXA REFERENCIAL</v>
          </cell>
        </row>
        <row r="2717">
          <cell r="A2717" t="str">
            <v>105814</v>
          </cell>
          <cell r="B2717" t="str">
            <v>ARMAÇÃO DO SISTEMA DE PAREDES DE CONCRETO, EXECUTADA EM PAREDES DE EDIFICAÇÕES MULTIFAMILIARES, TELA Q-283. AF_12/2024_PS</v>
          </cell>
          <cell r="C2717" t="str">
            <v>KG</v>
          </cell>
          <cell r="D2717" t="str">
            <v>COEFICIENTE DE REPRESENTATIVIDADE</v>
          </cell>
          <cell r="E2717" t="str">
            <v>10,92</v>
          </cell>
          <cell r="F2717" t="str">
            <v>CAIXA REFERENCIAL</v>
          </cell>
        </row>
        <row r="2718">
          <cell r="A2718" t="str">
            <v>89993</v>
          </cell>
          <cell r="B2718" t="str">
            <v>GRAUTEAMENTO VERTICAL EM ALVENARIA ESTRUTURAL. AF_09/2021</v>
          </cell>
          <cell r="C2718" t="str">
            <v>M3</v>
          </cell>
          <cell r="D2718" t="str">
            <v>COEFICIENTE DE REPRESENTATIVIDADE</v>
          </cell>
          <cell r="E2718" t="str">
            <v>1.058,58</v>
          </cell>
          <cell r="F2718" t="str">
            <v>CAIXA REFERENCIAL</v>
          </cell>
        </row>
        <row r="2719">
          <cell r="A2719" t="str">
            <v>89994</v>
          </cell>
          <cell r="B2719" t="str">
            <v>GRAUTEAMENTO DE CINTA INTERMEDIÁRIA OU DE CONTRAVERGA EM ALVENARIA ESTRUTURAL. AF_09/2021</v>
          </cell>
          <cell r="C2719" t="str">
            <v>M3</v>
          </cell>
          <cell r="D2719" t="str">
            <v>COEFICIENTE DE REPRESENTATIVIDADE</v>
          </cell>
          <cell r="E2719" t="str">
            <v>895,88</v>
          </cell>
          <cell r="F2719" t="str">
            <v>CAIXA REFERENCIAL</v>
          </cell>
        </row>
        <row r="2720">
          <cell r="A2720" t="str">
            <v>89995</v>
          </cell>
          <cell r="B2720" t="str">
            <v>GRAUTEAMENTO DE CINTA SUPERIOR OU DE VERGA EM ALVENARIA ESTRUTURAL. AF_09/2021</v>
          </cell>
          <cell r="C2720" t="str">
            <v>M3</v>
          </cell>
          <cell r="D2720" t="str">
            <v>COEFICIENTE DE REPRESENTATIVIDADE</v>
          </cell>
          <cell r="E2720" t="str">
            <v>1.016,96</v>
          </cell>
          <cell r="F2720" t="str">
            <v>CAIXA REFERENCIAL</v>
          </cell>
        </row>
        <row r="2721">
          <cell r="A2721" t="str">
            <v>90278</v>
          </cell>
          <cell r="B2721" t="str">
            <v>GRAUTE FGK=15 MPA; TRAÇO 1:0,04:2,2:2,5 (EM MASSA SECA DE CIMENTO/CAL/AREIA GROSSA/BRITA 0) - PREPARO MECÂNICO COM BETONEIRA 400 L. AF_09/2021</v>
          </cell>
          <cell r="C2721" t="str">
            <v>M3</v>
          </cell>
          <cell r="D2721" t="str">
            <v>COEFICIENTE DE REPRESENTATIVIDADE</v>
          </cell>
          <cell r="E2721" t="str">
            <v>505,70</v>
          </cell>
          <cell r="F2721" t="str">
            <v>CAIXA REFERENCIAL</v>
          </cell>
        </row>
        <row r="2722">
          <cell r="A2722" t="str">
            <v>90279</v>
          </cell>
          <cell r="B2722" t="str">
            <v>GRAUTE FGK=20 MPA; TRAÇO 1:0,04:1,8:2,1 (EM MASSA SECA DE CIMENTO/ CAL/ AREIA GROSSA/ BRITA 0) - PREPARO MECÂNICO COM BETONEIRA 400 L. AF_09/2021</v>
          </cell>
          <cell r="C2722" t="str">
            <v>M3</v>
          </cell>
          <cell r="D2722" t="str">
            <v>COEFICIENTE DE REPRESENTATIVIDADE</v>
          </cell>
          <cell r="E2722" t="str">
            <v>554,73</v>
          </cell>
          <cell r="F2722" t="str">
            <v>CAIXA REFERENCIAL</v>
          </cell>
        </row>
        <row r="2723">
          <cell r="A2723" t="str">
            <v>90280</v>
          </cell>
          <cell r="B2723" t="str">
            <v>GRAUTE FGK=25 MPA; TRAÇO 1:0,02:1,3:1,6 (EM MASSA SECA DE CIMENTO/ CAL/ AREIA GROSSA/ BRITA 0) - PREPARO MECÂNICO COM BETONEIRA 400 L. AF_09/2021</v>
          </cell>
          <cell r="C2723" t="str">
            <v>M3</v>
          </cell>
          <cell r="D2723" t="str">
            <v>COEFICIENTE DE REPRESENTATIVIDADE</v>
          </cell>
          <cell r="E2723" t="str">
            <v>606,81</v>
          </cell>
          <cell r="F2723" t="str">
            <v>CAIXA REFERENCIAL</v>
          </cell>
        </row>
        <row r="2724">
          <cell r="A2724" t="str">
            <v>90281</v>
          </cell>
          <cell r="B2724" t="str">
            <v>GRAUTE FGK=30 MPA; TRAÇO 1:0,02:0,9:1,2 (EM MASSA SECA DE CIMENTO/ CAL/ AREIA GROSSA/ BRITA 0) - PREPARO MECÂNICO COM BETONEIRA 400 L. AF_09/2021</v>
          </cell>
          <cell r="C2724" t="str">
            <v>M3</v>
          </cell>
          <cell r="D2724" t="str">
            <v>COEFICIENTE DE REPRESENTATIVIDADE</v>
          </cell>
          <cell r="E2724" t="str">
            <v>694,23</v>
          </cell>
          <cell r="F2724" t="str">
            <v>CAIXA REFERENCIAL</v>
          </cell>
        </row>
        <row r="2725">
          <cell r="A2725" t="str">
            <v>90282</v>
          </cell>
          <cell r="B2725" t="str">
            <v>GRAUTE FGK=15 MPA; TRAÇO 1:2,2:2,5:0,3 (EM MASSA SECA DE CIMENTO/ AREIA GROSSA/ BRITA 0/ ADITIVO) - PREPARO MECÂNICO COM BETONEIRA 400 L. AF_09/2021</v>
          </cell>
          <cell r="C2725" t="str">
            <v>M3</v>
          </cell>
          <cell r="D2725" t="str">
            <v>COEFICIENTE DE REPRESENTATIVIDADE</v>
          </cell>
          <cell r="E2725" t="str">
            <v>492,69</v>
          </cell>
          <cell r="F2725" t="str">
            <v>CAIXA REFERENCIAL</v>
          </cell>
        </row>
        <row r="2726">
          <cell r="A2726" t="str">
            <v>90283</v>
          </cell>
          <cell r="B2726" t="str">
            <v>GRAUTE FGK=20 MPA; TRAÇO 1:1,8:2,1:0,4 (EM MASSA SECA DE CIMENTO/ AREIA GROSSA/ BRITA 0/ ADITIVO) - PREPARO MECÂNICO COM BETONEIRA 400 L. AF_09/2021</v>
          </cell>
          <cell r="C2726" t="str">
            <v>M3</v>
          </cell>
          <cell r="D2726" t="str">
            <v>COEFICIENTE DE REPRESENTATIVIDADE</v>
          </cell>
          <cell r="E2726" t="str">
            <v>541,08</v>
          </cell>
          <cell r="F2726" t="str">
            <v>CAIXA REFERENCIAL</v>
          </cell>
        </row>
        <row r="2727">
          <cell r="A2727" t="str">
            <v>90284</v>
          </cell>
          <cell r="B2727" t="str">
            <v>GRAUTE FGK=25 MPA; TRAÇO 1:1,3:1,6:0,4 (EM MASSA SECA DE CIMENTO/ AREIA GROSSA/ BRITA 0/ ADITIVO) - PREPARO MECÂNICO COM BETONEIRA 400 L. AF_09/2021</v>
          </cell>
          <cell r="C2727" t="str">
            <v>M3</v>
          </cell>
          <cell r="D2727" t="str">
            <v>COEFICIENTE DE REPRESENTATIVIDADE</v>
          </cell>
          <cell r="E2727" t="str">
            <v>597,29</v>
          </cell>
          <cell r="F2727" t="str">
            <v>CAIXA REFERENCIAL</v>
          </cell>
        </row>
        <row r="2728">
          <cell r="A2728" t="str">
            <v>90285</v>
          </cell>
          <cell r="B2728" t="str">
            <v>GRAUTE FGK=30 MPA; TRAÇO 1:0,9:1,2:0,6 (EM MASSA SECA DE CIMENTO/ AREIA GROSSA/ BRITA 0/ ADITIVO) - PREPARO MECÂNICO COM BETONEIRA 400 L. AF_09/2021</v>
          </cell>
          <cell r="C2728" t="str">
            <v>M3</v>
          </cell>
          <cell r="D2728" t="str">
            <v>COEFICIENTE DE REPRESENTATIVIDADE</v>
          </cell>
          <cell r="E2728" t="str">
            <v>689,23</v>
          </cell>
          <cell r="F2728" t="str">
            <v>CAIXA REFERENCIAL</v>
          </cell>
        </row>
        <row r="2729">
          <cell r="A2729" t="str">
            <v>94962</v>
          </cell>
          <cell r="B2729" t="str">
            <v>CONCRETO MAGRO PARA LASTRO, TRAÇO 1:4,5:4,5 (EM MASSA SECA DE CIMENTO/ AREIA MÉDIA/ BRITA 1) - PREPARO MECÂNICO COM BETONEIRA 400 L. AF_05/2021</v>
          </cell>
          <cell r="C2729" t="str">
            <v>M3</v>
          </cell>
          <cell r="D2729" t="str">
            <v>COEFICIENTE DE REPRESENTATIVIDADE</v>
          </cell>
          <cell r="E2729" t="str">
            <v>392,46</v>
          </cell>
          <cell r="F2729" t="str">
            <v>CAIXA REFERENCIAL</v>
          </cell>
        </row>
        <row r="2730">
          <cell r="A2730" t="str">
            <v>94963</v>
          </cell>
          <cell r="B2730" t="str">
            <v>CONCRETO FCK = 15MPA, TRAÇO 1:3,4:3,5 (EM MASSA SECA DE CIMENTO/ AREIA MÉDIA/ BRITA 1) - PREPARO MECÂNICO COM BETONEIRA 400 L. AF_05/2021</v>
          </cell>
          <cell r="C2730" t="str">
            <v>M3</v>
          </cell>
          <cell r="D2730" t="str">
            <v>COEFICIENTE DE REPRESENTATIVIDADE</v>
          </cell>
          <cell r="E2730" t="str">
            <v>430,26</v>
          </cell>
          <cell r="F2730" t="str">
            <v>CAIXA REFERENCIAL</v>
          </cell>
        </row>
        <row r="2731">
          <cell r="A2731" t="str">
            <v>94964</v>
          </cell>
          <cell r="B2731" t="str">
            <v>CONCRETO FCK = 20MPA, TRAÇO 1:2,7:3 (EM MASSA SECA DE CIMENTO/ AREIA MÉDIA/ BRITA 1) - PREPARO MECÂNICO COM BETONEIRA 400 L. AF_05/2021</v>
          </cell>
          <cell r="C2731" t="str">
            <v>M3</v>
          </cell>
          <cell r="D2731" t="str">
            <v>COEFICIENTE DE REPRESENTATIVIDADE</v>
          </cell>
          <cell r="E2731" t="str">
            <v>469,48</v>
          </cell>
          <cell r="F2731" t="str">
            <v>CAIXA REFERENCIAL</v>
          </cell>
        </row>
        <row r="2732">
          <cell r="A2732" t="str">
            <v>94965</v>
          </cell>
          <cell r="B2732" t="str">
            <v>CONCRETO FCK = 25MPA, TRAÇO 1:2,3:2,7 (EM MASSA SECA DE CIMENTO/ AREIA MÉDIA/ BRITA 1) - PREPARO MECÂNICO COM BETONEIRA 400 L. AF_05/2021</v>
          </cell>
          <cell r="C2732" t="str">
            <v>M3</v>
          </cell>
          <cell r="D2732" t="str">
            <v>COEFICIENTE DE REPRESENTATIVIDADE</v>
          </cell>
          <cell r="E2732" t="str">
            <v>484,02</v>
          </cell>
          <cell r="F2732" t="str">
            <v>CAIXA REFERENCIAL</v>
          </cell>
        </row>
        <row r="2733">
          <cell r="A2733" t="str">
            <v>94966</v>
          </cell>
          <cell r="B2733" t="str">
            <v>CONCRETO FCK = 30MPA, TRAÇO 1:2,1:2,5 (EM MASSA SECA DE CIMENTO/ AREIA MÉDIA/ BRITA 1) - PREPARO MECÂNICO COM BETONEIRA 400 L. AF_05/2021</v>
          </cell>
          <cell r="C2733" t="str">
            <v>M3</v>
          </cell>
          <cell r="D2733" t="str">
            <v>COEFICIENTE DE REPRESENTATIVIDADE</v>
          </cell>
          <cell r="E2733" t="str">
            <v>498,63</v>
          </cell>
          <cell r="F2733" t="str">
            <v>CAIXA REFERENCIAL</v>
          </cell>
        </row>
        <row r="2734">
          <cell r="A2734" t="str">
            <v>94967</v>
          </cell>
          <cell r="B2734" t="str">
            <v>CONCRETO FCK = 40MPA, TRAÇO 1:1,6:1,9 (EM MASSA SECA DE CIMENTO/ AREIA MÉDIA/ BRITA 1) - PREPARO MECÂNICO COM BETONEIRA 400 L. AF_05/2021</v>
          </cell>
          <cell r="C2734" t="str">
            <v>M3</v>
          </cell>
          <cell r="D2734" t="str">
            <v>COEFICIENTE DE REPRESENTATIVIDADE</v>
          </cell>
          <cell r="E2734" t="str">
            <v>562,93</v>
          </cell>
          <cell r="F2734" t="str">
            <v>CAIXA REFERENCIAL</v>
          </cell>
        </row>
        <row r="2735">
          <cell r="A2735" t="str">
            <v>94968</v>
          </cell>
          <cell r="B2735" t="str">
            <v>CONCRETO MAGRO PARA LASTRO, TRAÇO 1:4,5:4,5 (EM MASSA SECA DE CIMENTO/ AREIA MÉDIA/ BRITA 1) - PREPARO MECÂNICO COM BETONEIRA 600 L. AF_05/2021</v>
          </cell>
          <cell r="C2735" t="str">
            <v>M3</v>
          </cell>
          <cell r="D2735" t="str">
            <v>COEFICIENTE DE REPRESENTATIVIDADE</v>
          </cell>
          <cell r="E2735" t="str">
            <v>386,87</v>
          </cell>
          <cell r="F2735" t="str">
            <v>CAIXA REFERENCIAL</v>
          </cell>
        </row>
        <row r="2736">
          <cell r="A2736" t="str">
            <v>94969</v>
          </cell>
          <cell r="B2736" t="str">
            <v>CONCRETO FCK = 15MPA, TRAÇO 1:3,4:3,5 (EM MASSA SECA DE CIMENTO/ AREIA MÉDIA/ BRITA 1) - PREPARO MECÂNICO COM BETONEIRA 600 L. AF_05/2021</v>
          </cell>
          <cell r="C2736" t="str">
            <v>M3</v>
          </cell>
          <cell r="D2736" t="str">
            <v>COEFICIENTE DE REPRESENTATIVIDADE</v>
          </cell>
          <cell r="E2736" t="str">
            <v>421,12</v>
          </cell>
          <cell r="F2736" t="str">
            <v>CAIXA REFERENCIAL</v>
          </cell>
        </row>
        <row r="2737">
          <cell r="A2737" t="str">
            <v>94970</v>
          </cell>
          <cell r="B2737" t="str">
            <v>CONCRETO FCK = 20MPA, TRAÇO 1:2,7:3 (EM MASSA SECA DE CIMENTO/ AREIA MÉDIA/ BRITA 1) - PREPARO MECÂNICO COM BETONEIRA 600 L. AF_05/2021</v>
          </cell>
          <cell r="C2737" t="str">
            <v>M3</v>
          </cell>
          <cell r="D2737" t="str">
            <v>COEFICIENTE DE REPRESENTATIVIDADE</v>
          </cell>
          <cell r="E2737" t="str">
            <v>452,14</v>
          </cell>
          <cell r="F2737" t="str">
            <v>CAIXA REFERENCIAL</v>
          </cell>
        </row>
        <row r="2738">
          <cell r="A2738" t="str">
            <v>94971</v>
          </cell>
          <cell r="B2738" t="str">
            <v>CONCRETO FCK = 25MPA, TRAÇO 1:2,3:2,7 (EM MASSA SECA DE CIMENTO/ AREIA MÉDIA/ BRITA 1) - PREPARO MECÂNICO COM BETONEIRA 600 L. AF_05/2021</v>
          </cell>
          <cell r="C2738" t="str">
            <v>M3</v>
          </cell>
          <cell r="D2738" t="str">
            <v>COEFICIENTE DE REPRESENTATIVIDADE</v>
          </cell>
          <cell r="E2738" t="str">
            <v>474,40</v>
          </cell>
          <cell r="F2738" t="str">
            <v>CAIXA REFERENCIAL</v>
          </cell>
        </row>
        <row r="2739">
          <cell r="A2739" t="str">
            <v>94972</v>
          </cell>
          <cell r="B2739" t="str">
            <v>CONCRETO FCK = 30MPA, TRAÇO 1:2,1:2,5 (EM MASSA SECA DE CIMENTO/ AREIA MÉDIA/ BRITA 1) - PREPARO MECÂNICO COM BETONEIRA 600 L. AF_05/2021</v>
          </cell>
          <cell r="C2739" t="str">
            <v>M3</v>
          </cell>
          <cell r="D2739" t="str">
            <v>COEFICIENTE DE REPRESENTATIVIDADE</v>
          </cell>
          <cell r="E2739" t="str">
            <v>489,05</v>
          </cell>
          <cell r="F2739" t="str">
            <v>CAIXA REFERENCIAL</v>
          </cell>
        </row>
        <row r="2740">
          <cell r="A2740" t="str">
            <v>94973</v>
          </cell>
          <cell r="B2740" t="str">
            <v>CONCRETO FCK = 40MPA, TRAÇO 1:1,6:1,9 (EM MASSA SECA DE CIMENTO/ AREIA MÉDIA/ BRITA 1) - PREPARO MECÂNICO COM BETONEIRA 600 L. AF_05/2021</v>
          </cell>
          <cell r="C2740" t="str">
            <v>M3</v>
          </cell>
          <cell r="D2740" t="str">
            <v>COEFICIENTE DE REPRESENTATIVIDADE</v>
          </cell>
          <cell r="E2740" t="str">
            <v>550,76</v>
          </cell>
          <cell r="F2740" t="str">
            <v>CAIXA REFERENCIAL</v>
          </cell>
        </row>
        <row r="2741">
          <cell r="A2741" t="str">
            <v>94974</v>
          </cell>
          <cell r="B2741" t="str">
            <v>CONCRETO MAGRO PARA LASTRO, TRAÇO 1:4,5:4,5 (EM MASSA SECA DE CIMENTO/ AREIA MÉDIA/ BRITA 1) - PREPARO MANUAL. AF_05/2021</v>
          </cell>
          <cell r="C2741" t="str">
            <v>M3</v>
          </cell>
          <cell r="D2741" t="str">
            <v>COEFICIENTE DE REPRESENTATIVIDADE</v>
          </cell>
          <cell r="E2741" t="str">
            <v>448,64</v>
          </cell>
          <cell r="F2741" t="str">
            <v>CAIXA REFERENCIAL</v>
          </cell>
        </row>
        <row r="2742">
          <cell r="A2742" t="str">
            <v>94975</v>
          </cell>
          <cell r="B2742" t="str">
            <v>CONCRETO FCK = 15MPA, TRAÇO 1:3,4:3,5 (EM MASSA SECA DE CIMENTO/ AREIA MÉDIA/ BRITA 1) - PREPARO MANUAL. AF_05/2021</v>
          </cell>
          <cell r="C2742" t="str">
            <v>M3</v>
          </cell>
          <cell r="D2742" t="str">
            <v>COEFICIENTE DE REPRESENTATIVIDADE</v>
          </cell>
          <cell r="E2742" t="str">
            <v>481,63</v>
          </cell>
          <cell r="F2742" t="str">
            <v>CAIXA REFERENCIAL</v>
          </cell>
        </row>
        <row r="2743">
          <cell r="A2743" t="str">
            <v>96555</v>
          </cell>
          <cell r="B2743" t="str">
            <v>CONCRETAGEM DE BLOCO DE COROAMENTO OU VIGA BALDRAME, FCK 30 MPA, COM USO DE JERICA - LANÇAMENTO, ADENSAMENTO E ACABAMENTO. AF_01/2024</v>
          </cell>
          <cell r="C2743" t="str">
            <v>M3</v>
          </cell>
          <cell r="D2743" t="str">
            <v>ATRIBUÍDO SÃO PAULO</v>
          </cell>
          <cell r="E2743" t="str">
            <v>712,81</v>
          </cell>
          <cell r="F2743" t="str">
            <v>CAIXA REFERENCIAL</v>
          </cell>
        </row>
        <row r="2744">
          <cell r="A2744" t="str">
            <v>96556</v>
          </cell>
          <cell r="B2744" t="str">
            <v>CONCRETAGEM DE SAPATA, FCK 30 MPA, COM USO DE JERICA - LANÇAMENTO, ADENSAMENTO E ACABAMENTO. AF_01/2024</v>
          </cell>
          <cell r="C2744" t="str">
            <v>M3</v>
          </cell>
          <cell r="D2744" t="str">
            <v>ATRIBUÍDO SÃO PAULO</v>
          </cell>
          <cell r="E2744" t="str">
            <v>879,63</v>
          </cell>
          <cell r="F2744" t="str">
            <v>CAIXA REFERENCIAL</v>
          </cell>
        </row>
        <row r="2745">
          <cell r="A2745" t="str">
            <v>96557</v>
          </cell>
          <cell r="B2745" t="str">
            <v>CONCRETAGEM DE BLOCO DE COROAMENTO OU VIGA BALDRAME, FCK 30 MPA, COM USO DE BOMBA - LANÇAMENTO, ADENSAMENTO E ACABAMENTO. AF_01/2024</v>
          </cell>
          <cell r="C2745" t="str">
            <v>M3</v>
          </cell>
          <cell r="D2745" t="str">
            <v>ATRIBUÍDO SÃO PAULO</v>
          </cell>
          <cell r="E2745" t="str">
            <v>845,13</v>
          </cell>
          <cell r="F2745" t="str">
            <v>CAIXA REFERENCIAL</v>
          </cell>
        </row>
        <row r="2746">
          <cell r="A2746" t="str">
            <v>96558</v>
          </cell>
          <cell r="B2746" t="str">
            <v>CONCRETAGEM DE SAPATA, FCK 30 MPA, COM USO DE BOMBA - LANÇAMENTO, ADENSAMENTO E ACABAMENTO. AF_01/2024</v>
          </cell>
          <cell r="C2746" t="str">
            <v>M3</v>
          </cell>
          <cell r="D2746" t="str">
            <v>ATRIBUÍDO SÃO PAULO</v>
          </cell>
          <cell r="E2746" t="str">
            <v>882,28</v>
          </cell>
          <cell r="F2746" t="str">
            <v>CAIXA REFERENCIAL</v>
          </cell>
        </row>
        <row r="2747">
          <cell r="A2747" t="str">
            <v>99235</v>
          </cell>
          <cell r="B2747" t="str">
            <v>CONCRETAGEM DE EDIFICAÇÕES (PAREDES E LAJES) FEITAS COM SISTEMA DE FÔRMAS MANUSEÁVEIS, COM CONCRETO USINADO AUTOADENSÁVEL FCK 25 MPA - LANÇAMENTO E ACABAMENTO. AF_09/2024</v>
          </cell>
          <cell r="C2747" t="str">
            <v>M3</v>
          </cell>
          <cell r="D2747" t="str">
            <v>COEFICIENTE DE REPRESENTATIVIDADE</v>
          </cell>
          <cell r="E2747" t="str">
            <v>771,13</v>
          </cell>
          <cell r="F2747" t="str">
            <v>CAIXA REFERENCIAL</v>
          </cell>
        </row>
        <row r="2748">
          <cell r="A2748" t="str">
            <v>99431</v>
          </cell>
          <cell r="B2748" t="str">
            <v>CONCRETAGEM DE LAJES EM EDIFICAÇÕES UNIFAMILIARES FEITAS COM SISTEMA DE FÔRMAS MANUSEÁVEIS, COM CONCRETO USINADO BOMBEÁVEL FCK 25 MPA - LANÇAMENTO, ADENSAMENTO E ACABAMENTO. AF_09/2024</v>
          </cell>
          <cell r="C2748" t="str">
            <v>M3</v>
          </cell>
          <cell r="D2748" t="str">
            <v>ATRIBUÍDO SÃO PAULO</v>
          </cell>
          <cell r="E2748" t="str">
            <v>859,26</v>
          </cell>
          <cell r="F2748" t="str">
            <v>CAIXA REFERENCIAL</v>
          </cell>
        </row>
        <row r="2749">
          <cell r="A2749" t="str">
            <v>99432</v>
          </cell>
          <cell r="B2749" t="str">
            <v>CONCRETAGEM DE PAREDES EM EDIFICAÇÕES UNIFAMILIARES FEITAS COM SISTEMA DE FÔRMAS MANUSEÁVEIS, COM CONCRETO USINADO BOMBEÁVEL FCK 25 MPA - LANÇAMENTO, ADENSAMENTO E ACABAMENTO. AF_09/2024</v>
          </cell>
          <cell r="C2749" t="str">
            <v>M3</v>
          </cell>
          <cell r="D2749" t="str">
            <v>ATRIBUÍDO SÃO PAULO</v>
          </cell>
          <cell r="E2749" t="str">
            <v>839,98</v>
          </cell>
          <cell r="F2749" t="str">
            <v>CAIXA REFERENCIAL</v>
          </cell>
        </row>
        <row r="2750">
          <cell r="A2750" t="str">
            <v>99433</v>
          </cell>
          <cell r="B2750" t="str">
            <v>CONCRETAGEM DE PLATIBANDA EM EDIFICAÇÕES UNIFAMILIARES FEITAS COM SISTEMA DE FÔRMAS MANUSEÁVEIS, COM CONCRETO USINADO BOMBEÁVEL FCK 25 MPA - LANÇAMENTO, ADENSAMENTO E ACABAMENTO. AF_09/2024</v>
          </cell>
          <cell r="C2750" t="str">
            <v>M3</v>
          </cell>
          <cell r="D2750" t="str">
            <v>ATRIBUÍDO SÃO PAULO</v>
          </cell>
          <cell r="E2750" t="str">
            <v>910,09</v>
          </cell>
          <cell r="F2750" t="str">
            <v>CAIXA REFERENCIAL</v>
          </cell>
        </row>
        <row r="2751">
          <cell r="A2751" t="str">
            <v>99434</v>
          </cell>
          <cell r="B2751" t="str">
            <v>CONCRETAGEM DE LAJES EM EDIFICAÇÕES MULTIFAMILIARES FEITAS COM SISTEMA DE FÔRMAS MANUSEÁVEIS, COM CONCRETO USINADO BOMBEÁVEL FCK 25 MPA - LANÇAMENTO, ADENSAMENTO E ACABAMENTO. AF_09/2024</v>
          </cell>
          <cell r="C2751" t="str">
            <v>M3</v>
          </cell>
          <cell r="D2751" t="str">
            <v>ATRIBUÍDO SÃO PAULO</v>
          </cell>
          <cell r="E2751" t="str">
            <v>863,31</v>
          </cell>
          <cell r="F2751" t="str">
            <v>CAIXA REFERENCIAL</v>
          </cell>
        </row>
        <row r="2752">
          <cell r="A2752" t="str">
            <v>99435</v>
          </cell>
          <cell r="B2752" t="str">
            <v>CONCRETAGEM DE PAREDES EM EDIFICAÇÕES MULTIFAMILIARES FEITAS COM SISTEMA DE FÔRMAS MANUSEÁVEIS, COM CONCRETO USINADO BOMBEÁVEL FCK 25 MPA - LANÇAMENTO, ADENSAMENTO E ACABAMENTO. AF_09/2024</v>
          </cell>
          <cell r="C2752" t="str">
            <v>M3</v>
          </cell>
          <cell r="D2752" t="str">
            <v>ATRIBUÍDO SÃO PAULO</v>
          </cell>
          <cell r="E2752" t="str">
            <v>842,88</v>
          </cell>
          <cell r="F2752" t="str">
            <v>CAIXA REFERENCIAL</v>
          </cell>
        </row>
        <row r="2753">
          <cell r="A2753" t="str">
            <v>99436</v>
          </cell>
          <cell r="B2753" t="str">
            <v>CONCRETAGEM DE PLATIBANDA EM EDIFICAÇÕES MULTIFAMILIARES FEITAS COM SISTEMA DE FÔRMAS MANUSEÁVEIS, COM CONCRETO USINADO BOMBEÁVEL FCK 25 MPA - LANÇAMENTO, ADENSAMENTO E ACABAMENTO. AF_09/2024</v>
          </cell>
          <cell r="C2753" t="str">
            <v>M3</v>
          </cell>
          <cell r="D2753" t="str">
            <v>ATRIBUÍDO SÃO PAULO</v>
          </cell>
          <cell r="E2753" t="str">
            <v>933,24</v>
          </cell>
          <cell r="F2753" t="str">
            <v>CAIXA REFERENCIAL</v>
          </cell>
        </row>
        <row r="2754">
          <cell r="A2754" t="str">
            <v>99437</v>
          </cell>
          <cell r="B2754" t="str">
            <v>CONCRETAGEM DE PLATIBANDA EM EDIFICAÇÕES UNIFAMILIARES FEITAS COM SISTEMA DE FÔRMAS MANUSEÁVEIS, COM CONCRETO USINADO AUTOADENSÁVEL FCK 25 MPA - LANÇAMENTO E ACABAMENTO. AF_09/2024</v>
          </cell>
          <cell r="C2754" t="str">
            <v>M3</v>
          </cell>
          <cell r="D2754" t="str">
            <v>COEFICIENTE DE REPRESENTATIVIDADE</v>
          </cell>
          <cell r="E2754" t="str">
            <v>819,88</v>
          </cell>
          <cell r="F2754" t="str">
            <v>CAIXA REFERENCIAL</v>
          </cell>
        </row>
        <row r="2755">
          <cell r="A2755" t="str">
            <v>99438</v>
          </cell>
          <cell r="B2755" t="str">
            <v>CONCRETAGEM DE PLATIBANDA EM EDIFICAÇÕES MULTIFAMILIARES FEITAS COM SISTEMA DE FÔRMAS MANUSEÁVEIS, COM CONCRETO USINADO AUTOADENSÁVEL FCK 25 MPA - LANÇAMENTO E ACABAMENTO. AF_09/2024</v>
          </cell>
          <cell r="C2755" t="str">
            <v>M3</v>
          </cell>
          <cell r="D2755" t="str">
            <v>COEFICIENTE DE REPRESENTATIVIDADE</v>
          </cell>
          <cell r="E2755" t="str">
            <v>827,58</v>
          </cell>
          <cell r="F2755" t="str">
            <v>CAIXA REFERENCIAL</v>
          </cell>
        </row>
        <row r="2756">
          <cell r="A2756" t="str">
            <v>99439</v>
          </cell>
          <cell r="B2756" t="str">
            <v>CONCRETAGEM DE EDIFICAÇÕES (PAREDES E LAJES) FEITAS COM SISTEMA DE FÔRMAS MANUSEÁVEIS, COM CONCRETO USINADO BOMBEÁVEL FCK 25 MPA - LANÇAMENTO, ADENSAMENTO E ACABAMENTO. AF_09/2024</v>
          </cell>
          <cell r="C2756" t="str">
            <v>M3</v>
          </cell>
          <cell r="D2756" t="str">
            <v>ATRIBUÍDO SÃO PAULO</v>
          </cell>
          <cell r="E2756" t="str">
            <v>848,58</v>
          </cell>
          <cell r="F2756" t="str">
            <v>CAIXA REFERENCIAL</v>
          </cell>
        </row>
        <row r="2757">
          <cell r="A2757" t="str">
            <v>102473</v>
          </cell>
          <cell r="B2757" t="str">
            <v>CONCRETO MAGRO PARA LASTRO, TRAÇO 1:4,5:4,5 (EM MASSA SECA DE CIMENTO/ AREIA MÉDIA/ SEIXO ROLADO) - PREPARO MECÂNICO COM BETONEIRA 400 L. AF_05/2021</v>
          </cell>
          <cell r="C2757" t="str">
            <v>M3</v>
          </cell>
          <cell r="D2757" t="str">
            <v>COEFICIENTE DE REPRESENTATIVIDADE</v>
          </cell>
          <cell r="E2757" t="str">
            <v>591,83</v>
          </cell>
          <cell r="F2757" t="str">
            <v>CAIXA REFERENCIAL</v>
          </cell>
        </row>
        <row r="2758">
          <cell r="A2758" t="str">
            <v>102474</v>
          </cell>
          <cell r="B2758" t="str">
            <v>CONCRETO FCK = 15MPA, TRAÇO 1:3,4:3,4 (EM MASSA SECA DE CIMENTO/ AREIA MÉDIA/ SEIXO ROLADO) - PREPARO MECÂNICO COM BETONEIRA 400 L. AF_05/2021</v>
          </cell>
          <cell r="C2758" t="str">
            <v>M3</v>
          </cell>
          <cell r="D2758" t="str">
            <v>COEFICIENTE DE REPRESENTATIVIDADE</v>
          </cell>
          <cell r="E2758" t="str">
            <v>624,41</v>
          </cell>
          <cell r="F2758" t="str">
            <v>CAIXA REFERENCIAL</v>
          </cell>
        </row>
        <row r="2759">
          <cell r="A2759" t="str">
            <v>102475</v>
          </cell>
          <cell r="B2759" t="str">
            <v>CONCRETO FCK = 20MPA, TRAÇO 1:2,6:2,9 (EM MASSA SECA DE CIMENTO/ AREIA MÉDIA/ SEIXO ROLADO) - PREPARO MECÂNICO COM BETONEIRA 400 L. AF_05/2021</v>
          </cell>
          <cell r="C2759" t="str">
            <v>M3</v>
          </cell>
          <cell r="D2759" t="str">
            <v>COEFICIENTE DE REPRESENTATIVIDADE</v>
          </cell>
          <cell r="E2759" t="str">
            <v>670,17</v>
          </cell>
          <cell r="F2759" t="str">
            <v>CAIXA REFERENCIAL</v>
          </cell>
        </row>
        <row r="2760">
          <cell r="A2760" t="str">
            <v>102476</v>
          </cell>
          <cell r="B2760" t="str">
            <v>CONCRETO FCK = 25MPA, TRAÇO 1:2,2:2,5 (EM MASSA SECA DE CIMENTO/ AREIA MÉDIA/ SEIXO ROLADO) - PREPARO MECÂNICO COM BETONEIRA 400 L. AF_05/2021</v>
          </cell>
          <cell r="C2760" t="str">
            <v>M3</v>
          </cell>
          <cell r="D2760" t="str">
            <v>COEFICIENTE DE REPRESENTATIVIDADE</v>
          </cell>
          <cell r="E2760" t="str">
            <v>681,15</v>
          </cell>
          <cell r="F2760" t="str">
            <v>CAIXA REFERENCIAL</v>
          </cell>
        </row>
        <row r="2761">
          <cell r="A2761" t="str">
            <v>102477</v>
          </cell>
          <cell r="B2761" t="str">
            <v>CONCRETO FCK = 30MPA, TRAÇO 1:1,9:2,3 (EM MASSA SECA DE CIMENTO/ AREIA MÉDIA/ SEIXO ROLADO) - PREPARO MECÂNICO COM BETONEIRA 400 L. AF_05/2021</v>
          </cell>
          <cell r="C2761" t="str">
            <v>M3</v>
          </cell>
          <cell r="D2761" t="str">
            <v>COEFICIENTE DE REPRESENTATIVIDADE</v>
          </cell>
          <cell r="E2761" t="str">
            <v>717,10</v>
          </cell>
          <cell r="F2761" t="str">
            <v>CAIXA REFERENCIAL</v>
          </cell>
        </row>
        <row r="2762">
          <cell r="A2762" t="str">
            <v>102478</v>
          </cell>
          <cell r="B2762" t="str">
            <v>CONCRETO FCK = 40MPA, TRAÇO 1:1,4:1,8 (EM MASSA SECA DE CIMENTO/ AREIA MÉDIA/ SEIXO ROLADO) - PREPARO MECÂNICO COM BETONEIRA 400 L. AF_05/2021</v>
          </cell>
          <cell r="C2762" t="str">
            <v>M3</v>
          </cell>
          <cell r="D2762" t="str">
            <v>COEFICIENTE DE REPRESENTATIVIDADE</v>
          </cell>
          <cell r="E2762" t="str">
            <v>757,88</v>
          </cell>
          <cell r="F2762" t="str">
            <v>CAIXA REFERENCIAL</v>
          </cell>
        </row>
        <row r="2763">
          <cell r="A2763" t="str">
            <v>102479</v>
          </cell>
          <cell r="B2763" t="str">
            <v>CONCRETO MAGRO PARA LASTRO, TRAÇO 1:4,5:4,5 (EM MASSA SECA DE CIMENTO/ AREIA MÉDIA/ SEIXO ROLADO) - PREPARO MECÂNICO COM BETONEIRA 600 L. AF_05/2021</v>
          </cell>
          <cell r="C2763" t="str">
            <v>M3</v>
          </cell>
          <cell r="D2763" t="str">
            <v>COEFICIENTE DE REPRESENTATIVIDADE</v>
          </cell>
          <cell r="E2763" t="str">
            <v>587,13</v>
          </cell>
          <cell r="F2763" t="str">
            <v>CAIXA REFERENCIAL</v>
          </cell>
        </row>
        <row r="2764">
          <cell r="A2764" t="str">
            <v>102480</v>
          </cell>
          <cell r="B2764" t="str">
            <v>CONCRETO FCK = 15MPA, TRAÇO 1:3,4:3,4 (EM MASSA SECA DE CIMENTO/ AREIA MÉDIA/ SEIXO ROLADO) - PREPARO MECÂNICO COM BETONEIRA 600 L. AF_05/2021</v>
          </cell>
          <cell r="C2764" t="str">
            <v>M3</v>
          </cell>
          <cell r="D2764" t="str">
            <v>COEFICIENTE DE REPRESENTATIVIDADE</v>
          </cell>
          <cell r="E2764" t="str">
            <v>615,90</v>
          </cell>
          <cell r="F2764" t="str">
            <v>CAIXA REFERENCIAL</v>
          </cell>
        </row>
        <row r="2765">
          <cell r="A2765" t="str">
            <v>102481</v>
          </cell>
          <cell r="B2765" t="str">
            <v>CONCRETO FCK = 20MPA, TRAÇO 1:2,6:2,9 (EM MASSA SECA DE CIMENTO/ AREIA MÉDIA/ SEIXO ROLADO) - PREPARO MECÂNICO COM BETONEIRA 600 L. AF_05/2021</v>
          </cell>
          <cell r="C2765" t="str">
            <v>M3</v>
          </cell>
          <cell r="D2765" t="str">
            <v>COEFICIENTE DE REPRESENTATIVIDADE</v>
          </cell>
          <cell r="E2765" t="str">
            <v>653,56</v>
          </cell>
          <cell r="F2765" t="str">
            <v>CAIXA REFERENCIAL</v>
          </cell>
        </row>
        <row r="2766">
          <cell r="A2766" t="str">
            <v>102482</v>
          </cell>
          <cell r="B2766" t="str">
            <v>CONCRETO FCK = 25MPA, TRAÇO 1:2,2:2,5 (EM MASSA SECA DE CIMENTO/ AREIA MÉDIA/ SEIXO ROLADO) - PREPARO MECÂNICO COM BETONEIRA 600 L. AF_05/2021</v>
          </cell>
          <cell r="C2766" t="str">
            <v>M3</v>
          </cell>
          <cell r="D2766" t="str">
            <v>COEFICIENTE DE REPRESENTATIVIDADE</v>
          </cell>
          <cell r="E2766" t="str">
            <v>676,53</v>
          </cell>
          <cell r="F2766" t="str">
            <v>CAIXA REFERENCIAL</v>
          </cell>
        </row>
        <row r="2767">
          <cell r="A2767" t="str">
            <v>102483</v>
          </cell>
          <cell r="B2767" t="str">
            <v>CONCRETO FCK = 30MPA, TRAÇO 1:1,9:2,3 (EM MASSA SECA DE CIMENTO/ AREIA MÉDIA/ SEIXO ROLADO) - PREPARO MECÂNICO COM BETONEIRA 600 L. AF_05/2021</v>
          </cell>
          <cell r="C2767" t="str">
            <v>M3</v>
          </cell>
          <cell r="D2767" t="str">
            <v>COEFICIENTE DE REPRESENTATIVIDADE</v>
          </cell>
          <cell r="E2767" t="str">
            <v>706,97</v>
          </cell>
          <cell r="F2767" t="str">
            <v>CAIXA REFERENCIAL</v>
          </cell>
        </row>
        <row r="2768">
          <cell r="A2768" t="str">
            <v>102484</v>
          </cell>
          <cell r="B2768" t="str">
            <v>CONCRETO FCK = 40MPA, TRAÇO 1:1,4:1,8 (EM MASSA SECA DE CIMENTO/ AREIA MÉDIA/ SEIXO ROLADO) - PREPARO MECÂNICO COM BETONEIRA 600 L. AF_05/2021</v>
          </cell>
          <cell r="C2768" t="str">
            <v>M3</v>
          </cell>
          <cell r="D2768" t="str">
            <v>COEFICIENTE DE REPRESENTATIVIDADE</v>
          </cell>
          <cell r="E2768" t="str">
            <v>755,47</v>
          </cell>
          <cell r="F2768" t="str">
            <v>CAIXA REFERENCIAL</v>
          </cell>
        </row>
        <row r="2769">
          <cell r="A2769" t="str">
            <v>102485</v>
          </cell>
          <cell r="B2769" t="str">
            <v>CONCRETO MAGRO PARA LASTRO, TRAÇO 1:4,5:4,5 (EM MASSA SECA DE CIMENTO/ AREIA MÉDIA/ SEIXO ROLADO) - PREPARO MANUAL. AF_05/2021</v>
          </cell>
          <cell r="C2769" t="str">
            <v>M3</v>
          </cell>
          <cell r="D2769" t="str">
            <v>COEFICIENTE DE REPRESENTATIVIDADE</v>
          </cell>
          <cell r="E2769" t="str">
            <v>652,52</v>
          </cell>
          <cell r="F2769" t="str">
            <v>CAIXA REFERENCIAL</v>
          </cell>
        </row>
        <row r="2770">
          <cell r="A2770" t="str">
            <v>102486</v>
          </cell>
          <cell r="B2770" t="str">
            <v>CONCRETO FCK = 15MPA, TRAÇO 1:3,4:3,4 (EM MASSA SECA DE CIMENTO/ AREIA MÉDIA/ SEIXO ROLADO) - PREPARO MANUAL. AF_05/2021</v>
          </cell>
          <cell r="C2770" t="str">
            <v>M3</v>
          </cell>
          <cell r="D2770" t="str">
            <v>COEFICIENTE DE REPRESENTATIVIDADE</v>
          </cell>
          <cell r="E2770" t="str">
            <v>677,47</v>
          </cell>
          <cell r="F2770" t="str">
            <v>CAIXA REFERENCIAL</v>
          </cell>
        </row>
        <row r="2771">
          <cell r="A2771" t="str">
            <v>102487</v>
          </cell>
          <cell r="B2771" t="str">
            <v>CONCRETO CICLÓPICO FCK = 15MPA, 30% PEDRA DE MÃO EM VOLUME REAL, INCLUSIVE LANÇAMENTO. AF_05/2021</v>
          </cell>
          <cell r="C2771" t="str">
            <v>M3</v>
          </cell>
          <cell r="D2771" t="str">
            <v>ATRIBUÍDO SÃO PAULO</v>
          </cell>
          <cell r="E2771" t="str">
            <v>612,83</v>
          </cell>
          <cell r="F2771" t="str">
            <v>CAIXA REFERENCIAL</v>
          </cell>
        </row>
        <row r="2772">
          <cell r="A2772" t="str">
            <v>103183</v>
          </cell>
          <cell r="B2772" t="str">
            <v>CONCRETAGEM DE ESCADAS EM EDIFICAÇÕES MULTIFAMILIARES FEITAS COM SISTEMA DE FÔRMAS MANUSEÁVEIS COM CONCRETO USINADO BOMBEÁVEL, FCK 25 MPA - LANÇAMENTO, ADENSAMENTO E ACABAMENTO. AF_09/2024</v>
          </cell>
          <cell r="C2772" t="str">
            <v>M3</v>
          </cell>
          <cell r="D2772" t="str">
            <v>ATRIBUÍDO SÃO PAULO</v>
          </cell>
          <cell r="E2772" t="str">
            <v>929,21</v>
          </cell>
          <cell r="F2772" t="str">
            <v>CAIXA REFERENCIAL</v>
          </cell>
        </row>
        <row r="2773">
          <cell r="A2773" t="str">
            <v>103184</v>
          </cell>
          <cell r="B2773" t="str">
            <v>CONCRETAGEM DE ESCADAS EM EDIFICAÇÕES MULTIFAMILIARES FEITAS COM SISTEMA DE FÔRMAS MANUSEÁVEIS COM CONCRETO USINADO AUTOADENSÁVEL, FCK 25 MPA - LANÇAMENTO E ACABAMENTO. AF_09/2024</v>
          </cell>
          <cell r="C2773" t="str">
            <v>M3</v>
          </cell>
          <cell r="D2773" t="str">
            <v>COEFICIENTE DE REPRESENTATIVIDADE</v>
          </cell>
          <cell r="E2773" t="str">
            <v>794,52</v>
          </cell>
          <cell r="F2773" t="str">
            <v>CAIXA REFERENCIAL</v>
          </cell>
        </row>
        <row r="2774">
          <cell r="A2774" t="str">
            <v>103669</v>
          </cell>
          <cell r="B2774" t="str">
            <v>CONCRETAGEM DE PILARES, FCK = 25 MPA,  COM USO DE BALDES - LANÇAMENTO, ADENSAMENTO E ACABAMENTO. AF_02/2022</v>
          </cell>
          <cell r="C2774" t="str">
            <v>M3</v>
          </cell>
          <cell r="D2774" t="str">
            <v>ATRIBUÍDO SÃO PAULO</v>
          </cell>
          <cell r="E2774" t="str">
            <v>1.094,46</v>
          </cell>
          <cell r="F2774" t="str">
            <v>CAIXA REFERENCIAL</v>
          </cell>
        </row>
        <row r="2775">
          <cell r="A2775" t="str">
            <v>103670</v>
          </cell>
          <cell r="B2775" t="str">
            <v>LANÇAMENTO COM USO DE BALDES, ADENSAMENTO E ACABAMENTO DE CONCRETO EM ESTRUTURAS. AF_02/2022</v>
          </cell>
          <cell r="C2775" t="str">
            <v>M3</v>
          </cell>
          <cell r="D2775" t="str">
            <v>ATRIBUÍDO SÃO PAULO</v>
          </cell>
          <cell r="E2775" t="str">
            <v>335,10</v>
          </cell>
          <cell r="F2775" t="str">
            <v>CAIXA REFERENCIAL</v>
          </cell>
        </row>
        <row r="2776">
          <cell r="A2776" t="str">
            <v>103671</v>
          </cell>
          <cell r="B2776" t="str">
            <v>CONCRETAGEM DE PILARES, FCK = 25 MPA, COM USO DE GRUA - LANÇAMENTO, ADENSAMENTO E ACABAMENTO. AF_02/2022</v>
          </cell>
          <cell r="C2776" t="str">
            <v>M3</v>
          </cell>
          <cell r="D2776" t="str">
            <v>ATRIBUÍDO SÃO PAULO</v>
          </cell>
          <cell r="E2776" t="str">
            <v>813,69</v>
          </cell>
          <cell r="F2776" t="str">
            <v>CAIXA REFERENCIAL</v>
          </cell>
        </row>
        <row r="2777">
          <cell r="A2777" t="str">
            <v>103672</v>
          </cell>
          <cell r="B2777" t="str">
            <v>CONCRETAGEM DE PILARES, FCK = 25 MPA, COM USO DE BOMBA - LANÇAMENTO, ADENSAMENTO E ACABAMENTO. AF_02/2022_PS</v>
          </cell>
          <cell r="C2777" t="str">
            <v>M3</v>
          </cell>
          <cell r="D2777" t="str">
            <v>ATRIBUÍDO SÃO PAULO</v>
          </cell>
          <cell r="E2777" t="str">
            <v>762,20</v>
          </cell>
          <cell r="F2777" t="str">
            <v>CAIXA REFERENCIAL</v>
          </cell>
        </row>
        <row r="2778">
          <cell r="A2778" t="str">
            <v>103673</v>
          </cell>
          <cell r="B2778" t="str">
            <v>LANÇAMENTO COM USO DE BOMBA, ADENSAMENTO E ACABAMENTO DE CONCRETO EM ESTRUTURAS. AF_02/2022</v>
          </cell>
          <cell r="C2778" t="str">
            <v>M3</v>
          </cell>
          <cell r="D2778" t="str">
            <v>ATRIBUÍDO SÃO PAULO</v>
          </cell>
          <cell r="E2778" t="str">
            <v>46,55</v>
          </cell>
          <cell r="F2778" t="str">
            <v>CAIXA REFERENCIAL</v>
          </cell>
        </row>
        <row r="2779">
          <cell r="A2779" t="str">
            <v>103674</v>
          </cell>
          <cell r="B2779" t="str">
            <v>CONCRETAGEM DE VIGAS E LAJES, FCK=25 MPA, PARA LAJES PREMOLDADAS COM USO DE BOMBA - LANÇAMENTO, ADENSAMENTO E ACABAMENTO. AF_02/2022_PS</v>
          </cell>
          <cell r="C2779" t="str">
            <v>M3</v>
          </cell>
          <cell r="D2779" t="str">
            <v>ATRIBUÍDO SÃO PAULO</v>
          </cell>
          <cell r="E2779" t="str">
            <v>785,44</v>
          </cell>
          <cell r="F2779" t="str">
            <v>CAIXA REFERENCIAL</v>
          </cell>
        </row>
        <row r="2780">
          <cell r="A2780" t="str">
            <v>103675</v>
          </cell>
          <cell r="B2780" t="str">
            <v>CONCRETAGEM DE VIGAS E LAJES, FCK=25 MPA, PARA LAJES MACIÇAS OU NERVURADAS COM USO DE BOMBA - LANÇAMENTO, ADENSAMENTO E ACABAMENTO. AF_02/2022_PS</v>
          </cell>
          <cell r="C2780" t="str">
            <v>M3</v>
          </cell>
          <cell r="D2780" t="str">
            <v>ATRIBUÍDO SÃO PAULO</v>
          </cell>
          <cell r="E2780" t="str">
            <v>763,16</v>
          </cell>
          <cell r="F2780" t="str">
            <v>CAIXA REFERENCIAL</v>
          </cell>
        </row>
        <row r="2781">
          <cell r="A2781" t="str">
            <v>103676</v>
          </cell>
          <cell r="B2781" t="str">
            <v>CONCRETAGEM DE VIGAS E LAJES, FCK=25 MPA, PARA LAJES PREMOLDADAS COM JERICAS EM ELEVADOR DE CABO EM EDIFICAÇÃO DE MULTIPAVIMENTOS ATÉ 16 ANDARES - LANÇAMENTO, ADENSAMENTO E ACABAMENTO. AF_02/2022</v>
          </cell>
          <cell r="C2781" t="str">
            <v>M3</v>
          </cell>
          <cell r="D2781" t="str">
            <v>ATRIBUÍDO SÃO PAULO</v>
          </cell>
          <cell r="E2781" t="str">
            <v>1.153,44</v>
          </cell>
          <cell r="F2781" t="str">
            <v>CAIXA REFERENCIAL</v>
          </cell>
        </row>
        <row r="2782">
          <cell r="A2782" t="str">
            <v>103677</v>
          </cell>
          <cell r="B2782" t="str">
            <v>CONCRETAGEM DE VIGAS E LAJES, FCK=25 MPA, PARA LAJES MACIÇAS OU NERVURADAS COM JERICAS EM ELEVADOR DE CABO EM EDIFICAÇÃO DE MULTIPAVIMENTOS ATÉ 16 ANDARES  - LANÇAMENTO, ADENSAMENTO E ACABAMENTO. AF_02/2022</v>
          </cell>
          <cell r="C2782" t="str">
            <v>M3</v>
          </cell>
          <cell r="D2782" t="str">
            <v>ATRIBUÍDO SÃO PAULO</v>
          </cell>
          <cell r="E2782" t="str">
            <v>963,62</v>
          </cell>
          <cell r="F2782" t="str">
            <v>CAIXA REFERENCIAL</v>
          </cell>
        </row>
        <row r="2783">
          <cell r="A2783" t="str">
            <v>103678</v>
          </cell>
          <cell r="B2783" t="str">
            <v>CONCRETAGEM DE VIGAS E LAJES, FCK=25 MPA, PARA LAJES PREMOLDADAS COM JERICAS EM CREMALHEIRA EM EDIFICAÇÃO DE MULTIPAVIMENTOS ATÉ 16 ANDARES  - LANÇAMENTO, ADENSAMENTO E ACABAMENTO. AF_02/2022</v>
          </cell>
          <cell r="C2783" t="str">
            <v>M3</v>
          </cell>
          <cell r="D2783" t="str">
            <v>ATRIBUÍDO SÃO PAULO</v>
          </cell>
          <cell r="E2783" t="str">
            <v>1.046,44</v>
          </cell>
          <cell r="F2783" t="str">
            <v>CAIXA REFERENCIAL</v>
          </cell>
        </row>
        <row r="2784">
          <cell r="A2784" t="str">
            <v>103679</v>
          </cell>
          <cell r="B2784" t="str">
            <v>CONCRETAGEM DE VIGAS E LAJES, FCK=25 MPA, PARA LAJES MACIÇAS OU NERVURADAS COM JERICAS EM CREMALHEIRA EM EDIFICAÇÃO DE MULTIPAVIMENTOS ATÉ 16 ANDARES - LANÇAMENTO, ADENSAMENTO E ACABAMENTO. AF_02/2022</v>
          </cell>
          <cell r="C2784" t="str">
            <v>M3</v>
          </cell>
          <cell r="D2784" t="str">
            <v>ATRIBUÍDO SÃO PAULO</v>
          </cell>
          <cell r="E2784" t="str">
            <v>916,04</v>
          </cell>
          <cell r="F2784" t="str">
            <v>CAIXA REFERENCIAL</v>
          </cell>
        </row>
        <row r="2785">
          <cell r="A2785" t="str">
            <v>103680</v>
          </cell>
          <cell r="B2785" t="str">
            <v>CONCRETAGEM DE VIGAS E LAJES, FCK=25 MPA, PARA LAJES PREMOLDADAS COM GRUA DE CAÇAMBA DE 350 L EM EDIFICAÇÃO DE MULTIPAVIMENTOS ATÉ 16 ANDARES - LANÇAMENTO, ADENSAMENTO E ACABAMENTO. AF_02/2022</v>
          </cell>
          <cell r="C2785" t="str">
            <v>M3</v>
          </cell>
          <cell r="D2785" t="str">
            <v>ATRIBUÍDO SÃO PAULO</v>
          </cell>
          <cell r="E2785" t="str">
            <v>972,59</v>
          </cell>
          <cell r="F2785" t="str">
            <v>CAIXA REFERENCIAL</v>
          </cell>
        </row>
        <row r="2786">
          <cell r="A2786" t="str">
            <v>103681</v>
          </cell>
          <cell r="B2786" t="str">
            <v>CONCRETAGEM DE VIGAS E LAJES, FCK=25 MPA, PARA LAJES MACIÇAS OU NERVURADAS COM GRUA DE CAÇAMBA DE 500 L EM EDIFICAÇÃO DE MULTIPAVIMENTOS ATÉ 16 ANDARES - LANÇAMENTO, ADENSAMENTO E ACABAMENTO. AF_02/2022</v>
          </cell>
          <cell r="C2786" t="str">
            <v>M3</v>
          </cell>
          <cell r="D2786" t="str">
            <v>ATRIBUÍDO SÃO PAULO</v>
          </cell>
          <cell r="E2786" t="str">
            <v>843,27</v>
          </cell>
          <cell r="F2786" t="str">
            <v>CAIXA REFERENCIAL</v>
          </cell>
        </row>
        <row r="2787">
          <cell r="A2787" t="str">
            <v>103682</v>
          </cell>
          <cell r="B2787" t="str">
            <v>CONCRETAGEM DE VIGAS E LAJES, FCK=25 MPA, PARA QUALQUER TIPO DE LAJE COM BALDES EM EDIFICAÇÃO TÉRREA - LANÇAMENTO, ADENSAMENTO E ACABAMENTO. AF_02/2022</v>
          </cell>
          <cell r="C2787" t="str">
            <v>M3</v>
          </cell>
          <cell r="D2787" t="str">
            <v>ATRIBUÍDO SÃO PAULO</v>
          </cell>
          <cell r="E2787" t="str">
            <v>1.111,60</v>
          </cell>
          <cell r="F2787" t="str">
            <v>CAIXA REFERENCIAL</v>
          </cell>
        </row>
        <row r="2788">
          <cell r="A2788" t="str">
            <v>103683</v>
          </cell>
          <cell r="B2788" t="str">
            <v>CONCRETAGEM DE VIGAS E LAJES, FCK=25 MPA, PARA QUALQUER TIPO DE LAJE COM BALDES EM EDIFICAÇÃO DE MULTIPAVIMENTOS ATÉ 04 ANDARES - LANÇAMENTO, ADENSAMENTO E ACABAMENTO. AF_02/2022</v>
          </cell>
          <cell r="C2788" t="str">
            <v>M3</v>
          </cell>
          <cell r="D2788" t="str">
            <v>ATRIBUÍDO SÃO PAULO</v>
          </cell>
          <cell r="E2788" t="str">
            <v>1.434,12</v>
          </cell>
          <cell r="F2788" t="str">
            <v>CAIXA REFERENCIAL</v>
          </cell>
        </row>
        <row r="2789">
          <cell r="A2789" t="str">
            <v>103684</v>
          </cell>
          <cell r="B2789" t="str">
            <v>CONCRETAGEM DE RESERVATÓRIOS, FCK=25 MPA, COM USO DE BOMBA - LANÇAMENTO, ADENSAMENTO E ACABAMENTO. AF_02/2022_PS</v>
          </cell>
          <cell r="C2789" t="str">
            <v>M3</v>
          </cell>
          <cell r="D2789" t="str">
            <v>ATRIBUÍDO SÃO PAULO</v>
          </cell>
          <cell r="E2789" t="str">
            <v>782,38</v>
          </cell>
          <cell r="F2789" t="str">
            <v>CAIXA REFERENCIAL</v>
          </cell>
        </row>
        <row r="2790">
          <cell r="A2790" t="str">
            <v>103685</v>
          </cell>
          <cell r="B2790" t="str">
            <v>CONCRETAGEM DE MURETAS, FCK=25 MPA, COM USO DE BOMBA - LANÇAMENTO, ADENSAMENTO E ACABAMENTO. AF_02/2022_PS</v>
          </cell>
          <cell r="C2790" t="str">
            <v>M3</v>
          </cell>
          <cell r="D2790" t="str">
            <v>ATRIBUÍDO SÃO PAULO</v>
          </cell>
          <cell r="E2790" t="str">
            <v>768,46</v>
          </cell>
          <cell r="F2790" t="str">
            <v>CAIXA REFERENCIAL</v>
          </cell>
        </row>
        <row r="2791">
          <cell r="A2791" t="str">
            <v>103686</v>
          </cell>
          <cell r="B2791" t="str">
            <v>CONCRETAGEM DE ESCADAS, FCK=25 MPA, COM USO DE BOMBA - LANÇAMENTO, ADENSAMENTO E ACABAMENTO. AF_02/2022_PS</v>
          </cell>
          <cell r="C2791" t="str">
            <v>M3</v>
          </cell>
          <cell r="D2791" t="str">
            <v>ATRIBUÍDO SÃO PAULO</v>
          </cell>
          <cell r="E2791" t="str">
            <v>837,84</v>
          </cell>
          <cell r="F2791" t="str">
            <v>CAIXA REFERENCIAL</v>
          </cell>
        </row>
        <row r="2792">
          <cell r="A2792" t="str">
            <v>103687</v>
          </cell>
          <cell r="B2792" t="str">
            <v>CONCRETAGEM DE PILARES, FCK=25 MPA, COM USO DE JERICAS EM ELEVADOR DE CABO - LANÇAMENTO, ADENSAMENTO E ACABAMENTO. AF_02/2022</v>
          </cell>
          <cell r="C2792" t="str">
            <v>M3</v>
          </cell>
          <cell r="D2792" t="str">
            <v>ATRIBUÍDO SÃO PAULO</v>
          </cell>
          <cell r="E2792" t="str">
            <v>1.229,85</v>
          </cell>
          <cell r="F2792" t="str">
            <v>CAIXA REFERENCIAL</v>
          </cell>
        </row>
        <row r="2793">
          <cell r="A2793" t="str">
            <v>103688</v>
          </cell>
          <cell r="B2793" t="str">
            <v>CONCRETAGEM DE PILARES, FCK=25 MPA, COM USO DE JERICAS EM CREMALHEIRA - LANÇAMENTO, ADENSAMENTO E ACABAMENTO. AF_02/2022</v>
          </cell>
          <cell r="C2793" t="str">
            <v>M3</v>
          </cell>
          <cell r="D2793" t="str">
            <v>ATRIBUÍDO SÃO PAULO</v>
          </cell>
          <cell r="E2793" t="str">
            <v>957,07</v>
          </cell>
          <cell r="F2793" t="str">
            <v>CAIXA REFERENCIAL</v>
          </cell>
        </row>
        <row r="2794">
          <cell r="A2794" t="str">
            <v>104916</v>
          </cell>
          <cell r="B2794" t="str">
            <v>ARMAÇÃO DE SAPATA ISOLADA, VIGA BALDRAME E SAPATA CORRIDA UTILIZANDO AÇO CA-60 DE 5 MM - MONTAGEM. AF_01/2024</v>
          </cell>
          <cell r="C2794" t="str">
            <v>KG</v>
          </cell>
          <cell r="D2794" t="str">
            <v>COEFICIENTE DE REPRESENTATIVIDADE</v>
          </cell>
          <cell r="E2794" t="str">
            <v>19,68</v>
          </cell>
          <cell r="F2794" t="str">
            <v>CAIXA REFERENCIAL</v>
          </cell>
        </row>
        <row r="2795">
          <cell r="A2795" t="str">
            <v>104923</v>
          </cell>
          <cell r="B2795" t="str">
            <v>CONCRETAGEM DE SAPATA CORRIDA, FCK 30 MPA, COM USO DE JERICA - LANÇAMENTO, ADENSAMENTO E ACABAMENTO. AF_01/2024</v>
          </cell>
          <cell r="C2795" t="str">
            <v>M3</v>
          </cell>
          <cell r="D2795" t="str">
            <v>ATRIBUÍDO SÃO PAULO</v>
          </cell>
          <cell r="E2795" t="str">
            <v>771,63</v>
          </cell>
          <cell r="F2795" t="str">
            <v>CAIXA REFERENCIAL</v>
          </cell>
        </row>
        <row r="2796">
          <cell r="A2796" t="str">
            <v>104924</v>
          </cell>
          <cell r="B2796" t="str">
            <v>CONCRETAGEM DE SAPATA CORRIDA, FCK 30 MPA, COM USO DE BOMBA - LANÇAMENTO, ADENSAMENTO E ACABAMENTO. AF_01/2024</v>
          </cell>
          <cell r="C2796" t="str">
            <v>M3</v>
          </cell>
          <cell r="D2796" t="str">
            <v>ATRIBUÍDO SÃO PAULO</v>
          </cell>
          <cell r="E2796" t="str">
            <v>872,35</v>
          </cell>
          <cell r="F2796" t="str">
            <v>CAIXA REFERENCIAL</v>
          </cell>
        </row>
        <row r="2797">
          <cell r="A2797" t="str">
            <v>101963</v>
          </cell>
          <cell r="B2797" t="str">
            <v>LAJE PRÉ-MOLDADA UNIDIRECIONAL, BIAPOIADA, PARA PISO, ENCHIMENTO EM CERÂMICA, VIGOTA CONVENCIONAL, ALTURA TOTAL DA LAJE (ENCHIMENTO+CAPA) = (8+4). AF_11/2020_PA</v>
          </cell>
          <cell r="C2797" t="str">
            <v>M2</v>
          </cell>
          <cell r="D2797" t="str">
            <v>ATRIBUÍDO SÃO PAULO</v>
          </cell>
          <cell r="E2797" t="str">
            <v>192,05</v>
          </cell>
          <cell r="F2797" t="str">
            <v>CAIXA REFERENCIAL</v>
          </cell>
        </row>
        <row r="2798">
          <cell r="A2798" t="str">
            <v>101964</v>
          </cell>
          <cell r="B2798" t="str">
            <v>LAJE PRÉ-MOLDADA UNIDIRECIONAL, BIAPOIADA, PARA FORRO, ENCHIMENTO EM CERÂMICA, VIGOTA CONVENCIONAL, ALTURA TOTAL DA LAJE (ENCHIMENTO+CAPA) = (8+3). AF_11/2020_PA</v>
          </cell>
          <cell r="C2798" t="str">
            <v>M2</v>
          </cell>
          <cell r="D2798" t="str">
            <v>ATRIBUÍDO SÃO PAULO</v>
          </cell>
          <cell r="E2798" t="str">
            <v>178,33</v>
          </cell>
          <cell r="F2798" t="str">
            <v>CAIXA REFERENCIAL</v>
          </cell>
        </row>
        <row r="2799">
          <cell r="A2799" t="str">
            <v>101165</v>
          </cell>
          <cell r="B2799" t="str">
            <v>ALVENARIA DE EMBASAMENTO COM BLOCO ESTRUTURAL DE CONCRETO, DE 14X19X29CM E ARGAMASSA DE ASSENTAMENTO COM PREPARO EM BETONEIRA. AF_05/2020</v>
          </cell>
          <cell r="C2799" t="str">
            <v>M3</v>
          </cell>
          <cell r="D2799" t="str">
            <v>COEFICIENTE DE REPRESENTATIVIDADE</v>
          </cell>
          <cell r="E2799" t="str">
            <v>1.027,84</v>
          </cell>
          <cell r="F2799" t="str">
            <v>CAIXA REFERENCIAL</v>
          </cell>
        </row>
        <row r="2800">
          <cell r="A2800" t="str">
            <v>101166</v>
          </cell>
          <cell r="B2800" t="str">
            <v>ALVENARIA DE EMBASAMENTO COM BLOCO ESTRUTURAL DE CERÂMICA, DE 14X19X29CM E ARGAMASSA DE ASSENTAMENTO COM PREPARO EM BETONEIRA. AF_05/2020</v>
          </cell>
          <cell r="C2800" t="str">
            <v>M3</v>
          </cell>
          <cell r="D2800" t="str">
            <v>COEFICIENTE DE REPRESENTATIVIDADE</v>
          </cell>
          <cell r="E2800" t="str">
            <v>611,18</v>
          </cell>
          <cell r="F2800" t="str">
            <v>CAIXA REFERENCIAL</v>
          </cell>
        </row>
        <row r="2801">
          <cell r="A2801" t="str">
            <v>98575</v>
          </cell>
          <cell r="B2801" t="str">
            <v>TRATAMENTO DE JUNTA DE DILATAÇÃO, COM TARUGO DE POLIETILENO E SELANTE PU, INCLUSO PREENCHIMENTO COM ESPUMA EXPANSIVA PU. AF_09/2023</v>
          </cell>
          <cell r="C2801" t="str">
            <v>M</v>
          </cell>
          <cell r="D2801" t="str">
            <v>COEFICIENTE DE REPRESENTATIVIDADE</v>
          </cell>
          <cell r="E2801" t="str">
            <v>70,03</v>
          </cell>
          <cell r="F2801" t="str">
            <v>CAIXA REFERENCIAL</v>
          </cell>
        </row>
        <row r="2802">
          <cell r="A2802" t="str">
            <v>98576</v>
          </cell>
          <cell r="B2802" t="str">
            <v>TRATAMENTO DE JUNTA DE DILATAÇÃO COM MANTA ASFÁLTICA ADERIDA COM MAÇARICO. AF_09/2023</v>
          </cell>
          <cell r="C2802" t="str">
            <v>M</v>
          </cell>
          <cell r="D2802" t="str">
            <v>ATRIBUÍDO SÃO PAULO</v>
          </cell>
          <cell r="E2802" t="str">
            <v>25,47</v>
          </cell>
          <cell r="F2802" t="str">
            <v>CAIXA REFERENCIAL</v>
          </cell>
        </row>
        <row r="2803">
          <cell r="A2803" t="str">
            <v>98577</v>
          </cell>
          <cell r="B2803" t="str">
            <v>TRATAMENTO DE JUNTA SERRADA, COM TARUGO DE POLIETILENO E SELANTE À BASE DE SILICONE. AF_09/2023</v>
          </cell>
          <cell r="C2803" t="str">
            <v>M</v>
          </cell>
          <cell r="D2803" t="str">
            <v>COEFICIENTE DE REPRESENTATIVIDADE</v>
          </cell>
          <cell r="E2803" t="str">
            <v>49,81</v>
          </cell>
          <cell r="F2803" t="str">
            <v>CAIXA REFERENCIAL</v>
          </cell>
        </row>
        <row r="2804">
          <cell r="A2804" t="str">
            <v>93184</v>
          </cell>
          <cell r="B2804" t="str">
            <v>VERGA PRÉ-MOLDADA COM ATÉ 1,5 M DE VÃO, ESPESSURA DE *20* CM. AF_03/2024</v>
          </cell>
          <cell r="C2804" t="str">
            <v>M</v>
          </cell>
          <cell r="D2804" t="str">
            <v>ATRIBUÍDO SÃO PAULO</v>
          </cell>
          <cell r="E2804" t="str">
            <v>29,59</v>
          </cell>
          <cell r="F2804" t="str">
            <v>CAIXA REFERENCIAL</v>
          </cell>
        </row>
        <row r="2805">
          <cell r="A2805" t="str">
            <v>93187</v>
          </cell>
          <cell r="B2805" t="str">
            <v>VERGA MOLDADA IN LOCO EM CONCRETO, ESPESSURA DE *20* CM. AF_03/2024</v>
          </cell>
          <cell r="C2805" t="str">
            <v>M</v>
          </cell>
          <cell r="D2805" t="str">
            <v>ATRIBUÍDO SÃO PAULO</v>
          </cell>
          <cell r="E2805" t="str">
            <v>79,94</v>
          </cell>
          <cell r="F2805" t="str">
            <v>CAIXA REFERENCIAL</v>
          </cell>
        </row>
        <row r="2806">
          <cell r="A2806" t="str">
            <v>93191</v>
          </cell>
          <cell r="B2806" t="str">
            <v>VERGA MOLDADA IN LOCO COM UTILIZAÇÃO DE BLOCOS CANALETA, ESPESSURA DE *20* CM. AF_03/2024</v>
          </cell>
          <cell r="C2806" t="str">
            <v>M</v>
          </cell>
          <cell r="D2806" t="str">
            <v>COEFICIENTE DE REPRESENTATIVIDADE</v>
          </cell>
          <cell r="E2806" t="str">
            <v>72,95</v>
          </cell>
          <cell r="F2806" t="str">
            <v>CAIXA REFERENCIAL</v>
          </cell>
        </row>
        <row r="2807">
          <cell r="A2807" t="str">
            <v>93194</v>
          </cell>
          <cell r="B2807" t="str">
            <v>CONTRAVERGA PRÉ-MOLDADA, ESPESSURA DE *20* CM. AF_03/2024</v>
          </cell>
          <cell r="C2807" t="str">
            <v>M</v>
          </cell>
          <cell r="D2807" t="str">
            <v>ATRIBUÍDO SÃO PAULO</v>
          </cell>
          <cell r="E2807" t="str">
            <v>28,81</v>
          </cell>
          <cell r="F2807" t="str">
            <v>CAIXA REFERENCIAL</v>
          </cell>
        </row>
        <row r="2808">
          <cell r="A2808" t="str">
            <v>93197</v>
          </cell>
          <cell r="B2808" t="str">
            <v>CONTRAVERGA MOLDADA IN LOCO EM CONCRETO, ESPESSURA DE *20* CM. AF_03/2024</v>
          </cell>
          <cell r="C2808" t="str">
            <v>M</v>
          </cell>
          <cell r="D2808" t="str">
            <v>ATRIBUÍDO SÃO PAULO</v>
          </cell>
          <cell r="E2808" t="str">
            <v>59,40</v>
          </cell>
          <cell r="F2808" t="str">
            <v>CAIXA REFERENCIAL</v>
          </cell>
        </row>
        <row r="2809">
          <cell r="A2809" t="str">
            <v>93199</v>
          </cell>
          <cell r="B2809" t="str">
            <v>CONTRAVERGA MOLDADA IN LOCO COM UTILIZAÇÃO DE BLOCOS CANALETA, ESPESSURA DE *20* CM. AF_03/2024</v>
          </cell>
          <cell r="C2809" t="str">
            <v>M</v>
          </cell>
          <cell r="D2809" t="str">
            <v>COEFICIENTE DE REPRESENTATIVIDADE</v>
          </cell>
          <cell r="E2809" t="str">
            <v>51,84</v>
          </cell>
          <cell r="F2809" t="str">
            <v>CAIXA REFERENCIAL</v>
          </cell>
        </row>
        <row r="2810">
          <cell r="A2810" t="str">
            <v>93200</v>
          </cell>
          <cell r="B2810" t="str">
            <v>FIXAÇÃO (ENCUNHAMENTO) DE ALVENARIA DE VEDAÇÃO COM ARGAMASSA APLICADA COM BISNAGA. AF_03/2024</v>
          </cell>
          <cell r="C2810" t="str">
            <v>M</v>
          </cell>
          <cell r="D2810" t="str">
            <v>COEFICIENTE DE REPRESENTATIVIDADE</v>
          </cell>
          <cell r="E2810" t="str">
            <v>12,53</v>
          </cell>
          <cell r="F2810" t="str">
            <v>CAIXA REFERENCIAL</v>
          </cell>
        </row>
        <row r="2811">
          <cell r="A2811" t="str">
            <v>93202</v>
          </cell>
          <cell r="B2811" t="str">
            <v>FIXAÇÃO (ENCUNHAMENTO) DE ALVENARIA DE VEDAÇÃO COM TIJOLO MACIÇO. AF_03/2024</v>
          </cell>
          <cell r="C2811" t="str">
            <v>M</v>
          </cell>
          <cell r="D2811" t="str">
            <v>COEFICIENTE DE REPRESENTATIVIDADE</v>
          </cell>
          <cell r="E2811" t="str">
            <v>27,43</v>
          </cell>
          <cell r="F2811" t="str">
            <v>CAIXA REFERENCIAL</v>
          </cell>
        </row>
        <row r="2812">
          <cell r="A2812" t="str">
            <v>93203</v>
          </cell>
          <cell r="B2812" t="str">
            <v>FIXAÇÃO (ENCUNHAMENTO) DE ALVENARIA DE VEDAÇÃO COM ESPUMA DE POLIURETANO EXPANSIVA. AF_03/2024</v>
          </cell>
          <cell r="C2812" t="str">
            <v>M</v>
          </cell>
          <cell r="D2812" t="str">
            <v>COLETADO</v>
          </cell>
          <cell r="E2812" t="str">
            <v>15,38</v>
          </cell>
          <cell r="F2812" t="str">
            <v>CAIXA REFERENCIAL</v>
          </cell>
        </row>
        <row r="2813">
          <cell r="A2813" t="str">
            <v>93205</v>
          </cell>
          <cell r="B2813" t="str">
            <v>CINTA DE AMARRAÇÃO DE ALVENARIA MOLDADA IN LOCO COM UTILIZAÇÃO DE BLOCOS CANALETA, ESPESSURA DE *20* CM. AF_03/2024</v>
          </cell>
          <cell r="C2813" t="str">
            <v>M</v>
          </cell>
          <cell r="D2813" t="str">
            <v>COEFICIENTE DE REPRESENTATIVIDADE</v>
          </cell>
          <cell r="E2813" t="str">
            <v>72,12</v>
          </cell>
          <cell r="F2813" t="str">
            <v>CAIXA REFERENCIAL</v>
          </cell>
        </row>
        <row r="2814">
          <cell r="A2814" t="str">
            <v>105021</v>
          </cell>
          <cell r="B2814" t="str">
            <v>VERGA PRÉ-MOLDADA COM ATÉ 1,5 M DE VÃO, ESPESSURA DE *15* CM. AF_03/2024</v>
          </cell>
          <cell r="C2814" t="str">
            <v>M</v>
          </cell>
          <cell r="D2814" t="str">
            <v>ATRIBUÍDO SÃO PAULO</v>
          </cell>
          <cell r="E2814" t="str">
            <v>25,87</v>
          </cell>
          <cell r="F2814" t="str">
            <v>CAIXA REFERENCIAL</v>
          </cell>
        </row>
        <row r="2815">
          <cell r="A2815" t="str">
            <v>105022</v>
          </cell>
          <cell r="B2815" t="str">
            <v>VERGA PRÉ-MOLDADA COM ATÉ 1,5 M DE VÃO, ESPESSURA DE *10* CM. AF_03/2024</v>
          </cell>
          <cell r="C2815" t="str">
            <v>M</v>
          </cell>
          <cell r="D2815" t="str">
            <v>ATRIBUÍDO SÃO PAULO</v>
          </cell>
          <cell r="E2815" t="str">
            <v>22,89</v>
          </cell>
          <cell r="F2815" t="str">
            <v>CAIXA REFERENCIAL</v>
          </cell>
        </row>
        <row r="2816">
          <cell r="A2816" t="str">
            <v>105023</v>
          </cell>
          <cell r="B2816" t="str">
            <v>VERGA MOLDADA IN LOCO EM CONCRETO, ESPESSURA DE *15* CM. AF_03/2024</v>
          </cell>
          <cell r="C2816" t="str">
            <v>M</v>
          </cell>
          <cell r="D2816" t="str">
            <v>ATRIBUÍDO SÃO PAULO</v>
          </cell>
          <cell r="E2816" t="str">
            <v>68,17</v>
          </cell>
          <cell r="F2816" t="str">
            <v>CAIXA REFERENCIAL</v>
          </cell>
        </row>
        <row r="2817">
          <cell r="A2817" t="str">
            <v>105024</v>
          </cell>
          <cell r="B2817" t="str">
            <v>VERGA MOLDADA IN LOCO EM CONCRETO, ESPESSURA DE *10* CM. AF_03/2024</v>
          </cell>
          <cell r="C2817" t="str">
            <v>M</v>
          </cell>
          <cell r="D2817" t="str">
            <v>ATRIBUÍDO SÃO PAULO</v>
          </cell>
          <cell r="E2817" t="str">
            <v>56,34</v>
          </cell>
          <cell r="F2817" t="str">
            <v>CAIXA REFERENCIAL</v>
          </cell>
        </row>
        <row r="2818">
          <cell r="A2818" t="str">
            <v>105025</v>
          </cell>
          <cell r="B2818" t="str">
            <v>VERGA MOLDADA IN LOCO COM UTILIZAÇÃO DE BLOCOS CANALETA, ESPESSURA DE *15* CM. AF_03/2024</v>
          </cell>
          <cell r="C2818" t="str">
            <v>M</v>
          </cell>
          <cell r="D2818" t="str">
            <v>COEFICIENTE DE REPRESENTATIVIDADE</v>
          </cell>
          <cell r="E2818" t="str">
            <v>60,65</v>
          </cell>
          <cell r="F2818" t="str">
            <v>CAIXA REFERENCIAL</v>
          </cell>
        </row>
        <row r="2819">
          <cell r="A2819" t="str">
            <v>105026</v>
          </cell>
          <cell r="B2819" t="str">
            <v>VERGA MOLDADA IN LOCO COM UTILIZAÇÃO DE BLOCOS CANALETA, ESPESSURA DE *10* CM. AF_03/2024</v>
          </cell>
          <cell r="C2819" t="str">
            <v>M</v>
          </cell>
          <cell r="D2819" t="str">
            <v>COEFICIENTE DE REPRESENTATIVIDADE</v>
          </cell>
          <cell r="E2819" t="str">
            <v>43,50</v>
          </cell>
          <cell r="F2819" t="str">
            <v>CAIXA REFERENCIAL</v>
          </cell>
        </row>
        <row r="2820">
          <cell r="A2820" t="str">
            <v>105027</v>
          </cell>
          <cell r="B2820" t="str">
            <v>CONTRAVERGA PRÉ-MOLDADA, ESPESSURA DE *15* CM. AF_03/2024</v>
          </cell>
          <cell r="C2820" t="str">
            <v>M</v>
          </cell>
          <cell r="D2820" t="str">
            <v>ATRIBUÍDO SÃO PAULO</v>
          </cell>
          <cell r="E2820" t="str">
            <v>25,48</v>
          </cell>
          <cell r="F2820" t="str">
            <v>CAIXA REFERENCIAL</v>
          </cell>
        </row>
        <row r="2821">
          <cell r="A2821" t="str">
            <v>105028</v>
          </cell>
          <cell r="B2821" t="str">
            <v>CONTRAVERGA PRÉ-MOLDADA, ESPESSURA DE *10* CM. AF_03/2024</v>
          </cell>
          <cell r="C2821" t="str">
            <v>M</v>
          </cell>
          <cell r="D2821" t="str">
            <v>ATRIBUÍDO SÃO PAULO</v>
          </cell>
          <cell r="E2821" t="str">
            <v>22,52</v>
          </cell>
          <cell r="F2821" t="str">
            <v>CAIXA REFERENCIAL</v>
          </cell>
        </row>
        <row r="2822">
          <cell r="A2822" t="str">
            <v>105029</v>
          </cell>
          <cell r="B2822" t="str">
            <v>CONTRAVERGA MOLDADA IN LOCO EM CONCRETO, ESPESSURA DE *15* CM. AF_03/2024</v>
          </cell>
          <cell r="C2822" t="str">
            <v>M</v>
          </cell>
          <cell r="D2822" t="str">
            <v>ATRIBUÍDO SÃO PAULO</v>
          </cell>
          <cell r="E2822" t="str">
            <v>51,59</v>
          </cell>
          <cell r="F2822" t="str">
            <v>CAIXA REFERENCIAL</v>
          </cell>
        </row>
        <row r="2823">
          <cell r="A2823" t="str">
            <v>105030</v>
          </cell>
          <cell r="B2823" t="str">
            <v>CONTRAVERGA MOLDADA IN LOCO EM CONCRETO, ESPESSURA DE *10* CM. AF_03/2024</v>
          </cell>
          <cell r="C2823" t="str">
            <v>M</v>
          </cell>
          <cell r="D2823" t="str">
            <v>ATRIBUÍDO SÃO PAULO</v>
          </cell>
          <cell r="E2823" t="str">
            <v>43,79</v>
          </cell>
          <cell r="F2823" t="str">
            <v>CAIXA REFERENCIAL</v>
          </cell>
        </row>
        <row r="2824">
          <cell r="A2824" t="str">
            <v>105031</v>
          </cell>
          <cell r="B2824" t="str">
            <v>CONTRAVERGA MOLDADA IN LOCO COM UTILIZAÇÃO DE BLOCOS CANALETA, ESPESSURA DE *15* CM. AF_03/2024</v>
          </cell>
          <cell r="C2824" t="str">
            <v>M</v>
          </cell>
          <cell r="D2824" t="str">
            <v>COEFICIENTE DE REPRESENTATIVIDADE</v>
          </cell>
          <cell r="E2824" t="str">
            <v>49,19</v>
          </cell>
          <cell r="F2824" t="str">
            <v>CAIXA REFERENCIAL</v>
          </cell>
        </row>
        <row r="2825">
          <cell r="A2825" t="str">
            <v>105032</v>
          </cell>
          <cell r="B2825" t="str">
            <v>CONTRAVERGA MOLDADA IN LOCO COM UTILIZAÇÃO DE BLOCOS CANALETA, ESPESSURA DE *10* CM. AF_03/2024</v>
          </cell>
          <cell r="C2825" t="str">
            <v>M</v>
          </cell>
          <cell r="D2825" t="str">
            <v>COEFICIENTE DE REPRESENTATIVIDADE</v>
          </cell>
          <cell r="E2825" t="str">
            <v>34,17</v>
          </cell>
          <cell r="F2825" t="str">
            <v>CAIXA REFERENCIAL</v>
          </cell>
        </row>
        <row r="2826">
          <cell r="A2826" t="str">
            <v>105033</v>
          </cell>
          <cell r="B2826" t="str">
            <v>CINTA DE AMARRAÇÃO DE ALVENARIA MOLDADA IN LOCO COM UTILIZAÇÃO DE BLOCOS CANALETA, ESPESSURA DE *15* CM. AF_03/2024</v>
          </cell>
          <cell r="C2826" t="str">
            <v>M</v>
          </cell>
          <cell r="D2826" t="str">
            <v>COEFICIENTE DE REPRESENTATIVIDADE</v>
          </cell>
          <cell r="E2826" t="str">
            <v>60,27</v>
          </cell>
          <cell r="F2826" t="str">
            <v>CAIXA REFERENCIAL</v>
          </cell>
        </row>
        <row r="2827">
          <cell r="A2827" t="str">
            <v>105034</v>
          </cell>
          <cell r="B2827" t="str">
            <v>CINTA DE AMARRAÇÃO DE ALVENARIA MOLDADA IN LOCO COM UTILIZAÇÃO DE BLOCOS CANALETA, ESPESSURA DE *10* CM. AF_03/2024</v>
          </cell>
          <cell r="C2827" t="str">
            <v>M</v>
          </cell>
          <cell r="D2827" t="str">
            <v>COEFICIENTE DE REPRESENTATIVIDADE</v>
          </cell>
          <cell r="E2827" t="str">
            <v>43,99</v>
          </cell>
          <cell r="F2827" t="str">
            <v>CAIXA REFERENCIAL</v>
          </cell>
        </row>
        <row r="2828">
          <cell r="A2828" t="str">
            <v>105035</v>
          </cell>
          <cell r="B2828" t="str">
            <v>VERGA PRÉ-FABRICADA COM ATÉ 1,5 M DE VÃO, ESPESSURA DE *20* CM. AF_03/2024</v>
          </cell>
          <cell r="C2828" t="str">
            <v>M</v>
          </cell>
          <cell r="D2828" t="str">
            <v>ATRIBUÍDO SÃO PAULO</v>
          </cell>
          <cell r="E2828" t="str">
            <v>71,40</v>
          </cell>
          <cell r="F2828" t="str">
            <v>CAIXA REFERENCIAL</v>
          </cell>
        </row>
        <row r="2829">
          <cell r="A2829" t="str">
            <v>105036</v>
          </cell>
          <cell r="B2829" t="str">
            <v>VERGA PRÉ-FABRICADA COM ATÉ 1,5 M DE VÃO, ESPESSURA DE *15* CM. AF_03/2024</v>
          </cell>
          <cell r="C2829" t="str">
            <v>M</v>
          </cell>
          <cell r="D2829" t="str">
            <v>ATRIBUÍDO SÃO PAULO</v>
          </cell>
          <cell r="E2829" t="str">
            <v>51,47</v>
          </cell>
          <cell r="F2829" t="str">
            <v>CAIXA REFERENCIAL</v>
          </cell>
        </row>
        <row r="2830">
          <cell r="A2830" t="str">
            <v>105037</v>
          </cell>
          <cell r="B2830" t="str">
            <v>VERGA PRÉ-FABRICADA COM ATÉ 1,5 M DE VÃO, ESPESSURA DE *10* CM. AF_03/2024</v>
          </cell>
          <cell r="C2830" t="str">
            <v>M</v>
          </cell>
          <cell r="D2830" t="str">
            <v>ATRIBUÍDO SÃO PAULO</v>
          </cell>
          <cell r="E2830" t="str">
            <v>34,84</v>
          </cell>
          <cell r="F2830" t="str">
            <v>CAIXA REFERENCIAL</v>
          </cell>
        </row>
        <row r="2831">
          <cell r="A2831" t="str">
            <v>105038</v>
          </cell>
          <cell r="B2831" t="str">
            <v>CONTRAVERGA PRÉ-FABRICADA, ESPESSURA DE *20* CM. AF_03/2024</v>
          </cell>
          <cell r="C2831" t="str">
            <v>M</v>
          </cell>
          <cell r="D2831" t="str">
            <v>ATRIBUÍDO SÃO PAULO</v>
          </cell>
          <cell r="E2831" t="str">
            <v>71,19</v>
          </cell>
          <cell r="F2831" t="str">
            <v>CAIXA REFERENCIAL</v>
          </cell>
        </row>
        <row r="2832">
          <cell r="A2832" t="str">
            <v>105039</v>
          </cell>
          <cell r="B2832" t="str">
            <v>CONTRAVERGA PRÉ-FABRICADA, ESPESSURA DE *15* CM. AF_03/2024</v>
          </cell>
          <cell r="C2832" t="str">
            <v>M</v>
          </cell>
          <cell r="D2832" t="str">
            <v>ATRIBUÍDO SÃO PAULO</v>
          </cell>
          <cell r="E2832" t="str">
            <v>51,24</v>
          </cell>
          <cell r="F2832" t="str">
            <v>CAIXA REFERENCIAL</v>
          </cell>
        </row>
        <row r="2833">
          <cell r="A2833" t="str">
            <v>105040</v>
          </cell>
          <cell r="B2833" t="str">
            <v>CONTRAVERGA PRÉ-FABRICADA, ESPESSURA DE *10* CM. AF_03/2024</v>
          </cell>
          <cell r="C2833" t="str">
            <v>M</v>
          </cell>
          <cell r="D2833" t="str">
            <v>ATRIBUÍDO SÃO PAULO</v>
          </cell>
          <cell r="E2833" t="str">
            <v>34,66</v>
          </cell>
          <cell r="F2833" t="str">
            <v>CAIXA REFERENCIAL</v>
          </cell>
        </row>
        <row r="2834">
          <cell r="A2834" t="str">
            <v>97733</v>
          </cell>
          <cell r="B2834" t="str">
            <v>PEÇA RETANGULAR PRÉ-MOLDADA, VOLUME DE CONCRETO DE ATÉ 10 LITROS, TAXA DE AÇO APROXIMADA DE 30KG/M³. AF_03/2024</v>
          </cell>
          <cell r="C2834" t="str">
            <v>M3</v>
          </cell>
          <cell r="D2834" t="str">
            <v>ATRIBUÍDO SÃO PAULO</v>
          </cell>
          <cell r="E2834" t="str">
            <v>3.734,58</v>
          </cell>
          <cell r="F2834" t="str">
            <v>CAIXA REFERENCIAL</v>
          </cell>
        </row>
        <row r="2835">
          <cell r="A2835" t="str">
            <v>97734</v>
          </cell>
          <cell r="B2835" t="str">
            <v>PEÇA RETANGULAR PRÉ-MOLDADA, VOLUME DE CONCRETO DE 10 A 30 LITROS, TAXA DE AÇO APROXIMADA DE 30KG/M³. AF_03/2024</v>
          </cell>
          <cell r="C2835" t="str">
            <v>M3</v>
          </cell>
          <cell r="D2835" t="str">
            <v>ATRIBUÍDO SÃO PAULO</v>
          </cell>
          <cell r="E2835" t="str">
            <v>3.237,28</v>
          </cell>
          <cell r="F2835" t="str">
            <v>CAIXA REFERENCIAL</v>
          </cell>
        </row>
        <row r="2836">
          <cell r="A2836" t="str">
            <v>97735</v>
          </cell>
          <cell r="B2836" t="str">
            <v>PEÇA RETANGULAR PRÉ-MOLDADA, VOLUME DE CONCRETO DE 30 A 100 LITROS, TAXA DE AÇO APROXIMADA DE 30KG/M³. AF_03/2024</v>
          </cell>
          <cell r="C2836" t="str">
            <v>M3</v>
          </cell>
          <cell r="D2836" t="str">
            <v>ATRIBUÍDO SÃO PAULO</v>
          </cell>
          <cell r="E2836" t="str">
            <v>2.631,52</v>
          </cell>
          <cell r="F2836" t="str">
            <v>CAIXA REFERENCIAL</v>
          </cell>
        </row>
        <row r="2837">
          <cell r="A2837" t="str">
            <v>97736</v>
          </cell>
          <cell r="B2837" t="str">
            <v>PEÇA RETANGULAR PRÉ-MOLDADA, VOLUME DE CONCRETO ACIMA DE 100 LITROS, TAXA DE AÇO APROXIMADA DE 30KG/M³. AF_03/2024</v>
          </cell>
          <cell r="C2837" t="str">
            <v>M3</v>
          </cell>
          <cell r="D2837" t="str">
            <v>ATRIBUÍDO SÃO PAULO</v>
          </cell>
          <cell r="E2837" t="str">
            <v>1.563,03</v>
          </cell>
          <cell r="F2837" t="str">
            <v>CAIXA REFERENCIAL</v>
          </cell>
        </row>
        <row r="2838">
          <cell r="A2838" t="str">
            <v>97737</v>
          </cell>
          <cell r="B2838" t="str">
            <v>PEÇA RETANGULAR PRÉ-MOLDADA, VOLUME DE CONCRETO DE 30 A 70 LITROS, TAXA DE AÇO APROXIMADA DE 70KG/M³. AF_03/2024</v>
          </cell>
          <cell r="C2838" t="str">
            <v>M3</v>
          </cell>
          <cell r="D2838" t="str">
            <v>ATRIBUÍDO SÃO PAULO</v>
          </cell>
          <cell r="E2838" t="str">
            <v>3.529,99</v>
          </cell>
          <cell r="F2838" t="str">
            <v>CAIXA REFERENCIAL</v>
          </cell>
        </row>
        <row r="2839">
          <cell r="A2839" t="str">
            <v>97738</v>
          </cell>
          <cell r="B2839" t="str">
            <v>PEÇA CIRCULAR PRÉ-MOLDADA, VOLUME DE CONCRETO DE 10 A 30 LITROS, TAXA DE FIBRA DE POLIPROPILENO APROXIMADA DE 6 KG/M³. AF_03/2024_PS</v>
          </cell>
          <cell r="C2839" t="str">
            <v>M3</v>
          </cell>
          <cell r="D2839" t="str">
            <v>ATRIBUÍDO SÃO PAULO</v>
          </cell>
          <cell r="E2839" t="str">
            <v>4.400,26</v>
          </cell>
          <cell r="F2839" t="str">
            <v>CAIXA REFERENCIAL</v>
          </cell>
        </row>
        <row r="2840">
          <cell r="A2840" t="str">
            <v>97739</v>
          </cell>
          <cell r="B2840" t="str">
            <v>PEÇA CIRCULAR PRÉ-MOLDADA, VOLUME DE CONCRETO DE 30 A 100 LITROS, TAXA DE AÇO APROXIMADA DE 30KG/M³. AF_03/2024</v>
          </cell>
          <cell r="C2840" t="str">
            <v>M3</v>
          </cell>
          <cell r="D2840" t="str">
            <v>ATRIBUÍDO SÃO PAULO</v>
          </cell>
          <cell r="E2840" t="str">
            <v>3.149,09</v>
          </cell>
          <cell r="F2840" t="str">
            <v>CAIXA REFERENCIAL</v>
          </cell>
        </row>
        <row r="2841">
          <cell r="A2841" t="str">
            <v>97740</v>
          </cell>
          <cell r="B2841" t="str">
            <v>PEÇA CIRCULAR PRÉ-MOLDADA, VOLUME DE CONCRETO ACIMA DE 100 LITROS, TAXA DE AÇO APROXIMADA DE 30KG/M³. AF_03/2024</v>
          </cell>
          <cell r="C2841" t="str">
            <v>M3</v>
          </cell>
          <cell r="D2841" t="str">
            <v>ATRIBUÍDO SÃO PAULO</v>
          </cell>
          <cell r="E2841" t="str">
            <v>2.207,61</v>
          </cell>
          <cell r="F2841" t="str">
            <v>CAIXA REFERENCIAL</v>
          </cell>
        </row>
        <row r="2842">
          <cell r="A2842" t="str">
            <v>98615</v>
          </cell>
          <cell r="B2842" t="str">
            <v>CONTENÇÃO EM CORTINA COM ESTACAS ESPAÇADAS COM 30 CM DE DIÂMETRO E PROFUNDIDADE MENOR OU IGUAL A 10 M. AF_06/2018</v>
          </cell>
          <cell r="C2842" t="str">
            <v>M2</v>
          </cell>
          <cell r="D2842" t="str">
            <v>ATRIBUÍDO SÃO PAULO</v>
          </cell>
          <cell r="E2842" t="str">
            <v>164,79</v>
          </cell>
          <cell r="F2842" t="str">
            <v>CAIXA REFERENCIAL</v>
          </cell>
        </row>
        <row r="2843">
          <cell r="A2843" t="str">
            <v>98616</v>
          </cell>
          <cell r="B2843" t="str">
            <v>CONTENÇÃO EM CORTINA COM ESTACAS ESPAÇADAS COM 30 CM DE DIÂMETRO E PROFUNDIDADE MAIOR QUE 10 M E MENOR OU IGUAL A 15 M. AF_06/2018</v>
          </cell>
          <cell r="C2843" t="str">
            <v>M2</v>
          </cell>
          <cell r="D2843" t="str">
            <v>ATRIBUÍDO SÃO PAULO</v>
          </cell>
          <cell r="E2843" t="str">
            <v>131,42</v>
          </cell>
          <cell r="F2843" t="str">
            <v>CAIXA REFERENCIAL</v>
          </cell>
        </row>
        <row r="2844">
          <cell r="A2844" t="str">
            <v>98617</v>
          </cell>
          <cell r="B2844" t="str">
            <v>CONTENÇÃO EM CORTINA COM ESTACAS ESPAÇADAS COM 30 CM DE DIÂMETRO E PROFUNDIDADE MAIOR QUE 15 M. AF_06/2018</v>
          </cell>
          <cell r="C2844" t="str">
            <v>M2</v>
          </cell>
          <cell r="D2844" t="str">
            <v>ATRIBUÍDO SÃO PAULO</v>
          </cell>
          <cell r="E2844" t="str">
            <v>122,20</v>
          </cell>
          <cell r="F2844" t="str">
            <v>CAIXA REFERENCIAL</v>
          </cell>
        </row>
        <row r="2845">
          <cell r="A2845" t="str">
            <v>98618</v>
          </cell>
          <cell r="B2845" t="str">
            <v>CONTENÇÃO EM CORTINA COM ESTACAS ESPAÇADAS COM 40 CM DE DIÂMETRO E PROFUNDIDADE MENOR OU IGUAL A 10 M. AF_06/2018</v>
          </cell>
          <cell r="C2845" t="str">
            <v>M2</v>
          </cell>
          <cell r="D2845" t="str">
            <v>ATRIBUÍDO SÃO PAULO</v>
          </cell>
          <cell r="E2845" t="str">
            <v>167,38</v>
          </cell>
          <cell r="F2845" t="str">
            <v>CAIXA REFERENCIAL</v>
          </cell>
        </row>
        <row r="2846">
          <cell r="A2846" t="str">
            <v>98619</v>
          </cell>
          <cell r="B2846" t="str">
            <v>CONTENÇÃO EM CORTINA COM ESTACAS ESPAÇADAS COM 40 CM DE DIÂMETRO E PROFUNDIDADE MAIOR QUE 10 M E MENOR OU IGUAL A 15 M. AF_06/2018</v>
          </cell>
          <cell r="C2846" t="str">
            <v>M2</v>
          </cell>
          <cell r="D2846" t="str">
            <v>ATRIBUÍDO SÃO PAULO</v>
          </cell>
          <cell r="E2846" t="str">
            <v>153,41</v>
          </cell>
          <cell r="F2846" t="str">
            <v>CAIXA REFERENCIAL</v>
          </cell>
        </row>
        <row r="2847">
          <cell r="A2847" t="str">
            <v>98620</v>
          </cell>
          <cell r="B2847" t="str">
            <v>CONTENÇÃO EM CORTINA COM ESTACAS ESPAÇADAS COM 40 CM DE DIÂMETRO E PROFUNDIDADE MAIOR QUE 15 M. AF_06/2018</v>
          </cell>
          <cell r="C2847" t="str">
            <v>M2</v>
          </cell>
          <cell r="D2847" t="str">
            <v>ATRIBUÍDO SÃO PAULO</v>
          </cell>
          <cell r="E2847" t="str">
            <v>146,34</v>
          </cell>
          <cell r="F2847" t="str">
            <v>CAIXA REFERENCIAL</v>
          </cell>
        </row>
        <row r="2848">
          <cell r="A2848" t="str">
            <v>98621</v>
          </cell>
          <cell r="B2848" t="str">
            <v>CONTENÇÃO EM CORTINA COM ESTACAS ESPAÇADAS COM 50 CM DE DIÂMETRO E PROFUNDIDADE MENOR OU IGUAL A 10 M. AF_06/2018</v>
          </cell>
          <cell r="C2848" t="str">
            <v>M2</v>
          </cell>
          <cell r="D2848" t="str">
            <v>ATRIBUÍDO SÃO PAULO</v>
          </cell>
          <cell r="E2848" t="str">
            <v>191,09</v>
          </cell>
          <cell r="F2848" t="str">
            <v>CAIXA REFERENCIAL</v>
          </cell>
        </row>
        <row r="2849">
          <cell r="A2849" t="str">
            <v>98622</v>
          </cell>
          <cell r="B2849" t="str">
            <v>CONTENÇÃO EM CORTINA COM ESTACAS ESPAÇADAS COM 50 CM DE DIÂMETRO E PROFUNDIDADE MAIOR QUE 10 M E MENOR OU IGUAL A 15 M. AF_06/2018</v>
          </cell>
          <cell r="C2849" t="str">
            <v>M2</v>
          </cell>
          <cell r="D2849" t="str">
            <v>ATRIBUÍDO SÃO PAULO</v>
          </cell>
          <cell r="E2849" t="str">
            <v>179,82</v>
          </cell>
          <cell r="F2849" t="str">
            <v>CAIXA REFERENCIAL</v>
          </cell>
        </row>
        <row r="2850">
          <cell r="A2850" t="str">
            <v>98623</v>
          </cell>
          <cell r="B2850" t="str">
            <v>CONTENÇÃO EM CORTINA COM ESTACAS ESPAÇADAS COM 50 CM DE DIÂMETRO E PROFUNDIDADE MAIOR QUE 15 M. AF_06/2018</v>
          </cell>
          <cell r="C2850" t="str">
            <v>M2</v>
          </cell>
          <cell r="D2850" t="str">
            <v>ATRIBUÍDO SÃO PAULO</v>
          </cell>
          <cell r="E2850" t="str">
            <v>174,08</v>
          </cell>
          <cell r="F2850" t="str">
            <v>CAIXA REFERENCIAL</v>
          </cell>
        </row>
        <row r="2851">
          <cell r="A2851" t="str">
            <v>98624</v>
          </cell>
          <cell r="B2851" t="str">
            <v>CONTENÇÃO EM CORTINA COM ESTACAS ESPAÇADAS COM 60 CM DE DIÂMETRO E PROFUNDIDADE MENOR OU IGUAL A 10 M. AF_06/2018</v>
          </cell>
          <cell r="C2851" t="str">
            <v>M2</v>
          </cell>
          <cell r="D2851" t="str">
            <v>ATRIBUÍDO SÃO PAULO</v>
          </cell>
          <cell r="E2851" t="str">
            <v>216,69</v>
          </cell>
          <cell r="F2851" t="str">
            <v>CAIXA REFERENCIAL</v>
          </cell>
        </row>
        <row r="2852">
          <cell r="A2852" t="str">
            <v>98625</v>
          </cell>
          <cell r="B2852" t="str">
            <v>CONTENÇÃO EM CORTINA COM ESTACAS ESPAÇADAS COM 60 CM DE DIÂMETRO E PROFUNDIDADE MAIOR QUE 10 M E MENOR OU IGUAL A 15 M. AF_06/2018</v>
          </cell>
          <cell r="C2852" t="str">
            <v>M2</v>
          </cell>
          <cell r="D2852" t="str">
            <v>ATRIBUÍDO SÃO PAULO</v>
          </cell>
          <cell r="E2852" t="str">
            <v>207,17</v>
          </cell>
          <cell r="F2852" t="str">
            <v>CAIXA REFERENCIAL</v>
          </cell>
        </row>
        <row r="2853">
          <cell r="A2853" t="str">
            <v>98626</v>
          </cell>
          <cell r="B2853" t="str">
            <v>CONTENÇÃO EM CORTINA COM ESTACAS ESPAÇADAS COM 60 CM DE DIÂMETRO E PROFUNDIDADE MAIOR QUE 15 M. AF_06/2018</v>
          </cell>
          <cell r="C2853" t="str">
            <v>M2</v>
          </cell>
          <cell r="D2853" t="str">
            <v>ATRIBUÍDO SÃO PAULO</v>
          </cell>
          <cell r="E2853" t="str">
            <v>202,24</v>
          </cell>
          <cell r="F2853" t="str">
            <v>CAIXA REFERENCIAL</v>
          </cell>
        </row>
        <row r="2854">
          <cell r="A2854" t="str">
            <v>98627</v>
          </cell>
          <cell r="B2854" t="str">
            <v>CONTENÇÃO EM CORTINA COM ESTACAS SECANTES COM 40 CM DE DIÂMETRO E PROFUNDIDADE MENOR OU IGUAL A 10 M. AF_06/2018</v>
          </cell>
          <cell r="C2854" t="str">
            <v>M2</v>
          </cell>
          <cell r="D2854" t="str">
            <v>ATRIBUÍDO SÃO PAULO</v>
          </cell>
          <cell r="E2854" t="str">
            <v>635,55</v>
          </cell>
          <cell r="F2854" t="str">
            <v>CAIXA REFERENCIAL</v>
          </cell>
        </row>
        <row r="2855">
          <cell r="A2855" t="str">
            <v>98628</v>
          </cell>
          <cell r="B2855" t="str">
            <v>CONTENÇÃO EM CORTINA COM ESTACAS SECANTES COM 40 CM DE DIÂMETRO E PROFUNDIDADE MAIOR QUE 10 M E MENOR OU IGUAL A 15 M. AF_06/2018</v>
          </cell>
          <cell r="C2855" t="str">
            <v>M2</v>
          </cell>
          <cell r="D2855" t="str">
            <v>ATRIBUÍDO SÃO PAULO</v>
          </cell>
          <cell r="E2855" t="str">
            <v>544,81</v>
          </cell>
          <cell r="F2855" t="str">
            <v>CAIXA REFERENCIAL</v>
          </cell>
        </row>
        <row r="2856">
          <cell r="A2856" t="str">
            <v>98629</v>
          </cell>
          <cell r="B2856" t="str">
            <v>CONTENÇÃO EM CORTINA COM ESTACAS SECANTES COM 40 CM DE DIÂMETRO E PROFUNDIDADE MAIOR QUE 15 M. AF_06/2018</v>
          </cell>
          <cell r="C2856" t="str">
            <v>M2</v>
          </cell>
          <cell r="D2856" t="str">
            <v>ATRIBUÍDO SÃO PAULO</v>
          </cell>
          <cell r="E2856" t="str">
            <v>499,28</v>
          </cell>
          <cell r="F2856" t="str">
            <v>CAIXA REFERENCIAL</v>
          </cell>
        </row>
        <row r="2857">
          <cell r="A2857" t="str">
            <v>98630</v>
          </cell>
          <cell r="B2857" t="str">
            <v>CONTENÇÃO EM CORTINA COM ESTACAS SECANTES COM 50 CM DE DIÂMETRO E PROFUNDIDADE MENOR OU IGUAL A 10 M. AF_06/2018</v>
          </cell>
          <cell r="C2857" t="str">
            <v>M2</v>
          </cell>
          <cell r="D2857" t="str">
            <v>ATRIBUÍDO SÃO PAULO</v>
          </cell>
          <cell r="E2857" t="str">
            <v>665,14</v>
          </cell>
          <cell r="F2857" t="str">
            <v>CAIXA REFERENCIAL</v>
          </cell>
        </row>
        <row r="2858">
          <cell r="A2858" t="str">
            <v>98632</v>
          </cell>
          <cell r="B2858" t="str">
            <v>CONTENÇÃO EM CORTINA COM ESTACAS SECANTES COM 50 CM DE DIÂMETRO E PROFUNDIDADE MAIOR QUE 15 M. AF_06/2018</v>
          </cell>
          <cell r="C2858" t="str">
            <v>M2</v>
          </cell>
          <cell r="D2858" t="str">
            <v>ATRIBUÍDO SÃO PAULO</v>
          </cell>
          <cell r="E2858" t="str">
            <v>556,60</v>
          </cell>
          <cell r="F2858" t="str">
            <v>CAIXA REFERENCIAL</v>
          </cell>
        </row>
        <row r="2859">
          <cell r="A2859" t="str">
            <v>98655</v>
          </cell>
          <cell r="B2859" t="str">
            <v>EXECUÇÃO DE MURETA GUIA PARA CONTENÇÃO/ FUNDAÇÃO COM 30 CM DE ESPESSURA. AF_06/2018</v>
          </cell>
          <cell r="C2859" t="str">
            <v>M</v>
          </cell>
          <cell r="D2859" t="str">
            <v>ATRIBUÍDO SÃO PAULO</v>
          </cell>
          <cell r="E2859" t="str">
            <v>751,17</v>
          </cell>
          <cell r="F2859" t="str">
            <v>CAIXA REFERENCIAL</v>
          </cell>
        </row>
        <row r="2860">
          <cell r="A2860" t="str">
            <v>98656</v>
          </cell>
          <cell r="B2860" t="str">
            <v>EXECUÇÃO DE MURETA GUIA PARA CONTENÇÃO/ FUNDAÇÃO COM 40 CM DE ESPESSURA. AF_06/2018</v>
          </cell>
          <cell r="C2860" t="str">
            <v>M</v>
          </cell>
          <cell r="D2860" t="str">
            <v>ATRIBUÍDO SÃO PAULO</v>
          </cell>
          <cell r="E2860" t="str">
            <v>763,74</v>
          </cell>
          <cell r="F2860" t="str">
            <v>CAIXA REFERENCIAL</v>
          </cell>
        </row>
        <row r="2861">
          <cell r="A2861" t="str">
            <v>98657</v>
          </cell>
          <cell r="B2861" t="str">
            <v>EXECUÇÃO DE MURETA GUIA PARA CONTENÇÃO/ FUNDAÇÃO COM 50 CM DE ESPESSURA. AF_06/2018</v>
          </cell>
          <cell r="C2861" t="str">
            <v>M</v>
          </cell>
          <cell r="D2861" t="str">
            <v>ATRIBUÍDO SÃO PAULO</v>
          </cell>
          <cell r="E2861" t="str">
            <v>776,32</v>
          </cell>
          <cell r="F2861" t="str">
            <v>CAIXA REFERENCIAL</v>
          </cell>
        </row>
        <row r="2862">
          <cell r="A2862" t="str">
            <v>98658</v>
          </cell>
          <cell r="B2862" t="str">
            <v>EXECUÇÃO DE MURETA GUIA PARA CONTENÇÃO/ FUNDAÇÃO COM 60 CM DE ESPESSURA. AF_06/2018</v>
          </cell>
          <cell r="C2862" t="str">
            <v>M</v>
          </cell>
          <cell r="D2862" t="str">
            <v>ATRIBUÍDO SÃO PAULO</v>
          </cell>
          <cell r="E2862" t="str">
            <v>788,90</v>
          </cell>
          <cell r="F2862" t="str">
            <v>CAIXA REFERENCIAL</v>
          </cell>
        </row>
        <row r="2863">
          <cell r="A2863" t="str">
            <v>98659</v>
          </cell>
          <cell r="B2863" t="str">
            <v>EXECUÇÃO DE MURETA GUIA PARA CONTENÇÃO/ FUNDAÇÃO COM 80 CM DE ESPESSURA. AF_06/2018</v>
          </cell>
          <cell r="C2863" t="str">
            <v>M</v>
          </cell>
          <cell r="D2863" t="str">
            <v>ATRIBUÍDO SÃO PAULO</v>
          </cell>
          <cell r="E2863" t="str">
            <v>814,06</v>
          </cell>
          <cell r="F2863" t="str">
            <v>CAIXA REFERENCIAL</v>
          </cell>
        </row>
        <row r="2864">
          <cell r="A2864" t="str">
            <v>98746</v>
          </cell>
          <cell r="B2864" t="str">
            <v>SOLDA DE TOPO EM CHAPA/PERFIL/TUBO DE AÇO CHANFRADO, ESPESSURA=1/4''. AF_06/2018</v>
          </cell>
          <cell r="C2864" t="str">
            <v>M</v>
          </cell>
          <cell r="D2864" t="str">
            <v>COEFICIENTE DE REPRESENTATIVIDADE</v>
          </cell>
          <cell r="E2864" t="str">
            <v>70,27</v>
          </cell>
          <cell r="F2864" t="str">
            <v>CAIXA REFERENCIAL</v>
          </cell>
        </row>
        <row r="2865">
          <cell r="A2865" t="str">
            <v>98749</v>
          </cell>
          <cell r="B2865" t="str">
            <v>SOLDA DE TOPO EM CHAPA/PERFIL/TUBO DE AÇO CHANFRADO, ESPESSURA=5/16''. AF_06/2018</v>
          </cell>
          <cell r="C2865" t="str">
            <v>M</v>
          </cell>
          <cell r="D2865" t="str">
            <v>COEFICIENTE DE REPRESENTATIVIDADE</v>
          </cell>
          <cell r="E2865" t="str">
            <v>80,81</v>
          </cell>
          <cell r="F2865" t="str">
            <v>CAIXA REFERENCIAL</v>
          </cell>
        </row>
        <row r="2866">
          <cell r="A2866" t="str">
            <v>98750</v>
          </cell>
          <cell r="B2866" t="str">
            <v>SOLDA DE TOPO EM CHAPA/PERFIL/TUBO DE AÇO CHANFRADO, ESPESSURA=3/8''. AF_06/2018</v>
          </cell>
          <cell r="C2866" t="str">
            <v>M</v>
          </cell>
          <cell r="D2866" t="str">
            <v>COEFICIENTE DE REPRESENTATIVIDADE</v>
          </cell>
          <cell r="E2866" t="str">
            <v>93,26</v>
          </cell>
          <cell r="F2866" t="str">
            <v>CAIXA REFERENCIAL</v>
          </cell>
        </row>
        <row r="2867">
          <cell r="A2867" t="str">
            <v>98751</v>
          </cell>
          <cell r="B2867" t="str">
            <v>SOLDA DE TOPO EM CHAPA/PERFIL/TUBO DE AÇO CHANFRADO, ESPESSURA=1/2''. AF_06/2018</v>
          </cell>
          <cell r="C2867" t="str">
            <v>M</v>
          </cell>
          <cell r="D2867" t="str">
            <v>COEFICIENTE DE REPRESENTATIVIDADE</v>
          </cell>
          <cell r="E2867" t="str">
            <v>125,64</v>
          </cell>
          <cell r="F2867" t="str">
            <v>CAIXA REFERENCIAL</v>
          </cell>
        </row>
        <row r="2868">
          <cell r="A2868" t="str">
            <v>98752</v>
          </cell>
          <cell r="B2868" t="str">
            <v>SOLDA DE TOPO EM CHAPA/PERFIL/TUBO DE AÇO CHANFRADO, ESPESSURA=5/8''. AF_06/2018</v>
          </cell>
          <cell r="C2868" t="str">
            <v>M</v>
          </cell>
          <cell r="D2868" t="str">
            <v>COEFICIENTE DE REPRESENTATIVIDADE</v>
          </cell>
          <cell r="E2868" t="str">
            <v>164,17</v>
          </cell>
          <cell r="F2868" t="str">
            <v>CAIXA REFERENCIAL</v>
          </cell>
        </row>
        <row r="2869">
          <cell r="A2869" t="str">
            <v>98753</v>
          </cell>
          <cell r="B2869" t="str">
            <v>SOLDA DE TOPO EM CHAPA/PERFIL/TUBO DE AÇO CHANFRADO, ESPESSURA=3/4''. AF_06/2018</v>
          </cell>
          <cell r="C2869" t="str">
            <v>M</v>
          </cell>
          <cell r="D2869" t="str">
            <v>COEFICIENTE DE REPRESENTATIVIDADE</v>
          </cell>
          <cell r="E2869" t="str">
            <v>211,74</v>
          </cell>
          <cell r="F2869" t="str">
            <v>CAIXA REFERENCIAL</v>
          </cell>
        </row>
        <row r="2870">
          <cell r="A2870" t="str">
            <v>100763</v>
          </cell>
          <cell r="B2870" t="str">
            <v>VIGA METÁLICA EM PERFIL LAMINADO OU SOLDADO EM AÇO ESTRUTURAL, COM CONEXÕES PARAFUSADAS, INCLUSOS MÃO DE OBRA, TRANSPORTE E IÇAMENTO UTILIZANDO GUINDASTE - FORNECIMENTO E INSTALAÇÃO. AF_01/2020_PSA</v>
          </cell>
          <cell r="C2870" t="str">
            <v>KG</v>
          </cell>
          <cell r="D2870" t="str">
            <v>ATRIBUÍDO SÃO PAULO</v>
          </cell>
          <cell r="E2870" t="str">
            <v>16,22</v>
          </cell>
          <cell r="F2870" t="str">
            <v>CAIXA REFERENCIAL</v>
          </cell>
        </row>
        <row r="2871">
          <cell r="A2871" t="str">
            <v>100764</v>
          </cell>
          <cell r="B2871" t="str">
            <v>VIGA METÁLICA EM PERFIL LAMINADO OU SOLDADO EM AÇO ESTRUTURAL, COM CONEXÕES SOLDADAS, INCLUSOS MÃO DE OBRA, TRANSPORTE E IÇAMENTO UTILIZANDO GUINDASTE - FORNECIMENTO E INSTALAÇÃO. AF_01/2020_PA</v>
          </cell>
          <cell r="C2871" t="str">
            <v>KG</v>
          </cell>
          <cell r="D2871" t="str">
            <v>ATRIBUÍDO SÃO PAULO</v>
          </cell>
          <cell r="E2871" t="str">
            <v>15,93</v>
          </cell>
          <cell r="F2871" t="str">
            <v>CAIXA REFERENCIAL</v>
          </cell>
        </row>
        <row r="2872">
          <cell r="A2872" t="str">
            <v>100765</v>
          </cell>
          <cell r="B2872" t="str">
            <v>PILAR METÁLICO PERFIL LAMINADO/SOLDADO EM AÇO ESTRUTURAL, COM CONEXÕES PARAFUSADAS, INCLUSOS MÃO DE OBRA, TRANSPORTE E IÇAMENTO UTILIZANDO GUINDASTE - FORNECIMENTO E INSTALAÇÃO. AF_01/2020_PSA</v>
          </cell>
          <cell r="C2872" t="str">
            <v>KG</v>
          </cell>
          <cell r="D2872" t="str">
            <v>ATRIBUÍDO SÃO PAULO</v>
          </cell>
          <cell r="E2872" t="str">
            <v>14,06</v>
          </cell>
          <cell r="F2872" t="str">
            <v>CAIXA REFERENCIAL</v>
          </cell>
        </row>
        <row r="2873">
          <cell r="A2873" t="str">
            <v>100766</v>
          </cell>
          <cell r="B2873" t="str">
            <v>PILAR METÁLICO PERFIL LAMINADO OU SOLDADO EM AÇO ESTRUTURAL, COM CONEXÕES SOLDADAS, INCLUSOS MÃO DE OBRA, TRANSPORTE E IÇAMENTO UTILIZANDO GUINDASTE - FORNECIMENTO E INSTALAÇÃO. AF_01/2020_PA</v>
          </cell>
          <cell r="C2873" t="str">
            <v>KG</v>
          </cell>
          <cell r="D2873" t="str">
            <v>ATRIBUÍDO SÃO PAULO</v>
          </cell>
          <cell r="E2873" t="str">
            <v>14,30</v>
          </cell>
          <cell r="F2873" t="str">
            <v>CAIXA REFERENCIAL</v>
          </cell>
        </row>
        <row r="2874">
          <cell r="A2874" t="str">
            <v>100767</v>
          </cell>
          <cell r="B2874" t="str">
            <v>CONTRAVENTAMENTO COM CANTONEIRAS DE AÇO, ABAS IGUAIS, COM CONEXÕES PARAFUSADAS, INCLUSOS MÃO DE OBRA, TRANSPORTE E IÇAMENTO UTILIZANDO TALHA MANUAL, PARA EDIFÍCIOS DE ATÉ 2 PAVIMENTOS - FORNECIMENTO E INSTALAÇÃO. AF_01/2020_PSA</v>
          </cell>
          <cell r="C2874" t="str">
            <v>KG</v>
          </cell>
          <cell r="D2874" t="str">
            <v>ATRIBUÍDO SÃO PAULO</v>
          </cell>
          <cell r="E2874" t="str">
            <v>17,42</v>
          </cell>
          <cell r="F2874" t="str">
            <v>CAIXA REFERENCIAL</v>
          </cell>
        </row>
        <row r="2875">
          <cell r="A2875" t="str">
            <v>100768</v>
          </cell>
          <cell r="B2875" t="str">
            <v>CONTRAVENTAMENTO COM CANTONEIRAS DE AÇO, ABAS IGUAIS, COM CONEXÕES SOLDADAS, INCLUSOS MÃO DE OBRA, TRANSPORTE E IÇAMENTO UTILIZANDO TALHA MANUAL, PARA EDIFÍCIOS DE ATÉ 2 PAVIMENTOS - FORNECIMENTO E INSTALAÇÃO. AF_01/2020_PA</v>
          </cell>
          <cell r="C2875" t="str">
            <v>KG</v>
          </cell>
          <cell r="D2875" t="str">
            <v>ATRIBUÍDO SÃO PAULO</v>
          </cell>
          <cell r="E2875" t="str">
            <v>16,49</v>
          </cell>
          <cell r="F2875" t="str">
            <v>CAIXA REFERENCIAL</v>
          </cell>
        </row>
        <row r="2876">
          <cell r="A2876" t="str">
            <v>100769</v>
          </cell>
          <cell r="B2876" t="str">
            <v>CONTRAVENTAMENTO COM CANTONEIRAS DE AÇO, ABAS IGUAIS, COM CONEXÕES PARAFUSADAS, INCLUSOS MÃO DE OBRA, TRANSPORTE E IÇAMENTO UTILIZANDO GUINDASTE, PARA EDIFÍCIOS DE 3 A 5 PAVIMENTOS - FORNECIMENTO E INSTALAÇÃO. AF_01/2020_PSA</v>
          </cell>
          <cell r="C2876" t="str">
            <v>KG</v>
          </cell>
          <cell r="D2876" t="str">
            <v>ATRIBUÍDO SÃO PAULO</v>
          </cell>
          <cell r="E2876" t="str">
            <v>23,54</v>
          </cell>
          <cell r="F2876" t="str">
            <v>CAIXA REFERENCIAL</v>
          </cell>
        </row>
        <row r="2877">
          <cell r="A2877" t="str">
            <v>100770</v>
          </cell>
          <cell r="B2877" t="str">
            <v>CONTRAVENTAMENTO COM CANTONEIRAS DE AÇO, ABAS IGUAIS, COM CONEXÕES SOLDADAS, INCLUSOS MÃO DE OBRA, TRANSPORTE E IÇAMENTO UTILIZANDO GUINDASTE, PARA EDIFÍCIOS DE 3 A 5 PAVIMENTOS - FORNECIMENTO E INSTALAÇÃO. AF_01/2020_PA</v>
          </cell>
          <cell r="C2877" t="str">
            <v>KG</v>
          </cell>
          <cell r="D2877" t="str">
            <v>ATRIBUÍDO SÃO PAULO</v>
          </cell>
          <cell r="E2877" t="str">
            <v>22,40</v>
          </cell>
          <cell r="F2877" t="str">
            <v>CAIXA REFERENCIAL</v>
          </cell>
        </row>
        <row r="2878">
          <cell r="A2878" t="str">
            <v>100771</v>
          </cell>
          <cell r="B2878" t="str">
            <v>CONTRAVENTAMENTO COM CANTONEIRAS DE AÇO, ABAS IGUAIS, COM CONEXÕES PARAFUSADAS, INCLUSOS MÃO DE OBRA, TRANSPORTE E IÇAMENTO UTILIZANDO GRUA, PARA EDIFÍCIOS DE 6 A 10 PAVIMENTOS - FORNECIMENTO E INSTALAÇÃO. AF_01/2020_PSA</v>
          </cell>
          <cell r="C2878" t="str">
            <v>KG</v>
          </cell>
          <cell r="D2878" t="str">
            <v>ATRIBUÍDO SÃO PAULO</v>
          </cell>
          <cell r="E2878" t="str">
            <v>18,13</v>
          </cell>
          <cell r="F2878" t="str">
            <v>CAIXA REFERENCIAL</v>
          </cell>
        </row>
        <row r="2879">
          <cell r="A2879" t="str">
            <v>100772</v>
          </cell>
          <cell r="B2879" t="str">
            <v>CONTRAVENTAMENTO COM CANTONEIRAS DE AÇO, ABAS IGUAIS, COM CONEXÕES SOLDADAS, INCLUSOS MÃO DE OBRA, TRANSPORTE E IÇAMENTO UTILIZANDO GRUA, PARA EDIFÍCIOS DE 6 A 10 PAVIMENTOS - FORNECIMENTO E INSTALAÇÃO. AF_01/2020_PA</v>
          </cell>
          <cell r="C2879" t="str">
            <v>KG</v>
          </cell>
          <cell r="D2879" t="str">
            <v>ATRIBUÍDO SÃO PAULO</v>
          </cell>
          <cell r="E2879" t="str">
            <v>17,10</v>
          </cell>
          <cell r="F2879" t="str">
            <v>CAIXA REFERENCIAL</v>
          </cell>
        </row>
        <row r="2880">
          <cell r="A2880" t="str">
            <v>100773</v>
          </cell>
          <cell r="B2880" t="str">
            <v>ESTRUTURA TRELIÇADA DE COBERTURA, TIPO ARCO, COM LIGAÇÕES SOLDADAS, INCLUSOS PERFIS METÁLICOS, CHAPAS METÁLICAS, MÃO DE OBRA E TRANSPORTE COM GUINDASTE - FORNECIMENTO E INSTALAÇÃO. AF_01/2020_PSA</v>
          </cell>
          <cell r="C2880" t="str">
            <v>KG</v>
          </cell>
          <cell r="D2880" t="str">
            <v>ATRIBUÍDO SÃO PAULO</v>
          </cell>
          <cell r="E2880" t="str">
            <v>19,45</v>
          </cell>
          <cell r="F2880" t="str">
            <v>CAIXA REFERENCIAL</v>
          </cell>
        </row>
        <row r="2881">
          <cell r="A2881" t="str">
            <v>100774</v>
          </cell>
          <cell r="B2881" t="str">
            <v>ESTRUTURA TRELIÇADA DE COBERTURA, TIPO SHED, COM LIGAÇÕES SOLDADAS, INCLUSOS PERFIS METÁLICOS, CHAPAS METÁLICAS, MÃO DE OBRA E TRANSPORTE COM GUINDASTE - FORNECIMENTO E INSTALAÇÃO. AF_01/2020_PSA</v>
          </cell>
          <cell r="C2881" t="str">
            <v>KG</v>
          </cell>
          <cell r="D2881" t="str">
            <v>ATRIBUÍDO SÃO PAULO</v>
          </cell>
          <cell r="E2881" t="str">
            <v>11,47</v>
          </cell>
          <cell r="F2881" t="str">
            <v>CAIXA REFERENCIAL</v>
          </cell>
        </row>
        <row r="2882">
          <cell r="A2882" t="str">
            <v>100775</v>
          </cell>
          <cell r="B2882" t="str">
            <v>ESTRUTURA TRELIÇADA DE COBERTURA, TIPO FINK, COM LIGAÇÕES SOLDADAS, INCLUSOS PERFIS METÁLICOS, CHAPAS METÁLICAS, MÃO DE OBRA E TRANSPORTE COM GUINDASTE - FORNECIMENTO E INSTALAÇÃO. AF_01/2020_PSA</v>
          </cell>
          <cell r="C2882" t="str">
            <v>KG</v>
          </cell>
          <cell r="D2882" t="str">
            <v>ATRIBUÍDO SÃO PAULO</v>
          </cell>
          <cell r="E2882" t="str">
            <v>12,98</v>
          </cell>
          <cell r="F2882" t="str">
            <v>CAIXA REFERENCIAL</v>
          </cell>
        </row>
        <row r="2883">
          <cell r="A2883" t="str">
            <v>100776</v>
          </cell>
          <cell r="B2883" t="str">
            <v>ESTRUTURA TRELIÇADA DE COBERTURA, TIPO ARCO, COM LIGAÇÕES PARAFUSADAS, INCLUSOS PERFIS METÁLICOS, CHAPAS METÁLICAS, MÃO DE OBRA E TRANSPORTE COM GUINDASTE - FORNECIMENTO E INSTALAÇÃO. AF_01/2020_PSA</v>
          </cell>
          <cell r="C2883" t="str">
            <v>KG</v>
          </cell>
          <cell r="D2883" t="str">
            <v>ATRIBUÍDO SÃO PAULO</v>
          </cell>
          <cell r="E2883" t="str">
            <v>19,59</v>
          </cell>
          <cell r="F2883" t="str">
            <v>CAIXA REFERENCIAL</v>
          </cell>
        </row>
        <row r="2884">
          <cell r="A2884" t="str">
            <v>100777</v>
          </cell>
          <cell r="B2884" t="str">
            <v>ESTRUTURA TRELIÇADA DE COBERTURA, TIPO SHED, COM LIGAÇÕES PARAFUSADAS, INCLUSOS PERFIS METÁLICOS, CHAPAS METÁLICAS, MÃO DE OBRA E TRANSPORTE COM GUINDASTE - FORNECIMENTO E INSTALAÇÃO. AF_01/2020_PSA</v>
          </cell>
          <cell r="C2884" t="str">
            <v>KG</v>
          </cell>
          <cell r="D2884" t="str">
            <v>ATRIBUÍDO SÃO PAULO</v>
          </cell>
          <cell r="E2884" t="str">
            <v>11,42</v>
          </cell>
          <cell r="F2884" t="str">
            <v>CAIXA REFERENCIAL</v>
          </cell>
        </row>
        <row r="2885">
          <cell r="A2885" t="str">
            <v>100778</v>
          </cell>
          <cell r="B2885" t="str">
            <v>ESTRUTURA TRELIÇADA DE COBERTURA, TIPO FINK, COM LIGAÇÕES PARAFUSADAS, INCLUSOS PERFIS METÁLICOS, CHAPAS METÁLICAS, MÃO DE OBRA E TRANSPORTE COM GUINDASTE - FORNECIMENTO E INSTALAÇÃO. AF_01/2020_PSA</v>
          </cell>
          <cell r="C2885" t="str">
            <v>KG</v>
          </cell>
          <cell r="D2885" t="str">
            <v>ATRIBUÍDO SÃO PAULO</v>
          </cell>
          <cell r="E2885" t="str">
            <v>12,94</v>
          </cell>
          <cell r="F2885" t="str">
            <v>CAIXA REFERENCIAL</v>
          </cell>
        </row>
        <row r="2886">
          <cell r="A2886" t="str">
            <v>103795</v>
          </cell>
          <cell r="B2886" t="str">
            <v>FABRICAÇÃO, MONTAGEM E DESMONTAGEM DE FÔRMA PARA ESCADA HIDRÁULICA, EM CHAPA DE MADEIRA COMPENSADA RESINADA, E = 17 MM, 3 UTILIZAÇÕES. AF_08/2022</v>
          </cell>
          <cell r="C2886" t="str">
            <v>M2</v>
          </cell>
          <cell r="D2886" t="str">
            <v>ATRIBUÍDO SÃO PAULO</v>
          </cell>
          <cell r="E2886" t="str">
            <v>94,71</v>
          </cell>
          <cell r="F2886" t="str">
            <v>CAIXA REFERENCIAL</v>
          </cell>
        </row>
        <row r="2887">
          <cell r="A2887" t="str">
            <v>103796</v>
          </cell>
          <cell r="B2887" t="str">
            <v>FABRICAÇÃO, MONTAGEM E DESMONTAGEM DE FÔRMA PARA BACIA DE DISSIPAÇÃO, EM MADEIRA SERRADA, E = 25 MM, 2 UTILIZAÇÕES. AF_08/2022</v>
          </cell>
          <cell r="C2887" t="str">
            <v>M2</v>
          </cell>
          <cell r="D2887" t="str">
            <v>ATRIBUÍDO SÃO PAULO</v>
          </cell>
          <cell r="E2887" t="str">
            <v>60,10</v>
          </cell>
          <cell r="F2887" t="str">
            <v>CAIXA REFERENCIAL</v>
          </cell>
        </row>
        <row r="2888">
          <cell r="A2888" t="str">
            <v>103797</v>
          </cell>
          <cell r="B2888" t="str">
            <v>ARMAÇÃO DE DESCIDA D'ÁGUA UTILIZANDO AÇO CA-60 DE 5 MM - MONTAGEM. AF_08/2022</v>
          </cell>
          <cell r="C2888" t="str">
            <v>KG</v>
          </cell>
          <cell r="D2888" t="str">
            <v>COEFICIENTE DE REPRESENTATIVIDADE</v>
          </cell>
          <cell r="E2888" t="str">
            <v>19,16</v>
          </cell>
          <cell r="F2888" t="str">
            <v>CAIXA REFERENCIAL</v>
          </cell>
        </row>
        <row r="2889">
          <cell r="A2889" t="str">
            <v>103798</v>
          </cell>
          <cell r="B2889" t="str">
            <v>CONCRETAGEM DE DISSIPADOR DE ENERGIA, CONCRETO USINADO, FCK = 20 MPA, COM USO DE BOMBA - LANÇAMENTO, ADENSAMENTO E ACABAMENTO. AF_08/2022</v>
          </cell>
          <cell r="C2889" t="str">
            <v>M3</v>
          </cell>
          <cell r="D2889" t="str">
            <v>ATRIBUÍDO SÃO PAULO</v>
          </cell>
          <cell r="E2889" t="str">
            <v>764,32</v>
          </cell>
          <cell r="F2889" t="str">
            <v>CAIXA REFERENCIAL</v>
          </cell>
        </row>
        <row r="2890">
          <cell r="A2890" t="str">
            <v>103799</v>
          </cell>
          <cell r="B2890" t="str">
            <v>PEDRA DE MÃO FIXADA COM CONCRETO PARA BACIA DE DISSIPAÇÃO, 40% DE CONCRETO EM VOLUME, FCK = 20 MPA, COM USO DE JERICA E PREPARO EM BETONEIRA DE 600 L - AREIA, BRITA E PEDRA DE MÃO COMERCIAIS - LANÇAMENTO, ADENSAMENTO E ACABAMENTO. AF_08/2022</v>
          </cell>
          <cell r="C2890" t="str">
            <v>M3</v>
          </cell>
          <cell r="D2890" t="str">
            <v>COEFICIENTE DE REPRESENTATIVIDADE</v>
          </cell>
          <cell r="E2890" t="str">
            <v>461,62</v>
          </cell>
          <cell r="F2890" t="str">
            <v>CAIXA REFERENCIAL</v>
          </cell>
        </row>
        <row r="2891">
          <cell r="A2891" t="str">
            <v>103800</v>
          </cell>
          <cell r="B2891" t="str">
            <v>PEDRA ARGAMASSADA COM CIMENTO E AREIA 1:3, 40% DE ARGAMASSA EM VOLUME - AREIA E PEDRA DE MÃO COMERCIAIS - FORNECIMENTO E ASSENTAMENTO. AF_08/2022</v>
          </cell>
          <cell r="C2891" t="str">
            <v>M3</v>
          </cell>
          <cell r="D2891" t="str">
            <v>COEFICIENTE DE REPRESENTATIVIDADE</v>
          </cell>
          <cell r="E2891" t="str">
            <v>532,25</v>
          </cell>
          <cell r="F2891" t="str">
            <v>CAIXA REFERENCIAL</v>
          </cell>
        </row>
        <row r="2892">
          <cell r="A2892" t="str">
            <v>103801</v>
          </cell>
          <cell r="B2892" t="str">
            <v>CONCRETAGEM DE DISSIPADOR DE ENERGIA, FCK = 20 MPA, COM USO DE JERICAS E PREPARO EM BETONEIRA DE 600 L - AREIA E BRITA COMERCIAIS - LANÇAMENTO, ADENSAMENTO E ACABAMENTO. AF_08/2022</v>
          </cell>
          <cell r="C2892" t="str">
            <v>M3</v>
          </cell>
          <cell r="D2892" t="str">
            <v>ATRIBUÍDO SÃO PAULO</v>
          </cell>
          <cell r="E2892" t="str">
            <v>645,11</v>
          </cell>
          <cell r="F2892" t="str">
            <v>CAIXA REFERENCIAL</v>
          </cell>
        </row>
        <row r="2893">
          <cell r="A2893" t="str">
            <v>103925</v>
          </cell>
          <cell r="B2893" t="str">
            <v>ESCADA HIDRÁULICA, LARGURA ATÉ 1M, TIPO DESCIDA D'ÁGUA DE CORTE OU ATERRO EM DEGRAUS (DCD 02, 04 E DAD 02), EM CONCRETO USINADO, FCK = 20 MPA, LANÇADO COM BOMBA, INCLUINDO ARMAÇÃO, MATERIAIS E FÔRMAS (3 UTILIZAÇÕES). AF_08/2022</v>
          </cell>
          <cell r="C2893" t="str">
            <v>M3</v>
          </cell>
          <cell r="D2893" t="str">
            <v>ATRIBUÍDO SÃO PAULO</v>
          </cell>
          <cell r="E2893" t="str">
            <v>1.951,86</v>
          </cell>
          <cell r="F2893" t="str">
            <v>CAIXA REFERENCIAL</v>
          </cell>
        </row>
        <row r="2894">
          <cell r="A2894" t="str">
            <v>103926</v>
          </cell>
          <cell r="B2894" t="str">
            <v>ESCADA HIDRÁULICA, LARGURA DE 1 A 4,1 M, TIPO DESCIDA D'ÁGUA DE ATERRO EM DEGRAUS (DAD 04, 06, 08, 10, 12, 14, 16, 18), EM CONCRETO USINADO, FCK = 20 MPA, LANÇADO COM BOMBA, INCLUINDO ARMAÇÃO, MATERIAIS E FÔRMAS (3 UTILIZAÇÕES). AF_08/2022</v>
          </cell>
          <cell r="C2894" t="str">
            <v>M3</v>
          </cell>
          <cell r="D2894" t="str">
            <v>ATRIBUÍDO SÃO PAULO</v>
          </cell>
          <cell r="E2894" t="str">
            <v>1.582,64</v>
          </cell>
          <cell r="F2894" t="str">
            <v>CAIXA REFERENCIAL</v>
          </cell>
        </row>
        <row r="2895">
          <cell r="A2895" t="str">
            <v>103928</v>
          </cell>
          <cell r="B2895" t="str">
            <v>BACIA DE DISSIPAÇÃO, TIPO BACIA EM PEDRA DE MÃO ARGAMASSADA (DES 01, 02, 03, 04), LANÇADO MANUALMENTE, INCLUINDO MATERIAIS E FÔRMAS (2 UTILIZAÇÕES). AF_08/2022</v>
          </cell>
          <cell r="C2895" t="str">
            <v>M3</v>
          </cell>
          <cell r="D2895" t="str">
            <v>COEFICIENTE DE REPRESENTATIVIDADE</v>
          </cell>
          <cell r="E2895" t="str">
            <v>532,25</v>
          </cell>
          <cell r="F2895" t="str">
            <v>CAIXA REFERENCIAL</v>
          </cell>
        </row>
        <row r="2896">
          <cell r="A2896" t="str">
            <v>103929</v>
          </cell>
          <cell r="B2896" t="str">
            <v>BACIA DE DISSIPAÇÃO, TIPO BACIA COM DENTES DE CONCRETO (01), COM PREPARO MANUAL, FCK = 20 MPA, LANÇADO MANUALMENTE, INCLUINDO MATERIAIS E FÔRMAS (2 UTILIZAÇÕES). AF_08/2022</v>
          </cell>
          <cell r="C2896" t="str">
            <v>M3</v>
          </cell>
          <cell r="D2896" t="str">
            <v>ATRIBUÍDO SÃO PAULO</v>
          </cell>
          <cell r="E2896" t="str">
            <v>1.246,17</v>
          </cell>
          <cell r="F2896" t="str">
            <v>CAIXA REFERENCIAL</v>
          </cell>
        </row>
        <row r="2897">
          <cell r="A2897" t="str">
            <v>103930</v>
          </cell>
          <cell r="B2897" t="str">
            <v>BACIA DE DISSIPAÇÃO, LARGURA ATÉ 1 M, TIPO BACIA EM PEDRA DE MÃO FIXADA COM CONCRETO (DEB 01, 02), COM PREPARO MANUAL, FCK = 20 MPA, LANÇADO MANUALMENTE, INCLUINDO MATERIAIS E FÔRMAS (2 UTILIZAÇÕES). AF_08/2022</v>
          </cell>
          <cell r="C2897" t="str">
            <v>M3</v>
          </cell>
          <cell r="D2897" t="str">
            <v>ATRIBUÍDO SÃO PAULO</v>
          </cell>
          <cell r="E2897" t="str">
            <v>794,07</v>
          </cell>
          <cell r="F2897" t="str">
            <v>CAIXA REFERENCIAL</v>
          </cell>
        </row>
        <row r="2898">
          <cell r="A2898" t="str">
            <v>103931</v>
          </cell>
          <cell r="B2898" t="str">
            <v>BACIA DE DISSIPAÇÃO, LARGURA DE 1 A 4 M, TIPO BACIA EM PEDRA DE MÃO FIXADA COM CONCRETO (DEB 03, 04, 05, 06), COM PREPARO MANUAL, FCK = 20 MPA, LANÇADO MANUALMENTE, INCLUINDO MATERIAIS E FÔRMAS (2 UTILIZAÇÕES). AF_08/2022</v>
          </cell>
          <cell r="C2898" t="str">
            <v>M3</v>
          </cell>
          <cell r="D2898" t="str">
            <v>ATRIBUÍDO SÃO PAULO</v>
          </cell>
          <cell r="E2898" t="str">
            <v>594,90</v>
          </cell>
          <cell r="F2898" t="str">
            <v>CAIXA REFERENCIAL</v>
          </cell>
        </row>
        <row r="2899">
          <cell r="A2899" t="str">
            <v>103932</v>
          </cell>
          <cell r="B2899" t="str">
            <v>BACIA DE DISSIPAÇÃO, LARGURA DE 4 A 9,2 M, TIPO BACIA EM PEDRA DE MÃO FIXADA COM CONCRETO (DEB 07, 08, 09, 10, 11, 12, 13), COM PREPARO MANUAL, FCK = 20 MPA, LANÇADO MANUALMENTE, INCLUINDO MATERIAIS E FÔRMAS (2 UTILIZAÇÕES). AF_08/2022</v>
          </cell>
          <cell r="C2899" t="str">
            <v>M3</v>
          </cell>
          <cell r="D2899" t="str">
            <v>ATRIBUÍDO SÃO PAULO</v>
          </cell>
          <cell r="E2899" t="str">
            <v>565,72</v>
          </cell>
          <cell r="F2899" t="str">
            <v>CAIXA REFERENCIAL</v>
          </cell>
        </row>
        <row r="2900">
          <cell r="A2900" t="str">
            <v>103933</v>
          </cell>
          <cell r="B2900" t="str">
            <v>DESCIDA D'ÁGUA RÁPIDA (DAR 03), EM CONCRETO USINADO, FCK = 20 MPA, LANÇADO COM BOMBA, INCLUINDO ARMAÇÃO, MATERIAIS E FÔRMAS (2 UTILIZAÇÕES). AF_08/2022</v>
          </cell>
          <cell r="C2900" t="str">
            <v>M3</v>
          </cell>
          <cell r="D2900" t="str">
            <v>ATRIBUÍDO SÃO PAULO</v>
          </cell>
          <cell r="E2900" t="str">
            <v>1.734,20</v>
          </cell>
          <cell r="F2900" t="str">
            <v>CAIXA REFERENCIAL</v>
          </cell>
        </row>
        <row r="2901">
          <cell r="A2901" t="str">
            <v>105041</v>
          </cell>
          <cell r="B2901" t="str">
            <v>VIGA DE MADEIRA SERRADA, PINUS OU EQUIVALENTE DA REGIÃO, SEÇÃO RETANGULAR 7,5 X 10 CM. AF_03/2024</v>
          </cell>
          <cell r="C2901" t="str">
            <v>M</v>
          </cell>
          <cell r="D2901" t="str">
            <v>ATRIBUÍDO SÃO PAULO</v>
          </cell>
          <cell r="E2901" t="str">
            <v>55,14</v>
          </cell>
          <cell r="F2901" t="str">
            <v>CAIXA REFERENCIAL</v>
          </cell>
        </row>
        <row r="2902">
          <cell r="A2902" t="str">
            <v>105042</v>
          </cell>
          <cell r="B2902" t="str">
            <v>PILAR DE MADEIRA ROLIÇA, EUCALIPTO OU EQUIVALENTE DA REGIÃO, FIXADO COM VERGALHÃO, DIÂMETRO DE 12 A 15 CM, APOIO ARTICULADO, COMPRIMENTO DE 3 M. AF_03/2024</v>
          </cell>
          <cell r="C2902" t="str">
            <v>M</v>
          </cell>
          <cell r="D2902" t="str">
            <v>ATRIBUÍDO SÃO PAULO</v>
          </cell>
          <cell r="E2902" t="str">
            <v>65,20</v>
          </cell>
          <cell r="F2902" t="str">
            <v>CAIXA REFERENCIAL</v>
          </cell>
        </row>
        <row r="2903">
          <cell r="A2903" t="str">
            <v>105045</v>
          </cell>
          <cell r="B2903" t="str">
            <v>VIGA DE MADEIRA SERRADA, PINUS OU EQUIVALENTE DA REGIÃO, SEÇÃO RETANGULAR 7,5 X 15 CM. AF_03/2024</v>
          </cell>
          <cell r="C2903" t="str">
            <v>M</v>
          </cell>
          <cell r="D2903" t="str">
            <v>ATRIBUÍDO SÃO PAULO</v>
          </cell>
          <cell r="E2903" t="str">
            <v>62,77</v>
          </cell>
          <cell r="F2903" t="str">
            <v>CAIXA REFERENCIAL</v>
          </cell>
        </row>
        <row r="2904">
          <cell r="A2904" t="str">
            <v>105046</v>
          </cell>
          <cell r="B2904" t="str">
            <v>PILAR DE MADEIRA ROLIÇA, EUCALIPTO OU EQUIVALENTE DA REGIÃO, FIXADO COM VERGALHÃO, DIÂMETRO DE 12 A 15 CM, APOIO ARTICULADO, COMPRIMENTO DE 6 M. AF_03/2024</v>
          </cell>
          <cell r="C2904" t="str">
            <v>M</v>
          </cell>
          <cell r="D2904" t="str">
            <v>ATRIBUÍDO SÃO PAULO</v>
          </cell>
          <cell r="E2904" t="str">
            <v>53,33</v>
          </cell>
          <cell r="F2904" t="str">
            <v>CAIXA REFERENCIAL</v>
          </cell>
        </row>
        <row r="2905">
          <cell r="A2905" t="str">
            <v>105050</v>
          </cell>
          <cell r="B2905" t="str">
            <v>PILAR DE MADEIRA ROLIÇA, EUCALIPTO OU EQUIVALENTE DA REGIÃO, FIXADO COM VERGALHÃO, DIÂMETRO DE 21 A 29 CM, APOIO ARTICULADO, COMPRIMENTO DE 3 M. AF_03/2024</v>
          </cell>
          <cell r="C2905" t="str">
            <v>M</v>
          </cell>
          <cell r="D2905" t="str">
            <v>ATRIBUÍDO SÃO PAULO</v>
          </cell>
          <cell r="E2905" t="str">
            <v>189,91</v>
          </cell>
          <cell r="F2905" t="str">
            <v>CAIXA REFERENCIAL</v>
          </cell>
        </row>
        <row r="2906">
          <cell r="A2906" t="str">
            <v>105053</v>
          </cell>
          <cell r="B2906" t="str">
            <v>PILAR DE MADEIRA ROLIÇA, EUCALIPTO OU EQUIVALENTE DA REGIÃO, FIXADO COM VERGALHÃO, DIÂMETRO DE 21 A 29 CM, APOIO ARTICULADO, COMPRIMENTO DE 6 M. AF_03/2024</v>
          </cell>
          <cell r="C2906" t="str">
            <v>M</v>
          </cell>
          <cell r="D2906" t="str">
            <v>ATRIBUÍDO SÃO PAULO</v>
          </cell>
          <cell r="E2906" t="str">
            <v>178,20</v>
          </cell>
          <cell r="F2906" t="str">
            <v>CAIXA REFERENCIAL</v>
          </cell>
        </row>
        <row r="2907">
          <cell r="A2907" t="str">
            <v>105056</v>
          </cell>
          <cell r="B2907" t="str">
            <v>PILAR DE MADEIRA ROLIÇA, EUCALIPTO OU EQUIVALENTE DA REGIÃO, FIXADO COM VERGALHÃO, DIÂMETRO DE 30 A 34 CM, APOIO ARTICULADO, COMPRIMENTO DE 3 M. AF_03/2024</v>
          </cell>
          <cell r="C2907" t="str">
            <v>M</v>
          </cell>
          <cell r="D2907" t="str">
            <v>ATRIBUÍDO SÃO PAULO</v>
          </cell>
          <cell r="E2907" t="str">
            <v>260,22</v>
          </cell>
          <cell r="F2907" t="str">
            <v>CAIXA REFERENCIAL</v>
          </cell>
        </row>
        <row r="2908">
          <cell r="A2908" t="str">
            <v>105058</v>
          </cell>
          <cell r="B2908" t="str">
            <v>PILAR DE MADEIRA ROLIÇA, EUCALIPTO OU EQUIVALENTE DA REGIÃO, FIXADO COM VERGALHÃO, DIÂMETRO DE 30 A 34 CM, APOIO ARTICULADO, COMPRIMENTO DE 6 M. AF_03/2024</v>
          </cell>
          <cell r="C2908" t="str">
            <v>M</v>
          </cell>
          <cell r="D2908" t="str">
            <v>ATRIBUÍDO SÃO PAULO</v>
          </cell>
          <cell r="E2908" t="str">
            <v>249,32</v>
          </cell>
          <cell r="F2908" t="str">
            <v>CAIXA REFERENCIAL</v>
          </cell>
        </row>
        <row r="2909">
          <cell r="A2909" t="str">
            <v>105061</v>
          </cell>
          <cell r="B2909" t="str">
            <v>PILAR DE MADEIRA SERRADA, MAÇARANDUBA OU EQUIVALENTE DA REGIÃO, NÃO APARELHADO, FIXADO COM VERGALHÃO, SEÇÃO QUADRADA 10 X 10 CM, APOIO ARTICULADO, COMPRIMENTO DE 3 M. AF_03/2024</v>
          </cell>
          <cell r="C2909" t="str">
            <v>M</v>
          </cell>
          <cell r="D2909" t="str">
            <v>ATRIBUÍDO SÃO PAULO</v>
          </cell>
          <cell r="E2909" t="str">
            <v>100,91</v>
          </cell>
          <cell r="F2909" t="str">
            <v>CAIXA REFERENCIAL</v>
          </cell>
        </row>
        <row r="2910">
          <cell r="A2910" t="str">
            <v>105064</v>
          </cell>
          <cell r="B2910" t="str">
            <v>PILAR DE MADEIRA SERRADA, MAÇARANDUBA OU EQUIVALENTE DA REGIÃO, NÃO APARELHADO, FIXADO COM VERGALHÃO, SEÇÃO QUADRADA 10 X 10 CM, APOIO ARTICULADO, COMPRIMENTO DE 6 M. AF_03/2024</v>
          </cell>
          <cell r="C2910" t="str">
            <v>M</v>
          </cell>
          <cell r="D2910" t="str">
            <v>ATRIBUÍDO SÃO PAULO</v>
          </cell>
          <cell r="E2910" t="str">
            <v>85,76</v>
          </cell>
          <cell r="F2910" t="str">
            <v>CAIXA REFERENCIAL</v>
          </cell>
        </row>
        <row r="2911">
          <cell r="A2911" t="str">
            <v>105068</v>
          </cell>
          <cell r="B2911" t="str">
            <v>PILAR DE MADEIRA SERRADA, MAÇARANDUBA OU EQUIVALENTE DA REGIÃO, NÃO APARELHADO, FIXADO COM VERGALHÃO, SEÇÃO QUADRADA 15 X 15 CM, APOIO ARTICULADO, COMPRIMENTO DE 3 M. AF_03/2024</v>
          </cell>
          <cell r="C2911" t="str">
            <v>M</v>
          </cell>
          <cell r="D2911" t="str">
            <v>ATRIBUÍDO SÃO PAULO</v>
          </cell>
          <cell r="E2911" t="str">
            <v>165,86</v>
          </cell>
          <cell r="F2911" t="str">
            <v>CAIXA REFERENCIAL</v>
          </cell>
        </row>
        <row r="2912">
          <cell r="A2912" t="str">
            <v>105071</v>
          </cell>
          <cell r="B2912" t="str">
            <v>PILAR DE MADEIRA SERRADA, MAÇARANDUBA OU EQUIVALENTE DA REGIÃO, NÃO APARELHADO, FIXADO COM VERGALHÃO, SEÇÃO QUADRADA 15 X 15 CM, APOIO ARTICULADO, COMPRIMENTO DE 6 M. AF_03/2024</v>
          </cell>
          <cell r="C2912" t="str">
            <v>M</v>
          </cell>
          <cell r="D2912" t="str">
            <v>ATRIBUÍDO SÃO PAULO</v>
          </cell>
          <cell r="E2912" t="str">
            <v>150,73</v>
          </cell>
          <cell r="F2912" t="str">
            <v>CAIXA REFERENCIAL</v>
          </cell>
        </row>
        <row r="2913">
          <cell r="A2913" t="str">
            <v>105074</v>
          </cell>
          <cell r="B2913" t="str">
            <v>PILAR DE MADEIRA SERRADA, MAÇARANDUBA OU EQUIVALENTE DA REGIÃO, NÃO APARELHADO, FIXADO COM VERGALHÃO, SEÇÃO QUADRADA 20 X 20 CM, APOIO ARTICULADO, COMPRIMENTO DE 3 M. AF_03/2024</v>
          </cell>
          <cell r="C2913" t="str">
            <v>M</v>
          </cell>
          <cell r="D2913" t="str">
            <v>ATRIBUÍDO SÃO PAULO</v>
          </cell>
          <cell r="E2913" t="str">
            <v>256,75</v>
          </cell>
          <cell r="F2913" t="str">
            <v>CAIXA REFERENCIAL</v>
          </cell>
        </row>
        <row r="2914">
          <cell r="A2914" t="str">
            <v>105077</v>
          </cell>
          <cell r="B2914" t="str">
            <v>PILAR DE MADEIRA SERRADA, MAÇARANDUBA OU EQUIVALENTE DA REGIÃO, NÃO APARELHADO, FIXADO COM VERGALHÃO, SEÇÃO QUADRADA 20 X 20 CM, APOIO ARTICULADO, COMPRIMENTO DE 6 M. AF_03/2024</v>
          </cell>
          <cell r="C2914" t="str">
            <v>M</v>
          </cell>
          <cell r="D2914" t="str">
            <v>ATRIBUÍDO SÃO PAULO</v>
          </cell>
          <cell r="E2914" t="str">
            <v>241,70</v>
          </cell>
          <cell r="F2914" t="str">
            <v>CAIXA REFERENCIAL</v>
          </cell>
        </row>
        <row r="2915">
          <cell r="A2915" t="str">
            <v>105080</v>
          </cell>
          <cell r="B2915" t="str">
            <v>VIGA DE MADEIRA SERRADA, MAÇARANDUBA OU EQUIVALENTE DA REGIÃO, APARELHADA, SEÇÃO RETANGULAR 6 X 12 CM. AF_03/2024</v>
          </cell>
          <cell r="C2915" t="str">
            <v>M</v>
          </cell>
          <cell r="D2915" t="str">
            <v>ATRIBUÍDO SÃO PAULO</v>
          </cell>
          <cell r="E2915" t="str">
            <v>67,48</v>
          </cell>
          <cell r="F2915" t="str">
            <v>CAIXA REFERENCIAL</v>
          </cell>
        </row>
        <row r="2916">
          <cell r="A2916" t="str">
            <v>105081</v>
          </cell>
          <cell r="B2916" t="str">
            <v>VIGA DE MADEIRA SERRADA, MAÇARANDUBA OU EQUIVALENTE DA REGIÃO, APARELHADA, SEÇÃO RETANGULAR 6 X 16 CM. AF_03/2024</v>
          </cell>
          <cell r="C2916" t="str">
            <v>M</v>
          </cell>
          <cell r="D2916" t="str">
            <v>ATRIBUÍDO SÃO PAULO</v>
          </cell>
          <cell r="E2916" t="str">
            <v>77,83</v>
          </cell>
          <cell r="F2916" t="str">
            <v>CAIXA REFERENCIAL</v>
          </cell>
        </row>
        <row r="2917">
          <cell r="A2917" t="str">
            <v>105082</v>
          </cell>
          <cell r="B2917" t="str">
            <v>VIGA DE MADEIRA SERRADA, MAÇARANDUBA OU EQUIVALENTE DA REGIÃO, NÃO APARELHADA, SEÇÃO RETANGULAR 6 X 12 CM. AF_03/2024</v>
          </cell>
          <cell r="C2917" t="str">
            <v>M</v>
          </cell>
          <cell r="D2917" t="str">
            <v>ATRIBUÍDO SÃO PAULO</v>
          </cell>
          <cell r="E2917" t="str">
            <v>70,25</v>
          </cell>
          <cell r="F2917" t="str">
            <v>CAIXA REFERENCIAL</v>
          </cell>
        </row>
        <row r="2918">
          <cell r="A2918" t="str">
            <v>105083</v>
          </cell>
          <cell r="B2918" t="str">
            <v>VIGA DE MADEIRA SERRADA, MAÇARANDUBA OU EQUIVALENTE DA REGIÃO, NÃO APARELHADA, SEÇÃO RETANGULAR 6 X 16 CM. AF_03/2024</v>
          </cell>
          <cell r="C2918" t="str">
            <v>M</v>
          </cell>
          <cell r="D2918" t="str">
            <v>ATRIBUÍDO SÃO PAULO</v>
          </cell>
          <cell r="E2918" t="str">
            <v>79,10</v>
          </cell>
          <cell r="F2918" t="str">
            <v>CAIXA REFERENCIAL</v>
          </cell>
        </row>
        <row r="2919">
          <cell r="A2919" t="str">
            <v>105084</v>
          </cell>
          <cell r="B2919" t="str">
            <v>VIGA DE MADEIRA SERRADA, MAÇARANDUBA OU EQUIVALENTE DA REGIÃO, NÃO APARELHADA, SEÇÃO RETANGULAR 6 X 20 CM. AF_03/2024</v>
          </cell>
          <cell r="C2919" t="str">
            <v>M</v>
          </cell>
          <cell r="D2919" t="str">
            <v>ATRIBUÍDO SÃO PAULO</v>
          </cell>
          <cell r="E2919" t="str">
            <v>97,81</v>
          </cell>
          <cell r="F2919" t="str">
            <v>CAIXA REFERENCIAL</v>
          </cell>
        </row>
        <row r="2920">
          <cell r="A2920" t="str">
            <v>105085</v>
          </cell>
          <cell r="B2920" t="str">
            <v>VIGA DE MADEIRA SERRADA, MAÇARANDUBA OU EQUIVALENTE DA REGIÃO, NÃO APARELHADA, SEÇÃO RETANGULAR 8 X 16 CM. AF_03/2024</v>
          </cell>
          <cell r="C2920" t="str">
            <v>M</v>
          </cell>
          <cell r="D2920" t="str">
            <v>ATRIBUÍDO SÃO PAULO</v>
          </cell>
          <cell r="E2920" t="str">
            <v>102,16</v>
          </cell>
          <cell r="F2920" t="str">
            <v>CAIXA REFERENCIAL</v>
          </cell>
        </row>
        <row r="2921">
          <cell r="A2921" t="str">
            <v>105086</v>
          </cell>
          <cell r="B2921" t="str">
            <v>VIGA DE MADEIRA SERRADA, MAÇARANDUBA OU EQUIVALENTE DA REGIÃO, NÃO APARELHADA, SEÇÃO RETANGULAR 6 X 25 CM. AF_03/2024</v>
          </cell>
          <cell r="C2921" t="str">
            <v>M</v>
          </cell>
          <cell r="D2921" t="str">
            <v>ATRIBUÍDO SÃO PAULO</v>
          </cell>
          <cell r="E2921" t="str">
            <v>91,13</v>
          </cell>
          <cell r="F2921" t="str">
            <v>CAIXA REFERENCIAL</v>
          </cell>
        </row>
        <row r="2922">
          <cell r="A2922" t="str">
            <v>105087</v>
          </cell>
          <cell r="B2922" t="str">
            <v>VIGA DE MADEIRA SERRADA, MAÇARANDUBA OU EQUIVALENTE DA REGIÃO, NÃO APARELHADA, SEÇÃO RETANGULAR 6 X 30 CM. AF_03/2024</v>
          </cell>
          <cell r="C2922" t="str">
            <v>M</v>
          </cell>
          <cell r="D2922" t="str">
            <v>ATRIBUÍDO SÃO PAULO</v>
          </cell>
          <cell r="E2922" t="str">
            <v>102,17</v>
          </cell>
          <cell r="F2922" t="str">
            <v>CAIXA REFERENCIAL</v>
          </cell>
        </row>
        <row r="2923">
          <cell r="A2923" t="str">
            <v>105088</v>
          </cell>
          <cell r="B2923" t="str">
            <v>VIGA DE MADEIRA SERRADA, MAÇARANDUBA OU EQUIVALENTE DA REGIÃO, NÃO APARELHADA, SEÇÃO RETANGULAR 6 X 40 CM. AF_03/2024</v>
          </cell>
          <cell r="C2923" t="str">
            <v>M</v>
          </cell>
          <cell r="D2923" t="str">
            <v>ATRIBUÍDO SÃO PAULO</v>
          </cell>
          <cell r="E2923" t="str">
            <v>183,04</v>
          </cell>
          <cell r="F2923" t="str">
            <v>CAIXA REFERENCIAL</v>
          </cell>
        </row>
        <row r="2924">
          <cell r="A2924" t="str">
            <v>105089</v>
          </cell>
          <cell r="B2924" t="str">
            <v>VIGA DE MADEIRA SERRADA, MAÇARANDUBA OU EQUIVALENTE DA REGIÃO, APARELHADA, SEÇÃO RETANGULAR 8 X 30 CM. AF_03/2024</v>
          </cell>
          <cell r="C2924" t="str">
            <v>M</v>
          </cell>
          <cell r="D2924" t="str">
            <v>ATRIBUÍDO SÃO PAULO</v>
          </cell>
          <cell r="E2924" t="str">
            <v>169,13</v>
          </cell>
          <cell r="F2924" t="str">
            <v>CAIXA REFERENCIAL</v>
          </cell>
        </row>
        <row r="2925">
          <cell r="A2925" t="str">
            <v>105090</v>
          </cell>
          <cell r="B2925" t="str">
            <v>PISO DE MADEIRA, SOBRE VIGOTAS DE MADEIRA SEÇÃO 7,5 X 15 CM. AF_03/2024</v>
          </cell>
          <cell r="C2925" t="str">
            <v>M2</v>
          </cell>
          <cell r="D2925" t="str">
            <v>COEFICIENTE DE REPRESENTATIVIDADE</v>
          </cell>
          <cell r="E2925" t="str">
            <v>334,41</v>
          </cell>
          <cell r="F2925" t="str">
            <v>CAIXA REFERENCIAL</v>
          </cell>
        </row>
        <row r="2926">
          <cell r="A2926" t="str">
            <v>105091</v>
          </cell>
          <cell r="B2926" t="str">
            <v>VIGA DE MADEIRA SERRADA, MAÇARANDUBA OU EQUIVALENTE DA REGIÃO, APARELHADA, SEÇÃO RETANGULAR 7,5 X 23 CM. AF_03/2024</v>
          </cell>
          <cell r="C2926" t="str">
            <v>M</v>
          </cell>
          <cell r="D2926" t="str">
            <v>ATRIBUÍDO SÃO PAULO</v>
          </cell>
          <cell r="E2926" t="str">
            <v>134,38</v>
          </cell>
          <cell r="F2926" t="str">
            <v>CAIXA REFERENCIAL</v>
          </cell>
        </row>
        <row r="2927">
          <cell r="A2927" t="str">
            <v>105092</v>
          </cell>
          <cell r="B2927" t="str">
            <v>VIGA DE MADEIRA SERRADA, MAÇARANDUBA OU EQUIVALENTE DA REGIÃO, NÃO APARELHADA, SEÇÃO RETANGULAR 7,5 X 23 CM. AF_03/2024</v>
          </cell>
          <cell r="C2927" t="str">
            <v>M</v>
          </cell>
          <cell r="D2927" t="str">
            <v>ATRIBUÍDO SÃO PAULO</v>
          </cell>
          <cell r="E2927" t="str">
            <v>145,96</v>
          </cell>
          <cell r="F2927" t="str">
            <v>CAIXA REFERENCIAL</v>
          </cell>
        </row>
        <row r="2928">
          <cell r="A2928" t="str">
            <v>105093</v>
          </cell>
          <cell r="B2928" t="str">
            <v>VIGA DE MADEIRA SERRADA, MAÇARANDUBA OU EQUIVALENTE DA REGIÃO, NÃO APARELHADA, SEÇÃO RETANGULAR 8 X 30 CM. AF_03/2024</v>
          </cell>
          <cell r="C2928" t="str">
            <v>M</v>
          </cell>
          <cell r="D2928" t="str">
            <v>ATRIBUÍDO SÃO PAULO</v>
          </cell>
          <cell r="E2928" t="str">
            <v>148,26</v>
          </cell>
          <cell r="F2928" t="str">
            <v>CAIXA REFERENCIAL</v>
          </cell>
        </row>
        <row r="2929">
          <cell r="A2929" t="str">
            <v>105095</v>
          </cell>
          <cell r="B2929" t="str">
            <v>PILAR DE MADEIRA ROLIÇA, EUCALIPTO OU EQUIVALENTE DA REGIÃO, FIXADO COM VERGALHÃO, DIÂMETRO DE 16 A 20 CM, APOIO ARTICULADO, COMPRIMENTO DE 3 M. AF_03/2024</v>
          </cell>
          <cell r="C2929" t="str">
            <v>M</v>
          </cell>
          <cell r="D2929" t="str">
            <v>ATRIBUÍDO SÃO PAULO</v>
          </cell>
          <cell r="E2929" t="str">
            <v>94,40</v>
          </cell>
          <cell r="F2929" t="str">
            <v>CAIXA REFERENCIAL</v>
          </cell>
        </row>
        <row r="2930">
          <cell r="A2930" t="str">
            <v>105098</v>
          </cell>
          <cell r="B2930" t="str">
            <v>PILAR DE MADEIRA ROLIÇA, EUCALIPTO OU EQUIVALENTE DA REGIÃO, FIXADO COM VERGALHÃO, DIÂMETRO DE 16 A 20 CM, APOIO ARTICULADO, COMPRIMENTO DE 6 M. AF_03/2024</v>
          </cell>
          <cell r="C2930" t="str">
            <v>M</v>
          </cell>
          <cell r="D2930" t="str">
            <v>ATRIBUÍDO SÃO PAULO</v>
          </cell>
          <cell r="E2930" t="str">
            <v>82,55</v>
          </cell>
          <cell r="F2930" t="str">
            <v>CAIXA REFERENCIAL</v>
          </cell>
        </row>
        <row r="2931">
          <cell r="A2931" t="str">
            <v>105099</v>
          </cell>
          <cell r="B2931" t="str">
            <v>VIGA DE MADEIRA ROLIÇA, EUCALIPTO OU EQUIVALENTE DA REGIÃO, DIÂMETRO DE 12 A 15 CM. AF_03/2024</v>
          </cell>
          <cell r="C2931" t="str">
            <v>M</v>
          </cell>
          <cell r="D2931" t="str">
            <v>ATRIBUÍDO SÃO PAULO</v>
          </cell>
          <cell r="E2931" t="str">
            <v>81,88</v>
          </cell>
          <cell r="F2931" t="str">
            <v>CAIXA REFERENCIAL</v>
          </cell>
        </row>
        <row r="2932">
          <cell r="A2932" t="str">
            <v>105100</v>
          </cell>
          <cell r="B2932" t="str">
            <v>VIGA DE MADEIRA ROLIÇA, EUCALIPTO OU EQUIVALENTE DA REGIÃO, DIÂMETRO DE 16 A 20 CM. AF_03/2024</v>
          </cell>
          <cell r="C2932" t="str">
            <v>M</v>
          </cell>
          <cell r="D2932" t="str">
            <v>ATRIBUÍDO SÃO PAULO</v>
          </cell>
          <cell r="E2932" t="str">
            <v>114,25</v>
          </cell>
          <cell r="F2932" t="str">
            <v>CAIXA REFERENCIAL</v>
          </cell>
        </row>
        <row r="2933">
          <cell r="A2933" t="str">
            <v>105101</v>
          </cell>
          <cell r="B2933" t="str">
            <v>VIGA DE MADEIRA ROLIÇA, EUCALIPTO OU EQUIVALENTE DA REGIÃO, DIÂMETRO DE 21 A 29 CM. AF_03/2024</v>
          </cell>
          <cell r="C2933" t="str">
            <v>M</v>
          </cell>
          <cell r="D2933" t="str">
            <v>ATRIBUÍDO SÃO PAULO</v>
          </cell>
          <cell r="E2933" t="str">
            <v>216,35</v>
          </cell>
          <cell r="F2933" t="str">
            <v>CAIXA REFERENCIAL</v>
          </cell>
        </row>
        <row r="2934">
          <cell r="A2934" t="str">
            <v>105102</v>
          </cell>
          <cell r="B2934" t="str">
            <v>VIGA DE MADEIRA ROLIÇA, EUCALIPTO OU EQUIVALENTE DA REGIÃO, DIÂMETRO DE 30 A 34 CM. AF_03/2024</v>
          </cell>
          <cell r="C2934" t="str">
            <v>M</v>
          </cell>
          <cell r="D2934" t="str">
            <v>ATRIBUÍDO SÃO PAULO</v>
          </cell>
          <cell r="E2934" t="str">
            <v>295,23</v>
          </cell>
          <cell r="F2934" t="str">
            <v>CAIXA REFERENCIAL</v>
          </cell>
        </row>
        <row r="2935">
          <cell r="A2935" t="str">
            <v>98562</v>
          </cell>
          <cell r="B2935" t="str">
            <v>IMPERMEABILIZAÇÃO DE SUPERFÍCIE COM ARGAMASSA DE CIMENTO E AREIA, COM ADITIVO IMPERMEABILIZANTE, E = 1,5CM. AF_09/2023</v>
          </cell>
          <cell r="C2935" t="str">
            <v>M2</v>
          </cell>
          <cell r="D2935" t="str">
            <v>COEFICIENTE DE REPRESENTATIVIDADE</v>
          </cell>
          <cell r="E2935" t="str">
            <v>51,37</v>
          </cell>
          <cell r="F2935" t="str">
            <v>CAIXA REFERENCIAL</v>
          </cell>
        </row>
        <row r="2936">
          <cell r="A2936" t="str">
            <v>98555</v>
          </cell>
          <cell r="B2936" t="str">
            <v>IMPERMEABILIZAÇÃO DE SUPERFÍCIE COM ARGAMASSA POLIMÉRICA / MEMBRANA ACRÍLICA, 3 DEMÃOS. AF_09/2023</v>
          </cell>
          <cell r="C2936" t="str">
            <v>M2</v>
          </cell>
          <cell r="D2936" t="str">
            <v>COEFICIENTE DE REPRESENTATIVIDADE</v>
          </cell>
          <cell r="E2936" t="str">
            <v>30,54</v>
          </cell>
          <cell r="F2936" t="str">
            <v>CAIXA REFERENCIAL</v>
          </cell>
        </row>
        <row r="2937">
          <cell r="A2937" t="str">
            <v>98556</v>
          </cell>
          <cell r="B2937" t="str">
            <v>IMPERMEABILIZAÇÃO DE SUPERFÍCIE COM ARGAMASSA POLIMÉRICA / MEMBRANA ACRÍLICA, 4 DEMÃOS, REFORÇADA COM VÉU DE POLIÉSTER (MAV). AF_09/2023</v>
          </cell>
          <cell r="C2937" t="str">
            <v>M2</v>
          </cell>
          <cell r="D2937" t="str">
            <v>COEFICIENTE DE REPRESENTATIVIDADE</v>
          </cell>
          <cell r="E2937" t="str">
            <v>58,23</v>
          </cell>
          <cell r="F2937" t="str">
            <v>CAIXA REFERENCIAL</v>
          </cell>
        </row>
        <row r="2938">
          <cell r="A2938" t="str">
            <v>98558</v>
          </cell>
          <cell r="B2938" t="str">
            <v>TRATAMENTO DE RALO OU PONTO EMERGENTE COM ARGAMASSA POLIMÉRICA / MEMBRANA ACRÍLICA REFORÇADO COM TELA DE POLIÉSTER (MAV). AF_09/2023</v>
          </cell>
          <cell r="C2938" t="str">
            <v>UN</v>
          </cell>
          <cell r="D2938" t="str">
            <v>COEFICIENTE DE REPRESENTATIVIDADE</v>
          </cell>
          <cell r="E2938" t="str">
            <v>9,70</v>
          </cell>
          <cell r="F2938" t="str">
            <v>CAIXA REFERENCIAL</v>
          </cell>
        </row>
        <row r="2939">
          <cell r="A2939" t="str">
            <v>98559</v>
          </cell>
          <cell r="B2939" t="str">
            <v>TRATAMENTO DE RODAPÉ COM TELA DE POLIÉSTER. AF_09/2023</v>
          </cell>
          <cell r="C2939" t="str">
            <v>M</v>
          </cell>
          <cell r="D2939" t="str">
            <v>COEFICIENTE DE REPRESENTATIVIDADE</v>
          </cell>
          <cell r="E2939" t="str">
            <v>5,43</v>
          </cell>
          <cell r="F2939" t="str">
            <v>CAIXA REFERENCIAL</v>
          </cell>
        </row>
        <row r="2940">
          <cell r="A2940" t="str">
            <v>98546</v>
          </cell>
          <cell r="B2940" t="str">
            <v>IMPERMEABILIZAÇÃO DE SUPERFÍCIE COM MANTA ASFÁLTICA, UMA CAMADA, INCLUSIVE APLICAÇÃO DE PRIMER ASFÁLTICO, E=4MM. AF_09/2023</v>
          </cell>
          <cell r="C2940" t="str">
            <v>M2</v>
          </cell>
          <cell r="D2940" t="str">
            <v>ATRIBUÍDO SÃO PAULO</v>
          </cell>
          <cell r="E2940" t="str">
            <v>132,68</v>
          </cell>
          <cell r="F2940" t="str">
            <v>CAIXA REFERENCIAL</v>
          </cell>
        </row>
        <row r="2941">
          <cell r="A2941" t="str">
            <v>98547</v>
          </cell>
          <cell r="B2941" t="str">
            <v>IMPERMEABILIZAÇÃO DE SUPERFÍCIE COM MANTA ASFÁLTICA, DUAS CAMADAS, INCLUSIVE APLICAÇÃO DE PRIMER ASFÁLTICO, E=3MM E E=4MM. AF_09/2023</v>
          </cell>
          <cell r="C2941" t="str">
            <v>M2</v>
          </cell>
          <cell r="D2941" t="str">
            <v>ATRIBUÍDO SÃO PAULO</v>
          </cell>
          <cell r="E2941" t="str">
            <v>225,06</v>
          </cell>
          <cell r="F2941" t="str">
            <v>CAIXA REFERENCIAL</v>
          </cell>
        </row>
        <row r="2942">
          <cell r="A2942" t="str">
            <v>98553</v>
          </cell>
          <cell r="B2942" t="str">
            <v>IMPERMEABILIZAÇÃO DE SUPERFÍCIE COM MEMBRANA À BASE DE POLIURETANO, 2 DEMÃOS. AF_09/2023</v>
          </cell>
          <cell r="C2942" t="str">
            <v>M2</v>
          </cell>
          <cell r="D2942" t="str">
            <v>COEFICIENTE DE REPRESENTATIVIDADE</v>
          </cell>
          <cell r="E2942" t="str">
            <v>155,14</v>
          </cell>
          <cell r="F2942" t="str">
            <v>CAIXA REFERENCIAL</v>
          </cell>
        </row>
        <row r="2943">
          <cell r="A2943" t="str">
            <v>98554</v>
          </cell>
          <cell r="B2943" t="str">
            <v>IMPERMEABILIZAÇÃO DE SUPERFÍCIE COM MEMBRANA À BASE DE RESINA ACRÍLICA, 3 DEMÃOS. AF_09/2023</v>
          </cell>
          <cell r="C2943" t="str">
            <v>M2</v>
          </cell>
          <cell r="D2943" t="str">
            <v>COEFICIENTE DE REPRESENTATIVIDADE</v>
          </cell>
          <cell r="E2943" t="str">
            <v>43,13</v>
          </cell>
          <cell r="F2943" t="str">
            <v>CAIXA REFERENCIAL</v>
          </cell>
        </row>
        <row r="2944">
          <cell r="A2944" t="str">
            <v>98557</v>
          </cell>
          <cell r="B2944" t="str">
            <v>IMPERMEABILIZAÇÃO DE SUPERFÍCIE COM EMULSÃO ASFÁLTICA, 2 DEMÃOS. AF_09/2023</v>
          </cell>
          <cell r="C2944" t="str">
            <v>M2</v>
          </cell>
          <cell r="D2944" t="str">
            <v>COEFICIENTE DE REPRESENTATIVIDADE</v>
          </cell>
          <cell r="E2944" t="str">
            <v>37,74</v>
          </cell>
          <cell r="F2944" t="str">
            <v>CAIXA REFERENCIAL</v>
          </cell>
        </row>
        <row r="2945">
          <cell r="A2945" t="str">
            <v>98563</v>
          </cell>
          <cell r="B2945" t="str">
            <v>PROTEÇÃO MECÂNICA DE SUPERFÍCIE HORIZONTAL COM ARGAMASSA DE CIMENTO E AREIA, TRAÇO 1:3, E=2CM. AF_09/2023</v>
          </cell>
          <cell r="C2945" t="str">
            <v>M2</v>
          </cell>
          <cell r="D2945" t="str">
            <v>COEFICIENTE DE REPRESENTATIVIDADE</v>
          </cell>
          <cell r="E2945" t="str">
            <v>38,00</v>
          </cell>
          <cell r="F2945" t="str">
            <v>CAIXA REFERENCIAL</v>
          </cell>
        </row>
        <row r="2946">
          <cell r="A2946" t="str">
            <v>98564</v>
          </cell>
          <cell r="B2946" t="str">
            <v>PROTEÇÃO MECÂNICA DE SUPERFÍCIE VERTICAL COM ARGAMASSA DE CIMENTO E AREIA, TRAÇO 1:3, E=2CM. AF_09/2023</v>
          </cell>
          <cell r="C2946" t="str">
            <v>M2</v>
          </cell>
          <cell r="D2946" t="str">
            <v>ATRIBUÍDO SÃO PAULO</v>
          </cell>
          <cell r="E2946" t="str">
            <v>50,99</v>
          </cell>
          <cell r="F2946" t="str">
            <v>CAIXA REFERENCIAL</v>
          </cell>
        </row>
        <row r="2947">
          <cell r="A2947" t="str">
            <v>98565</v>
          </cell>
          <cell r="B2947" t="str">
            <v>PROTEÇÃO MECÂNICA DE SUPERFICIE HORIZONTAL COM ARGAMASSA DE CIMENTO E AREIA, TRAÇO 1:3, E=3CM. AF_09/2023</v>
          </cell>
          <cell r="C2947" t="str">
            <v>M2</v>
          </cell>
          <cell r="D2947" t="str">
            <v>COEFICIENTE DE REPRESENTATIVIDADE</v>
          </cell>
          <cell r="E2947" t="str">
            <v>54,22</v>
          </cell>
          <cell r="F2947" t="str">
            <v>CAIXA REFERENCIAL</v>
          </cell>
        </row>
        <row r="2948">
          <cell r="A2948" t="str">
            <v>98566</v>
          </cell>
          <cell r="B2948" t="str">
            <v>PROTEÇÃO MECÂNICA DE SUPERFÍCIE VERTICAL COM ARGAMASSA DE CIMENTO E AREIA, TRAÇO 1:3, E=3CM. AF_09/2023</v>
          </cell>
          <cell r="C2948" t="str">
            <v>M2</v>
          </cell>
          <cell r="D2948" t="str">
            <v>ATRIBUÍDO SÃO PAULO</v>
          </cell>
          <cell r="E2948" t="str">
            <v>67,21</v>
          </cell>
          <cell r="F2948" t="str">
            <v>CAIXA REFERENCIAL</v>
          </cell>
        </row>
        <row r="2949">
          <cell r="A2949" t="str">
            <v>98567</v>
          </cell>
          <cell r="B2949" t="str">
            <v>PROTEÇÃO MECÂNICA DE SUPERFICIE HORIZONTAL COM ARGAMASSA DE CIMENTO E AREIA, TRAÇO 1:3, E=4CM. AF_09/2023</v>
          </cell>
          <cell r="C2949" t="str">
            <v>M2</v>
          </cell>
          <cell r="D2949" t="str">
            <v>COEFICIENTE DE REPRESENTATIVIDADE</v>
          </cell>
          <cell r="E2949" t="str">
            <v>69,68</v>
          </cell>
          <cell r="F2949" t="str">
            <v>CAIXA REFERENCIAL</v>
          </cell>
        </row>
        <row r="2950">
          <cell r="A2950" t="str">
            <v>98568</v>
          </cell>
          <cell r="B2950" t="str">
            <v>PROTEÇÃO MECÂNICA DE SUPERFÍCIE VERTICAL COM ARGAMASSA DE CIMENTO E AREIA, TRAÇO 1:3, E=4CM. AF_09/2023</v>
          </cell>
          <cell r="C2950" t="str">
            <v>M2</v>
          </cell>
          <cell r="D2950" t="str">
            <v>ATRIBUÍDO SÃO PAULO</v>
          </cell>
          <cell r="E2950" t="str">
            <v>82,67</v>
          </cell>
          <cell r="F2950" t="str">
            <v>CAIXA REFERENCIAL</v>
          </cell>
        </row>
        <row r="2951">
          <cell r="A2951" t="str">
            <v>98569</v>
          </cell>
          <cell r="B2951" t="str">
            <v>PROTEÇÃO MECÂNICA DE SUPERFICIE HORIZONTAL COM ARGAMASSA DE CIMENTO E AREIA, TRAÇO 1:3, E=5CM. AF_09/2023</v>
          </cell>
          <cell r="C2951" t="str">
            <v>M2</v>
          </cell>
          <cell r="D2951" t="str">
            <v>COEFICIENTE DE REPRESENTATIVIDADE</v>
          </cell>
          <cell r="E2951" t="str">
            <v>85,91</v>
          </cell>
          <cell r="F2951" t="str">
            <v>CAIXA REFERENCIAL</v>
          </cell>
        </row>
        <row r="2952">
          <cell r="A2952" t="str">
            <v>98570</v>
          </cell>
          <cell r="B2952" t="str">
            <v>PROTEÇÃO MECÂNICA DE SUPERFÍCIE VERTICAL COM ARGAMASSA DE CIMENTO E AREIA, TRAÇO 1:3, E=5CM. AF_09/2023</v>
          </cell>
          <cell r="C2952" t="str">
            <v>M2</v>
          </cell>
          <cell r="D2952" t="str">
            <v>ATRIBUÍDO SÃO PAULO</v>
          </cell>
          <cell r="E2952" t="str">
            <v>98,90</v>
          </cell>
          <cell r="F2952" t="str">
            <v>CAIXA REFERENCIAL</v>
          </cell>
        </row>
        <row r="2953">
          <cell r="A2953" t="str">
            <v>98571</v>
          </cell>
          <cell r="B2953" t="str">
            <v>PROTEÇÃO MECÂNICA DE SUPERFICIE HORIZONTAL COM CONCRETO 15 MPA, E=4CM. AF_09/2023</v>
          </cell>
          <cell r="C2953" t="str">
            <v>M2</v>
          </cell>
          <cell r="D2953" t="str">
            <v>COEFICIENTE DE REPRESENTATIVIDADE</v>
          </cell>
          <cell r="E2953" t="str">
            <v>51,51</v>
          </cell>
          <cell r="F2953" t="str">
            <v>CAIXA REFERENCIAL</v>
          </cell>
        </row>
        <row r="2954">
          <cell r="A2954" t="str">
            <v>98572</v>
          </cell>
          <cell r="B2954" t="str">
            <v>PROTEÇÃO MECÂNICA DE SUPERFICIE HORIZONTAL COM CONCRETO 15 MPA, E=5CM. AF_09/2023</v>
          </cell>
          <cell r="C2954" t="str">
            <v>M2</v>
          </cell>
          <cell r="D2954" t="str">
            <v>COEFICIENTE DE REPRESENTATIVIDADE</v>
          </cell>
          <cell r="E2954" t="str">
            <v>63,19</v>
          </cell>
          <cell r="F2954" t="str">
            <v>CAIXA REFERENCIAL</v>
          </cell>
        </row>
        <row r="2955">
          <cell r="A2955" t="str">
            <v>98573</v>
          </cell>
          <cell r="B2955" t="str">
            <v>PROTEÇÃO MECÂNICA DE SUPERFÍCIE VERTICAL COM CONCRETO 15 MPA, E=5CM. AF_09/2023</v>
          </cell>
          <cell r="C2955" t="str">
            <v>M2</v>
          </cell>
          <cell r="D2955" t="str">
            <v>ATRIBUÍDO SÃO PAULO</v>
          </cell>
          <cell r="E2955" t="str">
            <v>75,55</v>
          </cell>
          <cell r="F2955" t="str">
            <v>CAIXA REFERENCIAL</v>
          </cell>
        </row>
        <row r="2956">
          <cell r="A2956" t="str">
            <v>91831</v>
          </cell>
          <cell r="B2956" t="str">
            <v>ELETRODUTO FLEXÍVEL CORRUGADO, PVC, DN 20 MM (1/2"), PARA CIRCUITOS TERMINAIS, INSTALADO EM FORRO - FORNECIMENTO E INSTALAÇÃO. AF_03/2023_PA</v>
          </cell>
          <cell r="C2956" t="str">
            <v>M</v>
          </cell>
          <cell r="D2956" t="str">
            <v>COEFICIENTE DE REPRESENTATIVIDADE</v>
          </cell>
          <cell r="E2956" t="str">
            <v>18,18</v>
          </cell>
          <cell r="F2956" t="str">
            <v>CAIXA REFERENCIAL</v>
          </cell>
        </row>
        <row r="2957">
          <cell r="A2957" t="str">
            <v>91833</v>
          </cell>
          <cell r="B2957" t="str">
            <v>ELETRODUTO FLEXÍVEL CORRUGADO REFORÇADO, PVC, DN 20 MM (1/2"), PARA CIRCUITOS TERMINAIS, INSTALADO EM FORRO - FORNECIMENTO E INSTALAÇÃO. AF_03/2023_PA</v>
          </cell>
          <cell r="C2957" t="str">
            <v>M</v>
          </cell>
          <cell r="D2957" t="str">
            <v>COEFICIENTE DE REPRESENTATIVIDADE</v>
          </cell>
          <cell r="E2957" t="str">
            <v>18,67</v>
          </cell>
          <cell r="F2957" t="str">
            <v>CAIXA REFERENCIAL</v>
          </cell>
        </row>
        <row r="2958">
          <cell r="A2958" t="str">
            <v>91834</v>
          </cell>
          <cell r="B2958" t="str">
            <v>ELETRODUTO FLEXÍVEL CORRUGADO, PVC, DN 25 MM (3/4"), PARA CIRCUITOS TERMINAIS, INSTALADO EM FORRO - FORNECIMENTO E INSTALAÇÃO. AF_03/2023_PA</v>
          </cell>
          <cell r="C2958" t="str">
            <v>M</v>
          </cell>
          <cell r="D2958" t="str">
            <v>COEFICIENTE DE REPRESENTATIVIDADE</v>
          </cell>
          <cell r="E2958" t="str">
            <v>19,07</v>
          </cell>
          <cell r="F2958" t="str">
            <v>CAIXA REFERENCIAL</v>
          </cell>
        </row>
        <row r="2959">
          <cell r="A2959" t="str">
            <v>91835</v>
          </cell>
          <cell r="B2959" t="str">
            <v>ELETRODUTO FLEXÍVEL CORRUGADO REFORÇADO, PVC, DN 25 MM (3/4"), PARA CIRCUITOS TERMINAIS, INSTALADO EM FORRO - FORNECIMENTO E INSTALAÇÃO. AF_03/2023_PA</v>
          </cell>
          <cell r="C2959" t="str">
            <v>M</v>
          </cell>
          <cell r="D2959" t="str">
            <v>COEFICIENTE DE REPRESENTATIVIDADE</v>
          </cell>
          <cell r="E2959" t="str">
            <v>20,29</v>
          </cell>
          <cell r="F2959" t="str">
            <v>CAIXA REFERENCIAL</v>
          </cell>
        </row>
        <row r="2960">
          <cell r="A2960" t="str">
            <v>91836</v>
          </cell>
          <cell r="B2960" t="str">
            <v>ELETRODUTO FLEXÍVEL CORRUGADO, PVC, DN 32 MM (1"), PARA CIRCUITOS TERMINAIS, INSTALADO EM FORRO - FORNECIMENTO E INSTALAÇÃO. AF_03/2023_PA</v>
          </cell>
          <cell r="C2960" t="str">
            <v>M</v>
          </cell>
          <cell r="D2960" t="str">
            <v>COEFICIENTE DE REPRESENTATIVIDADE</v>
          </cell>
          <cell r="E2960" t="str">
            <v>21,63</v>
          </cell>
          <cell r="F2960" t="str">
            <v>CAIXA REFERENCIAL</v>
          </cell>
        </row>
        <row r="2961">
          <cell r="A2961" t="str">
            <v>91837</v>
          </cell>
          <cell r="B2961" t="str">
            <v>ELETRODUTO FLEXÍVEL CORRUGADO REFORÇADO, PVC, DN 32 MM (1"), PARA CIRCUITOS TERMINAIS, INSTALADO EM FORRO - FORNECIMENTO E INSTALAÇÃO. AF_03/2023_PA</v>
          </cell>
          <cell r="C2961" t="str">
            <v>M</v>
          </cell>
          <cell r="D2961" t="str">
            <v>COEFICIENTE DE REPRESENTATIVIDADE</v>
          </cell>
          <cell r="E2961" t="str">
            <v>24,49</v>
          </cell>
          <cell r="F2961" t="str">
            <v>CAIXA REFERENCIAL</v>
          </cell>
        </row>
        <row r="2962">
          <cell r="A2962" t="str">
            <v>91839</v>
          </cell>
          <cell r="B2962" t="str">
            <v>ELETRODUTO FLEXÍVEL LISO, PEAD, DN 32 MM (1"), PARA CIRCUITOS TERMINAIS, INSTALADO EM FORRO - FORNECIMENTO E INSTALAÇÃO. AF_03/2023_PA</v>
          </cell>
          <cell r="C2962" t="str">
            <v>M</v>
          </cell>
          <cell r="D2962" t="str">
            <v>COEFICIENTE DE REPRESENTATIVIDADE</v>
          </cell>
          <cell r="E2962" t="str">
            <v>21,09</v>
          </cell>
          <cell r="F2962" t="str">
            <v>CAIXA REFERENCIAL</v>
          </cell>
        </row>
        <row r="2963">
          <cell r="A2963" t="str">
            <v>91840</v>
          </cell>
          <cell r="B2963" t="str">
            <v>ELETRODUTO FLEXÍVEL CORRUGADO, PEAD, DN 40 MM (1 1/4"), PARA CIRCUITOS TERMINAIS, INSTALADO EM FORRO - FORNECIMENTO E INSTALAÇÃO. AF_03/2023_PA</v>
          </cell>
          <cell r="C2963" t="str">
            <v>M</v>
          </cell>
          <cell r="D2963" t="str">
            <v>COEFICIENTE DE REPRESENTATIVIDADE</v>
          </cell>
          <cell r="E2963" t="str">
            <v>24,02</v>
          </cell>
          <cell r="F2963" t="str">
            <v>CAIXA REFERENCIAL</v>
          </cell>
        </row>
        <row r="2964">
          <cell r="A2964" t="str">
            <v>91841</v>
          </cell>
          <cell r="B2964" t="str">
            <v>ELETRODUTO FLEXÍVEL LISO, PEAD, DN 40 MM (1 1/4"), PARA CIRCUITOS TERMINAIS, INSTALADO EM FORRO - FORNECIMENTO E INSTALAÇÃO. AF_03/2023_PA</v>
          </cell>
          <cell r="C2964" t="str">
            <v>M</v>
          </cell>
          <cell r="D2964" t="str">
            <v>COEFICIENTE DE REPRESENTATIVIDADE</v>
          </cell>
          <cell r="E2964" t="str">
            <v>23,23</v>
          </cell>
          <cell r="F2964" t="str">
            <v>CAIXA REFERENCIAL</v>
          </cell>
        </row>
        <row r="2965">
          <cell r="A2965" t="str">
            <v>91843</v>
          </cell>
          <cell r="B2965" t="str">
            <v>ELETRODUTO FLEXÍVEL CORRUGADO REFORÇADO, PVC, DN 20 MM (1/2"), PARA CIRCUITOS TERMINAIS, INSTALADO EM LAJE - FORNECIMENTO E INSTALAÇÃO. AF_03/2023</v>
          </cell>
          <cell r="C2965" t="str">
            <v>M</v>
          </cell>
          <cell r="D2965" t="str">
            <v>COEFICIENTE DE REPRESENTATIVIDADE</v>
          </cell>
          <cell r="E2965" t="str">
            <v>6,58</v>
          </cell>
          <cell r="F2965" t="str">
            <v>CAIXA REFERENCIAL</v>
          </cell>
        </row>
        <row r="2966">
          <cell r="A2966" t="str">
            <v>91845</v>
          </cell>
          <cell r="B2966" t="str">
            <v>ELETRODUTO FLEXÍVEL CORRUGADO REFORÇADO, PVC, DN 25 MM (3/4"), PARA CIRCUITOS TERMINAIS, INSTALADO EM LAJE - FORNECIMENTO E INSTALAÇÃO. AF_03/2023</v>
          </cell>
          <cell r="C2966" t="str">
            <v>M</v>
          </cell>
          <cell r="D2966" t="str">
            <v>COEFICIENTE DE REPRESENTATIVIDADE</v>
          </cell>
          <cell r="E2966" t="str">
            <v>8,16</v>
          </cell>
          <cell r="F2966" t="str">
            <v>CAIXA REFERENCIAL</v>
          </cell>
        </row>
        <row r="2967">
          <cell r="A2967" t="str">
            <v>91847</v>
          </cell>
          <cell r="B2967" t="str">
            <v>ELETRODUTO FLEXÍVEL CORRUGADO REFORÇADO, PVC, DN 32 MM (1"), PARA CIRCUITOS TERMINAIS, INSTALADO EM LAJE - FORNECIMENTO E INSTALAÇÃO. AF_03/2023</v>
          </cell>
          <cell r="C2967" t="str">
            <v>M</v>
          </cell>
          <cell r="D2967" t="str">
            <v>COEFICIENTE DE REPRESENTATIVIDADE</v>
          </cell>
          <cell r="E2967" t="str">
            <v>12,41</v>
          </cell>
          <cell r="F2967" t="str">
            <v>CAIXA REFERENCIAL</v>
          </cell>
        </row>
        <row r="2968">
          <cell r="A2968" t="str">
            <v>91849</v>
          </cell>
          <cell r="B2968" t="str">
            <v>ELETRODUTO FLEXÍVEL LISO, PEAD, DN 32 MM (1"), PARA CIRCUITOS TERMINAIS, INSTALADO EM LAJE - FORNECIMENTO E INSTALAÇÃO. AF_03/2023</v>
          </cell>
          <cell r="C2968" t="str">
            <v>M</v>
          </cell>
          <cell r="D2968" t="str">
            <v>COEFICIENTE DE REPRESENTATIVIDADE</v>
          </cell>
          <cell r="E2968" t="str">
            <v>9,01</v>
          </cell>
          <cell r="F2968" t="str">
            <v>CAIXA REFERENCIAL</v>
          </cell>
        </row>
        <row r="2969">
          <cell r="A2969" t="str">
            <v>91850</v>
          </cell>
          <cell r="B2969" t="str">
            <v>ELETRODUTO FLEXÍVEL CORRUGADO, PEAD, DN 40 MM (1 1/4"), PARA CIRCUITOS TERMINAIS, INSTALADO EM LAJE - FORNECIMENTO E INSTALAÇÃO. AF_03/2023</v>
          </cell>
          <cell r="C2969" t="str">
            <v>M</v>
          </cell>
          <cell r="D2969" t="str">
            <v>COEFICIENTE DE REPRESENTATIVIDADE</v>
          </cell>
          <cell r="E2969" t="str">
            <v>11,89</v>
          </cell>
          <cell r="F2969" t="str">
            <v>CAIXA REFERENCIAL</v>
          </cell>
        </row>
        <row r="2970">
          <cell r="A2970" t="str">
            <v>91851</v>
          </cell>
          <cell r="B2970" t="str">
            <v>ELETRODUTO FLEXÍVEL LISO, PEAD, DN 40 MM (1 1/4"), PARA CIRCUITOS TERMINAIS, INSTALADO EM LAJE - FORNECIMENTO E INSTALAÇÃO. AF_03/2023</v>
          </cell>
          <cell r="C2970" t="str">
            <v>M</v>
          </cell>
          <cell r="D2970" t="str">
            <v>COEFICIENTE DE REPRESENTATIVIDADE</v>
          </cell>
          <cell r="E2970" t="str">
            <v>11,10</v>
          </cell>
          <cell r="F2970" t="str">
            <v>CAIXA REFERENCIAL</v>
          </cell>
        </row>
        <row r="2971">
          <cell r="A2971" t="str">
            <v>91852</v>
          </cell>
          <cell r="B2971" t="str">
            <v>ELETRODUTO FLEXÍVEL CORRUGADO, PVC, DN 20 MM (1/2"), PARA CIRCUITOS TERMINAIS, INSTALADO EM PAREDE - FORNECIMENTO E INSTALAÇÃO. AF_03/2023</v>
          </cell>
          <cell r="C2971" t="str">
            <v>M</v>
          </cell>
          <cell r="D2971" t="str">
            <v>COEFICIENTE DE REPRESENTATIVIDADE</v>
          </cell>
          <cell r="E2971" t="str">
            <v>9,93</v>
          </cell>
          <cell r="F2971" t="str">
            <v>CAIXA REFERENCIAL</v>
          </cell>
        </row>
        <row r="2972">
          <cell r="A2972" t="str">
            <v>91853</v>
          </cell>
          <cell r="B2972" t="str">
            <v>ELETRODUTO FLEXÍVEL CORRUGADO REFORÇADO, PVC, DN 20 MM (1/2"), PARA CIRCUITOS TERMINAIS, INSTALADO EM PAREDE - FORNECIMENTO E INSTALAÇÃO. AF_03/2023</v>
          </cell>
          <cell r="C2972" t="str">
            <v>M</v>
          </cell>
          <cell r="D2972" t="str">
            <v>COEFICIENTE DE REPRESENTATIVIDADE</v>
          </cell>
          <cell r="E2972" t="str">
            <v>10,38</v>
          </cell>
          <cell r="F2972" t="str">
            <v>CAIXA REFERENCIAL</v>
          </cell>
        </row>
        <row r="2973">
          <cell r="A2973" t="str">
            <v>91854</v>
          </cell>
          <cell r="B2973" t="str">
            <v>ELETRODUTO FLEXÍVEL CORRUGADO, PVC, DN 25 MM (3/4"), PARA CIRCUITOS TERMINAIS, INSTALADO EM PAREDE - FORNECIMENTO E INSTALAÇÃO. AF_03/2023</v>
          </cell>
          <cell r="C2973" t="str">
            <v>M</v>
          </cell>
          <cell r="D2973" t="str">
            <v>COEFICIENTE DE REPRESENTATIVIDADE</v>
          </cell>
          <cell r="E2973" t="str">
            <v>10,75</v>
          </cell>
          <cell r="F2973" t="str">
            <v>CAIXA REFERENCIAL</v>
          </cell>
        </row>
        <row r="2974">
          <cell r="A2974" t="str">
            <v>91855</v>
          </cell>
          <cell r="B2974" t="str">
            <v>ELETRODUTO FLEXÍVEL CORRUGADO REFORÇADO, PVC, DN 25 MM (3/4"), PARA CIRCUITOS TERMINAIS, INSTALADO EM PAREDE - FORNECIMENTO E INSTALAÇÃO. AF_03/2023</v>
          </cell>
          <cell r="C2974" t="str">
            <v>M</v>
          </cell>
          <cell r="D2974" t="str">
            <v>COEFICIENTE DE REPRESENTATIVIDADE</v>
          </cell>
          <cell r="E2974" t="str">
            <v>11,88</v>
          </cell>
          <cell r="F2974" t="str">
            <v>CAIXA REFERENCIAL</v>
          </cell>
        </row>
        <row r="2975">
          <cell r="A2975" t="str">
            <v>91856</v>
          </cell>
          <cell r="B2975" t="str">
            <v>ELETRODUTO FLEXÍVEL CORRUGADO, PVC, DN 32 MM (1"), PARA CIRCUITOS TERMINAIS, INSTALADO EM PAREDE - FORNECIMENTO E INSTALAÇÃO. AF_03/2023</v>
          </cell>
          <cell r="C2975" t="str">
            <v>M</v>
          </cell>
          <cell r="D2975" t="str">
            <v>COEFICIENTE DE REPRESENTATIVIDADE</v>
          </cell>
          <cell r="E2975" t="str">
            <v>13,24</v>
          </cell>
          <cell r="F2975" t="str">
            <v>CAIXA REFERENCIAL</v>
          </cell>
        </row>
        <row r="2976">
          <cell r="A2976" t="str">
            <v>91857</v>
          </cell>
          <cell r="B2976" t="str">
            <v>ELETRODUTO FLEXÍVEL CORRUGADO REFORÇADO, PVC, DN 32 MM (1"), PARA CIRCUITOS TERMINAIS, INSTALADO EM PAREDE - FORNECIMENTO E INSTALAÇÃO. AF_03/2023</v>
          </cell>
          <cell r="C2976" t="str">
            <v>M</v>
          </cell>
          <cell r="D2976" t="str">
            <v>COEFICIENTE DE REPRESENTATIVIDADE</v>
          </cell>
          <cell r="E2976" t="str">
            <v>15,88</v>
          </cell>
          <cell r="F2976" t="str">
            <v>CAIXA REFERENCIAL</v>
          </cell>
        </row>
        <row r="2977">
          <cell r="A2977" t="str">
            <v>91859</v>
          </cell>
          <cell r="B2977" t="str">
            <v>ELETRODUTO FLEXÍVEL LISO, PEAD, DN 32 MM (1"), PARA CIRCUITOS TERMINAIS, INSTALADO EM PAREDE - FORNECIMENTO E INSTALAÇÃO. AF_03/2023</v>
          </cell>
          <cell r="C2977" t="str">
            <v>M</v>
          </cell>
          <cell r="D2977" t="str">
            <v>COEFICIENTE DE REPRESENTATIVIDADE</v>
          </cell>
          <cell r="E2977" t="str">
            <v>12,74</v>
          </cell>
          <cell r="F2977" t="str">
            <v>CAIXA REFERENCIAL</v>
          </cell>
        </row>
        <row r="2978">
          <cell r="A2978" t="str">
            <v>91860</v>
          </cell>
          <cell r="B2978" t="str">
            <v>ELETRODUTO FLEXÍVEL CORRUGADO, PEAD, DN 40 MM (1 1/4"), PARA CIRCUITOS TERMINAIS, INSTALADO EM PAREDE - FORNECIMENTO E INSTALAÇÃO. AF_03/2023</v>
          </cell>
          <cell r="C2978" t="str">
            <v>M</v>
          </cell>
          <cell r="D2978" t="str">
            <v>COEFICIENTE DE REPRESENTATIVIDADE</v>
          </cell>
          <cell r="E2978" t="str">
            <v>15,47</v>
          </cell>
          <cell r="F2978" t="str">
            <v>CAIXA REFERENCIAL</v>
          </cell>
        </row>
        <row r="2979">
          <cell r="A2979" t="str">
            <v>91861</v>
          </cell>
          <cell r="B2979" t="str">
            <v>ELETRODUTO FLEXÍVEL LISO, PEAD, DN 40 MM (1 1/4"), PARA CIRCUITOS TERMINAIS, INSTALADO EM PAREDE - FORNECIMENTO E INSTALAÇÃO. AF_03/2023</v>
          </cell>
          <cell r="C2979" t="str">
            <v>M</v>
          </cell>
          <cell r="D2979" t="str">
            <v>COEFICIENTE DE REPRESENTATIVIDADE</v>
          </cell>
          <cell r="E2979" t="str">
            <v>14,73</v>
          </cell>
          <cell r="F2979" t="str">
            <v>CAIXA REFERENCIAL</v>
          </cell>
        </row>
        <row r="2980">
          <cell r="A2980" t="str">
            <v>91862</v>
          </cell>
          <cell r="B2980" t="str">
            <v>ELETRODUTO RÍGIDO ROSCÁVEL, PVC, DN 20 MM (1/2"), PARA CIRCUITOS TERMINAIS, INSTALADO EM FORRO - FORNECIMENTO E INSTALAÇÃO. AF_03/2023</v>
          </cell>
          <cell r="C2980" t="str">
            <v>M</v>
          </cell>
          <cell r="D2980" t="str">
            <v>COEFICIENTE DE REPRESENTATIVIDADE</v>
          </cell>
          <cell r="E2980" t="str">
            <v>10,02</v>
          </cell>
          <cell r="F2980" t="str">
            <v>CAIXA REFERENCIAL</v>
          </cell>
        </row>
        <row r="2981">
          <cell r="A2981" t="str">
            <v>91863</v>
          </cell>
          <cell r="B2981" t="str">
            <v>ELETRODUTO RÍGIDO ROSCÁVEL, PVC, DN 25 MM (3/4"), PARA CIRCUITOS TERMINAIS, INSTALADO EM FORRO - FORNECIMENTO E INSTALAÇÃO. AF_03/2023</v>
          </cell>
          <cell r="C2981" t="str">
            <v>M</v>
          </cell>
          <cell r="D2981" t="str">
            <v>COEFICIENTE DE REPRESENTATIVIDADE</v>
          </cell>
          <cell r="E2981" t="str">
            <v>11,72</v>
          </cell>
          <cell r="F2981" t="str">
            <v>CAIXA REFERENCIAL</v>
          </cell>
        </row>
        <row r="2982">
          <cell r="A2982" t="str">
            <v>91864</v>
          </cell>
          <cell r="B2982" t="str">
            <v>ELETRODUTO RÍGIDO ROSCÁVEL, PVC, DN 32 MM (1"), PARA CIRCUITOS TERMINAIS, INSTALADO EM FORRO - FORNECIMENTO E INSTALAÇÃO. AF_03/2023</v>
          </cell>
          <cell r="C2982" t="str">
            <v>M</v>
          </cell>
          <cell r="D2982" t="str">
            <v>COEFICIENTE DE REPRESENTATIVIDADE</v>
          </cell>
          <cell r="E2982" t="str">
            <v>15,33</v>
          </cell>
          <cell r="F2982" t="str">
            <v>CAIXA REFERENCIAL</v>
          </cell>
        </row>
        <row r="2983">
          <cell r="A2983" t="str">
            <v>91865</v>
          </cell>
          <cell r="B2983" t="str">
            <v>ELETRODUTO RÍGIDO ROSCÁVEL, PVC, DN 40 MM (1 1/4"), PARA CIRCUITOS TERMINAIS, INSTALADO EM FORRO - FORNECIMENTO E INSTALAÇÃO. AF_03/2023</v>
          </cell>
          <cell r="C2983" t="str">
            <v>M</v>
          </cell>
          <cell r="D2983" t="str">
            <v>COEFICIENTE DE REPRESENTATIVIDADE</v>
          </cell>
          <cell r="E2983" t="str">
            <v>18,94</v>
          </cell>
          <cell r="F2983" t="str">
            <v>CAIXA REFERENCIAL</v>
          </cell>
        </row>
        <row r="2984">
          <cell r="A2984" t="str">
            <v>91866</v>
          </cell>
          <cell r="B2984" t="str">
            <v>ELETRODUTO RÍGIDO ROSCÁVEL, PVC, DN 20 MM (1/2"), PARA CIRCUITOS TERMINAIS, INSTALADO EM LAJE - FORNECIMENTO E INSTALAÇÃO. AF_03/2023</v>
          </cell>
          <cell r="C2984" t="str">
            <v>M</v>
          </cell>
          <cell r="D2984" t="str">
            <v>COEFICIENTE DE REPRESENTATIVIDADE</v>
          </cell>
          <cell r="E2984" t="str">
            <v>8,46</v>
          </cell>
          <cell r="F2984" t="str">
            <v>CAIXA REFERENCIAL</v>
          </cell>
        </row>
        <row r="2985">
          <cell r="A2985" t="str">
            <v>91867</v>
          </cell>
          <cell r="B2985" t="str">
            <v>ELETRODUTO RÍGIDO ROSCÁVEL, PVC, DN 25 MM (3/4"), PARA CIRCUITOS TERMINAIS, INSTALADO EM LAJE - FORNECIMENTO E INSTALAÇÃO. AF_03/2023</v>
          </cell>
          <cell r="C2985" t="str">
            <v>M</v>
          </cell>
          <cell r="D2985" t="str">
            <v>COEFICIENTE DE REPRESENTATIVIDADE</v>
          </cell>
          <cell r="E2985" t="str">
            <v>10,17</v>
          </cell>
          <cell r="F2985" t="str">
            <v>CAIXA REFERENCIAL</v>
          </cell>
        </row>
        <row r="2986">
          <cell r="A2986" t="str">
            <v>91868</v>
          </cell>
          <cell r="B2986" t="str">
            <v>ELETRODUTO RÍGIDO ROSCÁVEL, PVC, DN 32 MM (1"), PARA CIRCUITOS TERMINAIS, INSTALADO EM LAJE - FORNECIMENTO E INSTALAÇÃO. AF_03/2023</v>
          </cell>
          <cell r="C2986" t="str">
            <v>M</v>
          </cell>
          <cell r="D2986" t="str">
            <v>COEFICIENTE DE REPRESENTATIVIDADE</v>
          </cell>
          <cell r="E2986" t="str">
            <v>13,77</v>
          </cell>
          <cell r="F2986" t="str">
            <v>CAIXA REFERENCIAL</v>
          </cell>
        </row>
        <row r="2987">
          <cell r="A2987" t="str">
            <v>91869</v>
          </cell>
          <cell r="B2987" t="str">
            <v>ELETRODUTO RÍGIDO ROSCÁVEL, PVC, DN 40 MM (1 1/4"), PARA CIRCUITOS TERMINAIS, INSTALADO EM LAJE - FORNECIMENTO E INSTALAÇÃO. AF_03/2023</v>
          </cell>
          <cell r="C2987" t="str">
            <v>M</v>
          </cell>
          <cell r="D2987" t="str">
            <v>COEFICIENTE DE REPRESENTATIVIDADE</v>
          </cell>
          <cell r="E2987" t="str">
            <v>17,33</v>
          </cell>
          <cell r="F2987" t="str">
            <v>CAIXA REFERENCIAL</v>
          </cell>
        </row>
        <row r="2988">
          <cell r="A2988" t="str">
            <v>91870</v>
          </cell>
          <cell r="B2988" t="str">
            <v>ELETRODUTO RÍGIDO ROSCÁVEL, PVC, DN 20 MM (1/2"), PARA CIRCUITOS TERMINAIS, INSTALADO EM PAREDE - FORNECIMENTO E INSTALAÇÃO. AF_03/2023</v>
          </cell>
          <cell r="C2988" t="str">
            <v>M</v>
          </cell>
          <cell r="D2988" t="str">
            <v>COEFICIENTE DE REPRESENTATIVIDADE</v>
          </cell>
          <cell r="E2988" t="str">
            <v>13,74</v>
          </cell>
          <cell r="F2988" t="str">
            <v>CAIXA REFERENCIAL</v>
          </cell>
        </row>
        <row r="2989">
          <cell r="A2989" t="str">
            <v>91871</v>
          </cell>
          <cell r="B2989" t="str">
            <v>ELETRODUTO RÍGIDO ROSCÁVEL, PVC, DN 25 MM (3/4"), PARA CIRCUITOS TERMINAIS, INSTALADO EM PAREDE - FORNECIMENTO E INSTALAÇÃO. AF_03/2023</v>
          </cell>
          <cell r="C2989" t="str">
            <v>M</v>
          </cell>
          <cell r="D2989" t="str">
            <v>COEFICIENTE DE REPRESENTATIVIDADE</v>
          </cell>
          <cell r="E2989" t="str">
            <v>15,44</v>
          </cell>
          <cell r="F2989" t="str">
            <v>CAIXA REFERENCIAL</v>
          </cell>
        </row>
        <row r="2990">
          <cell r="A2990" t="str">
            <v>91872</v>
          </cell>
          <cell r="B2990" t="str">
            <v>ELETRODUTO RÍGIDO ROSCÁVEL, PVC, DN 32 MM (1"), PARA CIRCUITOS TERMINAIS, INSTALADO EM PAREDE - FORNECIMENTO E INSTALAÇÃO. AF_03/2023</v>
          </cell>
          <cell r="C2990" t="str">
            <v>M</v>
          </cell>
          <cell r="D2990" t="str">
            <v>COEFICIENTE DE REPRESENTATIVIDADE</v>
          </cell>
          <cell r="E2990" t="str">
            <v>19,05</v>
          </cell>
          <cell r="F2990" t="str">
            <v>CAIXA REFERENCIAL</v>
          </cell>
        </row>
        <row r="2991">
          <cell r="A2991" t="str">
            <v>91873</v>
          </cell>
          <cell r="B2991" t="str">
            <v>ELETRODUTO RÍGIDO ROSCÁVEL, PVC, DN 40 MM (1 1/4"), PARA CIRCUITOS TERMINAIS, INSTALADO EM PAREDE - FORNECIMENTO E INSTALAÇÃO. AF_03/2023</v>
          </cell>
          <cell r="C2991" t="str">
            <v>M</v>
          </cell>
          <cell r="D2991" t="str">
            <v>COEFICIENTE DE REPRESENTATIVIDADE</v>
          </cell>
          <cell r="E2991" t="str">
            <v>22,60</v>
          </cell>
          <cell r="F2991" t="str">
            <v>CAIXA REFERENCIAL</v>
          </cell>
        </row>
        <row r="2992">
          <cell r="A2992" t="str">
            <v>93008</v>
          </cell>
          <cell r="B2992" t="str">
            <v>ELETRODUTO RÍGIDO ROSCÁVEL, PVC, DN 50 MM (1 1/2"), PARA REDE ENTERRADA DE DISTRIBUIÇÃO DE ENERGIA ELÉTRICA - FORNECIMENTO E INSTALAÇÃO. AF_12/2021</v>
          </cell>
          <cell r="C2992" t="str">
            <v>M</v>
          </cell>
          <cell r="D2992" t="str">
            <v>COEFICIENTE DE REPRESENTATIVIDADE</v>
          </cell>
          <cell r="E2992" t="str">
            <v>17,35</v>
          </cell>
          <cell r="F2992" t="str">
            <v>CAIXA REFERENCIAL</v>
          </cell>
        </row>
        <row r="2993">
          <cell r="A2993" t="str">
            <v>93009</v>
          </cell>
          <cell r="B2993" t="str">
            <v>ELETRODUTO RÍGIDO ROSCÁVEL, PVC, DN 60 MM (2"), PARA REDE ENTERRADA DE DISTRIBUIÇÃO DE ENERGIA ELÉTRICA - FORNECIMENTO E INSTALAÇÃO. AF_12/2021</v>
          </cell>
          <cell r="C2993" t="str">
            <v>M</v>
          </cell>
          <cell r="D2993" t="str">
            <v>COEFICIENTE DE REPRESENTATIVIDADE</v>
          </cell>
          <cell r="E2993" t="str">
            <v>24,90</v>
          </cell>
          <cell r="F2993" t="str">
            <v>CAIXA REFERENCIAL</v>
          </cell>
        </row>
        <row r="2994">
          <cell r="A2994" t="str">
            <v>93010</v>
          </cell>
          <cell r="B2994" t="str">
            <v>ELETRODUTO RÍGIDO ROSCÁVEL, PVC, DN 75 MM (2 1/2"), PARA REDE ENTERRADA DE DISTRIBUIÇÃO DE ENERGIA ELÉTRICA - FORNECIMENTO E INSTALAÇÃO. AF_12/2021</v>
          </cell>
          <cell r="C2994" t="str">
            <v>M</v>
          </cell>
          <cell r="D2994" t="str">
            <v>COEFICIENTE DE REPRESENTATIVIDADE</v>
          </cell>
          <cell r="E2994" t="str">
            <v>34,14</v>
          </cell>
          <cell r="F2994" t="str">
            <v>CAIXA REFERENCIAL</v>
          </cell>
        </row>
        <row r="2995">
          <cell r="A2995" t="str">
            <v>93011</v>
          </cell>
          <cell r="B2995" t="str">
            <v>ELETRODUTO RÍGIDO ROSCÁVEL, PVC, DN 85 MM (3"), PARA REDE ENTERRADA DE DISTRIBUIÇÃO DE ENERGIA ELÉTRICA - FORNECIMENTO E INSTALAÇÃO. AF_12/2021</v>
          </cell>
          <cell r="C2995" t="str">
            <v>M</v>
          </cell>
          <cell r="D2995" t="str">
            <v>COEFICIENTE DE REPRESENTATIVIDADE</v>
          </cell>
          <cell r="E2995" t="str">
            <v>41,38</v>
          </cell>
          <cell r="F2995" t="str">
            <v>CAIXA REFERENCIAL</v>
          </cell>
        </row>
        <row r="2996">
          <cell r="A2996" t="str">
            <v>93012</v>
          </cell>
          <cell r="B2996" t="str">
            <v>ELETRODUTO RÍGIDO ROSCÁVEL, PVC, DN 110 MM (4"), PARA REDE ENTERRADA DE DISTRIBUIÇÃO DE ENERGIA ELÉTRICA - FORNECIMENTO E INSTALAÇÃO. AF_12/2021</v>
          </cell>
          <cell r="C2996" t="str">
            <v>M</v>
          </cell>
          <cell r="D2996" t="str">
            <v>COEFICIENTE DE REPRESENTATIVIDADE</v>
          </cell>
          <cell r="E2996" t="str">
            <v>61,61</v>
          </cell>
          <cell r="F2996" t="str">
            <v>CAIXA REFERENCIAL</v>
          </cell>
        </row>
        <row r="2997">
          <cell r="A2997" t="str">
            <v>95726</v>
          </cell>
          <cell r="B2997" t="str">
            <v>ELETRODUTO RÍGIDO SOLDÁVEL, PVC, DN 20 MM (1/2"), APARENTE - FORNECIMENTO E INSTALAÇÃO. AF_10/2022_PA</v>
          </cell>
          <cell r="C2997" t="str">
            <v>M</v>
          </cell>
          <cell r="D2997" t="str">
            <v>COEFICIENTE DE REPRESENTATIVIDADE</v>
          </cell>
          <cell r="E2997" t="str">
            <v>16,99</v>
          </cell>
          <cell r="F2997" t="str">
            <v>CAIXA REFERENCIAL</v>
          </cell>
        </row>
        <row r="2998">
          <cell r="A2998" t="str">
            <v>95727</v>
          </cell>
          <cell r="B2998" t="str">
            <v>ELETRODUTO RÍGIDO SOLDÁVEL, PVC, DN 25 MM (3/4"), APARENTE - FORNECIMENTO E INSTALAÇÃO. AF_10/2022_PA</v>
          </cell>
          <cell r="C2998" t="str">
            <v>M</v>
          </cell>
          <cell r="D2998" t="str">
            <v>COEFICIENTE DE REPRESENTATIVIDADE</v>
          </cell>
          <cell r="E2998" t="str">
            <v>21,20</v>
          </cell>
          <cell r="F2998" t="str">
            <v>CAIXA REFERENCIAL</v>
          </cell>
        </row>
        <row r="2999">
          <cell r="A2999" t="str">
            <v>95728</v>
          </cell>
          <cell r="B2999" t="str">
            <v>ELETRODUTO RÍGIDO SOLDÁVEL, PVC, DN 32 MM (1"), APARENTE - FORNECIMENTO E INSTALAÇÃO. AF_10/2022_PA</v>
          </cell>
          <cell r="C2999" t="str">
            <v>M</v>
          </cell>
          <cell r="D2999" t="str">
            <v>COEFICIENTE DE REPRESENTATIVIDADE</v>
          </cell>
          <cell r="E2999" t="str">
            <v>27,76</v>
          </cell>
          <cell r="F2999" t="str">
            <v>CAIXA REFERENCIAL</v>
          </cell>
        </row>
        <row r="3000">
          <cell r="A3000" t="str">
            <v>97667</v>
          </cell>
          <cell r="B3000" t="str">
            <v>ELETRODUTO FLEXÍVEL CORRUGADO, PEAD, DN 50 (1 1/2"), PARA REDE ENTERRADA DE DISTRIBUIÇÃO DE ENERGIA ELÉTRICA - FORNECIMENTO E INSTALAÇÃO. AF_12/2021</v>
          </cell>
          <cell r="C3000" t="str">
            <v>M</v>
          </cell>
          <cell r="D3000" t="str">
            <v>COEFICIENTE DE REPRESENTATIVIDADE</v>
          </cell>
          <cell r="E3000" t="str">
            <v>10,31</v>
          </cell>
          <cell r="F3000" t="str">
            <v>CAIXA REFERENCIAL</v>
          </cell>
        </row>
        <row r="3001">
          <cell r="A3001" t="str">
            <v>97668</v>
          </cell>
          <cell r="B3001" t="str">
            <v>ELETRODUTO FLEXÍVEL CORRUGADO, PEAD, DN 63 (2"), PARA REDE ENTERRADA DE DISTRIBUIÇÃO DE ENERGIA ELÉTRICA - FORNECIMENTO E INSTALAÇÃO. AF_12/2021</v>
          </cell>
          <cell r="C3001" t="str">
            <v>M</v>
          </cell>
          <cell r="D3001" t="str">
            <v>COEFICIENTE DE REPRESENTATIVIDADE</v>
          </cell>
          <cell r="E3001" t="str">
            <v>14,68</v>
          </cell>
          <cell r="F3001" t="str">
            <v>CAIXA REFERENCIAL</v>
          </cell>
        </row>
        <row r="3002">
          <cell r="A3002" t="str">
            <v>97669</v>
          </cell>
          <cell r="B3002" t="str">
            <v>ELETRODUTO FLEXÍVEL CORRUGADO, PEAD, DN 90 (3"), PARA REDE ENTERRADA DE DISTRIBUIÇÃO DE ENERGIA ELÉTRICA - FORNECIMENTO E INSTALAÇÃO. AF_12/2021</v>
          </cell>
          <cell r="C3002" t="str">
            <v>M</v>
          </cell>
          <cell r="D3002" t="str">
            <v>COEFICIENTE DE REPRESENTATIVIDADE</v>
          </cell>
          <cell r="E3002" t="str">
            <v>21,78</v>
          </cell>
          <cell r="F3002" t="str">
            <v>CAIXA REFERENCIAL</v>
          </cell>
        </row>
        <row r="3003">
          <cell r="A3003" t="str">
            <v>97670</v>
          </cell>
          <cell r="B3003" t="str">
            <v>ELETRODUTO FLEXÍVEL CORRUGADO, PEAD, DN 100 (4"), PARA REDE ENTERRADA DE DISTRIBUIÇÃO DE ENERGIA ELÉTRICA - FORNECIMENTO E INSTALAÇÃO. AF_12/2021</v>
          </cell>
          <cell r="C3003" t="str">
            <v>M</v>
          </cell>
          <cell r="D3003" t="str">
            <v>COEFICIENTE DE REPRESENTATIVIDADE</v>
          </cell>
          <cell r="E3003" t="str">
            <v>27,89</v>
          </cell>
          <cell r="F3003" t="str">
            <v>CAIXA REFERENCIAL</v>
          </cell>
        </row>
        <row r="3004">
          <cell r="A3004" t="str">
            <v>91874</v>
          </cell>
          <cell r="B3004" t="str">
            <v>LUVA PARA ELETRODUTO, PVC, ROSCÁVEL, DN 20 MM (1/2"), PARA CIRCUITOS TERMINAIS, INSTALADA EM FORRO - FORNECIMENTO E INSTALAÇÃO. AF_03/2023</v>
          </cell>
          <cell r="C3004" t="str">
            <v>UN</v>
          </cell>
          <cell r="D3004" t="str">
            <v>COEFICIENTE DE REPRESENTATIVIDADE</v>
          </cell>
          <cell r="E3004" t="str">
            <v>8,54</v>
          </cell>
          <cell r="F3004" t="str">
            <v>CAIXA REFERENCIAL</v>
          </cell>
        </row>
        <row r="3005">
          <cell r="A3005" t="str">
            <v>91875</v>
          </cell>
          <cell r="B3005" t="str">
            <v>LUVA PARA ELETRODUTO, PVC, ROSCÁVEL, DN 25 MM (3/4"), PARA CIRCUITOS TERMINAIS, INSTALADA EM FORRO - FORNECIMENTO E INSTALAÇÃO. AF_03/2023</v>
          </cell>
          <cell r="C3005" t="str">
            <v>UN</v>
          </cell>
          <cell r="D3005" t="str">
            <v>COEFICIENTE DE REPRESENTATIVIDADE</v>
          </cell>
          <cell r="E3005" t="str">
            <v>9,95</v>
          </cell>
          <cell r="F3005" t="str">
            <v>CAIXA REFERENCIAL</v>
          </cell>
        </row>
        <row r="3006">
          <cell r="A3006" t="str">
            <v>91876</v>
          </cell>
          <cell r="B3006" t="str">
            <v>LUVA PARA ELETRODUTO, PVC, ROSCÁVEL, DN 32 MM (1"), PARA CIRCUITOS TERMINAIS, INSTALADA EM FORRO - FORNECIMENTO E INSTALAÇÃO. AF_03/2023</v>
          </cell>
          <cell r="C3006" t="str">
            <v>UN</v>
          </cell>
          <cell r="D3006" t="str">
            <v>COEFICIENTE DE REPRESENTATIVIDADE</v>
          </cell>
          <cell r="E3006" t="str">
            <v>11,88</v>
          </cell>
          <cell r="F3006" t="str">
            <v>CAIXA REFERENCIAL</v>
          </cell>
        </row>
        <row r="3007">
          <cell r="A3007" t="str">
            <v>91877</v>
          </cell>
          <cell r="B3007" t="str">
            <v>LUVA PARA ELETRODUTO, PVC, ROSCÁVEL, DN 40 MM (1 1/4"), PARA CIRCUITOS TERMINAIS, INSTALADA EM FORRO - FORNECIMENTO E INSTALAÇÃO. AF_03/2023</v>
          </cell>
          <cell r="C3007" t="str">
            <v>UN</v>
          </cell>
          <cell r="D3007" t="str">
            <v>COEFICIENTE DE REPRESENTATIVIDADE</v>
          </cell>
          <cell r="E3007" t="str">
            <v>14,45</v>
          </cell>
          <cell r="F3007" t="str">
            <v>CAIXA REFERENCIAL</v>
          </cell>
        </row>
        <row r="3008">
          <cell r="A3008" t="str">
            <v>91878</v>
          </cell>
          <cell r="B3008" t="str">
            <v>LUVA PARA ELETRODUTO, PVC, ROSCÁVEL, DN 20 MM (1/2"), PARA CIRCUITOS TERMINAIS, INSTALADA EM LAJE - FORNECIMENTO E INSTALAÇÃO. AF_03/2023</v>
          </cell>
          <cell r="C3008" t="str">
            <v>UN</v>
          </cell>
          <cell r="D3008" t="str">
            <v>COEFICIENTE DE REPRESENTATIVIDADE</v>
          </cell>
          <cell r="E3008" t="str">
            <v>6,68</v>
          </cell>
          <cell r="F3008" t="str">
            <v>CAIXA REFERENCIAL</v>
          </cell>
        </row>
        <row r="3009">
          <cell r="A3009" t="str">
            <v>91879</v>
          </cell>
          <cell r="B3009" t="str">
            <v>LUVA PARA ELETRODUTO, PVC, ROSCÁVEL, DN 25 MM (3/4"), PARA CIRCUITOS TERMINAIS, INSTALADA EM LAJE - FORNECIMENTO E INSTALAÇÃO. AF_03/2023</v>
          </cell>
          <cell r="C3009" t="str">
            <v>UN</v>
          </cell>
          <cell r="D3009" t="str">
            <v>COEFICIENTE DE REPRESENTATIVIDADE</v>
          </cell>
          <cell r="E3009" t="str">
            <v>8,08</v>
          </cell>
          <cell r="F3009" t="str">
            <v>CAIXA REFERENCIAL</v>
          </cell>
        </row>
        <row r="3010">
          <cell r="A3010" t="str">
            <v>91880</v>
          </cell>
          <cell r="B3010" t="str">
            <v>LUVA PARA ELETRODUTO, PVC, ROSCÁVEL, DN 32 MM (1"), PARA CIRCUITOS TERMINAIS, INSTALADA EM LAJE - FORNECIMENTO E INSTALAÇÃO. AF_03/2023</v>
          </cell>
          <cell r="C3010" t="str">
            <v>UN</v>
          </cell>
          <cell r="D3010" t="str">
            <v>COEFICIENTE DE REPRESENTATIVIDADE</v>
          </cell>
          <cell r="E3010" t="str">
            <v>10,02</v>
          </cell>
          <cell r="F3010" t="str">
            <v>CAIXA REFERENCIAL</v>
          </cell>
        </row>
        <row r="3011">
          <cell r="A3011" t="str">
            <v>91881</v>
          </cell>
          <cell r="B3011" t="str">
            <v>LUVA PARA ELETRODUTO, PVC, ROSCÁVEL, DN 40 MM (1 1/4"), PARA CIRCUITOS TERMINAIS, INSTALADA EM LAJE - FORNECIMENTO E INSTALAÇÃO. AF_03/2023</v>
          </cell>
          <cell r="C3011" t="str">
            <v>UN</v>
          </cell>
          <cell r="D3011" t="str">
            <v>COEFICIENTE DE REPRESENTATIVIDADE</v>
          </cell>
          <cell r="E3011" t="str">
            <v>12,58</v>
          </cell>
          <cell r="F3011" t="str">
            <v>CAIXA REFERENCIAL</v>
          </cell>
        </row>
        <row r="3012">
          <cell r="A3012" t="str">
            <v>91882</v>
          </cell>
          <cell r="B3012" t="str">
            <v>LUVA PARA ELETRODUTO, PVC, ROSCÁVEL, DN 20 MM (1/2"), PARA CIRCUITOS TERMINAIS, INSTALADA EM PAREDE - FORNECIMENTO E INSTALAÇÃO. AF_03/2023</v>
          </cell>
          <cell r="C3012" t="str">
            <v>UN</v>
          </cell>
          <cell r="D3012" t="str">
            <v>COEFICIENTE DE REPRESENTATIVIDADE</v>
          </cell>
          <cell r="E3012" t="str">
            <v>12,39</v>
          </cell>
          <cell r="F3012" t="str">
            <v>CAIXA REFERENCIAL</v>
          </cell>
        </row>
        <row r="3013">
          <cell r="A3013" t="str">
            <v>91884</v>
          </cell>
          <cell r="B3013" t="str">
            <v>LUVA PARA ELETRODUTO, PVC, ROSCÁVEL, DN 25 MM (3/4"), PARA CIRCUITOS TERMINAIS, INSTALADA EM PAREDE - FORNECIMENTO E INSTALAÇÃO. AF_03/2023</v>
          </cell>
          <cell r="C3013" t="str">
            <v>UN</v>
          </cell>
          <cell r="D3013" t="str">
            <v>COEFICIENTE DE REPRESENTATIVIDADE</v>
          </cell>
          <cell r="E3013" t="str">
            <v>13,80</v>
          </cell>
          <cell r="F3013" t="str">
            <v>CAIXA REFERENCIAL</v>
          </cell>
        </row>
        <row r="3014">
          <cell r="A3014" t="str">
            <v>91885</v>
          </cell>
          <cell r="B3014" t="str">
            <v>LUVA PARA ELETRODUTO, PVC, ROSCÁVEL, DN 32 MM (1"), PARA CIRCUITOS TERMINAIS, INSTALADA EM PAREDE - FORNECIMENTO E INSTALAÇÃO. AF_03/2023</v>
          </cell>
          <cell r="C3014" t="str">
            <v>UN</v>
          </cell>
          <cell r="D3014" t="str">
            <v>COEFICIENTE DE REPRESENTATIVIDADE</v>
          </cell>
          <cell r="E3014" t="str">
            <v>15,67</v>
          </cell>
          <cell r="F3014" t="str">
            <v>CAIXA REFERENCIAL</v>
          </cell>
        </row>
        <row r="3015">
          <cell r="A3015" t="str">
            <v>91886</v>
          </cell>
          <cell r="B3015" t="str">
            <v>LUVA PARA ELETRODUTO, PVC, ROSCÁVEL, DN 40 MM (1 1/4"), PARA CIRCUITOS TERMINAIS, INSTALADA EM PAREDE - FORNECIMENTO E INSTALAÇÃO. AF_03/2023</v>
          </cell>
          <cell r="C3015" t="str">
            <v>UN</v>
          </cell>
          <cell r="D3015" t="str">
            <v>COEFICIENTE DE REPRESENTATIVIDADE</v>
          </cell>
          <cell r="E3015" t="str">
            <v>18,17</v>
          </cell>
          <cell r="F3015" t="str">
            <v>CAIXA REFERENCIAL</v>
          </cell>
        </row>
        <row r="3016">
          <cell r="A3016" t="str">
            <v>91887</v>
          </cell>
          <cell r="B3016" t="str">
            <v>CURVA 90 GRAUS PARA ELETRODUTO, PVC, ROSCÁVEL, DN 20 MM (1/2"), PARA CIRCUITOS TERMINAIS, INSTALADA EM FORRO - FORNECIMENTO E INSTALAÇÃO. AF_03/2023</v>
          </cell>
          <cell r="C3016" t="str">
            <v>UN</v>
          </cell>
          <cell r="D3016" t="str">
            <v>COEFICIENTE DE REPRESENTATIVIDADE</v>
          </cell>
          <cell r="E3016" t="str">
            <v>14,32</v>
          </cell>
          <cell r="F3016" t="str">
            <v>CAIXA REFERENCIAL</v>
          </cell>
        </row>
        <row r="3017">
          <cell r="A3017" t="str">
            <v>91889</v>
          </cell>
          <cell r="B3017" t="str">
            <v>CURVA 180 GRAUS PARA ELETRODUTO, PVC, ROSCÁVEL, DN 20 MM (1/2"), PARA CIRCUITOS TERMINAIS, INSTALADA EM FORRO - FORNECIMENTO E INSTALAÇÃO. AF_03/2023</v>
          </cell>
          <cell r="C3017" t="str">
            <v>UN</v>
          </cell>
          <cell r="D3017" t="str">
            <v>COEFICIENTE DE REPRESENTATIVIDADE</v>
          </cell>
          <cell r="E3017" t="str">
            <v>14,03</v>
          </cell>
          <cell r="F3017" t="str">
            <v>CAIXA REFERENCIAL</v>
          </cell>
        </row>
        <row r="3018">
          <cell r="A3018" t="str">
            <v>91890</v>
          </cell>
          <cell r="B3018" t="str">
            <v>CURVA 90 GRAUS PARA ELETRODUTO, PVC, ROSCÁVEL, DN 25 MM (3/4"), PARA CIRCUITOS TERMINAIS, INSTALADA EM FORRO - FORNECIMENTO E INSTALAÇÃO. AF_03/2023</v>
          </cell>
          <cell r="C3018" t="str">
            <v>UN</v>
          </cell>
          <cell r="D3018" t="str">
            <v>COEFICIENTE DE REPRESENTATIVIDADE</v>
          </cell>
          <cell r="E3018" t="str">
            <v>15,90</v>
          </cell>
          <cell r="F3018" t="str">
            <v>CAIXA REFERENCIAL</v>
          </cell>
        </row>
        <row r="3019">
          <cell r="A3019" t="str">
            <v>91892</v>
          </cell>
          <cell r="B3019" t="str">
            <v>CURVA 180 GRAUS PARA ELETRODUTO, PVC, ROSCÁVEL, DN 25 MM (3/4"), PARA CIRCUITOS TERMINAIS, INSTALADA EM FORRO - FORNECIMENTO E INSTALAÇÃO. AF_03/2023</v>
          </cell>
          <cell r="C3019" t="str">
            <v>UN</v>
          </cell>
          <cell r="D3019" t="str">
            <v>COEFICIENTE DE REPRESENTATIVIDADE</v>
          </cell>
          <cell r="E3019" t="str">
            <v>17,83</v>
          </cell>
          <cell r="F3019" t="str">
            <v>CAIXA REFERENCIAL</v>
          </cell>
        </row>
        <row r="3020">
          <cell r="A3020" t="str">
            <v>91893</v>
          </cell>
          <cell r="B3020" t="str">
            <v>CURVA 90 GRAUS PARA ELETRODUTO, PVC, ROSCÁVEL, DN 32 MM (1"), PARA CIRCUITOS TERMINAIS, INSTALADA EM FORRO - FORNECIMENTO E INSTALAÇÃO. AF_03/2023</v>
          </cell>
          <cell r="C3020" t="str">
            <v>UN</v>
          </cell>
          <cell r="D3020" t="str">
            <v>COEFICIENTE DE REPRESENTATIVIDADE</v>
          </cell>
          <cell r="E3020" t="str">
            <v>19,46</v>
          </cell>
          <cell r="F3020" t="str">
            <v>CAIXA REFERENCIAL</v>
          </cell>
        </row>
        <row r="3021">
          <cell r="A3021" t="str">
            <v>91895</v>
          </cell>
          <cell r="B3021" t="str">
            <v>CURVA 180 GRAUS PARA ELETRODUTO, PVC, ROSCÁVEL, DN 32 MM (1"), PARA CIRCUITOS TERMINAIS, INSTALADA EM FORRO - FORNECIMENTO E INSTALAÇÃO. AF_03/2023</v>
          </cell>
          <cell r="C3021" t="str">
            <v>UN</v>
          </cell>
          <cell r="D3021" t="str">
            <v>COEFICIENTE DE REPRESENTATIVIDADE</v>
          </cell>
          <cell r="E3021" t="str">
            <v>21,42</v>
          </cell>
          <cell r="F3021" t="str">
            <v>CAIXA REFERENCIAL</v>
          </cell>
        </row>
        <row r="3022">
          <cell r="A3022" t="str">
            <v>91896</v>
          </cell>
          <cell r="B3022" t="str">
            <v>CURVA 90 GRAUS PARA ELETRODUTO, PVC, ROSCÁVEL, DN 40 MM (1 1/4"), PARA CIRCUITOS TERMINAIS, INSTALADA EM FORRO - FORNECIMENTO E INSTALAÇÃO. AF_03/2023</v>
          </cell>
          <cell r="C3022" t="str">
            <v>UN</v>
          </cell>
          <cell r="D3022" t="str">
            <v>COEFICIENTE DE REPRESENTATIVIDADE</v>
          </cell>
          <cell r="E3022" t="str">
            <v>22,43</v>
          </cell>
          <cell r="F3022" t="str">
            <v>CAIXA REFERENCIAL</v>
          </cell>
        </row>
        <row r="3023">
          <cell r="A3023" t="str">
            <v>91898</v>
          </cell>
          <cell r="B3023" t="str">
            <v>CURVA 180 GRAUS PARA ELETRODUTO, PVC, ROSCÁVEL, DN 40 MM (1 1/4"), PARA CIRCUITOS TERMINAIS, INSTALADA EM FORRO - FORNECIMENTO E INSTALAÇÃO. AF_03/2023</v>
          </cell>
          <cell r="C3023" t="str">
            <v>UN</v>
          </cell>
          <cell r="D3023" t="str">
            <v>COEFICIENTE DE REPRESENTATIVIDADE</v>
          </cell>
          <cell r="E3023" t="str">
            <v>24,52</v>
          </cell>
          <cell r="F3023" t="str">
            <v>CAIXA REFERENCIAL</v>
          </cell>
        </row>
        <row r="3024">
          <cell r="A3024" t="str">
            <v>91899</v>
          </cell>
          <cell r="B3024" t="str">
            <v>CURVA 90 GRAUS PARA ELETRODUTO, PVC, ROSCÁVEL, DN 20 MM (1/2"), PARA CIRCUITOS TERMINAIS, INSTALADA EM LAJE - FORNECIMENTO E INSTALAÇÃO. AF_03/2023</v>
          </cell>
          <cell r="C3024" t="str">
            <v>UN</v>
          </cell>
          <cell r="D3024" t="str">
            <v>COEFICIENTE DE REPRESENTATIVIDADE</v>
          </cell>
          <cell r="E3024" t="str">
            <v>11,50</v>
          </cell>
          <cell r="F3024" t="str">
            <v>CAIXA REFERENCIAL</v>
          </cell>
        </row>
        <row r="3025">
          <cell r="A3025" t="str">
            <v>91901</v>
          </cell>
          <cell r="B3025" t="str">
            <v>CURVA 180 GRAUS PARA ELETRODUTO, PVC, ROSCÁVEL, DN 20 MM (1/2"), PARA CIRCUITOS TERMINAIS, INSTALADA EM LAJE - FORNECIMENTO E INSTALAÇÃO. AF_03/2023</v>
          </cell>
          <cell r="C3025" t="str">
            <v>UN</v>
          </cell>
          <cell r="D3025" t="str">
            <v>COEFICIENTE DE REPRESENTATIVIDADE</v>
          </cell>
          <cell r="E3025" t="str">
            <v>11,21</v>
          </cell>
          <cell r="F3025" t="str">
            <v>CAIXA REFERENCIAL</v>
          </cell>
        </row>
        <row r="3026">
          <cell r="A3026" t="str">
            <v>91902</v>
          </cell>
          <cell r="B3026" t="str">
            <v>CURVA 90 GRAUS PARA ELETRODUTO, PVC, ROSCÁVEL, DN 25 MM (3/4"), PARA CIRCUITOS TERMINAIS, INSTALADA EM LAJE - FORNECIMENTO E INSTALAÇÃO. AF_03/2023</v>
          </cell>
          <cell r="C3026" t="str">
            <v>UN</v>
          </cell>
          <cell r="D3026" t="str">
            <v>COEFICIENTE DE REPRESENTATIVIDADE</v>
          </cell>
          <cell r="E3026" t="str">
            <v>13,07</v>
          </cell>
          <cell r="F3026" t="str">
            <v>CAIXA REFERENCIAL</v>
          </cell>
        </row>
        <row r="3027">
          <cell r="A3027" t="str">
            <v>91904</v>
          </cell>
          <cell r="B3027" t="str">
            <v>CURVA 180 GRAUS PARA ELETRODUTO, PVC, ROSCÁVEL, DN 25 MM (3/4"), PARA CIRCUITOS TERMINAIS, INSTALADA EM LAJE - FORNECIMENTO E INSTALAÇÃO. AF_03/2023</v>
          </cell>
          <cell r="C3027" t="str">
            <v>UN</v>
          </cell>
          <cell r="D3027" t="str">
            <v>COEFICIENTE DE REPRESENTATIVIDADE</v>
          </cell>
          <cell r="E3027" t="str">
            <v>15,00</v>
          </cell>
          <cell r="F3027" t="str">
            <v>CAIXA REFERENCIAL</v>
          </cell>
        </row>
        <row r="3028">
          <cell r="A3028" t="str">
            <v>91905</v>
          </cell>
          <cell r="B3028" t="str">
            <v>CURVA 90 GRAUS PARA ELETRODUTO, PVC, ROSCÁVEL, DN 32 MM (1"), PARA CIRCUITOS TERMINAIS, INSTALADA EM LAJE - FORNECIMENTO E INSTALAÇÃO. AF_03/2023</v>
          </cell>
          <cell r="C3028" t="str">
            <v>UN</v>
          </cell>
          <cell r="D3028" t="str">
            <v>COEFICIENTE DE REPRESENTATIVIDADE</v>
          </cell>
          <cell r="E3028" t="str">
            <v>16,64</v>
          </cell>
          <cell r="F3028" t="str">
            <v>CAIXA REFERENCIAL</v>
          </cell>
        </row>
        <row r="3029">
          <cell r="A3029" t="str">
            <v>91907</v>
          </cell>
          <cell r="B3029" t="str">
            <v>CURVA 180 GRAUS PARA ELETRODUTO, PVC, ROSCÁVEL, DN 32 MM (1"), PARA CIRCUITOS TERMINAIS, INSTALADA EM LAJE - FORNECIMENTO E INSTALAÇÃO. AF_03/2023</v>
          </cell>
          <cell r="C3029" t="str">
            <v>UN</v>
          </cell>
          <cell r="D3029" t="str">
            <v>COEFICIENTE DE REPRESENTATIVIDADE</v>
          </cell>
          <cell r="E3029" t="str">
            <v>18,60</v>
          </cell>
          <cell r="F3029" t="str">
            <v>CAIXA REFERENCIAL</v>
          </cell>
        </row>
        <row r="3030">
          <cell r="A3030" t="str">
            <v>91908</v>
          </cell>
          <cell r="B3030" t="str">
            <v>CURVA 90 GRAUS PARA ELETRODUTO, PVC, ROSCÁVEL, DN 40 MM (1 1/4"), PARA CIRCUITOS TERMINAIS, INSTALADA EM LAJE - FORNECIMENTO E INSTALAÇÃO. AF_03/2023</v>
          </cell>
          <cell r="C3030" t="str">
            <v>UN</v>
          </cell>
          <cell r="D3030" t="str">
            <v>COEFICIENTE DE REPRESENTATIVIDADE</v>
          </cell>
          <cell r="E3030" t="str">
            <v>19,67</v>
          </cell>
          <cell r="F3030" t="str">
            <v>CAIXA REFERENCIAL</v>
          </cell>
        </row>
        <row r="3031">
          <cell r="A3031" t="str">
            <v>91910</v>
          </cell>
          <cell r="B3031" t="str">
            <v>CURVA 180 GRAUS PARA ELETRODUTO, PVC, ROSCÁVEL, DN 40 MM (1 1/4"), PARA CIRCUITOS TERMINAIS, INSTALADA EM LAJE - FORNECIMENTO E INSTALAÇÃO. AF_03/2023</v>
          </cell>
          <cell r="C3031" t="str">
            <v>UN</v>
          </cell>
          <cell r="D3031" t="str">
            <v>COEFICIENTE DE REPRESENTATIVIDADE</v>
          </cell>
          <cell r="E3031" t="str">
            <v>21,76</v>
          </cell>
          <cell r="F3031" t="str">
            <v>CAIXA REFERENCIAL</v>
          </cell>
        </row>
        <row r="3032">
          <cell r="A3032" t="str">
            <v>91911</v>
          </cell>
          <cell r="B3032" t="str">
            <v>CURVA 90 GRAUS PARA ELETRODUTO, PVC, ROSCÁVEL, DN 20 MM (1/2"), PARA CIRCUITOS TERMINAIS, INSTALADA EM PAREDE - FORNECIMENTO E INSTALAÇÃO. AF_03/2023</v>
          </cell>
          <cell r="C3032" t="str">
            <v>UN</v>
          </cell>
          <cell r="D3032" t="str">
            <v>COEFICIENTE DE REPRESENTATIVIDADE</v>
          </cell>
          <cell r="E3032" t="str">
            <v>20,09</v>
          </cell>
          <cell r="F3032" t="str">
            <v>CAIXA REFERENCIAL</v>
          </cell>
        </row>
        <row r="3033">
          <cell r="A3033" t="str">
            <v>91913</v>
          </cell>
          <cell r="B3033" t="str">
            <v>CURVA 180 GRAUS PARA ELETRODUTO, PVC, ROSCÁVEL, DN 20 MM (1/2"), PARA CIRCUITOS TERMINAIS, INSTALADA EM PAREDE - FORNECIMENTO E INSTALAÇÃO. AF_03/2023</v>
          </cell>
          <cell r="C3033" t="str">
            <v>UN</v>
          </cell>
          <cell r="D3033" t="str">
            <v>COEFICIENTE DE REPRESENTATIVIDADE</v>
          </cell>
          <cell r="E3033" t="str">
            <v>19,80</v>
          </cell>
          <cell r="F3033" t="str">
            <v>CAIXA REFERENCIAL</v>
          </cell>
        </row>
        <row r="3034">
          <cell r="A3034" t="str">
            <v>91914</v>
          </cell>
          <cell r="B3034" t="str">
            <v>CURVA 90 GRAUS PARA ELETRODUTO, PVC, ROSCÁVEL, DN 25 MM (3/4"), PARA CIRCUITOS TERMINAIS, INSTALADA EM PAREDE - FORNECIMENTO E INSTALAÇÃO. AF_03/2023</v>
          </cell>
          <cell r="C3034" t="str">
            <v>UN</v>
          </cell>
          <cell r="D3034" t="str">
            <v>COEFICIENTE DE REPRESENTATIVIDADE</v>
          </cell>
          <cell r="E3034" t="str">
            <v>21,60</v>
          </cell>
          <cell r="F3034" t="str">
            <v>CAIXA REFERENCIAL</v>
          </cell>
        </row>
        <row r="3035">
          <cell r="A3035" t="str">
            <v>91916</v>
          </cell>
          <cell r="B3035" t="str">
            <v>CURVA 180 GRAUS PARA ELETRODUTO, PVC, ROSCÁVEL, DN 25 MM (3/4"), PARA CIRCUITOS TERMINAIS, INSTALADA EM PAREDE - FORNECIMENTO E INSTALAÇÃO. AF_03/2023</v>
          </cell>
          <cell r="C3035" t="str">
            <v>UN</v>
          </cell>
          <cell r="D3035" t="str">
            <v>COEFICIENTE DE REPRESENTATIVIDADE</v>
          </cell>
          <cell r="E3035" t="str">
            <v>23,53</v>
          </cell>
          <cell r="F3035" t="str">
            <v>CAIXA REFERENCIAL</v>
          </cell>
        </row>
        <row r="3036">
          <cell r="A3036" t="str">
            <v>91917</v>
          </cell>
          <cell r="B3036" t="str">
            <v>CURVA 90 GRAUS PARA ELETRODUTO, PVC, ROSCÁVEL, DN 32 MM (1"), PARA CIRCUITOS TERMINAIS, INSTALADA EM PAREDE - FORNECIMENTO E INSTALAÇÃO. AF_03/2023</v>
          </cell>
          <cell r="C3036" t="str">
            <v>UN</v>
          </cell>
          <cell r="D3036" t="str">
            <v>COEFICIENTE DE REPRESENTATIVIDADE</v>
          </cell>
          <cell r="E3036" t="str">
            <v>25,10</v>
          </cell>
          <cell r="F3036" t="str">
            <v>CAIXA REFERENCIAL</v>
          </cell>
        </row>
        <row r="3037">
          <cell r="A3037" t="str">
            <v>91919</v>
          </cell>
          <cell r="B3037" t="str">
            <v>CURVA 180 GRAUS PARA ELETRODUTO, PVC, ROSCÁVEL, DN 32 MM (1"), PARA CIRCUITOS TERMINAIS, INSTALADA EM PAREDE - FORNECIMENTO E INSTALAÇÃO. AF_03/2023</v>
          </cell>
          <cell r="C3037" t="str">
            <v>UN</v>
          </cell>
          <cell r="D3037" t="str">
            <v>COEFICIENTE DE REPRESENTATIVIDADE</v>
          </cell>
          <cell r="E3037" t="str">
            <v>27,06</v>
          </cell>
          <cell r="F3037" t="str">
            <v>CAIXA REFERENCIAL</v>
          </cell>
        </row>
        <row r="3038">
          <cell r="A3038" t="str">
            <v>91920</v>
          </cell>
          <cell r="B3038" t="str">
            <v>CURVA 90 GRAUS PARA ELETRODUTO, PVC, ROSCÁVEL, DN 40 MM (1 1/4"), PARA CIRCUITOS TERMINAIS, INSTALADA EM PAREDE - FORNECIMENTO E INSTALAÇÃO. AF_03/2023</v>
          </cell>
          <cell r="C3038" t="str">
            <v>UN</v>
          </cell>
          <cell r="D3038" t="str">
            <v>COEFICIENTE DE REPRESENTATIVIDADE</v>
          </cell>
          <cell r="E3038" t="str">
            <v>28,01</v>
          </cell>
          <cell r="F3038" t="str">
            <v>CAIXA REFERENCIAL</v>
          </cell>
        </row>
        <row r="3039">
          <cell r="A3039" t="str">
            <v>91922</v>
          </cell>
          <cell r="B3039" t="str">
            <v>CURVA 180 GRAUS PARA ELETRODUTO, PVC, ROSCÁVEL, DN 40 MM (1 1/4"), PARA CIRCUITOS TERMINAIS, INSTALADA EM PAREDE - FORNECIMENTO E INSTALAÇÃO. AF_03/2023</v>
          </cell>
          <cell r="C3039" t="str">
            <v>UN</v>
          </cell>
          <cell r="D3039" t="str">
            <v>COEFICIENTE DE REPRESENTATIVIDADE</v>
          </cell>
          <cell r="E3039" t="str">
            <v>30,10</v>
          </cell>
          <cell r="F3039" t="str">
            <v>CAIXA REFERENCIAL</v>
          </cell>
        </row>
        <row r="3040">
          <cell r="A3040" t="str">
            <v>93013</v>
          </cell>
          <cell r="B3040" t="str">
            <v>LUVA PARA ELETRODUTO, PVC, ROSCÁVEL, DN 50 MM (1 1/2"), PARA REDE ENTERRADA DE DISTRIBUIÇÃO DE ENERGIA ELÉTRICA - FORNECIMENTO E INSTALAÇÃO. AF_12/2021</v>
          </cell>
          <cell r="C3040" t="str">
            <v>UN</v>
          </cell>
          <cell r="D3040" t="str">
            <v>COEFICIENTE DE REPRESENTATIVIDADE</v>
          </cell>
          <cell r="E3040" t="str">
            <v>17,86</v>
          </cell>
          <cell r="F3040" t="str">
            <v>CAIXA REFERENCIAL</v>
          </cell>
        </row>
        <row r="3041">
          <cell r="A3041" t="str">
            <v>93014</v>
          </cell>
          <cell r="B3041" t="str">
            <v>LUVA PARA ELETRODUTO, PVC, ROSCÁVEL, DN 60 MM (2"), PARA REDE ENTERRADA DE DISTRIBUIÇÃO DE ENERGIA ELÉTRICA - FORNECIMENTO E INSTALAÇÃO. AF_12/2021</v>
          </cell>
          <cell r="C3041" t="str">
            <v>UN</v>
          </cell>
          <cell r="D3041" t="str">
            <v>COEFICIENTE DE REPRESENTATIVIDADE</v>
          </cell>
          <cell r="E3041" t="str">
            <v>21,57</v>
          </cell>
          <cell r="F3041" t="str">
            <v>CAIXA REFERENCIAL</v>
          </cell>
        </row>
        <row r="3042">
          <cell r="A3042" t="str">
            <v>93015</v>
          </cell>
          <cell r="B3042" t="str">
            <v>LUVA PARA ELETRODUTO, PVC, ROSCÁVEL, DN 75 MM (2 1/2"), PARA REDE ENTERRADA DE DISTRIBUIÇÃO DE ENERGIA ELÉTRICA - FORNECIMENTO E INSTALAÇÃO. AF_12/2021</v>
          </cell>
          <cell r="C3042" t="str">
            <v>UN</v>
          </cell>
          <cell r="D3042" t="str">
            <v>COEFICIENTE DE REPRESENTATIVIDADE</v>
          </cell>
          <cell r="E3042" t="str">
            <v>30,97</v>
          </cell>
          <cell r="F3042" t="str">
            <v>CAIXA REFERENCIAL</v>
          </cell>
        </row>
        <row r="3043">
          <cell r="A3043" t="str">
            <v>93016</v>
          </cell>
          <cell r="B3043" t="str">
            <v>LUVA PARA ELETRODUTO, PVC, ROSCÁVEL, DN 85 MM (3"), PARA REDE ENTERRADA DE DISTRIBUIÇÃO DE ENERGIA ELÉTRICA - FORNECIMENTO E INSTALAÇÃO. AF_12/2021</v>
          </cell>
          <cell r="C3043" t="str">
            <v>UN</v>
          </cell>
          <cell r="D3043" t="str">
            <v>COEFICIENTE DE REPRESENTATIVIDADE</v>
          </cell>
          <cell r="E3043" t="str">
            <v>36,97</v>
          </cell>
          <cell r="F3043" t="str">
            <v>CAIXA REFERENCIAL</v>
          </cell>
        </row>
        <row r="3044">
          <cell r="A3044" t="str">
            <v>93017</v>
          </cell>
          <cell r="B3044" t="str">
            <v>LUVA PARA ELETRODUTO, PVC, ROSCÁVEL, DN 110 MM (4"), PARA REDE ENTERRADA DE DISTRIBUIÇÃO DE ENERGIA ELÉTRICA - FORNECIMENTO E INSTALAÇÃO. AF_12/2021</v>
          </cell>
          <cell r="C3044" t="str">
            <v>UN</v>
          </cell>
          <cell r="D3044" t="str">
            <v>COEFICIENTE DE REPRESENTATIVIDADE</v>
          </cell>
          <cell r="E3044" t="str">
            <v>53,75</v>
          </cell>
          <cell r="F3044" t="str">
            <v>CAIXA REFERENCIAL</v>
          </cell>
        </row>
        <row r="3045">
          <cell r="A3045" t="str">
            <v>93018</v>
          </cell>
          <cell r="B3045" t="str">
            <v>CURVA 90 GRAUS PARA ELETRODUTO, PVC, ROSCÁVEL, DN 50 MM (1 1/2"), PARA REDE ENTERRADA DE DISTRIBUIÇÃO DE ENERGIA ELÉTRICA - FORNECIMENTO E INSTALAÇÃO. AF_12/2021</v>
          </cell>
          <cell r="C3045" t="str">
            <v>UN</v>
          </cell>
          <cell r="D3045" t="str">
            <v>COEFICIENTE DE REPRESENTATIVIDADE</v>
          </cell>
          <cell r="E3045" t="str">
            <v>27,15</v>
          </cell>
          <cell r="F3045" t="str">
            <v>CAIXA REFERENCIAL</v>
          </cell>
        </row>
        <row r="3046">
          <cell r="A3046" t="str">
            <v>93020</v>
          </cell>
          <cell r="B3046" t="str">
            <v>CURVA 90 GRAUS PARA ELETRODUTO, PVC, ROSCÁVEL, DN 60 MM (2"), PARA REDE ENTERRADA DE DISTRIBUIÇÃO DE ENERGIA ELÉTRICA - FORNECIMENTO E INSTALAÇÃO. AF_12/2021</v>
          </cell>
          <cell r="C3046" t="str">
            <v>UN</v>
          </cell>
          <cell r="D3046" t="str">
            <v>COEFICIENTE DE REPRESENTATIVIDADE</v>
          </cell>
          <cell r="E3046" t="str">
            <v>33,86</v>
          </cell>
          <cell r="F3046" t="str">
            <v>CAIXA REFERENCIAL</v>
          </cell>
        </row>
        <row r="3047">
          <cell r="A3047" t="str">
            <v>93022</v>
          </cell>
          <cell r="B3047" t="str">
            <v>CURVA 90 GRAUS PARA ELETRODUTO, PVC, ROSCÁVEL, DN 75 MM (2 1/2"), PARA REDE ENTERRADA DE DISTRIBUIÇÃO DE ENERGIA ELÉTRICA - FORNECIMENTO E INSTALAÇÃO. AF_12/2021</v>
          </cell>
          <cell r="C3047" t="str">
            <v>UN</v>
          </cell>
          <cell r="D3047" t="str">
            <v>COEFICIENTE DE REPRESENTATIVIDADE</v>
          </cell>
          <cell r="E3047" t="str">
            <v>52,78</v>
          </cell>
          <cell r="F3047" t="str">
            <v>CAIXA REFERENCIAL</v>
          </cell>
        </row>
        <row r="3048">
          <cell r="A3048" t="str">
            <v>93024</v>
          </cell>
          <cell r="B3048" t="str">
            <v>CURVA 90 GRAUS PARA ELETRODUTO, PVC, ROSCÁVEL, DN 85 MM (3"), PARA REDE ENTERRADA DE DISTRIBUIÇÃO DE ENERGIA ELÉTRICA - FORNECIMENTO E INSTALAÇÃO. AF_12/2021</v>
          </cell>
          <cell r="C3048" t="str">
            <v>UN</v>
          </cell>
          <cell r="D3048" t="str">
            <v>COEFICIENTE DE REPRESENTATIVIDADE</v>
          </cell>
          <cell r="E3048" t="str">
            <v>56,05</v>
          </cell>
          <cell r="F3048" t="str">
            <v>CAIXA REFERENCIAL</v>
          </cell>
        </row>
        <row r="3049">
          <cell r="A3049" t="str">
            <v>93026</v>
          </cell>
          <cell r="B3049" t="str">
            <v>CURVA 90 GRAUS PARA ELETRODUTO, PVC, ROSCÁVEL, DN 110 MM (4"), PARA REDE ENTERRADA DE DISTRIBUIÇÃO DE ENERGIA ELÉTRICA - FORNECIMENTO E INSTALAÇÃO. AF_12/2021</v>
          </cell>
          <cell r="C3049" t="str">
            <v>UN</v>
          </cell>
          <cell r="D3049" t="str">
            <v>COEFICIENTE DE REPRESENTATIVIDADE</v>
          </cell>
          <cell r="E3049" t="str">
            <v>87,50</v>
          </cell>
          <cell r="F3049" t="str">
            <v>CAIXA REFERENCIAL</v>
          </cell>
        </row>
        <row r="3050">
          <cell r="A3050" t="str">
            <v>97559</v>
          </cell>
          <cell r="B3050" t="str">
            <v>CURVA 135 GRAUS PARA ELETRODUTO, PVC, ROSCÁVEL, DN 25 MM (3/4"), PARA CIRCUITOS TERMINAIS, INSTALADA EM FORRO - FORNECIMENTO E INSTALAÇÃO. AF_03/2023</v>
          </cell>
          <cell r="C3050" t="str">
            <v>UN</v>
          </cell>
          <cell r="D3050" t="str">
            <v>COEFICIENTE DE REPRESENTATIVIDADE</v>
          </cell>
          <cell r="E3050" t="str">
            <v>15,69</v>
          </cell>
          <cell r="F3050" t="str">
            <v>CAIXA REFERENCIAL</v>
          </cell>
        </row>
        <row r="3051">
          <cell r="A3051" t="str">
            <v>97562</v>
          </cell>
          <cell r="B3051" t="str">
            <v>CURVA 135 GRAUS PARA ELETRODUTO, PVC, ROSCÁVEL, DN 25 MM (3/4"), PARA CIRCUITOS TERMINAIS, INSTALADA EM LAJE - FORNECIMENTO E INSTALAÇÃO. AF_03/2023</v>
          </cell>
          <cell r="C3051" t="str">
            <v>UN</v>
          </cell>
          <cell r="D3051" t="str">
            <v>COEFICIENTE DE REPRESENTATIVIDADE</v>
          </cell>
          <cell r="E3051" t="str">
            <v>12,86</v>
          </cell>
          <cell r="F3051" t="str">
            <v>CAIXA REFERENCIAL</v>
          </cell>
        </row>
        <row r="3052">
          <cell r="A3052" t="str">
            <v>97564</v>
          </cell>
          <cell r="B3052" t="str">
            <v>CURVA 135 GRAUS PARA ELETRODUTO, PVC, ROSCÁVEL, DN 25 MM (3/4"), PARA CIRCUITOS TERMINAIS, INSTALADA EM PAREDE - FORNECIMENTO E INSTALAÇÃO. AF_03/2023</v>
          </cell>
          <cell r="C3052" t="str">
            <v>UN</v>
          </cell>
          <cell r="D3052" t="str">
            <v>COEFICIENTE DE REPRESENTATIVIDADE</v>
          </cell>
          <cell r="E3052" t="str">
            <v>21,39</v>
          </cell>
          <cell r="F3052" t="str">
            <v>CAIXA REFERENCIAL</v>
          </cell>
        </row>
        <row r="3053">
          <cell r="A3053" t="str">
            <v>104395</v>
          </cell>
          <cell r="B3053" t="str">
            <v>CONDULETE DE PVC, TIPO E, PARA ELETRODUTO DE PVC SOLDÁVEL DN 20 MM (1/2''), APARENTE - FORNECIMENTO E INSTALAÇÃO. AF_10/2022</v>
          </cell>
          <cell r="C3053" t="str">
            <v>UN</v>
          </cell>
          <cell r="D3053" t="str">
            <v>COEFICIENTE DE REPRESENTATIVIDADE</v>
          </cell>
          <cell r="E3053" t="str">
            <v>23,49</v>
          </cell>
          <cell r="F3053" t="str">
            <v>CAIXA REFERENCIAL</v>
          </cell>
        </row>
        <row r="3054">
          <cell r="A3054" t="str">
            <v>91924</v>
          </cell>
          <cell r="B3054" t="str">
            <v>CABO DE COBRE FLEXÍVEL ISOLADO, 1,5 MM², ANTI-CHAMA 450/750 V, PARA CIRCUITOS TERMINAIS - FORNECIMENTO E INSTALAÇÃO. AF_03/2023</v>
          </cell>
          <cell r="C3054" t="str">
            <v>M</v>
          </cell>
          <cell r="D3054" t="str">
            <v>COEFICIENTE DE REPRESENTATIVIDADE</v>
          </cell>
          <cell r="E3054" t="str">
            <v>3,36</v>
          </cell>
          <cell r="F3054" t="str">
            <v>CAIXA REFERENCIAL</v>
          </cell>
        </row>
        <row r="3055">
          <cell r="A3055" t="str">
            <v>91925</v>
          </cell>
          <cell r="B3055" t="str">
            <v>CABO DE COBRE FLEXÍVEL ISOLADO, 1,5 MM², ANTI-CHAMA 0,6/1,0 KV, PARA CIRCUITOS TERMINAIS - FORNECIMENTO E INSTALAÇÃO. AF_03/2023</v>
          </cell>
          <cell r="C3055" t="str">
            <v>M</v>
          </cell>
          <cell r="D3055" t="str">
            <v>COEFICIENTE DE REPRESENTATIVIDADE</v>
          </cell>
          <cell r="E3055" t="str">
            <v>4,02</v>
          </cell>
          <cell r="F3055" t="str">
            <v>CAIXA REFERENCIAL</v>
          </cell>
        </row>
        <row r="3056">
          <cell r="A3056" t="str">
            <v>91926</v>
          </cell>
          <cell r="B3056" t="str">
            <v>CABO DE COBRE FLEXÍVEL ISOLADO, 2,5 MM², ANTI-CHAMA 450/750 V, PARA CIRCUITOS TERMINAIS - FORNECIMENTO E INSTALAÇÃO. AF_03/2023</v>
          </cell>
          <cell r="C3056" t="str">
            <v>M</v>
          </cell>
          <cell r="D3056" t="str">
            <v>COEFICIENTE DE REPRESENTATIVIDADE</v>
          </cell>
          <cell r="E3056" t="str">
            <v>4,85</v>
          </cell>
          <cell r="F3056" t="str">
            <v>CAIXA REFERENCIAL</v>
          </cell>
        </row>
        <row r="3057">
          <cell r="A3057" t="str">
            <v>91927</v>
          </cell>
          <cell r="B3057" t="str">
            <v>CABO DE COBRE FLEXÍVEL ISOLADO, 2,5 MM², ANTI-CHAMA 0,6/1,0 KV, PARA CIRCUITOS TERMINAIS - FORNECIMENTO E INSTALAÇÃO. AF_03/2023</v>
          </cell>
          <cell r="C3057" t="str">
            <v>M</v>
          </cell>
          <cell r="D3057" t="str">
            <v>COEFICIENTE DE REPRESENTATIVIDADE</v>
          </cell>
          <cell r="E3057" t="str">
            <v>5,41</v>
          </cell>
          <cell r="F3057" t="str">
            <v>CAIXA REFERENCIAL</v>
          </cell>
        </row>
        <row r="3058">
          <cell r="A3058" t="str">
            <v>91928</v>
          </cell>
          <cell r="B3058" t="str">
            <v>CABO DE COBRE FLEXÍVEL ISOLADO, 4 MM², ANTI-CHAMA 450/750 V, PARA CIRCUITOS TERMINAIS - FORNECIMENTO E INSTALAÇÃO. AF_03/2023</v>
          </cell>
          <cell r="C3058" t="str">
            <v>M</v>
          </cell>
          <cell r="D3058" t="str">
            <v>COEFICIENTE DE REPRESENTATIVIDADE</v>
          </cell>
          <cell r="E3058" t="str">
            <v>7,45</v>
          </cell>
          <cell r="F3058" t="str">
            <v>CAIXA REFERENCIAL</v>
          </cell>
        </row>
        <row r="3059">
          <cell r="A3059" t="str">
            <v>91929</v>
          </cell>
          <cell r="B3059" t="str">
            <v>CABO DE COBRE FLEXÍVEL ISOLADO, 4 MM², ANTI-CHAMA 0,6/1,0 KV, PARA CIRCUITOS TERMINAIS - FORNECIMENTO E INSTALAÇÃO. AF_03/2023</v>
          </cell>
          <cell r="C3059" t="str">
            <v>M</v>
          </cell>
          <cell r="D3059" t="str">
            <v>COEFICIENTE DE REPRESENTATIVIDADE</v>
          </cell>
          <cell r="E3059" t="str">
            <v>7,94</v>
          </cell>
          <cell r="F3059" t="str">
            <v>CAIXA REFERENCIAL</v>
          </cell>
        </row>
        <row r="3060">
          <cell r="A3060" t="str">
            <v>91930</v>
          </cell>
          <cell r="B3060" t="str">
            <v>CABO DE COBRE FLEXÍVEL ISOLADO, 6 MM², ANTI-CHAMA 450/750 V, PARA CIRCUITOS TERMINAIS - FORNECIMENTO E INSTALAÇÃO. AF_03/2023</v>
          </cell>
          <cell r="C3060" t="str">
            <v>M</v>
          </cell>
          <cell r="D3060" t="str">
            <v>COEFICIENTE DE REPRESENTATIVIDADE</v>
          </cell>
          <cell r="E3060" t="str">
            <v>10,38</v>
          </cell>
          <cell r="F3060" t="str">
            <v>CAIXA REFERENCIAL</v>
          </cell>
        </row>
        <row r="3061">
          <cell r="A3061" t="str">
            <v>91931</v>
          </cell>
          <cell r="B3061" t="str">
            <v>CABO DE COBRE FLEXÍVEL ISOLADO, 6 MM², ANTI-CHAMA 0,6/1,0 KV, PARA CIRCUITOS TERMINAIS - FORNECIMENTO E INSTALAÇÃO. AF_03/2023</v>
          </cell>
          <cell r="C3061" t="str">
            <v>M</v>
          </cell>
          <cell r="D3061" t="str">
            <v>COEFICIENTE DE REPRESENTATIVIDADE</v>
          </cell>
          <cell r="E3061" t="str">
            <v>11,17</v>
          </cell>
          <cell r="F3061" t="str">
            <v>CAIXA REFERENCIAL</v>
          </cell>
        </row>
        <row r="3062">
          <cell r="A3062" t="str">
            <v>91932</v>
          </cell>
          <cell r="B3062" t="str">
            <v>CABO DE COBRE FLEXÍVEL ISOLADO, 10 MM², ANTI-CHAMA 450/750 V, PARA CIRCUITOS TERMINAIS - FORNECIMENTO E INSTALAÇÃO. AF_03/2023</v>
          </cell>
          <cell r="C3062" t="str">
            <v>M</v>
          </cell>
          <cell r="D3062" t="str">
            <v>COEFICIENTE DE REPRESENTATIVIDADE</v>
          </cell>
          <cell r="E3062" t="str">
            <v>18,46</v>
          </cell>
          <cell r="F3062" t="str">
            <v>CAIXA REFERENCIAL</v>
          </cell>
        </row>
        <row r="3063">
          <cell r="A3063" t="str">
            <v>91933</v>
          </cell>
          <cell r="B3063" t="str">
            <v>CABO DE COBRE FLEXÍVEL ISOLADO, 10 MM², ANTI-CHAMA 0,6/1,0 KV, PARA CIRCUITOS TERMINAIS - FORNECIMENTO E INSTALAÇÃO. AF_03/2023</v>
          </cell>
          <cell r="C3063" t="str">
            <v>M</v>
          </cell>
          <cell r="D3063" t="str">
            <v>COEFICIENTE DE REPRESENTATIVIDADE</v>
          </cell>
          <cell r="E3063" t="str">
            <v>17,83</v>
          </cell>
          <cell r="F3063" t="str">
            <v>CAIXA REFERENCIAL</v>
          </cell>
        </row>
        <row r="3064">
          <cell r="A3064" t="str">
            <v>91934</v>
          </cell>
          <cell r="B3064" t="str">
            <v>CABO DE COBRE FLEXÍVEL ISOLADO, 16 MM², ANTI-CHAMA 450/750 V, PARA CIRCUITOS TERMINAIS - FORNECIMENTO E INSTALAÇÃO. AF_03/2023</v>
          </cell>
          <cell r="C3064" t="str">
            <v>M</v>
          </cell>
          <cell r="D3064" t="str">
            <v>COEFICIENTE DE REPRESENTATIVIDADE</v>
          </cell>
          <cell r="E3064" t="str">
            <v>26,70</v>
          </cell>
          <cell r="F3064" t="str">
            <v>CAIXA REFERENCIAL</v>
          </cell>
        </row>
        <row r="3065">
          <cell r="A3065" t="str">
            <v>91935</v>
          </cell>
          <cell r="B3065" t="str">
            <v>CABO DE COBRE FLEXÍVEL ISOLADO, 16 MM², ANTI-CHAMA 0,6/1,0 KV, PARA CIRCUITOS TERMINAIS - FORNECIMENTO E INSTALAÇÃO. AF_03/2023</v>
          </cell>
          <cell r="C3065" t="str">
            <v>M</v>
          </cell>
          <cell r="D3065" t="str">
            <v>COEFICIENTE DE REPRESENTATIVIDADE</v>
          </cell>
          <cell r="E3065" t="str">
            <v>27,92</v>
          </cell>
          <cell r="F3065" t="str">
            <v>CAIXA REFERENCIAL</v>
          </cell>
        </row>
        <row r="3066">
          <cell r="A3066" t="str">
            <v>92979</v>
          </cell>
          <cell r="B3066" t="str">
            <v>CABO DE COBRE FLEXÍVEL ISOLADO, 10 MM², ANTI-CHAMA 450/750 V, PARA DISTRIBUIÇÃO - FORNECIMENTO E INSTALAÇÃO. AF_10/2020</v>
          </cell>
          <cell r="C3066" t="str">
            <v>M</v>
          </cell>
          <cell r="D3066" t="str">
            <v>COEFICIENTE DE REPRESENTATIVIDADE</v>
          </cell>
          <cell r="E3066" t="str">
            <v>11,80</v>
          </cell>
          <cell r="F3066" t="str">
            <v>CAIXA REFERENCIAL</v>
          </cell>
        </row>
        <row r="3067">
          <cell r="A3067" t="str">
            <v>92980</v>
          </cell>
          <cell r="B3067" t="str">
            <v>CABO DE COBRE FLEXÍVEL ISOLADO, 10 MM², ANTI-CHAMA 0,6/1,0 KV, PARA DISTRIBUIÇÃO - FORNECIMENTO E INSTALAÇÃO. AF_10/2020</v>
          </cell>
          <cell r="C3067" t="str">
            <v>M</v>
          </cell>
          <cell r="D3067" t="str">
            <v>COEFICIENTE DE REPRESENTATIVIDADE</v>
          </cell>
          <cell r="E3067" t="str">
            <v>11,28</v>
          </cell>
          <cell r="F3067" t="str">
            <v>CAIXA REFERENCIAL</v>
          </cell>
        </row>
        <row r="3068">
          <cell r="A3068" t="str">
            <v>92981</v>
          </cell>
          <cell r="B3068" t="str">
            <v>CABO DE COBRE FLEXÍVEL ISOLADO, 16 MM², ANTI-CHAMA 450/750 V, PARA DISTRIBUIÇÃO - FORNECIMENTO E INSTALAÇÃO. AF_10/2020</v>
          </cell>
          <cell r="C3068" t="str">
            <v>M</v>
          </cell>
          <cell r="D3068" t="str">
            <v>COEFICIENTE DE REPRESENTATIVIDADE</v>
          </cell>
          <cell r="E3068" t="str">
            <v>16,87</v>
          </cell>
          <cell r="F3068" t="str">
            <v>CAIXA REFERENCIAL</v>
          </cell>
        </row>
        <row r="3069">
          <cell r="A3069" t="str">
            <v>92982</v>
          </cell>
          <cell r="B3069" t="str">
            <v>CABO DE COBRE FLEXÍVEL ISOLADO, 16 MM², ANTI-CHAMA 0,6/1,0 KV, PARA DISTRIBUIÇÃO - FORNECIMENTO E INSTALAÇÃO. AF_10/2020</v>
          </cell>
          <cell r="C3069" t="str">
            <v>M</v>
          </cell>
          <cell r="D3069" t="str">
            <v>COEFICIENTE DE REPRESENTATIVIDADE</v>
          </cell>
          <cell r="E3069" t="str">
            <v>17,87</v>
          </cell>
          <cell r="F3069" t="str">
            <v>CAIXA REFERENCIAL</v>
          </cell>
        </row>
        <row r="3070">
          <cell r="A3070" t="str">
            <v>92984</v>
          </cell>
          <cell r="B3070" t="str">
            <v>CABO DE COBRE FLEXÍVEL ISOLADO, 25 MM², ANTI-CHAMA 0,6/1,0 KV, PARA REDE ENTERRADA DE DISTRIBUIÇÃO DE ENERGIA ELÉTRICA - FORNECIMENTO E INSTALAÇÃO. AF_12/2021</v>
          </cell>
          <cell r="C3070" t="str">
            <v>M</v>
          </cell>
          <cell r="D3070" t="str">
            <v>COEFICIENTE DE REPRESENTATIVIDADE</v>
          </cell>
          <cell r="E3070" t="str">
            <v>29,98</v>
          </cell>
          <cell r="F3070" t="str">
            <v>CAIXA REFERENCIAL</v>
          </cell>
        </row>
        <row r="3071">
          <cell r="A3071" t="str">
            <v>92986</v>
          </cell>
          <cell r="B3071" t="str">
            <v>CABO DE COBRE FLEXÍVEL ISOLADO, 35 MM², ANTI-CHAMA 0,6/1,0 KV, PARA REDE ENTERRADA DE DISTRIBUIÇÃO DE ENERGIA ELÉTRICA - FORNECIMENTO E INSTALAÇÃO. AF_12/2021</v>
          </cell>
          <cell r="C3071" t="str">
            <v>M</v>
          </cell>
          <cell r="D3071" t="str">
            <v>COEFICIENTE DE REPRESENTATIVIDADE</v>
          </cell>
          <cell r="E3071" t="str">
            <v>41,32</v>
          </cell>
          <cell r="F3071" t="str">
            <v>CAIXA REFERENCIAL</v>
          </cell>
        </row>
        <row r="3072">
          <cell r="A3072" t="str">
            <v>92988</v>
          </cell>
          <cell r="B3072" t="str">
            <v>CABO DE COBRE FLEXÍVEL ISOLADO, 50 MM², ANTI-CHAMA 0,6/1,0 KV, PARA REDE ENTERRADA DE DISTRIBUIÇÃO DE ENERGIA ELÉTRICA - FORNECIMENTO E INSTALAÇÃO. AF_12/2021</v>
          </cell>
          <cell r="C3072" t="str">
            <v>M</v>
          </cell>
          <cell r="D3072" t="str">
            <v>COEFICIENTE DE REPRESENTATIVIDADE</v>
          </cell>
          <cell r="E3072" t="str">
            <v>59,80</v>
          </cell>
          <cell r="F3072" t="str">
            <v>CAIXA REFERENCIAL</v>
          </cell>
        </row>
        <row r="3073">
          <cell r="A3073" t="str">
            <v>92990</v>
          </cell>
          <cell r="B3073" t="str">
            <v>CABO DE COBRE FLEXÍVEL ISOLADO, 70 MM², ANTI-CHAMA 0,6/1,0 KV, PARA REDE ENTERRADA DE DISTRIBUIÇÃO DE ENERGIA ELÉTRICA - FORNECIMENTO E INSTALAÇÃO. AF_12/2021</v>
          </cell>
          <cell r="C3073" t="str">
            <v>M</v>
          </cell>
          <cell r="D3073" t="str">
            <v>COEFICIENTE DE REPRESENTATIVIDADE</v>
          </cell>
          <cell r="E3073" t="str">
            <v>82,66</v>
          </cell>
          <cell r="F3073" t="str">
            <v>CAIXA REFERENCIAL</v>
          </cell>
        </row>
        <row r="3074">
          <cell r="A3074" t="str">
            <v>92992</v>
          </cell>
          <cell r="B3074" t="str">
            <v>CABO DE COBRE FLEXÍVEL ISOLADO, 95 MM², ANTI-CHAMA 0,6/1,0 KV, PARA REDE ENTERRADA DE DISTRIBUIÇÃO DE ENERGIA ELÉTRICA - FORNECIMENTO E INSTALAÇÃO. AF_12/2021</v>
          </cell>
          <cell r="C3074" t="str">
            <v>M</v>
          </cell>
          <cell r="D3074" t="str">
            <v>COEFICIENTE DE REPRESENTATIVIDADE</v>
          </cell>
          <cell r="E3074" t="str">
            <v>106,81</v>
          </cell>
          <cell r="F3074" t="str">
            <v>CAIXA REFERENCIAL</v>
          </cell>
        </row>
        <row r="3075">
          <cell r="A3075" t="str">
            <v>92994</v>
          </cell>
          <cell r="B3075" t="str">
            <v>CABO DE COBRE FLEXÍVEL ISOLADO, 120 MM², ANTI-CHAMA 0,6/1,0 KV, PARA REDE ENTERRADA DE DISTRIBUIÇÃO DE ENERGIA ELÉTRICA - FORNECIMENTO E INSTALAÇÃO. AF_12/2021</v>
          </cell>
          <cell r="C3075" t="str">
            <v>M</v>
          </cell>
          <cell r="D3075" t="str">
            <v>COEFICIENTE DE REPRESENTATIVIDADE</v>
          </cell>
          <cell r="E3075" t="str">
            <v>138,68</v>
          </cell>
          <cell r="F3075" t="str">
            <v>CAIXA REFERENCIAL</v>
          </cell>
        </row>
        <row r="3076">
          <cell r="A3076" t="str">
            <v>92996</v>
          </cell>
          <cell r="B3076" t="str">
            <v>CABO DE COBRE FLEXÍVEL ISOLADO, 150 MM², ANTI-CHAMA 0,6/1,0 KV, PARA REDE ENTERRADA DE DISTRIBUIÇÃO DE ENERGIA ELÉTRICA - FORNECIMENTO E INSTALAÇÃO. AF_12/2021</v>
          </cell>
          <cell r="C3076" t="str">
            <v>M</v>
          </cell>
          <cell r="D3076" t="str">
            <v>COEFICIENTE DE REPRESENTATIVIDADE</v>
          </cell>
          <cell r="E3076" t="str">
            <v>167,74</v>
          </cell>
          <cell r="F3076" t="str">
            <v>CAIXA REFERENCIAL</v>
          </cell>
        </row>
        <row r="3077">
          <cell r="A3077" t="str">
            <v>92998</v>
          </cell>
          <cell r="B3077" t="str">
            <v>CABO DE COBRE FLEXÍVEL ISOLADO, 185 MM², ANTI-CHAMA 0,6/1,0 KV, PARA REDE ENTERRADA DE DISTRIBUIÇÃO DE ENERGIA ELÉTRICA - FORNECIMENTO E INSTALAÇÃO. AF_12/2021</v>
          </cell>
          <cell r="C3077" t="str">
            <v>M</v>
          </cell>
          <cell r="D3077" t="str">
            <v>COEFICIENTE DE REPRESENTATIVIDADE</v>
          </cell>
          <cell r="E3077" t="str">
            <v>205,50</v>
          </cell>
          <cell r="F3077" t="str">
            <v>CAIXA REFERENCIAL</v>
          </cell>
        </row>
        <row r="3078">
          <cell r="A3078" t="str">
            <v>93000</v>
          </cell>
          <cell r="B3078" t="str">
            <v>CABO DE COBRE FLEXÍVEL ISOLADO, 240 MM², ANTI-CHAMA 0,6/1,0 KV, PARA REDE ENTERRADA DE DISTRIBUIÇÃO DE ENERGIA ELÉTRICA - FORNECIMENTO E INSTALAÇÃO. AF_12/2021</v>
          </cell>
          <cell r="C3078" t="str">
            <v>M</v>
          </cell>
          <cell r="D3078" t="str">
            <v>COEFICIENTE DE REPRESENTATIVIDADE</v>
          </cell>
          <cell r="E3078" t="str">
            <v>271,94</v>
          </cell>
          <cell r="F3078" t="str">
            <v>CAIXA REFERENCIAL</v>
          </cell>
        </row>
        <row r="3079">
          <cell r="A3079" t="str">
            <v>93002</v>
          </cell>
          <cell r="B3079" t="str">
            <v>CABO DE COBRE FLEXÍVEL ISOLADO, 300 MM², ANTI-CHAMA 0,6/1,0 KV, PARA REDE ENTERRADA DE DISTRIBUIÇÃO DE ENERGIA ELÉTRICA - FORNECIMENTO E INSTALAÇÃO. AF_12/2021</v>
          </cell>
          <cell r="C3079" t="str">
            <v>M</v>
          </cell>
          <cell r="D3079" t="str">
            <v>COEFICIENTE DE REPRESENTATIVIDADE</v>
          </cell>
          <cell r="E3079" t="str">
            <v>351,45</v>
          </cell>
          <cell r="F3079" t="str">
            <v>CAIXA REFERENCIAL</v>
          </cell>
        </row>
        <row r="3080">
          <cell r="A3080" t="str">
            <v>101884</v>
          </cell>
          <cell r="B3080" t="str">
            <v>CABO DE COBRE ISOLADO, 10 MM², ANTI-CHAMA 450/750 V, INSTALADO EM ELETROCALHA OU PERFILADO - FORNECIMENTO E INSTALAÇÃO. AF_10/2020</v>
          </cell>
          <cell r="C3080" t="str">
            <v>M</v>
          </cell>
          <cell r="D3080" t="str">
            <v>COEFICIENTE DE REPRESENTATIVIDADE</v>
          </cell>
          <cell r="E3080" t="str">
            <v>11,48</v>
          </cell>
          <cell r="F3080" t="str">
            <v>CAIXA REFERENCIAL</v>
          </cell>
        </row>
        <row r="3081">
          <cell r="A3081" t="str">
            <v>101885</v>
          </cell>
          <cell r="B3081" t="str">
            <v>CABO DE COBRE ISOLADO, 10 MM², ANTI-CHAMA 0,6/1 KV, INSTALADO EM ELETROCALHA OU PERFILADO - FORNECIMENTO E INSTALAÇÃO. AF_10/2020</v>
          </cell>
          <cell r="C3081" t="str">
            <v>M</v>
          </cell>
          <cell r="D3081" t="str">
            <v>COEFICIENTE DE REPRESENTATIVIDADE</v>
          </cell>
          <cell r="E3081" t="str">
            <v>10,96</v>
          </cell>
          <cell r="F3081" t="str">
            <v>CAIXA REFERENCIAL</v>
          </cell>
        </row>
        <row r="3082">
          <cell r="A3082" t="str">
            <v>101886</v>
          </cell>
          <cell r="B3082" t="str">
            <v>CABO DE COBRE ISOLADO, 16 MM², ANTI-CHAMA 450/750 V, INSTALADO EM ELETROCALHA OU PERFILADO - FORNECIMENTO E INSTALAÇÃO. AF_10/2020</v>
          </cell>
          <cell r="C3082" t="str">
            <v>M</v>
          </cell>
          <cell r="D3082" t="str">
            <v>COEFICIENTE DE REPRESENTATIVIDADE</v>
          </cell>
          <cell r="E3082" t="str">
            <v>16,48</v>
          </cell>
          <cell r="F3082" t="str">
            <v>CAIXA REFERENCIAL</v>
          </cell>
        </row>
        <row r="3083">
          <cell r="A3083" t="str">
            <v>101887</v>
          </cell>
          <cell r="B3083" t="str">
            <v>CABO DE COBRE ISOLADO, 16 MM², ANTI-CHAMA 0,6/1 KV, INSTALADO EM ELETROCALHA OU PERFILADO - FORNECIMENTO E INSTALAÇÃO. AF_10/2020</v>
          </cell>
          <cell r="C3083" t="str">
            <v>M</v>
          </cell>
          <cell r="D3083" t="str">
            <v>COEFICIENTE DE REPRESENTATIVIDADE</v>
          </cell>
          <cell r="E3083" t="str">
            <v>17,48</v>
          </cell>
          <cell r="F3083" t="str">
            <v>CAIXA REFERENCIAL</v>
          </cell>
        </row>
        <row r="3084">
          <cell r="A3084" t="str">
            <v>101888</v>
          </cell>
          <cell r="B3084" t="str">
            <v>CABO DE COBRE ISOLADO, 25 MM², ANTI-CHAMA 450/750 V, INSTALADO EM ELETROCALHA OU PERFILADO - FORNECIMENTO E INSTALAÇÃO. AF_10/2020</v>
          </cell>
          <cell r="C3084" t="str">
            <v>M</v>
          </cell>
          <cell r="D3084" t="str">
            <v>COEFICIENTE DE REPRESENTATIVIDADE</v>
          </cell>
          <cell r="E3084" t="str">
            <v>25,84</v>
          </cell>
          <cell r="F3084" t="str">
            <v>CAIXA REFERENCIAL</v>
          </cell>
        </row>
        <row r="3085">
          <cell r="A3085" t="str">
            <v>101889</v>
          </cell>
          <cell r="B3085" t="str">
            <v>CABO DE COBRE ISOLADO, 25 MM², ANTI-CHAMA 0,6/1 KV, INSTALADO EM ELETROCALHA OU PERFILADO - FORNECIMENTO E INSTALAÇÃO. AF_10/2020</v>
          </cell>
          <cell r="C3085" t="str">
            <v>M</v>
          </cell>
          <cell r="D3085" t="str">
            <v>COEFICIENTE DE REPRESENTATIVIDADE</v>
          </cell>
          <cell r="E3085" t="str">
            <v>27,16</v>
          </cell>
          <cell r="F3085" t="str">
            <v>CAIXA REFERENCIAL</v>
          </cell>
        </row>
        <row r="3086">
          <cell r="A3086" t="str">
            <v>91936</v>
          </cell>
          <cell r="B3086" t="str">
            <v>CAIXA OCTOGONAL 4" X 4", PVC, INSTALADA EM LAJE - FORNECIMENTO E INSTALAÇÃO. AF_03/2023</v>
          </cell>
          <cell r="C3086" t="str">
            <v>UN</v>
          </cell>
          <cell r="D3086" t="str">
            <v>COEFICIENTE DE REPRESENTATIVIDADE</v>
          </cell>
          <cell r="E3086" t="str">
            <v>20,24</v>
          </cell>
          <cell r="F3086" t="str">
            <v>CAIXA REFERENCIAL</v>
          </cell>
        </row>
        <row r="3087">
          <cell r="A3087" t="str">
            <v>91937</v>
          </cell>
          <cell r="B3087" t="str">
            <v>CAIXA OCTOGONAL 3" X 3", PVC, INSTALADA EM LAJE - FORNECIMENTO E INSTALAÇÃO. AF_03/2023</v>
          </cell>
          <cell r="C3087" t="str">
            <v>UN</v>
          </cell>
          <cell r="D3087" t="str">
            <v>COEFICIENTE DE REPRESENTATIVIDADE</v>
          </cell>
          <cell r="E3087" t="str">
            <v>18,39</v>
          </cell>
          <cell r="F3087" t="str">
            <v>CAIXA REFERENCIAL</v>
          </cell>
        </row>
        <row r="3088">
          <cell r="A3088" t="str">
            <v>91939</v>
          </cell>
          <cell r="B3088" t="str">
            <v>CAIXA RETANGULAR 4" X 2" ALTA (2,00 M DO PISO), PVC, INSTALADA EM PAREDE - FORNECIMENTO E INSTALAÇÃO. AF_03/2023</v>
          </cell>
          <cell r="C3088" t="str">
            <v>UN</v>
          </cell>
          <cell r="D3088" t="str">
            <v>COEFICIENTE DE REPRESENTATIVIDADE</v>
          </cell>
          <cell r="E3088" t="str">
            <v>38,13</v>
          </cell>
          <cell r="F3088" t="str">
            <v>CAIXA REFERENCIAL</v>
          </cell>
        </row>
        <row r="3089">
          <cell r="A3089" t="str">
            <v>91940</v>
          </cell>
          <cell r="B3089" t="str">
            <v>CAIXA RETANGULAR 4" X 2" MÉDIA (1,30 M DO PISO), PVC, INSTALADA EM PAREDE - FORNECIMENTO E INSTALAÇÃO. AF_03/2023</v>
          </cell>
          <cell r="C3089" t="str">
            <v>UN</v>
          </cell>
          <cell r="D3089" t="str">
            <v>COEFICIENTE DE REPRESENTATIVIDADE</v>
          </cell>
          <cell r="E3089" t="str">
            <v>21,53</v>
          </cell>
          <cell r="F3089" t="str">
            <v>CAIXA REFERENCIAL</v>
          </cell>
        </row>
        <row r="3090">
          <cell r="A3090" t="str">
            <v>91941</v>
          </cell>
          <cell r="B3090" t="str">
            <v>CAIXA RETANGULAR 4" X 2" BAIXA (0,30 M DO PISO), PVC, INSTALADA EM PAREDE - FORNECIMENTO E INSTALAÇÃO. AF_03/2023</v>
          </cell>
          <cell r="C3090" t="str">
            <v>UN</v>
          </cell>
          <cell r="D3090" t="str">
            <v>COEFICIENTE DE REPRESENTATIVIDADE</v>
          </cell>
          <cell r="E3090" t="str">
            <v>13,38</v>
          </cell>
          <cell r="F3090" t="str">
            <v>CAIXA REFERENCIAL</v>
          </cell>
        </row>
        <row r="3091">
          <cell r="A3091" t="str">
            <v>91942</v>
          </cell>
          <cell r="B3091" t="str">
            <v>CAIXA RETANGULAR 4" X 4" ALTA (2,00 M DO PISO), PVC, INSTALADA EM PAREDE - FORNECIMENTO E INSTALAÇÃO. AF_03/2023</v>
          </cell>
          <cell r="C3091" t="str">
            <v>UN</v>
          </cell>
          <cell r="D3091" t="str">
            <v>COEFICIENTE DE REPRESENTATIVIDADE</v>
          </cell>
          <cell r="E3091" t="str">
            <v>41,83</v>
          </cell>
          <cell r="F3091" t="str">
            <v>CAIXA REFERENCIAL</v>
          </cell>
        </row>
        <row r="3092">
          <cell r="A3092" t="str">
            <v>91943</v>
          </cell>
          <cell r="B3092" t="str">
            <v>CAIXA RETANGULAR 4" X 4" MÉDIA (1,30 M DO PISO), PVC, INSTALADA EM PAREDE - FORNECIMENTO E INSTALAÇÃO. AF_03/2023</v>
          </cell>
          <cell r="C3092" t="str">
            <v>UN</v>
          </cell>
          <cell r="D3092" t="str">
            <v>COEFICIENTE DE REPRESENTATIVIDADE</v>
          </cell>
          <cell r="E3092" t="str">
            <v>24,64</v>
          </cell>
          <cell r="F3092" t="str">
            <v>CAIXA REFERENCIAL</v>
          </cell>
        </row>
        <row r="3093">
          <cell r="A3093" t="str">
            <v>91944</v>
          </cell>
          <cell r="B3093" t="str">
            <v>CAIXA RETANGULAR 4" X 4" BAIXA (0,30 M DO PISO), PVC, INSTALADA EM PAREDE - FORNECIMENTO E INSTALAÇÃO. AF_03/2023</v>
          </cell>
          <cell r="C3093" t="str">
            <v>UN</v>
          </cell>
          <cell r="D3093" t="str">
            <v>COEFICIENTE DE REPRESENTATIVIDADE</v>
          </cell>
          <cell r="E3093" t="str">
            <v>16,18</v>
          </cell>
          <cell r="F3093" t="str">
            <v>CAIXA REFERENCIAL</v>
          </cell>
        </row>
        <row r="3094">
          <cell r="A3094" t="str">
            <v>92865</v>
          </cell>
          <cell r="B3094" t="str">
            <v>CAIXA OCTOGONAL 4" X 4", METÁLICA, INSTALADA EM LAJE - FORNECIMENTO E INSTALAÇÃO. AF_03/2023</v>
          </cell>
          <cell r="C3094" t="str">
            <v>UN</v>
          </cell>
          <cell r="D3094" t="str">
            <v>COEFICIENTE DE REPRESENTATIVIDADE</v>
          </cell>
          <cell r="E3094" t="str">
            <v>17,29</v>
          </cell>
          <cell r="F3094" t="str">
            <v>CAIXA REFERENCIAL</v>
          </cell>
        </row>
        <row r="3095">
          <cell r="A3095" t="str">
            <v>92866</v>
          </cell>
          <cell r="B3095" t="str">
            <v>CAIXA SEXTAVADA 3" X 3", METÁLICA, INSTALADA EM LAJE - FORNECIMENTO E INSTALAÇÃO. AF_03/2023</v>
          </cell>
          <cell r="C3095" t="str">
            <v>UN</v>
          </cell>
          <cell r="D3095" t="str">
            <v>COEFICIENTE DE REPRESENTATIVIDADE</v>
          </cell>
          <cell r="E3095" t="str">
            <v>15,63</v>
          </cell>
          <cell r="F3095" t="str">
            <v>CAIXA REFERENCIAL</v>
          </cell>
        </row>
        <row r="3096">
          <cell r="A3096" t="str">
            <v>92867</v>
          </cell>
          <cell r="B3096" t="str">
            <v>CAIXA RETANGULAR 4" X 2" ALTA (2,00 M DO PISO), METÁLICA, INSTALADA EM PAREDE - FORNECIMENTO E INSTALAÇÃO. AF_03/2023</v>
          </cell>
          <cell r="C3096" t="str">
            <v>UN</v>
          </cell>
          <cell r="D3096" t="str">
            <v>COEFICIENTE DE REPRESENTATIVIDADE</v>
          </cell>
          <cell r="E3096" t="str">
            <v>37,26</v>
          </cell>
          <cell r="F3096" t="str">
            <v>CAIXA REFERENCIAL</v>
          </cell>
        </row>
        <row r="3097">
          <cell r="A3097" t="str">
            <v>92868</v>
          </cell>
          <cell r="B3097" t="str">
            <v>CAIXA RETANGULAR 4" X 2" MÉDIA (1,30 M DO PISO), METÁLICA, INSTALADA EM PAREDE - FORNECIMENTO E INSTALAÇÃO. AF_03/2023</v>
          </cell>
          <cell r="C3097" t="str">
            <v>UN</v>
          </cell>
          <cell r="D3097" t="str">
            <v>COEFICIENTE DE REPRESENTATIVIDADE</v>
          </cell>
          <cell r="E3097" t="str">
            <v>20,66</v>
          </cell>
          <cell r="F3097" t="str">
            <v>CAIXA REFERENCIAL</v>
          </cell>
        </row>
        <row r="3098">
          <cell r="A3098" t="str">
            <v>92869</v>
          </cell>
          <cell r="B3098" t="str">
            <v>CAIXA RETANGULAR 4" X 2" BAIXA (0,30 M DO PISO), METÁLICA, INSTALADA EM PAREDE - FORNECIMENTO E INSTALAÇÃO. AF_03/2023</v>
          </cell>
          <cell r="C3098" t="str">
            <v>UN</v>
          </cell>
          <cell r="D3098" t="str">
            <v>COEFICIENTE DE REPRESENTATIVIDADE</v>
          </cell>
          <cell r="E3098" t="str">
            <v>12,51</v>
          </cell>
          <cell r="F3098" t="str">
            <v>CAIXA REFERENCIAL</v>
          </cell>
        </row>
        <row r="3099">
          <cell r="A3099" t="str">
            <v>92870</v>
          </cell>
          <cell r="B3099" t="str">
            <v>CAIXA RETANGULAR 4" X 4" ALTA (2,00 M DO PISO), METÁLICA, INSTALADA EM PAREDE - FORNECIMENTO E INSTALAÇÃO. AF_03/2023</v>
          </cell>
          <cell r="C3099" t="str">
            <v>UN</v>
          </cell>
          <cell r="D3099" t="str">
            <v>COEFICIENTE DE REPRESENTATIVIDADE</v>
          </cell>
          <cell r="E3099" t="str">
            <v>40,27</v>
          </cell>
          <cell r="F3099" t="str">
            <v>CAIXA REFERENCIAL</v>
          </cell>
        </row>
        <row r="3100">
          <cell r="A3100" t="str">
            <v>92871</v>
          </cell>
          <cell r="B3100" t="str">
            <v>CAIXA RETANGULAR 4" X 4" MÉDIA (1,30 M DO PISO), METÁLICA, INSTALADA EM PAREDE - FORNECIMENTO E INSTALAÇÃO. AF_03/2023</v>
          </cell>
          <cell r="C3100" t="str">
            <v>UN</v>
          </cell>
          <cell r="D3100" t="str">
            <v>COEFICIENTE DE REPRESENTATIVIDADE</v>
          </cell>
          <cell r="E3100" t="str">
            <v>23,08</v>
          </cell>
          <cell r="F3100" t="str">
            <v>CAIXA REFERENCIAL</v>
          </cell>
        </row>
        <row r="3101">
          <cell r="A3101" t="str">
            <v>92872</v>
          </cell>
          <cell r="B3101" t="str">
            <v>CAIXA RETANGULAR 4" X 4" BAIXA (0,30 M DO PISO), METÁLICA, INSTALADA EM PAREDE - FORNECIMENTO E INSTALAÇÃO. AF_03/2023</v>
          </cell>
          <cell r="C3101" t="str">
            <v>UN</v>
          </cell>
          <cell r="D3101" t="str">
            <v>COEFICIENTE DE REPRESENTATIVIDADE</v>
          </cell>
          <cell r="E3101" t="str">
            <v>14,62</v>
          </cell>
          <cell r="F3101" t="str">
            <v>CAIXA REFERENCIAL</v>
          </cell>
        </row>
        <row r="3102">
          <cell r="A3102" t="str">
            <v>95777</v>
          </cell>
          <cell r="B3102" t="str">
            <v>CONDULETE DE ALUMÍNIO, TIPO B, PARA ELETRODUTO DE AÇO GALVANIZADO DN 20 MM (3/4''), APARENTE - FORNECIMENTO E INSTALAÇÃO. AF_10/2022</v>
          </cell>
          <cell r="C3102" t="str">
            <v>UN</v>
          </cell>
          <cell r="D3102" t="str">
            <v>COEFICIENTE DE REPRESENTATIVIDADE</v>
          </cell>
          <cell r="E3102" t="str">
            <v>28,63</v>
          </cell>
          <cell r="F3102" t="str">
            <v>CAIXA REFERENCIAL</v>
          </cell>
        </row>
        <row r="3103">
          <cell r="A3103" t="str">
            <v>95778</v>
          </cell>
          <cell r="B3103" t="str">
            <v>CONDULETE DE ALUMÍNIO, TIPO C, PARA ELETRODUTO DE AÇO GALVANIZADO DN 20 MM (3/4''), APARENTE - FORNECIMENTO E INSTALAÇÃO. AF_10/2022</v>
          </cell>
          <cell r="C3103" t="str">
            <v>UN</v>
          </cell>
          <cell r="D3103" t="str">
            <v>COEFICIENTE DE REPRESENTATIVIDADE</v>
          </cell>
          <cell r="E3103" t="str">
            <v>32,16</v>
          </cell>
          <cell r="F3103" t="str">
            <v>CAIXA REFERENCIAL</v>
          </cell>
        </row>
        <row r="3104">
          <cell r="A3104" t="str">
            <v>95779</v>
          </cell>
          <cell r="B3104" t="str">
            <v>CONDULETE DE ALUMÍNIO, TIPO E, PARA ELETRODUTO DE AÇO GALVANIZADO DN 20 MM (3/4''), APARENTE - FORNECIMENTO E INSTALAÇÃO. AF_10/2022</v>
          </cell>
          <cell r="C3104" t="str">
            <v>UN</v>
          </cell>
          <cell r="D3104" t="str">
            <v>COEFICIENTE DE REPRESENTATIVIDADE</v>
          </cell>
          <cell r="E3104" t="str">
            <v>26,73</v>
          </cell>
          <cell r="F3104" t="str">
            <v>CAIXA REFERENCIAL</v>
          </cell>
        </row>
        <row r="3105">
          <cell r="A3105" t="str">
            <v>95780</v>
          </cell>
          <cell r="B3105" t="str">
            <v>CONDULETE DE ALUMÍNIO, TIPO B, PARA ELETRODUTO DE AÇO GALVANIZADO DN 25 MM (1''), APARENTE - FORNECIMENTO E INSTALAÇÃO. AF_10/2022</v>
          </cell>
          <cell r="C3105" t="str">
            <v>UN</v>
          </cell>
          <cell r="D3105" t="str">
            <v>COEFICIENTE DE REPRESENTATIVIDADE</v>
          </cell>
          <cell r="E3105" t="str">
            <v>34,02</v>
          </cell>
          <cell r="F3105" t="str">
            <v>CAIXA REFERENCIAL</v>
          </cell>
        </row>
        <row r="3106">
          <cell r="A3106" t="str">
            <v>95781</v>
          </cell>
          <cell r="B3106" t="str">
            <v>CONDULETE DE ALUMÍNIO, TIPO C, PARA ELETRODUTO DE AÇO GALVANIZADO DN 25 MM (1''), APARENTE - FORNECIMENTO E INSTALAÇÃO. AF_10/2022</v>
          </cell>
          <cell r="C3106" t="str">
            <v>UN</v>
          </cell>
          <cell r="D3106" t="str">
            <v>COEFICIENTE DE REPRESENTATIVIDADE</v>
          </cell>
          <cell r="E3106" t="str">
            <v>38,95</v>
          </cell>
          <cell r="F3106" t="str">
            <v>CAIXA REFERENCIAL</v>
          </cell>
        </row>
        <row r="3107">
          <cell r="A3107" t="str">
            <v>95782</v>
          </cell>
          <cell r="B3107" t="str">
            <v>CONDULETE DE ALUMÍNIO, TIPO E, ELETRODUTO DE AÇO GALVANIZADO DN 25 MM (1''), APARENTE - FORNECIMENTO E INSTALAÇÃO. AF_10/2022</v>
          </cell>
          <cell r="C3107" t="str">
            <v>UN</v>
          </cell>
          <cell r="D3107" t="str">
            <v>COEFICIENTE DE REPRESENTATIVIDADE</v>
          </cell>
          <cell r="E3107" t="str">
            <v>36,19</v>
          </cell>
          <cell r="F3107" t="str">
            <v>CAIXA REFERENCIAL</v>
          </cell>
        </row>
        <row r="3108">
          <cell r="A3108" t="str">
            <v>95785</v>
          </cell>
          <cell r="B3108" t="str">
            <v>CONDULETE DE ALUMÍNIO, TIPO E, PARA ELETRODUTO DE AÇO GALVANIZADO DN 32 MM (1 1/4''), APARENTE - FORNECIMENTO E INSTALAÇÃO. AF_10/2022</v>
          </cell>
          <cell r="C3108" t="str">
            <v>UN</v>
          </cell>
          <cell r="D3108" t="str">
            <v>COEFICIENTE DE REPRESENTATIVIDADE</v>
          </cell>
          <cell r="E3108" t="str">
            <v>42,81</v>
          </cell>
          <cell r="F3108" t="str">
            <v>CAIXA REFERENCIAL</v>
          </cell>
        </row>
        <row r="3109">
          <cell r="A3109" t="str">
            <v>95787</v>
          </cell>
          <cell r="B3109" t="str">
            <v>CONDULETE DE ALUMÍNIO, TIPO LR, PARA ELETRODUTO DE AÇO GALVANIZADO DN 20 MM (3/4''), APARENTE - FORNECIMENTO E INSTALAÇÃO. AF_10/2022</v>
          </cell>
          <cell r="C3109" t="str">
            <v>UN</v>
          </cell>
          <cell r="D3109" t="str">
            <v>COEFICIENTE DE REPRESENTATIVIDADE</v>
          </cell>
          <cell r="E3109" t="str">
            <v>32,58</v>
          </cell>
          <cell r="F3109" t="str">
            <v>CAIXA REFERENCIAL</v>
          </cell>
        </row>
        <row r="3110">
          <cell r="A3110" t="str">
            <v>95789</v>
          </cell>
          <cell r="B3110" t="str">
            <v>CONDULETE DE ALUMÍNIO, TIPO LR, PARA ELETRODUTO DE AÇO GALVANIZADO DN 25 MM (1''), APARENTE - FORNECIMENTO E INSTALAÇÃO. AF_10/2022</v>
          </cell>
          <cell r="C3110" t="str">
            <v>UN</v>
          </cell>
          <cell r="D3110" t="str">
            <v>COEFICIENTE DE REPRESENTATIVIDADE</v>
          </cell>
          <cell r="E3110" t="str">
            <v>44,21</v>
          </cell>
          <cell r="F3110" t="str">
            <v>CAIXA REFERENCIAL</v>
          </cell>
        </row>
        <row r="3111">
          <cell r="A3111" t="str">
            <v>95791</v>
          </cell>
          <cell r="B3111" t="str">
            <v>CONDULETE DE ALUMÍNIO, TIPO LR, PARA ELETRODUTO DE AÇO GALVANIZADO DN 32 MM (1 1/4''), APARENTE - FORNECIMENTO E INSTALAÇÃO. AF_10/2022</v>
          </cell>
          <cell r="C3111" t="str">
            <v>UN</v>
          </cell>
          <cell r="D3111" t="str">
            <v>COEFICIENTE DE REPRESENTATIVIDADE</v>
          </cell>
          <cell r="E3111" t="str">
            <v>61,23</v>
          </cell>
          <cell r="F3111" t="str">
            <v>CAIXA REFERENCIAL</v>
          </cell>
        </row>
        <row r="3112">
          <cell r="A3112" t="str">
            <v>95795</v>
          </cell>
          <cell r="B3112" t="str">
            <v>CONDULETE DE ALUMÍNIO, TIPO T, PARA ELETRODUTO DE AÇO GALVANIZADO DN 20 MM (3/4''), APARENTE - FORNECIMENTO E INSTALAÇÃO. AF_10/2022</v>
          </cell>
          <cell r="C3112" t="str">
            <v>UN</v>
          </cell>
          <cell r="D3112" t="str">
            <v>COEFICIENTE DE REPRESENTATIVIDADE</v>
          </cell>
          <cell r="E3112" t="str">
            <v>37,14</v>
          </cell>
          <cell r="F3112" t="str">
            <v>CAIXA REFERENCIAL</v>
          </cell>
        </row>
        <row r="3113">
          <cell r="A3113" t="str">
            <v>95796</v>
          </cell>
          <cell r="B3113" t="str">
            <v>CONDULETE DE ALUMÍNIO, TIPO T, PARA ELETRODUTO DE AÇO GALVANIZADO DN 25 MM (1''), APARENTE - FORNECIMENTO E INSTALAÇÃO. AF_10/2022</v>
          </cell>
          <cell r="C3113" t="str">
            <v>UN</v>
          </cell>
          <cell r="D3113" t="str">
            <v>COEFICIENTE DE REPRESENTATIVIDADE</v>
          </cell>
          <cell r="E3113" t="str">
            <v>51,96</v>
          </cell>
          <cell r="F3113" t="str">
            <v>CAIXA REFERENCIAL</v>
          </cell>
        </row>
        <row r="3114">
          <cell r="A3114" t="str">
            <v>95797</v>
          </cell>
          <cell r="B3114" t="str">
            <v>CONDULETE DE ALUMÍNIO, TIPO T, PARA ELETRODUTO DE AÇO GALVANIZADO DN 32 MM (1 1/4''), APARENTE - FORNECIMENTO E INSTALAÇÃO. AF_10/2022</v>
          </cell>
          <cell r="C3114" t="str">
            <v>UN</v>
          </cell>
          <cell r="D3114" t="str">
            <v>COEFICIENTE DE REPRESENTATIVIDADE</v>
          </cell>
          <cell r="E3114" t="str">
            <v>71,70</v>
          </cell>
          <cell r="F3114" t="str">
            <v>CAIXA REFERENCIAL</v>
          </cell>
        </row>
        <row r="3115">
          <cell r="A3115" t="str">
            <v>95801</v>
          </cell>
          <cell r="B3115" t="str">
            <v>CONDULETE DE ALUMÍNIO, TIPO X, PARA ELETRODUTO DE AÇO GALVANIZADO DN 20 MM (3/4''), APARENTE - FORNECIMENTO E INSTALAÇÃO. AF_10/2022</v>
          </cell>
          <cell r="C3115" t="str">
            <v>UN</v>
          </cell>
          <cell r="D3115" t="str">
            <v>COEFICIENTE DE REPRESENTATIVIDADE</v>
          </cell>
          <cell r="E3115" t="str">
            <v>44,30</v>
          </cell>
          <cell r="F3115" t="str">
            <v>CAIXA REFERENCIAL</v>
          </cell>
        </row>
        <row r="3116">
          <cell r="A3116" t="str">
            <v>95802</v>
          </cell>
          <cell r="B3116" t="str">
            <v>CONDULETE DE ALUMÍNIO, TIPO X, PARA ELETRODUTO DE AÇO GALVANIZADO DN 25 MM (1''), APARENTE - FORNECIMENTO E INSTALAÇÃO. AF_10/2022</v>
          </cell>
          <cell r="C3116" t="str">
            <v>UN</v>
          </cell>
          <cell r="D3116" t="str">
            <v>COEFICIENTE DE REPRESENTATIVIDADE</v>
          </cell>
          <cell r="E3116" t="str">
            <v>55,34</v>
          </cell>
          <cell r="F3116" t="str">
            <v>CAIXA REFERENCIAL</v>
          </cell>
        </row>
        <row r="3117">
          <cell r="A3117" t="str">
            <v>95803</v>
          </cell>
          <cell r="B3117" t="str">
            <v>CONDULETE DE ALUMÍNIO, TIPO X, PARA ELETRODUTO DE AÇO GALVANIZADO DN 32 MM (1 1/4''), APARENTE - FORNECIMENTO E INSTALAÇÃO. AF_10/2022</v>
          </cell>
          <cell r="C3117" t="str">
            <v>UN</v>
          </cell>
          <cell r="D3117" t="str">
            <v>COEFICIENTE DE REPRESENTATIVIDADE</v>
          </cell>
          <cell r="E3117" t="str">
            <v>80,17</v>
          </cell>
          <cell r="F3117" t="str">
            <v>CAIXA REFERENCIAL</v>
          </cell>
        </row>
        <row r="3118">
          <cell r="A3118" t="str">
            <v>95804</v>
          </cell>
          <cell r="B3118" t="str">
            <v>CONDULETE DE PVC, TIPO B, PARA ELETRODUTO DE PVC SOLDÁVEL DN 20 MM (1/2''), APARENTE - FORNECIMENTO E INSTALAÇÃO. AF_10/2022</v>
          </cell>
          <cell r="C3118" t="str">
            <v>UN</v>
          </cell>
          <cell r="D3118" t="str">
            <v>COEFICIENTE DE REPRESENTATIVIDADE</v>
          </cell>
          <cell r="E3118" t="str">
            <v>23,94</v>
          </cell>
          <cell r="F3118" t="str">
            <v>CAIXA REFERENCIAL</v>
          </cell>
        </row>
        <row r="3119">
          <cell r="A3119" t="str">
            <v>95805</v>
          </cell>
          <cell r="B3119" t="str">
            <v>CONDULETE DE PVC, TIPO B, PARA ELETRODUTO DE PVC SOLDÁVEL DN 25 MM (3/4''), APARENTE - FORNECIMENTO E INSTALAÇÃO. AF_10/2022</v>
          </cell>
          <cell r="C3119" t="str">
            <v>UN</v>
          </cell>
          <cell r="D3119" t="str">
            <v>COEFICIENTE DE REPRESENTATIVIDADE</v>
          </cell>
          <cell r="E3119" t="str">
            <v>25,53</v>
          </cell>
          <cell r="F3119" t="str">
            <v>CAIXA REFERENCIAL</v>
          </cell>
        </row>
        <row r="3120">
          <cell r="A3120" t="str">
            <v>95806</v>
          </cell>
          <cell r="B3120" t="str">
            <v>CONDULETE DE PVC, TIPO B, PARA ELETRODUTO DE PVC SOLDÁVEL DN 32 MM (1''), APARENTE - FORNECIMENTO E INSTALAÇÃO. AF_10/2022</v>
          </cell>
          <cell r="C3120" t="str">
            <v>UN</v>
          </cell>
          <cell r="D3120" t="str">
            <v>COEFICIENTE DE REPRESENTATIVIDADE</v>
          </cell>
          <cell r="E3120" t="str">
            <v>28,22</v>
          </cell>
          <cell r="F3120" t="str">
            <v>CAIXA REFERENCIAL</v>
          </cell>
        </row>
        <row r="3121">
          <cell r="A3121" t="str">
            <v>95807</v>
          </cell>
          <cell r="B3121" t="str">
            <v>CONDULETE DE PVC, TIPO LL, PARA ELETRODUTO DE PVC SOLDÁVEL DN 20 MM (1/2''), APARENTE - FORNECIMENTO E INSTALAÇÃO. AF_10/2022</v>
          </cell>
          <cell r="C3121" t="str">
            <v>UN</v>
          </cell>
          <cell r="D3121" t="str">
            <v>COEFICIENTE DE REPRESENTATIVIDADE</v>
          </cell>
          <cell r="E3121" t="str">
            <v>28,45</v>
          </cell>
          <cell r="F3121" t="str">
            <v>CAIXA REFERENCIAL</v>
          </cell>
        </row>
        <row r="3122">
          <cell r="A3122" t="str">
            <v>95808</v>
          </cell>
          <cell r="B3122" t="str">
            <v>CONDULETE DE PVC, TIPO LL, PARA ELETRODUTO DE PVC SOLDÁVEL DN 25 MM (3/4''), APARENTE - FORNECIMENTO E INSTALAÇÃO. AF_10/2022</v>
          </cell>
          <cell r="C3122" t="str">
            <v>UN</v>
          </cell>
          <cell r="D3122" t="str">
            <v>COEFICIENTE DE REPRESENTATIVIDADE</v>
          </cell>
          <cell r="E3122" t="str">
            <v>33,24</v>
          </cell>
          <cell r="F3122" t="str">
            <v>CAIXA REFERENCIAL</v>
          </cell>
        </row>
        <row r="3123">
          <cell r="A3123" t="str">
            <v>95809</v>
          </cell>
          <cell r="B3123" t="str">
            <v>CONDULETE DE PVC, TIPO LL, PARA ELETRODUTO DE PVC SOLDÁVEL DN 32 MM (1''), APARENTE - FORNECIMENTO E INSTALAÇÃO. AF_10/2022</v>
          </cell>
          <cell r="C3123" t="str">
            <v>UN</v>
          </cell>
          <cell r="D3123" t="str">
            <v>COEFICIENTE DE REPRESENTATIVIDADE</v>
          </cell>
          <cell r="E3123" t="str">
            <v>41,71</v>
          </cell>
          <cell r="F3123" t="str">
            <v>CAIXA REFERENCIAL</v>
          </cell>
        </row>
        <row r="3124">
          <cell r="A3124" t="str">
            <v>95810</v>
          </cell>
          <cell r="B3124" t="str">
            <v>CONDULETE DE PVC, TIPO LB, PARA ELETRODUTO DE PVC SOLDÁVEL DN 20 MM (1/2''), APARENTE - FORNECIMENTO E INSTALAÇÃO. AF_10/2022</v>
          </cell>
          <cell r="C3124" t="str">
            <v>UN</v>
          </cell>
          <cell r="D3124" t="str">
            <v>COEFICIENTE DE REPRESENTATIVIDADE</v>
          </cell>
          <cell r="E3124" t="str">
            <v>16,03</v>
          </cell>
          <cell r="F3124" t="str">
            <v>CAIXA REFERENCIAL</v>
          </cell>
        </row>
        <row r="3125">
          <cell r="A3125" t="str">
            <v>95811</v>
          </cell>
          <cell r="B3125" t="str">
            <v>CONDULETE DE PVC, TIPO LB, PARA ELETRODUTO DE PVC SOLDÁVEL DN 25 MM (3/4''), APARENTE - FORNECIMENTO E INSTALAÇÃO. AF_10/2022</v>
          </cell>
          <cell r="C3125" t="str">
            <v>UN</v>
          </cell>
          <cell r="D3125" t="str">
            <v>COEFICIENTE DE REPRESENTATIVIDADE</v>
          </cell>
          <cell r="E3125" t="str">
            <v>20,82</v>
          </cell>
          <cell r="F3125" t="str">
            <v>CAIXA REFERENCIAL</v>
          </cell>
        </row>
        <row r="3126">
          <cell r="A3126" t="str">
            <v>95812</v>
          </cell>
          <cell r="B3126" t="str">
            <v>CONDULETE DE PVC, TIPO LB, PARA ELETRODUTO DE PVC SOLDÁVEL DN 32 MM (1''), APARENTE - FORNECIMENTO E INSTALAÇÃO. AF_10/2022</v>
          </cell>
          <cell r="C3126" t="str">
            <v>UN</v>
          </cell>
          <cell r="D3126" t="str">
            <v>COEFICIENTE DE REPRESENTATIVIDADE</v>
          </cell>
          <cell r="E3126" t="str">
            <v>29,30</v>
          </cell>
          <cell r="F3126" t="str">
            <v>CAIXA REFERENCIAL</v>
          </cell>
        </row>
        <row r="3127">
          <cell r="A3127" t="str">
            <v>95813</v>
          </cell>
          <cell r="B3127" t="str">
            <v>CONDULETE DE PVC, TIPO TB, PARA ELETRODUTO DE PVC SOLDÁVEL DN 20 MM (1/2''), APARENTE - FORNECIMENTO E INSTALAÇÃO. AF_10/2022</v>
          </cell>
          <cell r="C3127" t="str">
            <v>UN</v>
          </cell>
          <cell r="D3127" t="str">
            <v>COEFICIENTE DE REPRESENTATIVIDADE</v>
          </cell>
          <cell r="E3127" t="str">
            <v>18,89</v>
          </cell>
          <cell r="F3127" t="str">
            <v>CAIXA REFERENCIAL</v>
          </cell>
        </row>
        <row r="3128">
          <cell r="A3128" t="str">
            <v>95814</v>
          </cell>
          <cell r="B3128" t="str">
            <v>CONDULETE DE PVC, TIPO TB, PARA ELETRODUTO DE PVC SOLDÁVEL DN 25 MM (3/4''), APARENTE - FORNECIMENTO E INSTALAÇÃO. AF_10/2022</v>
          </cell>
          <cell r="C3128" t="str">
            <v>UN</v>
          </cell>
          <cell r="D3128" t="str">
            <v>COEFICIENTE DE REPRESENTATIVIDADE</v>
          </cell>
          <cell r="E3128" t="str">
            <v>25,29</v>
          </cell>
          <cell r="F3128" t="str">
            <v>CAIXA REFERENCIAL</v>
          </cell>
        </row>
        <row r="3129">
          <cell r="A3129" t="str">
            <v>95815</v>
          </cell>
          <cell r="B3129" t="str">
            <v>CONDULETE DE PVC, TIPO TB, PARA ELETRODUTO DE PVC SOLDÁVEL DN 32 MM (1''), APARENTE - FORNECIMENTO E INSTALAÇÃO. AF_10/2022</v>
          </cell>
          <cell r="C3129" t="str">
            <v>UN</v>
          </cell>
          <cell r="D3129" t="str">
            <v>COEFICIENTE DE REPRESENTATIVIDADE</v>
          </cell>
          <cell r="E3129" t="str">
            <v>38,02</v>
          </cell>
          <cell r="F3129" t="str">
            <v>CAIXA REFERENCIAL</v>
          </cell>
        </row>
        <row r="3130">
          <cell r="A3130" t="str">
            <v>95816</v>
          </cell>
          <cell r="B3130" t="str">
            <v>CONDULETE DE PVC, TIPO X, PARA ELETRODUTO DE PVC SOLDÁVEL DN 20 MM (1/2''), APARENTE - FORNECIMENTO E INSTALAÇÃO. AF_10/2022</v>
          </cell>
          <cell r="C3130" t="str">
            <v>UN</v>
          </cell>
          <cell r="D3130" t="str">
            <v>COEFICIENTE DE REPRESENTATIVIDADE</v>
          </cell>
          <cell r="E3130" t="str">
            <v>34,43</v>
          </cell>
          <cell r="F3130" t="str">
            <v>CAIXA REFERENCIAL</v>
          </cell>
        </row>
        <row r="3131">
          <cell r="A3131" t="str">
            <v>95817</v>
          </cell>
          <cell r="B3131" t="str">
            <v>CONDULETE DE PVC, TIPO X, PARA ELETRODUTO DE PVC SOLDÁVEL DN 25 MM (3/4"), APARENTE - FORNECIMENTO E INSTALAÇÃO. AF_10/2022</v>
          </cell>
          <cell r="C3131" t="str">
            <v>UN</v>
          </cell>
          <cell r="D3131" t="str">
            <v>COEFICIENTE DE REPRESENTATIVIDADE</v>
          </cell>
          <cell r="E3131" t="str">
            <v>41,97</v>
          </cell>
          <cell r="F3131" t="str">
            <v>CAIXA REFERENCIAL</v>
          </cell>
        </row>
        <row r="3132">
          <cell r="A3132" t="str">
            <v>95818</v>
          </cell>
          <cell r="B3132" t="str">
            <v>CONDULETE DE PVC, TIPO X, PARA ELETRODUTO DE PVC SOLDÁVEL DN 32 MM (1''), APARENTE - FORNECIMENTO E INSTALAÇÃO. AF_10/2022</v>
          </cell>
          <cell r="C3132" t="str">
            <v>UN</v>
          </cell>
          <cell r="D3132" t="str">
            <v>COEFICIENTE DE REPRESENTATIVIDADE</v>
          </cell>
          <cell r="E3132" t="str">
            <v>58,27</v>
          </cell>
          <cell r="F3132" t="str">
            <v>CAIXA REFERENCIAL</v>
          </cell>
        </row>
        <row r="3133">
          <cell r="A3133" t="str">
            <v>97881</v>
          </cell>
          <cell r="B3133" t="str">
            <v>CAIXA ENTERRADA ELÉTRICA RETANGULAR, EM CONCRETO PRÉ-MOLDADO, FUNDO COM BRITA, DIMENSÕES INTERNAS: 0,3X0,3X0,3 M. AF_12/2020</v>
          </cell>
          <cell r="C3133" t="str">
            <v>UN</v>
          </cell>
          <cell r="D3133" t="str">
            <v>ATRIBUÍDO SÃO PAULO</v>
          </cell>
          <cell r="E3133" t="str">
            <v>142,25</v>
          </cell>
          <cell r="F3133" t="str">
            <v>CAIXA REFERENCIAL</v>
          </cell>
        </row>
        <row r="3134">
          <cell r="A3134" t="str">
            <v>97882</v>
          </cell>
          <cell r="B3134" t="str">
            <v>CAIXA ENTERRADA ELÉTRICA RETANGULAR, EM CONCRETO PRÉ-MOLDADO, FUNDO COM BRITA, DIMENSÕES INTERNAS: 0,4X0,4X0,4 M. AF_12/2020</v>
          </cell>
          <cell r="C3134" t="str">
            <v>UN</v>
          </cell>
          <cell r="D3134" t="str">
            <v>ATRIBUÍDO SÃO PAULO</v>
          </cell>
          <cell r="E3134" t="str">
            <v>223,50</v>
          </cell>
          <cell r="F3134" t="str">
            <v>CAIXA REFERENCIAL</v>
          </cell>
        </row>
        <row r="3135">
          <cell r="A3135" t="str">
            <v>97883</v>
          </cell>
          <cell r="B3135" t="str">
            <v>CAIXA ENTERRADA ELÉTRICA RETANGULAR, EM CONCRETO PRÉ-MOLDADO, FUNDO COM BRITA, DIMENSÕES INTERNAS: 0,6X0,6X0,5 M. AF_12/2020</v>
          </cell>
          <cell r="C3135" t="str">
            <v>UN</v>
          </cell>
          <cell r="D3135" t="str">
            <v>ATRIBUÍDO SÃO PAULO</v>
          </cell>
          <cell r="E3135" t="str">
            <v>430,90</v>
          </cell>
          <cell r="F3135" t="str">
            <v>CAIXA REFERENCIAL</v>
          </cell>
        </row>
        <row r="3136">
          <cell r="A3136" t="str">
            <v>97884</v>
          </cell>
          <cell r="B3136" t="str">
            <v>CAIXA ENTERRADA ELÉTRICA RETANGULAR, EM CONCRETO PRÉ-MOLDADO, FUNDO COM BRITA, DIMENSÕES INTERNAS: 0,8X0,8X0,5 M. AF_12/2020</v>
          </cell>
          <cell r="C3136" t="str">
            <v>UN</v>
          </cell>
          <cell r="D3136" t="str">
            <v>ATRIBUÍDO SÃO PAULO</v>
          </cell>
          <cell r="E3136" t="str">
            <v>842,31</v>
          </cell>
          <cell r="F3136" t="str">
            <v>CAIXA REFERENCIAL</v>
          </cell>
        </row>
        <row r="3137">
          <cell r="A3137" t="str">
            <v>97885</v>
          </cell>
          <cell r="B3137" t="str">
            <v>CAIXA ENTERRADA ELÉTRICA RETANGULAR, EM CONCRETO PRÉ-MOLDADO, FUNDO COM BRITA, DIMENSÕES INTERNAS: 1X1X0,5 M. AF_12/2020</v>
          </cell>
          <cell r="C3137" t="str">
            <v>UN</v>
          </cell>
          <cell r="D3137" t="str">
            <v>ATRIBUÍDO SÃO PAULO</v>
          </cell>
          <cell r="E3137" t="str">
            <v>1.295,26</v>
          </cell>
          <cell r="F3137" t="str">
            <v>CAIXA REFERENCIAL</v>
          </cell>
        </row>
        <row r="3138">
          <cell r="A3138" t="str">
            <v>97886</v>
          </cell>
          <cell r="B3138" t="str">
            <v>CAIXA ENTERRADA ELÉTRICA RETANGULAR, EM ALVENARIA COM TIJOLOS CERÂMICOS MACIÇOS, FUNDO COM BRITA, DIMENSÕES INTERNAS: 0,3X0,3X0,3 M. AF_12/2020</v>
          </cell>
          <cell r="C3138" t="str">
            <v>UN</v>
          </cell>
          <cell r="D3138" t="str">
            <v>ATRIBUÍDO SÃO PAULO</v>
          </cell>
          <cell r="E3138" t="str">
            <v>167,88</v>
          </cell>
          <cell r="F3138" t="str">
            <v>CAIXA REFERENCIAL</v>
          </cell>
        </row>
        <row r="3139">
          <cell r="A3139" t="str">
            <v>97887</v>
          </cell>
          <cell r="B3139" t="str">
            <v>CAIXA ENTERRADA ELÉTRICA RETANGULAR, EM ALVENARIA COM TIJOLOS CERÂMICOS MACIÇOS, FUNDO COM BRITA, DIMENSÕES INTERNAS: 0,4X0,4X0,4 M. AF_12/2020</v>
          </cell>
          <cell r="C3139" t="str">
            <v>UN</v>
          </cell>
          <cell r="D3139" t="str">
            <v>ATRIBUÍDO SÃO PAULO</v>
          </cell>
          <cell r="E3139" t="str">
            <v>263,03</v>
          </cell>
          <cell r="F3139" t="str">
            <v>CAIXA REFERENCIAL</v>
          </cell>
        </row>
        <row r="3140">
          <cell r="A3140" t="str">
            <v>97888</v>
          </cell>
          <cell r="B3140" t="str">
            <v>CAIXA ENTERRADA ELÉTRICA RETANGULAR, EM ALVENARIA COM TIJOLOS CERÂMICOS MACIÇOS, FUNDO COM BRITA, DIMENSÕES INTERNAS: 0,6X0,6X0,6 M. AF_12/2020</v>
          </cell>
          <cell r="C3140" t="str">
            <v>UN</v>
          </cell>
          <cell r="D3140" t="str">
            <v>ATRIBUÍDO SÃO PAULO</v>
          </cell>
          <cell r="E3140" t="str">
            <v>501,38</v>
          </cell>
          <cell r="F3140" t="str">
            <v>CAIXA REFERENCIAL</v>
          </cell>
        </row>
        <row r="3141">
          <cell r="A3141" t="str">
            <v>97889</v>
          </cell>
          <cell r="B3141" t="str">
            <v>CAIXA ENTERRADA ELÉTRICA RETANGULAR, EM ALVENARIA COM TIJOLOS CERÂMICOS MACIÇOS, FUNDO COM BRITA, DIMENSÕES INTERNAS: 0,8X0,8X0,6 M. AF_12/2020</v>
          </cell>
          <cell r="C3141" t="str">
            <v>UN</v>
          </cell>
          <cell r="D3141" t="str">
            <v>ATRIBUÍDO SÃO PAULO</v>
          </cell>
          <cell r="E3141" t="str">
            <v>683,98</v>
          </cell>
          <cell r="F3141" t="str">
            <v>CAIXA REFERENCIAL</v>
          </cell>
        </row>
        <row r="3142">
          <cell r="A3142" t="str">
            <v>97890</v>
          </cell>
          <cell r="B3142" t="str">
            <v>CAIXA ENTERRADA ELÉTRICA RETANGULAR, EM ALVENARIA COM TIJOLOS CERÂMICOS MACIÇOS, FUNDO COM BRITA, DIMENSÕES INTERNAS: 1X1X0,6 M. AF_12/2020</v>
          </cell>
          <cell r="C3142" t="str">
            <v>UN</v>
          </cell>
          <cell r="D3142" t="str">
            <v>ATRIBUÍDO SÃO PAULO</v>
          </cell>
          <cell r="E3142" t="str">
            <v>768,70</v>
          </cell>
          <cell r="F3142" t="str">
            <v>CAIXA REFERENCIAL</v>
          </cell>
        </row>
        <row r="3143">
          <cell r="A3143" t="str">
            <v>97891</v>
          </cell>
          <cell r="B3143" t="str">
            <v>CAIXA ENTERRADA ELÉTRICA RETANGULAR, EM ALVENARIA COM BLOCOS DE CONCRETO, FUNDO COM BRITA, DIMENSÕES INTERNAS: 0,4X0,4X0,4 M. AF_12/2020</v>
          </cell>
          <cell r="C3143" t="str">
            <v>UN</v>
          </cell>
          <cell r="D3143" t="str">
            <v>ATRIBUÍDO SÃO PAULO</v>
          </cell>
          <cell r="E3143" t="str">
            <v>218,22</v>
          </cell>
          <cell r="F3143" t="str">
            <v>CAIXA REFERENCIAL</v>
          </cell>
        </row>
        <row r="3144">
          <cell r="A3144" t="str">
            <v>97892</v>
          </cell>
          <cell r="B3144" t="str">
            <v>CAIXA ENTERRADA ELÉTRICA RETANGULAR, EM ALVENARIA COM BLOCOS DE CONCRETO, FUNDO COM BRITA, DIMENSÕES INTERNAS: 0,6X0,6X0,6 M. AF_12/2020</v>
          </cell>
          <cell r="C3144" t="str">
            <v>UN</v>
          </cell>
          <cell r="D3144" t="str">
            <v>ATRIBUÍDO SÃO PAULO</v>
          </cell>
          <cell r="E3144" t="str">
            <v>406,64</v>
          </cell>
          <cell r="F3144" t="str">
            <v>CAIXA REFERENCIAL</v>
          </cell>
        </row>
        <row r="3145">
          <cell r="A3145" t="str">
            <v>97893</v>
          </cell>
          <cell r="B3145" t="str">
            <v>CAIXA ENTERRADA ELÉTRICA RETANGULAR, EM ALVENARIA COM BLOCOS DE CONCRETO, FUNDO COM BRITA, DIMENSÕES INTERNAS: 0,8X0,8X0,6 M. AF_12/2020</v>
          </cell>
          <cell r="C3145" t="str">
            <v>UN</v>
          </cell>
          <cell r="D3145" t="str">
            <v>ATRIBUÍDO SÃO PAULO</v>
          </cell>
          <cell r="E3145" t="str">
            <v>563,11</v>
          </cell>
          <cell r="F3145" t="str">
            <v>CAIXA REFERENCIAL</v>
          </cell>
        </row>
        <row r="3146">
          <cell r="A3146" t="str">
            <v>97894</v>
          </cell>
          <cell r="B3146" t="str">
            <v>CAIXA ENTERRADA ELÉTRICA RETANGULAR, EM ALVENARIA COM BLOCOS DE CONCRETO, FUNDO COM BRITA, DIMENSÕES INTERNAS: 1X1X0,6 M. AF_12/2020</v>
          </cell>
          <cell r="C3146" t="str">
            <v>UN</v>
          </cell>
          <cell r="D3146" t="str">
            <v>ATRIBUÍDO SÃO PAULO</v>
          </cell>
          <cell r="E3146" t="str">
            <v>622,25</v>
          </cell>
          <cell r="F3146" t="str">
            <v>CAIXA REFERENCIAL</v>
          </cell>
        </row>
        <row r="3147">
          <cell r="A3147" t="str">
            <v>104396</v>
          </cell>
          <cell r="B3147" t="str">
            <v>CONDULETE DE PVC, TIPO E, PARA ELETRODUTO DE PVC SOLDÁVEL DN 25 MM (3/4''), APARENTE - FORNECIMENTO E INSTALAÇÃO. AF_10/2022</v>
          </cell>
          <cell r="C3147" t="str">
            <v>UN</v>
          </cell>
          <cell r="D3147" t="str">
            <v>COEFICIENTE DE REPRESENTATIVIDADE</v>
          </cell>
          <cell r="E3147" t="str">
            <v>24,34</v>
          </cell>
          <cell r="F3147" t="str">
            <v>CAIXA REFERENCIAL</v>
          </cell>
        </row>
        <row r="3148">
          <cell r="A3148" t="str">
            <v>104397</v>
          </cell>
          <cell r="B3148" t="str">
            <v>CONDULETE DE PVC, TIPO E, PARA ELETRODUTO DE PVC SOLDÁVEL DN 32 MM (1''), APARENTE - FORNECIMENTO E INSTALAÇÃO. AF_10/2022</v>
          </cell>
          <cell r="C3148" t="str">
            <v>UN</v>
          </cell>
          <cell r="D3148" t="str">
            <v>COEFICIENTE DE REPRESENTATIVIDADE</v>
          </cell>
          <cell r="E3148" t="str">
            <v>28,79</v>
          </cell>
          <cell r="F3148" t="str">
            <v>CAIXA REFERENCIAL</v>
          </cell>
        </row>
        <row r="3149">
          <cell r="A3149" t="str">
            <v>104398</v>
          </cell>
          <cell r="B3149" t="str">
            <v>CONDULETE DE PVC, TIPO LR, PARA ELETRODUTO DE PVC SOLDÁVEL DN 20 MM (1/2''), APARENTE - FORNECIMENTO E INSTALAÇÃO. AF_10/2022</v>
          </cell>
          <cell r="C3149" t="str">
            <v>UN</v>
          </cell>
          <cell r="D3149" t="str">
            <v>COEFICIENTE DE REPRESENTATIVIDADE</v>
          </cell>
          <cell r="E3149" t="str">
            <v>28,43</v>
          </cell>
          <cell r="F3149" t="str">
            <v>CAIXA REFERENCIAL</v>
          </cell>
        </row>
        <row r="3150">
          <cell r="A3150" t="str">
            <v>104399</v>
          </cell>
          <cell r="B3150" t="str">
            <v>CONDULETE DE PVC, TIPO LR, PARA ELETRODUTO DE PVC SOLDÁVEL DN 25 MM (3/4''), APARENTE - FORNECIMENTO E INSTALAÇÃO. AF_10/2022</v>
          </cell>
          <cell r="C3150" t="str">
            <v>UN</v>
          </cell>
          <cell r="D3150" t="str">
            <v>COEFICIENTE DE REPRESENTATIVIDADE</v>
          </cell>
          <cell r="E3150" t="str">
            <v>32,03</v>
          </cell>
          <cell r="F3150" t="str">
            <v>CAIXA REFERENCIAL</v>
          </cell>
        </row>
        <row r="3151">
          <cell r="A3151" t="str">
            <v>104400</v>
          </cell>
          <cell r="B3151" t="str">
            <v>CONDULETE DE PVC, TIPO LR, PARA ELETRODUTO DE PVC SOLDÁVEL DN 32 MM (1''), APARENTE - FORNECIMENTO E INSTALAÇÃO. AF_10/2022</v>
          </cell>
          <cell r="C3151" t="str">
            <v>UN</v>
          </cell>
          <cell r="D3151" t="str">
            <v>COEFICIENTE DE REPRESENTATIVIDADE</v>
          </cell>
          <cell r="E3151" t="str">
            <v>41,20</v>
          </cell>
          <cell r="F3151" t="str">
            <v>CAIXA REFERENCIAL</v>
          </cell>
        </row>
        <row r="3152">
          <cell r="A3152" t="str">
            <v>104401</v>
          </cell>
          <cell r="B3152" t="str">
            <v>CONDULETE DE PVC, TIPO C, PARA ELETRODUTO DE PVC SOLDÁVEL DN 20 MM (1/2''), APARENTE - FORNECIMENTO E INSTALAÇÃO. AF_10/2022</v>
          </cell>
          <cell r="C3152" t="str">
            <v>UN</v>
          </cell>
          <cell r="D3152" t="str">
            <v>COEFICIENTE DE REPRESENTATIVIDADE</v>
          </cell>
          <cell r="E3152" t="str">
            <v>26,67</v>
          </cell>
          <cell r="F3152" t="str">
            <v>CAIXA REFERENCIAL</v>
          </cell>
        </row>
        <row r="3153">
          <cell r="A3153" t="str">
            <v>104402</v>
          </cell>
          <cell r="B3153" t="str">
            <v>CONDULETE DE PVC, TIPO C, PARA ELETRODUTO DE PVC SOLDÁVEL DN 25 MM (3/4''), APARENTE - FORNECIMENTO E INSTALAÇÃO. AF_10/2022</v>
          </cell>
          <cell r="C3153" t="str">
            <v>UN</v>
          </cell>
          <cell r="D3153" t="str">
            <v>COEFICIENTE DE REPRESENTATIVIDADE</v>
          </cell>
          <cell r="E3153" t="str">
            <v>28,67</v>
          </cell>
          <cell r="F3153" t="str">
            <v>CAIXA REFERENCIAL</v>
          </cell>
        </row>
        <row r="3154">
          <cell r="A3154" t="str">
            <v>104403</v>
          </cell>
          <cell r="B3154" t="str">
            <v>CONDULETE DE PVC, TIPO C, PARA ELETRODUTO DE PVC SOLDÁVEL DN 32 MM (1''), APARENTE - FORNECIMENTO E INSTALAÇÃO. AF_10/2022</v>
          </cell>
          <cell r="C3154" t="str">
            <v>UN</v>
          </cell>
          <cell r="D3154" t="str">
            <v>COEFICIENTE DE REPRESENTATIVIDADE</v>
          </cell>
          <cell r="E3154" t="str">
            <v>35,61</v>
          </cell>
          <cell r="F3154" t="str">
            <v>CAIXA REFERENCIAL</v>
          </cell>
        </row>
        <row r="3155">
          <cell r="A3155" t="str">
            <v>104404</v>
          </cell>
          <cell r="B3155" t="str">
            <v>CONDULETE DE PVC, TIPO T, PARA ELETRODUTO DE PVC SOLDÁVEL DN 25 MM (3/4''), APARENTE - FORNECIMENTO E INSTALAÇÃO. AF_10/2022</v>
          </cell>
          <cell r="C3155" t="str">
            <v>UN</v>
          </cell>
          <cell r="D3155" t="str">
            <v>COEFICIENTE DE REPRESENTATIVIDADE</v>
          </cell>
          <cell r="E3155" t="str">
            <v>37,33</v>
          </cell>
          <cell r="F3155" t="str">
            <v>CAIXA REFERENCIAL</v>
          </cell>
        </row>
        <row r="3156">
          <cell r="A3156" t="str">
            <v>104405</v>
          </cell>
          <cell r="B3156" t="str">
            <v>CONDULETE DE PVC, TIPO T, PARA ELETRODUTO DE PVC SOLDÁVEL DN 32 MM (1''), APARENTE - FORNECIMENTO E INSTALAÇÃO. AF_10/2022</v>
          </cell>
          <cell r="C3156" t="str">
            <v>UN</v>
          </cell>
          <cell r="D3156" t="str">
            <v>COEFICIENTE DE REPRESENTATIVIDADE</v>
          </cell>
          <cell r="E3156" t="str">
            <v>50,44</v>
          </cell>
          <cell r="F3156" t="str">
            <v>CAIXA REFERENCIAL</v>
          </cell>
        </row>
        <row r="3157">
          <cell r="A3157" t="str">
            <v>93653</v>
          </cell>
          <cell r="B3157" t="str">
            <v>DISJUNTOR MONOPOLAR TIPO DIN, CORRENTE NOMINAL DE 10A - FORNECIMENTO E INSTALAÇÃO. AF_10/2020</v>
          </cell>
          <cell r="C3157" t="str">
            <v>UN</v>
          </cell>
          <cell r="D3157" t="str">
            <v>COEFICIENTE DE REPRESENTATIVIDADE</v>
          </cell>
          <cell r="E3157" t="str">
            <v>11,42</v>
          </cell>
          <cell r="F3157" t="str">
            <v>CAIXA REFERENCIAL</v>
          </cell>
        </row>
        <row r="3158">
          <cell r="A3158" t="str">
            <v>93654</v>
          </cell>
          <cell r="B3158" t="str">
            <v>DISJUNTOR MONOPOLAR TIPO DIN, CORRENTE NOMINAL DE 16A - FORNECIMENTO E INSTALAÇÃO. AF_10/2020</v>
          </cell>
          <cell r="C3158" t="str">
            <v>UN</v>
          </cell>
          <cell r="D3158" t="str">
            <v>COEFICIENTE DE REPRESENTATIVIDADE</v>
          </cell>
          <cell r="E3158" t="str">
            <v>12,22</v>
          </cell>
          <cell r="F3158" t="str">
            <v>CAIXA REFERENCIAL</v>
          </cell>
        </row>
        <row r="3159">
          <cell r="A3159" t="str">
            <v>93655</v>
          </cell>
          <cell r="B3159" t="str">
            <v>DISJUNTOR MONOPOLAR TIPO DIN, CORRENTE NOMINAL DE 20A - FORNECIMENTO E INSTALAÇÃO. AF_10/2020</v>
          </cell>
          <cell r="C3159" t="str">
            <v>UN</v>
          </cell>
          <cell r="D3159" t="str">
            <v>COEFICIENTE DE REPRESENTATIVIDADE</v>
          </cell>
          <cell r="E3159" t="str">
            <v>13,75</v>
          </cell>
          <cell r="F3159" t="str">
            <v>CAIXA REFERENCIAL</v>
          </cell>
        </row>
        <row r="3160">
          <cell r="A3160" t="str">
            <v>93656</v>
          </cell>
          <cell r="B3160" t="str">
            <v>DISJUNTOR MONOPOLAR TIPO DIN, CORRENTE NOMINAL DE 25A - FORNECIMENTO E INSTALAÇÃO. AF_10/2020</v>
          </cell>
          <cell r="C3160" t="str">
            <v>UN</v>
          </cell>
          <cell r="D3160" t="str">
            <v>COEFICIENTE DE REPRESENTATIVIDADE</v>
          </cell>
          <cell r="E3160" t="str">
            <v>13,75</v>
          </cell>
          <cell r="F3160" t="str">
            <v>CAIXA REFERENCIAL</v>
          </cell>
        </row>
        <row r="3161">
          <cell r="A3161" t="str">
            <v>93657</v>
          </cell>
          <cell r="B3161" t="str">
            <v>DISJUNTOR MONOPOLAR TIPO DIN, CORRENTE NOMINAL DE 32A - FORNECIMENTO E INSTALAÇÃO. AF_10/2020</v>
          </cell>
          <cell r="C3161" t="str">
            <v>UN</v>
          </cell>
          <cell r="D3161" t="str">
            <v>COEFICIENTE DE REPRESENTATIVIDADE</v>
          </cell>
          <cell r="E3161" t="str">
            <v>15,62</v>
          </cell>
          <cell r="F3161" t="str">
            <v>CAIXA REFERENCIAL</v>
          </cell>
        </row>
        <row r="3162">
          <cell r="A3162" t="str">
            <v>93658</v>
          </cell>
          <cell r="B3162" t="str">
            <v>DISJUNTOR MONOPOLAR TIPO DIN, CORRENTE NOMINAL DE 40A - FORNECIMENTO E INSTALAÇÃO. AF_10/2020</v>
          </cell>
          <cell r="C3162" t="str">
            <v>UN</v>
          </cell>
          <cell r="D3162" t="str">
            <v>COEFICIENTE DE REPRESENTATIVIDADE</v>
          </cell>
          <cell r="E3162" t="str">
            <v>22,49</v>
          </cell>
          <cell r="F3162" t="str">
            <v>CAIXA REFERENCIAL</v>
          </cell>
        </row>
        <row r="3163">
          <cell r="A3163" t="str">
            <v>93659</v>
          </cell>
          <cell r="B3163" t="str">
            <v>DISJUNTOR MONOPOLAR TIPO DIN, CORRENTE NOMINAL DE 50A - FORNECIMENTO E INSTALAÇÃO. AF_10/2020</v>
          </cell>
          <cell r="C3163" t="str">
            <v>UN</v>
          </cell>
          <cell r="D3163" t="str">
            <v>COEFICIENTE DE REPRESENTATIVIDADE</v>
          </cell>
          <cell r="E3163" t="str">
            <v>26,29</v>
          </cell>
          <cell r="F3163" t="str">
            <v>CAIXA REFERENCIAL</v>
          </cell>
        </row>
        <row r="3164">
          <cell r="A3164" t="str">
            <v>93660</v>
          </cell>
          <cell r="B3164" t="str">
            <v>DISJUNTOR BIPOLAR TIPO DIN, CORRENTE NOMINAL DE 10A - FORNECIMENTO E INSTALAÇÃO. AF_10/2020</v>
          </cell>
          <cell r="C3164" t="str">
            <v>UN</v>
          </cell>
          <cell r="D3164" t="str">
            <v>COEFICIENTE DE REPRESENTATIVIDADE</v>
          </cell>
          <cell r="E3164" t="str">
            <v>53,13</v>
          </cell>
          <cell r="F3164" t="str">
            <v>CAIXA REFERENCIAL</v>
          </cell>
        </row>
        <row r="3165">
          <cell r="A3165" t="str">
            <v>93661</v>
          </cell>
          <cell r="B3165" t="str">
            <v>DISJUNTOR BIPOLAR TIPO DIN, CORRENTE NOMINAL DE 16A - FORNECIMENTO E INSTALAÇÃO. AF_10/2020</v>
          </cell>
          <cell r="C3165" t="str">
            <v>UN</v>
          </cell>
          <cell r="D3165" t="str">
            <v>COEFICIENTE DE REPRESENTATIVIDADE</v>
          </cell>
          <cell r="E3165" t="str">
            <v>54,72</v>
          </cell>
          <cell r="F3165" t="str">
            <v>CAIXA REFERENCIAL</v>
          </cell>
        </row>
        <row r="3166">
          <cell r="A3166" t="str">
            <v>93662</v>
          </cell>
          <cell r="B3166" t="str">
            <v>DISJUNTOR BIPOLAR TIPO DIN, CORRENTE NOMINAL DE 20A - FORNECIMENTO E INSTALAÇÃO. AF_10/2020</v>
          </cell>
          <cell r="C3166" t="str">
            <v>UN</v>
          </cell>
          <cell r="D3166" t="str">
            <v>COEFICIENTE DE REPRESENTATIVIDADE</v>
          </cell>
          <cell r="E3166" t="str">
            <v>57,78</v>
          </cell>
          <cell r="F3166" t="str">
            <v>CAIXA REFERENCIAL</v>
          </cell>
        </row>
        <row r="3167">
          <cell r="A3167" t="str">
            <v>93663</v>
          </cell>
          <cell r="B3167" t="str">
            <v>DISJUNTOR BIPOLAR TIPO DIN, CORRENTE NOMINAL DE 25A - FORNECIMENTO E INSTALAÇÃO. AF_10/2020</v>
          </cell>
          <cell r="C3167" t="str">
            <v>UN</v>
          </cell>
          <cell r="D3167" t="str">
            <v>COEFICIENTE DE REPRESENTATIVIDADE</v>
          </cell>
          <cell r="E3167" t="str">
            <v>57,78</v>
          </cell>
          <cell r="F3167" t="str">
            <v>CAIXA REFERENCIAL</v>
          </cell>
        </row>
        <row r="3168">
          <cell r="A3168" t="str">
            <v>93664</v>
          </cell>
          <cell r="B3168" t="str">
            <v>DISJUNTOR BIPOLAR TIPO DIN, CORRENTE NOMINAL DE 32A - FORNECIMENTO E INSTALAÇÃO. AF_10/2020</v>
          </cell>
          <cell r="C3168" t="str">
            <v>UN</v>
          </cell>
          <cell r="D3168" t="str">
            <v>COEFICIENTE DE REPRESENTATIVIDADE</v>
          </cell>
          <cell r="E3168" t="str">
            <v>61,51</v>
          </cell>
          <cell r="F3168" t="str">
            <v>CAIXA REFERENCIAL</v>
          </cell>
        </row>
        <row r="3169">
          <cell r="A3169" t="str">
            <v>93665</v>
          </cell>
          <cell r="B3169" t="str">
            <v>DISJUNTOR BIPOLAR TIPO DIN, CORRENTE NOMINAL DE 40A - FORNECIMENTO E INSTALAÇÃO. AF_10/2020</v>
          </cell>
          <cell r="C3169" t="str">
            <v>UN</v>
          </cell>
          <cell r="D3169" t="str">
            <v>COEFICIENTE DE REPRESENTATIVIDADE</v>
          </cell>
          <cell r="E3169" t="str">
            <v>66,72</v>
          </cell>
          <cell r="F3169" t="str">
            <v>CAIXA REFERENCIAL</v>
          </cell>
        </row>
        <row r="3170">
          <cell r="A3170" t="str">
            <v>93666</v>
          </cell>
          <cell r="B3170" t="str">
            <v>DISJUNTOR BIPOLAR TIPO DIN, CORRENTE NOMINAL DE 50A - FORNECIMENTO E INSTALAÇÃO. AF_10/2020</v>
          </cell>
          <cell r="C3170" t="str">
            <v>UN</v>
          </cell>
          <cell r="D3170" t="str">
            <v>COEFICIENTE DE REPRESENTATIVIDADE</v>
          </cell>
          <cell r="E3170" t="str">
            <v>74,32</v>
          </cell>
          <cell r="F3170" t="str">
            <v>CAIXA REFERENCIAL</v>
          </cell>
        </row>
        <row r="3171">
          <cell r="A3171" t="str">
            <v>93667</v>
          </cell>
          <cell r="B3171" t="str">
            <v>DISJUNTOR TRIPOLAR TIPO DIN, CORRENTE NOMINAL DE 10A - FORNECIMENTO E INSTALAÇÃO. AF_10/2020</v>
          </cell>
          <cell r="C3171" t="str">
            <v>UN</v>
          </cell>
          <cell r="D3171" t="str">
            <v>COEFICIENTE DE REPRESENTATIVIDADE</v>
          </cell>
          <cell r="E3171" t="str">
            <v>66,93</v>
          </cell>
          <cell r="F3171" t="str">
            <v>CAIXA REFERENCIAL</v>
          </cell>
        </row>
        <row r="3172">
          <cell r="A3172" t="str">
            <v>93668</v>
          </cell>
          <cell r="B3172" t="str">
            <v>DISJUNTOR TRIPOLAR TIPO DIN, CORRENTE NOMINAL DE 16A - FORNECIMENTO E INSTALAÇÃO. AF_10/2020</v>
          </cell>
          <cell r="C3172" t="str">
            <v>UN</v>
          </cell>
          <cell r="D3172" t="str">
            <v>COEFICIENTE DE REPRESENTATIVIDADE</v>
          </cell>
          <cell r="E3172" t="str">
            <v>69,32</v>
          </cell>
          <cell r="F3172" t="str">
            <v>CAIXA REFERENCIAL</v>
          </cell>
        </row>
        <row r="3173">
          <cell r="A3173" t="str">
            <v>93669</v>
          </cell>
          <cell r="B3173" t="str">
            <v>DISJUNTOR TRIPOLAR TIPO DIN, CORRENTE NOMINAL DE 20A - FORNECIMENTO E INSTALAÇÃO. AF_10/2020</v>
          </cell>
          <cell r="C3173" t="str">
            <v>UN</v>
          </cell>
          <cell r="D3173" t="str">
            <v>COEFICIENTE DE REPRESENTATIVIDADE</v>
          </cell>
          <cell r="E3173" t="str">
            <v>73,90</v>
          </cell>
          <cell r="F3173" t="str">
            <v>CAIXA REFERENCIAL</v>
          </cell>
        </row>
        <row r="3174">
          <cell r="A3174" t="str">
            <v>93670</v>
          </cell>
          <cell r="B3174" t="str">
            <v>DISJUNTOR TRIPOLAR TIPO DIN, CORRENTE NOMINAL DE 25A - FORNECIMENTO E INSTALAÇÃO. AF_10/2020</v>
          </cell>
          <cell r="C3174" t="str">
            <v>UN</v>
          </cell>
          <cell r="D3174" t="str">
            <v>COEFICIENTE DE REPRESENTATIVIDADE</v>
          </cell>
          <cell r="E3174" t="str">
            <v>73,90</v>
          </cell>
          <cell r="F3174" t="str">
            <v>CAIXA REFERENCIAL</v>
          </cell>
        </row>
        <row r="3175">
          <cell r="A3175" t="str">
            <v>93671</v>
          </cell>
          <cell r="B3175" t="str">
            <v>DISJUNTOR TRIPOLAR TIPO DIN, CORRENTE NOMINAL DE 32A - FORNECIMENTO E INSTALAÇÃO. AF_10/2020</v>
          </cell>
          <cell r="C3175" t="str">
            <v>UN</v>
          </cell>
          <cell r="D3175" t="str">
            <v>COEFICIENTE DE REPRESENTATIVIDADE</v>
          </cell>
          <cell r="E3175" t="str">
            <v>79,49</v>
          </cell>
          <cell r="F3175" t="str">
            <v>CAIXA REFERENCIAL</v>
          </cell>
        </row>
        <row r="3176">
          <cell r="A3176" t="str">
            <v>93672</v>
          </cell>
          <cell r="B3176" t="str">
            <v>DISJUNTOR TRIPOLAR TIPO DIN, CORRENTE NOMINAL DE 40A - FORNECIMENTO E INSTALAÇÃO. AF_10/2020</v>
          </cell>
          <cell r="C3176" t="str">
            <v>UN</v>
          </cell>
          <cell r="D3176" t="str">
            <v>COEFICIENTE DE REPRESENTATIVIDADE</v>
          </cell>
          <cell r="E3176" t="str">
            <v>88,37</v>
          </cell>
          <cell r="F3176" t="str">
            <v>CAIXA REFERENCIAL</v>
          </cell>
        </row>
        <row r="3177">
          <cell r="A3177" t="str">
            <v>93673</v>
          </cell>
          <cell r="B3177" t="str">
            <v>DISJUNTOR TRIPOLAR TIPO DIN, CORRENTE NOMINAL DE 50A - FORNECIMENTO E INSTALAÇÃO. AF_10/2020</v>
          </cell>
          <cell r="C3177" t="str">
            <v>UN</v>
          </cell>
          <cell r="D3177" t="str">
            <v>COEFICIENTE DE REPRESENTATIVIDADE</v>
          </cell>
          <cell r="E3177" t="str">
            <v>99,78</v>
          </cell>
          <cell r="F3177" t="str">
            <v>CAIXA REFERENCIAL</v>
          </cell>
        </row>
        <row r="3178">
          <cell r="A3178" t="str">
            <v>97359</v>
          </cell>
          <cell r="B3178" t="str">
            <v>QUADRO DE MEDIÇÃO GERAL DE ENERGIA COM 8 MEDIDORES - FORNECIMENTO E INSTALAÇÃO. AF_10/2020</v>
          </cell>
          <cell r="C3178" t="str">
            <v>UN</v>
          </cell>
          <cell r="D3178" t="str">
            <v>COEFICIENTE DE REPRESENTATIVIDADE</v>
          </cell>
          <cell r="E3178" t="str">
            <v>3.745,67</v>
          </cell>
          <cell r="F3178" t="str">
            <v>CAIXA REFERENCIAL</v>
          </cell>
        </row>
        <row r="3179">
          <cell r="A3179" t="str">
            <v>97360</v>
          </cell>
          <cell r="B3179" t="str">
            <v>QUADRO DE MEDIÇÃO GERAL DE ENERGIA COM 12 MEDIDORES - FORNECIMENTO E INSTALAÇÃO. AF_10/2020</v>
          </cell>
          <cell r="C3179" t="str">
            <v>UN</v>
          </cell>
          <cell r="D3179" t="str">
            <v>COEFICIENTE DE REPRESENTATIVIDADE</v>
          </cell>
          <cell r="E3179" t="str">
            <v>7.198,45</v>
          </cell>
          <cell r="F3179" t="str">
            <v>CAIXA REFERENCIAL</v>
          </cell>
        </row>
        <row r="3180">
          <cell r="A3180" t="str">
            <v>97361</v>
          </cell>
          <cell r="B3180" t="str">
            <v>QUADRO DE MEDIÇÃO GERAL DE ENERGIA COM 16 MEDIDORES - FORNECIMENTO E INSTALAÇÃO. AF_10/2020</v>
          </cell>
          <cell r="C3180" t="str">
            <v>UN</v>
          </cell>
          <cell r="D3180" t="str">
            <v>COEFICIENTE DE REPRESENTATIVIDADE</v>
          </cell>
          <cell r="E3180" t="str">
            <v>9.597,93</v>
          </cell>
          <cell r="F3180" t="str">
            <v>CAIXA REFERENCIAL</v>
          </cell>
        </row>
        <row r="3181">
          <cell r="A3181" t="str">
            <v>97362</v>
          </cell>
          <cell r="B3181" t="str">
            <v>QUADRO DE MEDIÇÃO GERAL DE ENERGIA PARA BARRAMENTO BLINDADO COM 4 MEDIDORES - FORNECIMENTO E INSTALAÇÃO. AF_10/2020</v>
          </cell>
          <cell r="C3181" t="str">
            <v>UN</v>
          </cell>
          <cell r="D3181" t="str">
            <v>COEFICIENTE DE REPRESENTATIVIDADE</v>
          </cell>
          <cell r="E3181" t="str">
            <v>1.674,77</v>
          </cell>
          <cell r="F3181" t="str">
            <v>CAIXA REFERENCIAL</v>
          </cell>
        </row>
        <row r="3182">
          <cell r="A3182" t="str">
            <v>101875</v>
          </cell>
          <cell r="B3182" t="str">
            <v>QUADRO DE DISTRIBUIÇÃO DE ENERGIA EM CHAPA DE AÇO GALVANIZADO, DE EMBUTIR, COM BARRAMENTO TRIFÁSICO, PARA 12 DISJUNTORES DIN 100A - FORNECIMENTO E INSTALAÇÃO. AF_10/2020</v>
          </cell>
          <cell r="C3182" t="str">
            <v>UN</v>
          </cell>
          <cell r="D3182" t="str">
            <v>COEFICIENTE DE REPRESENTATIVIDADE</v>
          </cell>
          <cell r="E3182" t="str">
            <v>366,97</v>
          </cell>
          <cell r="F3182" t="str">
            <v>CAIXA REFERENCIAL</v>
          </cell>
        </row>
        <row r="3183">
          <cell r="A3183" t="str">
            <v>101876</v>
          </cell>
          <cell r="B3183" t="str">
            <v>QUADRO DE DISTRIBUIÇÃO DE ENERGIA EM PVC, DE EMBUTIR, SEM BARRAMENTO, PARA 6 DISJUNTORES - FORNECIMENTO E INSTALAÇÃO. AF_10/2020</v>
          </cell>
          <cell r="C3183" t="str">
            <v>UN</v>
          </cell>
          <cell r="D3183" t="str">
            <v>COEFICIENTE DE REPRESENTATIVIDADE</v>
          </cell>
          <cell r="E3183" t="str">
            <v>87,35</v>
          </cell>
          <cell r="F3183" t="str">
            <v>CAIXA REFERENCIAL</v>
          </cell>
        </row>
        <row r="3184">
          <cell r="A3184" t="str">
            <v>101877</v>
          </cell>
          <cell r="B3184" t="str">
            <v>QUADRO DE DISTRIBUIÇÃO DE ENERGIA EM PVC, DE EMBUTIR, SEM BARRAMENTO, PARA 3 DISJUNTORES - FORNECIMENTO E INSTALAÇÃO. AF_10/2020</v>
          </cell>
          <cell r="C3184" t="str">
            <v>UN</v>
          </cell>
          <cell r="D3184" t="str">
            <v>COEFICIENTE DE REPRESENTATIVIDADE</v>
          </cell>
          <cell r="E3184" t="str">
            <v>61,16</v>
          </cell>
          <cell r="F3184" t="str">
            <v>CAIXA REFERENCIAL</v>
          </cell>
        </row>
        <row r="3185">
          <cell r="A3185" t="str">
            <v>101878</v>
          </cell>
          <cell r="B3185" t="str">
            <v>QUADRO DE DISTRIBUIÇÃO DE ENERGIA EM CHAPA DE AÇO GALVANIZADO, DE SOBREPOR, COM BARRAMENTO TRIFÁSICO, PARA 18 DISJUNTORES DIN 100A - FORNECIMENTO E INSTALAÇÃO. AF_10/2020</v>
          </cell>
          <cell r="C3185" t="str">
            <v>UN</v>
          </cell>
          <cell r="D3185" t="str">
            <v>COEFICIENTE DE REPRESENTATIVIDADE</v>
          </cell>
          <cell r="E3185" t="str">
            <v>523,48</v>
          </cell>
          <cell r="F3185" t="str">
            <v>CAIXA REFERENCIAL</v>
          </cell>
        </row>
        <row r="3186">
          <cell r="A3186" t="str">
            <v>101879</v>
          </cell>
          <cell r="B3186" t="str">
            <v>QUADRO DE DISTRIBUIÇÃO DE ENERGIA EM CHAPA DE AÇO GALVANIZADO, DE EMBUTIR, COM BARRAMENTO TRIFÁSICO, PARA 24 DISJUNTORES DIN 100A - FORNECIMENTO E INSTALAÇÃO. AF_10/2020</v>
          </cell>
          <cell r="C3186" t="str">
            <v>UN</v>
          </cell>
          <cell r="D3186" t="str">
            <v>COEFICIENTE DE REPRESENTATIVIDADE</v>
          </cell>
          <cell r="E3186" t="str">
            <v>527,40</v>
          </cell>
          <cell r="F3186" t="str">
            <v>CAIXA REFERENCIAL</v>
          </cell>
        </row>
        <row r="3187">
          <cell r="A3187" t="str">
            <v>101880</v>
          </cell>
          <cell r="B3187" t="str">
            <v>QUADRO DE DISTRIBUIÇÃO DE ENERGIA EM CHAPA DE AÇO GALVANIZADO, DE EMBUTIR, COM BARRAMENTO TRIFÁSICO, PARA 30 DISJUNTORES DIN 150A - FORNECIMENTO E INSTALAÇÃO. AF_10/2020</v>
          </cell>
          <cell r="C3187" t="str">
            <v>UN</v>
          </cell>
          <cell r="D3187" t="str">
            <v>COEFICIENTE DE REPRESENTATIVIDADE</v>
          </cell>
          <cell r="E3187" t="str">
            <v>607,95</v>
          </cell>
          <cell r="F3187" t="str">
            <v>CAIXA REFERENCIAL</v>
          </cell>
        </row>
        <row r="3188">
          <cell r="A3188" t="str">
            <v>101881</v>
          </cell>
          <cell r="B3188" t="str">
            <v>QUADRO DE DISTRIBUIÇÃO DE ENERGIA EM CHAPA DE AÇO GALVANIZADO, DE EMBUTIR, COM BARRAMENTO TRIFÁSICO, PARA 40 DISJUNTORES DIN 100A - FORNECIMENTO E INSTALAÇÃO. AF_10/2020</v>
          </cell>
          <cell r="C3188" t="str">
            <v>UN</v>
          </cell>
          <cell r="D3188" t="str">
            <v>COEFICIENTE DE REPRESENTATIVIDADE</v>
          </cell>
          <cell r="E3188" t="str">
            <v>867,18</v>
          </cell>
          <cell r="F3188" t="str">
            <v>CAIXA REFERENCIAL</v>
          </cell>
        </row>
        <row r="3189">
          <cell r="A3189" t="str">
            <v>101882</v>
          </cell>
          <cell r="B3189" t="str">
            <v>QUADRO DE DISTRIBUIÇÃO DE ENERGIA EM CHAPA DE AÇO GALVANIZADO, DE EMBUTIR, COM BARRAMENTO TRIFÁSICO, PARA 30 DISJUNTORES DIN 225A - FORNECIMENTO E INSTALAÇÃO. AF_10/2020</v>
          </cell>
          <cell r="C3189" t="str">
            <v>UN</v>
          </cell>
          <cell r="D3189" t="str">
            <v>COEFICIENTE DE REPRESENTATIVIDADE</v>
          </cell>
          <cell r="E3189" t="str">
            <v>1.224,31</v>
          </cell>
          <cell r="F3189" t="str">
            <v>CAIXA REFERENCIAL</v>
          </cell>
        </row>
        <row r="3190">
          <cell r="A3190" t="str">
            <v>101883</v>
          </cell>
          <cell r="B3190" t="str">
            <v>QUADRO DE DISTRIBUIÇÃO DE ENERGIA EM CHAPA DE AÇO GALVANIZADO, DE EMBUTIR, COM BARRAMENTO TRIFÁSICO, PARA 18 DISJUNTORES DIN 100A - FORNECIMENTO E INSTALAÇÃO. AF_10/2020</v>
          </cell>
          <cell r="C3190" t="str">
            <v>UN</v>
          </cell>
          <cell r="D3190" t="str">
            <v>COEFICIENTE DE REPRESENTATIVIDADE</v>
          </cell>
          <cell r="E3190" t="str">
            <v>503,25</v>
          </cell>
          <cell r="F3190" t="str">
            <v>CAIXA REFERENCIAL</v>
          </cell>
        </row>
        <row r="3191">
          <cell r="A3191" t="str">
            <v>101890</v>
          </cell>
          <cell r="B3191" t="str">
            <v>DISJUNTOR MONOPOLAR TIPO NEMA, CORRENTE NOMINAL DE 10 ATÉ 30A - FORNECIMENTO E INSTALAÇÃO. AF_10/2020</v>
          </cell>
          <cell r="C3191" t="str">
            <v>UN</v>
          </cell>
          <cell r="D3191" t="str">
            <v>COEFICIENTE DE REPRESENTATIVIDADE</v>
          </cell>
          <cell r="E3191" t="str">
            <v>16,15</v>
          </cell>
          <cell r="F3191" t="str">
            <v>CAIXA REFERENCIAL</v>
          </cell>
        </row>
        <row r="3192">
          <cell r="A3192" t="str">
            <v>101891</v>
          </cell>
          <cell r="B3192" t="str">
            <v>DISJUNTOR MONOPOLAR TIPO NEMA, CORRENTE NOMINAL DE 35 ATÉ 50A - FORNECIMENTO E INSTALAÇÃO. AF_10/2020</v>
          </cell>
          <cell r="C3192" t="str">
            <v>UN</v>
          </cell>
          <cell r="D3192" t="str">
            <v>COEFICIENTE DE REPRESENTATIVIDADE</v>
          </cell>
          <cell r="E3192" t="str">
            <v>28,08</v>
          </cell>
          <cell r="F3192" t="str">
            <v>CAIXA REFERENCIAL</v>
          </cell>
        </row>
        <row r="3193">
          <cell r="A3193" t="str">
            <v>101892</v>
          </cell>
          <cell r="B3193" t="str">
            <v>DISJUNTOR BIPOLAR TIPO NEMA, CORRENTE NOMINAL DE 10 ATÉ 50A - FORNECIMENTO E INSTALAÇÃO. AF_10/2020</v>
          </cell>
          <cell r="C3193" t="str">
            <v>UN</v>
          </cell>
          <cell r="D3193" t="str">
            <v>COEFICIENTE DE REPRESENTATIVIDADE</v>
          </cell>
          <cell r="E3193" t="str">
            <v>67,82</v>
          </cell>
          <cell r="F3193" t="str">
            <v>CAIXA REFERENCIAL</v>
          </cell>
        </row>
        <row r="3194">
          <cell r="A3194" t="str">
            <v>101893</v>
          </cell>
          <cell r="B3194" t="str">
            <v>DISJUNTOR TRIPOLAR TIPO NEMA, CORRENTE NOMINAL DE 10 ATÉ 50A - FORNECIMENTO E INSTALAÇÃO. AF_10/2020</v>
          </cell>
          <cell r="C3194" t="str">
            <v>UN</v>
          </cell>
          <cell r="D3194" t="str">
            <v>COEFICIENTE DE REPRESENTATIVIDADE</v>
          </cell>
          <cell r="E3194" t="str">
            <v>87,45</v>
          </cell>
          <cell r="F3194" t="str">
            <v>CAIXA REFERENCIAL</v>
          </cell>
        </row>
        <row r="3195">
          <cell r="A3195" t="str">
            <v>101894</v>
          </cell>
          <cell r="B3195" t="str">
            <v>DISJUNTOR TRIPOLAR TIPO NEMA, CORRENTE NOMINAL DE 60 ATÉ 100A - FORNECIMENTO E INSTALAÇÃO. AF_10/2020</v>
          </cell>
          <cell r="C3195" t="str">
            <v>UN</v>
          </cell>
          <cell r="D3195" t="str">
            <v>COEFICIENTE DE REPRESENTATIVIDADE</v>
          </cell>
          <cell r="E3195" t="str">
            <v>158,44</v>
          </cell>
          <cell r="F3195" t="str">
            <v>CAIXA REFERENCIAL</v>
          </cell>
        </row>
        <row r="3196">
          <cell r="A3196" t="str">
            <v>101895</v>
          </cell>
          <cell r="B3196" t="str">
            <v>DISJUNTOR TERMOMAGNÉTICO TRIPOLAR , CORRENTE NOMINAL DE 125A - FORNECIMENTO E INSTALAÇÃO. AF_10/2020</v>
          </cell>
          <cell r="C3196" t="str">
            <v>UN</v>
          </cell>
          <cell r="D3196" t="str">
            <v>COEFICIENTE DE REPRESENTATIVIDADE</v>
          </cell>
          <cell r="E3196" t="str">
            <v>412,89</v>
          </cell>
          <cell r="F3196" t="str">
            <v>CAIXA REFERENCIAL</v>
          </cell>
        </row>
        <row r="3197">
          <cell r="A3197" t="str">
            <v>101896</v>
          </cell>
          <cell r="B3197" t="str">
            <v>DISJUNTOR TERMOMAGNÉTICO TRIPOLAR , CORRENTE NOMINAL DE 200A - FORNECIMENTO E INSTALAÇÃO. AF_10/2020</v>
          </cell>
          <cell r="C3197" t="str">
            <v>UN</v>
          </cell>
          <cell r="D3197" t="str">
            <v>COEFICIENTE DE REPRESENTATIVIDADE</v>
          </cell>
          <cell r="E3197" t="str">
            <v>606,14</v>
          </cell>
          <cell r="F3197" t="str">
            <v>CAIXA REFERENCIAL</v>
          </cell>
        </row>
        <row r="3198">
          <cell r="A3198" t="str">
            <v>101897</v>
          </cell>
          <cell r="B3198" t="str">
            <v>DISJUNTOR TERMOMAGNÉTICO TRIPOLAR , CORRENTE NOMINAL DE 250A - FORNECIMENTO E INSTALAÇÃO. AF_10/2020</v>
          </cell>
          <cell r="C3198" t="str">
            <v>UN</v>
          </cell>
          <cell r="D3198" t="str">
            <v>COEFICIENTE DE REPRESENTATIVIDADE</v>
          </cell>
          <cell r="E3198" t="str">
            <v>950,64</v>
          </cell>
          <cell r="F3198" t="str">
            <v>CAIXA REFERENCIAL</v>
          </cell>
        </row>
        <row r="3199">
          <cell r="A3199" t="str">
            <v>101898</v>
          </cell>
          <cell r="B3199" t="str">
            <v>DISJUNTOR TERMOMAGNÉTICO TRIPOLAR , CORRENTE NOMINAL DE 400A - FORNECIMENTO E INSTALAÇÃO. AF_10/2020</v>
          </cell>
          <cell r="C3199" t="str">
            <v>UN</v>
          </cell>
          <cell r="D3199" t="str">
            <v>COEFICIENTE DE REPRESENTATIVIDADE</v>
          </cell>
          <cell r="E3199" t="str">
            <v>1.260,02</v>
          </cell>
          <cell r="F3199" t="str">
            <v>CAIXA REFERENCIAL</v>
          </cell>
        </row>
        <row r="3200">
          <cell r="A3200" t="str">
            <v>101899</v>
          </cell>
          <cell r="B3200" t="str">
            <v>DISJUNTOR TERMOMAGNÉTICO TRIPOLAR , CORRENTE NOMINAL DE 600A - FORNECIMENTO E INSTALAÇÃO. AF_10/2020</v>
          </cell>
          <cell r="C3200" t="str">
            <v>UN</v>
          </cell>
          <cell r="D3200" t="str">
            <v>COEFICIENTE DE REPRESENTATIVIDADE</v>
          </cell>
          <cell r="E3200" t="str">
            <v>1.995,91</v>
          </cell>
          <cell r="F3200" t="str">
            <v>CAIXA REFERENCIAL</v>
          </cell>
        </row>
        <row r="3201">
          <cell r="A3201" t="str">
            <v>101900</v>
          </cell>
          <cell r="B3201" t="str">
            <v>DISJUNTOR BAIXA TENSÃO TRIPOLAR A SECO  800A/600V - FORNECIMENTO E INSTALAÇÃO. AF_10/2020</v>
          </cell>
          <cell r="C3201" t="str">
            <v>UN</v>
          </cell>
          <cell r="D3201" t="str">
            <v>COEFICIENTE DE REPRESENTATIVIDADE</v>
          </cell>
          <cell r="E3201" t="str">
            <v>4.127,39</v>
          </cell>
          <cell r="F3201" t="str">
            <v>CAIXA REFERENCIAL</v>
          </cell>
        </row>
        <row r="3202">
          <cell r="A3202" t="str">
            <v>101901</v>
          </cell>
          <cell r="B3202" t="str">
            <v>CONTATOR TRIPOLAR I NOMINAL 12A - FORNECIMENTO E INSTALAÇÃO. AF_10/2020</v>
          </cell>
          <cell r="C3202" t="str">
            <v>UN</v>
          </cell>
          <cell r="D3202" t="str">
            <v>COEFICIENTE DE REPRESENTATIVIDADE</v>
          </cell>
          <cell r="E3202" t="str">
            <v>139,34</v>
          </cell>
          <cell r="F3202" t="str">
            <v>CAIXA REFERENCIAL</v>
          </cell>
        </row>
        <row r="3203">
          <cell r="A3203" t="str">
            <v>101902</v>
          </cell>
          <cell r="B3203" t="str">
            <v>CONTATOR TRIPOLAR I NOMINAL 22A - FORNECIMENTO E INSTALAÇÃO. AF_10/2020</v>
          </cell>
          <cell r="C3203" t="str">
            <v>UN</v>
          </cell>
          <cell r="D3203" t="str">
            <v>COEFICIENTE DE REPRESENTATIVIDADE</v>
          </cell>
          <cell r="E3203" t="str">
            <v>172,63</v>
          </cell>
          <cell r="F3203" t="str">
            <v>CAIXA REFERENCIAL</v>
          </cell>
        </row>
        <row r="3204">
          <cell r="A3204" t="str">
            <v>101903</v>
          </cell>
          <cell r="B3204" t="str">
            <v>CONTATOR TRIPOLAR I NOMINAL 38A - FORNECIMENTO E INSTALAÇÃO. AF_10/2020</v>
          </cell>
          <cell r="C3204" t="str">
            <v>UN</v>
          </cell>
          <cell r="D3204" t="str">
            <v>COEFICIENTE DE REPRESENTATIVIDADE</v>
          </cell>
          <cell r="E3204" t="str">
            <v>359,34</v>
          </cell>
          <cell r="F3204" t="str">
            <v>CAIXA REFERENCIAL</v>
          </cell>
        </row>
        <row r="3205">
          <cell r="A3205" t="str">
            <v>101904</v>
          </cell>
          <cell r="B3205" t="str">
            <v>CONTATOR TRIPOLAR I NOMIMAL 95A - FORNECIMENTO E INSTALAÇÃO. AF_10/2020</v>
          </cell>
          <cell r="C3205" t="str">
            <v>UN</v>
          </cell>
          <cell r="D3205" t="str">
            <v>COEFICIENTE DE REPRESENTATIVIDADE</v>
          </cell>
          <cell r="E3205" t="str">
            <v>1.306,43</v>
          </cell>
          <cell r="F3205" t="str">
            <v>CAIXA REFERENCIAL</v>
          </cell>
        </row>
        <row r="3206">
          <cell r="A3206" t="str">
            <v>101938</v>
          </cell>
          <cell r="B3206" t="str">
            <v>CAIXA DE PROTEÇÃO PARA MEDIDOR MONOFÁSICO DE EMBUTIR - FORNECIMENTO E INSTALAÇÃO. AF_10/2020</v>
          </cell>
          <cell r="C3206" t="str">
            <v>UN</v>
          </cell>
          <cell r="D3206" t="str">
            <v>COEFICIENTE DE REPRESENTATIVIDADE</v>
          </cell>
          <cell r="E3206" t="str">
            <v>116,63</v>
          </cell>
          <cell r="F3206" t="str">
            <v>CAIXA REFERENCIAL</v>
          </cell>
        </row>
        <row r="3207">
          <cell r="A3207" t="str">
            <v>101946</v>
          </cell>
          <cell r="B3207" t="str">
            <v>QUADRO DE MEDIÇÃO GERAL DE ENERGIA PARA 1 MEDIDOR DE SOBREPOR - FORNECIMENTO E INSTALAÇÃO. AF_10/2020</v>
          </cell>
          <cell r="C3207" t="str">
            <v>UN</v>
          </cell>
          <cell r="D3207" t="str">
            <v>COEFICIENTE DE REPRESENTATIVIDADE</v>
          </cell>
          <cell r="E3207" t="str">
            <v>184,05</v>
          </cell>
          <cell r="F3207" t="str">
            <v>CAIXA REFERENCIAL</v>
          </cell>
        </row>
        <row r="3208">
          <cell r="A3208" t="str">
            <v>91945</v>
          </cell>
          <cell r="B3208" t="str">
            <v>SUPORTE PARAFUSADO COM PLACA DE ENCAIXE 4" X 2" ALTO (2,00 M DO PISO) PARA PONTO ELÉTRICO - FORNECIMENTO E INSTALAÇÃO. AF_03/2023</v>
          </cell>
          <cell r="C3208" t="str">
            <v>UN</v>
          </cell>
          <cell r="D3208" t="str">
            <v>COEFICIENTE DE REPRESENTATIVIDADE</v>
          </cell>
          <cell r="E3208" t="str">
            <v>17,46</v>
          </cell>
          <cell r="F3208" t="str">
            <v>CAIXA REFERENCIAL</v>
          </cell>
        </row>
        <row r="3209">
          <cell r="A3209" t="str">
            <v>91946</v>
          </cell>
          <cell r="B3209" t="str">
            <v>SUPORTE PARAFUSADO COM PLACA DE ENCAIXE 4" X 2" MÉDIO (1,30 M DO PISO) PARA PONTO ELÉTRICO - FORNECIMENTO E INSTALAÇÃO. AF_03/2023</v>
          </cell>
          <cell r="C3209" t="str">
            <v>UN</v>
          </cell>
          <cell r="D3209" t="str">
            <v>COEFICIENTE DE REPRESENTATIVIDADE</v>
          </cell>
          <cell r="E3209" t="str">
            <v>13,68</v>
          </cell>
          <cell r="F3209" t="str">
            <v>CAIXA REFERENCIAL</v>
          </cell>
        </row>
        <row r="3210">
          <cell r="A3210" t="str">
            <v>91947</v>
          </cell>
          <cell r="B3210" t="str">
            <v>SUPORTE PARAFUSADO COM PLACA DE ENCAIXE 4" X 2" BAIXO (0,30 M DO PISO) PARA PONTO ELÉTRICO - FORNECIMENTO E INSTALAÇÃO. AF_03/2023</v>
          </cell>
          <cell r="C3210" t="str">
            <v>UN</v>
          </cell>
          <cell r="D3210" t="str">
            <v>COEFICIENTE DE REPRESENTATIVIDADE</v>
          </cell>
          <cell r="E3210" t="str">
            <v>11,30</v>
          </cell>
          <cell r="F3210" t="str">
            <v>CAIXA REFERENCIAL</v>
          </cell>
        </row>
        <row r="3211">
          <cell r="A3211" t="str">
            <v>91949</v>
          </cell>
          <cell r="B3211" t="str">
            <v>SUPORTE PARAFUSADO COM PLACA DE ENCAIXE 4" X 4" ALTO (2,00 M DO PISO) PARA PONTO ELÉTRICO - FORNECIMENTO E INSTALAÇÃO. AF_03/2023</v>
          </cell>
          <cell r="C3211" t="str">
            <v>UN</v>
          </cell>
          <cell r="D3211" t="str">
            <v>COEFICIENTE DE REPRESENTATIVIDADE</v>
          </cell>
          <cell r="E3211" t="str">
            <v>24,64</v>
          </cell>
          <cell r="F3211" t="str">
            <v>CAIXA REFERENCIAL</v>
          </cell>
        </row>
        <row r="3212">
          <cell r="A3212" t="str">
            <v>91950</v>
          </cell>
          <cell r="B3212" t="str">
            <v>SUPORTE PARAFUSADO COM PLACA DE ENCAIXE 4" X 4" MÉDIO (1,30 M DO PISO) PARA PONTO ELÉTRICO - FORNECIMENTO E INSTALAÇÃO. AF_03/2023</v>
          </cell>
          <cell r="C3212" t="str">
            <v>UN</v>
          </cell>
          <cell r="D3212" t="str">
            <v>COEFICIENTE DE REPRESENTATIVIDADE</v>
          </cell>
          <cell r="E3212" t="str">
            <v>20,02</v>
          </cell>
          <cell r="F3212" t="str">
            <v>CAIXA REFERENCIAL</v>
          </cell>
        </row>
        <row r="3213">
          <cell r="A3213" t="str">
            <v>91951</v>
          </cell>
          <cell r="B3213" t="str">
            <v>SUPORTE PARAFUSADO COM PLACA DE ENCAIXE 4" X 4" BAIXO (0,30 M DO PISO) PARA PONTO ELÉTRICO - FORNECIMENTO E INSTALAÇÃO. AF_03/2023</v>
          </cell>
          <cell r="C3213" t="str">
            <v>UN</v>
          </cell>
          <cell r="D3213" t="str">
            <v>COEFICIENTE DE REPRESENTATIVIDADE</v>
          </cell>
          <cell r="E3213" t="str">
            <v>17,27</v>
          </cell>
          <cell r="F3213" t="str">
            <v>CAIXA REFERENCIAL</v>
          </cell>
        </row>
        <row r="3214">
          <cell r="A3214" t="str">
            <v>91952</v>
          </cell>
          <cell r="B3214" t="str">
            <v>INTERRUPTOR SIMPLES (1 MÓDULO), 10A/250V, SEM SUPORTE E SEM PLACA - FORNECIMENTO E INSTALAÇÃO. AF_03/2023</v>
          </cell>
          <cell r="C3214" t="str">
            <v>UN</v>
          </cell>
          <cell r="D3214" t="str">
            <v>COEFICIENTE DE REPRESENTATIVIDADE</v>
          </cell>
          <cell r="E3214" t="str">
            <v>23,39</v>
          </cell>
          <cell r="F3214" t="str">
            <v>CAIXA REFERENCIAL</v>
          </cell>
        </row>
        <row r="3215">
          <cell r="A3215" t="str">
            <v>91953</v>
          </cell>
          <cell r="B3215" t="str">
            <v>INTERRUPTOR SIMPLES (1 MÓDULO), 10A/250V, INCLUINDO SUPORTE E PLACA - FORNECIMENTO E INSTALAÇÃO. AF_03/2023</v>
          </cell>
          <cell r="C3215" t="str">
            <v>UN</v>
          </cell>
          <cell r="D3215" t="str">
            <v>COEFICIENTE DE REPRESENTATIVIDADE</v>
          </cell>
          <cell r="E3215" t="str">
            <v>37,07</v>
          </cell>
          <cell r="F3215" t="str">
            <v>CAIXA REFERENCIAL</v>
          </cell>
        </row>
        <row r="3216">
          <cell r="A3216" t="str">
            <v>91954</v>
          </cell>
          <cell r="B3216" t="str">
            <v>INTERRUPTOR PARALELO (1 MÓDULO), 10A/250V, SEM SUPORTE E SEM PLACA - FORNECIMENTO E INSTALAÇÃO. AF_03/2023</v>
          </cell>
          <cell r="C3216" t="str">
            <v>UN</v>
          </cell>
          <cell r="D3216" t="str">
            <v>COEFICIENTE DE REPRESENTATIVIDADE</v>
          </cell>
          <cell r="E3216" t="str">
            <v>31,42</v>
          </cell>
          <cell r="F3216" t="str">
            <v>CAIXA REFERENCIAL</v>
          </cell>
        </row>
        <row r="3217">
          <cell r="A3217" t="str">
            <v>91955</v>
          </cell>
          <cell r="B3217" t="str">
            <v>INTERRUPTOR PARALELO (1 MÓDULO), 10A/250V, INCLUINDO SUPORTE E PLACA - FORNECIMENTO E INSTALAÇÃO. AF_03/2023</v>
          </cell>
          <cell r="C3217" t="str">
            <v>UN</v>
          </cell>
          <cell r="D3217" t="str">
            <v>COEFICIENTE DE REPRESENTATIVIDADE</v>
          </cell>
          <cell r="E3217" t="str">
            <v>45,10</v>
          </cell>
          <cell r="F3217" t="str">
            <v>CAIXA REFERENCIAL</v>
          </cell>
        </row>
        <row r="3218">
          <cell r="A3218" t="str">
            <v>91956</v>
          </cell>
          <cell r="B3218" t="str">
            <v>INTERRUPTOR SIMPLES (1 MÓDULO) COM INTERRUPTOR PARALELO (1 MÓDULO), 10A/250V, SEM SUPORTE E SEM PLACA - FORNECIMENTO E INSTALAÇÃO. AF_03/2023</v>
          </cell>
          <cell r="C3218" t="str">
            <v>UN</v>
          </cell>
          <cell r="D3218" t="str">
            <v>COEFICIENTE DE REPRESENTATIVIDADE</v>
          </cell>
          <cell r="E3218" t="str">
            <v>50,78</v>
          </cell>
          <cell r="F3218" t="str">
            <v>CAIXA REFERENCIAL</v>
          </cell>
        </row>
        <row r="3219">
          <cell r="A3219" t="str">
            <v>91957</v>
          </cell>
          <cell r="B3219" t="str">
            <v>INTERRUPTOR SIMPLES (1 MÓDULO) COM INTERRUPTOR PARALELO (1 MÓDULO), 10A/250V, INCLUINDO SUPORTE E PLACA - FORNECIMENTO E INSTALAÇÃO. AF_03/2023</v>
          </cell>
          <cell r="C3219" t="str">
            <v>UN</v>
          </cell>
          <cell r="D3219" t="str">
            <v>COEFICIENTE DE REPRESENTATIVIDADE</v>
          </cell>
          <cell r="E3219" t="str">
            <v>64,46</v>
          </cell>
          <cell r="F3219" t="str">
            <v>CAIXA REFERENCIAL</v>
          </cell>
        </row>
        <row r="3220">
          <cell r="A3220" t="str">
            <v>91958</v>
          </cell>
          <cell r="B3220" t="str">
            <v>INTERRUPTOR SIMPLES (2 MÓDULOS), 10A/250V, SEM SUPORTE E SEM PLACA - FORNECIMENTO E INSTALAÇÃO. AF_03/2023</v>
          </cell>
          <cell r="C3220" t="str">
            <v>UN</v>
          </cell>
          <cell r="D3220" t="str">
            <v>COEFICIENTE DE REPRESENTATIVIDADE</v>
          </cell>
          <cell r="E3220" t="str">
            <v>42,81</v>
          </cell>
          <cell r="F3220" t="str">
            <v>CAIXA REFERENCIAL</v>
          </cell>
        </row>
        <row r="3221">
          <cell r="A3221" t="str">
            <v>91959</v>
          </cell>
          <cell r="B3221" t="str">
            <v>INTERRUPTOR SIMPLES (2 MÓDULOS), 10A/250V, INCLUINDO SUPORTE E PLACA - FORNECIMENTO E INSTALAÇÃO. AF_03/2023</v>
          </cell>
          <cell r="C3221" t="str">
            <v>UN</v>
          </cell>
          <cell r="D3221" t="str">
            <v>COEFICIENTE DE REPRESENTATIVIDADE</v>
          </cell>
          <cell r="E3221" t="str">
            <v>56,49</v>
          </cell>
          <cell r="F3221" t="str">
            <v>CAIXA REFERENCIAL</v>
          </cell>
        </row>
        <row r="3222">
          <cell r="A3222" t="str">
            <v>91960</v>
          </cell>
          <cell r="B3222" t="str">
            <v>INTERRUPTOR PARALELO (2 MÓDULOS), 10A/250V, SEM SUPORTE E SEM PLACA - FORNECIMENTO E INSTALAÇÃO. AF_03/2023</v>
          </cell>
          <cell r="C3222" t="str">
            <v>UN</v>
          </cell>
          <cell r="D3222" t="str">
            <v>COEFICIENTE DE REPRESENTATIVIDADE</v>
          </cell>
          <cell r="E3222" t="str">
            <v>58,87</v>
          </cell>
          <cell r="F3222" t="str">
            <v>CAIXA REFERENCIAL</v>
          </cell>
        </row>
        <row r="3223">
          <cell r="A3223" t="str">
            <v>91961</v>
          </cell>
          <cell r="B3223" t="str">
            <v>INTERRUPTOR PARALELO (2 MÓDULOS), 10A/250V, INCLUINDO SUPORTE E PLACA - FORNECIMENTO E INSTALAÇÃO. AF_03/2023</v>
          </cell>
          <cell r="C3223" t="str">
            <v>UN</v>
          </cell>
          <cell r="D3223" t="str">
            <v>COEFICIENTE DE REPRESENTATIVIDADE</v>
          </cell>
          <cell r="E3223" t="str">
            <v>72,55</v>
          </cell>
          <cell r="F3223" t="str">
            <v>CAIXA REFERENCIAL</v>
          </cell>
        </row>
        <row r="3224">
          <cell r="A3224" t="str">
            <v>91962</v>
          </cell>
          <cell r="B3224" t="str">
            <v>INTERRUPTOR SIMPLES (1 MÓDULO) COM INTERRUPTOR PARALELO (2 MÓDULOS), 10A/250V, SEM SUPORTE E SEM PLACA - FORNECIMENTO E INSTALAÇÃO. AF_03/2023</v>
          </cell>
          <cell r="C3224" t="str">
            <v>UN</v>
          </cell>
          <cell r="D3224" t="str">
            <v>COEFICIENTE DE REPRESENTATIVIDADE</v>
          </cell>
          <cell r="E3224" t="str">
            <v>78,23</v>
          </cell>
          <cell r="F3224" t="str">
            <v>CAIXA REFERENCIAL</v>
          </cell>
        </row>
        <row r="3225">
          <cell r="A3225" t="str">
            <v>91963</v>
          </cell>
          <cell r="B3225" t="str">
            <v>INTERRUPTOR SIMPLES (1 MÓDULO) COM INTERRUPTOR PARALELO (2 MÓDULOS), 10A/250V, INCLUINDO SUPORTE E PLACA - FORNECIMENTO E INSTALAÇÃO. AF_03/2023</v>
          </cell>
          <cell r="C3225" t="str">
            <v>UN</v>
          </cell>
          <cell r="D3225" t="str">
            <v>COEFICIENTE DE REPRESENTATIVIDADE</v>
          </cell>
          <cell r="E3225" t="str">
            <v>91,91</v>
          </cell>
          <cell r="F3225" t="str">
            <v>CAIXA REFERENCIAL</v>
          </cell>
        </row>
        <row r="3226">
          <cell r="A3226" t="str">
            <v>91964</v>
          </cell>
          <cell r="B3226" t="str">
            <v>INTERRUPTOR SIMPLES (2 MÓDULOS) COM INTERRUPTOR PARALELO (1 MÓDULO), 10A/250V, SEM SUPORTE E SEM PLACA - FORNECIMENTO E INSTALAÇÃO. AF_03/2023</v>
          </cell>
          <cell r="C3226" t="str">
            <v>UN</v>
          </cell>
          <cell r="D3226" t="str">
            <v>COEFICIENTE DE REPRESENTATIVIDADE</v>
          </cell>
          <cell r="E3226" t="str">
            <v>70,20</v>
          </cell>
          <cell r="F3226" t="str">
            <v>CAIXA REFERENCIAL</v>
          </cell>
        </row>
        <row r="3227">
          <cell r="A3227" t="str">
            <v>91965</v>
          </cell>
          <cell r="B3227" t="str">
            <v>INTERRUPTOR SIMPLES (2 MÓDULOS) COM INTERRUPTOR PARALELO (1 MÓDULO), 10A/250V, INCLUINDO SUPORTE E PLACA - FORNECIMENTO E INSTALAÇÃO. AF_03/2023</v>
          </cell>
          <cell r="C3227" t="str">
            <v>UN</v>
          </cell>
          <cell r="D3227" t="str">
            <v>COEFICIENTE DE REPRESENTATIVIDADE</v>
          </cell>
          <cell r="E3227" t="str">
            <v>83,88</v>
          </cell>
          <cell r="F3227" t="str">
            <v>CAIXA REFERENCIAL</v>
          </cell>
        </row>
        <row r="3228">
          <cell r="A3228" t="str">
            <v>91966</v>
          </cell>
          <cell r="B3228" t="str">
            <v>INTERRUPTOR SIMPLES (3 MÓDULOS), 10A/250V, SEM SUPORTE E SEM PLACA - FORNECIMENTO E INSTALAÇÃO. AF_03/2023</v>
          </cell>
          <cell r="C3228" t="str">
            <v>UN</v>
          </cell>
          <cell r="D3228" t="str">
            <v>COEFICIENTE DE REPRESENTATIVIDADE</v>
          </cell>
          <cell r="E3228" t="str">
            <v>62,23</v>
          </cell>
          <cell r="F3228" t="str">
            <v>CAIXA REFERENCIAL</v>
          </cell>
        </row>
        <row r="3229">
          <cell r="A3229" t="str">
            <v>91967</v>
          </cell>
          <cell r="B3229" t="str">
            <v>INTERRUPTOR SIMPLES (3 MÓDULOS), 10A/250V, INCLUINDO SUPORTE E PLACA - FORNECIMENTO E INSTALAÇÃO. AF_03/2023</v>
          </cell>
          <cell r="C3229" t="str">
            <v>UN</v>
          </cell>
          <cell r="D3229" t="str">
            <v>COEFICIENTE DE REPRESENTATIVIDADE</v>
          </cell>
          <cell r="E3229" t="str">
            <v>75,91</v>
          </cell>
          <cell r="F3229" t="str">
            <v>CAIXA REFERENCIAL</v>
          </cell>
        </row>
        <row r="3230">
          <cell r="A3230" t="str">
            <v>91968</v>
          </cell>
          <cell r="B3230" t="str">
            <v>INTERRUPTOR PARALELO (3 MÓDULOS), 10A/250V, SEM SUPORTE E SEM PLACA - FORNECIMENTO E INSTALAÇÃO. AF_03/2023</v>
          </cell>
          <cell r="C3230" t="str">
            <v>UN</v>
          </cell>
          <cell r="D3230" t="str">
            <v>COEFICIENTE DE REPRESENTATIVIDADE</v>
          </cell>
          <cell r="E3230" t="str">
            <v>86,26</v>
          </cell>
          <cell r="F3230" t="str">
            <v>CAIXA REFERENCIAL</v>
          </cell>
        </row>
        <row r="3231">
          <cell r="A3231" t="str">
            <v>91969</v>
          </cell>
          <cell r="B3231" t="str">
            <v>INTERRUPTOR PARALELO (3 MÓDULOS), 10A/250V, INCLUINDO SUPORTE E PLACA - FORNECIMENTO E INSTALAÇÃO. AF_03/2023</v>
          </cell>
          <cell r="C3231" t="str">
            <v>UN</v>
          </cell>
          <cell r="D3231" t="str">
            <v>COEFICIENTE DE REPRESENTATIVIDADE</v>
          </cell>
          <cell r="E3231" t="str">
            <v>99,94</v>
          </cell>
          <cell r="F3231" t="str">
            <v>CAIXA REFERENCIAL</v>
          </cell>
        </row>
        <row r="3232">
          <cell r="A3232" t="str">
            <v>91970</v>
          </cell>
          <cell r="B3232" t="str">
            <v>INTERRUPTOR SIMPLES (3 MÓDULOS) COM INTERRUPTOR PARALELO (1 MÓDULO), 10A/250V, SEM SUPORTE E SEM PLACA - FORNECIMENTO E INSTALAÇÃO. AF_03/2023</v>
          </cell>
          <cell r="C3232" t="str">
            <v>UN</v>
          </cell>
          <cell r="D3232" t="str">
            <v>COEFICIENTE DE REPRESENTATIVIDADE</v>
          </cell>
          <cell r="E3232" t="str">
            <v>90,07</v>
          </cell>
          <cell r="F3232" t="str">
            <v>CAIXA REFERENCIAL</v>
          </cell>
        </row>
        <row r="3233">
          <cell r="A3233" t="str">
            <v>91971</v>
          </cell>
          <cell r="B3233" t="str">
            <v>INTERRUPTOR SIMPLES (3 MÓDULOS) COM INTERRUPTOR PARALELO (1 MÓDULO), 10A/250V, INCLUINDO SUPORTE E PLACA - FORNECIMENTO E INSTALAÇÃO. AF_03/2023</v>
          </cell>
          <cell r="C3233" t="str">
            <v>UN</v>
          </cell>
          <cell r="D3233" t="str">
            <v>COEFICIENTE DE REPRESENTATIVIDADE</v>
          </cell>
          <cell r="E3233" t="str">
            <v>110,09</v>
          </cell>
          <cell r="F3233" t="str">
            <v>CAIXA REFERENCIAL</v>
          </cell>
        </row>
        <row r="3234">
          <cell r="A3234" t="str">
            <v>91972</v>
          </cell>
          <cell r="B3234" t="str">
            <v>INTERRUPTOR SIMPLES (2 MÓDULOS) COM INTERRUPTOR PARALELO (2 MÓDULOS), 10A/250V, SEM SUPORTE E SEM PLACA - FORNECIMENTO E INSTALAÇÃO. AF_03/2023</v>
          </cell>
          <cell r="C3234" t="str">
            <v>UN</v>
          </cell>
          <cell r="D3234" t="str">
            <v>COEFICIENTE DE REPRESENTATIVIDADE</v>
          </cell>
          <cell r="E3234" t="str">
            <v>98,17</v>
          </cell>
          <cell r="F3234" t="str">
            <v>CAIXA REFERENCIAL</v>
          </cell>
        </row>
        <row r="3235">
          <cell r="A3235" t="str">
            <v>91973</v>
          </cell>
          <cell r="B3235" t="str">
            <v>INTERRUPTOR SIMPLES (2 MÓDULOS) COM INTERRUPTOR PARALELO (2 MÓDULOS), 10A/250V, INCLUINDO SUPORTE E PLACA - FORNECIMENTO E INSTALAÇÃO. AF_03/2023</v>
          </cell>
          <cell r="C3235" t="str">
            <v>UN</v>
          </cell>
          <cell r="D3235" t="str">
            <v>COEFICIENTE DE REPRESENTATIVIDADE</v>
          </cell>
          <cell r="E3235" t="str">
            <v>118,19</v>
          </cell>
          <cell r="F3235" t="str">
            <v>CAIXA REFERENCIAL</v>
          </cell>
        </row>
        <row r="3236">
          <cell r="A3236" t="str">
            <v>91974</v>
          </cell>
          <cell r="B3236" t="str">
            <v>INTERRUPTOR SIMPLES (4 MÓDULOS), 10A/250V, SEM SUPORTE E SEM PLACA - FORNECIMENTO E INSTALAÇÃO. AF_03/2023</v>
          </cell>
          <cell r="C3236" t="str">
            <v>UN</v>
          </cell>
          <cell r="D3236" t="str">
            <v>COEFICIENTE DE REPRESENTATIVIDADE</v>
          </cell>
          <cell r="E3236" t="str">
            <v>82,04</v>
          </cell>
          <cell r="F3236" t="str">
            <v>CAIXA REFERENCIAL</v>
          </cell>
        </row>
        <row r="3237">
          <cell r="A3237" t="str">
            <v>91975</v>
          </cell>
          <cell r="B3237" t="str">
            <v>INTERRUPTOR SIMPLES (4 MÓDULOS), 10A/250V, INCLUINDO SUPORTE E PLACA - FORNECIMENTO E INSTALAÇÃO. AF_03/2023</v>
          </cell>
          <cell r="C3237" t="str">
            <v>UN</v>
          </cell>
          <cell r="D3237" t="str">
            <v>COEFICIENTE DE REPRESENTATIVIDADE</v>
          </cell>
          <cell r="E3237" t="str">
            <v>102,06</v>
          </cell>
          <cell r="F3237" t="str">
            <v>CAIXA REFERENCIAL</v>
          </cell>
        </row>
        <row r="3238">
          <cell r="A3238" t="str">
            <v>91976</v>
          </cell>
          <cell r="B3238" t="str">
            <v>INTERRUPTOR SIMPLES (6 MÓDULOS), 10A/250V, SEM SUPORTE E SEM PLACA - FORNECIMENTO E INSTALAÇÃO. AF_03/2023</v>
          </cell>
          <cell r="C3238" t="str">
            <v>UN</v>
          </cell>
          <cell r="D3238" t="str">
            <v>COEFICIENTE DE REPRESENTATIVIDADE</v>
          </cell>
          <cell r="E3238" t="str">
            <v>120,95</v>
          </cell>
          <cell r="F3238" t="str">
            <v>CAIXA REFERENCIAL</v>
          </cell>
        </row>
        <row r="3239">
          <cell r="A3239" t="str">
            <v>91977</v>
          </cell>
          <cell r="B3239" t="str">
            <v>INTERRUPTOR SIMPLES (6 MÓDULOS), 10A/250V, INCLUINDO SUPORTE E PLACA - FORNECIMENTO E INSTALAÇÃO. AF_03/2023</v>
          </cell>
          <cell r="C3239" t="str">
            <v>UN</v>
          </cell>
          <cell r="D3239" t="str">
            <v>COEFICIENTE DE REPRESENTATIVIDADE</v>
          </cell>
          <cell r="E3239" t="str">
            <v>140,97</v>
          </cell>
          <cell r="F3239" t="str">
            <v>CAIXA REFERENCIAL</v>
          </cell>
        </row>
        <row r="3240">
          <cell r="A3240" t="str">
            <v>91978</v>
          </cell>
          <cell r="B3240" t="str">
            <v>INTERRUPTOR INTERMEDIÁRIO (1 MÓDULO), 10A/250V, SEM SUPORTE E SEM PLACA - FORNECIMENTO E INSTALAÇÃO. AF_03/2023</v>
          </cell>
          <cell r="C3240" t="str">
            <v>UN</v>
          </cell>
          <cell r="D3240" t="str">
            <v>COEFICIENTE DE REPRESENTATIVIDADE</v>
          </cell>
          <cell r="E3240" t="str">
            <v>49,35</v>
          </cell>
          <cell r="F3240" t="str">
            <v>CAIXA REFERENCIAL</v>
          </cell>
        </row>
        <row r="3241">
          <cell r="A3241" t="str">
            <v>91979</v>
          </cell>
          <cell r="B3241" t="str">
            <v>INTERRUPTOR INTERMEDIÁRIO (1 MÓDULO), 10A/250V, INCLUINDO SUPORTE E PLACA - FORNECIMENTO E INSTALAÇÃO. AF_03/2023</v>
          </cell>
          <cell r="C3241" t="str">
            <v>UN</v>
          </cell>
          <cell r="D3241" t="str">
            <v>COEFICIENTE DE REPRESENTATIVIDADE</v>
          </cell>
          <cell r="E3241" t="str">
            <v>63,03</v>
          </cell>
          <cell r="F3241" t="str">
            <v>CAIXA REFERENCIAL</v>
          </cell>
        </row>
        <row r="3242">
          <cell r="A3242" t="str">
            <v>91980</v>
          </cell>
          <cell r="B3242" t="str">
            <v>INTERRUPTOR BIPOLAR (1 MÓDULO), 10A/250V, SEM SUPORTE E SEM PLACA - FORNECIMENTO E INSTALAÇÃO. AF_03/2023</v>
          </cell>
          <cell r="C3242" t="str">
            <v>UN</v>
          </cell>
          <cell r="D3242" t="str">
            <v>COEFICIENTE DE REPRESENTATIVIDADE</v>
          </cell>
          <cell r="E3242" t="str">
            <v>47,86</v>
          </cell>
          <cell r="F3242" t="str">
            <v>CAIXA REFERENCIAL</v>
          </cell>
        </row>
        <row r="3243">
          <cell r="A3243" t="str">
            <v>91981</v>
          </cell>
          <cell r="B3243" t="str">
            <v>INTERRUPTOR BIPOLAR (1 MÓDULO), 10A/250V, INCLUINDO SUPORTE E PLACA - FORNECIMENTO E INSTALAÇÃO. AF_03/2023</v>
          </cell>
          <cell r="C3243" t="str">
            <v>UN</v>
          </cell>
          <cell r="D3243" t="str">
            <v>COEFICIENTE DE REPRESENTATIVIDADE</v>
          </cell>
          <cell r="E3243" t="str">
            <v>61,54</v>
          </cell>
          <cell r="F3243" t="str">
            <v>CAIXA REFERENCIAL</v>
          </cell>
        </row>
        <row r="3244">
          <cell r="A3244" t="str">
            <v>91982</v>
          </cell>
          <cell r="B3244" t="str">
            <v>DIMMER ROTATIVO (1 MÓDULO), 220V/600W, SEM SUPORTE E SEM PLACA - FORNECIMENTO E INSTALAÇÃO. AF_03/2023</v>
          </cell>
          <cell r="C3244" t="str">
            <v>UN</v>
          </cell>
          <cell r="D3244" t="str">
            <v>COEFICIENTE DE REPRESENTATIVIDADE</v>
          </cell>
          <cell r="E3244" t="str">
            <v>109,76</v>
          </cell>
          <cell r="F3244" t="str">
            <v>CAIXA REFERENCIAL</v>
          </cell>
        </row>
        <row r="3245">
          <cell r="A3245" t="str">
            <v>91983</v>
          </cell>
          <cell r="B3245" t="str">
            <v>DIMMER ROTATIVO (1 MÓDULO), 220V/600W, INCLUINDO SUPORTE E PLACA - FORNECIMENTO E INSTALAÇÃO. AF_03/2023</v>
          </cell>
          <cell r="C3245" t="str">
            <v>UN</v>
          </cell>
          <cell r="D3245" t="str">
            <v>COEFICIENTE DE REPRESENTATIVIDADE</v>
          </cell>
          <cell r="E3245" t="str">
            <v>123,44</v>
          </cell>
          <cell r="F3245" t="str">
            <v>CAIXA REFERENCIAL</v>
          </cell>
        </row>
        <row r="3246">
          <cell r="A3246" t="str">
            <v>91984</v>
          </cell>
          <cell r="B3246" t="str">
            <v>INTERRUPTOR PULSADOR CAMPAINHA (1 MÓDULO), 10A/250V, SEM SUPORTE E SEM PLACA - FORNECIMENTO E INSTALAÇÃO. AF_03/2023</v>
          </cell>
          <cell r="C3246" t="str">
            <v>UN</v>
          </cell>
          <cell r="D3246" t="str">
            <v>COEFICIENTE DE REPRESENTATIVIDADE</v>
          </cell>
          <cell r="E3246" t="str">
            <v>22,01</v>
          </cell>
          <cell r="F3246" t="str">
            <v>CAIXA REFERENCIAL</v>
          </cell>
        </row>
        <row r="3247">
          <cell r="A3247" t="str">
            <v>91985</v>
          </cell>
          <cell r="B3247" t="str">
            <v>INTERRUPTOR PULSADOR CAMPAINHA (1 MÓDULO), 10A/250V, INCLUINDO SUPORTE E PLACA - FORNECIMENTO E INSTALAÇÃO. AF_03/2023</v>
          </cell>
          <cell r="C3247" t="str">
            <v>UN</v>
          </cell>
          <cell r="D3247" t="str">
            <v>COEFICIENTE DE REPRESENTATIVIDADE</v>
          </cell>
          <cell r="E3247" t="str">
            <v>35,69</v>
          </cell>
          <cell r="F3247" t="str">
            <v>CAIXA REFERENCIAL</v>
          </cell>
        </row>
        <row r="3248">
          <cell r="A3248" t="str">
            <v>91986</v>
          </cell>
          <cell r="B3248" t="str">
            <v>CAMPAINHA CIGARRA (1 MÓDULO), 10A/250V, SEM SUPORTE E SEM PLACA - FORNECIMENTO E INSTALAÇÃO. AF_03/2023</v>
          </cell>
          <cell r="C3248" t="str">
            <v>UN</v>
          </cell>
          <cell r="D3248" t="str">
            <v>COEFICIENTE DE REPRESENTATIVIDADE</v>
          </cell>
          <cell r="E3248" t="str">
            <v>45,98</v>
          </cell>
          <cell r="F3248" t="str">
            <v>CAIXA REFERENCIAL</v>
          </cell>
        </row>
        <row r="3249">
          <cell r="A3249" t="str">
            <v>91987</v>
          </cell>
          <cell r="B3249" t="str">
            <v>CAMPAINHA CIGARRA (1 MÓDULO), 10A/250V, INCLUINDO SUPORTE E PLACA - FORNECIMENTO E INSTALAÇÃO. AF_03/2023</v>
          </cell>
          <cell r="C3249" t="str">
            <v>UN</v>
          </cell>
          <cell r="D3249" t="str">
            <v>COEFICIENTE DE REPRESENTATIVIDADE</v>
          </cell>
          <cell r="E3249" t="str">
            <v>59,66</v>
          </cell>
          <cell r="F3249" t="str">
            <v>CAIXA REFERENCIAL</v>
          </cell>
        </row>
        <row r="3250">
          <cell r="A3250" t="str">
            <v>91988</v>
          </cell>
          <cell r="B3250" t="str">
            <v>INTERRUPTOR PULSADOR MINUTERIA (1 MÓDULO), 10A/250V, SEM SUPORTE E SEM PLACA - FORNECIMENTO E INSTALAÇÃO. AF_03/2023</v>
          </cell>
          <cell r="C3250" t="str">
            <v>UN</v>
          </cell>
          <cell r="D3250" t="str">
            <v>COEFICIENTE DE REPRESENTATIVIDADE</v>
          </cell>
          <cell r="E3250" t="str">
            <v>27,03</v>
          </cell>
          <cell r="F3250" t="str">
            <v>CAIXA REFERENCIAL</v>
          </cell>
        </row>
        <row r="3251">
          <cell r="A3251" t="str">
            <v>91989</v>
          </cell>
          <cell r="B3251" t="str">
            <v>INTERRUPTOR PULSADOR MINUTERIA (1 MÓDULO), 10A/250V, INCLUINDO SUPORTE E PLACA - FORNECIMENTO E INSTALAÇÃO. AF_03/2023</v>
          </cell>
          <cell r="C3251" t="str">
            <v>UN</v>
          </cell>
          <cell r="D3251" t="str">
            <v>COEFICIENTE DE REPRESENTATIVIDADE</v>
          </cell>
          <cell r="E3251" t="str">
            <v>40,71</v>
          </cell>
          <cell r="F3251" t="str">
            <v>CAIXA REFERENCIAL</v>
          </cell>
        </row>
        <row r="3252">
          <cell r="A3252" t="str">
            <v>91990</v>
          </cell>
          <cell r="B3252" t="str">
            <v>TOMADA ALTA DE EMBUTIR (1 MÓDULO), 2P+T 10 A, SEM SUPORTE E SEM PLACA - FORNECIMENTO E INSTALAÇÃO. AF_03/2023</v>
          </cell>
          <cell r="C3252" t="str">
            <v>UN</v>
          </cell>
          <cell r="D3252" t="str">
            <v>COEFICIENTE DE REPRESENTATIVIDADE</v>
          </cell>
          <cell r="E3252" t="str">
            <v>42,46</v>
          </cell>
          <cell r="F3252" t="str">
            <v>CAIXA REFERENCIAL</v>
          </cell>
        </row>
        <row r="3253">
          <cell r="A3253" t="str">
            <v>91991</v>
          </cell>
          <cell r="B3253" t="str">
            <v>TOMADA ALTA DE EMBUTIR (1 MÓDULO), 2P+T 20 A, SEM SUPORTE E SEM PLACA - FORNECIMENTO E INSTALAÇÃO. AF_03/2023</v>
          </cell>
          <cell r="C3253" t="str">
            <v>UN</v>
          </cell>
          <cell r="D3253" t="str">
            <v>COEFICIENTE DE REPRESENTATIVIDADE</v>
          </cell>
          <cell r="E3253" t="str">
            <v>45,17</v>
          </cell>
          <cell r="F3253" t="str">
            <v>CAIXA REFERENCIAL</v>
          </cell>
        </row>
        <row r="3254">
          <cell r="A3254" t="str">
            <v>91992</v>
          </cell>
          <cell r="B3254" t="str">
            <v>TOMADA ALTA DE EMBUTIR (1 MÓDULO), 2P+T 10 A, INCLUINDO SUPORTE E PLACA - FORNECIMENTO E INSTALAÇÃO. AF_03/2023</v>
          </cell>
          <cell r="C3254" t="str">
            <v>UN</v>
          </cell>
          <cell r="D3254" t="str">
            <v>COEFICIENTE DE REPRESENTATIVIDADE</v>
          </cell>
          <cell r="E3254" t="str">
            <v>56,14</v>
          </cell>
          <cell r="F3254" t="str">
            <v>CAIXA REFERENCIAL</v>
          </cell>
        </row>
        <row r="3255">
          <cell r="A3255" t="str">
            <v>91993</v>
          </cell>
          <cell r="B3255" t="str">
            <v>TOMADA ALTA DE EMBUTIR (1 MÓDULO), 2P+T 20 A, INCLUINDO SUPORTE E PLACA - FORNECIMENTO E INSTALAÇÃO. AF_03/2023</v>
          </cell>
          <cell r="C3255" t="str">
            <v>UN</v>
          </cell>
          <cell r="D3255" t="str">
            <v>COEFICIENTE DE REPRESENTATIVIDADE</v>
          </cell>
          <cell r="E3255" t="str">
            <v>58,85</v>
          </cell>
          <cell r="F3255" t="str">
            <v>CAIXA REFERENCIAL</v>
          </cell>
        </row>
        <row r="3256">
          <cell r="A3256" t="str">
            <v>91994</v>
          </cell>
          <cell r="B3256" t="str">
            <v>TOMADA MÉDIA DE EMBUTIR (1 MÓDULO), 2P+T 10 A, SEM SUPORTE E SEM PLACA - FORNECIMENTO E INSTALAÇÃO. AF_03/2023</v>
          </cell>
          <cell r="C3256" t="str">
            <v>UN</v>
          </cell>
          <cell r="D3256" t="str">
            <v>COEFICIENTE DE REPRESENTATIVIDADE</v>
          </cell>
          <cell r="E3256" t="str">
            <v>30,02</v>
          </cell>
          <cell r="F3256" t="str">
            <v>CAIXA REFERENCIAL</v>
          </cell>
        </row>
        <row r="3257">
          <cell r="A3257" t="str">
            <v>91995</v>
          </cell>
          <cell r="B3257" t="str">
            <v>TOMADA MÉDIA DE EMBUTIR (1 MÓDULO), 2P+T 20 A, SEM SUPORTE E SEM PLACA - FORNECIMENTO E INSTALAÇÃO. AF_03/2023</v>
          </cell>
          <cell r="C3257" t="str">
            <v>UN</v>
          </cell>
          <cell r="D3257" t="str">
            <v>COEFICIENTE DE REPRESENTATIVIDADE</v>
          </cell>
          <cell r="E3257" t="str">
            <v>32,73</v>
          </cell>
          <cell r="F3257" t="str">
            <v>CAIXA REFERENCIAL</v>
          </cell>
        </row>
        <row r="3258">
          <cell r="A3258" t="str">
            <v>91996</v>
          </cell>
          <cell r="B3258" t="str">
            <v>TOMADA MÉDIA DE EMBUTIR (1 MÓDULO), 2P+T 10 A, INCLUINDO SUPORTE E PLACA - FORNECIMENTO E INSTALAÇÃO. AF_03/2023</v>
          </cell>
          <cell r="C3258" t="str">
            <v>UN</v>
          </cell>
          <cell r="D3258" t="str">
            <v>COEFICIENTE DE REPRESENTATIVIDADE</v>
          </cell>
          <cell r="E3258" t="str">
            <v>43,70</v>
          </cell>
          <cell r="F3258" t="str">
            <v>CAIXA REFERENCIAL</v>
          </cell>
        </row>
        <row r="3259">
          <cell r="A3259" t="str">
            <v>91997</v>
          </cell>
          <cell r="B3259" t="str">
            <v>TOMADA MÉDIA DE EMBUTIR (1 MÓDULO), 2P+T 20 A, INCLUINDO SUPORTE E PLACA - FORNECIMENTO E INSTALAÇÃO. AF_03/2023</v>
          </cell>
          <cell r="C3259" t="str">
            <v>UN</v>
          </cell>
          <cell r="D3259" t="str">
            <v>COEFICIENTE DE REPRESENTATIVIDADE</v>
          </cell>
          <cell r="E3259" t="str">
            <v>46,41</v>
          </cell>
          <cell r="F3259" t="str">
            <v>CAIXA REFERENCIAL</v>
          </cell>
        </row>
        <row r="3260">
          <cell r="A3260" t="str">
            <v>91998</v>
          </cell>
          <cell r="B3260" t="str">
            <v>TOMADA BAIXA DE EMBUTIR (1 MÓDULO), 2P+T 10 A, SEM SUPORTE E SEM PLACA - FORNECIMENTO E INSTALAÇÃO. AF_03/2023</v>
          </cell>
          <cell r="C3260" t="str">
            <v>UN</v>
          </cell>
          <cell r="D3260" t="str">
            <v>COEFICIENTE DE REPRESENTATIVIDADE</v>
          </cell>
          <cell r="E3260" t="str">
            <v>25,21</v>
          </cell>
          <cell r="F3260" t="str">
            <v>CAIXA REFERENCIAL</v>
          </cell>
        </row>
        <row r="3261">
          <cell r="A3261" t="str">
            <v>91999</v>
          </cell>
          <cell r="B3261" t="str">
            <v>TOMADA BAIXA DE EMBUTIR (1 MÓDULO), 2P+T 20 A, SEM SUPORTE E SEM PLACA - FORNECIMENTO E INSTALAÇÃO. AF_03/2023</v>
          </cell>
          <cell r="C3261" t="str">
            <v>UN</v>
          </cell>
          <cell r="D3261" t="str">
            <v>COEFICIENTE DE REPRESENTATIVIDADE</v>
          </cell>
          <cell r="E3261" t="str">
            <v>27,92</v>
          </cell>
          <cell r="F3261" t="str">
            <v>CAIXA REFERENCIAL</v>
          </cell>
        </row>
        <row r="3262">
          <cell r="A3262" t="str">
            <v>92000</v>
          </cell>
          <cell r="B3262" t="str">
            <v>TOMADA BAIXA DE EMBUTIR (1 MÓDULO), 2P+T 10 A, INCLUINDO SUPORTE E PLACA - FORNECIMENTO E INSTALAÇÃO. AF_03/2023</v>
          </cell>
          <cell r="C3262" t="str">
            <v>UN</v>
          </cell>
          <cell r="D3262" t="str">
            <v>COEFICIENTE DE REPRESENTATIVIDADE</v>
          </cell>
          <cell r="E3262" t="str">
            <v>38,89</v>
          </cell>
          <cell r="F3262" t="str">
            <v>CAIXA REFERENCIAL</v>
          </cell>
        </row>
        <row r="3263">
          <cell r="A3263" t="str">
            <v>92001</v>
          </cell>
          <cell r="B3263" t="str">
            <v>TOMADA BAIXA DE EMBUTIR (1 MÓDULO), 2P+T 20 A, INCLUINDO SUPORTE E PLACA - FORNECIMENTO E INSTALAÇÃO. AF_03/2023</v>
          </cell>
          <cell r="C3263" t="str">
            <v>UN</v>
          </cell>
          <cell r="D3263" t="str">
            <v>COEFICIENTE DE REPRESENTATIVIDADE</v>
          </cell>
          <cell r="E3263" t="str">
            <v>41,60</v>
          </cell>
          <cell r="F3263" t="str">
            <v>CAIXA REFERENCIAL</v>
          </cell>
        </row>
        <row r="3264">
          <cell r="A3264" t="str">
            <v>92002</v>
          </cell>
          <cell r="B3264" t="str">
            <v>TOMADA MÉDIA DE EMBUTIR (2 MÓDULOS), 2P+T 10 A, SEM SUPORTE E SEM PLACA - FORNECIMENTO E INSTALAÇÃO. AF_03/2023</v>
          </cell>
          <cell r="C3264" t="str">
            <v>UN</v>
          </cell>
          <cell r="D3264" t="str">
            <v>COEFICIENTE DE REPRESENTATIVIDADE</v>
          </cell>
          <cell r="E3264" t="str">
            <v>56,07</v>
          </cell>
          <cell r="F3264" t="str">
            <v>CAIXA REFERENCIAL</v>
          </cell>
        </row>
        <row r="3265">
          <cell r="A3265" t="str">
            <v>92003</v>
          </cell>
          <cell r="B3265" t="str">
            <v>TOMADA MÉDIA DE EMBUTIR (2 MÓDULOS), 2P+T 20 A, SEM SUPORTE E SEM PLACA - FORNECIMENTO E INSTALAÇÃO. AF_03/2023</v>
          </cell>
          <cell r="C3265" t="str">
            <v>UN</v>
          </cell>
          <cell r="D3265" t="str">
            <v>COEFICIENTE DE REPRESENTATIVIDADE</v>
          </cell>
          <cell r="E3265" t="str">
            <v>61,49</v>
          </cell>
          <cell r="F3265" t="str">
            <v>CAIXA REFERENCIAL</v>
          </cell>
        </row>
        <row r="3266">
          <cell r="A3266" t="str">
            <v>92004</v>
          </cell>
          <cell r="B3266" t="str">
            <v>TOMADA MÉDIA DE EMBUTIR (2 MÓDULOS), 2P+T 10 A, INCLUINDO SUPORTE E PLACA - FORNECIMENTO E INSTALAÇÃO. AF_03/2023</v>
          </cell>
          <cell r="C3266" t="str">
            <v>UN</v>
          </cell>
          <cell r="D3266" t="str">
            <v>COEFICIENTE DE REPRESENTATIVIDADE</v>
          </cell>
          <cell r="E3266" t="str">
            <v>69,75</v>
          </cell>
          <cell r="F3266" t="str">
            <v>CAIXA REFERENCIAL</v>
          </cell>
        </row>
        <row r="3267">
          <cell r="A3267" t="str">
            <v>92005</v>
          </cell>
          <cell r="B3267" t="str">
            <v>TOMADA MÉDIA DE EMBUTIR (2 MÓDULOS), 2P+T 20 A, INCLUINDO SUPORTE E PLACA - FORNECIMENTO E INSTALAÇÃO. AF_03/2023</v>
          </cell>
          <cell r="C3267" t="str">
            <v>UN</v>
          </cell>
          <cell r="D3267" t="str">
            <v>COEFICIENTE DE REPRESENTATIVIDADE</v>
          </cell>
          <cell r="E3267" t="str">
            <v>75,17</v>
          </cell>
          <cell r="F3267" t="str">
            <v>CAIXA REFERENCIAL</v>
          </cell>
        </row>
        <row r="3268">
          <cell r="A3268" t="str">
            <v>92006</v>
          </cell>
          <cell r="B3268" t="str">
            <v>TOMADA BAIXA DE EMBUTIR (2 MÓDULOS), 2P+T 10 A, SEM SUPORTE E SEM PLACA - FORNECIMENTO E INSTALAÇÃO. AF_03/2023</v>
          </cell>
          <cell r="C3268" t="str">
            <v>UN</v>
          </cell>
          <cell r="D3268" t="str">
            <v>COEFICIENTE DE REPRESENTATIVIDADE</v>
          </cell>
          <cell r="E3268" t="str">
            <v>46,39</v>
          </cell>
          <cell r="F3268" t="str">
            <v>CAIXA REFERENCIAL</v>
          </cell>
        </row>
        <row r="3269">
          <cell r="A3269" t="str">
            <v>92007</v>
          </cell>
          <cell r="B3269" t="str">
            <v>TOMADA BAIXA DE EMBUTIR (2 MÓDULOS), 2P+T 20 A, SEM SUPORTE E SEM PLACA - FORNECIMENTO E INSTALAÇÃO. AF_03/2023</v>
          </cell>
          <cell r="C3269" t="str">
            <v>UN</v>
          </cell>
          <cell r="D3269" t="str">
            <v>COEFICIENTE DE REPRESENTATIVIDADE</v>
          </cell>
          <cell r="E3269" t="str">
            <v>51,81</v>
          </cell>
          <cell r="F3269" t="str">
            <v>CAIXA REFERENCIAL</v>
          </cell>
        </row>
        <row r="3270">
          <cell r="A3270" t="str">
            <v>92008</v>
          </cell>
          <cell r="B3270" t="str">
            <v>TOMADA BAIXA DE EMBUTIR (2 MÓDULOS), 2P+T 10 A, INCLUINDO SUPORTE E PLACA - FORNECIMENTO E INSTALAÇÃO. AF_03/2023</v>
          </cell>
          <cell r="C3270" t="str">
            <v>UN</v>
          </cell>
          <cell r="D3270" t="str">
            <v>COEFICIENTE DE REPRESENTATIVIDADE</v>
          </cell>
          <cell r="E3270" t="str">
            <v>60,07</v>
          </cell>
          <cell r="F3270" t="str">
            <v>CAIXA REFERENCIAL</v>
          </cell>
        </row>
        <row r="3271">
          <cell r="A3271" t="str">
            <v>92009</v>
          </cell>
          <cell r="B3271" t="str">
            <v>TOMADA BAIXA DE EMBUTIR (2 MÓDULOS), 2P+T 20 A, INCLUINDO SUPORTE E PLACA - FORNECIMENTO E INSTALAÇÃO. AF_03/2023</v>
          </cell>
          <cell r="C3271" t="str">
            <v>UN</v>
          </cell>
          <cell r="D3271" t="str">
            <v>COEFICIENTE DE REPRESENTATIVIDADE</v>
          </cell>
          <cell r="E3271" t="str">
            <v>65,49</v>
          </cell>
          <cell r="F3271" t="str">
            <v>CAIXA REFERENCIAL</v>
          </cell>
        </row>
        <row r="3272">
          <cell r="A3272" t="str">
            <v>92010</v>
          </cell>
          <cell r="B3272" t="str">
            <v>TOMADA MÉDIA DE EMBUTIR (3 MÓDULOS), 2P+T 10 A, SEM SUPORTE E SEM PLACA - FORNECIMENTO E INSTALAÇÃO. AF_03/2023</v>
          </cell>
          <cell r="C3272" t="str">
            <v>UN</v>
          </cell>
          <cell r="D3272" t="str">
            <v>COEFICIENTE DE REPRESENTATIVIDADE</v>
          </cell>
          <cell r="E3272" t="str">
            <v>82,06</v>
          </cell>
          <cell r="F3272" t="str">
            <v>CAIXA REFERENCIAL</v>
          </cell>
        </row>
        <row r="3273">
          <cell r="A3273" t="str">
            <v>92011</v>
          </cell>
          <cell r="B3273" t="str">
            <v>TOMADA MÉDIA DE EMBUTIR (3 MÓDULOS), 2P+T 20 A, SEM SUPORTE E SEM PLACA - FORNECIMENTO E INSTALAÇÃO. AF_03/2023</v>
          </cell>
          <cell r="C3273" t="str">
            <v>UN</v>
          </cell>
          <cell r="D3273" t="str">
            <v>COEFICIENTE DE REPRESENTATIVIDADE</v>
          </cell>
          <cell r="E3273" t="str">
            <v>90,19</v>
          </cell>
          <cell r="F3273" t="str">
            <v>CAIXA REFERENCIAL</v>
          </cell>
        </row>
        <row r="3274">
          <cell r="A3274" t="str">
            <v>92012</v>
          </cell>
          <cell r="B3274" t="str">
            <v>TOMADA MÉDIA DE EMBUTIR (3 MÓDULOS), 2P+T 10 A, INCLUINDO SUPORTE E PLACA - FORNECIMENTO E INSTALAÇÃO. AF_03/2023</v>
          </cell>
          <cell r="C3274" t="str">
            <v>UN</v>
          </cell>
          <cell r="D3274" t="str">
            <v>COEFICIENTE DE REPRESENTATIVIDADE</v>
          </cell>
          <cell r="E3274" t="str">
            <v>95,74</v>
          </cell>
          <cell r="F3274" t="str">
            <v>CAIXA REFERENCIAL</v>
          </cell>
        </row>
        <row r="3275">
          <cell r="A3275" t="str">
            <v>92013</v>
          </cell>
          <cell r="B3275" t="str">
            <v>TOMADA MÉDIA DE EMBUTIR (3 MÓDULOS), 2P+T 20 A, INCLUINDO SUPORTE E PLACA - FORNECIMENTO E INSTALAÇÃO. AF_03/2023</v>
          </cell>
          <cell r="C3275" t="str">
            <v>UN</v>
          </cell>
          <cell r="D3275" t="str">
            <v>COEFICIENTE DE REPRESENTATIVIDADE</v>
          </cell>
          <cell r="E3275" t="str">
            <v>103,87</v>
          </cell>
          <cell r="F3275" t="str">
            <v>CAIXA REFERENCIAL</v>
          </cell>
        </row>
        <row r="3276">
          <cell r="A3276" t="str">
            <v>92014</v>
          </cell>
          <cell r="B3276" t="str">
            <v>TOMADA BAIXA DE EMBUTIR (3 MÓDULOS), 2P+T 10 A, SEM SUPORTE E SEM PLACA - FORNECIMENTO E INSTALAÇÃO. AF_03/2023</v>
          </cell>
          <cell r="C3276" t="str">
            <v>UN</v>
          </cell>
          <cell r="D3276" t="str">
            <v>COEFICIENTE DE REPRESENTATIVIDADE</v>
          </cell>
          <cell r="E3276" t="str">
            <v>67,57</v>
          </cell>
          <cell r="F3276" t="str">
            <v>CAIXA REFERENCIAL</v>
          </cell>
        </row>
        <row r="3277">
          <cell r="A3277" t="str">
            <v>92015</v>
          </cell>
          <cell r="B3277" t="str">
            <v>TOMADA BAIXA DE EMBUTIR (3 MÓDULOS), 2P+T 20 A, SEM SUPORTE E SEM PLACA - FORNECIMENTO E INSTALAÇÃO. AF_03/2023</v>
          </cell>
          <cell r="C3277" t="str">
            <v>UN</v>
          </cell>
          <cell r="D3277" t="str">
            <v>COEFICIENTE DE REPRESENTATIVIDADE</v>
          </cell>
          <cell r="E3277" t="str">
            <v>75,70</v>
          </cell>
          <cell r="F3277" t="str">
            <v>CAIXA REFERENCIAL</v>
          </cell>
        </row>
        <row r="3278">
          <cell r="A3278" t="str">
            <v>92016</v>
          </cell>
          <cell r="B3278" t="str">
            <v>TOMADA BAIXA DE EMBUTIR (3 MÓDULOS), 2P+T 10 A, INCLUINDO SUPORTE E PLACA - FORNECIMENTO E INSTALAÇÃO. AF_03/2023</v>
          </cell>
          <cell r="C3278" t="str">
            <v>UN</v>
          </cell>
          <cell r="D3278" t="str">
            <v>COEFICIENTE DE REPRESENTATIVIDADE</v>
          </cell>
          <cell r="E3278" t="str">
            <v>81,25</v>
          </cell>
          <cell r="F3278" t="str">
            <v>CAIXA REFERENCIAL</v>
          </cell>
        </row>
        <row r="3279">
          <cell r="A3279" t="str">
            <v>92017</v>
          </cell>
          <cell r="B3279" t="str">
            <v>TOMADA BAIXA DE EMBUTIR (3 MÓDULOS), 2P+T 20 A, INCLUINDO SUPORTE E PLACA - FORNECIMENTO E INSTALAÇÃO. AF_03/2023</v>
          </cell>
          <cell r="C3279" t="str">
            <v>UN</v>
          </cell>
          <cell r="D3279" t="str">
            <v>COEFICIENTE DE REPRESENTATIVIDADE</v>
          </cell>
          <cell r="E3279" t="str">
            <v>89,38</v>
          </cell>
          <cell r="F3279" t="str">
            <v>CAIXA REFERENCIAL</v>
          </cell>
        </row>
        <row r="3280">
          <cell r="A3280" t="str">
            <v>92018</v>
          </cell>
          <cell r="B3280" t="str">
            <v>TOMADA BAIXA DE EMBUTIR (4 MÓDULOS), 2P+T 10 A, SEM SUPORTE E SEM PLACA - FORNECIMENTO E INSTALAÇÃO. AF_03/2023</v>
          </cell>
          <cell r="C3280" t="str">
            <v>UN</v>
          </cell>
          <cell r="D3280" t="str">
            <v>COEFICIENTE DE REPRESENTATIVIDADE</v>
          </cell>
          <cell r="E3280" t="str">
            <v>89,45</v>
          </cell>
          <cell r="F3280" t="str">
            <v>CAIXA REFERENCIAL</v>
          </cell>
        </row>
        <row r="3281">
          <cell r="A3281" t="str">
            <v>92019</v>
          </cell>
          <cell r="B3281" t="str">
            <v>TOMADA BAIXA DE EMBUTIR (4 MÓDULOS), 2P+T 10 A, INCLUINDO SUPORTE E PLACA - FORNECIMENTO E INSTALAÇÃO. AF_03/2023</v>
          </cell>
          <cell r="C3281" t="str">
            <v>UN</v>
          </cell>
          <cell r="D3281" t="str">
            <v>COEFICIENTE DE REPRESENTATIVIDADE</v>
          </cell>
          <cell r="E3281" t="str">
            <v>109,47</v>
          </cell>
          <cell r="F3281" t="str">
            <v>CAIXA REFERENCIAL</v>
          </cell>
        </row>
        <row r="3282">
          <cell r="A3282" t="str">
            <v>92020</v>
          </cell>
          <cell r="B3282" t="str">
            <v>TOMADA BAIXA DE EMBUTIR (6 MÓDULOS), 2P+T 10 A, SEM SUPORTE E SEM PLACA - FORNECIMENTO E INSTALAÇÃO. AF_03/2023</v>
          </cell>
          <cell r="C3282" t="str">
            <v>UN</v>
          </cell>
          <cell r="D3282" t="str">
            <v>COEFICIENTE DE REPRESENTATIVIDADE</v>
          </cell>
          <cell r="E3282" t="str">
            <v>132,13</v>
          </cell>
          <cell r="F3282" t="str">
            <v>CAIXA REFERENCIAL</v>
          </cell>
        </row>
        <row r="3283">
          <cell r="A3283" t="str">
            <v>92021</v>
          </cell>
          <cell r="B3283" t="str">
            <v>TOMADA BAIXA DE EMBUTIR (6 MÓDULOS), 2P+T 10 A, INCLUINDO SUPORTE E PLACA - FORNECIMENTO E INSTALAÇÃO. AF_03/2023</v>
          </cell>
          <cell r="C3283" t="str">
            <v>UN</v>
          </cell>
          <cell r="D3283" t="str">
            <v>COEFICIENTE DE REPRESENTATIVIDADE</v>
          </cell>
          <cell r="E3283" t="str">
            <v>152,15</v>
          </cell>
          <cell r="F3283" t="str">
            <v>CAIXA REFERENCIAL</v>
          </cell>
        </row>
        <row r="3284">
          <cell r="A3284" t="str">
            <v>92022</v>
          </cell>
          <cell r="B3284" t="str">
            <v>INTERRUPTOR SIMPLES (1 MÓDULO) COM 1 TOMADA DE EMBUTIR 2P+T 10 A, SEM SUPORTE E SEM PLACA - FORNECIMENTO E INSTALAÇÃO. AF_03/2023</v>
          </cell>
          <cell r="C3284" t="str">
            <v>UN</v>
          </cell>
          <cell r="D3284" t="str">
            <v>COEFICIENTE DE REPRESENTATIVIDADE</v>
          </cell>
          <cell r="E3284" t="str">
            <v>49,38</v>
          </cell>
          <cell r="F3284" t="str">
            <v>CAIXA REFERENCIAL</v>
          </cell>
        </row>
        <row r="3285">
          <cell r="A3285" t="str">
            <v>92023</v>
          </cell>
          <cell r="B3285" t="str">
            <v>INTERRUPTOR SIMPLES (1 MÓDULO) COM 1 TOMADA DE EMBUTIR 2P+T 10 A, INCLUINDO SUPORTE E PLACA - FORNECIMENTO E INSTALAÇÃO. AF_03/2023</v>
          </cell>
          <cell r="C3285" t="str">
            <v>UN</v>
          </cell>
          <cell r="D3285" t="str">
            <v>COEFICIENTE DE REPRESENTATIVIDADE</v>
          </cell>
          <cell r="E3285" t="str">
            <v>63,06</v>
          </cell>
          <cell r="F3285" t="str">
            <v>CAIXA REFERENCIAL</v>
          </cell>
        </row>
        <row r="3286">
          <cell r="A3286" t="str">
            <v>92024</v>
          </cell>
          <cell r="B3286" t="str">
            <v>INTERRUPTOR SIMPLES (1 MÓDULO) COM 2 TOMADAS DE EMBUTIR 2P+T 10 A, SEM SUPORTE E SEM PLACA - FORNECIMENTO E INSTALAÇÃO. AF_03/2023</v>
          </cell>
          <cell r="C3286" t="str">
            <v>UN</v>
          </cell>
          <cell r="D3286" t="str">
            <v>COEFICIENTE DE REPRESENTATIVIDADE</v>
          </cell>
          <cell r="E3286" t="str">
            <v>75,43</v>
          </cell>
          <cell r="F3286" t="str">
            <v>CAIXA REFERENCIAL</v>
          </cell>
        </row>
        <row r="3287">
          <cell r="A3287" t="str">
            <v>92025</v>
          </cell>
          <cell r="B3287" t="str">
            <v>INTERRUPTOR SIMPLES (1 MÓDULO) COM 2 TOMADAS DE EMBUTIR 2P+T 10 A, INCLUINDO SUPORTE E PLACA - FORNECIMENTO E INSTALAÇÃO. AF_03/2023</v>
          </cell>
          <cell r="C3287" t="str">
            <v>UN</v>
          </cell>
          <cell r="D3287" t="str">
            <v>COEFICIENTE DE REPRESENTATIVIDADE</v>
          </cell>
          <cell r="E3287" t="str">
            <v>89,11</v>
          </cell>
          <cell r="F3287" t="str">
            <v>CAIXA REFERENCIAL</v>
          </cell>
        </row>
        <row r="3288">
          <cell r="A3288" t="str">
            <v>92026</v>
          </cell>
          <cell r="B3288" t="str">
            <v>INTERRUPTOR SIMPLES (2 MÓDULOS) COM 1 TOMADA DE EMBUTIR 2P+T 10 A, SEM SUPORTE E SEM PLACA - FORNECIMENTO E INSTALAÇÃO. AF_03/2023</v>
          </cell>
          <cell r="C3288" t="str">
            <v>UN</v>
          </cell>
          <cell r="D3288" t="str">
            <v>COEFICIENTE DE REPRESENTATIVIDADE</v>
          </cell>
          <cell r="E3288" t="str">
            <v>68,80</v>
          </cell>
          <cell r="F3288" t="str">
            <v>CAIXA REFERENCIAL</v>
          </cell>
        </row>
        <row r="3289">
          <cell r="A3289" t="str">
            <v>92027</v>
          </cell>
          <cell r="B3289" t="str">
            <v>INTERRUPTOR SIMPLES (2 MÓDULOS) COM 1 TOMADA DE EMBUTIR 2P+T 10 A, INCLUINDO SUPORTE E PLACA - FORNECIMENTO E INSTALAÇÃO. AF_03/2023</v>
          </cell>
          <cell r="C3289" t="str">
            <v>UN</v>
          </cell>
          <cell r="D3289" t="str">
            <v>COEFICIENTE DE REPRESENTATIVIDADE</v>
          </cell>
          <cell r="E3289" t="str">
            <v>82,48</v>
          </cell>
          <cell r="F3289" t="str">
            <v>CAIXA REFERENCIAL</v>
          </cell>
        </row>
        <row r="3290">
          <cell r="A3290" t="str">
            <v>92028</v>
          </cell>
          <cell r="B3290" t="str">
            <v>INTERRUPTOR PARALELO (1 MÓDULO) COM 1 TOMADA DE EMBUTIR 2P+T 10 A, SEM SUPORTE E SEM PLACA - FORNECIMENTO E INSTALAÇÃO. AF_03/2023</v>
          </cell>
          <cell r="C3290" t="str">
            <v>UN</v>
          </cell>
          <cell r="D3290" t="str">
            <v>COEFICIENTE DE REPRESENTATIVIDADE</v>
          </cell>
          <cell r="E3290" t="str">
            <v>57,47</v>
          </cell>
          <cell r="F3290" t="str">
            <v>CAIXA REFERENCIAL</v>
          </cell>
        </row>
        <row r="3291">
          <cell r="A3291" t="str">
            <v>92029</v>
          </cell>
          <cell r="B3291" t="str">
            <v>INTERRUPTOR PARALELO (1 MÓDULO) COM 1 TOMADA DE EMBUTIR 2P+T 10 A, INCLUINDO SUPORTE E PLACA - FORNECIMENTO E INSTALAÇÃO. AF_03/2023</v>
          </cell>
          <cell r="C3291" t="str">
            <v>UN</v>
          </cell>
          <cell r="D3291" t="str">
            <v>COEFICIENTE DE REPRESENTATIVIDADE</v>
          </cell>
          <cell r="E3291" t="str">
            <v>71,15</v>
          </cell>
          <cell r="F3291" t="str">
            <v>CAIXA REFERENCIAL</v>
          </cell>
        </row>
        <row r="3292">
          <cell r="A3292" t="str">
            <v>92030</v>
          </cell>
          <cell r="B3292" t="str">
            <v>INTERRUPTOR PARALELO (1 MÓDULO) COM 2 TOMADAS DE EMBUTIR 2P+T 10 A, SEM SUPORTE E SEM PLACA - FORNECIMENTO E INSTALAÇÃO. AF_03/2023</v>
          </cell>
          <cell r="C3292" t="str">
            <v>UN</v>
          </cell>
          <cell r="D3292" t="str">
            <v>COEFICIENTE DE REPRESENTATIVIDADE</v>
          </cell>
          <cell r="E3292" t="str">
            <v>83,46</v>
          </cell>
          <cell r="F3292" t="str">
            <v>CAIXA REFERENCIAL</v>
          </cell>
        </row>
        <row r="3293">
          <cell r="A3293" t="str">
            <v>92031</v>
          </cell>
          <cell r="B3293" t="str">
            <v>INTERRUPTOR PARALELO (1 MÓDULO) COM 2 TOMADAS DE EMBUTIR 2P+T 10 A, INCLUINDO SUPORTE E PLACA - FORNECIMENTO E INSTALAÇÃO. AF_03/2023</v>
          </cell>
          <cell r="C3293" t="str">
            <v>UN</v>
          </cell>
          <cell r="D3293" t="str">
            <v>COEFICIENTE DE REPRESENTATIVIDADE</v>
          </cell>
          <cell r="E3293" t="str">
            <v>97,14</v>
          </cell>
          <cell r="F3293" t="str">
            <v>CAIXA REFERENCIAL</v>
          </cell>
        </row>
        <row r="3294">
          <cell r="A3294" t="str">
            <v>92032</v>
          </cell>
          <cell r="B3294" t="str">
            <v>INTERRUPTOR PARALELO (2 MÓDULOS) COM 1 TOMADA DE EMBUTIR 2P+T 10 A, SEM SUPORTE E SEM PLACA - FORNECIMENTO E INSTALAÇÃO. AF_03/2023</v>
          </cell>
          <cell r="C3294" t="str">
            <v>UN</v>
          </cell>
          <cell r="D3294" t="str">
            <v>COEFICIENTE DE REPRESENTATIVIDADE</v>
          </cell>
          <cell r="E3294" t="str">
            <v>84,86</v>
          </cell>
          <cell r="F3294" t="str">
            <v>CAIXA REFERENCIAL</v>
          </cell>
        </row>
        <row r="3295">
          <cell r="A3295" t="str">
            <v>92033</v>
          </cell>
          <cell r="B3295" t="str">
            <v>INTERRUPTOR PARALELO (2 MÓDULOS) COM 1 TOMADA DE EMBUTIR 2P+T 10 A, INCLUINDO SUPORTE E PLACA - FORNECIMENTO E INSTALAÇÃO. AF_03/2023</v>
          </cell>
          <cell r="C3295" t="str">
            <v>UN</v>
          </cell>
          <cell r="D3295" t="str">
            <v>COEFICIENTE DE REPRESENTATIVIDADE</v>
          </cell>
          <cell r="E3295" t="str">
            <v>98,54</v>
          </cell>
          <cell r="F3295" t="str">
            <v>CAIXA REFERENCIAL</v>
          </cell>
        </row>
        <row r="3296">
          <cell r="A3296" t="str">
            <v>92034</v>
          </cell>
          <cell r="B3296" t="str">
            <v>INTERRUPTOR SIMPLES (1 MÓDULO), INTERRUPTOR PARALELO (1 MÓDULO) E 1 TOMADA DE EMBUTIR 2P+T 10 A, SEM SUPORTE E SEM PLACA - FORNECIMENTO E INSTALAÇÃO. AF_03/2023</v>
          </cell>
          <cell r="C3296" t="str">
            <v>UN</v>
          </cell>
          <cell r="D3296" t="str">
            <v>COEFICIENTE DE REPRESENTATIVIDADE</v>
          </cell>
          <cell r="E3296" t="str">
            <v>76,83</v>
          </cell>
          <cell r="F3296" t="str">
            <v>CAIXA REFERENCIAL</v>
          </cell>
        </row>
        <row r="3297">
          <cell r="A3297" t="str">
            <v>92035</v>
          </cell>
          <cell r="B3297" t="str">
            <v>INTERRUPTOR SIMPLES (1 MÓDULO), INTERRUPTOR PARALELO (1 MÓDULO) E 1 TOMADA DE EMBUTIR 2P+T 10 A, INCLUINDO SUPORTE E PLACA - FORNECIMENTO E INSTALAÇÃO. AF_03/2023</v>
          </cell>
          <cell r="C3297" t="str">
            <v>UN</v>
          </cell>
          <cell r="D3297" t="str">
            <v>COEFICIENTE DE REPRESENTATIVIDADE</v>
          </cell>
          <cell r="E3297" t="str">
            <v>90,51</v>
          </cell>
          <cell r="F3297" t="str">
            <v>CAIXA REFERENCIAL</v>
          </cell>
        </row>
        <row r="3298">
          <cell r="A3298" t="str">
            <v>97595</v>
          </cell>
          <cell r="B3298" t="str">
            <v>SENSOR DE PRESENÇA COM FOTOCÉLULA, FIXAÇÃO EM PAREDE - FORNECIMENTO E INSTALAÇÃO. AF_09/2024</v>
          </cell>
          <cell r="C3298" t="str">
            <v>UN</v>
          </cell>
          <cell r="D3298" t="str">
            <v>ATRIBUÍDO SÃO PAULO</v>
          </cell>
          <cell r="E3298" t="str">
            <v>107,22</v>
          </cell>
          <cell r="F3298" t="str">
            <v>CAIXA REFERENCIAL</v>
          </cell>
        </row>
        <row r="3299">
          <cell r="A3299" t="str">
            <v>97596</v>
          </cell>
          <cell r="B3299" t="str">
            <v>SENSOR DE PRESENÇA SEM FOTOCÉLULA, FIXAÇÃO EM PAREDE - FORNECIMENTO E INSTALAÇÃO. AF_09/2024</v>
          </cell>
          <cell r="C3299" t="str">
            <v>UN</v>
          </cell>
          <cell r="D3299" t="str">
            <v>ATRIBUÍDO SÃO PAULO</v>
          </cell>
          <cell r="E3299" t="str">
            <v>77,33</v>
          </cell>
          <cell r="F3299" t="str">
            <v>CAIXA REFERENCIAL</v>
          </cell>
        </row>
        <row r="3300">
          <cell r="A3300" t="str">
            <v>97597</v>
          </cell>
          <cell r="B3300" t="str">
            <v>SENSOR DE PRESENÇA COM FOTOCÉLULA, FIXAÇÃO EM TETO - FORNECIMENTO E INSTALAÇÃO. AF_09/2024</v>
          </cell>
          <cell r="C3300" t="str">
            <v>UN</v>
          </cell>
          <cell r="D3300" t="str">
            <v>ATRIBUÍDO SÃO PAULO</v>
          </cell>
          <cell r="E3300" t="str">
            <v>75,72</v>
          </cell>
          <cell r="F3300" t="str">
            <v>CAIXA REFERENCIAL</v>
          </cell>
        </row>
        <row r="3301">
          <cell r="A3301" t="str">
            <v>97598</v>
          </cell>
          <cell r="B3301" t="str">
            <v>SENSOR DE PRESENÇA SEM FOTOCÉLULA, FIXAÇÃO EM TETO - FORNECIMENTO E INSTALAÇÃO. AF_09/2024</v>
          </cell>
          <cell r="C3301" t="str">
            <v>UN</v>
          </cell>
          <cell r="D3301" t="str">
            <v>ATRIBUÍDO SÃO PAULO</v>
          </cell>
          <cell r="E3301" t="str">
            <v>71,90</v>
          </cell>
          <cell r="F3301" t="str">
            <v>CAIXA REFERENCIAL</v>
          </cell>
        </row>
        <row r="3302">
          <cell r="A3302" t="str">
            <v>97599</v>
          </cell>
          <cell r="B3302" t="str">
            <v>LUMINÁRIA DE EMERGÊNCIA, COM 30 LÂMPADAS LED DE 2 W, SEM REATOR - FORNECIMENTO E INSTALAÇÃO. AF_09/2024</v>
          </cell>
          <cell r="C3302" t="str">
            <v>UN</v>
          </cell>
          <cell r="D3302" t="str">
            <v>COEFICIENTE DE REPRESENTATIVIDADE</v>
          </cell>
          <cell r="E3302" t="str">
            <v>22,43</v>
          </cell>
          <cell r="F3302" t="str">
            <v>CAIXA REFERENCIAL</v>
          </cell>
        </row>
        <row r="3303">
          <cell r="A3303" t="str">
            <v>97609</v>
          </cell>
          <cell r="B3303" t="str">
            <v>LÂMPADA COMPACTA DE LED 6 W, BASE E27 - FORNECIMENTO E INSTALAÇÃO. AF_09/2024</v>
          </cell>
          <cell r="C3303" t="str">
            <v>UN</v>
          </cell>
          <cell r="D3303" t="str">
            <v>COEFICIENTE DE REPRESENTATIVIDADE</v>
          </cell>
          <cell r="E3303" t="str">
            <v>15,23</v>
          </cell>
          <cell r="F3303" t="str">
            <v>CAIXA REFERENCIAL</v>
          </cell>
        </row>
        <row r="3304">
          <cell r="A3304" t="str">
            <v>97610</v>
          </cell>
          <cell r="B3304" t="str">
            <v>LÂMPADA COMPACTA DE LED 10 W, BASE E27 - FORNECIMENTO E INSTALAÇÃO. AF_09/2024</v>
          </cell>
          <cell r="C3304" t="str">
            <v>UN</v>
          </cell>
          <cell r="D3304" t="str">
            <v>COEFICIENTE DE REPRESENTATIVIDADE</v>
          </cell>
          <cell r="E3304" t="str">
            <v>15,98</v>
          </cell>
          <cell r="F3304" t="str">
            <v>CAIXA REFERENCIAL</v>
          </cell>
        </row>
        <row r="3305">
          <cell r="A3305" t="str">
            <v>100902</v>
          </cell>
          <cell r="B3305" t="str">
            <v>LÂMPADA TUBULAR LED DE 9/10 W, COM SOQUETE, BASE G13 - FORNECIMENTO E INSTALAÇÃO. AF_09/2024_PS</v>
          </cell>
          <cell r="C3305" t="str">
            <v>UN</v>
          </cell>
          <cell r="D3305" t="str">
            <v>COEFICIENTE DE REPRESENTATIVIDADE</v>
          </cell>
          <cell r="E3305" t="str">
            <v>31,62</v>
          </cell>
          <cell r="F3305" t="str">
            <v>CAIXA REFERENCIAL</v>
          </cell>
        </row>
        <row r="3306">
          <cell r="A3306" t="str">
            <v>100903</v>
          </cell>
          <cell r="B3306" t="str">
            <v>LÂMPADA TUBULAR LED DE 18/20 W, COM SOQUETE, BASE G13 - FORNECIMENTO E INSTALAÇÃO. AF_09/2024_PS</v>
          </cell>
          <cell r="C3306" t="str">
            <v>UN</v>
          </cell>
          <cell r="D3306" t="str">
            <v>COEFICIENTE DE REPRESENTATIVIDADE</v>
          </cell>
          <cell r="E3306" t="str">
            <v>34,93</v>
          </cell>
          <cell r="F3306" t="str">
            <v>CAIXA REFERENCIAL</v>
          </cell>
        </row>
        <row r="3307">
          <cell r="A3307" t="str">
            <v>103782</v>
          </cell>
          <cell r="B3307" t="str">
            <v>LUMINÁRIA TIPO PLAFON CIRCULAR, DE SOBREPOR, COM LED DE 12/13 W - FORNECIMENTO E INSTALAÇÃO. AF_09/2024</v>
          </cell>
          <cell r="C3307" t="str">
            <v>UN</v>
          </cell>
          <cell r="D3307" t="str">
            <v>COEFICIENTE DE REPRESENTATIVIDADE</v>
          </cell>
          <cell r="E3307" t="str">
            <v>35,30</v>
          </cell>
          <cell r="F3307" t="str">
            <v>CAIXA REFERENCIAL</v>
          </cell>
        </row>
        <row r="3308">
          <cell r="A3308" t="str">
            <v>105554</v>
          </cell>
          <cell r="B3308" t="str">
            <v>LÂMPADA TUBULAR LED 9/10W SEM SOQUETE - FORNECIMENTO E INSTALAÇÃO. AF_09/2024</v>
          </cell>
          <cell r="C3308" t="str">
            <v>UN</v>
          </cell>
          <cell r="D3308" t="str">
            <v>COEFICIENTE DE REPRESENTATIVIDADE</v>
          </cell>
          <cell r="E3308" t="str">
            <v>18,62</v>
          </cell>
          <cell r="F3308" t="str">
            <v>CAIXA REFERENCIAL</v>
          </cell>
        </row>
        <row r="3309">
          <cell r="A3309" t="str">
            <v>101489</v>
          </cell>
          <cell r="B3309" t="str">
            <v>ENTRADA DE ENERGIA ELÉTRICA, AÉREA, MONOFÁSICA, COM CAIXA DE SOBREPOR, CABO DE 10 MM2 E DISJUNTOR DIN 50A (NÃO INCLUSO O POSTE DE CONCRETO). AF_07/2020_PS</v>
          </cell>
          <cell r="C3309" t="str">
            <v>UN</v>
          </cell>
          <cell r="D3309" t="str">
            <v>ATRIBUÍDO SÃO PAULO</v>
          </cell>
          <cell r="E3309" t="str">
            <v>1.581,79</v>
          </cell>
          <cell r="F3309" t="str">
            <v>CAIXA REFERENCIAL</v>
          </cell>
        </row>
        <row r="3310">
          <cell r="A3310" t="str">
            <v>101490</v>
          </cell>
          <cell r="B3310" t="str">
            <v>ENTRADA DE ENERGIA ELÉTRICA, AÉREA, MONOFÁSICA, COM CAIXA DE SOBREPOR, CABO DE 16 MM2 E DISJUNTOR DIN 50A (NÃO INCLUSO O POSTE DE CONCRETO). AF_07/2020_PS</v>
          </cell>
          <cell r="C3310" t="str">
            <v>UN</v>
          </cell>
          <cell r="D3310" t="str">
            <v>ATRIBUÍDO SÃO PAULO</v>
          </cell>
          <cell r="E3310" t="str">
            <v>1.692,78</v>
          </cell>
          <cell r="F3310" t="str">
            <v>CAIXA REFERENCIAL</v>
          </cell>
        </row>
        <row r="3311">
          <cell r="A3311" t="str">
            <v>101491</v>
          </cell>
          <cell r="B3311" t="str">
            <v>ENTRADA DE ENERGIA ELÉTRICA, AÉREA, MONOFÁSICA, COM CAIXA DE SOBREPOR, CABO DE 25 MM2 E DISJUNTOR DIN 50A (NÃO INCLUSO O POSTE DE CONCRETO). AF_07/2020_PS</v>
          </cell>
          <cell r="C3311" t="str">
            <v>UN</v>
          </cell>
          <cell r="D3311" t="str">
            <v>ATRIBUÍDO SÃO PAULO</v>
          </cell>
          <cell r="E3311" t="str">
            <v>1.715,44</v>
          </cell>
          <cell r="F3311" t="str">
            <v>CAIXA REFERENCIAL</v>
          </cell>
        </row>
        <row r="3312">
          <cell r="A3312" t="str">
            <v>101492</v>
          </cell>
          <cell r="B3312" t="str">
            <v>ENTRADA DE ENERGIA ELÉTRICA, AÉREA, MONOFÁSICA, COM CAIXA DE SOBREPOR, CABO DE 35 MM2 E DISJUNTOR DIN 50A (NÃO INCLUSO O POSTE DE CONCRETO). AF_07/2020_PS</v>
          </cell>
          <cell r="C3312" t="str">
            <v>UN</v>
          </cell>
          <cell r="D3312" t="str">
            <v>ATRIBUÍDO SÃO PAULO</v>
          </cell>
          <cell r="E3312" t="str">
            <v>1.870,11</v>
          </cell>
          <cell r="F3312" t="str">
            <v>CAIXA REFERENCIAL</v>
          </cell>
        </row>
        <row r="3313">
          <cell r="A3313" t="str">
            <v>101493</v>
          </cell>
          <cell r="B3313" t="str">
            <v>ENTRADA DE ENERGIA ELÉTRICA, AÉREA, MONOFÁSICA, COM CAIXA DE EMBUTIR, CABO DE 10 MM2 E DISJUNTOR DIN 50A (NÃO INCLUSO O POSTE DE CONCRETO). AF_07/2020_PS</v>
          </cell>
          <cell r="C3313" t="str">
            <v>UN</v>
          </cell>
          <cell r="D3313" t="str">
            <v>ATRIBUÍDO SÃO PAULO</v>
          </cell>
          <cell r="E3313" t="str">
            <v>1.559,42</v>
          </cell>
          <cell r="F3313" t="str">
            <v>CAIXA REFERENCIAL</v>
          </cell>
        </row>
        <row r="3314">
          <cell r="A3314" t="str">
            <v>101494</v>
          </cell>
          <cell r="B3314" t="str">
            <v>ENTRADA DE ENERGIA ELÉTRICA, AÉREA, MONOFÁSICA, COM CAIXA DE EMBUTIR, CABO DE 16 MM2 E DISJUNTOR DIN 50A (NÃO INCLUSO O POSTE DE CONCRETO). AF_07/2020_PS</v>
          </cell>
          <cell r="C3314" t="str">
            <v>UN</v>
          </cell>
          <cell r="D3314" t="str">
            <v>ATRIBUÍDO SÃO PAULO</v>
          </cell>
          <cell r="E3314" t="str">
            <v>1.670,41</v>
          </cell>
          <cell r="F3314" t="str">
            <v>CAIXA REFERENCIAL</v>
          </cell>
        </row>
        <row r="3315">
          <cell r="A3315" t="str">
            <v>101495</v>
          </cell>
          <cell r="B3315" t="str">
            <v>ENTRADA DE ENERGIA ELÉTRICA, AÉREA, MONOFÁSICA, COM CAIXA DE EMBUTIR, CABO DE 25 MM2 E DISJUNTOR DIN 50A (NÃO INCLUSO O POSTE DE CONCRETO). AF_07/2020_PS</v>
          </cell>
          <cell r="C3315" t="str">
            <v>UN</v>
          </cell>
          <cell r="D3315" t="str">
            <v>ATRIBUÍDO SÃO PAULO</v>
          </cell>
          <cell r="E3315" t="str">
            <v>1.693,07</v>
          </cell>
          <cell r="F3315" t="str">
            <v>CAIXA REFERENCIAL</v>
          </cell>
        </row>
        <row r="3316">
          <cell r="A3316" t="str">
            <v>101496</v>
          </cell>
          <cell r="B3316" t="str">
            <v>ENTRADA DE ENERGIA ELÉTRICA, AÉREA, MONOFÁSICA, COM CAIXA DE EMBUTIR, CABO DE 35 MM2 E DISJUNTOR DIN 50A (NÃO INCLUSO O POSTE DE CONCRETO). AF_07/2020_PS</v>
          </cell>
          <cell r="C3316" t="str">
            <v>UN</v>
          </cell>
          <cell r="D3316" t="str">
            <v>ATRIBUÍDO SÃO PAULO</v>
          </cell>
          <cell r="E3316" t="str">
            <v>1.847,74</v>
          </cell>
          <cell r="F3316" t="str">
            <v>CAIXA REFERENCIAL</v>
          </cell>
        </row>
        <row r="3317">
          <cell r="A3317" t="str">
            <v>101497</v>
          </cell>
          <cell r="B3317" t="str">
            <v>ENTRADA DE ENERGIA ELÉTRICA, AÉREA, BIFÁSICA, COM CAIXA DE SOBREPOR, CABO DE 10 MM2 E DISJUNTOR DIN 50A (NÃO INCLUSO O POSTE DE CONCRETO). AF_07/2020_PS</v>
          </cell>
          <cell r="C3317" t="str">
            <v>UN</v>
          </cell>
          <cell r="D3317" t="str">
            <v>ATRIBUÍDO SÃO PAULO</v>
          </cell>
          <cell r="E3317" t="str">
            <v>1.847,95</v>
          </cell>
          <cell r="F3317" t="str">
            <v>CAIXA REFERENCIAL</v>
          </cell>
        </row>
        <row r="3318">
          <cell r="A3318" t="str">
            <v>101498</v>
          </cell>
          <cell r="B3318" t="str">
            <v>ENTRADA DE ENERGIA ELÉTRICA, AÉREA, BIFÁSICA, COM CAIXA DE SOBREPOR, CABO DE 16 MM2 E DISJUNTOR DIN 50A (NÃO INCLUSO O POSTE DE CONCRETO). AF_07/2020_PS</v>
          </cell>
          <cell r="C3318" t="str">
            <v>UN</v>
          </cell>
          <cell r="D3318" t="str">
            <v>ATRIBUÍDO SÃO PAULO</v>
          </cell>
          <cell r="E3318" t="str">
            <v>2.015,95</v>
          </cell>
          <cell r="F3318" t="str">
            <v>CAIXA REFERENCIAL</v>
          </cell>
        </row>
        <row r="3319">
          <cell r="A3319" t="str">
            <v>101499</v>
          </cell>
          <cell r="B3319" t="str">
            <v>ENTRADA DE ENERGIA ELÉTRICA, AÉREA, BIFÁSICA, COM CAIXA DE SOBREPOR, CABO DE 25 MM2 E DISJUNTOR DIN 50A (NÃO INCLUSO O POSTE DE CONCRETO). AF_07/2020_PS</v>
          </cell>
          <cell r="C3319" t="str">
            <v>UN</v>
          </cell>
          <cell r="D3319" t="str">
            <v>ATRIBUÍDO SÃO PAULO</v>
          </cell>
          <cell r="E3319" t="str">
            <v>2.050,25</v>
          </cell>
          <cell r="F3319" t="str">
            <v>CAIXA REFERENCIAL</v>
          </cell>
        </row>
        <row r="3320">
          <cell r="A3320" t="str">
            <v>101500</v>
          </cell>
          <cell r="B3320" t="str">
            <v>ENTRADA DE ENERGIA ELÉTRICA, AÉREA, BIFÁSICA, COM CAIXA DE SOBREPOR, CABO DE 35 MM2 E DISJUNTOR DIN 50A (NÃO INCLUSO O POSTE DE CONCRETO). AF_07/2020_PS</v>
          </cell>
          <cell r="C3320" t="str">
            <v>UN</v>
          </cell>
          <cell r="D3320" t="str">
            <v>ATRIBUÍDO SÃO PAULO</v>
          </cell>
          <cell r="E3320" t="str">
            <v>2.268,99</v>
          </cell>
          <cell r="F3320" t="str">
            <v>CAIXA REFERENCIAL</v>
          </cell>
        </row>
        <row r="3321">
          <cell r="A3321" t="str">
            <v>101501</v>
          </cell>
          <cell r="B3321" t="str">
            <v>ENTRADA DE ENERGIA ELÉTRICA, AÉREA, BIFÁSICA, COM CAIXA DE EMBUTIR, CABO DE 10 MM2 E DISJUNTOR DIN 50A (NÃO INCLUSO O POSTE DE CONCRETO). AF_07/2020_PS</v>
          </cell>
          <cell r="C3321" t="str">
            <v>UN</v>
          </cell>
          <cell r="D3321" t="str">
            <v>ATRIBUÍDO SÃO PAULO</v>
          </cell>
          <cell r="E3321" t="str">
            <v>1.833,95</v>
          </cell>
          <cell r="F3321" t="str">
            <v>CAIXA REFERENCIAL</v>
          </cell>
        </row>
        <row r="3322">
          <cell r="A3322" t="str">
            <v>101502</v>
          </cell>
          <cell r="B3322" t="str">
            <v>ENTRADA DE ENERGIA ELÉTRICA, AÉREA, BIFÁSICA, COM CAIXA DE EMBUTIR, CABO DE 16 MM2 E DISJUNTOR DIN 50A (NÃO INCLUSO O POSTE DE CONCRETO). AF_07/2020_PS</v>
          </cell>
          <cell r="C3322" t="str">
            <v>UN</v>
          </cell>
          <cell r="D3322" t="str">
            <v>ATRIBUÍDO SÃO PAULO</v>
          </cell>
          <cell r="E3322" t="str">
            <v>2.001,95</v>
          </cell>
          <cell r="F3322" t="str">
            <v>CAIXA REFERENCIAL</v>
          </cell>
        </row>
        <row r="3323">
          <cell r="A3323" t="str">
            <v>101503</v>
          </cell>
          <cell r="B3323" t="str">
            <v>ENTRADA DE ENERGIA ELÉTRICA, AÉREA, BIFÁSICA, COM CAIXA DE EMBUTIR, CABO DE 25 MM2 E DISJUNTOR DIN 50A (NÃO INCLUSO O POSTE DE CONCRETO). AF_07/2020_PS</v>
          </cell>
          <cell r="C3323" t="str">
            <v>UN</v>
          </cell>
          <cell r="D3323" t="str">
            <v>ATRIBUÍDO SÃO PAULO</v>
          </cell>
          <cell r="E3323" t="str">
            <v>2.036,25</v>
          </cell>
          <cell r="F3323" t="str">
            <v>CAIXA REFERENCIAL</v>
          </cell>
        </row>
        <row r="3324">
          <cell r="A3324" t="str">
            <v>101504</v>
          </cell>
          <cell r="B3324" t="str">
            <v>ENTRADA DE ENERGIA ELÉTRICA, AÉREA, BIFÁSICA, COM CAIXA DE EMBUTIR, CABO DE 35 MM2 E DISJUNTOR DIN 50A (NÃO INCLUSO O POSTE DE CONCRETO). AF_07/2020_PS</v>
          </cell>
          <cell r="C3324" t="str">
            <v>UN</v>
          </cell>
          <cell r="D3324" t="str">
            <v>ATRIBUÍDO SÃO PAULO</v>
          </cell>
          <cell r="E3324" t="str">
            <v>2.254,99</v>
          </cell>
          <cell r="F3324" t="str">
            <v>CAIXA REFERENCIAL</v>
          </cell>
        </row>
        <row r="3325">
          <cell r="A3325" t="str">
            <v>101505</v>
          </cell>
          <cell r="B3325" t="str">
            <v>ENTRADA DE ENERGIA ELÉTRICA, AÉREA, TRIFÁSICA, COM CAIXA DE SOBREPOR, CABO DE 10 MM2 E DISJUNTOR DIN 50A (NÃO INCLUSO O POSTE DE CONCRETO). AF_07/2020_PS</v>
          </cell>
          <cell r="C3325" t="str">
            <v>UN</v>
          </cell>
          <cell r="D3325" t="str">
            <v>ATRIBUÍDO SÃO PAULO</v>
          </cell>
          <cell r="E3325" t="str">
            <v>1.972,37</v>
          </cell>
          <cell r="F3325" t="str">
            <v>CAIXA REFERENCIAL</v>
          </cell>
        </row>
        <row r="3326">
          <cell r="A3326" t="str">
            <v>101506</v>
          </cell>
          <cell r="B3326" t="str">
            <v>ENTRADA DE ENERGIA ELÉTRICA, AÉREA, TRIFÁSICA, COM CAIXA DE SOBREPOR, CABO DE 16 MM2 E DISJUNTOR DIN 50A (NÃO INCLUSO O POSTE DE CONCRETO). AF_07/2020_PS</v>
          </cell>
          <cell r="C3326" t="str">
            <v>UN</v>
          </cell>
          <cell r="D3326" t="str">
            <v>ATRIBUÍDO SÃO PAULO</v>
          </cell>
          <cell r="E3326" t="str">
            <v>2.196,37</v>
          </cell>
          <cell r="F3326" t="str">
            <v>CAIXA REFERENCIAL</v>
          </cell>
        </row>
        <row r="3327">
          <cell r="A3327" t="str">
            <v>101507</v>
          </cell>
          <cell r="B3327" t="str">
            <v>ENTRADA DE ENERGIA ELÉTRICA, AÉREA, TRIFÁSICA, COM CAIXA DE SOBREPOR, CABO DE 25 MM2 E DISJUNTOR DIN 50A (NÃO INCLUSO O POSTE DE CONCRETO). AF_07/2020_PS</v>
          </cell>
          <cell r="C3327" t="str">
            <v>UN</v>
          </cell>
          <cell r="D3327" t="str">
            <v>ATRIBUÍDO SÃO PAULO</v>
          </cell>
          <cell r="E3327" t="str">
            <v>2.242,10</v>
          </cell>
          <cell r="F3327" t="str">
            <v>CAIXA REFERENCIAL</v>
          </cell>
        </row>
        <row r="3328">
          <cell r="A3328" t="str">
            <v>101508</v>
          </cell>
          <cell r="B3328" t="str">
            <v>ENTRADA DE ENERGIA ELÉTRICA, AÉREA, TRIFÁSICA, COM CAIXA DE SOBREPOR, CABO DE 35 MM2 E DISJUNTOR DIN 50A (NÃO INCLUSO O POSTE DE CONCRETO). AF_07/2020_PS</v>
          </cell>
          <cell r="C3328" t="str">
            <v>UN</v>
          </cell>
          <cell r="D3328" t="str">
            <v>ATRIBUÍDO SÃO PAULO</v>
          </cell>
          <cell r="E3328" t="str">
            <v>2.523,78</v>
          </cell>
          <cell r="F3328" t="str">
            <v>CAIXA REFERENCIAL</v>
          </cell>
        </row>
        <row r="3329">
          <cell r="A3329" t="str">
            <v>101509</v>
          </cell>
          <cell r="B3329" t="str">
            <v>ENTRADA DE ENERGIA ELÉTRICA, AÉREA, TRIFÁSICA, COM CAIXA DE EMBUTIR, CABO DE 10 MM2 E DISJUNTOR DIN 50A (NÃO INCLUSO O POSTE DE CONCRETO). AF_07/2020</v>
          </cell>
          <cell r="C3329" t="str">
            <v>UN</v>
          </cell>
          <cell r="D3329" t="str">
            <v>ATRIBUÍDO SÃO PAULO</v>
          </cell>
          <cell r="E3329" t="str">
            <v>2.002,93</v>
          </cell>
          <cell r="F3329" t="str">
            <v>CAIXA REFERENCIAL</v>
          </cell>
        </row>
        <row r="3330">
          <cell r="A3330" t="str">
            <v>101510</v>
          </cell>
          <cell r="B3330" t="str">
            <v>ENTRADA DE ENERGIA ELÉTRICA, AÉREA, TRIFÁSICA, COM CAIXA DE EMBUTIR, CABO DE 16 MM2 E DISJUNTOR DIN 50A (NÃO INCLUSO O POSTE DE CONCRETO). AF_07/2020</v>
          </cell>
          <cell r="C3330" t="str">
            <v>UN</v>
          </cell>
          <cell r="D3330" t="str">
            <v>ATRIBUÍDO SÃO PAULO</v>
          </cell>
          <cell r="E3330" t="str">
            <v>2.226,93</v>
          </cell>
          <cell r="F3330" t="str">
            <v>CAIXA REFERENCIAL</v>
          </cell>
        </row>
        <row r="3331">
          <cell r="A3331" t="str">
            <v>101511</v>
          </cell>
          <cell r="B3331" t="str">
            <v>ENTRADA DE ENERGIA ELÉTRICA, AÉREA, TRIFÁSICA, COM CAIXA DE EMBUTIR, CABO DE 25 MM2 E DISJUNTOR DIN 50A (NÃO INCLUSO O POSTE DE CONCRETO). AF_07/2020</v>
          </cell>
          <cell r="C3331" t="str">
            <v>UN</v>
          </cell>
          <cell r="D3331" t="str">
            <v>ATRIBUÍDO SÃO PAULO</v>
          </cell>
          <cell r="E3331" t="str">
            <v>2.272,66</v>
          </cell>
          <cell r="F3331" t="str">
            <v>CAIXA REFERENCIAL</v>
          </cell>
        </row>
        <row r="3332">
          <cell r="A3332" t="str">
            <v>101512</v>
          </cell>
          <cell r="B3332" t="str">
            <v>ENTRADA DE ENERGIA ELÉTRICA, AÉREA, TRIFÁSICA, COM CAIXA DE EMBUTIR, CABO DE 35 MM2 E DISJUNTOR DIN 50A (NÃO INCLUSO O POSTE DE CONCRETO). AF_07/2020</v>
          </cell>
          <cell r="C3332" t="str">
            <v>UN</v>
          </cell>
          <cell r="D3332" t="str">
            <v>ATRIBUÍDO SÃO PAULO</v>
          </cell>
          <cell r="E3332" t="str">
            <v>2.554,34</v>
          </cell>
          <cell r="F3332" t="str">
            <v>CAIXA REFERENCIAL</v>
          </cell>
        </row>
        <row r="3333">
          <cell r="A3333" t="str">
            <v>101513</v>
          </cell>
          <cell r="B3333" t="str">
            <v>ENTRADA DE ENERGIA ELÉTRICA, SUBTERRÂNEA, MONOFÁSICA, COM CAIXA DE SOBREPOR, CABO DE 10 MM2 E DISJUNTOR DIN 50A (NÃO INCLUSA MURETA DE ALVENARIA). AF_07/2020_PS</v>
          </cell>
          <cell r="C3333" t="str">
            <v>UN</v>
          </cell>
          <cell r="D3333" t="str">
            <v>COEFICIENTE DE REPRESENTATIVIDADE</v>
          </cell>
          <cell r="E3333" t="str">
            <v>855,37</v>
          </cell>
          <cell r="F3333" t="str">
            <v>CAIXA REFERENCIAL</v>
          </cell>
        </row>
        <row r="3334">
          <cell r="A3334" t="str">
            <v>101514</v>
          </cell>
          <cell r="B3334" t="str">
            <v>ENTRADA DE ENERGIA ELÉTRICA, SUBTERRÂNEA, MONOFÁSICA, COM CAIXA DE SOBREPOR, CABO DE 16 MM2 E DISJUNTOR DIN 50A (NÃO INCLUSA MURETA DE ALVENARIA). AF_07/2020_PS</v>
          </cell>
          <cell r="C3334" t="str">
            <v>UN</v>
          </cell>
          <cell r="D3334" t="str">
            <v>COEFICIENTE DE REPRESENTATIVIDADE</v>
          </cell>
          <cell r="E3334" t="str">
            <v>988,56</v>
          </cell>
          <cell r="F3334" t="str">
            <v>CAIXA REFERENCIAL</v>
          </cell>
        </row>
        <row r="3335">
          <cell r="A3335" t="str">
            <v>101515</v>
          </cell>
          <cell r="B3335" t="str">
            <v>ENTRADA DE ENERGIA ELÉTRICA, SUBTERRÂNEA, MONOFÁSICA, COM CAIXA DE SOBREPOR, CABO DE 25 MM2 E DISJUNTOR DIN 50A (NÃO INCLUSA MURETA DE ALVENARIA). AF_07/2020_PS</v>
          </cell>
          <cell r="C3335" t="str">
            <v>UN</v>
          </cell>
          <cell r="D3335" t="str">
            <v>COEFICIENTE DE REPRESENTATIVIDADE</v>
          </cell>
          <cell r="E3335" t="str">
            <v>1.015,75</v>
          </cell>
          <cell r="F3335" t="str">
            <v>CAIXA REFERENCIAL</v>
          </cell>
        </row>
        <row r="3336">
          <cell r="A3336" t="str">
            <v>101516</v>
          </cell>
          <cell r="B3336" t="str">
            <v>ENTRADA DE ENERGIA ELÉTRICA, SUBTERRÂNEA, MONOFÁSICA, COM CAIXA DE SOBREPOR, CABO DE 35 MM2 E DISJUNTOR DIN 50A (NÃO INCLUSA MURETA DE ALVENARIA). AF_07/2020_PS</v>
          </cell>
          <cell r="C3336" t="str">
            <v>UN</v>
          </cell>
          <cell r="D3336" t="str">
            <v>COEFICIENTE DE REPRESENTATIVIDADE</v>
          </cell>
          <cell r="E3336" t="str">
            <v>1.165,44</v>
          </cell>
          <cell r="F3336" t="str">
            <v>CAIXA REFERENCIAL</v>
          </cell>
        </row>
        <row r="3337">
          <cell r="A3337" t="str">
            <v>101517</v>
          </cell>
          <cell r="B3337" t="str">
            <v>ENTRADA DE ENERGIA ELÉTRICA, SUBTERRÂNEA, MONOFÁSICA, COM CAIXA DE EMBUTIR, CABO DE 10 MM2 E DISJUNTOR DIN 50A (NÃO INCLUSA MURETA DE ALVENARIA). AF_07/2020_PS</v>
          </cell>
          <cell r="C3337" t="str">
            <v>UN</v>
          </cell>
          <cell r="D3337" t="str">
            <v>COEFICIENTE DE REPRESENTATIVIDADE</v>
          </cell>
          <cell r="E3337" t="str">
            <v>832,99</v>
          </cell>
          <cell r="F3337" t="str">
            <v>CAIXA REFERENCIAL</v>
          </cell>
        </row>
        <row r="3338">
          <cell r="A3338" t="str">
            <v>101518</v>
          </cell>
          <cell r="B3338" t="str">
            <v>ENTRADA DE ENERGIA ELÉTRICA, SUBTERRÂNEA, MONOFÁSICA, COM CAIXA DE EMBUTIR, CABO DE 16 MM2 E DISJUNTOR DIN 50A (NÃO INCLUSA MURETA DE ALVENARIA). AF_07/2020_PS</v>
          </cell>
          <cell r="C3338" t="str">
            <v>UN</v>
          </cell>
          <cell r="D3338" t="str">
            <v>COEFICIENTE DE REPRESENTATIVIDADE</v>
          </cell>
          <cell r="E3338" t="str">
            <v>966,18</v>
          </cell>
          <cell r="F3338" t="str">
            <v>CAIXA REFERENCIAL</v>
          </cell>
        </row>
        <row r="3339">
          <cell r="A3339" t="str">
            <v>101519</v>
          </cell>
          <cell r="B3339" t="str">
            <v>ENTRADA DE ENERGIA ELÉTRICA, SUBTERRÂNEA, MONOFÁSICA, COM CAIXA DE EMBUTIR, CABO DE 25 MM2 E DISJUNTOR DIN 50A (NÃO INCLUSA MURETA DE ALVENARIA). AF_07/2020_PS</v>
          </cell>
          <cell r="C3339" t="str">
            <v>UN</v>
          </cell>
          <cell r="D3339" t="str">
            <v>COEFICIENTE DE REPRESENTATIVIDADE</v>
          </cell>
          <cell r="E3339" t="str">
            <v>993,37</v>
          </cell>
          <cell r="F3339" t="str">
            <v>CAIXA REFERENCIAL</v>
          </cell>
        </row>
        <row r="3340">
          <cell r="A3340" t="str">
            <v>101520</v>
          </cell>
          <cell r="B3340" t="str">
            <v>ENTRADA DE ENERGIA ELÉTRICA, SUBTERRÂNEA, MONOFÁSICA, COM CAIXA DE EMBUTIR, CABO DE 35 MM2 E DISJUNTOR DIN 50A (NÃO INCLUSA MURETA DE ALVENARIA). AF_07/2020_PS</v>
          </cell>
          <cell r="C3340" t="str">
            <v>UN</v>
          </cell>
          <cell r="D3340" t="str">
            <v>COEFICIENTE DE REPRESENTATIVIDADE</v>
          </cell>
          <cell r="E3340" t="str">
            <v>1.143,06</v>
          </cell>
          <cell r="F3340" t="str">
            <v>CAIXA REFERENCIAL</v>
          </cell>
        </row>
        <row r="3341">
          <cell r="A3341" t="str">
            <v>101521</v>
          </cell>
          <cell r="B3341" t="str">
            <v>ENTRADA DE ENERGIA ELÉTRICA, SUBTERRÂNEA, BIFÁSICA, COM CAIXA DE SOBREPOR, CABO DE 10 MM2 E DISJUNTOR DIN 50A (NÃO INCLUSA MURETA DE ALVENARIA). AF_07/2020_PS</v>
          </cell>
          <cell r="C3341" t="str">
            <v>UN</v>
          </cell>
          <cell r="D3341" t="str">
            <v>COEFICIENTE DE REPRESENTATIVIDADE</v>
          </cell>
          <cell r="E3341" t="str">
            <v>1.138,48</v>
          </cell>
          <cell r="F3341" t="str">
            <v>CAIXA REFERENCIAL</v>
          </cell>
        </row>
        <row r="3342">
          <cell r="A3342" t="str">
            <v>101522</v>
          </cell>
          <cell r="B3342" t="str">
            <v>ENTRADA DE ENERGIA ELÉTRICA, SUBTERRÂNEA, BIFÁSICA, COM CAIXA DE SOBREPOR, CABO DE 16 MM2 E DISJUNTOR DIN 50A (NÃO INCLUSA MURETA DE ALVENARIA). AF_07/2020_PS</v>
          </cell>
          <cell r="C3342" t="str">
            <v>UN</v>
          </cell>
          <cell r="D3342" t="str">
            <v>COEFICIENTE DE REPRESENTATIVIDADE</v>
          </cell>
          <cell r="E3342" t="str">
            <v>1.338,26</v>
          </cell>
          <cell r="F3342" t="str">
            <v>CAIXA REFERENCIAL</v>
          </cell>
        </row>
        <row r="3343">
          <cell r="A3343" t="str">
            <v>101523</v>
          </cell>
          <cell r="B3343" t="str">
            <v>ENTRADA DE ENERGIA ELÉTRICA, SUBTERRÂNEA, BIFÁSICA, COM CAIXA DE SOBREPOR, CABO DE 25 MM2 E DISJUNTOR DIN 50A (NÃO INCLUSA MURETA DE ALVENARIA). AF_07/2020_PS</v>
          </cell>
          <cell r="C3343" t="str">
            <v>UN</v>
          </cell>
          <cell r="D3343" t="str">
            <v>COEFICIENTE DE REPRESENTATIVIDADE</v>
          </cell>
          <cell r="E3343" t="str">
            <v>1.379,05</v>
          </cell>
          <cell r="F3343" t="str">
            <v>CAIXA REFERENCIAL</v>
          </cell>
        </row>
        <row r="3344">
          <cell r="A3344" t="str">
            <v>101524</v>
          </cell>
          <cell r="B3344" t="str">
            <v>ENTRADA DE ENERGIA ELÉTRICA, SUBTERRÂNEA, BIFÁSICA, COM CAIXA DE SOBREPOR, CABO DE 35 MM2 E DISJUNTOR DIN 50A (NÃO INCLUSA MURETA DE ALVENARIA). AF_07/2020_PS</v>
          </cell>
          <cell r="C3344" t="str">
            <v>UN</v>
          </cell>
          <cell r="D3344" t="str">
            <v>COEFICIENTE DE REPRESENTATIVIDADE</v>
          </cell>
          <cell r="E3344" t="str">
            <v>1.603,58</v>
          </cell>
          <cell r="F3344" t="str">
            <v>CAIXA REFERENCIAL</v>
          </cell>
        </row>
        <row r="3345">
          <cell r="A3345" t="str">
            <v>101525</v>
          </cell>
          <cell r="B3345" t="str">
            <v>ENTRADA DE ENERGIA ELÉTRICA, SUBTERRÂNEA, BIFÁSICA, COM CAIXA DE EMBUTIR, CABO DE 10 MM2 E DISJUNTOR DIN 50A (NÃO INCLUSA MURETA DE ALVENARIA). AF_07/2020_PS</v>
          </cell>
          <cell r="C3345" t="str">
            <v>UN</v>
          </cell>
          <cell r="D3345" t="str">
            <v>COEFICIENTE DE REPRESENTATIVIDADE</v>
          </cell>
          <cell r="E3345" t="str">
            <v>1.124,48</v>
          </cell>
          <cell r="F3345" t="str">
            <v>CAIXA REFERENCIAL</v>
          </cell>
        </row>
        <row r="3346">
          <cell r="A3346" t="str">
            <v>101526</v>
          </cell>
          <cell r="B3346" t="str">
            <v>ENTRADA DE ENERGIA ELÉTRICA, SUBTERRÂNEA, BIFÁSICA, COM CAIXA DE EMBUTIR, CABO DE 16 MM2 E DISJUNTOR DIN 50A (NÃO INCLUSA MURETA DE ALVENARIA). AF_07/2020_PS</v>
          </cell>
          <cell r="C3346" t="str">
            <v>UN</v>
          </cell>
          <cell r="D3346" t="str">
            <v>COEFICIENTE DE REPRESENTATIVIDADE</v>
          </cell>
          <cell r="E3346" t="str">
            <v>1.324,26</v>
          </cell>
          <cell r="F3346" t="str">
            <v>CAIXA REFERENCIAL</v>
          </cell>
        </row>
        <row r="3347">
          <cell r="A3347" t="str">
            <v>101527</v>
          </cell>
          <cell r="B3347" t="str">
            <v>ENTRADA DE ENERGIA ELÉTRICA, SUBTERRÂNEA, BIFÁSICA, COM CAIXA DE EMBUTIR, CABO DE 25 MM2 E DISJUNTOR DIN 50A (NÃO INCLUSA MURETA DE ALVENARIA). AF_07/2020_PS</v>
          </cell>
          <cell r="C3347" t="str">
            <v>UN</v>
          </cell>
          <cell r="D3347" t="str">
            <v>COEFICIENTE DE REPRESENTATIVIDADE</v>
          </cell>
          <cell r="E3347" t="str">
            <v>1.365,05</v>
          </cell>
          <cell r="F3347" t="str">
            <v>CAIXA REFERENCIAL</v>
          </cell>
        </row>
        <row r="3348">
          <cell r="A3348" t="str">
            <v>101528</v>
          </cell>
          <cell r="B3348" t="str">
            <v>ENTRADA DE ENERGIA ELÉTRICA, SUBTERRÂNEA, BIFÁSICA, COM CAIXA DE EMBUTIR, CABO DE 35 MM2 E DISJUNTOR DIN 50A (NÃO INCLUSA MURETA DE ALVENARIA). AF_07/2020_PS</v>
          </cell>
          <cell r="C3348" t="str">
            <v>UN</v>
          </cell>
          <cell r="D3348" t="str">
            <v>COEFICIENTE DE REPRESENTATIVIDADE</v>
          </cell>
          <cell r="E3348" t="str">
            <v>1.589,58</v>
          </cell>
          <cell r="F3348" t="str">
            <v>CAIXA REFERENCIAL</v>
          </cell>
        </row>
        <row r="3349">
          <cell r="A3349" t="str">
            <v>101529</v>
          </cell>
          <cell r="B3349" t="str">
            <v>ENTRADA DE ENERGIA ELÉTRICA, SUBTERRÂNEA, TRIFÁSICA, COM CAIXA DE SOBREPOR, CABO DE 10 MM2 E DISJUNTOR DIN 50A (NÃO INCLUSA MURETA DE ALVENARIA). AF_07/2020_PS</v>
          </cell>
          <cell r="C3349" t="str">
            <v>UN</v>
          </cell>
          <cell r="D3349" t="str">
            <v>COEFICIENTE DE REPRESENTATIVIDADE</v>
          </cell>
          <cell r="E3349" t="str">
            <v>1.281,62</v>
          </cell>
          <cell r="F3349" t="str">
            <v>CAIXA REFERENCIAL</v>
          </cell>
        </row>
        <row r="3350">
          <cell r="A3350" t="str">
            <v>101530</v>
          </cell>
          <cell r="B3350" t="str">
            <v>ENTRADA DE ENERGIA ELÉTRICA, SUBTERRÂNEA, TRIFÁSICA, COM CAIXA DE SOBREPOR, CABO DE 16 MM2 E DISJUNTOR DIN 50A (NÃO INCLUSA MURETA DE ALVENARIA). AF_07/2020_PS</v>
          </cell>
          <cell r="C3350" t="str">
            <v>UN</v>
          </cell>
          <cell r="D3350" t="str">
            <v>COEFICIENTE DE REPRESENTATIVIDADE</v>
          </cell>
          <cell r="E3350" t="str">
            <v>1.547,99</v>
          </cell>
          <cell r="F3350" t="str">
            <v>CAIXA REFERENCIAL</v>
          </cell>
        </row>
        <row r="3351">
          <cell r="A3351" t="str">
            <v>101531</v>
          </cell>
          <cell r="B3351" t="str">
            <v>ENTRADA DE ENERGIA ELÉTRICA, SUBTERRÂNEA, TRIFÁSICA, COM CAIXA DE SOBREPOR, CABO DE 25 MM2 E DISJUNTOR DIN 50A (NÃO INCLUSA MURETA DE ALVENARIA). AF_07/2020_PS</v>
          </cell>
          <cell r="C3351" t="str">
            <v>UN</v>
          </cell>
          <cell r="D3351" t="str">
            <v>COEFICIENTE DE REPRESENTATIVIDADE</v>
          </cell>
          <cell r="E3351" t="str">
            <v>1.602,38</v>
          </cell>
          <cell r="F3351" t="str">
            <v>CAIXA REFERENCIAL</v>
          </cell>
        </row>
        <row r="3352">
          <cell r="A3352" t="str">
            <v>101532</v>
          </cell>
          <cell r="B3352" t="str">
            <v>ENTRADA DE ENERGIA ELÉTRICA, SUBTERRÂNEA, TRIFÁSICA, COM CAIXA DE SOBREPOR, CABO DE 35 MM2 E DISJUNTOR DIN 50A (NÃO INCLUSA MURETA DE ALVENARIA). AF_07/2020_PS</v>
          </cell>
          <cell r="C3352" t="str">
            <v>UN</v>
          </cell>
          <cell r="D3352" t="str">
            <v>COEFICIENTE DE REPRESENTATIVIDADE</v>
          </cell>
          <cell r="E3352" t="str">
            <v>1.901,75</v>
          </cell>
          <cell r="F3352" t="str">
            <v>CAIXA REFERENCIAL</v>
          </cell>
        </row>
        <row r="3353">
          <cell r="A3353" t="str">
            <v>101533</v>
          </cell>
          <cell r="B3353" t="str">
            <v>ENTRADA DE ENERGIA ELÉTRICA, SUBTERRÂNEA, TRIFÁSICA, COM CAIXA DE EMBUTIR, CABO DE 10 MM2 E DISJUNTOR DIN 50A (NÃO INCLUSA MURETA DE ALVENARIA). AF_07/2020</v>
          </cell>
          <cell r="C3353" t="str">
            <v>UN</v>
          </cell>
          <cell r="D3353" t="str">
            <v>COEFICIENTE DE REPRESENTATIVIDADE</v>
          </cell>
          <cell r="E3353" t="str">
            <v>1.312,18</v>
          </cell>
          <cell r="F3353" t="str">
            <v>CAIXA REFERENCIAL</v>
          </cell>
        </row>
        <row r="3354">
          <cell r="A3354" t="str">
            <v>101534</v>
          </cell>
          <cell r="B3354" t="str">
            <v>ENTRADA DE ENERGIA ELÉTRICA, SUBTERRÂNEA, TRIFÁSICA, COM CAIXA DE EMBUTIR, CABO DE 16 MM2 E DISJUNTOR DIN 50A (NÃO INCLUSA MURETA DE ALVENARIA). AF_07/2020</v>
          </cell>
          <cell r="C3354" t="str">
            <v>UN</v>
          </cell>
          <cell r="D3354" t="str">
            <v>COEFICIENTE DE REPRESENTATIVIDADE</v>
          </cell>
          <cell r="E3354" t="str">
            <v>1.578,55</v>
          </cell>
          <cell r="F3354" t="str">
            <v>CAIXA REFERENCIAL</v>
          </cell>
        </row>
        <row r="3355">
          <cell r="A3355" t="str">
            <v>101535</v>
          </cell>
          <cell r="B3355" t="str">
            <v>ENTRADA DE ENERGIA ELÉTRICA, SUBTERRÂNEA, TRIFÁSICA, COM CAIXA DE EMBUTIR, CABO DE 25 MM2 E DISJUNTOR DIN 50A (NÃO INCLUSA MURETA DE ALVENARIA). AF_07/2020</v>
          </cell>
          <cell r="C3355" t="str">
            <v>UN</v>
          </cell>
          <cell r="D3355" t="str">
            <v>COEFICIENTE DE REPRESENTATIVIDADE</v>
          </cell>
          <cell r="E3355" t="str">
            <v>1.632,94</v>
          </cell>
          <cell r="F3355" t="str">
            <v>CAIXA REFERENCIAL</v>
          </cell>
        </row>
        <row r="3356">
          <cell r="A3356" t="str">
            <v>101536</v>
          </cell>
          <cell r="B3356" t="str">
            <v>ENTRADA DE ENERGIA ELÉTRICA, SUBTERRÂNEA, TRIFÁSICA, COM CAIXA DE EMBUTIR, CABO DE 35 MM2 E DISJUNTOR DIN 50A (NÃO INCLUSA MURETA DE ALVENARIA). AF_07/2020</v>
          </cell>
          <cell r="C3356" t="str">
            <v>UN</v>
          </cell>
          <cell r="D3356" t="str">
            <v>COEFICIENTE DE REPRESENTATIVIDADE</v>
          </cell>
          <cell r="E3356" t="str">
            <v>1.932,31</v>
          </cell>
          <cell r="F3356" t="str">
            <v>CAIXA REFERENCIAL</v>
          </cell>
        </row>
        <row r="3357">
          <cell r="A3357" t="str">
            <v>101537</v>
          </cell>
          <cell r="B3357" t="str">
            <v>APARELHO SINALIZADOR DE SAÍDA DE GARAGEM, COM CÉLULA FOTOELÉTRICA - FORNECIMENTO E INSTALAÇÃO. AF_07/2020</v>
          </cell>
          <cell r="C3357" t="str">
            <v>UN</v>
          </cell>
          <cell r="D3357" t="str">
            <v>COEFICIENTE DE REPRESENTATIVIDADE</v>
          </cell>
          <cell r="E3357" t="str">
            <v>117,22</v>
          </cell>
          <cell r="F3357" t="str">
            <v>CAIXA REFERENCIAL</v>
          </cell>
        </row>
        <row r="3358">
          <cell r="A3358" t="str">
            <v>101538</v>
          </cell>
          <cell r="B3358" t="str">
            <v>ARMAÇÃO SECUNDÁRIA, COM 1 ESTRIBO E 1 ISOLADOR - FORNECIMENTO E INSTALAÇÃO. AF_07/2020</v>
          </cell>
          <cell r="C3358" t="str">
            <v>UN</v>
          </cell>
          <cell r="D3358" t="str">
            <v>ATRIBUÍDO SÃO PAULO</v>
          </cell>
          <cell r="E3358" t="str">
            <v>56,49</v>
          </cell>
          <cell r="F3358" t="str">
            <v>CAIXA REFERENCIAL</v>
          </cell>
        </row>
        <row r="3359">
          <cell r="A3359" t="str">
            <v>101539</v>
          </cell>
          <cell r="B3359" t="str">
            <v>ARMAÇÃO SECUNDÁRIA, COM 2 ESTRIBOS E 2 ISOLADORES - FORNECIMENTO E INSTALAÇÃO. AF_07/2020</v>
          </cell>
          <cell r="C3359" t="str">
            <v>UN</v>
          </cell>
          <cell r="D3359" t="str">
            <v>ATRIBUÍDO SÃO PAULO</v>
          </cell>
          <cell r="E3359" t="str">
            <v>93,79</v>
          </cell>
          <cell r="F3359" t="str">
            <v>CAIXA REFERENCIAL</v>
          </cell>
        </row>
        <row r="3360">
          <cell r="A3360" t="str">
            <v>101540</v>
          </cell>
          <cell r="B3360" t="str">
            <v>ARMAÇÃO SECUNDÁRIA, COM 3 ESTRIBOS E 3 ISOLADORES - FORNECIMENTO E INSTALAÇÃO. AF_07/2020</v>
          </cell>
          <cell r="C3360" t="str">
            <v>UN</v>
          </cell>
          <cell r="D3360" t="str">
            <v>ATRIBUÍDO SÃO PAULO</v>
          </cell>
          <cell r="E3360" t="str">
            <v>157,76</v>
          </cell>
          <cell r="F3360" t="str">
            <v>CAIXA REFERENCIAL</v>
          </cell>
        </row>
        <row r="3361">
          <cell r="A3361" t="str">
            <v>101541</v>
          </cell>
          <cell r="B3361" t="str">
            <v>ARMAÇÃO SECUNDÁRIA, COM 4 ESTRIBOS E 4 ISOLADORES - FORNECIMENTO E INSTALAÇÃO. AF_07/2020</v>
          </cell>
          <cell r="C3361" t="str">
            <v>UN</v>
          </cell>
          <cell r="D3361" t="str">
            <v>ATRIBUÍDO SÃO PAULO</v>
          </cell>
          <cell r="E3361" t="str">
            <v>205,85</v>
          </cell>
          <cell r="F3361" t="str">
            <v>CAIXA REFERENCIAL</v>
          </cell>
        </row>
        <row r="3362">
          <cell r="A3362" t="str">
            <v>101542</v>
          </cell>
          <cell r="B3362" t="str">
            <v>ARMAÇÃO SECUNDÁRIA, COM 1 ESTRIBO, SEM ISOLADOR - FORNECIMENTO E INSTALAÇÃO. AF_07/2020</v>
          </cell>
          <cell r="C3362" t="str">
            <v>UN</v>
          </cell>
          <cell r="D3362" t="str">
            <v>ATRIBUÍDO SÃO PAULO</v>
          </cell>
          <cell r="E3362" t="str">
            <v>42,74</v>
          </cell>
          <cell r="F3362" t="str">
            <v>CAIXA REFERENCIAL</v>
          </cell>
        </row>
        <row r="3363">
          <cell r="A3363" t="str">
            <v>101543</v>
          </cell>
          <cell r="B3363" t="str">
            <v>ARMAÇÃO SECUNDÁRIA, COM 2 ESTRIBOS, SEM ISOLADOR - FORNECIMENTO E INSTALAÇÃO. AF_07/2020</v>
          </cell>
          <cell r="C3363" t="str">
            <v>UN</v>
          </cell>
          <cell r="D3363" t="str">
            <v>ATRIBUÍDO SÃO PAULO</v>
          </cell>
          <cell r="E3363" t="str">
            <v>76,19</v>
          </cell>
          <cell r="F3363" t="str">
            <v>CAIXA REFERENCIAL</v>
          </cell>
        </row>
        <row r="3364">
          <cell r="A3364" t="str">
            <v>101544</v>
          </cell>
          <cell r="B3364" t="str">
            <v>ARMAÇÃO SECUNDÁRIA, COM 3 ESTRIBOS, SEM ISOLADOR - FORNECIMENTO E INSTALAÇÃO. AF_07/2020</v>
          </cell>
          <cell r="C3364" t="str">
            <v>UN</v>
          </cell>
          <cell r="D3364" t="str">
            <v>ATRIBUÍDO SÃO PAULO</v>
          </cell>
          <cell r="E3364" t="str">
            <v>121,68</v>
          </cell>
          <cell r="F3364" t="str">
            <v>CAIXA REFERENCIAL</v>
          </cell>
        </row>
        <row r="3365">
          <cell r="A3365" t="str">
            <v>101545</v>
          </cell>
          <cell r="B3365" t="str">
            <v>ARMAÇÃO SECUNDÁRIA, COM 4 ESTRIBOS, SEM ISOLADOR - FORNECIMENTO E INSTALAÇÃO. AF_07/2020</v>
          </cell>
          <cell r="C3365" t="str">
            <v>UN</v>
          </cell>
          <cell r="D3365" t="str">
            <v>ATRIBUÍDO SÃO PAULO</v>
          </cell>
          <cell r="E3365" t="str">
            <v>176,22</v>
          </cell>
          <cell r="F3365" t="str">
            <v>CAIXA REFERENCIAL</v>
          </cell>
        </row>
        <row r="3366">
          <cell r="A3366" t="str">
            <v>101546</v>
          </cell>
          <cell r="B3366" t="str">
            <v>ISOLADOR, TIPO PINO, PARA TENSÃO 15 KV - FORNECIMENTO E INSTALAÇÃO. AF_07/2020</v>
          </cell>
          <cell r="C3366" t="str">
            <v>UN</v>
          </cell>
          <cell r="D3366" t="str">
            <v>COEFICIENTE DE REPRESENTATIVIDADE</v>
          </cell>
          <cell r="E3366" t="str">
            <v>39,71</v>
          </cell>
          <cell r="F3366" t="str">
            <v>CAIXA REFERENCIAL</v>
          </cell>
        </row>
        <row r="3367">
          <cell r="A3367" t="str">
            <v>101547</v>
          </cell>
          <cell r="B3367" t="str">
            <v>ISOLADOR, TIPO DISCO, PARA TENSÃO 15 KV - FORNECIMENTO E INSTALAÇÃO. AF_07/2020</v>
          </cell>
          <cell r="C3367" t="str">
            <v>UN</v>
          </cell>
          <cell r="D3367" t="str">
            <v>COEFICIENTE DE REPRESENTATIVIDADE</v>
          </cell>
          <cell r="E3367" t="str">
            <v>124,04</v>
          </cell>
          <cell r="F3367" t="str">
            <v>CAIXA REFERENCIAL</v>
          </cell>
        </row>
        <row r="3368">
          <cell r="A3368" t="str">
            <v>101548</v>
          </cell>
          <cell r="B3368" t="str">
            <v>ISOLADOR, TIPO ROLDANA, PARA BAIXA TENSÃO - FORNECIMENTO E INSTALAÇÃO. AF_07/2020</v>
          </cell>
          <cell r="C3368" t="str">
            <v>UN</v>
          </cell>
          <cell r="D3368" t="str">
            <v>COEFICIENTE DE REPRESENTATIVIDADE</v>
          </cell>
          <cell r="E3368" t="str">
            <v>9,97</v>
          </cell>
          <cell r="F3368" t="str">
            <v>CAIXA REFERENCIAL</v>
          </cell>
        </row>
        <row r="3369">
          <cell r="A3369" t="str">
            <v>101549</v>
          </cell>
          <cell r="B3369" t="str">
            <v>GRAMPO PARALELO METÁLICO, PARA REDES AÉREAS DE DISTRIBUIÇÃO DE ENERGIA ELÉTRICA DE BAIXA TENSÃO - FORNECIMENTO E INSTALAÇÃO. AF_07/2020</v>
          </cell>
          <cell r="C3369" t="str">
            <v>UN</v>
          </cell>
          <cell r="D3369" t="str">
            <v>COEFICIENTE DE REPRESENTATIVIDADE</v>
          </cell>
          <cell r="E3369" t="str">
            <v>21,21</v>
          </cell>
          <cell r="F3369" t="str">
            <v>CAIXA REFERENCIAL</v>
          </cell>
        </row>
        <row r="3370">
          <cell r="A3370" t="str">
            <v>101553</v>
          </cell>
          <cell r="B3370" t="str">
            <v>ALÇA PREFORMADA DE DISTRIBUIÇÃO, EM  AÇO GALVANIZADO, AWG 1 - FORNECIMENTO E INSTALAÇÃO. AF_07/2020</v>
          </cell>
          <cell r="C3370" t="str">
            <v>UN</v>
          </cell>
          <cell r="D3370" t="str">
            <v>COEFICIENTE DE REPRESENTATIVIDADE</v>
          </cell>
          <cell r="E3370" t="str">
            <v>20,10</v>
          </cell>
          <cell r="F3370" t="str">
            <v>CAIXA REFERENCIAL</v>
          </cell>
        </row>
        <row r="3371">
          <cell r="A3371" t="str">
            <v>101554</v>
          </cell>
          <cell r="B3371" t="str">
            <v>ALÇA PREFORMADA DE DISTRIBUIÇÃO, EM  AÇO GALVANIZADO, AWG 2 - FORNECIMENTO E INSTALAÇÃO. AF_07/2020</v>
          </cell>
          <cell r="C3371" t="str">
            <v>UN</v>
          </cell>
          <cell r="D3371" t="str">
            <v>COEFICIENTE DE REPRESENTATIVIDADE</v>
          </cell>
          <cell r="E3371" t="str">
            <v>14,65</v>
          </cell>
          <cell r="F3371" t="str">
            <v>CAIXA REFERENCIAL</v>
          </cell>
        </row>
        <row r="3372">
          <cell r="A3372" t="str">
            <v>101555</v>
          </cell>
          <cell r="B3372" t="str">
            <v>ALÇA PREFORMADA DE DISTRIBUIÇÃO, EM  AÇO GALVANIZADO, AWG 4 - FORNECIMENTO E INSTALAÇÃO. AF_07/2020</v>
          </cell>
          <cell r="C3372" t="str">
            <v>UN</v>
          </cell>
          <cell r="D3372" t="str">
            <v>COEFICIENTE DE REPRESENTATIVIDADE</v>
          </cell>
          <cell r="E3372" t="str">
            <v>9,69</v>
          </cell>
          <cell r="F3372" t="str">
            <v>CAIXA REFERENCIAL</v>
          </cell>
        </row>
        <row r="3373">
          <cell r="A3373" t="str">
            <v>101556</v>
          </cell>
          <cell r="B3373" t="str">
            <v>ALÇA PREFORMADA DE DISTRIBUIÇÃO, EM  AÇO GALVANIZADO, AWG 6 - FORNECIMENTO E INSTALAÇÃO. AF_07/2020</v>
          </cell>
          <cell r="C3373" t="str">
            <v>UN</v>
          </cell>
          <cell r="D3373" t="str">
            <v>COEFICIENTE DE REPRESENTATIVIDADE</v>
          </cell>
          <cell r="E3373" t="str">
            <v>8,90</v>
          </cell>
          <cell r="F3373" t="str">
            <v>CAIXA REFERENCIAL</v>
          </cell>
        </row>
        <row r="3374">
          <cell r="A3374" t="str">
            <v>101560</v>
          </cell>
          <cell r="B3374" t="str">
            <v>CABO DE COBRE FLEXÍVEL ISOLADO, 10 MM², 0,6/1,0 KV, PARA REDE AÉREA DE DISTRIBUIÇÃO DE ENERGIA ELÉTRICA DE BAIXA TENSÃO - FORNECIMENTO E INSTALAÇÃO. AF_07/2020</v>
          </cell>
          <cell r="C3374" t="str">
            <v>M</v>
          </cell>
          <cell r="D3374" t="str">
            <v>COEFICIENTE DE REPRESENTATIVIDADE</v>
          </cell>
          <cell r="E3374" t="str">
            <v>10,91</v>
          </cell>
          <cell r="F3374" t="str">
            <v>CAIXA REFERENCIAL</v>
          </cell>
        </row>
        <row r="3375">
          <cell r="A3375" t="str">
            <v>101561</v>
          </cell>
          <cell r="B3375" t="str">
            <v>CABO DE COBRE FLEXÍVEL ISOLADO, 16 MM², 0,6/1,0 KV, PARA REDE AÉREA DE DISTRIBUIÇÃO DE ENERGIA ELÉTRICA DE BAIXA TENSÃO - FORNECIMENTO E INSTALAÇÃO. AF_07/2020</v>
          </cell>
          <cell r="C3375" t="str">
            <v>M</v>
          </cell>
          <cell r="D3375" t="str">
            <v>COEFICIENTE DE REPRESENTATIVIDADE</v>
          </cell>
          <cell r="E3375" t="str">
            <v>17,32</v>
          </cell>
          <cell r="F3375" t="str">
            <v>CAIXA REFERENCIAL</v>
          </cell>
        </row>
        <row r="3376">
          <cell r="A3376" t="str">
            <v>101562</v>
          </cell>
          <cell r="B3376" t="str">
            <v>CABO DE COBRE FLEXÍVEL ISOLADO, 25 MM², 0,6/1,0 KV, PARA REDE AÉREA DE DISTRIBUIÇÃO DE ENERGIA ELÉTRICA DE BAIXA TENSÃO - FORNECIMENTO E INSTALAÇÃO. AF_07/2020</v>
          </cell>
          <cell r="C3376" t="str">
            <v>M</v>
          </cell>
          <cell r="D3376" t="str">
            <v>COEFICIENTE DE REPRESENTATIVIDADE</v>
          </cell>
          <cell r="E3376" t="str">
            <v>26,80</v>
          </cell>
          <cell r="F3376" t="str">
            <v>CAIXA REFERENCIAL</v>
          </cell>
        </row>
        <row r="3377">
          <cell r="A3377" t="str">
            <v>101563</v>
          </cell>
          <cell r="B3377" t="str">
            <v>CABO DE COBRE FLEXÍVEL ISOLADO, 35 MM², 0,6/1,0 KV, PARA REDE AÉREA DE DISTRIBUIÇÃO DE ENERGIA ELÉTRICA DE BAIXA TENSÃO - FORNECIMENTO E INSTALAÇÃO. AF_07/2020</v>
          </cell>
          <cell r="C3377" t="str">
            <v>M</v>
          </cell>
          <cell r="D3377" t="str">
            <v>COEFICIENTE DE REPRESENTATIVIDADE</v>
          </cell>
          <cell r="E3377" t="str">
            <v>37,85</v>
          </cell>
          <cell r="F3377" t="str">
            <v>CAIXA REFERENCIAL</v>
          </cell>
        </row>
        <row r="3378">
          <cell r="A3378" t="str">
            <v>101564</v>
          </cell>
          <cell r="B3378" t="str">
            <v>CABO DE COBRE FLEXÍVEL ISOLADO, 50 MM², 0,6/1,0 KV, PARA REDE AÉREA DE DISTRIBUIÇÃO DE ENERGIA ELÉTRICA DE BAIXA TENSÃO - FORNECIMENTO E INSTALAÇÃO. AF_07/2020</v>
          </cell>
          <cell r="C3378" t="str">
            <v>M</v>
          </cell>
          <cell r="D3378" t="str">
            <v>COEFICIENTE DE REPRESENTATIVIDADE</v>
          </cell>
          <cell r="E3378" t="str">
            <v>55,92</v>
          </cell>
          <cell r="F3378" t="str">
            <v>CAIXA REFERENCIAL</v>
          </cell>
        </row>
        <row r="3379">
          <cell r="A3379" t="str">
            <v>101565</v>
          </cell>
          <cell r="B3379" t="str">
            <v>CABO DE COBRE FLEXÍVEL ISOLADO, 70 MM², 0,6/1,0 KV, PARA REDE AÉREA DE DISTRIBUIÇÃO DE ENERGIA ELÉTRICA DE BAIXA TENSÃO - FORNECIMENTO E INSTALAÇÃO. AF_07/2020</v>
          </cell>
          <cell r="C3379" t="str">
            <v>M</v>
          </cell>
          <cell r="D3379" t="str">
            <v>COEFICIENTE DE REPRESENTATIVIDADE</v>
          </cell>
          <cell r="E3379" t="str">
            <v>78,17</v>
          </cell>
          <cell r="F3379" t="str">
            <v>CAIXA REFERENCIAL</v>
          </cell>
        </row>
        <row r="3380">
          <cell r="A3380" t="str">
            <v>101567</v>
          </cell>
          <cell r="B3380" t="str">
            <v>CABO DE COBRE FLEXÍVEL ISOLADO, 95 MM², 0,6/1,0 KV, PARA REDE AÉREA DE DISTRIBUIÇÃO DE ENERGIA ELÉTRICA DE BAIXA TENSÃO - FORNECIMENTO E INSTALAÇÃO. AF_07/2020</v>
          </cell>
          <cell r="C3380" t="str">
            <v>M</v>
          </cell>
          <cell r="D3380" t="str">
            <v>COEFICIENTE DE REPRESENTATIVIDADE</v>
          </cell>
          <cell r="E3380" t="str">
            <v>101,48</v>
          </cell>
          <cell r="F3380" t="str">
            <v>CAIXA REFERENCIAL</v>
          </cell>
        </row>
        <row r="3381">
          <cell r="A3381" t="str">
            <v>101568</v>
          </cell>
          <cell r="B3381" t="str">
            <v>CABO DE COBRE FLEXÍVEL ISOLADO, 120 MM², 0,6/1,0 KV, PARA REDE AÉREA DE DISTRIBUIÇÃO DE ENERGIA ELÉTRICA DE BAIXA TENSÃO - FORNECIMENTO E INSTALAÇÃO. AF_07/2020</v>
          </cell>
          <cell r="C3381" t="str">
            <v>M</v>
          </cell>
          <cell r="D3381" t="str">
            <v>COEFICIENTE DE REPRESENTATIVIDADE</v>
          </cell>
          <cell r="E3381" t="str">
            <v>132,68</v>
          </cell>
          <cell r="F3381" t="str">
            <v>CAIXA REFERENCIAL</v>
          </cell>
        </row>
        <row r="3382">
          <cell r="A3382" t="str">
            <v>101630</v>
          </cell>
          <cell r="B3382" t="str">
            <v>SUBSTITUIÇÃO DE REATOR PARA ILUMINAÇÃO PÚBLICA (NÃO INCLUI FORNECIMENTO). AF_08/2020</v>
          </cell>
          <cell r="C3382" t="str">
            <v>UN</v>
          </cell>
          <cell r="D3382" t="str">
            <v>ATRIBUÍDO SÃO PAULO</v>
          </cell>
          <cell r="E3382" t="str">
            <v>83,93</v>
          </cell>
          <cell r="F3382" t="str">
            <v>CAIXA REFERENCIAL</v>
          </cell>
        </row>
        <row r="3383">
          <cell r="A3383" t="str">
            <v>101632</v>
          </cell>
          <cell r="B3383" t="str">
            <v>RELÉ FOTOELÉTRICO PARA COMANDO DE ILUMINAÇÃO EXTERNA 1000 W - FORNECIMENTO E INSTALAÇÃO. AF_08/2020</v>
          </cell>
          <cell r="C3383" t="str">
            <v>UN</v>
          </cell>
          <cell r="D3383" t="str">
            <v>ATRIBUÍDO SÃO PAULO</v>
          </cell>
          <cell r="E3383" t="str">
            <v>36,61</v>
          </cell>
          <cell r="F3383" t="str">
            <v>CAIXA REFERENCIAL</v>
          </cell>
        </row>
        <row r="3384">
          <cell r="A3384" t="str">
            <v>101633</v>
          </cell>
          <cell r="B3384" t="str">
            <v>SUBSTITUIÇÃO DE RELÉ FOTOELÉTRICO PARA COMANDO DE ILUMINAÇÃO EXTERNA 1000 W - FORNECIMENTO E INSTALAÇÃO. AF_08/2020</v>
          </cell>
          <cell r="C3384" t="str">
            <v>UN</v>
          </cell>
          <cell r="D3384" t="str">
            <v>ATRIBUÍDO SÃO PAULO</v>
          </cell>
          <cell r="E3384" t="str">
            <v>103,82</v>
          </cell>
          <cell r="F3384" t="str">
            <v>CAIXA REFERENCIAL</v>
          </cell>
        </row>
        <row r="3385">
          <cell r="A3385" t="str">
            <v>101636</v>
          </cell>
          <cell r="B3385" t="str">
            <v>BRAÇO PARA ILUMINAÇÃO PÚBLICA, EM TUBO DE AÇO GALVANIZADO, COMPRIMENTO DE 1,50 M, PARA FIXAÇÃO EM POSTE DE CONCRETO - FORNECIMENTO E INSTALAÇÃO. AF_08/2020</v>
          </cell>
          <cell r="C3385" t="str">
            <v>UN</v>
          </cell>
          <cell r="D3385" t="str">
            <v>ATRIBUÍDO SÃO PAULO</v>
          </cell>
          <cell r="E3385" t="str">
            <v>162,49</v>
          </cell>
          <cell r="F3385" t="str">
            <v>CAIXA REFERENCIAL</v>
          </cell>
        </row>
        <row r="3386">
          <cell r="A3386" t="str">
            <v>101637</v>
          </cell>
          <cell r="B3386" t="str">
            <v>BRAÇO PARA ILUMINAÇÃO PÚBLICA, EM TUBO DE AÇO GALVANIZADO, COMPRIMENTO DE 1,50 M, PARA FIXAÇÃO EM POSTE METÁLICO - FORNECIMENTO E INSTALAÇÃO. AF_08/2020</v>
          </cell>
          <cell r="C3386" t="str">
            <v>UN</v>
          </cell>
          <cell r="D3386" t="str">
            <v>ATRIBUÍDO SÃO PAULO</v>
          </cell>
          <cell r="E3386" t="str">
            <v>156,81</v>
          </cell>
          <cell r="F3386" t="str">
            <v>CAIXA REFERENCIAL</v>
          </cell>
        </row>
        <row r="3387">
          <cell r="A3387" t="str">
            <v>101651</v>
          </cell>
          <cell r="B3387" t="str">
            <v>SUBSTITUIÇÃO DE LÂMPADA PARA ILUMINAÇÃO PÚBLICA (NÃO INCLUI FORNECIMENTO). AF_08/2020</v>
          </cell>
          <cell r="C3387" t="str">
            <v>UN</v>
          </cell>
          <cell r="D3387" t="str">
            <v>ATRIBUÍDO SÃO PAULO</v>
          </cell>
          <cell r="E3387" t="str">
            <v>69,87</v>
          </cell>
          <cell r="F3387" t="str">
            <v>CAIXA REFERENCIAL</v>
          </cell>
        </row>
        <row r="3388">
          <cell r="A3388" t="str">
            <v>101653</v>
          </cell>
          <cell r="B3388" t="str">
            <v>LUMINÁRIA ABERTA PARA ILUMINAÇÃO PÚBLICA, PARA LÂMPADA VAPOR DE MERCÚRIO ATÉ 400 W E MISTA ATÉ 500 W, COM BRAÇO EM TUBO DE AÇO GALV 1", COMPRIMENTO DE 1,50 M, PARA POSTE DE CONCRETO - FORNECIMENTO E INSTALAÇÃO (EXCLUSIVE LÂMPADA E REATOR). AF_08/2020</v>
          </cell>
          <cell r="C3388" t="str">
            <v>UN</v>
          </cell>
          <cell r="D3388" t="str">
            <v>ATRIBUÍDO SÃO PAULO</v>
          </cell>
          <cell r="E3388" t="str">
            <v>298,10</v>
          </cell>
          <cell r="F3388" t="str">
            <v>CAIXA REFERENCIAL</v>
          </cell>
        </row>
        <row r="3389">
          <cell r="A3389" t="str">
            <v>101654</v>
          </cell>
          <cell r="B3389" t="str">
            <v>LUMINÁRIA DE LED PARA ILUMINAÇÃO PÚBLICA, DE 33 W ATÉ 50 W - FORNECIMENTO E INSTALAÇÃO. AF_08/2020</v>
          </cell>
          <cell r="C3389" t="str">
            <v>UN</v>
          </cell>
          <cell r="D3389" t="str">
            <v>ATRIBUÍDO SÃO PAULO</v>
          </cell>
          <cell r="E3389" t="str">
            <v>228,33</v>
          </cell>
          <cell r="F3389" t="str">
            <v>CAIXA REFERENCIAL</v>
          </cell>
        </row>
        <row r="3390">
          <cell r="A3390" t="str">
            <v>101655</v>
          </cell>
          <cell r="B3390" t="str">
            <v>LUMINÁRIA DE LED PARA ILUMINAÇÃO PÚBLICA, DE 51 W ATÉ 67 W - FORNECIMENTO E INSTALAÇÃO. AF_08/2020</v>
          </cell>
          <cell r="C3390" t="str">
            <v>UN</v>
          </cell>
          <cell r="D3390" t="str">
            <v>ATRIBUÍDO SÃO PAULO</v>
          </cell>
          <cell r="E3390" t="str">
            <v>352,50</v>
          </cell>
          <cell r="F3390" t="str">
            <v>CAIXA REFERENCIAL</v>
          </cell>
        </row>
        <row r="3391">
          <cell r="A3391" t="str">
            <v>101656</v>
          </cell>
          <cell r="B3391" t="str">
            <v>LUMINÁRIA DE LED PARA ILUMINAÇÃO PÚBLICA, DE 68 W ATÉ 97 W - FORNECIMENTO E INSTALAÇÃO. AF_08/2020</v>
          </cell>
          <cell r="C3391" t="str">
            <v>UN</v>
          </cell>
          <cell r="D3391" t="str">
            <v>ATRIBUÍDO SÃO PAULO</v>
          </cell>
          <cell r="E3391" t="str">
            <v>381,49</v>
          </cell>
          <cell r="F3391" t="str">
            <v>CAIXA REFERENCIAL</v>
          </cell>
        </row>
        <row r="3392">
          <cell r="A3392" t="str">
            <v>101657</v>
          </cell>
          <cell r="B3392" t="str">
            <v>LUMINÁRIA DE LED PARA ILUMINAÇÃO PÚBLICA, DE 98 W ATÉ 137 W - FORNECIMENTO E INSTALAÇÃO. AF_08/2020</v>
          </cell>
          <cell r="C3392" t="str">
            <v>UN</v>
          </cell>
          <cell r="D3392" t="str">
            <v>ATRIBUÍDO SÃO PAULO</v>
          </cell>
          <cell r="E3392" t="str">
            <v>443,24</v>
          </cell>
          <cell r="F3392" t="str">
            <v>CAIXA REFERENCIAL</v>
          </cell>
        </row>
        <row r="3393">
          <cell r="A3393" t="str">
            <v>101658</v>
          </cell>
          <cell r="B3393" t="str">
            <v>LUMINÁRIA DE LED PARA ILUMINAÇÃO PÚBLICA, DE 138 W ATÉ 180 W - FORNECIMENTO E INSTALAÇÃO. AF_08/2020</v>
          </cell>
          <cell r="C3393" t="str">
            <v>UN</v>
          </cell>
          <cell r="D3393" t="str">
            <v>ATRIBUÍDO SÃO PAULO</v>
          </cell>
          <cell r="E3393" t="str">
            <v>570,22</v>
          </cell>
          <cell r="F3393" t="str">
            <v>CAIXA REFERENCIAL</v>
          </cell>
        </row>
        <row r="3394">
          <cell r="A3394" t="str">
            <v>101659</v>
          </cell>
          <cell r="B3394" t="str">
            <v>LUMINÁRIA DE LED PARA ILUMINAÇÃO PÚBLICA, DE 181 W ATÉ 239 W - FORNECIMENTO E INSTALAÇÃO. AF_08/2020</v>
          </cell>
          <cell r="C3394" t="str">
            <v>UN</v>
          </cell>
          <cell r="D3394" t="str">
            <v>ATRIBUÍDO SÃO PAULO</v>
          </cell>
          <cell r="E3394" t="str">
            <v>649,19</v>
          </cell>
          <cell r="F3394" t="str">
            <v>CAIXA REFERENCIAL</v>
          </cell>
        </row>
        <row r="3395">
          <cell r="A3395" t="str">
            <v>101660</v>
          </cell>
          <cell r="B3395" t="str">
            <v>LUMINÁRIA DE LED PARA ILUMINAÇÃO PÚBLICA, DE 240 W ATÉ 350 W - FORNECIMENTO E INSTALAÇÃO. AF_08/2020</v>
          </cell>
          <cell r="C3395" t="str">
            <v>UN</v>
          </cell>
          <cell r="D3395" t="str">
            <v>ATRIBUÍDO SÃO PAULO</v>
          </cell>
          <cell r="E3395" t="str">
            <v>1.021,99</v>
          </cell>
          <cell r="F3395" t="str">
            <v>CAIXA REFERENCIAL</v>
          </cell>
        </row>
        <row r="3396">
          <cell r="A3396" t="str">
            <v>101661</v>
          </cell>
          <cell r="B3396" t="str">
            <v>SUBSTITUIÇÃO DE LUMINÁRIA DE VAPOR DE MERCÚRIO/VAPOR DE SÓDIO POR LUMINÁRIA DE LED PARA ILUMINAÇÃO PÚBLICA (NÃO INCLUI FORNECIMENTO). AF_08/2020</v>
          </cell>
          <cell r="C3396" t="str">
            <v>UN</v>
          </cell>
          <cell r="D3396" t="str">
            <v>ATRIBUÍDO SÃO PAULO</v>
          </cell>
          <cell r="E3396" t="str">
            <v>133,38</v>
          </cell>
          <cell r="F3396" t="str">
            <v>CAIXA REFERENCIAL</v>
          </cell>
        </row>
        <row r="3397">
          <cell r="A3397" t="str">
            <v>101663</v>
          </cell>
          <cell r="B3397" t="str">
            <v>ABRAÇADEIRA DE FIXAÇÃO DE BRAÇOS DE LUMINÁRIAS DE 2" - FORNECIMENTO E INSTALAÇÃO. AF_08/2020</v>
          </cell>
          <cell r="C3397" t="str">
            <v>UN</v>
          </cell>
          <cell r="D3397" t="str">
            <v>ATRIBUÍDO SÃO PAULO</v>
          </cell>
          <cell r="E3397" t="str">
            <v>31,97</v>
          </cell>
          <cell r="F3397" t="str">
            <v>CAIXA REFERENCIAL</v>
          </cell>
        </row>
        <row r="3398">
          <cell r="A3398" t="str">
            <v>101664</v>
          </cell>
          <cell r="B3398" t="str">
            <v>ABRAÇADEIRA DE FIXAÇÃO DE BRAÇOS DE LUMINÁRIAS DE 3" - FORNECIMENTO E INSTALAÇÃO. AF_08/2020</v>
          </cell>
          <cell r="C3398" t="str">
            <v>UN</v>
          </cell>
          <cell r="D3398" t="str">
            <v>ATRIBUÍDO SÃO PAULO</v>
          </cell>
          <cell r="E3398" t="str">
            <v>33,20</v>
          </cell>
          <cell r="F3398" t="str">
            <v>CAIXA REFERENCIAL</v>
          </cell>
        </row>
        <row r="3399">
          <cell r="A3399" t="str">
            <v>101665</v>
          </cell>
          <cell r="B3399" t="str">
            <v>ABRAÇADEIRA DE FIXAÇÃO DE BRAÇOS DE LUMINÁRIAS DE 4" - FORNECIMENTO E INSTALAÇÃO. AF_08/2020</v>
          </cell>
          <cell r="C3399" t="str">
            <v>UN</v>
          </cell>
          <cell r="D3399" t="str">
            <v>ATRIBUÍDO SÃO PAULO</v>
          </cell>
          <cell r="E3399" t="str">
            <v>38,47</v>
          </cell>
          <cell r="F3399" t="str">
            <v>CAIXA REFERENCIAL</v>
          </cell>
        </row>
        <row r="3400">
          <cell r="A3400" t="str">
            <v>100578</v>
          </cell>
          <cell r="B3400" t="str">
            <v>ASSENTAMENTO DE POSTE DE CONCRETO COM COMPRIMENTO NOMINAL DE 9 M, CARGA NOMINAL MENOR OU IGUAL A 1000 DAN, ENGASTAMENTO SIMPLES COM 1,5 M DE SOLO (NÃO INCLUI FORNECIMENTO). AF_11/2019</v>
          </cell>
          <cell r="C3400" t="str">
            <v>UN</v>
          </cell>
          <cell r="D3400" t="str">
            <v>ATRIBUÍDO SÃO PAULO</v>
          </cell>
          <cell r="E3400" t="str">
            <v>561,60</v>
          </cell>
          <cell r="F3400" t="str">
            <v>CAIXA REFERENCIAL</v>
          </cell>
        </row>
        <row r="3401">
          <cell r="A3401" t="str">
            <v>100579</v>
          </cell>
          <cell r="B3401" t="str">
            <v>ASSENTAMENTO DE POSTE DE CONCRETO COM COMPRIMENTO NOMINAL DE 10 M, CARGA NOMINAL MENOR OU IGUAL A 1000 DAN, ENGASTAMENTO SIMPLES COM 1,6 M DE SOLO (NÃO INCLUI FORNECIMENTO). AF_11/2019</v>
          </cell>
          <cell r="C3401" t="str">
            <v>UN</v>
          </cell>
          <cell r="D3401" t="str">
            <v>ATRIBUÍDO SÃO PAULO</v>
          </cell>
          <cell r="E3401" t="str">
            <v>615,43</v>
          </cell>
          <cell r="F3401" t="str">
            <v>CAIXA REFERENCIAL</v>
          </cell>
        </row>
        <row r="3402">
          <cell r="A3402" t="str">
            <v>100580</v>
          </cell>
          <cell r="B3402" t="str">
            <v>ASSENTAMENTO DE POSTE DE CONCRETO COM COMPRIMENTO NOMINAL DE 10 M, CARGA NOMINAL MAIOR QUE 1000 DAN, ENGASTAMENTO SIMPLES COM 1,6 M DE SOLO (NÃO INCLUI FORNECIMENTO). AF_11/2019</v>
          </cell>
          <cell r="C3402" t="str">
            <v>UN</v>
          </cell>
          <cell r="D3402" t="str">
            <v>ATRIBUÍDO SÃO PAULO</v>
          </cell>
          <cell r="E3402" t="str">
            <v>678,73</v>
          </cell>
          <cell r="F3402" t="str">
            <v>CAIXA REFERENCIAL</v>
          </cell>
        </row>
        <row r="3403">
          <cell r="A3403" t="str">
            <v>100581</v>
          </cell>
          <cell r="B3403" t="str">
            <v>ASSENTAMENTO DE POSTE DE CONCRETO COM COMPRIMENTO NOMINAL DE 10,5 M, CARGA NOMINAL MENOR OU IGUAL A 1000 DAN, ENGASTAMENTO SIMPLES COM 1,65 M DE SOLO (NÃO INCLUI FORNECIMENTO). AF_11/2019</v>
          </cell>
          <cell r="C3403" t="str">
            <v>UN</v>
          </cell>
          <cell r="D3403" t="str">
            <v>ATRIBUÍDO SÃO PAULO</v>
          </cell>
          <cell r="E3403" t="str">
            <v>642,11</v>
          </cell>
          <cell r="F3403" t="str">
            <v>CAIXA REFERENCIAL</v>
          </cell>
        </row>
        <row r="3404">
          <cell r="A3404" t="str">
            <v>100582</v>
          </cell>
          <cell r="B3404" t="str">
            <v>ASSENTAMENTO DE POSTE DE CONCRETO COM COMPRIMENTO NOMINAL DE 10,5 M, CARGA NOMINAL MAIOR QUE 1000 DAN, ENGASTAMENTO SIMPLES COM 1,65 M DE SOLO (NÃO INCLUI FORNECIMENTO). AF_11/2019</v>
          </cell>
          <cell r="C3404" t="str">
            <v>UN</v>
          </cell>
          <cell r="D3404" t="str">
            <v>ATRIBUÍDO SÃO PAULO</v>
          </cell>
          <cell r="E3404" t="str">
            <v>756,29</v>
          </cell>
          <cell r="F3404" t="str">
            <v>CAIXA REFERENCIAL</v>
          </cell>
        </row>
        <row r="3405">
          <cell r="A3405" t="str">
            <v>100583</v>
          </cell>
          <cell r="B3405" t="str">
            <v>ASSENTAMENTO DE POSTE DE CONCRETO COM COMPRIMENTO NOMINAL DE 11 M, CARGA NOMINAL MENOR OU IGUAL A 1000 DAN, ENGASTAMENTO SIMPLES COM 1,7 M DE SOLO (NÃO INCLUI FORNECIMENTO). AF_11/2019</v>
          </cell>
          <cell r="C3405" t="str">
            <v>UN</v>
          </cell>
          <cell r="D3405" t="str">
            <v>ATRIBUÍDO SÃO PAULO</v>
          </cell>
          <cell r="E3405" t="str">
            <v>670,83</v>
          </cell>
          <cell r="F3405" t="str">
            <v>CAIXA REFERENCIAL</v>
          </cell>
        </row>
        <row r="3406">
          <cell r="A3406" t="str">
            <v>100584</v>
          </cell>
          <cell r="B3406" t="str">
            <v>ASSENTAMENTO DE POSTE DE CONCRETO COM COMPRIMENTO NOMINAL DE 11 M, CARGA NOMINAL MAIOR QUE 1000 DAN, ENGASTAMENTO SIMPLES COM 1,7 M DE SOLO (NÃO INCLUI FORNECIMENTO). AF_11/2019</v>
          </cell>
          <cell r="C3406" t="str">
            <v>UN</v>
          </cell>
          <cell r="D3406" t="str">
            <v>ATRIBUÍDO SÃO PAULO</v>
          </cell>
          <cell r="E3406" t="str">
            <v>739,42</v>
          </cell>
          <cell r="F3406" t="str">
            <v>CAIXA REFERENCIAL</v>
          </cell>
        </row>
        <row r="3407">
          <cell r="A3407" t="str">
            <v>100585</v>
          </cell>
          <cell r="B3407" t="str">
            <v>ASSENTAMENTO DE POSTE DE CONCRETO COM COMPRIMENTO NOMINAL DE 12 M, CARGA NOMINAL MENOR OU IGUAL A 1000 DAN, ENGASTAMENTO SIMPLES COM 1,8 M DE SOLO (NÃO INCLUI FORNECIMENTO). AF_11/2019</v>
          </cell>
          <cell r="C3407" t="str">
            <v>UN</v>
          </cell>
          <cell r="D3407" t="str">
            <v>ATRIBUÍDO SÃO PAULO</v>
          </cell>
          <cell r="E3407" t="str">
            <v>726,53</v>
          </cell>
          <cell r="F3407" t="str">
            <v>CAIXA REFERENCIAL</v>
          </cell>
        </row>
        <row r="3408">
          <cell r="A3408" t="str">
            <v>100586</v>
          </cell>
          <cell r="B3408" t="str">
            <v>ASSENTAMENTO DE POSTE DE CONCRETO COM COMPRIMENTO NOMINAL DE 12 M, CARGA NOMINAL MAIOR QUE 1000 DAN, ENGASTAMENTO SIMPLES COM 1,8 M DE SOLO (NÃO INCLUI FORNECIMENTO). AF_11/2019</v>
          </cell>
          <cell r="C3408" t="str">
            <v>UN</v>
          </cell>
          <cell r="D3408" t="str">
            <v>ATRIBUÍDO SÃO PAULO</v>
          </cell>
          <cell r="E3408" t="str">
            <v>835,74</v>
          </cell>
          <cell r="F3408" t="str">
            <v>CAIXA REFERENCIAL</v>
          </cell>
        </row>
        <row r="3409">
          <cell r="A3409" t="str">
            <v>100587</v>
          </cell>
          <cell r="B3409" t="str">
            <v>ASSENTAMENTO DE POSTE DE CONCRETO COM COMPRIMENTO NOMINAL DE 13 M, CARGA NOMINAL MENOR OU IGUAL A 1000 DAN, ENGASTAMENTO SIMPLES COM 1,9 M DE SOLO (NÃO INCLUI FORNECIMENTO). AF_11/2019</v>
          </cell>
          <cell r="C3409" t="str">
            <v>UN</v>
          </cell>
          <cell r="D3409" t="str">
            <v>ATRIBUÍDO SÃO PAULO</v>
          </cell>
          <cell r="E3409" t="str">
            <v>784,39</v>
          </cell>
          <cell r="F3409" t="str">
            <v>CAIXA REFERENCIAL</v>
          </cell>
        </row>
        <row r="3410">
          <cell r="A3410" t="str">
            <v>100588</v>
          </cell>
          <cell r="B3410" t="str">
            <v>ASSENTAMENTO DE POSTE DE CONCRETO COM COMPRIMENTO NOMINAL DE 13 M, CARGA NOMINAL MAIOR QUE 1000 DAN, ENGASTAMENTO SIMPLES COM 1,9 M DE SOLO (NÃO INCLUI FORNECIMENTO). AF_11/2019</v>
          </cell>
          <cell r="C3410" t="str">
            <v>UN</v>
          </cell>
          <cell r="D3410" t="str">
            <v>ATRIBUÍDO SÃO PAULO</v>
          </cell>
          <cell r="E3410" t="str">
            <v>869,29</v>
          </cell>
          <cell r="F3410" t="str">
            <v>CAIXA REFERENCIAL</v>
          </cell>
        </row>
        <row r="3411">
          <cell r="A3411" t="str">
            <v>100589</v>
          </cell>
          <cell r="B3411" t="str">
            <v>ASSENTAMENTO DE POSTE DE CONCRETO COM COMPRIMENTO NOMINAL DE 13,5 M, CARGA NOMINAL MENOR OU IGUAL A 1000 DAN, ENGASTAMENTO SIMPLES COM 1,95 M DE SOLO (NÃO INCLUI FORNECIMENTO). AF_11/2019</v>
          </cell>
          <cell r="C3411" t="str">
            <v>UN</v>
          </cell>
          <cell r="D3411" t="str">
            <v>ATRIBUÍDO SÃO PAULO</v>
          </cell>
          <cell r="E3411" t="str">
            <v>872,45</v>
          </cell>
          <cell r="F3411" t="str">
            <v>CAIXA REFERENCIAL</v>
          </cell>
        </row>
        <row r="3412">
          <cell r="A3412" t="str">
            <v>100590</v>
          </cell>
          <cell r="B3412" t="str">
            <v>ASSENTAMENTO DE POSTE DE CONCRETO COM COMPRIMENTO NOMINAL DE 13,5 M, CARGA NOMINAL MAIOR QUE 1000 DAN, ENGASTAMENTO SIMPLES COM 1,95 M DE SOLO (NÃO INCLUI FORNECIMENTO). AF_11/2019</v>
          </cell>
          <cell r="C3412" t="str">
            <v>UN</v>
          </cell>
          <cell r="D3412" t="str">
            <v>ATRIBUÍDO SÃO PAULO</v>
          </cell>
          <cell r="E3412" t="str">
            <v>956,55</v>
          </cell>
          <cell r="F3412" t="str">
            <v>CAIXA REFERENCIAL</v>
          </cell>
        </row>
        <row r="3413">
          <cell r="A3413" t="str">
            <v>100591</v>
          </cell>
          <cell r="B3413" t="str">
            <v>ASSENTAMENTO DE POSTE DE CONCRETO COM COMPRIMENTO NOMINAL DE 14 M, CARGA NOMINAL MENOR OU IGUAL A 1000 DAN, ENGASTAMENTO SIMPLES COM 2 M DE SOLO (NÃO INCLUI FORNECIMENTO). AF_11/2019</v>
          </cell>
          <cell r="C3413" t="str">
            <v>UN</v>
          </cell>
          <cell r="D3413" t="str">
            <v>ATRIBUÍDO SÃO PAULO</v>
          </cell>
          <cell r="E3413" t="str">
            <v>864,42</v>
          </cell>
          <cell r="F3413" t="str">
            <v>CAIXA REFERENCIAL</v>
          </cell>
        </row>
        <row r="3414">
          <cell r="A3414" t="str">
            <v>100592</v>
          </cell>
          <cell r="B3414" t="str">
            <v>ASSENTAMENTO DE POSTE DE CONCRETO COM COMPRIMENTO NOMINAL DE 14 M, CARGA NOMINAL MAIOR QUE 1000 DAN, ENGASTAMENTO SIMPLES COM 2 M DE SOLO (NÃO INCLUI FORNECIMENTO). AF_11/2019</v>
          </cell>
          <cell r="C3414" t="str">
            <v>UN</v>
          </cell>
          <cell r="D3414" t="str">
            <v>ATRIBUÍDO SÃO PAULO</v>
          </cell>
          <cell r="E3414" t="str">
            <v>934,07</v>
          </cell>
          <cell r="F3414" t="str">
            <v>CAIXA REFERENCIAL</v>
          </cell>
        </row>
        <row r="3415">
          <cell r="A3415" t="str">
            <v>100593</v>
          </cell>
          <cell r="B3415" t="str">
            <v>ASSENTAMENTO DE POSTE DE CONCRETO COM COMPRIMENTO NOMINAL DE 15 M, CARGA NOMINAL MENOR OU IGUAL A 1000 DAN, ENGASTAMENTO SIMPLES COM 2,1 M DE SOLO (NÃO INCLUI FORNECIMENTO). AF_11/2019</v>
          </cell>
          <cell r="C3415" t="str">
            <v>UN</v>
          </cell>
          <cell r="D3415" t="str">
            <v>ATRIBUÍDO SÃO PAULO</v>
          </cell>
          <cell r="E3415" t="str">
            <v>926,10</v>
          </cell>
          <cell r="F3415" t="str">
            <v>CAIXA REFERENCIAL</v>
          </cell>
        </row>
        <row r="3416">
          <cell r="A3416" t="str">
            <v>100594</v>
          </cell>
          <cell r="B3416" t="str">
            <v>ASSENTAMENTO DE POSTE DE CONCRETO COM COMPRIMENTO NOMINAL DE 15 M, CARGA NOMINAL MAIOR QUE 1000 DAN, ENGASTAMENTO SIMPLES COM 2,1 M DE SOLO (NÃO INCLUI FORNECIMENTO). AF_11/2019</v>
          </cell>
          <cell r="C3416" t="str">
            <v>UN</v>
          </cell>
          <cell r="D3416" t="str">
            <v>ATRIBUÍDO SÃO PAULO</v>
          </cell>
          <cell r="E3416" t="str">
            <v>1.044,00</v>
          </cell>
          <cell r="F3416" t="str">
            <v>CAIXA REFERENCIAL</v>
          </cell>
        </row>
        <row r="3417">
          <cell r="A3417" t="str">
            <v>100595</v>
          </cell>
          <cell r="B3417" t="str">
            <v>ASSENTAMENTO DE POSTE DE CONCRETO COM COMPRIMENTO NOMINAL DE 18 M, CARGA NOMINAL MENOR OU IGUAL A 1000 DAN, ENGASTAMENTO SIMPLES COM 2,4 M DE SOLO (NÃO INCLUI FORNECIMENTO). AF_11/2019</v>
          </cell>
          <cell r="C3417" t="str">
            <v>UN</v>
          </cell>
          <cell r="D3417" t="str">
            <v>ATRIBUÍDO SÃO PAULO</v>
          </cell>
          <cell r="E3417" t="str">
            <v>1.111,19</v>
          </cell>
          <cell r="F3417" t="str">
            <v>CAIXA REFERENCIAL</v>
          </cell>
        </row>
        <row r="3418">
          <cell r="A3418" t="str">
            <v>100596</v>
          </cell>
          <cell r="B3418" t="str">
            <v>ASSENTAMENTO DE POSTE DE CONCRETO COM COMPRIMENTO NOMINAL DE 18 M, CARGA NOMINAL MAIOR QUE 1000 DAN, ENGASTAMENTO SIMPLES COM 2,4 M DE SOLO (NÃO INCLUI FORNECIMENTO). AF_11/2019</v>
          </cell>
          <cell r="C3418" t="str">
            <v>UN</v>
          </cell>
          <cell r="D3418" t="str">
            <v>ATRIBUÍDO SÃO PAULO</v>
          </cell>
          <cell r="E3418" t="str">
            <v>1.270,12</v>
          </cell>
          <cell r="F3418" t="str">
            <v>CAIXA REFERENCIAL</v>
          </cell>
        </row>
        <row r="3419">
          <cell r="A3419" t="str">
            <v>100597</v>
          </cell>
          <cell r="B3419" t="str">
            <v>ASSENTAMENTO DE POSTE DE CONCRETO COM COMPRIMENTO NOMINAL DE 20 M, CARGA NOMINAL MENOR OU IGUAL A 1000 DAN, ENGASTAMENTO SIMPLES COM 2,6 M DE SOLO (NÃO INCLUI FORNECIMENTO). AF_11/2019</v>
          </cell>
          <cell r="C3419" t="str">
            <v>UN</v>
          </cell>
          <cell r="D3419" t="str">
            <v>ATRIBUÍDO SÃO PAULO</v>
          </cell>
          <cell r="E3419" t="str">
            <v>1.288,69</v>
          </cell>
          <cell r="F3419" t="str">
            <v>CAIXA REFERENCIAL</v>
          </cell>
        </row>
        <row r="3420">
          <cell r="A3420" t="str">
            <v>100598</v>
          </cell>
          <cell r="B3420" t="str">
            <v>ASSENTAMENTO DE POSTE DE CONCRETO COM COMPRIMENTO NOMINAL DE 20 M, CARGA NOMINAL MAIOR QUE 1000, ENGASTAMENTO SIMPLES COM 2,6 M DE SOLO (NÃO INCLUI FORNECIMENTO). AF_11/2019</v>
          </cell>
          <cell r="C3420" t="str">
            <v>UN</v>
          </cell>
          <cell r="D3420" t="str">
            <v>ATRIBUÍDO SÃO PAULO</v>
          </cell>
          <cell r="E3420" t="str">
            <v>1.419,71</v>
          </cell>
          <cell r="F3420" t="str">
            <v>CAIXA REFERENCIAL</v>
          </cell>
        </row>
        <row r="3421">
          <cell r="A3421" t="str">
            <v>100599</v>
          </cell>
          <cell r="B3421" t="str">
            <v>ASSENTAMENTO DE POSTE DE CONCRETO COM COMPRIMENTO NOMINAL DE 9 M, CARGA NOMINAL DE 150 DAN, ENGASTAMENTO BASE CONCRETADA COM 1 M DE CONCRETO E 0,5 M DE SOLO (NÃO INCLUI FORNECIMENTO). AF_11/2019</v>
          </cell>
          <cell r="C3421" t="str">
            <v>UN</v>
          </cell>
          <cell r="D3421" t="str">
            <v>ATRIBUÍDO SÃO PAULO</v>
          </cell>
          <cell r="E3421" t="str">
            <v>571,68</v>
          </cell>
          <cell r="F3421" t="str">
            <v>CAIXA REFERENCIAL</v>
          </cell>
        </row>
        <row r="3422">
          <cell r="A3422" t="str">
            <v>100600</v>
          </cell>
          <cell r="B3422" t="str">
            <v>ASSENTAMENTO DE POSTE DE CONCRETO COM COMPRIMENTO NOMINAL DE 9 M, CARGA NOMINAL DE 300 DAN, ENGASTAMENTO BASE CONCRETADA COM 1 M DE CONCRETO E 0,5 M DE SOLO (NÃO INCLUI FORNECIMENTO). AF_11/2019</v>
          </cell>
          <cell r="C3422" t="str">
            <v>UN</v>
          </cell>
          <cell r="D3422" t="str">
            <v>ATRIBUÍDO SÃO PAULO</v>
          </cell>
          <cell r="E3422" t="str">
            <v>679,95</v>
          </cell>
          <cell r="F3422" t="str">
            <v>CAIXA REFERENCIAL</v>
          </cell>
        </row>
        <row r="3423">
          <cell r="A3423" t="str">
            <v>100601</v>
          </cell>
          <cell r="B3423" t="str">
            <v>ASSENTAMENTO DE POSTE DE CONCRETO COM COMPRIMENTO NOMINAL DE 9 M, CARGA NOMINAL DE 400 DAN, ENGASTAMENTO BASE CONCRETADA COM 1 M DE CONCRETO E 0,5 M DE SOLO (NÃO INCLUI FORNECIMENTO). AF_11/2019</v>
          </cell>
          <cell r="C3423" t="str">
            <v>UN</v>
          </cell>
          <cell r="D3423" t="str">
            <v>ATRIBUÍDO SÃO PAULO</v>
          </cell>
          <cell r="E3423" t="str">
            <v>859,83</v>
          </cell>
          <cell r="F3423" t="str">
            <v>CAIXA REFERENCIAL</v>
          </cell>
        </row>
        <row r="3424">
          <cell r="A3424" t="str">
            <v>100602</v>
          </cell>
          <cell r="B3424" t="str">
            <v>ASSENTAMENTO DE POSTE DE CONCRETO COM COMPRIMENTO NOMINAL DE 9 M, CARGA NOMINAL DE 600 DAN, ENGASTAMENTO BASE CONCRETADA COM 1 M DE CONCRETO E 0,5 M DE SOLO (NÃO INCLUI FORNECIMENTO). AF_11/2019</v>
          </cell>
          <cell r="C3424" t="str">
            <v>UN</v>
          </cell>
          <cell r="D3424" t="str">
            <v>ATRIBUÍDO SÃO PAULO</v>
          </cell>
          <cell r="E3424" t="str">
            <v>1.084,24</v>
          </cell>
          <cell r="F3424" t="str">
            <v>CAIXA REFERENCIAL</v>
          </cell>
        </row>
        <row r="3425">
          <cell r="A3425" t="str">
            <v>100603</v>
          </cell>
          <cell r="B3425" t="str">
            <v>ASSENTAMENTO DE POSTE DE CONCRETO COM COMPRIMENTO NOMINAL DE 9 M, CARGA NOMINAL DE 1000 DAN, ENGASTAMENTO BASE CONCRETADA COM 1 M DE CONCRETO E 0,5 M DE SOLO (NÃO INCLUI FORNECIMENTO). AF_11/2019</v>
          </cell>
          <cell r="C3425" t="str">
            <v>UN</v>
          </cell>
          <cell r="D3425" t="str">
            <v>ATRIBUÍDO SÃO PAULO</v>
          </cell>
          <cell r="E3425" t="str">
            <v>1.662,59</v>
          </cell>
          <cell r="F3425" t="str">
            <v>CAIXA REFERENCIAL</v>
          </cell>
        </row>
        <row r="3426">
          <cell r="A3426" t="str">
            <v>100604</v>
          </cell>
          <cell r="B3426" t="str">
            <v>ASSENTAMENTO DE POSTE DE CONCRETO COM COMPRIMENTO NOMINAL DE 10 M, CARGA NOMINAL DE 300 DAN, ENGASTAMENTO BASE CONCRETADA COM 1 M DE CONCRETO E 0,6 M DE SOLO (NÃO INCLUI FORNECIMENTO). AF_11/2019</v>
          </cell>
          <cell r="C3426" t="str">
            <v>UN</v>
          </cell>
          <cell r="D3426" t="str">
            <v>ATRIBUÍDO SÃO PAULO</v>
          </cell>
          <cell r="E3426" t="str">
            <v>722,88</v>
          </cell>
          <cell r="F3426" t="str">
            <v>CAIXA REFERENCIAL</v>
          </cell>
        </row>
        <row r="3427">
          <cell r="A3427" t="str">
            <v>100605</v>
          </cell>
          <cell r="B3427" t="str">
            <v>ASSENTAMENTO DE POSTE DE CONCRETO COM COMPRIMENTO NOMINAL DE 10 M, CARGA NOMINAL DE 600 DAN, ENGASTAMENTO BASE CONCRETADA COM 1 M DE CONCRETO E 0,6 M DE SOLO (NÃO INCLUI FORNECIMENTO). AF_11/2019</v>
          </cell>
          <cell r="C3427" t="str">
            <v>UN</v>
          </cell>
          <cell r="D3427" t="str">
            <v>ATRIBUÍDO SÃO PAULO</v>
          </cell>
          <cell r="E3427" t="str">
            <v>1.138,88</v>
          </cell>
          <cell r="F3427" t="str">
            <v>CAIXA REFERENCIAL</v>
          </cell>
        </row>
        <row r="3428">
          <cell r="A3428" t="str">
            <v>100606</v>
          </cell>
          <cell r="B3428" t="str">
            <v>ASSENTAMENTO DE POSTE DE CONCRETO COM COMPRIMENTO NOMINAL DE 10 M, CARGA NOMINAL DE 1000 DAN, ENGASTAMENTO BASE CONCRETADA COM 1 M DE CONCRETO E 0,6 M DE SOLO (NÃO INCLUI FORNECIMENTO). AF_11/2019</v>
          </cell>
          <cell r="C3428" t="str">
            <v>UN</v>
          </cell>
          <cell r="D3428" t="str">
            <v>ATRIBUÍDO SÃO PAULO</v>
          </cell>
          <cell r="E3428" t="str">
            <v>1.732,48</v>
          </cell>
          <cell r="F3428" t="str">
            <v>CAIXA REFERENCIAL</v>
          </cell>
        </row>
        <row r="3429">
          <cell r="A3429" t="str">
            <v>100607</v>
          </cell>
          <cell r="B3429" t="str">
            <v>ASSENTAMENTO DE POSTE DE CONCRETO COM COMPRIMENTO NOMINAL DE 10,5 M, CARGA NOMINAL DE 300 DAN, ENGASTAMENTO BASE CONCRETADA COM 1 M DE CONCRETO E 0,65 M DE SOLO (NÃO INCLUI FORNECIMENTO). AF_11/2019</v>
          </cell>
          <cell r="C3429" t="str">
            <v>UN</v>
          </cell>
          <cell r="D3429" t="str">
            <v>ATRIBUÍDO SÃO PAULO</v>
          </cell>
          <cell r="E3429" t="str">
            <v>743,39</v>
          </cell>
          <cell r="F3429" t="str">
            <v>CAIXA REFERENCIAL</v>
          </cell>
        </row>
        <row r="3430">
          <cell r="A3430" t="str">
            <v>100608</v>
          </cell>
          <cell r="B3430" t="str">
            <v>ASSENTAMENTO DE POSTE DE CONCRETO COM COMPRIMENTO NOMINAL DE 10,5 M, CARGA NOMINAL DE 600 DAN, ENGASTAMENTO BASE CONCRETADA COM 1 M DE CONCRETO E 0,65 M DE SOLO (NÃO INCLUI FORNECIMENTO). AF_11/2019</v>
          </cell>
          <cell r="C3430" t="str">
            <v>UN</v>
          </cell>
          <cell r="D3430" t="str">
            <v>ATRIBUÍDO SÃO PAULO</v>
          </cell>
          <cell r="E3430" t="str">
            <v>1.165,86</v>
          </cell>
          <cell r="F3430" t="str">
            <v>CAIXA REFERENCIAL</v>
          </cell>
        </row>
        <row r="3431">
          <cell r="A3431" t="str">
            <v>100609</v>
          </cell>
          <cell r="B3431" t="str">
            <v>ASSENTAMENTO DE POSTE DE CONCRETO COM COMPRIMENTO NOMINAL DE 10,5 M, CARGA NOMINAL DE 1000 DAN, ENGASTAMENTO BASE CONCRETADA COM 1 M DE CONCRETO E 0,65 M DE SOLO (NÃO INCLUI FORNECIMENTO). AF_11/2019</v>
          </cell>
          <cell r="C3431" t="str">
            <v>UN</v>
          </cell>
          <cell r="D3431" t="str">
            <v>ATRIBUÍDO SÃO PAULO</v>
          </cell>
          <cell r="E3431" t="str">
            <v>1.769,89</v>
          </cell>
          <cell r="F3431" t="str">
            <v>CAIXA REFERENCIAL</v>
          </cell>
        </row>
        <row r="3432">
          <cell r="A3432" t="str">
            <v>100610</v>
          </cell>
          <cell r="B3432" t="str">
            <v>ASSENTAMENTO DE POSTE DE CONCRETO COM COMPRIMENTO NOMINAL DE 11 M, CARGA NOMINAL DE 300 DAN, ENGASTAMENTO BASE CONCRETADA COM 1 M DE CONCRETO E 0,7 M DE SOLO (NÃO INCLUI FORNECIMENTO). AF_11/2019</v>
          </cell>
          <cell r="C3432" t="str">
            <v>UN</v>
          </cell>
          <cell r="D3432" t="str">
            <v>ATRIBUÍDO SÃO PAULO</v>
          </cell>
          <cell r="E3432" t="str">
            <v>763,77</v>
          </cell>
          <cell r="F3432" t="str">
            <v>CAIXA REFERENCIAL</v>
          </cell>
        </row>
        <row r="3433">
          <cell r="A3433" t="str">
            <v>100611</v>
          </cell>
          <cell r="B3433" t="str">
            <v>ASSENTAMENTO DE POSTE DE CONCRETO COM COMPRIMENTO NOMINAL DE 11 M, CARGA NOMINAL DE 400 DAN, ENGASTAMENTO BASE CONCRETADA COM 1 M DE CONCRETO E 0,7 M DE SOLO (NÃO INCLUI FORNECIMENTO). AF_11/2019</v>
          </cell>
          <cell r="C3433" t="str">
            <v>UN</v>
          </cell>
          <cell r="D3433" t="str">
            <v>ATRIBUÍDO SÃO PAULO</v>
          </cell>
          <cell r="E3433" t="str">
            <v>954,02</v>
          </cell>
          <cell r="F3433" t="str">
            <v>CAIXA REFERENCIAL</v>
          </cell>
        </row>
        <row r="3434">
          <cell r="A3434" t="str">
            <v>100612</v>
          </cell>
          <cell r="B3434" t="str">
            <v>ASSENTAMENTO DE POSTE DE CONCRETO COM COMPRIMENTO NOMINAL DE 11 M, CARGA NOMINAL DE 600 DAN, ENGASTAMENTO BASE CONCRETADA COM 1 M DE CONCRETO E 0,7 M DE SOLO (NÃO INCLUI FORNECIMENTO). AF_11/2019</v>
          </cell>
          <cell r="C3434" t="str">
            <v>UN</v>
          </cell>
          <cell r="D3434" t="str">
            <v>ATRIBUÍDO SÃO PAULO</v>
          </cell>
          <cell r="E3434" t="str">
            <v>1.192,33</v>
          </cell>
          <cell r="F3434" t="str">
            <v>CAIXA REFERENCIAL</v>
          </cell>
        </row>
        <row r="3435">
          <cell r="A3435" t="str">
            <v>100613</v>
          </cell>
          <cell r="B3435" t="str">
            <v>ASSENTAMENTO DE POSTE DE CONCRETO COM COMPRIMENTO NOMINAL DE 11 M, CARGA NOMINAL DE 1000 DAN, ENGASTAMENTO BASE CONCRETADA COM 1 M DE CONCRETO E 0,7 M DE SOLO (NÃO INCLUI FORNECIMENTO). AF_11/2019</v>
          </cell>
          <cell r="C3435" t="str">
            <v>UN</v>
          </cell>
          <cell r="D3435" t="str">
            <v>ATRIBUÍDO SÃO PAULO</v>
          </cell>
          <cell r="E3435" t="str">
            <v>1.806,55</v>
          </cell>
          <cell r="F3435" t="str">
            <v>CAIXA REFERENCIAL</v>
          </cell>
        </row>
        <row r="3436">
          <cell r="A3436" t="str">
            <v>100614</v>
          </cell>
          <cell r="B3436" t="str">
            <v>ASSENTAMENTO DE POSTE DE CONCRETO COM COMPRIMENTO NOMINAL DE 12 M, CARGA NOMINAL DE 400 DAN, ENGASTAMENTO BASE CONCRETADA COM 1 M DE CONCRETO E 0,8 M DE SOLO (NÃO INCLUI FORNECIMENTO). AF_11/2019</v>
          </cell>
          <cell r="C3436" t="str">
            <v>UN</v>
          </cell>
          <cell r="D3436" t="str">
            <v>ATRIBUÍDO SÃO PAULO</v>
          </cell>
          <cell r="E3436" t="str">
            <v>1.000,26</v>
          </cell>
          <cell r="F3436" t="str">
            <v>CAIXA REFERENCIAL</v>
          </cell>
        </row>
        <row r="3437">
          <cell r="A3437" t="str">
            <v>100615</v>
          </cell>
          <cell r="B3437" t="str">
            <v>ASSENTAMENTO DE POSTE DE CONCRETO COM COMPRIMENTO NOMINAL DE 12 M, CARGA NOMINAL DE 600 DAN, ENGASTAMENTO BASE CONCRETADA COM 1 M DE CONCRETO E 0,8 M DE SOLO (NÃO INCLUI FORNECIMENTO). AF_11/2019</v>
          </cell>
          <cell r="C3437" t="str">
            <v>UN</v>
          </cell>
          <cell r="D3437" t="str">
            <v>ATRIBUÍDO SÃO PAULO</v>
          </cell>
          <cell r="E3437" t="str">
            <v>1.244,92</v>
          </cell>
          <cell r="F3437" t="str">
            <v>CAIXA REFERENCIAL</v>
          </cell>
        </row>
        <row r="3438">
          <cell r="A3438" t="str">
            <v>100616</v>
          </cell>
          <cell r="B3438" t="str">
            <v>ASSENTAMENTO DE POSTE DE CONCRETO COM COMPRIMENTO NOMINAL DE 12 M, CARGA NOMINAL DE 1000 DAN, ENGASTAMENTO BASE CONCRETADA COM 1 M DE CONCRETO E 0,8 M DE SOLO (NÃO INCLUI FORNECIMENTO). AF_11/2019</v>
          </cell>
          <cell r="C3438" t="str">
            <v>UN</v>
          </cell>
          <cell r="D3438" t="str">
            <v>ATRIBUÍDO SÃO PAULO</v>
          </cell>
          <cell r="E3438" t="str">
            <v>1.883,67</v>
          </cell>
          <cell r="F3438" t="str">
            <v>CAIXA REFERENCIAL</v>
          </cell>
        </row>
        <row r="3439">
          <cell r="A3439" t="str">
            <v>100617</v>
          </cell>
          <cell r="B3439" t="str">
            <v>ASSENTAMENTO DE POSTE DE CONCRETO COM COMPRIMENTO NOMINAL DE 13 M, CARGA NOMINAL DE 600 DAN, ENGASTAMENTO BASE CONCRETADA COM 1 M DE CONCRETO E 0,9 M DE SOLO (NÃO INCLUI FORNECIMENTO). AF_11/2019</v>
          </cell>
          <cell r="C3439" t="str">
            <v>UN</v>
          </cell>
          <cell r="D3439" t="str">
            <v>ATRIBUÍDO SÃO PAULO</v>
          </cell>
          <cell r="E3439" t="str">
            <v>1.297,37</v>
          </cell>
          <cell r="F3439" t="str">
            <v>CAIXA REFERENCIAL</v>
          </cell>
        </row>
        <row r="3440">
          <cell r="A3440" t="str">
            <v>100618</v>
          </cell>
          <cell r="B3440" t="str">
            <v>ASSENTAMENTO DE POSTE DE CONCRETO COM COMPRIMENTO NOMINAL DE 13 M, CARGA NOMINAL DE 1000 DAN, ENGASTAMENTO BASE CONCRETADA COM 1 M DE CONCRETO E 0,9 M DE SOLO - SOMENTE INSTALAÇÃO, SEM FORNECIMENTO. AF_11/2019</v>
          </cell>
          <cell r="C3440" t="str">
            <v>UN</v>
          </cell>
          <cell r="D3440" t="str">
            <v>ATRIBUÍDO SÃO PAULO</v>
          </cell>
          <cell r="E3440" t="str">
            <v>1.964,90</v>
          </cell>
          <cell r="F3440" t="str">
            <v>CAIXA REFERENCIAL</v>
          </cell>
        </row>
        <row r="3441">
          <cell r="A3441" t="str">
            <v>100619</v>
          </cell>
          <cell r="B3441" t="str">
            <v>POSTE DECORATIVO PARA JARDIM EM AÇO TUBULAR, H = *2,5* M, SEM LUMINÁRIA - FORNECIMENTO E INSTALAÇÃO. AF_11/2019</v>
          </cell>
          <cell r="C3441" t="str">
            <v>UN</v>
          </cell>
          <cell r="D3441" t="str">
            <v>ATRIBUÍDO SÃO PAULO</v>
          </cell>
          <cell r="E3441" t="str">
            <v>609,28</v>
          </cell>
          <cell r="F3441" t="str">
            <v>CAIXA REFERENCIAL</v>
          </cell>
        </row>
        <row r="3442">
          <cell r="A3442" t="str">
            <v>100620</v>
          </cell>
          <cell r="B3442" t="str">
            <v>POSTE DE AÇO CONICO CONTÍNUO CURVO SIMPLES, FLANGEADO, H=9M, INCLUSIVE LUMINÁRIA, SEM LÂMPADA - FORNECIMENTO E INSTALACAO. AF_11/2019</v>
          </cell>
          <cell r="C3442" t="str">
            <v>UN</v>
          </cell>
          <cell r="D3442" t="str">
            <v>ATRIBUÍDO SÃO PAULO</v>
          </cell>
          <cell r="E3442" t="str">
            <v>2.713,02</v>
          </cell>
          <cell r="F3442" t="str">
            <v>CAIXA REFERENCIAL</v>
          </cell>
        </row>
        <row r="3443">
          <cell r="A3443" t="str">
            <v>100621</v>
          </cell>
          <cell r="B3443" t="str">
            <v>POSTE DE AÇO CONICO CONTÍNUO CURVO DUPLO, FLANGEADO, H=9M, INCLUSIVE LUMINÁRIAS, SEM LÂMPADAS - FORNECIMENTO E INSTALACAO. AF_11/2019</v>
          </cell>
          <cell r="C3443" t="str">
            <v>UN</v>
          </cell>
          <cell r="D3443" t="str">
            <v>ATRIBUÍDO SÃO PAULO</v>
          </cell>
          <cell r="E3443" t="str">
            <v>3.154,41</v>
          </cell>
          <cell r="F3443" t="str">
            <v>CAIXA REFERENCIAL</v>
          </cell>
        </row>
        <row r="3444">
          <cell r="A3444" t="str">
            <v>100622</v>
          </cell>
          <cell r="B3444" t="str">
            <v>POSTE DE AÇO CONICO CONTÍNUO CURVO SIMPLES, ENGASTADO, H=9M, INCLUSIVE LUMINÁRIA, SEM LÂMPADA - FORNECIMENTO E INSTALACAO. AF_11/2019</v>
          </cell>
          <cell r="C3444" t="str">
            <v>UN</v>
          </cell>
          <cell r="D3444" t="str">
            <v>ATRIBUÍDO SÃO PAULO</v>
          </cell>
          <cell r="E3444" t="str">
            <v>2.413,38</v>
          </cell>
          <cell r="F3444" t="str">
            <v>CAIXA REFERENCIAL</v>
          </cell>
        </row>
        <row r="3445">
          <cell r="A3445" t="str">
            <v>100623</v>
          </cell>
          <cell r="B3445" t="str">
            <v>POSTE DE AÇO CONICO CONTÍNUO CURVO DUPLO, ENGASTADO, H=9M, INCLUSIVE LUMINÁRIAS, SEM LÂMPADAS - FORNECIMENTO E INSTALACAO. AF_11/2019</v>
          </cell>
          <cell r="C3445" t="str">
            <v>UN</v>
          </cell>
          <cell r="D3445" t="str">
            <v>ATRIBUÍDO SÃO PAULO</v>
          </cell>
          <cell r="E3445" t="str">
            <v>2.601,35</v>
          </cell>
          <cell r="F3445" t="str">
            <v>CAIXA REFERENCIAL</v>
          </cell>
        </row>
        <row r="3446">
          <cell r="A3446" t="str">
            <v>97605</v>
          </cell>
          <cell r="B3446" t="str">
            <v>LUMINÁRIA ARANDELA TIPO MEIA LUA, DE SOBREPOR, COM 1 LÂMPADA LED DE 6 W, SEM REATOR - FORNECIMENTO E INSTALAÇÃO. AF_09/2024</v>
          </cell>
          <cell r="C3446" t="str">
            <v>UN</v>
          </cell>
          <cell r="D3446" t="str">
            <v>ATRIBUÍDO SÃO PAULO</v>
          </cell>
          <cell r="E3446" t="str">
            <v>87,85</v>
          </cell>
          <cell r="F3446" t="str">
            <v>CAIXA REFERENCIAL</v>
          </cell>
        </row>
        <row r="3447">
          <cell r="A3447" t="str">
            <v>97607</v>
          </cell>
          <cell r="B3447" t="str">
            <v>LUMINÁRIA ARANDELA TIPO TARTARUGA, DE SOBREPOR, COM 1 LÂMPADA LED DE 6 W, SEM REATOR - FORNECIMENTO E INSTALAÇÃO. AF_09/2024</v>
          </cell>
          <cell r="C3447" t="str">
            <v>UN</v>
          </cell>
          <cell r="D3447" t="str">
            <v>ATRIBUÍDO SÃO PAULO</v>
          </cell>
          <cell r="E3447" t="str">
            <v>112,25</v>
          </cell>
          <cell r="F3447" t="str">
            <v>CAIXA REFERENCIAL</v>
          </cell>
        </row>
        <row r="3448">
          <cell r="A3448" t="str">
            <v>102102</v>
          </cell>
          <cell r="B3448" t="str">
            <v>TRANSFORMADOR DE DISTRIBUIÇÃO, 30 KVA, TRIFÁSICO, 60 HZ, CLASSE 15 KV, IMERSO EM ÓLEO MINERAL, INSTALAÇÃO EM POSTE (NÃO INCLUSO SUPORTE) - FORNECIMENTO E INSTALAÇÃO. AF_12/2020</v>
          </cell>
          <cell r="C3448" t="str">
            <v>UN</v>
          </cell>
          <cell r="D3448" t="str">
            <v>ATRIBUÍDO SÃO PAULO</v>
          </cell>
          <cell r="E3448" t="str">
            <v>11.429,52</v>
          </cell>
          <cell r="F3448" t="str">
            <v>CAIXA REFERENCIAL</v>
          </cell>
        </row>
        <row r="3449">
          <cell r="A3449" t="str">
            <v>102103</v>
          </cell>
          <cell r="B3449" t="str">
            <v>TRANSFORMADOR DE DISTRIBUIÇÃO, 45 KVA, TRIFÁSICO, 60 HZ, CLASSE 15 KV, IMERSO EM ÓLEO MINERAL, INSTALAÇÃO EM POSTE (NÃO INCLUSO SUPORTE) - FORNECIMENTO E INSTALAÇÃO. AF_12/2020</v>
          </cell>
          <cell r="C3449" t="str">
            <v>UN</v>
          </cell>
          <cell r="D3449" t="str">
            <v>ATRIBUÍDO SÃO PAULO</v>
          </cell>
          <cell r="E3449" t="str">
            <v>12.711,01</v>
          </cell>
          <cell r="F3449" t="str">
            <v>CAIXA REFERENCIAL</v>
          </cell>
        </row>
        <row r="3450">
          <cell r="A3450" t="str">
            <v>102104</v>
          </cell>
          <cell r="B3450" t="str">
            <v>TRANSFORMADOR DE DISTRIBUIÇÃO, 75 KVA, TRIFÁSICO, 60 HZ, CLASSE 15 KV, IMERSO EM ÓLEO MINERAL, INSTALAÇÃO EM POSTE (NÃO INCLUSO SUPORTE) - FORNECIMENTO E INSTALAÇÃO. AF_12/2020</v>
          </cell>
          <cell r="C3450" t="str">
            <v>UN</v>
          </cell>
          <cell r="D3450" t="str">
            <v>ATRIBUÍDO SÃO PAULO</v>
          </cell>
          <cell r="E3450" t="str">
            <v>16.282,80</v>
          </cell>
          <cell r="F3450" t="str">
            <v>CAIXA REFERENCIAL</v>
          </cell>
        </row>
        <row r="3451">
          <cell r="A3451" t="str">
            <v>102105</v>
          </cell>
          <cell r="B3451" t="str">
            <v>TRANSFORMADOR DE DISTRIBUIÇÃO, 112,5 KVA, TRIFÁSICO, 60 HZ, CLASSE 15 KV, IMERSO EM ÓLEO MINERAL, INSTALAÇÃO EM POSTE (NÃO INCLUSO SUPORTE) - FORNECIMENTO E INSTALAÇÃO. AF_12/2020</v>
          </cell>
          <cell r="C3451" t="str">
            <v>UN</v>
          </cell>
          <cell r="D3451" t="str">
            <v>ATRIBUÍDO SÃO PAULO</v>
          </cell>
          <cell r="E3451" t="str">
            <v>19.993,93</v>
          </cell>
          <cell r="F3451" t="str">
            <v>CAIXA REFERENCIAL</v>
          </cell>
        </row>
        <row r="3452">
          <cell r="A3452" t="str">
            <v>102106</v>
          </cell>
          <cell r="B3452" t="str">
            <v>TRANSFORMADOR DE DISTRIBUIÇÃO, 150 KVA, TRIFÁSICO, 60 HZ, CLASSE 15 KV, IMERSO EM ÓLEO MINERAL, INSTALAÇÃO EM POSTE (NÃO INCLUSO SUPORTE) - FORNECIMENTO E INSTALAÇÃO. AF_12/2020</v>
          </cell>
          <cell r="C3452" t="str">
            <v>UN</v>
          </cell>
          <cell r="D3452" t="str">
            <v>ATRIBUÍDO SÃO PAULO</v>
          </cell>
          <cell r="E3452" t="str">
            <v>25.057,52</v>
          </cell>
          <cell r="F3452" t="str">
            <v>CAIXA REFERENCIAL</v>
          </cell>
        </row>
        <row r="3453">
          <cell r="A3453" t="str">
            <v>102107</v>
          </cell>
          <cell r="B3453" t="str">
            <v>TRANSFORMADOR DE DISTRIBUIÇÃO, 225 KVA, TRIFÁSICO, 60 HZ, CLASSE 15 KV, IMERSO EM ÓLEO MINERAL, INSTALAÇÃO EM POSTE (NÃO INCLUSO SUPORTE) - FORNECIMENTO E INSTALAÇÃO. AF_12/2020</v>
          </cell>
          <cell r="C3453" t="str">
            <v>UN</v>
          </cell>
          <cell r="D3453" t="str">
            <v>ATRIBUÍDO SÃO PAULO</v>
          </cell>
          <cell r="E3453" t="str">
            <v>34.932,64</v>
          </cell>
          <cell r="F3453" t="str">
            <v>CAIXA REFERENCIAL</v>
          </cell>
        </row>
        <row r="3454">
          <cell r="A3454" t="str">
            <v>102108</v>
          </cell>
          <cell r="B3454" t="str">
            <v>TRANSFORMADOR DE DISTRIBUIÇÃO, 300 KVA, TRIFÁSICO, 60 HZ, CLASSE 15 KV, IMERSO EM ÓLEO MINERAL, INSTALAÇÃO EM POSTE (NÃO INCLUSO SUPORTE) - FORNECIMENTO E INSTALAÇÃO. AF_12/2020</v>
          </cell>
          <cell r="C3454" t="str">
            <v>UN</v>
          </cell>
          <cell r="D3454" t="str">
            <v>ATRIBUÍDO SÃO PAULO</v>
          </cell>
          <cell r="E3454" t="str">
            <v>40.665,94</v>
          </cell>
          <cell r="F3454" t="str">
            <v>CAIXA REFERENCIAL</v>
          </cell>
        </row>
        <row r="3455">
          <cell r="A3455" t="str">
            <v>102109</v>
          </cell>
          <cell r="B3455" t="str">
            <v>SUPORTE PARA TRANSFORMADOR EM POSTE DE CONCRETO CIRCULAR - FORNECIMENTO E INSTALAÇÃO. AF_12/2020</v>
          </cell>
          <cell r="C3455" t="str">
            <v>UN</v>
          </cell>
          <cell r="D3455" t="str">
            <v>COEFICIENTE DE REPRESENTATIVIDADE</v>
          </cell>
          <cell r="E3455" t="str">
            <v>74,89</v>
          </cell>
          <cell r="F3455" t="str">
            <v>CAIXA REFERENCIAL</v>
          </cell>
        </row>
        <row r="3456">
          <cell r="A3456" t="str">
            <v>102110</v>
          </cell>
          <cell r="B3456" t="str">
            <v>SUPORTE PARA TRANSFORMADOR EM POSTE DE CONCRETO DUPLO T - FORNECIMENTO E INSTALAÇÃO. AF_12/2020</v>
          </cell>
          <cell r="C3456" t="str">
            <v>UN</v>
          </cell>
          <cell r="D3456" t="str">
            <v>COEFICIENTE DE REPRESENTATIVIDADE</v>
          </cell>
          <cell r="E3456" t="str">
            <v>230,97</v>
          </cell>
          <cell r="F3456" t="str">
            <v>CAIXA REFERENCIAL</v>
          </cell>
        </row>
        <row r="3457">
          <cell r="A3457" t="str">
            <v>103654</v>
          </cell>
          <cell r="B3457" t="str">
            <v>TRANSFORMADOR DE DISTRIBUIÇÃO, 500KVA, TRIFÁSICO, 60 HZ, CLASSE 15 KV, IMERSO EM ÓLEO MINERAL, INSTALAÇÃO EM SOLO (NÃO INCLUSO ABRIGO) - FORNECIMENTO E INSTALAÇÃO. AF_02/2022</v>
          </cell>
          <cell r="C3457" t="str">
            <v>UN</v>
          </cell>
          <cell r="D3457" t="str">
            <v>ATRIBUÍDO SÃO PAULO</v>
          </cell>
          <cell r="E3457" t="str">
            <v>65.819,21</v>
          </cell>
          <cell r="F3457" t="str">
            <v>CAIXA REFERENCIAL</v>
          </cell>
        </row>
        <row r="3458">
          <cell r="A3458" t="str">
            <v>103655</v>
          </cell>
          <cell r="B3458" t="str">
            <v>TRANSFORMADOR DE DISTRIBUIÇÃO, 750 KVA, TRIFÁSICO, 60 HZ, CLASSE 15 KV, IMERSO EM ÓLEO MINERAL, INSTALAÇÃO EM SOLO (NÃO INCLUSO ABRIGO) - FORNECIMENTO E INSTALAÇÃO. AF_02/2022</v>
          </cell>
          <cell r="C3458" t="str">
            <v>UN</v>
          </cell>
          <cell r="D3458" t="str">
            <v>ATRIBUÍDO SÃO PAULO</v>
          </cell>
          <cell r="E3458" t="str">
            <v>90.139,81</v>
          </cell>
          <cell r="F3458" t="str">
            <v>CAIXA REFERENCIAL</v>
          </cell>
        </row>
        <row r="3459">
          <cell r="A3459" t="str">
            <v>103656</v>
          </cell>
          <cell r="B3459" t="str">
            <v>TRANSFORMADOR DE DISTRIBUIÇÃO, 1000 KVA, TRIFÁSICO, 60 HZ, CLASSE 15 KV, IMERSO EM ÓLEO MINERAL, INSTALAÇÃO EM SOLO (NÃO INCLUSO ABRIGO) - FORNECIMENTO E INSTALAÇÃO. AF_02/2022</v>
          </cell>
          <cell r="C3459" t="str">
            <v>UN</v>
          </cell>
          <cell r="D3459" t="str">
            <v>ATRIBUÍDO SÃO PAULO</v>
          </cell>
          <cell r="E3459" t="str">
            <v>125.992,64</v>
          </cell>
          <cell r="F3459" t="str">
            <v>CAIXA REFERENCIAL</v>
          </cell>
        </row>
        <row r="3460">
          <cell r="A3460" t="str">
            <v>96973</v>
          </cell>
          <cell r="B3460" t="str">
            <v>CORDOALHA DE COBRE NU 35 MM², NÃO ENTERRADA, COM ISOLADOR - FORNECIMENTO E INSTALAÇÃO. AF_08/2023</v>
          </cell>
          <cell r="C3460" t="str">
            <v>M</v>
          </cell>
          <cell r="D3460" t="str">
            <v>ATRIBUÍDO SÃO PAULO</v>
          </cell>
          <cell r="E3460" t="str">
            <v>76,98</v>
          </cell>
          <cell r="F3460" t="str">
            <v>CAIXA REFERENCIAL</v>
          </cell>
        </row>
        <row r="3461">
          <cell r="A3461" t="str">
            <v>96974</v>
          </cell>
          <cell r="B3461" t="str">
            <v>CORDOALHA DE COBRE NU 50 MM², NÃO ENTERRADA, COM ISOLADOR - FORNECIMENTO E INSTALAÇÃO. AF_08/2023</v>
          </cell>
          <cell r="C3461" t="str">
            <v>M</v>
          </cell>
          <cell r="D3461" t="str">
            <v>ATRIBUÍDO SÃO PAULO</v>
          </cell>
          <cell r="E3461" t="str">
            <v>99,16</v>
          </cell>
          <cell r="F3461" t="str">
            <v>CAIXA REFERENCIAL</v>
          </cell>
        </row>
        <row r="3462">
          <cell r="A3462" t="str">
            <v>96975</v>
          </cell>
          <cell r="B3462" t="str">
            <v>CORDOALHA DE COBRE NU 70 MM², NÃO ENTERRADA, COM ISOLADOR - FORNECIMENTO E INSTALAÇÃO. AF_08/2023</v>
          </cell>
          <cell r="C3462" t="str">
            <v>M</v>
          </cell>
          <cell r="D3462" t="str">
            <v>ATRIBUÍDO SÃO PAULO</v>
          </cell>
          <cell r="E3462" t="str">
            <v>122,42</v>
          </cell>
          <cell r="F3462" t="str">
            <v>CAIXA REFERENCIAL</v>
          </cell>
        </row>
        <row r="3463">
          <cell r="A3463" t="str">
            <v>96976</v>
          </cell>
          <cell r="B3463" t="str">
            <v>CORDOALHA DE COBRE NU 95 MM², NÃO ENTERRADA, COM ISOLADOR - FORNECIMENTO E INSTALAÇÃO. AF_08/2023</v>
          </cell>
          <cell r="C3463" t="str">
            <v>M</v>
          </cell>
          <cell r="D3463" t="str">
            <v>ATRIBUÍDO SÃO PAULO</v>
          </cell>
          <cell r="E3463" t="str">
            <v>160,59</v>
          </cell>
          <cell r="F3463" t="str">
            <v>CAIXA REFERENCIAL</v>
          </cell>
        </row>
        <row r="3464">
          <cell r="A3464" t="str">
            <v>96977</v>
          </cell>
          <cell r="B3464" t="str">
            <v>CORDOALHA DE COBRE NU 50 MM², ENTERRADA - FORNECIMENTO E INSTALAÇÃO. AF_08/2023</v>
          </cell>
          <cell r="C3464" t="str">
            <v>M</v>
          </cell>
          <cell r="D3464" t="str">
            <v>COEFICIENTE DE REPRESENTATIVIDADE</v>
          </cell>
          <cell r="E3464" t="str">
            <v>61,36</v>
          </cell>
          <cell r="F3464" t="str">
            <v>CAIXA REFERENCIAL</v>
          </cell>
        </row>
        <row r="3465">
          <cell r="A3465" t="str">
            <v>96978</v>
          </cell>
          <cell r="B3465" t="str">
            <v>CORDOALHA DE COBRE NU 70 MM², ENTERRADA - FORNECIMENTO E INSTALAÇÃO. AF_08/2023</v>
          </cell>
          <cell r="C3465" t="str">
            <v>M</v>
          </cell>
          <cell r="D3465" t="str">
            <v>COEFICIENTE DE REPRESENTATIVIDADE</v>
          </cell>
          <cell r="E3465" t="str">
            <v>80,80</v>
          </cell>
          <cell r="F3465" t="str">
            <v>CAIXA REFERENCIAL</v>
          </cell>
        </row>
        <row r="3466">
          <cell r="A3466" t="str">
            <v>96979</v>
          </cell>
          <cell r="B3466" t="str">
            <v>CORDOALHA DE COBRE NU 95 MM², ENTERRADA - FORNECIMENTO E INSTALAÇÃO. AF_08/2023</v>
          </cell>
          <cell r="C3466" t="str">
            <v>M</v>
          </cell>
          <cell r="D3466" t="str">
            <v>COEFICIENTE DE REPRESENTATIVIDADE</v>
          </cell>
          <cell r="E3466" t="str">
            <v>115,49</v>
          </cell>
          <cell r="F3466" t="str">
            <v>CAIXA REFERENCIAL</v>
          </cell>
        </row>
        <row r="3467">
          <cell r="A3467" t="str">
            <v>96984</v>
          </cell>
          <cell r="B3467" t="str">
            <v>ELETRODUTO PVC RÍGIDO, DIÂMETRO 40MM, COM 3 METROS, PARA SPDA - FORNECIMENTO E INSTALAÇÃO. AF_08/2023</v>
          </cell>
          <cell r="C3467" t="str">
            <v>UN</v>
          </cell>
          <cell r="D3467" t="str">
            <v>COEFICIENTE DE REPRESENTATIVIDADE</v>
          </cell>
          <cell r="E3467" t="str">
            <v>63,02</v>
          </cell>
          <cell r="F3467" t="str">
            <v>CAIXA REFERENCIAL</v>
          </cell>
        </row>
        <row r="3468">
          <cell r="A3468" t="str">
            <v>96985</v>
          </cell>
          <cell r="B3468" t="str">
            <v>HASTE DE ATERRAMENTO, DIÂMETRO 5/8", COM 3 METROS - FORNECIMENTO E INSTALAÇÃO. AF_08/2023</v>
          </cell>
          <cell r="C3468" t="str">
            <v>UN</v>
          </cell>
          <cell r="D3468" t="str">
            <v>COEFICIENTE DE REPRESENTATIVIDADE</v>
          </cell>
          <cell r="E3468" t="str">
            <v>83,07</v>
          </cell>
          <cell r="F3468" t="str">
            <v>CAIXA REFERENCIAL</v>
          </cell>
        </row>
        <row r="3469">
          <cell r="A3469" t="str">
            <v>96986</v>
          </cell>
          <cell r="B3469" t="str">
            <v>HASTE DE ATERRAMENTO, DIÂMETRO 3/4", COM 3 METROS - FORNECIMENTO E INSTALAÇÃO. AF_08/2023</v>
          </cell>
          <cell r="C3469" t="str">
            <v>UN</v>
          </cell>
          <cell r="D3469" t="str">
            <v>COEFICIENTE DE REPRESENTATIVIDADE</v>
          </cell>
          <cell r="E3469" t="str">
            <v>124,24</v>
          </cell>
          <cell r="F3469" t="str">
            <v>CAIXA REFERENCIAL</v>
          </cell>
        </row>
        <row r="3470">
          <cell r="A3470" t="str">
            <v>96987</v>
          </cell>
          <cell r="B3470" t="str">
            <v>BASE METÁLICA PARA MASTRO 1 ½"  PARA SPDA - FORNECIMENTO E INSTALAÇÃO. AF_08/2023</v>
          </cell>
          <cell r="C3470" t="str">
            <v>UN</v>
          </cell>
          <cell r="D3470" t="str">
            <v>ATRIBUÍDO SÃO PAULO</v>
          </cell>
          <cell r="E3470" t="str">
            <v>134,34</v>
          </cell>
          <cell r="F3470" t="str">
            <v>CAIXA REFERENCIAL</v>
          </cell>
        </row>
        <row r="3471">
          <cell r="A3471" t="str">
            <v>96988</v>
          </cell>
          <cell r="B3471" t="str">
            <v>MASTRO 1 ½", COM 3 METROS, PARA SPDA - FORNECIMENTO E INSTALAÇÃO. AF_08/2023</v>
          </cell>
          <cell r="C3471" t="str">
            <v>UN</v>
          </cell>
          <cell r="D3471" t="str">
            <v>COEFICIENTE DE REPRESENTATIVIDADE</v>
          </cell>
          <cell r="E3471" t="str">
            <v>159,72</v>
          </cell>
          <cell r="F3471" t="str">
            <v>CAIXA REFERENCIAL</v>
          </cell>
        </row>
        <row r="3472">
          <cell r="A3472" t="str">
            <v>96989</v>
          </cell>
          <cell r="B3472" t="str">
            <v>CAPTOR TIPO FRANKLIN PARA SPDA - FORNECIMENTO E INSTALAÇÃO. AF_08/2023</v>
          </cell>
          <cell r="C3472" t="str">
            <v>UN</v>
          </cell>
          <cell r="D3472" t="str">
            <v>COEFICIENTE DE REPRESENTATIVIDADE</v>
          </cell>
          <cell r="E3472" t="str">
            <v>133,62</v>
          </cell>
          <cell r="F3472" t="str">
            <v>CAIXA REFERENCIAL</v>
          </cell>
        </row>
        <row r="3473">
          <cell r="A3473" t="str">
            <v>98463</v>
          </cell>
          <cell r="B3473" t="str">
            <v>SUPORTE ISOLADOR PARA FIXAÇÃO DA CORDOALHA DE COBRE EM ALVENARIA OU CONCRETO - FORNECIMENTO E INSTALAÇÃO. AF_08/2023</v>
          </cell>
          <cell r="C3473" t="str">
            <v>UN</v>
          </cell>
          <cell r="D3473" t="str">
            <v>ATRIBUÍDO SÃO PAULO</v>
          </cell>
          <cell r="E3473" t="str">
            <v>29,23</v>
          </cell>
          <cell r="F3473" t="str">
            <v>CAIXA REFERENCIAL</v>
          </cell>
        </row>
        <row r="3474">
          <cell r="A3474" t="str">
            <v>104746</v>
          </cell>
          <cell r="B3474" t="str">
            <v>MINI CAPTOR PARA SPDA - FORNECIMENTO E INSTALAÇÃO. AF_08/2023</v>
          </cell>
          <cell r="C3474" t="str">
            <v>UN</v>
          </cell>
          <cell r="D3474" t="str">
            <v>ATRIBUÍDO SÃO PAULO</v>
          </cell>
          <cell r="E3474" t="str">
            <v>28,63</v>
          </cell>
          <cell r="F3474" t="str">
            <v>CAIXA REFERENCIAL</v>
          </cell>
        </row>
        <row r="3475">
          <cell r="A3475" t="str">
            <v>104749</v>
          </cell>
          <cell r="B3475" t="str">
            <v>CONECTOR GRAMPO METÁLICO TIPO OLHAL, PARA SPDA, PARA HASTE DE ATERRAMENTO DE 3/4'' E CABOS DE 10 A 50 MM2 - FORNECIMENTO E INSTALAÇÃO. AF_08/2023</v>
          </cell>
          <cell r="C3475" t="str">
            <v>UN</v>
          </cell>
          <cell r="D3475" t="str">
            <v>COEFICIENTE DE REPRESENTATIVIDADE</v>
          </cell>
          <cell r="E3475" t="str">
            <v>22,21</v>
          </cell>
          <cell r="F3475" t="str">
            <v>CAIXA REFERENCIAL</v>
          </cell>
        </row>
        <row r="3476">
          <cell r="A3476" t="str">
            <v>104750</v>
          </cell>
          <cell r="B3476" t="str">
            <v>CONECTOR GRAMPO METÁLICO TIPO OLHAL, PARA SPDA, PARA HASTE DE ATERRAMENTO DE 5/8'' E CABOS DE 10 A 50 MM2 - FORNECIMENTO E INSTALAÇÃO. AF_08/2023</v>
          </cell>
          <cell r="C3476" t="str">
            <v>UN</v>
          </cell>
          <cell r="D3476" t="str">
            <v>COEFICIENTE DE REPRESENTATIVIDADE</v>
          </cell>
          <cell r="E3476" t="str">
            <v>18,31</v>
          </cell>
          <cell r="F3476" t="str">
            <v>CAIXA REFERENCIAL</v>
          </cell>
        </row>
        <row r="3477">
          <cell r="A3477" t="str">
            <v>104751</v>
          </cell>
          <cell r="B3477" t="str">
            <v>CONECTOR GRAMPO PARALELO METÁLICO, PARA SPDA, PARA CABOS DE 6 A 50 MM2 - FORNECIMENTO E INSTALAÇÃO. AF_08/2023</v>
          </cell>
          <cell r="C3477" t="str">
            <v>UN</v>
          </cell>
          <cell r="D3477" t="str">
            <v>COEFICIENTE DE REPRESENTATIVIDADE</v>
          </cell>
          <cell r="E3477" t="str">
            <v>25,01</v>
          </cell>
          <cell r="F3477" t="str">
            <v>CAIXA REFERENCIAL</v>
          </cell>
        </row>
        <row r="3478">
          <cell r="A3478" t="str">
            <v>104752</v>
          </cell>
          <cell r="B3478" t="str">
            <v>CONECTOR SPLIT-BOLT, PARA SPDA, PARA CABOS ATÉ 35 MM2 - FORNECIMENTO E INSTALAÇÃO. AF_08/2023</v>
          </cell>
          <cell r="C3478" t="str">
            <v>UN</v>
          </cell>
          <cell r="D3478" t="str">
            <v>COEFICIENTE DE REPRESENTATIVIDADE</v>
          </cell>
          <cell r="E3478" t="str">
            <v>22,95</v>
          </cell>
          <cell r="F3478" t="str">
            <v>CAIXA REFERENCIAL</v>
          </cell>
        </row>
        <row r="3479">
          <cell r="A3479" t="str">
            <v>104753</v>
          </cell>
          <cell r="B3479" t="str">
            <v>CONECTOR SPLIT-BOLT, PARA SPDA, PARA CABOS ATÉ 50 MM2 - FORNECIMENTO E INSTALAÇÃO. AF_08/2023</v>
          </cell>
          <cell r="C3479" t="str">
            <v>UN</v>
          </cell>
          <cell r="D3479" t="str">
            <v>COEFICIENTE DE REPRESENTATIVIDADE</v>
          </cell>
          <cell r="E3479" t="str">
            <v>27,39</v>
          </cell>
          <cell r="F3479" t="str">
            <v>CAIXA REFERENCIAL</v>
          </cell>
        </row>
        <row r="3480">
          <cell r="A3480" t="str">
            <v>104754</v>
          </cell>
          <cell r="B3480" t="str">
            <v>CONECTOR SPLIT-BOLT, PARA SPDA, PARA CABOS ATÉ 70 MM2 - FORNECIMENTO E INSTALAÇÃO. AF_08/2023</v>
          </cell>
          <cell r="C3480" t="str">
            <v>UN</v>
          </cell>
          <cell r="D3480" t="str">
            <v>COEFICIENTE DE REPRESENTATIVIDADE</v>
          </cell>
          <cell r="E3480" t="str">
            <v>35,00</v>
          </cell>
          <cell r="F3480" t="str">
            <v>CAIXA REFERENCIAL</v>
          </cell>
        </row>
        <row r="3481">
          <cell r="A3481" t="str">
            <v>104755</v>
          </cell>
          <cell r="B3481" t="str">
            <v>CONECTOR SPLIT-BOLT, PARA SPDA, PARA CABOS ATÉ 95 MM2 - FORNECIMENTO E INSTALAÇÃO. AF_08/2023</v>
          </cell>
          <cell r="C3481" t="str">
            <v>UN</v>
          </cell>
          <cell r="D3481" t="str">
            <v>COEFICIENTE DE REPRESENTATIVIDADE</v>
          </cell>
          <cell r="E3481" t="str">
            <v>46,81</v>
          </cell>
          <cell r="F3481" t="str">
            <v>CAIXA REFERENCIAL</v>
          </cell>
        </row>
        <row r="3482">
          <cell r="A3482" t="str">
            <v>103490</v>
          </cell>
          <cell r="B3482" t="str">
            <v>PLACA DE CONCRETO PRÉ-MOLDADO COMO PROTEÇÃO MECÂNICA ADICIONAL NO REATERRO PARA REDE ENTERRADA DE DISTRIBUIÇÃO DE ENERGIA ELÉTRICA - FORNECIMENTO E INSTALAÇÃO. AF_12/2021</v>
          </cell>
          <cell r="C3482" t="str">
            <v>M3</v>
          </cell>
          <cell r="D3482" t="str">
            <v>ATRIBUÍDO SÃO PAULO</v>
          </cell>
          <cell r="E3482" t="str">
            <v>3.433,20</v>
          </cell>
          <cell r="F3482" t="str">
            <v>CAIXA REFERENCIAL</v>
          </cell>
        </row>
        <row r="3483">
          <cell r="A3483" t="str">
            <v>103491</v>
          </cell>
          <cell r="B3483" t="str">
            <v>CONCRETAGEM COMO PROTEÇÃO MECÂNICA ADICIONAL NO REATERRO PARA REDE ENTERRADA DE DISTRIBUIÇÃO DE ENERGIA ELÉTRICA - FORNECIMENTO E INSTALAÇÃO. AF_12/2021</v>
          </cell>
          <cell r="C3483" t="str">
            <v>M3</v>
          </cell>
          <cell r="D3483" t="str">
            <v>COEFICIENTE DE REPRESENTATIVIDADE</v>
          </cell>
          <cell r="E3483" t="str">
            <v>626,67</v>
          </cell>
          <cell r="F3483" t="str">
            <v>CAIXA REFERENCIAL</v>
          </cell>
        </row>
        <row r="3484">
          <cell r="A3484" t="str">
            <v>104758</v>
          </cell>
          <cell r="B3484" t="str">
            <v>FURO MANUAL EM ALVENARIA, PARA INSTALAÇÕES ELÉTRICAS, DIÂMETROS MENORES OU IGUAIS A 40 MM. AF_09/2023</v>
          </cell>
          <cell r="C3484" t="str">
            <v>UN</v>
          </cell>
          <cell r="D3484" t="str">
            <v>COEFICIENTE DE REPRESENTATIVIDADE</v>
          </cell>
          <cell r="E3484" t="str">
            <v>19,73</v>
          </cell>
          <cell r="F3484" t="str">
            <v>CAIXA REFERENCIAL</v>
          </cell>
        </row>
        <row r="3485">
          <cell r="A3485" t="str">
            <v>104759</v>
          </cell>
          <cell r="B3485" t="str">
            <v>FURO MANUAL EM ALVENARIA, PARA INSTALAÇÕES ELÉTRICAS, DIÂMETROS MAIORES QUE 40 MM E MENORES OU IGUAIS A 75 MM. AF_09/2023</v>
          </cell>
          <cell r="C3485" t="str">
            <v>UN</v>
          </cell>
          <cell r="D3485" t="str">
            <v>COEFICIENTE DE REPRESENTATIVIDADE</v>
          </cell>
          <cell r="E3485" t="str">
            <v>52,61</v>
          </cell>
          <cell r="F3485" t="str">
            <v>CAIXA REFERENCIAL</v>
          </cell>
        </row>
        <row r="3486">
          <cell r="A3486" t="str">
            <v>104760</v>
          </cell>
          <cell r="B3486" t="str">
            <v>FURO MANUAL EM ALVENARIA, PARA INSTALAÇÕES ELÉTRICAS, DIÂMETROS MAIORES QUE 75 MM E MENORES OU IGUAIS A 100 MM. AF_09/2023</v>
          </cell>
          <cell r="C3486" t="str">
            <v>UN</v>
          </cell>
          <cell r="D3486" t="str">
            <v>COEFICIENTE DE REPRESENTATIVIDADE</v>
          </cell>
          <cell r="E3486" t="str">
            <v>76,83</v>
          </cell>
          <cell r="F3486" t="str">
            <v>CAIXA REFERENCIAL</v>
          </cell>
        </row>
        <row r="3487">
          <cell r="A3487" t="str">
            <v>104761</v>
          </cell>
          <cell r="B3487" t="str">
            <v>FURO MECANIZADO EM CONCRETO, COM MARTELO DEMOLIDOR, PARA INSTALAÇÕES ELÉTRICAS, DIÂMETROS MENORES OU IGUAIS A 40 MM. AF_09/2023</v>
          </cell>
          <cell r="C3487" t="str">
            <v>UN</v>
          </cell>
          <cell r="D3487" t="str">
            <v>ATRIBUÍDO SÃO PAULO</v>
          </cell>
          <cell r="E3487" t="str">
            <v>10,84</v>
          </cell>
          <cell r="F3487" t="str">
            <v>CAIXA REFERENCIAL</v>
          </cell>
        </row>
        <row r="3488">
          <cell r="A3488" t="str">
            <v>104762</v>
          </cell>
          <cell r="B3488" t="str">
            <v>FURO MECANIZADO EM CONCRETO, COM MARTELO DEMOLIDOR, PARA INSTALAÇÕES ELÉTRICAS, DIÂMETROS MAIORES QUE 40 MM E MENORES OU IGUAIS A 75 MM. AF_09/2023</v>
          </cell>
          <cell r="C3488" t="str">
            <v>UN</v>
          </cell>
          <cell r="D3488" t="str">
            <v>ATRIBUÍDO SÃO PAULO</v>
          </cell>
          <cell r="E3488" t="str">
            <v>28,91</v>
          </cell>
          <cell r="F3488" t="str">
            <v>CAIXA REFERENCIAL</v>
          </cell>
        </row>
        <row r="3489">
          <cell r="A3489" t="str">
            <v>104763</v>
          </cell>
          <cell r="B3489" t="str">
            <v>FURO MECANIZADO EM CONCRETO, COM MARTELO DEMOLIDOR, PARA INSTALAÇÕES ELÉTRICAS, DIÂMETROS MAIORES QUE 75 MM E MENORES OU IGUAIS A 150 MM. AF_09/2023</v>
          </cell>
          <cell r="C3489" t="str">
            <v>UN</v>
          </cell>
          <cell r="D3489" t="str">
            <v>ATRIBUÍDO SÃO PAULO</v>
          </cell>
          <cell r="E3489" t="str">
            <v>42,22</v>
          </cell>
          <cell r="F3489" t="str">
            <v>CAIXA REFERENCIAL</v>
          </cell>
        </row>
        <row r="3490">
          <cell r="A3490" t="str">
            <v>104764</v>
          </cell>
          <cell r="B3490" t="str">
            <v>SUPORTE PARA 2 ELETRODUTOS, ESPAÇADO A CADA 80 CM, EM PERFILADO COM COMPRIMENTO DE 25 CM FIXADO EM LAJE, POR METRO DE ELETRODUTO FIXADO. AF_09/2023</v>
          </cell>
          <cell r="C3490" t="str">
            <v>M</v>
          </cell>
          <cell r="D3490" t="str">
            <v>ATRIBUÍDO SÃO PAULO</v>
          </cell>
          <cell r="E3490" t="str">
            <v>22,44</v>
          </cell>
          <cell r="F3490" t="str">
            <v>CAIXA REFERENCIAL</v>
          </cell>
        </row>
        <row r="3491">
          <cell r="A3491" t="str">
            <v>104765</v>
          </cell>
          <cell r="B3491" t="str">
            <v>SUPORTE PARA 4 ELETRODUTOS, ESPAÇADO A CADA 80 CM, EM PERFILADO COM COMPRIMENTO DE 42 CM FIXADO EM LAJE, POR METRO DE ELETRODUTO FIXADO. AF_09/2023</v>
          </cell>
          <cell r="C3491" t="str">
            <v>M</v>
          </cell>
          <cell r="D3491" t="str">
            <v>ATRIBUÍDO SÃO PAULO</v>
          </cell>
          <cell r="E3491" t="str">
            <v>19,06</v>
          </cell>
          <cell r="F3491" t="str">
            <v>CAIXA REFERENCIAL</v>
          </cell>
        </row>
        <row r="3492">
          <cell r="A3492" t="str">
            <v>104766</v>
          </cell>
          <cell r="B3492" t="str">
            <v>CHUMBAMENTO LINEAR EM ALVENARIA PARA ELETRODUTOS COM DIÂMETROS MENORES OU IGUAIS A 40 MM. AF_09/2023</v>
          </cell>
          <cell r="C3492" t="str">
            <v>M</v>
          </cell>
          <cell r="D3492" t="str">
            <v>COEFICIENTE DE REPRESENTATIVIDADE</v>
          </cell>
          <cell r="E3492" t="str">
            <v>19,08</v>
          </cell>
          <cell r="F3492" t="str">
            <v>CAIXA REFERENCIAL</v>
          </cell>
        </row>
        <row r="3493">
          <cell r="A3493" t="str">
            <v>104768</v>
          </cell>
          <cell r="B3493" t="str">
            <v>FURO MECANIZADO EM ALVENARIA, PARA INSTALAÇÕES ELÉTRICAS, DIÂMETROS MENORES OU IGUAIS A 40 MM. AF_09/2023</v>
          </cell>
          <cell r="C3493" t="str">
            <v>UN</v>
          </cell>
          <cell r="D3493" t="str">
            <v>COEFICIENTE DE REPRESENTATIVIDADE</v>
          </cell>
          <cell r="E3493" t="str">
            <v>0,83</v>
          </cell>
          <cell r="F3493" t="str">
            <v>CAIXA REFERENCIAL</v>
          </cell>
        </row>
        <row r="3494">
          <cell r="A3494" t="str">
            <v>104770</v>
          </cell>
          <cell r="B3494" t="str">
            <v>FURO MECANIZADO EM ALVENARIA, PARA INSTALAÇÕES ELÉTRICAS, DIÂMETROS MAIORES QUE 40 MM E MENORES OU IGUAIS A 75 MM. AF_09/2023</v>
          </cell>
          <cell r="C3494" t="str">
            <v>UN</v>
          </cell>
          <cell r="D3494" t="str">
            <v>COEFICIENTE DE REPRESENTATIVIDADE</v>
          </cell>
          <cell r="E3494" t="str">
            <v>2,22</v>
          </cell>
          <cell r="F3494" t="str">
            <v>CAIXA REFERENCIAL</v>
          </cell>
        </row>
        <row r="3495">
          <cell r="A3495" t="str">
            <v>104772</v>
          </cell>
          <cell r="B3495" t="str">
            <v>FURO MECANIZADO EM ALVENARIA, PARA INSTALAÇÕES ELÉTRICAS, DIÂMETROS MAIORES QUE 75 MM E MENORES OU IGUAIS A 100 MM. AF_09/2023</v>
          </cell>
          <cell r="C3495" t="str">
            <v>UN</v>
          </cell>
          <cell r="D3495" t="str">
            <v>COEFICIENTE DE REPRESENTATIVIDADE</v>
          </cell>
          <cell r="E3495" t="str">
            <v>3,26</v>
          </cell>
          <cell r="F3495" t="str">
            <v>CAIXA REFERENCIAL</v>
          </cell>
        </row>
        <row r="3496">
          <cell r="A3496" t="str">
            <v>104774</v>
          </cell>
          <cell r="B3496" t="str">
            <v>FURO MECANIZADO EM CONCRETO, COM PERFURATRIZ, PARA INSTALAÇÕES ELÉTRICAS, DIÂMETROS MENORES OU IGUAIS A 40 MM. AF_09/2023</v>
          </cell>
          <cell r="C3496" t="str">
            <v>UN</v>
          </cell>
          <cell r="D3496" t="str">
            <v>ATRIBUÍDO SÃO PAULO</v>
          </cell>
          <cell r="E3496" t="str">
            <v>2,84</v>
          </cell>
          <cell r="F3496" t="str">
            <v>CAIXA REFERENCIAL</v>
          </cell>
        </row>
        <row r="3497">
          <cell r="A3497" t="str">
            <v>104776</v>
          </cell>
          <cell r="B3497" t="str">
            <v>FURO MECANIZADO EM CONCRETO, COM PERFURATRIZ, PARA INSTALAÇÕES ELÉTRICAS, DIÂMETROS MAIORES QUE 40 MM E MENORES OU IGUAIS A 75 MM. AF_09/2023</v>
          </cell>
          <cell r="C3497" t="str">
            <v>UN</v>
          </cell>
          <cell r="D3497" t="str">
            <v>ATRIBUÍDO SÃO PAULO</v>
          </cell>
          <cell r="E3497" t="str">
            <v>7,59</v>
          </cell>
          <cell r="F3497" t="str">
            <v>CAIXA REFERENCIAL</v>
          </cell>
        </row>
        <row r="3498">
          <cell r="A3498" t="str">
            <v>104778</v>
          </cell>
          <cell r="B3498" t="str">
            <v>FURO MECANIZADO EM CONCRETO, COM PERFURATRIZ, PARA INSTALAÇÕES ELÉTRICAS, DIÂMETROS MAIORES QUE 75 MM E MENORES OU IGUAIS A 150 MM. AF_09/2023</v>
          </cell>
          <cell r="C3498" t="str">
            <v>UN</v>
          </cell>
          <cell r="D3498" t="str">
            <v>ATRIBUÍDO SÃO PAULO</v>
          </cell>
          <cell r="E3498" t="str">
            <v>11,10</v>
          </cell>
          <cell r="F3498" t="str">
            <v>CAIXA REFERENCIAL</v>
          </cell>
        </row>
        <row r="3499">
          <cell r="A3499" t="str">
            <v>104780</v>
          </cell>
          <cell r="B3499" t="str">
            <v>RASGO LINEAR MECANIZADO EM ALVENARIA, PARA ELETRODUTOS, DIÂMETROS MENORES OU IGUAIS A 40 MM. AF_09/2023</v>
          </cell>
          <cell r="C3499" t="str">
            <v>M</v>
          </cell>
          <cell r="D3499" t="str">
            <v>ATRIBUÍDO SÃO PAULO</v>
          </cell>
          <cell r="E3499" t="str">
            <v>7,89</v>
          </cell>
          <cell r="F3499" t="str">
            <v>CAIXA REFERENCIAL</v>
          </cell>
        </row>
        <row r="3500">
          <cell r="A3500" t="str">
            <v>104785</v>
          </cell>
          <cell r="B3500" t="str">
            <v>FIXAÇÃO DE ELETRODUTOS, DIÂMETROS MENORES OU IGUAIS A 40 MM, COM ABRAÇADEIRA METÁLICA RÍGIDA TIPO D COM PARAFUSO DE FIXAÇÃO 1 1/4", FIXADA DIRETAMENTE NA LAJE OU PAREDE. AF_09/2023</v>
          </cell>
          <cell r="C3500" t="str">
            <v>M</v>
          </cell>
          <cell r="D3500" t="str">
            <v>ATRIBUÍDO SÃO PAULO</v>
          </cell>
          <cell r="E3500" t="str">
            <v>14,22</v>
          </cell>
          <cell r="F3500" t="str">
            <v>CAIXA REFERENCIAL</v>
          </cell>
        </row>
        <row r="3501">
          <cell r="A3501" t="str">
            <v>96765</v>
          </cell>
          <cell r="B3501" t="str">
            <v>ABRIGO PARA HIDRANTE, 90X60X17CM, COM REGISTRO GLOBO ANGULAR 45 GRAUS 2 1/2", ADAPTADOR STORZ 2 1/2", MANGUEIRA DE INCÊNDIO 20M, REDUÇÃO 2 1/2" X 1 1/2" E ESGUICHO EM LATÃO 1 1/2" - FORNECIMENTO E INSTALAÇÃO. AF_10/2020</v>
          </cell>
          <cell r="C3501" t="str">
            <v>UN</v>
          </cell>
          <cell r="D3501" t="str">
            <v>ATRIBUÍDO SÃO PAULO</v>
          </cell>
          <cell r="E3501" t="str">
            <v>1.588,23</v>
          </cell>
          <cell r="F3501" t="str">
            <v>CAIXA REFERENCIAL</v>
          </cell>
        </row>
        <row r="3502">
          <cell r="A3502" t="str">
            <v>101905</v>
          </cell>
          <cell r="B3502" t="str">
            <v>EXTINTOR DE INCÊNDIO PORTÁTIL COM CARGA DE ÁGUA PRESSURIZADA DE 10 L, CLASSE A - FORNECIMENTO E INSTALAÇÃO. AF_10/2020_PE</v>
          </cell>
          <cell r="C3502" t="str">
            <v>UN</v>
          </cell>
          <cell r="D3502" t="str">
            <v>ATRIBUÍDO SÃO PAULO</v>
          </cell>
          <cell r="E3502" t="str">
            <v>232,96</v>
          </cell>
          <cell r="F3502" t="str">
            <v>CAIXA REFERENCIAL</v>
          </cell>
        </row>
        <row r="3503">
          <cell r="A3503" t="str">
            <v>101906</v>
          </cell>
          <cell r="B3503" t="str">
            <v>EXTINTOR DE INCÊNDIO PORTÁTIL COM CARGA DE CO2 DE 4 KG, CLASSE BC - FORNECIMENTO E INSTALAÇÃO. AF_10/2020_PE</v>
          </cell>
          <cell r="C3503" t="str">
            <v>UN</v>
          </cell>
          <cell r="D3503" t="str">
            <v>ATRIBUÍDO SÃO PAULO</v>
          </cell>
          <cell r="E3503" t="str">
            <v>679,99</v>
          </cell>
          <cell r="F3503" t="str">
            <v>CAIXA REFERENCIAL</v>
          </cell>
        </row>
        <row r="3504">
          <cell r="A3504" t="str">
            <v>101907</v>
          </cell>
          <cell r="B3504" t="str">
            <v>EXTINTOR DE INCÊNDIO PORTÁTIL COM CARGA DE CO2 DE 6 KG, CLASSE BC - FORNECIMENTO E INSTALAÇÃO. AF_10/2020_PE</v>
          </cell>
          <cell r="C3504" t="str">
            <v>UN</v>
          </cell>
          <cell r="D3504" t="str">
            <v>ATRIBUÍDO SÃO PAULO</v>
          </cell>
          <cell r="E3504" t="str">
            <v>734,46</v>
          </cell>
          <cell r="F3504" t="str">
            <v>CAIXA REFERENCIAL</v>
          </cell>
        </row>
        <row r="3505">
          <cell r="A3505" t="str">
            <v>101908</v>
          </cell>
          <cell r="B3505" t="str">
            <v>EXTINTOR DE INCÊNDIO PORTÁTIL COM CARGA DE PQS DE 4 KG, CLASSE BC - FORNECIMENTO E INSTALAÇÃO. AF_10/2020_PE</v>
          </cell>
          <cell r="C3505" t="str">
            <v>UN</v>
          </cell>
          <cell r="D3505" t="str">
            <v>ATRIBUÍDO SÃO PAULO</v>
          </cell>
          <cell r="E3505" t="str">
            <v>226,15</v>
          </cell>
          <cell r="F3505" t="str">
            <v>CAIXA REFERENCIAL</v>
          </cell>
        </row>
        <row r="3506">
          <cell r="A3506" t="str">
            <v>101909</v>
          </cell>
          <cell r="B3506" t="str">
            <v>EXTINTOR DE INCÊNDIO PORTÁTIL COM CARGA DE PQS DE 6 KG, CLASSE BC - FORNECIMENTO E INSTALAÇÃO. AF_10/2020_PE</v>
          </cell>
          <cell r="C3506" t="str">
            <v>UN</v>
          </cell>
          <cell r="D3506" t="str">
            <v>ATRIBUÍDO SÃO PAULO</v>
          </cell>
          <cell r="E3506" t="str">
            <v>262,46</v>
          </cell>
          <cell r="F3506" t="str">
            <v>CAIXA REFERENCIAL</v>
          </cell>
        </row>
        <row r="3507">
          <cell r="A3507" t="str">
            <v>101910</v>
          </cell>
          <cell r="B3507" t="str">
            <v>EXTINTOR DE INCÊNDIO PORTÁTIL COM CARGA DE PQS DE 8 KG, CLASSE BC - FORNECIMENTO E INSTALAÇÃO. AF_10/2020_PE</v>
          </cell>
          <cell r="C3507" t="str">
            <v>UN</v>
          </cell>
          <cell r="D3507" t="str">
            <v>ATRIBUÍDO SÃO PAULO</v>
          </cell>
          <cell r="E3507" t="str">
            <v>307,84</v>
          </cell>
          <cell r="F3507" t="str">
            <v>CAIXA REFERENCIAL</v>
          </cell>
        </row>
        <row r="3508">
          <cell r="A3508" t="str">
            <v>101911</v>
          </cell>
          <cell r="B3508" t="str">
            <v>EXTINTOR DE INCÊNDIO PORTÁTIL COM CARGA DE PQS DE 12 KG, CLASSE BC - FORNECIMENTO E INSTALAÇÃO. AF_10/2020_PE</v>
          </cell>
          <cell r="C3508" t="str">
            <v>UN</v>
          </cell>
          <cell r="D3508" t="str">
            <v>ATRIBUÍDO SÃO PAULO</v>
          </cell>
          <cell r="E3508" t="str">
            <v>353,22</v>
          </cell>
          <cell r="F3508" t="str">
            <v>CAIXA REFERENCIAL</v>
          </cell>
        </row>
        <row r="3509">
          <cell r="A3509" t="str">
            <v>101912</v>
          </cell>
          <cell r="B3509" t="str">
            <v>ABRIGO PARA HIDRANTE, 75X45X17CM, COM REGISTRO GLOBO ANGULAR 45 GRAUS 2 1/2", ADAPTADOR STORZ 2 1/2", MANGUEIRA DE INCÊNDIO 15M 2 1/2" E ESGUICHO EM LATÃO 2 1/2" - FORNECIMENTO E INSTALAÇÃO. AF_10/2020</v>
          </cell>
          <cell r="C3509" t="str">
            <v>UN</v>
          </cell>
          <cell r="D3509" t="str">
            <v>COEFICIENTE DE REPRESENTATIVIDADE</v>
          </cell>
          <cell r="E3509" t="str">
            <v>1.942,81</v>
          </cell>
          <cell r="F3509" t="str">
            <v>CAIXA REFERENCIAL</v>
          </cell>
        </row>
        <row r="3510">
          <cell r="A3510" t="str">
            <v>101913</v>
          </cell>
          <cell r="B3510" t="str">
            <v>CAIXA DE INCÊNDIO 45X75X17CM - FORNECIMENTO E INSTALAÇÃO. AF_10/2020</v>
          </cell>
          <cell r="C3510" t="str">
            <v>UN</v>
          </cell>
          <cell r="D3510" t="str">
            <v>COEFICIENTE DE REPRESENTATIVIDADE</v>
          </cell>
          <cell r="E3510" t="str">
            <v>455,44</v>
          </cell>
          <cell r="F3510" t="str">
            <v>CAIXA REFERENCIAL</v>
          </cell>
        </row>
        <row r="3511">
          <cell r="A3511" t="str">
            <v>101914</v>
          </cell>
          <cell r="B3511" t="str">
            <v>CAIXA DE INCÊNDIO 60X90X17CM - FORNECIMENTO E INSTALAÇÃO. AF_10/2020</v>
          </cell>
          <cell r="C3511" t="str">
            <v>UN</v>
          </cell>
          <cell r="D3511" t="str">
            <v>COEFICIENTE DE REPRESENTATIVIDADE</v>
          </cell>
          <cell r="E3511" t="str">
            <v>578,52</v>
          </cell>
          <cell r="F3511" t="str">
            <v>CAIXA REFERENCIAL</v>
          </cell>
        </row>
        <row r="3512">
          <cell r="A3512" t="str">
            <v>101915</v>
          </cell>
          <cell r="B3512" t="str">
            <v>CONJUNTO DE MANGUEIRA PARA COMBATE A INCÊNDIO EM FIBRA DE POLIESTER PURA, COM 1.1/2", REVESTIDA INTERNAMENTE, COMPRIMENTO DE 15M - FORNECIMENTO E INSTALAÇÃO. AF_10/2020</v>
          </cell>
          <cell r="C3512" t="str">
            <v>UN</v>
          </cell>
          <cell r="D3512" t="str">
            <v>COEFICIENTE DE REPRESENTATIVIDADE</v>
          </cell>
          <cell r="E3512" t="str">
            <v>357,82</v>
          </cell>
          <cell r="F3512" t="str">
            <v>CAIXA REFERENCIAL</v>
          </cell>
        </row>
        <row r="3513">
          <cell r="A3513" t="str">
            <v>101916</v>
          </cell>
          <cell r="B3513" t="str">
            <v>HIDRANTE SUBTERRÂNEO PREDIAL (COM CURVA LONGA E CAIXA), DN 75 MM - FORNECIMENTO E INSTALAÇÃO. AF_10/2020</v>
          </cell>
          <cell r="C3513" t="str">
            <v>UN</v>
          </cell>
          <cell r="D3513" t="str">
            <v>ATRIBUÍDO SÃO PAULO</v>
          </cell>
          <cell r="E3513" t="str">
            <v>3.410,04</v>
          </cell>
          <cell r="F3513" t="str">
            <v>CAIXA REFERENCIAL</v>
          </cell>
        </row>
        <row r="3514">
          <cell r="A3514" t="str">
            <v>101917</v>
          </cell>
          <cell r="B3514" t="str">
            <v>MANÔMETRO 0 A 200 PSI (0 A 14 KGF/CM2), D = 50MM - FORNECIMENTO E INSTALAÇÃO. AF_10/2020</v>
          </cell>
          <cell r="C3514" t="str">
            <v>UN</v>
          </cell>
          <cell r="D3514" t="str">
            <v>ATRIBUÍDO SÃO PAULO</v>
          </cell>
          <cell r="E3514" t="str">
            <v>168,92</v>
          </cell>
          <cell r="F3514" t="str">
            <v>CAIXA REFERENCIAL</v>
          </cell>
        </row>
        <row r="3515">
          <cell r="A3515" t="str">
            <v>98261</v>
          </cell>
          <cell r="B3515" t="str">
            <v>CABO TELEFÔNICO CCI-50 1 PAR, INSTALADO EM ENTRADA DE EDIFICAÇÃO - FORNECIMENTO E INSTALAÇÃO. AF_11/2019</v>
          </cell>
          <cell r="C3515" t="str">
            <v>M</v>
          </cell>
          <cell r="D3515" t="str">
            <v>COEFICIENTE DE REPRESENTATIVIDADE</v>
          </cell>
          <cell r="E3515" t="str">
            <v>4,51</v>
          </cell>
          <cell r="F3515" t="str">
            <v>CAIXA REFERENCIAL</v>
          </cell>
        </row>
        <row r="3516">
          <cell r="A3516" t="str">
            <v>98262</v>
          </cell>
          <cell r="B3516" t="str">
            <v>CABO TELEFÔNICO CCI-50 2 PARES, SEM BLINDAGEM, INSTALADO EM ENTRADA DE EDIFICAÇÃO - FORNECIMENTO E INSTALAÇÃO. AF_11/2019</v>
          </cell>
          <cell r="C3516" t="str">
            <v>M</v>
          </cell>
          <cell r="D3516" t="str">
            <v>COEFICIENTE DE REPRESENTATIVIDADE</v>
          </cell>
          <cell r="E3516" t="str">
            <v>5,24</v>
          </cell>
          <cell r="F3516" t="str">
            <v>CAIXA REFERENCIAL</v>
          </cell>
        </row>
        <row r="3517">
          <cell r="A3517" t="str">
            <v>98263</v>
          </cell>
          <cell r="B3517" t="str">
            <v>CABO TELEFÔNICO CCI-50 3 PARES, SEM BLINDAGEM, INSTALADO EM ENTRADA DE EDIFICAÇÃO - FORNECIMENTO E INSTALAÇÃO. AF_11/2019</v>
          </cell>
          <cell r="C3517" t="str">
            <v>M</v>
          </cell>
          <cell r="D3517" t="str">
            <v>COEFICIENTE DE REPRESENTATIVIDADE</v>
          </cell>
          <cell r="E3517" t="str">
            <v>5,46</v>
          </cell>
          <cell r="F3517" t="str">
            <v>CAIXA REFERENCIAL</v>
          </cell>
        </row>
        <row r="3518">
          <cell r="A3518" t="str">
            <v>98264</v>
          </cell>
          <cell r="B3518" t="str">
            <v>CABO TELEFÔNICO CCI-50 4 PARES, SEM BLINDAGEM, INSTALADO EM ENTRADA DE EDIFICAÇÃO - FORNECIMENTO E INSTALAÇÃO. AF_11/2019</v>
          </cell>
          <cell r="C3518" t="str">
            <v>M</v>
          </cell>
          <cell r="D3518" t="str">
            <v>COEFICIENTE DE REPRESENTATIVIDADE</v>
          </cell>
          <cell r="E3518" t="str">
            <v>6,22</v>
          </cell>
          <cell r="F3518" t="str">
            <v>CAIXA REFERENCIAL</v>
          </cell>
        </row>
        <row r="3519">
          <cell r="A3519" t="str">
            <v>98265</v>
          </cell>
          <cell r="B3519" t="str">
            <v>CABO TELEFÔNICO CCI-50 5 PARES, SEM BLINDAGEM, INSTALADO EM ENTRADA DE EDIFICAÇÃO - FORNECIMENTO E INSTALAÇÃO. AF_11/2019</v>
          </cell>
          <cell r="C3519" t="str">
            <v>M</v>
          </cell>
          <cell r="D3519" t="str">
            <v>COEFICIENTE DE REPRESENTATIVIDADE</v>
          </cell>
          <cell r="E3519" t="str">
            <v>6,73</v>
          </cell>
          <cell r="F3519" t="str">
            <v>CAIXA REFERENCIAL</v>
          </cell>
        </row>
        <row r="3520">
          <cell r="A3520" t="str">
            <v>98266</v>
          </cell>
          <cell r="B3520" t="str">
            <v>CABO TELEFÔNICO CCI-50 6 PARES, SEM BLINDAGEM, INSTALADO EM ENTRADA DE EDIFICAÇÃO - FORNECIMENTO E INSTALAÇÃO. AF_11/2019</v>
          </cell>
          <cell r="C3520" t="str">
            <v>M</v>
          </cell>
          <cell r="D3520" t="str">
            <v>COEFICIENTE DE REPRESENTATIVIDADE</v>
          </cell>
          <cell r="E3520" t="str">
            <v>7,39</v>
          </cell>
          <cell r="F3520" t="str">
            <v>CAIXA REFERENCIAL</v>
          </cell>
        </row>
        <row r="3521">
          <cell r="A3521" t="str">
            <v>98267</v>
          </cell>
          <cell r="B3521" t="str">
            <v>CABO TELEFÔNICO CI-50 10 PARES INSTALADO EM ENTRADA DE EDIFICAÇÃO - FORNECIMENTO E INSTALAÇÃO. AF_11/2019</v>
          </cell>
          <cell r="C3521" t="str">
            <v>M</v>
          </cell>
          <cell r="D3521" t="str">
            <v>COEFICIENTE DE REPRESENTATIVIDADE</v>
          </cell>
          <cell r="E3521" t="str">
            <v>11,10</v>
          </cell>
          <cell r="F3521" t="str">
            <v>CAIXA REFERENCIAL</v>
          </cell>
        </row>
        <row r="3522">
          <cell r="A3522" t="str">
            <v>98268</v>
          </cell>
          <cell r="B3522" t="str">
            <v>CABO TELEFÔNICO CI-50 20 PARES INSTALADO EM ENTRADA DE EDIFICAÇÃO - FORNECIMENTO E INSTALAÇÃO. AF_11/2019</v>
          </cell>
          <cell r="C3522" t="str">
            <v>M</v>
          </cell>
          <cell r="D3522" t="str">
            <v>COEFICIENTE DE REPRESENTATIVIDADE</v>
          </cell>
          <cell r="E3522" t="str">
            <v>16,58</v>
          </cell>
          <cell r="F3522" t="str">
            <v>CAIXA REFERENCIAL</v>
          </cell>
        </row>
        <row r="3523">
          <cell r="A3523" t="str">
            <v>98269</v>
          </cell>
          <cell r="B3523" t="str">
            <v>CABO TELEFÔNICO CI-50 30 PARES INSTALADO EM ENTRADA DE EDIFICAÇÃO - FORNECIMENTO E INSTALAÇÃO. AF_11/2019</v>
          </cell>
          <cell r="C3523" t="str">
            <v>M</v>
          </cell>
          <cell r="D3523" t="str">
            <v>COEFICIENTE DE REPRESENTATIVIDADE</v>
          </cell>
          <cell r="E3523" t="str">
            <v>21,83</v>
          </cell>
          <cell r="F3523" t="str">
            <v>CAIXA REFERENCIAL</v>
          </cell>
        </row>
        <row r="3524">
          <cell r="A3524" t="str">
            <v>98270</v>
          </cell>
          <cell r="B3524" t="str">
            <v>CABO TELEFÔNICO CI-50 50 PARES INSTALADO EM ENTRADA DE EDIFICAÇÃO - FORNECIMENTO E INSTALAÇÃO. AF_11/2019</v>
          </cell>
          <cell r="C3524" t="str">
            <v>M</v>
          </cell>
          <cell r="D3524" t="str">
            <v>COEFICIENTE DE REPRESENTATIVIDADE</v>
          </cell>
          <cell r="E3524" t="str">
            <v>31,57</v>
          </cell>
          <cell r="F3524" t="str">
            <v>CAIXA REFERENCIAL</v>
          </cell>
        </row>
        <row r="3525">
          <cell r="A3525" t="str">
            <v>98271</v>
          </cell>
          <cell r="B3525" t="str">
            <v>CABO TELEFÔNICO CI-50 75 PARES INSTALADO EM ENTRADA DE EDIFICAÇÃO - FORNECIMENTO E INSTALAÇÃO. AF_11/2019</v>
          </cell>
          <cell r="C3525" t="str">
            <v>M</v>
          </cell>
          <cell r="D3525" t="str">
            <v>COEFICIENTE DE REPRESENTATIVIDADE</v>
          </cell>
          <cell r="E3525" t="str">
            <v>43,23</v>
          </cell>
          <cell r="F3525" t="str">
            <v>CAIXA REFERENCIAL</v>
          </cell>
        </row>
        <row r="3526">
          <cell r="A3526" t="str">
            <v>98272</v>
          </cell>
          <cell r="B3526" t="str">
            <v>CABO TELEFÔNICO CI-50 200 PARES INSTALADO EM ENTRADA DE EDIFICAÇÃO - FORNECIMENTO E INSTALAÇÃO. AF_11/2019</v>
          </cell>
          <cell r="C3526" t="str">
            <v>M</v>
          </cell>
          <cell r="D3526" t="str">
            <v>COEFICIENTE DE REPRESENTATIVIDADE</v>
          </cell>
          <cell r="E3526" t="str">
            <v>95,41</v>
          </cell>
          <cell r="F3526" t="str">
            <v>CAIXA REFERENCIAL</v>
          </cell>
        </row>
        <row r="3527">
          <cell r="A3527" t="str">
            <v>98273</v>
          </cell>
          <cell r="B3527" t="str">
            <v>CABO TELEFÔNICO CCI-50 4 PARES, SEM BLINDAGEM, INSTALADO EM PRUMADA - FORNECIMENTO E INSTALAÇÃO. AF_11/2019</v>
          </cell>
          <cell r="C3527" t="str">
            <v>M</v>
          </cell>
          <cell r="D3527" t="str">
            <v>COEFICIENTE DE REPRESENTATIVIDADE</v>
          </cell>
          <cell r="E3527" t="str">
            <v>2,36</v>
          </cell>
          <cell r="F3527" t="str">
            <v>CAIXA REFERENCIAL</v>
          </cell>
        </row>
        <row r="3528">
          <cell r="A3528" t="str">
            <v>98274</v>
          </cell>
          <cell r="B3528" t="str">
            <v>CABO TELEFÔNICO CCI-50 5 PARES, SEM BLINDAGEM, INSTALADO EM PRUMADA - FORNECIMENTO E INSTALAÇÃO. AF_11/2019</v>
          </cell>
          <cell r="C3528" t="str">
            <v>M</v>
          </cell>
          <cell r="D3528" t="str">
            <v>COEFICIENTE DE REPRESENTATIVIDADE</v>
          </cell>
          <cell r="E3528" t="str">
            <v>2,86</v>
          </cell>
          <cell r="F3528" t="str">
            <v>CAIXA REFERENCIAL</v>
          </cell>
        </row>
        <row r="3529">
          <cell r="A3529" t="str">
            <v>98275</v>
          </cell>
          <cell r="B3529" t="str">
            <v>CABO TELEFÔNICO CCI-50 6 PARES, SEM BLINDAGEM, INSTALADO EM PRUMADA - FORNECIMENTO E INSTALAÇÃO. AF_11/2019</v>
          </cell>
          <cell r="C3529" t="str">
            <v>M</v>
          </cell>
          <cell r="D3529" t="str">
            <v>COEFICIENTE DE REPRESENTATIVIDADE</v>
          </cell>
          <cell r="E3529" t="str">
            <v>3,52</v>
          </cell>
          <cell r="F3529" t="str">
            <v>CAIXA REFERENCIAL</v>
          </cell>
        </row>
        <row r="3530">
          <cell r="A3530" t="str">
            <v>98276</v>
          </cell>
          <cell r="B3530" t="str">
            <v>CABO TELEFÔNICO CI-50 10 PARES INSTALADO EM PRUMADA - FORNECIMENTO E INSTALAÇÃO. AF_11/2019</v>
          </cell>
          <cell r="C3530" t="str">
            <v>M</v>
          </cell>
          <cell r="D3530" t="str">
            <v>COEFICIENTE DE REPRESENTATIVIDADE</v>
          </cell>
          <cell r="E3530" t="str">
            <v>7,23</v>
          </cell>
          <cell r="F3530" t="str">
            <v>CAIXA REFERENCIAL</v>
          </cell>
        </row>
        <row r="3531">
          <cell r="A3531" t="str">
            <v>98277</v>
          </cell>
          <cell r="B3531" t="str">
            <v>CABO TELEFÔNICO CI-50 20 PARES INSTALADO EM PRUMADA - FORNECIMENTO E INSTALAÇÃO. AF_11/2019</v>
          </cell>
          <cell r="C3531" t="str">
            <v>M</v>
          </cell>
          <cell r="D3531" t="str">
            <v>COEFICIENTE DE REPRESENTATIVIDADE</v>
          </cell>
          <cell r="E3531" t="str">
            <v>12,71</v>
          </cell>
          <cell r="F3531" t="str">
            <v>CAIXA REFERENCIAL</v>
          </cell>
        </row>
        <row r="3532">
          <cell r="A3532" t="str">
            <v>98278</v>
          </cell>
          <cell r="B3532" t="str">
            <v>CABO TELEFÔNICO CI-50 30 PARES INSTALADO EM PRUMADA - FORNECIMENTO E INSTALAÇÃO. AF_11/2019</v>
          </cell>
          <cell r="C3532" t="str">
            <v>M</v>
          </cell>
          <cell r="D3532" t="str">
            <v>COEFICIENTE DE REPRESENTATIVIDADE</v>
          </cell>
          <cell r="E3532" t="str">
            <v>17,97</v>
          </cell>
          <cell r="F3532" t="str">
            <v>CAIXA REFERENCIAL</v>
          </cell>
        </row>
        <row r="3533">
          <cell r="A3533" t="str">
            <v>98279</v>
          </cell>
          <cell r="B3533" t="str">
            <v>CABO TELEFÔNICO CI-50 50 PARES INSTALADO EM PRUMADA - FORNECIMENTO E INSTALAÇÃO. AF_11/2019</v>
          </cell>
          <cell r="C3533" t="str">
            <v>M</v>
          </cell>
          <cell r="D3533" t="str">
            <v>COEFICIENTE DE REPRESENTATIVIDADE</v>
          </cell>
          <cell r="E3533" t="str">
            <v>27,70</v>
          </cell>
          <cell r="F3533" t="str">
            <v>CAIXA REFERENCIAL</v>
          </cell>
        </row>
        <row r="3534">
          <cell r="A3534" t="str">
            <v>98280</v>
          </cell>
          <cell r="B3534" t="str">
            <v>CABO TELEFÔNICO CCI-50 1 PAR, SEM BLINDAGEM, INSTALADO EM DISTRIBUIÇÃO DE EDIFICAÇÃO RESIDENCIAL - FORNECIMENTO E INSTALAÇÃO. AF_11/2019</v>
          </cell>
          <cell r="C3534" t="str">
            <v>M</v>
          </cell>
          <cell r="D3534" t="str">
            <v>COEFICIENTE DE REPRESENTATIVIDADE</v>
          </cell>
          <cell r="E3534" t="str">
            <v>9,48</v>
          </cell>
          <cell r="F3534" t="str">
            <v>CAIXA REFERENCIAL</v>
          </cell>
        </row>
        <row r="3535">
          <cell r="A3535" t="str">
            <v>98281</v>
          </cell>
          <cell r="B3535" t="str">
            <v>CABO TELEFÔNICO CCI-50 2 PARES, SEM BLINDAGEM, INSTALADO EM DISTRIBUIÇÃO DE EDIFICAÇÃO RESIDENCIAL - FORNECIMENTO E INSTALAÇÃO. AF_11/2019</v>
          </cell>
          <cell r="C3535" t="str">
            <v>M</v>
          </cell>
          <cell r="D3535" t="str">
            <v>COEFICIENTE DE REPRESENTATIVIDADE</v>
          </cell>
          <cell r="E3535" t="str">
            <v>10,21</v>
          </cell>
          <cell r="F3535" t="str">
            <v>CAIXA REFERENCIAL</v>
          </cell>
        </row>
        <row r="3536">
          <cell r="A3536" t="str">
            <v>98282</v>
          </cell>
          <cell r="B3536" t="str">
            <v>CABO TELEFÔNICO CCI-50 3 PARES, SEM BLINDAGEM, INSTALADO EM DISTRIBUIÇÃO DE EDIFICAÇÃO RESIDENCIAL - FORNECIMENTO E INSTALAÇÃO. AF_11/2019</v>
          </cell>
          <cell r="C3536" t="str">
            <v>M</v>
          </cell>
          <cell r="D3536" t="str">
            <v>COEFICIENTE DE REPRESENTATIVIDADE</v>
          </cell>
          <cell r="E3536" t="str">
            <v>10,43</v>
          </cell>
          <cell r="F3536" t="str">
            <v>CAIXA REFERENCIAL</v>
          </cell>
        </row>
        <row r="3537">
          <cell r="A3537" t="str">
            <v>98283</v>
          </cell>
          <cell r="B3537" t="str">
            <v>CABO TELEFÔNICO CCI-50 4 PARES, SEM BLINDAGEM, INSTALADO EM DISTRIBUIÇÃO DE EDIFICAÇÃO RESIDENCIAL - FORNECIMENTO E INSTALAÇÃO. AF_11/2019</v>
          </cell>
          <cell r="C3537" t="str">
            <v>M</v>
          </cell>
          <cell r="D3537" t="str">
            <v>COEFICIENTE DE REPRESENTATIVIDADE</v>
          </cell>
          <cell r="E3537" t="str">
            <v>11,19</v>
          </cell>
          <cell r="F3537" t="str">
            <v>CAIXA REFERENCIAL</v>
          </cell>
        </row>
        <row r="3538">
          <cell r="A3538" t="str">
            <v>98284</v>
          </cell>
          <cell r="B3538" t="str">
            <v>CABO TELEFÔNICO CCI-50 5 PARES, SEM BLINDAGEM, INSTALADO EM DISTRIBUIÇÃO DE EDIFICAÇÃO RESIDENCIAL - FORNECIMENTO E INSTALAÇÃO. AF_11/2019</v>
          </cell>
          <cell r="C3538" t="str">
            <v>M</v>
          </cell>
          <cell r="D3538" t="str">
            <v>COEFICIENTE DE REPRESENTATIVIDADE</v>
          </cell>
          <cell r="E3538" t="str">
            <v>11,69</v>
          </cell>
          <cell r="F3538" t="str">
            <v>CAIXA REFERENCIAL</v>
          </cell>
        </row>
        <row r="3539">
          <cell r="A3539" t="str">
            <v>98285</v>
          </cell>
          <cell r="B3539" t="str">
            <v>CABO TELEFÔNICO CCI-50 6 PARES, SEM BLINDAGEM, INSTALADO EM DISTRIBUIÇÃO DE EDIFICAÇÃO RESIDENCIAL - FORNECIMENTO E INSTALAÇÃO. AF_11/2019</v>
          </cell>
          <cell r="C3539" t="str">
            <v>M</v>
          </cell>
          <cell r="D3539" t="str">
            <v>COEFICIENTE DE REPRESENTATIVIDADE</v>
          </cell>
          <cell r="E3539" t="str">
            <v>12,36</v>
          </cell>
          <cell r="F3539" t="str">
            <v>CAIXA REFERENCIAL</v>
          </cell>
        </row>
        <row r="3540">
          <cell r="A3540" t="str">
            <v>98286</v>
          </cell>
          <cell r="B3540" t="str">
            <v>CABO TELEFÔNICO CI-50 10 PARES INSTALADO EM DISTRIBUIÇÃO DE EDIFICAÇÃO RESIDENCIAL - FORNECIMENTO E INSTALAÇÃO. AF_11/2019</v>
          </cell>
          <cell r="C3540" t="str">
            <v>M</v>
          </cell>
          <cell r="D3540" t="str">
            <v>COEFICIENTE DE REPRESENTATIVIDADE</v>
          </cell>
          <cell r="E3540" t="str">
            <v>16,06</v>
          </cell>
          <cell r="F3540" t="str">
            <v>CAIXA REFERENCIAL</v>
          </cell>
        </row>
        <row r="3541">
          <cell r="A3541" t="str">
            <v>98287</v>
          </cell>
          <cell r="B3541" t="str">
            <v>CABO TELEFÔNICO CCI-50 1 PAR, SEM BLINDAGEM, INSTALADO EM DISTRIBUIÇÃO DE EDIFICAÇÃO INSTITUCIONAL - FORNECIMENTO E INSTALAÇÃO. AF_11/2019</v>
          </cell>
          <cell r="C3541" t="str">
            <v>M</v>
          </cell>
          <cell r="D3541" t="str">
            <v>COEFICIENTE DE REPRESENTATIVIDADE</v>
          </cell>
          <cell r="E3541" t="str">
            <v>1,53</v>
          </cell>
          <cell r="F3541" t="str">
            <v>CAIXA REFERENCIAL</v>
          </cell>
        </row>
        <row r="3542">
          <cell r="A3542" t="str">
            <v>98288</v>
          </cell>
          <cell r="B3542" t="str">
            <v>CABO TELEFÔNICO CCI-50 2 PARES, SEM BLINDAGEM, INSTALADO EM DISTRIBUIÇÃO DE EDIFICAÇÃO INSTITUCIONAL - FORNECIMENTO E INSTALAÇÃO. AF_11/2019</v>
          </cell>
          <cell r="C3542" t="str">
            <v>M</v>
          </cell>
          <cell r="D3542" t="str">
            <v>COEFICIENTE DE REPRESENTATIVIDADE</v>
          </cell>
          <cell r="E3542" t="str">
            <v>2,26</v>
          </cell>
          <cell r="F3542" t="str">
            <v>CAIXA REFERENCIAL</v>
          </cell>
        </row>
        <row r="3543">
          <cell r="A3543" t="str">
            <v>98289</v>
          </cell>
          <cell r="B3543" t="str">
            <v>CABO TELEFÔNICO CCI-50 3 PARES, SEM BLINDAGEM, INSTALADO EM DISTRIBUIÇÃO DE EDIFICAÇÃO INSTITUCIONAL - FORNECIMENTO E INSTALAÇÃO. AF_11/2019</v>
          </cell>
          <cell r="C3543" t="str">
            <v>M</v>
          </cell>
          <cell r="D3543" t="str">
            <v>COEFICIENTE DE REPRESENTATIVIDADE</v>
          </cell>
          <cell r="E3543" t="str">
            <v>2,47</v>
          </cell>
          <cell r="F3543" t="str">
            <v>CAIXA REFERENCIAL</v>
          </cell>
        </row>
        <row r="3544">
          <cell r="A3544" t="str">
            <v>98290</v>
          </cell>
          <cell r="B3544" t="str">
            <v>CABO TELEFÔNICO CCI-50 4 PARES, SEM BLINDAGEM, INSTALADO EM DISTRIBUIÇÃO DE EDIFICAÇÃO INSTITUCIONAL - FORNECIMENTO E INSTALAÇÃO. AF_11/2019</v>
          </cell>
          <cell r="C3544" t="str">
            <v>M</v>
          </cell>
          <cell r="D3544" t="str">
            <v>COEFICIENTE DE REPRESENTATIVIDADE</v>
          </cell>
          <cell r="E3544" t="str">
            <v>3,24</v>
          </cell>
          <cell r="F3544" t="str">
            <v>CAIXA REFERENCIAL</v>
          </cell>
        </row>
        <row r="3545">
          <cell r="A3545" t="str">
            <v>98291</v>
          </cell>
          <cell r="B3545" t="str">
            <v>CABO TELEFÔNICO CCI-50 5 PARES, SEM BLINDAGEM, INSTALADO EM DISTRIBUIÇÃO DE EDIFICAÇÃO INSTITUCIONAL - FORNECIMENTO E INSTALAÇÃO. AF_11/2019</v>
          </cell>
          <cell r="C3545" t="str">
            <v>M</v>
          </cell>
          <cell r="D3545" t="str">
            <v>COEFICIENTE DE REPRESENTATIVIDADE</v>
          </cell>
          <cell r="E3545" t="str">
            <v>3,74</v>
          </cell>
          <cell r="F3545" t="str">
            <v>CAIXA REFERENCIAL</v>
          </cell>
        </row>
        <row r="3546">
          <cell r="A3546" t="str">
            <v>98292</v>
          </cell>
          <cell r="B3546" t="str">
            <v>CABO TELEFÔNICO CCI-50 6 PARES, SEM BLINDAGEM, INSTALADO EM DISTRIBUIÇÃO DE EDIFICAÇÃO INSTITUCIONAL - FORNECIMENTO E INSTALAÇÃO. AF_11/2019</v>
          </cell>
          <cell r="C3546" t="str">
            <v>M</v>
          </cell>
          <cell r="D3546" t="str">
            <v>COEFICIENTE DE REPRESENTATIVIDADE</v>
          </cell>
          <cell r="E3546" t="str">
            <v>4,40</v>
          </cell>
          <cell r="F3546" t="str">
            <v>CAIXA REFERENCIAL</v>
          </cell>
        </row>
        <row r="3547">
          <cell r="A3547" t="str">
            <v>98293</v>
          </cell>
          <cell r="B3547" t="str">
            <v>CABO TELEFÔNICO CI-50 10 PARES INSTALADO EM DISTRIBUIÇÃO DE EDIFICAÇÃO INSTITUCIONAL - FORNECIMENTO E INSTALAÇÃO. AF_11/2019</v>
          </cell>
          <cell r="C3547" t="str">
            <v>M</v>
          </cell>
          <cell r="D3547" t="str">
            <v>COEFICIENTE DE REPRESENTATIVIDADE</v>
          </cell>
          <cell r="E3547" t="str">
            <v>8,11</v>
          </cell>
          <cell r="F3547" t="str">
            <v>CAIXA REFERENCIAL</v>
          </cell>
        </row>
        <row r="3548">
          <cell r="A3548" t="str">
            <v>98400</v>
          </cell>
          <cell r="B3548" t="str">
            <v>CABO TELEFÔNICO CTP-APL-50 10 PARES INSTALADO EM ENTRADA DE EDIFICAÇÃO - FORNECIMENTO E INSTALAÇÃO. AF_11/2019</v>
          </cell>
          <cell r="C3548" t="str">
            <v>M</v>
          </cell>
          <cell r="D3548" t="str">
            <v>COEFICIENTE DE REPRESENTATIVIDADE</v>
          </cell>
          <cell r="E3548" t="str">
            <v>13,03</v>
          </cell>
          <cell r="F3548" t="str">
            <v>CAIXA REFERENCIAL</v>
          </cell>
        </row>
        <row r="3549">
          <cell r="A3549" t="str">
            <v>98401</v>
          </cell>
          <cell r="B3549" t="str">
            <v>CABO TELEFÔNICO CTP-APL-50 20 PARES INSTALADO EM ENTRADA DE EDIFICAÇÃO - FORNECIMENTO E INSTALAÇÃO. AF_11/2019</v>
          </cell>
          <cell r="C3549" t="str">
            <v>M</v>
          </cell>
          <cell r="D3549" t="str">
            <v>COEFICIENTE DE REPRESENTATIVIDADE</v>
          </cell>
          <cell r="E3549" t="str">
            <v>19,24</v>
          </cell>
          <cell r="F3549" t="str">
            <v>CAIXA REFERENCIAL</v>
          </cell>
        </row>
        <row r="3550">
          <cell r="A3550" t="str">
            <v>98402</v>
          </cell>
          <cell r="B3550" t="str">
            <v>CABO TELEFÔNICO CTP-APL-50 30 PARES INSTALADO EM ENTRADA DE EDIFICAÇÃO - FORNECIMENTO E INSTALAÇÃO. AF_11/2019</v>
          </cell>
          <cell r="C3550" t="str">
            <v>M</v>
          </cell>
          <cell r="D3550" t="str">
            <v>COEFICIENTE DE REPRESENTATIVIDADE</v>
          </cell>
          <cell r="E3550" t="str">
            <v>22,24</v>
          </cell>
          <cell r="F3550" t="str">
            <v>CAIXA REFERENCIAL</v>
          </cell>
        </row>
        <row r="3551">
          <cell r="A3551" t="str">
            <v>100556</v>
          </cell>
          <cell r="B3551" t="str">
            <v>CAIXA DE PASSAGEM PARA TELEFONE 15X15X10CM (SOBREPOR), FORNECIMENTO E INSTALACAO. AF_11/2019</v>
          </cell>
          <cell r="C3551" t="str">
            <v>UN</v>
          </cell>
          <cell r="D3551" t="str">
            <v>COEFICIENTE DE REPRESENTATIVIDADE</v>
          </cell>
          <cell r="E3551" t="str">
            <v>42,82</v>
          </cell>
          <cell r="F3551" t="str">
            <v>CAIXA REFERENCIAL</v>
          </cell>
        </row>
        <row r="3552">
          <cell r="A3552" t="str">
            <v>100557</v>
          </cell>
          <cell r="B3552" t="str">
            <v>CAIXA DE PASSAGEM PARA TELEFONE 80X80X15CM (SOBREPOR) FORNECIMENTO E INSTALACAO. AF_11/2019</v>
          </cell>
          <cell r="C3552" t="str">
            <v>UN</v>
          </cell>
          <cell r="D3552" t="str">
            <v>COEFICIENTE DE REPRESENTATIVIDADE</v>
          </cell>
          <cell r="E3552" t="str">
            <v>452,02</v>
          </cell>
          <cell r="F3552" t="str">
            <v>CAIXA REFERENCIAL</v>
          </cell>
        </row>
        <row r="3553">
          <cell r="A3553" t="str">
            <v>100560</v>
          </cell>
          <cell r="B3553" t="str">
            <v>QUADRO DE DISTRIBUIÇÃO PARA TELEFONE N.2, 20X20X12CM EM CHAPA METALICA, DE EMBUTIR, SEM ACESSORIOS, PADRÃO TELEBRAS, FORNECIMENTO E INSTALAÇÃO. AF_11/2019</v>
          </cell>
          <cell r="C3553" t="str">
            <v>UN</v>
          </cell>
          <cell r="D3553" t="str">
            <v>COEFICIENTE DE REPRESENTATIVIDADE</v>
          </cell>
          <cell r="E3553" t="str">
            <v>115,42</v>
          </cell>
          <cell r="F3553" t="str">
            <v>CAIXA REFERENCIAL</v>
          </cell>
        </row>
        <row r="3554">
          <cell r="A3554" t="str">
            <v>100561</v>
          </cell>
          <cell r="B3554" t="str">
            <v>QUADRO DE DISTRIBUICAO PARA TELEFONE N.3, 40X40X12CM EM CHAPA METALICA, DE EMBUTIR, SEM ACESSORIOS, PADRAO TELEBRAS, FORNECIMENTO E INSTALAÇÃO. AF_11/2019</v>
          </cell>
          <cell r="C3554" t="str">
            <v>UN</v>
          </cell>
          <cell r="D3554" t="str">
            <v>COEFICIENTE DE REPRESENTATIVIDADE</v>
          </cell>
          <cell r="E3554" t="str">
            <v>195,54</v>
          </cell>
          <cell r="F3554" t="str">
            <v>CAIXA REFERENCIAL</v>
          </cell>
        </row>
        <row r="3555">
          <cell r="A3555" t="str">
            <v>100562</v>
          </cell>
          <cell r="B3555" t="str">
            <v>QUADRO DE DISTRIBUICAO PARA TELEFONE N.4, 60X60X12CM EM CHAPA METALICA, DE EMBUTIR, SEM ACESSORIOS, PADRAO TELEBRAS, FORNECIMENTO E INSTALAÇÃO. AF_11/2019</v>
          </cell>
          <cell r="C3555" t="str">
            <v>UN</v>
          </cell>
          <cell r="D3555" t="str">
            <v>COEFICIENTE DE REPRESENTATIVIDADE</v>
          </cell>
          <cell r="E3555" t="str">
            <v>292,35</v>
          </cell>
          <cell r="F3555" t="str">
            <v>CAIXA REFERENCIAL</v>
          </cell>
        </row>
        <row r="3556">
          <cell r="A3556" t="str">
            <v>100563</v>
          </cell>
          <cell r="B3556" t="str">
            <v>QUADRO DE DISTRIBUIÇÃO PARA TELEFONE N.5, 80X80X12CM EM CHAPA METALICA, SEM ACESSORIOS, PADRAO TELEBRAS, FORNECIMENTO E INSTALAÇÃO. AF_11/2019</v>
          </cell>
          <cell r="C3556" t="str">
            <v>UN</v>
          </cell>
          <cell r="D3556" t="str">
            <v>COEFICIENTE DE REPRESENTATIVIDADE</v>
          </cell>
          <cell r="E3556" t="str">
            <v>412,66</v>
          </cell>
          <cell r="F3556" t="str">
            <v>CAIXA REFERENCIAL</v>
          </cell>
        </row>
        <row r="3557">
          <cell r="A3557" t="str">
            <v>101795</v>
          </cell>
          <cell r="B3557" t="str">
            <v>CAIXA ENTERRADA PARA INSTALAÇÕES TELEFÔNICAS TIPO R1, EM ALVENARIA COM BLOCOS DE CONCRETO, DIMENSÕES INTERNAS: 0,35X0,60X0,60 M, EXCLUINDO TAMPÃO. AF_12/2020</v>
          </cell>
          <cell r="C3557" t="str">
            <v>UN</v>
          </cell>
          <cell r="D3557" t="str">
            <v>ATRIBUÍDO SÃO PAULO</v>
          </cell>
          <cell r="E3557" t="str">
            <v>611,19</v>
          </cell>
          <cell r="F3557" t="str">
            <v>CAIXA REFERENCIAL</v>
          </cell>
        </row>
        <row r="3558">
          <cell r="A3558" t="str">
            <v>101798</v>
          </cell>
          <cell r="B3558" t="str">
            <v>TAMPA PARA CAIXA TIPO R1, EM FERRO FUNDIDO, DIMENSÕES INTERNAS: 0,40 X 0,60 M - FORNECIMENTO E INSTALAÇÃO. AF_12/2020</v>
          </cell>
          <cell r="C3558" t="str">
            <v>UN</v>
          </cell>
          <cell r="D3558" t="str">
            <v>ATRIBUÍDO SÃO PAULO</v>
          </cell>
          <cell r="E3558" t="str">
            <v>260,92</v>
          </cell>
          <cell r="F3558" t="str">
            <v>CAIXA REFERENCIAL</v>
          </cell>
        </row>
        <row r="3559">
          <cell r="A3559" t="str">
            <v>101799</v>
          </cell>
          <cell r="B3559" t="str">
            <v>TAMPA PARA CAIXA TIPO R2 E R3, EM FERRO FUNDIDO, DIMENSÕES INTERNAS: 0,55 X 1,10 M - FORNECIMENTO E INSTALAÇÃO. AF_12/2020</v>
          </cell>
          <cell r="C3559" t="str">
            <v>UN</v>
          </cell>
          <cell r="D3559" t="str">
            <v>ATRIBUÍDO SÃO PAULO</v>
          </cell>
          <cell r="E3559" t="str">
            <v>615,24</v>
          </cell>
          <cell r="F3559" t="str">
            <v>CAIXA REFERENCIAL</v>
          </cell>
        </row>
        <row r="3560">
          <cell r="A3560" t="str">
            <v>98397</v>
          </cell>
          <cell r="B3560" t="str">
            <v>PINTURA ANTICORROSIVA DE DUTO METÁLICO. AF_03/2024</v>
          </cell>
          <cell r="C3560" t="str">
            <v>M2</v>
          </cell>
          <cell r="D3560" t="str">
            <v>COEFICIENTE DE REPRESENTATIVIDADE</v>
          </cell>
          <cell r="E3560" t="str">
            <v>14,15</v>
          </cell>
          <cell r="F3560" t="str">
            <v>CAIXA REFERENCIAL</v>
          </cell>
        </row>
        <row r="3561">
          <cell r="A3561" t="str">
            <v>103244</v>
          </cell>
          <cell r="B3561" t="str">
            <v>AR CONDICIONADO SPLIT INVERTER, HI-WALL (PAREDE), 9000 BTU/H, CICLO FRIO - FORNECIMENTO E INSTALAÇÃO. AF_11/2021_PE</v>
          </cell>
          <cell r="C3561" t="str">
            <v>UN</v>
          </cell>
          <cell r="D3561" t="str">
            <v>ATRIBUÍDO SÃO PAULO</v>
          </cell>
          <cell r="E3561" t="str">
            <v>2.460,95</v>
          </cell>
          <cell r="F3561" t="str">
            <v>CAIXA REFERENCIAL</v>
          </cell>
        </row>
        <row r="3562">
          <cell r="A3562" t="str">
            <v>103245</v>
          </cell>
          <cell r="B3562" t="str">
            <v>AR CONDICIONADO SPLIT ON/OFF, HI-WALL (PAREDE), 9000 BTUS/H, CICLO FRIO - FORNECIMENTO E INSTALAÇÃO. AF_11/2021_PE</v>
          </cell>
          <cell r="C3562" t="str">
            <v>UN</v>
          </cell>
          <cell r="D3562" t="str">
            <v>ATRIBUÍDO SÃO PAULO</v>
          </cell>
          <cell r="E3562" t="str">
            <v>1.940,61</v>
          </cell>
          <cell r="F3562" t="str">
            <v>CAIXA REFERENCIAL</v>
          </cell>
        </row>
        <row r="3563">
          <cell r="A3563" t="str">
            <v>103246</v>
          </cell>
          <cell r="B3563" t="str">
            <v>AR CONDICIONADO SPLIT ON/OFF, HI-WALL (PAREDE), 9000 BTUS/H, CICLO QUENTE/FRIO - FORNECIMENTO E INSTALAÇÃO. AF_11/2021_PE</v>
          </cell>
          <cell r="C3563" t="str">
            <v>UN</v>
          </cell>
          <cell r="D3563" t="str">
            <v>ATRIBUÍDO SÃO PAULO</v>
          </cell>
          <cell r="E3563" t="str">
            <v>2.116,58</v>
          </cell>
          <cell r="F3563" t="str">
            <v>CAIXA REFERENCIAL</v>
          </cell>
        </row>
        <row r="3564">
          <cell r="A3564" t="str">
            <v>103247</v>
          </cell>
          <cell r="B3564" t="str">
            <v>AR CONDICIONADO SPLIT INVERTER, HI-WALL (PAREDE), 12000 BTU/H, CICLO FRIO - FORNECIMENTO E INSTALAÇÃO. AF_11/2021_PE</v>
          </cell>
          <cell r="C3564" t="str">
            <v>UN</v>
          </cell>
          <cell r="D3564" t="str">
            <v>ATRIBUÍDO SÃO PAULO</v>
          </cell>
          <cell r="E3564" t="str">
            <v>2.731,59</v>
          </cell>
          <cell r="F3564" t="str">
            <v>CAIXA REFERENCIAL</v>
          </cell>
        </row>
        <row r="3565">
          <cell r="A3565" t="str">
            <v>103248</v>
          </cell>
          <cell r="B3565" t="str">
            <v>AR CONDICIONADO SPLIT ON/OFF, HI-WALL (PAREDE), 12000 BTUS/H, CICLO FRIO - FORNECIMENTO E INSTALAÇÃO. AF_11/2021_PE</v>
          </cell>
          <cell r="C3565" t="str">
            <v>UN</v>
          </cell>
          <cell r="D3565" t="str">
            <v>ATRIBUÍDO SÃO PAULO</v>
          </cell>
          <cell r="E3565" t="str">
            <v>2.231,80</v>
          </cell>
          <cell r="F3565" t="str">
            <v>CAIXA REFERENCIAL</v>
          </cell>
        </row>
        <row r="3566">
          <cell r="A3566" t="str">
            <v>103249</v>
          </cell>
          <cell r="B3566" t="str">
            <v>AR CONDICIONADO SPLIT ON/OFF, HI-WALL (PAREDE), 12000 BTUS/H, CICLO QUENTE/FRIO - FORNECIMENTO E INSTALAÇÃO. AF_11/2021_PE</v>
          </cell>
          <cell r="C3566" t="str">
            <v>UN</v>
          </cell>
          <cell r="D3566" t="str">
            <v>ATRIBUÍDO SÃO PAULO</v>
          </cell>
          <cell r="E3566" t="str">
            <v>2.397,87</v>
          </cell>
          <cell r="F3566" t="str">
            <v>CAIXA REFERENCIAL</v>
          </cell>
        </row>
        <row r="3567">
          <cell r="A3567" t="str">
            <v>103250</v>
          </cell>
          <cell r="B3567" t="str">
            <v>AR CONDICIONADO SPLIT INVERTER, HI-WALL (PAREDE), 18000 BTU/H, CICLO FRIO - FORNECIMENTO E INSTALAÇÃO. AF_11/2021_PE</v>
          </cell>
          <cell r="C3567" t="str">
            <v>UN</v>
          </cell>
          <cell r="D3567" t="str">
            <v>ATRIBUÍDO SÃO PAULO</v>
          </cell>
          <cell r="E3567" t="str">
            <v>3.969,02</v>
          </cell>
          <cell r="F3567" t="str">
            <v>CAIXA REFERENCIAL</v>
          </cell>
        </row>
        <row r="3568">
          <cell r="A3568" t="str">
            <v>103251</v>
          </cell>
          <cell r="B3568" t="str">
            <v>AR CONDICIONADO SPLIT ON/OFF, HI-WALL (PAREDE), 18000 BTUS/H, CICLO FRIO - FORNECIMENTO E INSTALAÇÃO. AF_11/2021_PE</v>
          </cell>
          <cell r="C3568" t="str">
            <v>UN</v>
          </cell>
          <cell r="D3568" t="str">
            <v>ATRIBUÍDO SÃO PAULO</v>
          </cell>
          <cell r="E3568" t="str">
            <v>3.134,28</v>
          </cell>
          <cell r="F3568" t="str">
            <v>CAIXA REFERENCIAL</v>
          </cell>
        </row>
        <row r="3569">
          <cell r="A3569" t="str">
            <v>103252</v>
          </cell>
          <cell r="B3569" t="str">
            <v>AR CONDICIONADO SPLIT ON/OFF, HI-WALL (PAREDE), 18000 BTUS/H, CICLO QUENTE/FRIO - FORNECIMENTO E INSTALAÇÃO. AF_11/2021_PE</v>
          </cell>
          <cell r="C3569" t="str">
            <v>UN</v>
          </cell>
          <cell r="D3569" t="str">
            <v>ATRIBUÍDO SÃO PAULO</v>
          </cell>
          <cell r="E3569" t="str">
            <v>3.470,91</v>
          </cell>
          <cell r="F3569" t="str">
            <v>CAIXA REFERENCIAL</v>
          </cell>
        </row>
        <row r="3570">
          <cell r="A3570" t="str">
            <v>103253</v>
          </cell>
          <cell r="B3570" t="str">
            <v>AR CONDICIONADO SPLIT INVERTER, HI-WALL (PAREDE), 24000 BTU/H, CICLO FRIO - FORNECIMENTO E INSTALAÇÃO. AF_11/2021_PE</v>
          </cell>
          <cell r="C3570" t="str">
            <v>UN</v>
          </cell>
          <cell r="D3570" t="str">
            <v>ATRIBUÍDO SÃO PAULO</v>
          </cell>
          <cell r="E3570" t="str">
            <v>5.411,26</v>
          </cell>
          <cell r="F3570" t="str">
            <v>CAIXA REFERENCIAL</v>
          </cell>
        </row>
        <row r="3571">
          <cell r="A3571" t="str">
            <v>103254</v>
          </cell>
          <cell r="B3571" t="str">
            <v>AR CONDICIONADO SPLIT ON/OFF, HI-WALL (PAREDE), 24000 BTUS/H, CICLO FRIO - FORNECIMENTO E INSTALAÇÃO. AF_11/2021_PE</v>
          </cell>
          <cell r="C3571" t="str">
            <v>UN</v>
          </cell>
          <cell r="D3571" t="str">
            <v>ATRIBUÍDO SÃO PAULO</v>
          </cell>
          <cell r="E3571" t="str">
            <v>4.046,56</v>
          </cell>
          <cell r="F3571" t="str">
            <v>CAIXA REFERENCIAL</v>
          </cell>
        </row>
        <row r="3572">
          <cell r="A3572" t="str">
            <v>103255</v>
          </cell>
          <cell r="B3572" t="str">
            <v>AR CONDICIONADO SPLIT ON/OFF, HI-WALL (PAREDE), 24000 BTUS/H, CICLO QUENTE/FRIO - FORNECIMENTO E INSTALAÇÃO. AF_11/2021_PE</v>
          </cell>
          <cell r="C3572" t="str">
            <v>UN</v>
          </cell>
          <cell r="D3572" t="str">
            <v>ATRIBUÍDO SÃO PAULO</v>
          </cell>
          <cell r="E3572" t="str">
            <v>4.528,06</v>
          </cell>
          <cell r="F3572" t="str">
            <v>CAIXA REFERENCIAL</v>
          </cell>
        </row>
        <row r="3573">
          <cell r="A3573" t="str">
            <v>103256</v>
          </cell>
          <cell r="B3573" t="str">
            <v>AR CONDICIONADO SPLIT INVERTER, PISO TETO, 18000 BTU/H, CICLO FRIO - FORNECIMENTO E INSTALAÇÃO. AF_11/2021_PSE</v>
          </cell>
          <cell r="C3573" t="str">
            <v>UN</v>
          </cell>
          <cell r="D3573" t="str">
            <v>ATRIBUÍDO SÃO PAULO</v>
          </cell>
          <cell r="E3573" t="str">
            <v>10.052,40</v>
          </cell>
          <cell r="F3573" t="str">
            <v>CAIXA REFERENCIAL</v>
          </cell>
        </row>
        <row r="3574">
          <cell r="A3574" t="str">
            <v>103257</v>
          </cell>
          <cell r="B3574" t="str">
            <v>AR CONDICIONADO SPLIT ON/OFF, PISO TETO, 18.000 BTU/H, CICLO FRIO - FORNECIMENTO E INSTALAÇÃO. AF_11/2021_PSE</v>
          </cell>
          <cell r="C3574" t="str">
            <v>UN</v>
          </cell>
          <cell r="D3574" t="str">
            <v>ATRIBUÍDO SÃO PAULO</v>
          </cell>
          <cell r="E3574" t="str">
            <v>5.744,36</v>
          </cell>
          <cell r="F3574" t="str">
            <v>CAIXA REFERENCIAL</v>
          </cell>
        </row>
        <row r="3575">
          <cell r="A3575" t="str">
            <v>103258</v>
          </cell>
          <cell r="B3575" t="str">
            <v>AR CONDICIONADO SPLIT INVERTER, PISO TETO, 24000 BTU/H, CICLO FRIO - FORNECIMENTO E INSTALAÇÃO. AF_11/2021_PSE</v>
          </cell>
          <cell r="C3575" t="str">
            <v>UN</v>
          </cell>
          <cell r="D3575" t="str">
            <v>ATRIBUÍDO SÃO PAULO</v>
          </cell>
          <cell r="E3575" t="str">
            <v>11.238,35</v>
          </cell>
          <cell r="F3575" t="str">
            <v>CAIXA REFERENCIAL</v>
          </cell>
        </row>
        <row r="3576">
          <cell r="A3576" t="str">
            <v>103259</v>
          </cell>
          <cell r="B3576" t="str">
            <v>AR CONDICIONADO SPLIT ON/OFF, PISO TETO, 24.000 BTU/H, CICLO FRIO - FORNECIMENTO E INSTALAÇÃO. AF_11/2021_PSE</v>
          </cell>
          <cell r="C3576" t="str">
            <v>UN</v>
          </cell>
          <cell r="D3576" t="str">
            <v>ATRIBUÍDO SÃO PAULO</v>
          </cell>
          <cell r="E3576" t="str">
            <v>6.056,83</v>
          </cell>
          <cell r="F3576" t="str">
            <v>CAIXA REFERENCIAL</v>
          </cell>
        </row>
        <row r="3577">
          <cell r="A3577" t="str">
            <v>103260</v>
          </cell>
          <cell r="B3577" t="str">
            <v>AR CONDICIONADO SPLIT INVERTER, PISO TETO, 24000 BTU/H, QUENTE/FRIO - FORNECIMENTO E INSTALAÇÃO. AF_11/2021_PSE</v>
          </cell>
          <cell r="C3577" t="str">
            <v>UN</v>
          </cell>
          <cell r="D3577" t="str">
            <v>ATRIBUÍDO SÃO PAULO</v>
          </cell>
          <cell r="E3577" t="str">
            <v>6.221,72</v>
          </cell>
          <cell r="F3577" t="str">
            <v>CAIXA REFERENCIAL</v>
          </cell>
        </row>
        <row r="3578">
          <cell r="A3578" t="str">
            <v>103261</v>
          </cell>
          <cell r="B3578" t="str">
            <v>AR CONDICIONADO SPLIT INVERTER, PISO TETO, 36000 BTU/H, CICLO FRIO - FORNECIMENTO E INSTALAÇÃO. AF_11/2021_PSE</v>
          </cell>
          <cell r="C3578" t="str">
            <v>UN</v>
          </cell>
          <cell r="D3578" t="str">
            <v>ATRIBUÍDO SÃO PAULO</v>
          </cell>
          <cell r="E3578" t="str">
            <v>12.678,70</v>
          </cell>
          <cell r="F3578" t="str">
            <v>CAIXA REFERENCIAL</v>
          </cell>
        </row>
        <row r="3579">
          <cell r="A3579" t="str">
            <v>103262</v>
          </cell>
          <cell r="B3579" t="str">
            <v>AR CONDICIONADO SPLIT ON/OFF, PISO TETO, 36.000 BTU/H, CICLO FRIO - FORNECIMENTO E INSTALAÇÃO. AF_11/2021_PSE</v>
          </cell>
          <cell r="C3579" t="str">
            <v>UN</v>
          </cell>
          <cell r="D3579" t="str">
            <v>ATRIBUÍDO SÃO PAULO</v>
          </cell>
          <cell r="E3579" t="str">
            <v>7.957,63</v>
          </cell>
          <cell r="F3579" t="str">
            <v>CAIXA REFERENCIAL</v>
          </cell>
        </row>
        <row r="3580">
          <cell r="A3580" t="str">
            <v>103263</v>
          </cell>
          <cell r="B3580" t="str">
            <v>AR CONDICIONADO SPLIT INVERTER, PISO TETO, 48000 BTU/H, CICLO FRIO - FORNECIMENTO E INSTALAÇÃO. AF_11/2021_PE</v>
          </cell>
          <cell r="C3580" t="str">
            <v>UN</v>
          </cell>
          <cell r="D3580" t="str">
            <v>ATRIBUÍDO SÃO PAULO</v>
          </cell>
          <cell r="E3580" t="str">
            <v>17.639,22</v>
          </cell>
          <cell r="F3580" t="str">
            <v>CAIXA REFERENCIAL</v>
          </cell>
        </row>
        <row r="3581">
          <cell r="A3581" t="str">
            <v>103264</v>
          </cell>
          <cell r="B3581" t="str">
            <v>AR CONDICIONADO SPLIT ON/OFF, PISO TETO, 48.000 BTU/H, CICLO FRIO - FORNECIMENTO E INSTALAÇÃO. AF_11/2021_PE</v>
          </cell>
          <cell r="C3581" t="str">
            <v>UN</v>
          </cell>
          <cell r="D3581" t="str">
            <v>ATRIBUÍDO SÃO PAULO</v>
          </cell>
          <cell r="E3581" t="str">
            <v>9.909,48</v>
          </cell>
          <cell r="F3581" t="str">
            <v>CAIXA REFERENCIAL</v>
          </cell>
        </row>
        <row r="3582">
          <cell r="A3582" t="str">
            <v>103265</v>
          </cell>
          <cell r="B3582" t="str">
            <v>AR CONDICIONADO SPLIT INVERTER, PISO TETO, APRESENTANDO ENTRE 54000 E 58000 BTU/H, CICLO FRIO - FORNECIMENTO E INSTALAÇÃO. AF_11/2021_PE</v>
          </cell>
          <cell r="C3582" t="str">
            <v>UN</v>
          </cell>
          <cell r="D3582" t="str">
            <v>ATRIBUÍDO SÃO PAULO</v>
          </cell>
          <cell r="E3582" t="str">
            <v>21.257,36</v>
          </cell>
          <cell r="F3582" t="str">
            <v>CAIXA REFERENCIAL</v>
          </cell>
        </row>
        <row r="3583">
          <cell r="A3583" t="str">
            <v>103266</v>
          </cell>
          <cell r="B3583" t="str">
            <v>AR CONDICIONADO SPLIT ON/OFF, PISO TETO, 60.000 BTU/H, CICLO FRIO - FORNECIMENTO E INSTALAÇÃO. AF_11/2021_PE</v>
          </cell>
          <cell r="C3583" t="str">
            <v>UN</v>
          </cell>
          <cell r="D3583" t="str">
            <v>ATRIBUÍDO SÃO PAULO</v>
          </cell>
          <cell r="E3583" t="str">
            <v>11.062,48</v>
          </cell>
          <cell r="F3583" t="str">
            <v>CAIXA REFERENCIAL</v>
          </cell>
        </row>
        <row r="3584">
          <cell r="A3584" t="str">
            <v>103267</v>
          </cell>
          <cell r="B3584" t="str">
            <v>AR CONDICIONADO SPLIT ON/OFF, CASSETE (TETO), FRIO 4 VIAS 18000 BTU/H - FORNECIMENTO E INSTALAÇÃO. AF_11/2021_PE</v>
          </cell>
          <cell r="C3584" t="str">
            <v>UN</v>
          </cell>
          <cell r="D3584" t="str">
            <v>ATRIBUÍDO SÃO PAULO</v>
          </cell>
          <cell r="E3584" t="str">
            <v>6.279,89</v>
          </cell>
          <cell r="F3584" t="str">
            <v>CAIXA REFERENCIAL</v>
          </cell>
        </row>
        <row r="3585">
          <cell r="A3585" t="str">
            <v>103268</v>
          </cell>
          <cell r="B3585" t="str">
            <v>AR CONDICIONADO SPLIT ON/OFF, CASSETE (TETO), 18000 BTU/H, CICLO QUENTE/FRIO - FORNECIMENTO E INSTALAÇÃO. AF_11/2021_PE</v>
          </cell>
          <cell r="C3585" t="str">
            <v>UN</v>
          </cell>
          <cell r="D3585" t="str">
            <v>ATRIBUÍDO SÃO PAULO</v>
          </cell>
          <cell r="E3585" t="str">
            <v>7.454,33</v>
          </cell>
          <cell r="F3585" t="str">
            <v>CAIXA REFERENCIAL</v>
          </cell>
        </row>
        <row r="3586">
          <cell r="A3586" t="str">
            <v>103269</v>
          </cell>
          <cell r="B3586" t="str">
            <v>AR CONDICIONADO SPLIT ON/OFF, CASSETE (TETO), FRIO 4 VIAS 24000 BTU/H - FORNECIMENTO E INSTALAÇÃO. AF_11/2021_PE</v>
          </cell>
          <cell r="C3586" t="str">
            <v>UN</v>
          </cell>
          <cell r="D3586" t="str">
            <v>ATRIBUÍDO SÃO PAULO</v>
          </cell>
          <cell r="E3586" t="str">
            <v>7.718,83</v>
          </cell>
          <cell r="F3586" t="str">
            <v>CAIXA REFERENCIAL</v>
          </cell>
        </row>
        <row r="3587">
          <cell r="A3587" t="str">
            <v>103270</v>
          </cell>
          <cell r="B3587" t="str">
            <v>AR CONDICIONADO SPLIT ON/OFF, CASSETE (TETO), 24000 BTU/H, CICLO QUENTE/FRIO - FORNECIMENTO E INSTALAÇÃO. AF_11/2021_PE</v>
          </cell>
          <cell r="C3587" t="str">
            <v>UN</v>
          </cell>
          <cell r="D3587" t="str">
            <v>ATRIBUÍDO SÃO PAULO</v>
          </cell>
          <cell r="E3587" t="str">
            <v>8.012,22</v>
          </cell>
          <cell r="F3587" t="str">
            <v>CAIXA REFERENCIAL</v>
          </cell>
        </row>
        <row r="3588">
          <cell r="A3588" t="str">
            <v>103271</v>
          </cell>
          <cell r="B3588" t="str">
            <v>AR CONDICIONADO SPLIT ON/OFF, CASSETE (TETO), FRIO 4 VIAS 36000 BTU/H - FORNECIMENTO E INSTALAÇÃO. AF_11/2021_PE</v>
          </cell>
          <cell r="C3588" t="str">
            <v>UN</v>
          </cell>
          <cell r="D3588" t="str">
            <v>ATRIBUÍDO SÃO PAULO</v>
          </cell>
          <cell r="E3588" t="str">
            <v>11.352,68</v>
          </cell>
          <cell r="F3588" t="str">
            <v>CAIXA REFERENCIAL</v>
          </cell>
        </row>
        <row r="3589">
          <cell r="A3589" t="str">
            <v>103272</v>
          </cell>
          <cell r="B3589" t="str">
            <v>AR CONDICIONADO SPLIT ON/OFF, CASSETE (TETO), 36000 BTU/H, CICLO QUENTE/FRIO - FORNECIMENTO E INSTALAÇÃO. AF_11/2021_PE</v>
          </cell>
          <cell r="C3589" t="str">
            <v>UN</v>
          </cell>
          <cell r="D3589" t="str">
            <v>ATRIBUÍDO SÃO PAULO</v>
          </cell>
          <cell r="E3589" t="str">
            <v>11.725,78</v>
          </cell>
          <cell r="F3589" t="str">
            <v>CAIXA REFERENCIAL</v>
          </cell>
        </row>
        <row r="3590">
          <cell r="A3590" t="str">
            <v>103273</v>
          </cell>
          <cell r="B3590" t="str">
            <v>AR CONDICIONADO SPLIT ON/OFF, CASSETE (TETO), FRIO 4 VIAS 48000 BTU/H - FORNECIMENTO E INSTALAÇÃO. AF_11/2021_PE</v>
          </cell>
          <cell r="C3590" t="str">
            <v>UN</v>
          </cell>
          <cell r="D3590" t="str">
            <v>ATRIBUÍDO SÃO PAULO</v>
          </cell>
          <cell r="E3590" t="str">
            <v>12.096,87</v>
          </cell>
          <cell r="F3590" t="str">
            <v>CAIXA REFERENCIAL</v>
          </cell>
        </row>
        <row r="3591">
          <cell r="A3591" t="str">
            <v>103274</v>
          </cell>
          <cell r="B3591" t="str">
            <v>AR CONDICIONADO SPLIT ON/OFF, CASSETE (TETO), 48000 BTU/H, CICLO QUENTE/FRIO - FORNECIMENTO E INSTALAÇÃO. AF_11/2021_PE</v>
          </cell>
          <cell r="C3591" t="str">
            <v>UN</v>
          </cell>
          <cell r="D3591" t="str">
            <v>ATRIBUÍDO SÃO PAULO</v>
          </cell>
          <cell r="E3591" t="str">
            <v>13.851,60</v>
          </cell>
          <cell r="F3591" t="str">
            <v>CAIXA REFERENCIAL</v>
          </cell>
        </row>
        <row r="3592">
          <cell r="A3592" t="str">
            <v>103275</v>
          </cell>
          <cell r="B3592" t="str">
            <v>AR CONDICIONADO SPLIT ON/OFF, CASSETE (TETO), FRIO 4 VIAS 60000 BTU/H - FORNECIMENTO E INSTALAÇÃO. AF_11/2021_PE</v>
          </cell>
          <cell r="C3592" t="str">
            <v>UN</v>
          </cell>
          <cell r="D3592" t="str">
            <v>ATRIBUÍDO SÃO PAULO</v>
          </cell>
          <cell r="E3592" t="str">
            <v>13.779,97</v>
          </cell>
          <cell r="F3592" t="str">
            <v>CAIXA REFERENCIAL</v>
          </cell>
        </row>
        <row r="3593">
          <cell r="A3593" t="str">
            <v>103276</v>
          </cell>
          <cell r="B3593" t="str">
            <v>AR CONDICIONADO SPLIT ON/OFF, CASSETE (TETO), 60000 BTU/H, CICLO QUENTE/FRIO - FORNECIMENTO E INSTALAÇÃO. AF_11/2021_PE</v>
          </cell>
          <cell r="C3593" t="str">
            <v>UN</v>
          </cell>
          <cell r="D3593" t="str">
            <v>ATRIBUÍDO SÃO PAULO</v>
          </cell>
          <cell r="E3593" t="str">
            <v>14.458,64</v>
          </cell>
          <cell r="F3593" t="str">
            <v>CAIXA REFERENCIAL</v>
          </cell>
        </row>
        <row r="3594">
          <cell r="A3594" t="str">
            <v>103277</v>
          </cell>
          <cell r="B3594" t="str">
            <v>AR CONDICIONADO SPLITÃO 10 TR - FORNECIMENTO E INSTALAÇÃO. AF_11/2021_PE</v>
          </cell>
          <cell r="C3594" t="str">
            <v>UN</v>
          </cell>
          <cell r="D3594" t="str">
            <v>ATRIBUÍDO SÃO PAULO</v>
          </cell>
          <cell r="E3594" t="str">
            <v>26.696,90</v>
          </cell>
          <cell r="F3594" t="str">
            <v>CAIXA REFERENCIAL</v>
          </cell>
        </row>
        <row r="3595">
          <cell r="A3595" t="str">
            <v>103278</v>
          </cell>
          <cell r="B3595" t="str">
            <v>AR CONDICIONADO SPLITÃO 15 TR - FORNECIMENTO E INSTALAÇÃO. AF_11/2021_PE</v>
          </cell>
          <cell r="C3595" t="str">
            <v>UN</v>
          </cell>
          <cell r="D3595" t="str">
            <v>ATRIBUÍDO SÃO PAULO</v>
          </cell>
          <cell r="E3595" t="str">
            <v>34.153,53</v>
          </cell>
          <cell r="F3595" t="str">
            <v>CAIXA REFERENCIAL</v>
          </cell>
        </row>
        <row r="3596">
          <cell r="A3596" t="str">
            <v>103288</v>
          </cell>
          <cell r="B3596" t="str">
            <v>RASGO E CHUMBAMENTO EM ALVENARIA PARA TUBOS DE SPLIT PAREDE DE 9000 A 24000 BTUS/H. AF_11/2021</v>
          </cell>
          <cell r="C3596" t="str">
            <v>UN</v>
          </cell>
          <cell r="D3596" t="str">
            <v>COEFICIENTE DE REPRESENTATIVIDADE</v>
          </cell>
          <cell r="E3596" t="str">
            <v>15,97</v>
          </cell>
          <cell r="F3596" t="str">
            <v>CAIXA REFERENCIAL</v>
          </cell>
        </row>
        <row r="3597">
          <cell r="A3597" t="str">
            <v>103289</v>
          </cell>
          <cell r="B3597" t="str">
            <v>TUBO EM COBRE FLEXÍVEL, DN 1/4", COM ISOLAMENTO, INSTALADO EM FORRO, PARA RAMAL DE ALIMENTAÇÃO DE AR CONDICIONADO, INCLUSO FIXADOR. AF_11/2021_PA</v>
          </cell>
          <cell r="C3597" t="str">
            <v>M</v>
          </cell>
          <cell r="D3597" t="str">
            <v>ATRIBUÍDO SÃO PAULO</v>
          </cell>
          <cell r="E3597" t="str">
            <v>31,35</v>
          </cell>
          <cell r="F3597" t="str">
            <v>CAIXA REFERENCIAL</v>
          </cell>
        </row>
        <row r="3598">
          <cell r="A3598" t="str">
            <v>103290</v>
          </cell>
          <cell r="B3598" t="str">
            <v>TUBO EM COBRE FLEXÍVEL, DN 3/8", COM ISOLAMENTO, INSTALADO EM FORRO, PARA RAMAL DE ALIMENTAÇÃO DE AR CONDICIONADO, INCLUSO FIXADOR. AF_11/2021_PA</v>
          </cell>
          <cell r="C3598" t="str">
            <v>M</v>
          </cell>
          <cell r="D3598" t="str">
            <v>ATRIBUÍDO SÃO PAULO</v>
          </cell>
          <cell r="E3598" t="str">
            <v>48,06</v>
          </cell>
          <cell r="F3598" t="str">
            <v>CAIXA REFERENCIAL</v>
          </cell>
        </row>
        <row r="3599">
          <cell r="A3599" t="str">
            <v>103291</v>
          </cell>
          <cell r="B3599" t="str">
            <v>TUBO EM COBRE FLEXÍVEL, DN 1/2", COM ISOLAMENTO, INSTALADO EM FORRO, PARA RAMAL DE ALIMENTAÇÃO DE AR CONDICIONADO, INCLUSO FIXADOR. AF_11/2021_PA</v>
          </cell>
          <cell r="C3599" t="str">
            <v>M</v>
          </cell>
          <cell r="D3599" t="str">
            <v>ATRIBUÍDO SÃO PAULO</v>
          </cell>
          <cell r="E3599" t="str">
            <v>60,24</v>
          </cell>
          <cell r="F3599" t="str">
            <v>CAIXA REFERENCIAL</v>
          </cell>
        </row>
        <row r="3600">
          <cell r="A3600" t="str">
            <v>103292</v>
          </cell>
          <cell r="B3600" t="str">
            <v>TUBO EM COBRE FLEXÍVEL, DN 5/8", COM ISOLAMENTO, INSTALADO EM FORRO, PARA RAMAL DE ALIMENTAÇÃO DE AR CONDICIONADO, INCLUSO FIXADOR. AF_11/2021_PA</v>
          </cell>
          <cell r="C3600" t="str">
            <v>M</v>
          </cell>
          <cell r="D3600" t="str">
            <v>ATRIBUÍDO SÃO PAULO</v>
          </cell>
          <cell r="E3600" t="str">
            <v>72,61</v>
          </cell>
          <cell r="F3600" t="str">
            <v>CAIXA REFERENCIAL</v>
          </cell>
        </row>
        <row r="3601">
          <cell r="A3601" t="str">
            <v>101936</v>
          </cell>
          <cell r="B3601" t="str">
            <v>INSTALAÇÃO DE TUBOS E CONEXÕES, EM AÇO/FERRO GALVANIZADO, PARA O CENTRO DE MEDIÇÃO DE GÁS DE EDIFÍCIO RESIDENCIAL, COM 4 PAVIMENTOS, 16 UNIDADES HABITACIONAIS, DN 32 (1 1/4") - FORNECIMENTO E INSTALAÇÃO. AF_10/2020</v>
          </cell>
          <cell r="C3601" t="str">
            <v>UN</v>
          </cell>
          <cell r="D3601" t="str">
            <v>ATRIBUÍDO SÃO PAULO</v>
          </cell>
          <cell r="E3601" t="str">
            <v>9.492,26</v>
          </cell>
          <cell r="F3601" t="str">
            <v>CAIXA REFERENCIAL</v>
          </cell>
        </row>
        <row r="3602">
          <cell r="A3602" t="str">
            <v>101937</v>
          </cell>
          <cell r="B3602" t="str">
            <v>INSTALAÇÃO DE TUBOS E CONEXÕES, EM AÇO/FERRO GALVANIZADO, PARA O CENTRO DE MEDIÇÃO DE GÁS DE EDIFÍCIO RESIDENCIAL, COM 4 PAVIMENTOS, 16 UNIDADES HABITACIONAIS, DN 50 (2") - FORNECIMENTO E INSTALAÇÃO. AF_10/2020</v>
          </cell>
          <cell r="C3602" t="str">
            <v>UN</v>
          </cell>
          <cell r="D3602" t="str">
            <v>ATRIBUÍDO SÃO PAULO</v>
          </cell>
          <cell r="E3602" t="str">
            <v>17.064,64</v>
          </cell>
          <cell r="F3602" t="str">
            <v>CAIXA REFERENCIAL</v>
          </cell>
        </row>
        <row r="3603">
          <cell r="A3603" t="str">
            <v>98294</v>
          </cell>
          <cell r="B3603" t="str">
            <v>CABO ELETRÔNICO CATEGORIA 5E, INSTALADO EM EDIFICAÇÃO RESIDENCIAL - FORNECIMENTO E INSTALAÇÃO. AF_11/2019</v>
          </cell>
          <cell r="C3603" t="str">
            <v>M</v>
          </cell>
          <cell r="D3603" t="str">
            <v>COEFICIENTE DE REPRESENTATIVIDADE</v>
          </cell>
          <cell r="E3603" t="str">
            <v>5,67</v>
          </cell>
          <cell r="F3603" t="str">
            <v>CAIXA REFERENCIAL</v>
          </cell>
        </row>
        <row r="3604">
          <cell r="A3604" t="str">
            <v>98295</v>
          </cell>
          <cell r="B3604" t="str">
            <v>CABO ELETRÔNICO CATEGORIA 5E, INSTALADO EM EDIFICAÇÃO INSTITUCIONAL - FORNECIMENTO E INSTALAÇÃO. AF_11/2019</v>
          </cell>
          <cell r="C3604" t="str">
            <v>M</v>
          </cell>
          <cell r="D3604" t="str">
            <v>COEFICIENTE DE REPRESENTATIVIDADE</v>
          </cell>
          <cell r="E3604" t="str">
            <v>4,77</v>
          </cell>
          <cell r="F3604" t="str">
            <v>CAIXA REFERENCIAL</v>
          </cell>
        </row>
        <row r="3605">
          <cell r="A3605" t="str">
            <v>98296</v>
          </cell>
          <cell r="B3605" t="str">
            <v>CABO ELETRÔNICO CATEGORIA 6, INSTALADO EM EDIFICAÇÃO RESIDENCIAL - FORNECIMENTO E INSTALAÇÃO. AF_11/2019</v>
          </cell>
          <cell r="C3605" t="str">
            <v>M</v>
          </cell>
          <cell r="D3605" t="str">
            <v>COEFICIENTE DE REPRESENTATIVIDADE</v>
          </cell>
          <cell r="E3605" t="str">
            <v>8,34</v>
          </cell>
          <cell r="F3605" t="str">
            <v>CAIXA REFERENCIAL</v>
          </cell>
        </row>
        <row r="3606">
          <cell r="A3606" t="str">
            <v>98297</v>
          </cell>
          <cell r="B3606" t="str">
            <v>CABO ELETRÔNICO CATEGORIA 6, INSTALADO EM EDIFICAÇÃO INSTITUCIONAL - FORNECIMENTO E INSTALAÇÃO. AF_11/2019</v>
          </cell>
          <cell r="C3606" t="str">
            <v>M</v>
          </cell>
          <cell r="D3606" t="str">
            <v>COEFICIENTE DE REPRESENTATIVIDADE</v>
          </cell>
          <cell r="E3606" t="str">
            <v>6,90</v>
          </cell>
          <cell r="F3606" t="str">
            <v>CAIXA REFERENCIAL</v>
          </cell>
        </row>
        <row r="3607">
          <cell r="A3607" t="str">
            <v>98298</v>
          </cell>
          <cell r="B3607" t="str">
            <v>CABO ELETRÔNICO CATEGORIA 6A, INSTALADO EM EDIFICAÇÃO RESIDENCIAL - FORNECIMENTO E INSTALAÇÃO. AF_11/2019</v>
          </cell>
          <cell r="C3607" t="str">
            <v>M</v>
          </cell>
          <cell r="D3607" t="str">
            <v>COEFICIENTE DE REPRESENTATIVIDADE</v>
          </cell>
          <cell r="E3607" t="str">
            <v>19,60</v>
          </cell>
          <cell r="F3607" t="str">
            <v>CAIXA REFERENCIAL</v>
          </cell>
        </row>
        <row r="3608">
          <cell r="A3608" t="str">
            <v>98299</v>
          </cell>
          <cell r="B3608" t="str">
            <v>CABO ELETRÔNICO CATEGORIA 6A, INSTALADO EM EDIFICAÇÃO INSTITUCIONAL - FORNECIMENTO E INSTALAÇÃO. AF_11/2019</v>
          </cell>
          <cell r="C3608" t="str">
            <v>M</v>
          </cell>
          <cell r="D3608" t="str">
            <v>COEFICIENTE DE REPRESENTATIVIDADE</v>
          </cell>
          <cell r="E3608" t="str">
            <v>17,82</v>
          </cell>
          <cell r="F3608" t="str">
            <v>CAIXA REFERENCIAL</v>
          </cell>
        </row>
        <row r="3609">
          <cell r="A3609" t="str">
            <v>98300</v>
          </cell>
          <cell r="B3609" t="str">
            <v>CABO COAXIAL RG6 95% - FORNECIMENTO E INSTALAÇÃO. AF_11/2019</v>
          </cell>
          <cell r="C3609" t="str">
            <v>M</v>
          </cell>
          <cell r="D3609" t="str">
            <v>COEFICIENTE DE REPRESENTATIVIDADE</v>
          </cell>
          <cell r="E3609" t="str">
            <v>6,37</v>
          </cell>
          <cell r="F3609" t="str">
            <v>CAIXA REFERENCIAL</v>
          </cell>
        </row>
        <row r="3610">
          <cell r="A3610" t="str">
            <v>98301</v>
          </cell>
          <cell r="B3610" t="str">
            <v>PATCH PANEL 24 PORTAS, CATEGORIA 5E - FORNECIMENTO E INSTALAÇÃO. AF_11/2019</v>
          </cell>
          <cell r="C3610" t="str">
            <v>UN</v>
          </cell>
          <cell r="D3610" t="str">
            <v>COEFICIENTE DE REPRESENTATIVIDADE</v>
          </cell>
          <cell r="E3610" t="str">
            <v>989,81</v>
          </cell>
          <cell r="F3610" t="str">
            <v>CAIXA REFERENCIAL</v>
          </cell>
        </row>
        <row r="3611">
          <cell r="A3611" t="str">
            <v>98302</v>
          </cell>
          <cell r="B3611" t="str">
            <v>PATCH PANEL 24 PORTAS, CATEGORIA 6 - FORNECIMENTO E INSTALAÇÃO. AF_11/2019</v>
          </cell>
          <cell r="C3611" t="str">
            <v>UN</v>
          </cell>
          <cell r="D3611" t="str">
            <v>COEFICIENTE DE REPRESENTATIVIDADE</v>
          </cell>
          <cell r="E3611" t="str">
            <v>1.983,50</v>
          </cell>
          <cell r="F3611" t="str">
            <v>CAIXA REFERENCIAL</v>
          </cell>
        </row>
        <row r="3612">
          <cell r="A3612" t="str">
            <v>98304</v>
          </cell>
          <cell r="B3612" t="str">
            <v>PATCH PANEL 48 PORTAS, CATEGORIA 6 - FORNECIMENTO E INSTALAÇÃO. AF_11/2019</v>
          </cell>
          <cell r="C3612" t="str">
            <v>UN</v>
          </cell>
          <cell r="D3612" t="str">
            <v>COEFICIENTE DE REPRESENTATIVIDADE</v>
          </cell>
          <cell r="E3612" t="str">
            <v>6.379,66</v>
          </cell>
          <cell r="F3612" t="str">
            <v>CAIXA REFERENCIAL</v>
          </cell>
        </row>
        <row r="3613">
          <cell r="A3613" t="str">
            <v>98305</v>
          </cell>
          <cell r="B3613" t="str">
            <v>RACK FECHADO PARA SERVIDOR - FORNECIMENTO E INSTALAÇÃO. AF_11/2019</v>
          </cell>
          <cell r="C3613" t="str">
            <v>UN</v>
          </cell>
          <cell r="D3613" t="str">
            <v>COEFICIENTE DE REPRESENTATIVIDADE</v>
          </cell>
          <cell r="E3613" t="str">
            <v>4.884,67</v>
          </cell>
          <cell r="F3613" t="str">
            <v>CAIXA REFERENCIAL</v>
          </cell>
        </row>
        <row r="3614">
          <cell r="A3614" t="str">
            <v>98306</v>
          </cell>
          <cell r="B3614" t="str">
            <v>BLOCO DE ENGATE RÁPIDO PARA BASTIDOR TIPO M10 - FORNECIMENTO E INSTALAÇÃO. AF_11/2019</v>
          </cell>
          <cell r="C3614" t="str">
            <v>UN</v>
          </cell>
          <cell r="D3614" t="str">
            <v>COEFICIENTE DE REPRESENTATIVIDADE</v>
          </cell>
          <cell r="E3614" t="str">
            <v>96,15</v>
          </cell>
          <cell r="F3614" t="str">
            <v>CAIXA REFERENCIAL</v>
          </cell>
        </row>
        <row r="3615">
          <cell r="A3615" t="str">
            <v>98307</v>
          </cell>
          <cell r="B3615" t="str">
            <v>TOMADA DE REDE RJ45 - FORNECIMENTO E INSTALAÇÃO. AF_11/2019</v>
          </cell>
          <cell r="C3615" t="str">
            <v>UN</v>
          </cell>
          <cell r="D3615" t="str">
            <v>COEFICIENTE DE REPRESENTATIVIDADE</v>
          </cell>
          <cell r="E3615" t="str">
            <v>57,55</v>
          </cell>
          <cell r="F3615" t="str">
            <v>CAIXA REFERENCIAL</v>
          </cell>
        </row>
        <row r="3616">
          <cell r="A3616" t="str">
            <v>98308</v>
          </cell>
          <cell r="B3616" t="str">
            <v>TOMADA PARA TELEFONE RJ11 - FORNECIMENTO E INSTALAÇÃO. AF_11/2019</v>
          </cell>
          <cell r="C3616" t="str">
            <v>UN</v>
          </cell>
          <cell r="D3616" t="str">
            <v>COEFICIENTE DE REPRESENTATIVIDADE</v>
          </cell>
          <cell r="E3616" t="str">
            <v>38,34</v>
          </cell>
          <cell r="F3616" t="str">
            <v>CAIXA REFERENCIAL</v>
          </cell>
        </row>
        <row r="3617">
          <cell r="A3617" t="str">
            <v>98593</v>
          </cell>
          <cell r="B3617" t="str">
            <v>PATCH PANEL 48 PORTAS, CATEGORIA 5E - FORNECIMENTO E INSTALAÇÃO. AF_11/2019</v>
          </cell>
          <cell r="C3617" t="str">
            <v>UN</v>
          </cell>
          <cell r="D3617" t="str">
            <v>COEFICIENTE DE REPRESENTATIVIDADE</v>
          </cell>
          <cell r="E3617" t="str">
            <v>4.353,50</v>
          </cell>
          <cell r="F3617" t="str">
            <v>CAIXA REFERENCIAL</v>
          </cell>
        </row>
        <row r="3618">
          <cell r="A3618" t="str">
            <v>100553</v>
          </cell>
          <cell r="B3618" t="str">
            <v>CABO COAXIAL RG11 95% - FORNECIMENTO E INSTALAÇÃO. AF_11/2019</v>
          </cell>
          <cell r="C3618" t="str">
            <v>M</v>
          </cell>
          <cell r="D3618" t="str">
            <v>COEFICIENTE DE REPRESENTATIVIDADE</v>
          </cell>
          <cell r="E3618" t="str">
            <v>21,93</v>
          </cell>
          <cell r="F3618" t="str">
            <v>CAIXA REFERENCIAL</v>
          </cell>
        </row>
        <row r="3619">
          <cell r="A3619" t="str">
            <v>100554</v>
          </cell>
          <cell r="B3619" t="str">
            <v>CABO COAXIAL RG59 95% - FORNECIMENTO E INSTALAÇÃO. AF_11/2019</v>
          </cell>
          <cell r="C3619" t="str">
            <v>M</v>
          </cell>
          <cell r="D3619" t="str">
            <v>COEFICIENTE DE REPRESENTATIVIDADE</v>
          </cell>
          <cell r="E3619" t="str">
            <v>6,07</v>
          </cell>
          <cell r="F3619" t="str">
            <v>CAIXA REFERENCIAL</v>
          </cell>
        </row>
        <row r="3620">
          <cell r="A3620" t="str">
            <v>100555</v>
          </cell>
          <cell r="B3620" t="str">
            <v>RACK ABERTO EM COLUNA 44U PARA SERVIDOR - FORNECIMENTO E INSTALAÇÃO. AF_11/2019</v>
          </cell>
          <cell r="C3620" t="str">
            <v>UN</v>
          </cell>
          <cell r="D3620" t="str">
            <v>COEFICIENTE DE REPRESENTATIVIDADE</v>
          </cell>
          <cell r="E3620" t="str">
            <v>2.434,00</v>
          </cell>
          <cell r="F3620" t="str">
            <v>CAIXA REFERENCIAL</v>
          </cell>
        </row>
        <row r="3621">
          <cell r="A3621" t="str">
            <v>89355</v>
          </cell>
          <cell r="B3621" t="str">
            <v>TUBO, PVC, SOLDÁVEL, DE 20MM, INSTALADO EM RAMAL OU SUB-RAMAL DE ÁGUA - FORNECIMENTO E INSTALAÇÃO. AF_06/2022</v>
          </cell>
          <cell r="C3621" t="str">
            <v>M</v>
          </cell>
          <cell r="D3621" t="str">
            <v>COEFICIENTE DE REPRESENTATIVIDADE</v>
          </cell>
          <cell r="E3621" t="str">
            <v>22,78</v>
          </cell>
          <cell r="F3621" t="str">
            <v>CAIXA REFERENCIAL</v>
          </cell>
        </row>
        <row r="3622">
          <cell r="A3622" t="str">
            <v>89356</v>
          </cell>
          <cell r="B3622" t="str">
            <v>TUBO, PVC, SOLDÁVEL, DE 25MM, INSTALADO EM RAMAL OU SUB-RAMAL DE ÁGUA - FORNECIMENTO E INSTALAÇÃO. AF_06/2022</v>
          </cell>
          <cell r="C3622" t="str">
            <v>M</v>
          </cell>
          <cell r="D3622" t="str">
            <v>COEFICIENTE DE REPRESENTATIVIDADE</v>
          </cell>
          <cell r="E3622" t="str">
            <v>26,27</v>
          </cell>
          <cell r="F3622" t="str">
            <v>CAIXA REFERENCIAL</v>
          </cell>
        </row>
        <row r="3623">
          <cell r="A3623" t="str">
            <v>89357</v>
          </cell>
          <cell r="B3623" t="str">
            <v>TUBO, PVC, SOLDÁVEL, DE 32MM, INSTALADO EM RAMAL OU SUB-RAMAL DE ÁGUA - FORNECIMENTO E INSTALAÇÃO. AF_06/2022</v>
          </cell>
          <cell r="C3623" t="str">
            <v>M</v>
          </cell>
          <cell r="D3623" t="str">
            <v>COEFICIENTE DE REPRESENTATIVIDADE</v>
          </cell>
          <cell r="E3623" t="str">
            <v>36,39</v>
          </cell>
          <cell r="F3623" t="str">
            <v>CAIXA REFERENCIAL</v>
          </cell>
        </row>
        <row r="3624">
          <cell r="A3624" t="str">
            <v>89401</v>
          </cell>
          <cell r="B3624" t="str">
            <v>TUBO, PVC, SOLDÁVEL, DE 20MM, INSTALADO EM RAMAL DE DISTRIBUIÇÃO DE ÁGUA - FORNECIMENTO E INSTALAÇÃO. AF_06/2022</v>
          </cell>
          <cell r="C3624" t="str">
            <v>M</v>
          </cell>
          <cell r="D3624" t="str">
            <v>COEFICIENTE DE REPRESENTATIVIDADE</v>
          </cell>
          <cell r="E3624" t="str">
            <v>12,18</v>
          </cell>
          <cell r="F3624" t="str">
            <v>CAIXA REFERENCIAL</v>
          </cell>
        </row>
        <row r="3625">
          <cell r="A3625" t="str">
            <v>89402</v>
          </cell>
          <cell r="B3625" t="str">
            <v>TUBO, PVC, SOLDÁVEL, DE 25MM, INSTALADO EM RAMAL DE DISTRIBUIÇÃO DE ÁGUA - FORNECIMENTO E INSTALAÇÃO. AF_06/2022</v>
          </cell>
          <cell r="C3625" t="str">
            <v>M</v>
          </cell>
          <cell r="D3625" t="str">
            <v>COEFICIENTE DE REPRESENTATIVIDADE</v>
          </cell>
          <cell r="E3625" t="str">
            <v>14,01</v>
          </cell>
          <cell r="F3625" t="str">
            <v>CAIXA REFERENCIAL</v>
          </cell>
        </row>
        <row r="3626">
          <cell r="A3626" t="str">
            <v>89403</v>
          </cell>
          <cell r="B3626" t="str">
            <v>TUBO, PVC, SOLDÁVEL, DE 32MM, INSTALADO EM RAMAL DE DISTRIBUIÇÃO DE ÁGUA - FORNECIMENTO E INSTALAÇÃO. AF_06/2022</v>
          </cell>
          <cell r="C3626" t="str">
            <v>M</v>
          </cell>
          <cell r="D3626" t="str">
            <v>COEFICIENTE DE REPRESENTATIVIDADE</v>
          </cell>
          <cell r="E3626" t="str">
            <v>21,76</v>
          </cell>
          <cell r="F3626" t="str">
            <v>CAIXA REFERENCIAL</v>
          </cell>
        </row>
        <row r="3627">
          <cell r="A3627" t="str">
            <v>89446</v>
          </cell>
          <cell r="B3627" t="str">
            <v>TUBO, PVC, SOLDÁVEL, DE 25MM, INSTALADO EM PRUMADA DE ÁGUA - FORNECIMENTO E INSTALAÇÃO. AF_06/2022</v>
          </cell>
          <cell r="C3627" t="str">
            <v>M</v>
          </cell>
          <cell r="D3627" t="str">
            <v>COEFICIENTE DE REPRESENTATIVIDADE</v>
          </cell>
          <cell r="E3627" t="str">
            <v>6,30</v>
          </cell>
          <cell r="F3627" t="str">
            <v>CAIXA REFERENCIAL</v>
          </cell>
        </row>
        <row r="3628">
          <cell r="A3628" t="str">
            <v>89447</v>
          </cell>
          <cell r="B3628" t="str">
            <v>TUBO, PVC, SOLDÁVEL, DE 32MM, INSTALADO EM PRUMADA DE ÁGUA - FORNECIMENTO E INSTALAÇÃO. AF_06/2022</v>
          </cell>
          <cell r="C3628" t="str">
            <v>M</v>
          </cell>
          <cell r="D3628" t="str">
            <v>COEFICIENTE DE REPRESENTATIVIDADE</v>
          </cell>
          <cell r="E3628" t="str">
            <v>12,59</v>
          </cell>
          <cell r="F3628" t="str">
            <v>CAIXA REFERENCIAL</v>
          </cell>
        </row>
        <row r="3629">
          <cell r="A3629" t="str">
            <v>89448</v>
          </cell>
          <cell r="B3629" t="str">
            <v>TUBO, PVC, SOLDÁVEL, DE 40MM, INSTALADO EM PRUMADA DE ÁGUA - FORNECIMENTO E INSTALAÇÃO. AF_06/2022</v>
          </cell>
          <cell r="C3629" t="str">
            <v>M</v>
          </cell>
          <cell r="D3629" t="str">
            <v>COEFICIENTE DE REPRESENTATIVIDADE</v>
          </cell>
          <cell r="E3629" t="str">
            <v>19,29</v>
          </cell>
          <cell r="F3629" t="str">
            <v>CAIXA REFERENCIAL</v>
          </cell>
        </row>
        <row r="3630">
          <cell r="A3630" t="str">
            <v>89449</v>
          </cell>
          <cell r="B3630" t="str">
            <v>TUBO, PVC, SOLDÁVEL, DE 50MM, INSTALADO EM PRUMADA DE ÁGUA - FORNECIMENTO E INSTALAÇÃO. AF_06/2022</v>
          </cell>
          <cell r="C3630" t="str">
            <v>M</v>
          </cell>
          <cell r="D3630" t="str">
            <v>COEFICIENTE DE REPRESENTATIVIDADE</v>
          </cell>
          <cell r="E3630" t="str">
            <v>21,33</v>
          </cell>
          <cell r="F3630" t="str">
            <v>CAIXA REFERENCIAL</v>
          </cell>
        </row>
        <row r="3631">
          <cell r="A3631" t="str">
            <v>89450</v>
          </cell>
          <cell r="B3631" t="str">
            <v>TUBO, PVC, SOLDÁVEL, DE 60MM, INSTALADO EM PRUMADA DE ÁGUA - FORNECIMENTO E INSTALAÇÃO. AF_06/2022</v>
          </cell>
          <cell r="C3631" t="str">
            <v>M</v>
          </cell>
          <cell r="D3631" t="str">
            <v>COEFICIENTE DE REPRESENTATIVIDADE</v>
          </cell>
          <cell r="E3631" t="str">
            <v>34,23</v>
          </cell>
          <cell r="F3631" t="str">
            <v>CAIXA REFERENCIAL</v>
          </cell>
        </row>
        <row r="3632">
          <cell r="A3632" t="str">
            <v>89451</v>
          </cell>
          <cell r="B3632" t="str">
            <v>TUBO, PVC, SOLDÁVEL, DE 75MM, INSTALADO EM PRUMADA DE ÁGUA - FORNECIMENTO E INSTALAÇÃO. AF_06/2022</v>
          </cell>
          <cell r="C3632" t="str">
            <v>M</v>
          </cell>
          <cell r="D3632" t="str">
            <v>COEFICIENTE DE REPRESENTATIVIDADE</v>
          </cell>
          <cell r="E3632" t="str">
            <v>55,76</v>
          </cell>
          <cell r="F3632" t="str">
            <v>CAIXA REFERENCIAL</v>
          </cell>
        </row>
        <row r="3633">
          <cell r="A3633" t="str">
            <v>89452</v>
          </cell>
          <cell r="B3633" t="str">
            <v>TUBO, PVC, SOLDÁVEL, DE 85MM, INSTALADO EM PRUMADA DE ÁGUA - FORNECIMENTO E INSTALAÇÃO. AF_06/2022</v>
          </cell>
          <cell r="C3633" t="str">
            <v>M</v>
          </cell>
          <cell r="D3633" t="str">
            <v>COEFICIENTE DE REPRESENTATIVIDADE</v>
          </cell>
          <cell r="E3633" t="str">
            <v>76,86</v>
          </cell>
          <cell r="F3633" t="str">
            <v>CAIXA REFERENCIAL</v>
          </cell>
        </row>
        <row r="3634">
          <cell r="A3634" t="str">
            <v>89508</v>
          </cell>
          <cell r="B3634" t="str">
            <v>TUBO PVC, SÉRIE R, ÁGUA PLUVIAL, DN 40 MM, FORNECIDO E INSTALADO EM RAMAL DE ENCAMINHAMENTO. AF_06/2022</v>
          </cell>
          <cell r="C3634" t="str">
            <v>M</v>
          </cell>
          <cell r="D3634" t="str">
            <v>COEFICIENTE DE REPRESENTATIVIDADE</v>
          </cell>
          <cell r="E3634" t="str">
            <v>20,27</v>
          </cell>
          <cell r="F3634" t="str">
            <v>CAIXA REFERENCIAL</v>
          </cell>
        </row>
        <row r="3635">
          <cell r="A3635" t="str">
            <v>89509</v>
          </cell>
          <cell r="B3635" t="str">
            <v>TUBO PVC, SÉRIE R, ÁGUA PLUVIAL, DN 50 MM, FORNECIDO E INSTALADO EM RAMAL DE ENCAMINHAMENTO. AF_06/2022</v>
          </cell>
          <cell r="C3635" t="str">
            <v>M</v>
          </cell>
          <cell r="D3635" t="str">
            <v>COEFICIENTE DE REPRESENTATIVIDADE</v>
          </cell>
          <cell r="E3635" t="str">
            <v>27,48</v>
          </cell>
          <cell r="F3635" t="str">
            <v>CAIXA REFERENCIAL</v>
          </cell>
        </row>
        <row r="3636">
          <cell r="A3636" t="str">
            <v>89511</v>
          </cell>
          <cell r="B3636" t="str">
            <v>TUBO PVC, SÉRIE R, ÁGUA PLUVIAL, DN 75 MM, FORNECIDO E INSTALADO EM RAMAL DE ENCAMINHAMENTO. AF_06/2022</v>
          </cell>
          <cell r="C3636" t="str">
            <v>M</v>
          </cell>
          <cell r="D3636" t="str">
            <v>COEFICIENTE DE REPRESENTATIVIDADE</v>
          </cell>
          <cell r="E3636" t="str">
            <v>47,09</v>
          </cell>
          <cell r="F3636" t="str">
            <v>CAIXA REFERENCIAL</v>
          </cell>
        </row>
        <row r="3637">
          <cell r="A3637" t="str">
            <v>89512</v>
          </cell>
          <cell r="B3637" t="str">
            <v>TUBO PVC, SÉRIE R, ÁGUA PLUVIAL, DN 100 MM, FORNECIDO E INSTALADO EM RAMAL DE ENCAMINHAMENTO. AF_06/2022</v>
          </cell>
          <cell r="C3637" t="str">
            <v>M</v>
          </cell>
          <cell r="D3637" t="str">
            <v>COEFICIENTE DE REPRESENTATIVIDADE</v>
          </cell>
          <cell r="E3637" t="str">
            <v>59,48</v>
          </cell>
          <cell r="F3637" t="str">
            <v>CAIXA REFERENCIAL</v>
          </cell>
        </row>
        <row r="3638">
          <cell r="A3638" t="str">
            <v>89576</v>
          </cell>
          <cell r="B3638" t="str">
            <v>TUBO PVC, SÉRIE R, ÁGUA PLUVIAL, DN 75 MM, FORNECIDO E INSTALADO EM CONDUTORES VERTICAIS DE ÁGUAS PLUVIAIS. AF_06/2022</v>
          </cell>
          <cell r="C3638" t="str">
            <v>M</v>
          </cell>
          <cell r="D3638" t="str">
            <v>COEFICIENTE DE REPRESENTATIVIDADE</v>
          </cell>
          <cell r="E3638" t="str">
            <v>33,64</v>
          </cell>
          <cell r="F3638" t="str">
            <v>CAIXA REFERENCIAL</v>
          </cell>
        </row>
        <row r="3639">
          <cell r="A3639" t="str">
            <v>89578</v>
          </cell>
          <cell r="B3639" t="str">
            <v>TUBO PVC, SÉRIE R, ÁGUA PLUVIAL, DN 100 MM, FORNECIDO E INSTALADO EM CONDUTORES VERTICAIS DE ÁGUAS PLUVIAIS. AF_06/2022</v>
          </cell>
          <cell r="C3639" t="str">
            <v>M</v>
          </cell>
          <cell r="D3639" t="str">
            <v>COEFICIENTE DE REPRESENTATIVIDADE</v>
          </cell>
          <cell r="E3639" t="str">
            <v>41,61</v>
          </cell>
          <cell r="F3639" t="str">
            <v>CAIXA REFERENCIAL</v>
          </cell>
        </row>
        <row r="3640">
          <cell r="A3640" t="str">
            <v>89580</v>
          </cell>
          <cell r="B3640" t="str">
            <v>TUBO PVC, SÉRIE R, ÁGUA PLUVIAL, DN 150 MM, FORNECIDO E INSTALADO EM CONDUTORES VERTICAIS DE ÁGUAS PLUVIAIS. AF_06/2022</v>
          </cell>
          <cell r="C3640" t="str">
            <v>M</v>
          </cell>
          <cell r="D3640" t="str">
            <v>COEFICIENTE DE REPRESENTATIVIDADE</v>
          </cell>
          <cell r="E3640" t="str">
            <v>86,29</v>
          </cell>
          <cell r="F3640" t="str">
            <v>CAIXA REFERENCIAL</v>
          </cell>
        </row>
        <row r="3641">
          <cell r="A3641" t="str">
            <v>89633</v>
          </cell>
          <cell r="B3641" t="str">
            <v>TUBO, CPVC, SOLDÁVEL, DN 15MM, INSTALADO EM RAMAL OU SUB-RAMAL DE ÁGUA - FORNECIMENTO E INSTALAÇÃO. AF_06/2022</v>
          </cell>
          <cell r="C3641" t="str">
            <v>M</v>
          </cell>
          <cell r="D3641" t="str">
            <v>COEFICIENTE DE REPRESENTATIVIDADE</v>
          </cell>
          <cell r="E3641" t="str">
            <v>29,08</v>
          </cell>
          <cell r="F3641" t="str">
            <v>CAIXA REFERENCIAL</v>
          </cell>
        </row>
        <row r="3642">
          <cell r="A3642" t="str">
            <v>89634</v>
          </cell>
          <cell r="B3642" t="str">
            <v>TUBO, CPVC, SOLDÁVEL, DN 22MM, INSTALADO EM RAMAL OU SUB-RAMAL DE ÁGUA - FORNECIMENTO E INSTALAÇÃO. AF_06/2022</v>
          </cell>
          <cell r="C3642" t="str">
            <v>M</v>
          </cell>
          <cell r="D3642" t="str">
            <v>COEFICIENTE DE REPRESENTATIVIDADE</v>
          </cell>
          <cell r="E3642" t="str">
            <v>41,44</v>
          </cell>
          <cell r="F3642" t="str">
            <v>CAIXA REFERENCIAL</v>
          </cell>
        </row>
        <row r="3643">
          <cell r="A3643" t="str">
            <v>89635</v>
          </cell>
          <cell r="B3643" t="str">
            <v>TUBO, CPVC, SOLDÁVEL, DN 28MM, INSTALADO EM RAMAL OU SUB-RAMAL DE ÁGUA - FORNECIMENTO E INSTALAÇÃO. AF_06/2022</v>
          </cell>
          <cell r="C3643" t="str">
            <v>M</v>
          </cell>
          <cell r="D3643" t="str">
            <v>COEFICIENTE DE REPRESENTATIVIDADE</v>
          </cell>
          <cell r="E3643" t="str">
            <v>60,99</v>
          </cell>
          <cell r="F3643" t="str">
            <v>CAIXA REFERENCIAL</v>
          </cell>
        </row>
        <row r="3644">
          <cell r="A3644" t="str">
            <v>89636</v>
          </cell>
          <cell r="B3644" t="str">
            <v>TUBO, CPVC, SOLDÁVEL, DN 35MM, INSTALADO EM RAMAL OU SUB-RAMAL DE ÁGUA   FORNECIMENTO E INSTALAÇÃO. AF_06/2022</v>
          </cell>
          <cell r="C3644" t="str">
            <v>M</v>
          </cell>
          <cell r="D3644" t="str">
            <v>COEFICIENTE DE REPRESENTATIVIDADE</v>
          </cell>
          <cell r="E3644" t="str">
            <v>76,76</v>
          </cell>
          <cell r="F3644" t="str">
            <v>CAIXA REFERENCIAL</v>
          </cell>
        </row>
        <row r="3645">
          <cell r="A3645" t="str">
            <v>89711</v>
          </cell>
          <cell r="B3645" t="str">
            <v>TUBO PVC, SERIE NORMAL, ESGOTO PREDIAL, DN 40 MM, FORNECIDO E INSTALADO EM RAMAL DE DESCARGA OU RAMAL DE ESGOTO SANITÁRIO. AF_08/2022</v>
          </cell>
          <cell r="C3645" t="str">
            <v>M</v>
          </cell>
          <cell r="D3645" t="str">
            <v>COEFICIENTE DE REPRESENTATIVIDADE</v>
          </cell>
          <cell r="E3645" t="str">
            <v>24,91</v>
          </cell>
          <cell r="F3645" t="str">
            <v>CAIXA REFERENCIAL</v>
          </cell>
        </row>
        <row r="3646">
          <cell r="A3646" t="str">
            <v>89712</v>
          </cell>
          <cell r="B3646" t="str">
            <v>TUBO PVC, SERIE NORMAL, ESGOTO PREDIAL, DN 50 MM, FORNECIDO E INSTALADO EM RAMAL DE DESCARGA OU RAMAL DE ESGOTO SANITÁRIO. AF_08/2022</v>
          </cell>
          <cell r="C3646" t="str">
            <v>M</v>
          </cell>
          <cell r="D3646" t="str">
            <v>COEFICIENTE DE REPRESENTATIVIDADE</v>
          </cell>
          <cell r="E3646" t="str">
            <v>32,06</v>
          </cell>
          <cell r="F3646" t="str">
            <v>CAIXA REFERENCIAL</v>
          </cell>
        </row>
        <row r="3647">
          <cell r="A3647" t="str">
            <v>89713</v>
          </cell>
          <cell r="B3647" t="str">
            <v>TUBO PVC, SERIE NORMAL, ESGOTO PREDIAL, DN 75 MM, FORNECIDO E INSTALADO EM RAMAL DE DESCARGA OU RAMAL DE ESGOTO SANITÁRIO. AF_08/2022</v>
          </cell>
          <cell r="C3647" t="str">
            <v>M</v>
          </cell>
          <cell r="D3647" t="str">
            <v>COEFICIENTE DE REPRESENTATIVIDADE</v>
          </cell>
          <cell r="E3647" t="str">
            <v>40,09</v>
          </cell>
          <cell r="F3647" t="str">
            <v>CAIXA REFERENCIAL</v>
          </cell>
        </row>
        <row r="3648">
          <cell r="A3648" t="str">
            <v>89714</v>
          </cell>
          <cell r="B3648" t="str">
            <v>TUBO PVC, SERIE NORMAL, ESGOTO PREDIAL, DN 100 MM, FORNECIDO E INSTALADO EM RAMAL DE DESCARGA OU RAMAL DE ESGOTO SANITÁRIO. AF_08/2022</v>
          </cell>
          <cell r="C3648" t="str">
            <v>M</v>
          </cell>
          <cell r="D3648" t="str">
            <v>COEFICIENTE DE REPRESENTATIVIDADE</v>
          </cell>
          <cell r="E3648" t="str">
            <v>44,64</v>
          </cell>
          <cell r="F3648" t="str">
            <v>CAIXA REFERENCIAL</v>
          </cell>
        </row>
        <row r="3649">
          <cell r="A3649" t="str">
            <v>89716</v>
          </cell>
          <cell r="B3649" t="str">
            <v>TUBO, CPVC, SOLDÁVEL, DN 22MM, INSTALADO EM RAMAL DE DISTRIBUIÇÃO DE ÁGUA - FORNECIMENTO E INSTALAÇÃO. AF_06/2022</v>
          </cell>
          <cell r="C3649" t="str">
            <v>M</v>
          </cell>
          <cell r="D3649" t="str">
            <v>COEFICIENTE DE REPRESENTATIVIDADE</v>
          </cell>
          <cell r="E3649" t="str">
            <v>30,29</v>
          </cell>
          <cell r="F3649" t="str">
            <v>CAIXA REFERENCIAL</v>
          </cell>
        </row>
        <row r="3650">
          <cell r="A3650" t="str">
            <v>89717</v>
          </cell>
          <cell r="B3650" t="str">
            <v>TUBO, CPVC, SOLDÁVEL, DN 28MM, INSTALADO EM RAMAL DE DISTRIBUIÇÃO DE ÁGUA - FORNECIMENTO E INSTALAÇÃO. AF_06/2022</v>
          </cell>
          <cell r="C3650" t="str">
            <v>M</v>
          </cell>
          <cell r="D3650" t="str">
            <v>COEFICIENTE DE REPRESENTATIVIDADE</v>
          </cell>
          <cell r="E3650" t="str">
            <v>47,85</v>
          </cell>
          <cell r="F3650" t="str">
            <v>CAIXA REFERENCIAL</v>
          </cell>
        </row>
        <row r="3651">
          <cell r="A3651" t="str">
            <v>89770</v>
          </cell>
          <cell r="B3651" t="str">
            <v>TUBO, CPVC, SOLDÁVEL, DN 35MM, INSTALADO EM PRUMADA DE ÁGUA   FORNECIMENTO E INSTALAÇÃO. AF_06/2022</v>
          </cell>
          <cell r="C3651" t="str">
            <v>M</v>
          </cell>
          <cell r="D3651" t="str">
            <v>COEFICIENTE DE REPRESENTATIVIDADE</v>
          </cell>
          <cell r="E3651" t="str">
            <v>51,55</v>
          </cell>
          <cell r="F3651" t="str">
            <v>CAIXA REFERENCIAL</v>
          </cell>
        </row>
        <row r="3652">
          <cell r="A3652" t="str">
            <v>89771</v>
          </cell>
          <cell r="B3652" t="str">
            <v>TUBO, CPVC, SOLDÁVEL, DN 42MM, INSTALADO EM PRUMADA DE ÁGUA   FORNECIMENTO E INSTALAÇÃO. AF_06/2022</v>
          </cell>
          <cell r="C3652" t="str">
            <v>M</v>
          </cell>
          <cell r="D3652" t="str">
            <v>COEFICIENTE DE REPRESENTATIVIDADE</v>
          </cell>
          <cell r="E3652" t="str">
            <v>68,83</v>
          </cell>
          <cell r="F3652" t="str">
            <v>CAIXA REFERENCIAL</v>
          </cell>
        </row>
        <row r="3653">
          <cell r="A3653" t="str">
            <v>89773</v>
          </cell>
          <cell r="B3653" t="str">
            <v>TUBO, CPVC, SOLDÁVEL, DN 73MM, INSTALADO EM PRUMADA DE ÁGUA   FORNECIMENTO E INSTALAÇÃO. AF_06/2022</v>
          </cell>
          <cell r="C3653" t="str">
            <v>M</v>
          </cell>
          <cell r="D3653" t="str">
            <v>COEFICIENTE DE REPRESENTATIVIDADE</v>
          </cell>
          <cell r="E3653" t="str">
            <v>161,76</v>
          </cell>
          <cell r="F3653" t="str">
            <v>CAIXA REFERENCIAL</v>
          </cell>
        </row>
        <row r="3654">
          <cell r="A3654" t="str">
            <v>89775</v>
          </cell>
          <cell r="B3654" t="str">
            <v>TUBO, CPVC, SOLDÁVEL, DN 89MM, INSTALADO EM PRUMADA DE ÁGUA   FORNECIMENTO E INSTALAÇÃO. AF_06/2022</v>
          </cell>
          <cell r="C3654" t="str">
            <v>M</v>
          </cell>
          <cell r="D3654" t="str">
            <v>COEFICIENTE DE REPRESENTATIVIDADE</v>
          </cell>
          <cell r="E3654" t="str">
            <v>252,92</v>
          </cell>
          <cell r="F3654" t="str">
            <v>CAIXA REFERENCIAL</v>
          </cell>
        </row>
        <row r="3655">
          <cell r="A3655" t="str">
            <v>89798</v>
          </cell>
          <cell r="B3655" t="str">
            <v>TUBO PVC, SERIE NORMAL, ESGOTO PREDIAL, DN 50 MM, FORNECIDO E INSTALADO EM PRUMADA DE ESGOTO SANITÁRIO OU VENTILAÇÃO. AF_08/2022</v>
          </cell>
          <cell r="C3655" t="str">
            <v>M</v>
          </cell>
          <cell r="D3655" t="str">
            <v>COEFICIENTE DE REPRESENTATIVIDADE</v>
          </cell>
          <cell r="E3655" t="str">
            <v>16,89</v>
          </cell>
          <cell r="F3655" t="str">
            <v>CAIXA REFERENCIAL</v>
          </cell>
        </row>
        <row r="3656">
          <cell r="A3656" t="str">
            <v>89799</v>
          </cell>
          <cell r="B3656" t="str">
            <v>TUBO PVC, SERIE NORMAL, ESGOTO PREDIAL, DN 75 MM, FORNECIDO E INSTALADO EM PRUMADA DE ESGOTO SANITÁRIO OU VENTILAÇÃO. AF_08/2022</v>
          </cell>
          <cell r="C3656" t="str">
            <v>M</v>
          </cell>
          <cell r="D3656" t="str">
            <v>COEFICIENTE DE REPRESENTATIVIDADE</v>
          </cell>
          <cell r="E3656" t="str">
            <v>27,51</v>
          </cell>
          <cell r="F3656" t="str">
            <v>CAIXA REFERENCIAL</v>
          </cell>
        </row>
        <row r="3657">
          <cell r="A3657" t="str">
            <v>89800</v>
          </cell>
          <cell r="B3657" t="str">
            <v>TUBO PVC, SERIE NORMAL, ESGOTO PREDIAL, DN 100 MM, FORNECIDO E INSTALADO EM PRUMADA DE ESGOTO SANITÁRIO OU VENTILAÇÃO. AF_08/2022</v>
          </cell>
          <cell r="C3657" t="str">
            <v>M</v>
          </cell>
          <cell r="D3657" t="str">
            <v>COEFICIENTE DE REPRESENTATIVIDADE</v>
          </cell>
          <cell r="E3657" t="str">
            <v>34,67</v>
          </cell>
          <cell r="F3657" t="str">
            <v>CAIXA REFERENCIAL</v>
          </cell>
        </row>
        <row r="3658">
          <cell r="A3658" t="str">
            <v>89848</v>
          </cell>
          <cell r="B3658" t="str">
            <v>TUBO PVC, SERIE NORMAL, ESGOTO PREDIAL, DN 100 MM, FORNECIDO E INSTALADO EM SUBCOLETOR AÉREO DE ESGOTO SANITÁRIO. AF_08/2022</v>
          </cell>
          <cell r="C3658" t="str">
            <v>M</v>
          </cell>
          <cell r="D3658" t="str">
            <v>COEFICIENTE DE REPRESENTATIVIDADE</v>
          </cell>
          <cell r="E3658" t="str">
            <v>33,38</v>
          </cell>
          <cell r="F3658" t="str">
            <v>CAIXA REFERENCIAL</v>
          </cell>
        </row>
        <row r="3659">
          <cell r="A3659" t="str">
            <v>89849</v>
          </cell>
          <cell r="B3659" t="str">
            <v>TUBO PVC, SERIE NORMAL, ESGOTO PREDIAL, DN 150 MM, FORNECIDO E INSTALADO EM SUBCOLETOR AÉREO DE ESGOTO SANITÁRIO. AF_08/2022</v>
          </cell>
          <cell r="C3659" t="str">
            <v>M</v>
          </cell>
          <cell r="D3659" t="str">
            <v>COEFICIENTE DE REPRESENTATIVIDADE</v>
          </cell>
          <cell r="E3659" t="str">
            <v>69,96</v>
          </cell>
          <cell r="F3659" t="str">
            <v>CAIXA REFERENCIAL</v>
          </cell>
        </row>
        <row r="3660">
          <cell r="A3660" t="str">
            <v>89865</v>
          </cell>
          <cell r="B3660" t="str">
            <v>TUBO, PVC, SOLDÁVEL, DE 25MM, INSTALADO EM DRENO DE AR-CONDICIONADO - FORNECIMENTO E INSTALAÇÃO. AF_08/2022</v>
          </cell>
          <cell r="C3660" t="str">
            <v>M</v>
          </cell>
          <cell r="D3660" t="str">
            <v>COEFICIENTE DE REPRESENTATIVIDADE</v>
          </cell>
          <cell r="E3660" t="str">
            <v>19,27</v>
          </cell>
          <cell r="F3660" t="str">
            <v>CAIXA REFERENCIAL</v>
          </cell>
        </row>
        <row r="3661">
          <cell r="A3661" t="str">
            <v>92275</v>
          </cell>
          <cell r="B3661" t="str">
            <v>TUBO EM COBRE RÍGIDO, DN 22 MM, CLASSE E, SEM ISOLAMENTO, INSTALADO EM PRUMADA DE HIDRÁULICA PREDIAL - FORNECIMENTO E INSTALAÇÃO. AF_04/2022</v>
          </cell>
          <cell r="C3661" t="str">
            <v>M</v>
          </cell>
          <cell r="D3661" t="str">
            <v>ATRIBUÍDO SÃO PAULO</v>
          </cell>
          <cell r="E3661" t="str">
            <v>56,78</v>
          </cell>
          <cell r="F3661" t="str">
            <v>CAIXA REFERENCIAL</v>
          </cell>
        </row>
        <row r="3662">
          <cell r="A3662" t="str">
            <v>92276</v>
          </cell>
          <cell r="B3662" t="str">
            <v>TUBO EM COBRE RÍGIDO, DN 28 MM, CLASSE E, SEM ISOLAMENTO, INSTALADO EM PRUMADA DE HIDRÁULICA PREDIAL - FORNECIMENTO E INSTALAÇÃO. AF_04/2022</v>
          </cell>
          <cell r="C3662" t="str">
            <v>M</v>
          </cell>
          <cell r="D3662" t="str">
            <v>ATRIBUÍDO SÃO PAULO</v>
          </cell>
          <cell r="E3662" t="str">
            <v>72,11</v>
          </cell>
          <cell r="F3662" t="str">
            <v>CAIXA REFERENCIAL</v>
          </cell>
        </row>
        <row r="3663">
          <cell r="A3663" t="str">
            <v>92277</v>
          </cell>
          <cell r="B3663" t="str">
            <v>TUBO EM COBRE RÍGIDO, DN 35 MM, CLASSE E, SEM ISOLAMENTO, INSTALADO EM PRUMADA DE HIDRÁULICA PREDIAL - FORNECIMENTO E INSTALAÇÃO. AF_04/2022</v>
          </cell>
          <cell r="C3663" t="str">
            <v>M</v>
          </cell>
          <cell r="D3663" t="str">
            <v>ATRIBUÍDO SÃO PAULO</v>
          </cell>
          <cell r="E3663" t="str">
            <v>104,14</v>
          </cell>
          <cell r="F3663" t="str">
            <v>CAIXA REFERENCIAL</v>
          </cell>
        </row>
        <row r="3664">
          <cell r="A3664" t="str">
            <v>92278</v>
          </cell>
          <cell r="B3664" t="str">
            <v>TUBO EM COBRE RÍGIDO, DN 42 MM, CLASSE E, SEM ISOLAMENTO, INSTALADO EM PRUMADA DE HIDRÁULICA PREDIAL - FORNECIMENTO E INSTALAÇÃO. AF_04/2022</v>
          </cell>
          <cell r="C3664" t="str">
            <v>M</v>
          </cell>
          <cell r="D3664" t="str">
            <v>ATRIBUÍDO SÃO PAULO</v>
          </cell>
          <cell r="E3664" t="str">
            <v>140,08</v>
          </cell>
          <cell r="F3664" t="str">
            <v>CAIXA REFERENCIAL</v>
          </cell>
        </row>
        <row r="3665">
          <cell r="A3665" t="str">
            <v>92279</v>
          </cell>
          <cell r="B3665" t="str">
            <v>TUBO EM COBRE RÍGIDO, DN 54 MM, CLASSE E, SEM ISOLAMENTO, INSTALADO EM PRUMADA DE HIDRÁULICA PREDIAL - FORNECIMENTO E INSTALAÇÃO. AF_04/2022</v>
          </cell>
          <cell r="C3665" t="str">
            <v>M</v>
          </cell>
          <cell r="D3665" t="str">
            <v>ATRIBUÍDO SÃO PAULO</v>
          </cell>
          <cell r="E3665" t="str">
            <v>202,41</v>
          </cell>
          <cell r="F3665" t="str">
            <v>CAIXA REFERENCIAL</v>
          </cell>
        </row>
        <row r="3666">
          <cell r="A3666" t="str">
            <v>92280</v>
          </cell>
          <cell r="B3666" t="str">
            <v>TUBO EM COBRE RÍGIDO, DN 66 MM, CLASSE E, SEM ISOLAMENTO, INSTALADO EM PRUMADA DE HIDRÁULICA PREDIAL - FORNECIMENTO E INSTALAÇÃO. AF_04/2022</v>
          </cell>
          <cell r="C3666" t="str">
            <v>M</v>
          </cell>
          <cell r="D3666" t="str">
            <v>ATRIBUÍDO SÃO PAULO</v>
          </cell>
          <cell r="E3666" t="str">
            <v>284,06</v>
          </cell>
          <cell r="F3666" t="str">
            <v>CAIXA REFERENCIAL</v>
          </cell>
        </row>
        <row r="3667">
          <cell r="A3667" t="str">
            <v>92281</v>
          </cell>
          <cell r="B3667" t="str">
            <v>TUBO EM COBRE RÍGIDO, DN 22 MM, CLASSE E, COM ISOLAMENTO, INSTALADO EM PRUMADA DE HIDRÁULICA PREDIAL - FORNECIMENTO E INSTALAÇÃO. AF_04/2022</v>
          </cell>
          <cell r="C3667" t="str">
            <v>M</v>
          </cell>
          <cell r="D3667" t="str">
            <v>ATRIBUÍDO SÃO PAULO</v>
          </cell>
          <cell r="E3667" t="str">
            <v>108,88</v>
          </cell>
          <cell r="F3667" t="str">
            <v>CAIXA REFERENCIAL</v>
          </cell>
        </row>
        <row r="3668">
          <cell r="A3668" t="str">
            <v>92282</v>
          </cell>
          <cell r="B3668" t="str">
            <v>TUBO EM COBRE RÍGIDO, DN 28 MM, CLASSE E, COM ISOLAMENTO, INSTALADO EM PRUMADA DE HIDRÁULICA PREDIAL - FORNECIMENTO E INSTALAÇÃO. AF_04/2022</v>
          </cell>
          <cell r="C3668" t="str">
            <v>M</v>
          </cell>
          <cell r="D3668" t="str">
            <v>ATRIBUÍDO SÃO PAULO</v>
          </cell>
          <cell r="E3668" t="str">
            <v>126,30</v>
          </cell>
          <cell r="F3668" t="str">
            <v>CAIXA REFERENCIAL</v>
          </cell>
        </row>
        <row r="3669">
          <cell r="A3669" t="str">
            <v>92283</v>
          </cell>
          <cell r="B3669" t="str">
            <v>TUBO EM COBRE RÍGIDO, DN 35 MM, CLASSE E, COM ISOLAMENTO, INSTALADO EM PRUMADA DE HIDRÁULICA PREDIAL - FORNECIMENTO E INSTALAÇÃO. AF_04/2022</v>
          </cell>
          <cell r="C3669" t="str">
            <v>M</v>
          </cell>
          <cell r="D3669" t="str">
            <v>ATRIBUÍDO SÃO PAULO</v>
          </cell>
          <cell r="E3669" t="str">
            <v>172,51</v>
          </cell>
          <cell r="F3669" t="str">
            <v>CAIXA REFERENCIAL</v>
          </cell>
        </row>
        <row r="3670">
          <cell r="A3670" t="str">
            <v>92284</v>
          </cell>
          <cell r="B3670" t="str">
            <v>TUBO EM COBRE RÍGIDO, DN 42 MM, CLASSE E, COM ISOLAMENTO, INSTALADO EM PRUMADA DE HIDRÁULICA PREDIAL - FORNECIMENTO E INSTALAÇÃO. AF_04/2022</v>
          </cell>
          <cell r="C3670" t="str">
            <v>M</v>
          </cell>
          <cell r="D3670" t="str">
            <v>ATRIBUÍDO SÃO PAULO</v>
          </cell>
          <cell r="E3670" t="str">
            <v>217,94</v>
          </cell>
          <cell r="F3670" t="str">
            <v>CAIXA REFERENCIAL</v>
          </cell>
        </row>
        <row r="3671">
          <cell r="A3671" t="str">
            <v>92285</v>
          </cell>
          <cell r="B3671" t="str">
            <v>TUBO EM COBRE RÍGIDO, DN 54 MM, CLASSE E, COM ISOLAMENTO, INSTALADO EM PRUMADA DE HIDRÁULICA PREDIAL - FORNECIMENTO E INSTALAÇÃO. AF_04/2022</v>
          </cell>
          <cell r="C3671" t="str">
            <v>M</v>
          </cell>
          <cell r="D3671" t="str">
            <v>ATRIBUÍDO SÃO PAULO</v>
          </cell>
          <cell r="E3671" t="str">
            <v>295,39</v>
          </cell>
          <cell r="F3671" t="str">
            <v>CAIXA REFERENCIAL</v>
          </cell>
        </row>
        <row r="3672">
          <cell r="A3672" t="str">
            <v>92286</v>
          </cell>
          <cell r="B3672" t="str">
            <v>TUBO EM COBRE RÍGIDO, DN 66 MM, CLASSE E, COM ISOLAMENTO, INSTALADO EM PRUMADA DE HIDRÁULICA PREDIAL - FORNECIMENTO E INSTALAÇÃO. AF_04/2022</v>
          </cell>
          <cell r="C3672" t="str">
            <v>M</v>
          </cell>
          <cell r="D3672" t="str">
            <v>ATRIBUÍDO SÃO PAULO</v>
          </cell>
          <cell r="E3672" t="str">
            <v>378,32</v>
          </cell>
          <cell r="F3672" t="str">
            <v>CAIXA REFERENCIAL</v>
          </cell>
        </row>
        <row r="3673">
          <cell r="A3673" t="str">
            <v>92305</v>
          </cell>
          <cell r="B3673" t="str">
            <v>TUBO EM COBRE RÍGIDO, DN 15 MM, CLASSE E, SEM ISOLAMENTO, INSTALADO EM RAMAL DE DISTRIBUIÇÃO DE HIDRÁULICA PREDIAL - FORNECIMENTO E INSTALAÇÃO. AF_04/2022</v>
          </cell>
          <cell r="C3673" t="str">
            <v>M</v>
          </cell>
          <cell r="D3673" t="str">
            <v>ATRIBUÍDO SÃO PAULO</v>
          </cell>
          <cell r="E3673" t="str">
            <v>39,05</v>
          </cell>
          <cell r="F3673" t="str">
            <v>CAIXA REFERENCIAL</v>
          </cell>
        </row>
        <row r="3674">
          <cell r="A3674" t="str">
            <v>92306</v>
          </cell>
          <cell r="B3674" t="str">
            <v>TUBO EM COBRE RÍGIDO, DN 22 MM, CLASSE E, SEM ISOLAMENTO, INSTALADO EM RAMAL DE DISTRIBUIÇÃO DE HIDRÁULICA PREDIAL - FORNECIMENTO E INSTALAÇÃO. AF_04/2022</v>
          </cell>
          <cell r="C3674" t="str">
            <v>M</v>
          </cell>
          <cell r="D3674" t="str">
            <v>ATRIBUÍDO SÃO PAULO</v>
          </cell>
          <cell r="E3674" t="str">
            <v>62,96</v>
          </cell>
          <cell r="F3674" t="str">
            <v>CAIXA REFERENCIAL</v>
          </cell>
        </row>
        <row r="3675">
          <cell r="A3675" t="str">
            <v>92307</v>
          </cell>
          <cell r="B3675" t="str">
            <v>TUBO EM COBRE RÍGIDO, DN 28 MM, CLASSE E, SEM ISOLAMENTO, INSTALADO EM RAMAL DE DISTRIBUIÇÃO DE HIDRÁULICA PREDIAL - FORNECIMENTO E INSTALAÇÃO. AF_04/2022</v>
          </cell>
          <cell r="C3675" t="str">
            <v>M</v>
          </cell>
          <cell r="D3675" t="str">
            <v>ATRIBUÍDO SÃO PAULO</v>
          </cell>
          <cell r="E3675" t="str">
            <v>78,57</v>
          </cell>
          <cell r="F3675" t="str">
            <v>CAIXA REFERENCIAL</v>
          </cell>
        </row>
        <row r="3676">
          <cell r="A3676" t="str">
            <v>92308</v>
          </cell>
          <cell r="B3676" t="str">
            <v>TUBO EM COBRE RÍGIDO, DN 15 MM, CLASSE E, COM ISOLAMENTO, INSTALADO EM RAMAL DE DISTRIBUIÇÃO DE HIDRÁULICA PREDIAL - FORNECIMENTO E INSTALAÇÃO. AF_04/2022</v>
          </cell>
          <cell r="C3676" t="str">
            <v>M</v>
          </cell>
          <cell r="D3676" t="str">
            <v>ATRIBUÍDO SÃO PAULO</v>
          </cell>
          <cell r="E3676" t="str">
            <v>53,58</v>
          </cell>
          <cell r="F3676" t="str">
            <v>CAIXA REFERENCIAL</v>
          </cell>
        </row>
        <row r="3677">
          <cell r="A3677" t="str">
            <v>92309</v>
          </cell>
          <cell r="B3677" t="str">
            <v>TUBO EM COBRE RÍGIDO, DN 22 MM, CLASSE E, COM ISOLAMENTO, INSTALADO EM RAMAL DE DISTRIBUIÇÃO DE HIDRÁULICA PREDIAL - FORNECIMENTO E INSTALAÇÃO. AF_04/2022</v>
          </cell>
          <cell r="C3677" t="str">
            <v>M</v>
          </cell>
          <cell r="D3677" t="str">
            <v>ATRIBUÍDO SÃO PAULO</v>
          </cell>
          <cell r="E3677" t="str">
            <v>118,15</v>
          </cell>
          <cell r="F3677" t="str">
            <v>CAIXA REFERENCIAL</v>
          </cell>
        </row>
        <row r="3678">
          <cell r="A3678" t="str">
            <v>92310</v>
          </cell>
          <cell r="B3678" t="str">
            <v>TUBO EM COBRE RÍGIDO, DN 28 MM, CLASSE E, COM ISOLAMENTO, INSTALADO EM RAMAL DE DISTRIBUIÇÃO DE HIDRÁULICA PREDIAL - FORNECIMENTO E INSTALAÇÃO. AF_04/2022</v>
          </cell>
          <cell r="C3678" t="str">
            <v>M</v>
          </cell>
          <cell r="D3678" t="str">
            <v>ATRIBUÍDO SÃO PAULO</v>
          </cell>
          <cell r="E3678" t="str">
            <v>135,86</v>
          </cell>
          <cell r="F3678" t="str">
            <v>CAIXA REFERENCIAL</v>
          </cell>
        </row>
        <row r="3679">
          <cell r="A3679" t="str">
            <v>92320</v>
          </cell>
          <cell r="B3679" t="str">
            <v>TUBO EM COBRE RÍGIDO, DN 15 MM, CLASSE E, SEM ISOLAMENTO, INSTALADO EM RAMAL E SUB-RAMAL DE HIDRÁULICA PREDIAL - FORNECIMENTO E INSTALAÇÃO. AF_04/2022</v>
          </cell>
          <cell r="C3679" t="str">
            <v>M</v>
          </cell>
          <cell r="D3679" t="str">
            <v>ATRIBUÍDO SÃO PAULO</v>
          </cell>
          <cell r="E3679" t="str">
            <v>51,76</v>
          </cell>
          <cell r="F3679" t="str">
            <v>CAIXA REFERENCIAL</v>
          </cell>
        </row>
        <row r="3680">
          <cell r="A3680" t="str">
            <v>92321</v>
          </cell>
          <cell r="B3680" t="str">
            <v>TUBO EM COBRE RÍGIDO, DN 22 MM, CLASSE E, SEM ISOLAMENTO, INSTALADO EM RAMAL E SUB-RAMAL DE HIDRÁULICA PREDIAL - FORNECIMENTO E INSTALAÇÃO. AF_04/2022</v>
          </cell>
          <cell r="C3680" t="str">
            <v>M</v>
          </cell>
          <cell r="D3680" t="str">
            <v>ATRIBUÍDO SÃO PAULO</v>
          </cell>
          <cell r="E3680" t="str">
            <v>84,86</v>
          </cell>
          <cell r="F3680" t="str">
            <v>CAIXA REFERENCIAL</v>
          </cell>
        </row>
        <row r="3681">
          <cell r="A3681" t="str">
            <v>92322</v>
          </cell>
          <cell r="B3681" t="str">
            <v>TUBO EM COBRE RÍGIDO, DN 28 MM, CLASSE E, SEM ISOLAMENTO, INSTALADO EM RAMAL E SUB-RAMAL DE HIDRÁULICA PREDIAL - FORNECIMENTO E INSTALAÇÃO. AF_04/2022</v>
          </cell>
          <cell r="C3681" t="str">
            <v>M</v>
          </cell>
          <cell r="D3681" t="str">
            <v>ATRIBUÍDO SÃO PAULO</v>
          </cell>
          <cell r="E3681" t="str">
            <v>108,33</v>
          </cell>
          <cell r="F3681" t="str">
            <v>CAIXA REFERENCIAL</v>
          </cell>
        </row>
        <row r="3682">
          <cell r="A3682" t="str">
            <v>92323</v>
          </cell>
          <cell r="B3682" t="str">
            <v>TUBO EM COBRE RÍGIDO, DN 15 MM, CLASSE E, COM ISOLAMENTO, INSTALADO EM RAMAL E SUB-RAMAL DE HIDRÁULICA PREDIAL - FORNECIMENTO E INSTALAÇÃO. AF_04/2022</v>
          </cell>
          <cell r="C3682" t="str">
            <v>M</v>
          </cell>
          <cell r="D3682" t="str">
            <v>ATRIBUÍDO SÃO PAULO</v>
          </cell>
          <cell r="E3682" t="str">
            <v>63,23</v>
          </cell>
          <cell r="F3682" t="str">
            <v>CAIXA REFERENCIAL</v>
          </cell>
        </row>
        <row r="3683">
          <cell r="A3683" t="str">
            <v>92324</v>
          </cell>
          <cell r="B3683" t="str">
            <v>TUBO EM COBRE RÍGIDO, DN 22 MM, CLASSE E, COM ISOLAMENTO, INSTALADO EM RAMAL E SUB-RAMAL DE HIDRÁULICA PREDIAL - FORNECIMENTO E INSTALAÇÃO. AF_04/2022</v>
          </cell>
          <cell r="C3683" t="str">
            <v>M</v>
          </cell>
          <cell r="D3683" t="str">
            <v>ATRIBUÍDO SÃO PAULO</v>
          </cell>
          <cell r="E3683" t="str">
            <v>136,99</v>
          </cell>
          <cell r="F3683" t="str">
            <v>CAIXA REFERENCIAL</v>
          </cell>
        </row>
        <row r="3684">
          <cell r="A3684" t="str">
            <v>92325</v>
          </cell>
          <cell r="B3684" t="str">
            <v>TUBO EM COBRE RÍGIDO, DN 28 MM, CLASSE E, COM ISOLAMENTO, INSTALADO EM RAMAL E SUB-RAMAL DE HIDRÁULICA PREDIAL - FORNECIMENTO E INSTALAÇÃO. AF_04/2022</v>
          </cell>
          <cell r="C3684" t="str">
            <v>M</v>
          </cell>
          <cell r="D3684" t="str">
            <v>ATRIBUÍDO SÃO PAULO</v>
          </cell>
          <cell r="E3684" t="str">
            <v>162,56</v>
          </cell>
          <cell r="F3684" t="str">
            <v>CAIXA REFERENCIAL</v>
          </cell>
        </row>
        <row r="3685">
          <cell r="A3685" t="str">
            <v>92335</v>
          </cell>
          <cell r="B3685" t="str">
            <v>TUBO DE AÇO GALVANIZADO COM COSTURA, CLASSE MÉDIA, CONEXÃO RANHURADA, DN 50 (2"), INSTALADO EM PRUMADAS - FORNECIMENTO E INSTALAÇÃO. AF_10/2020</v>
          </cell>
          <cell r="C3685" t="str">
            <v>M</v>
          </cell>
          <cell r="D3685" t="str">
            <v>COEFICIENTE DE REPRESENTATIVIDADE</v>
          </cell>
          <cell r="E3685" t="str">
            <v>135,35</v>
          </cell>
          <cell r="F3685" t="str">
            <v>CAIXA REFERENCIAL</v>
          </cell>
        </row>
        <row r="3686">
          <cell r="A3686" t="str">
            <v>92336</v>
          </cell>
          <cell r="B3686" t="str">
            <v>TUBO DE AÇO GALVANIZADO COM COSTURA, CLASSE MÉDIA, CONEXÃO RANHURADA, DN 65 (2 1/2"), INSTALADO EM PRUMADAS - FORNECIMENTO E INSTALAÇÃO. AF_10/2020</v>
          </cell>
          <cell r="C3686" t="str">
            <v>M</v>
          </cell>
          <cell r="D3686" t="str">
            <v>COEFICIENTE DE REPRESENTATIVIDADE</v>
          </cell>
          <cell r="E3686" t="str">
            <v>166,68</v>
          </cell>
          <cell r="F3686" t="str">
            <v>CAIXA REFERENCIAL</v>
          </cell>
        </row>
        <row r="3687">
          <cell r="A3687" t="str">
            <v>92337</v>
          </cell>
          <cell r="B3687" t="str">
            <v>TUBO DE AÇO GALVANIZADO COM COSTURA, CLASSE MÉDIA, CONEXÃO RANHURADA, DN 80 (3"), INSTALADO EM PRUMADAS - FORNECIMENTO E INSTALAÇÃO. AF_10/2020</v>
          </cell>
          <cell r="C3687" t="str">
            <v>M</v>
          </cell>
          <cell r="D3687" t="str">
            <v>COEFICIENTE DE REPRESENTATIVIDADE</v>
          </cell>
          <cell r="E3687" t="str">
            <v>220,71</v>
          </cell>
          <cell r="F3687" t="str">
            <v>CAIXA REFERENCIAL</v>
          </cell>
        </row>
        <row r="3688">
          <cell r="A3688" t="str">
            <v>92338</v>
          </cell>
          <cell r="B3688" t="str">
            <v>TUBO DE AÇO PRETO SEM COSTURA, CONEXÃO SOLDADA, DN 50 (2"), INSTALADO EM PRUMADAS - FORNECIMENTO E INSTALAÇÃO. AF_10/2020</v>
          </cell>
          <cell r="C3688" t="str">
            <v>M</v>
          </cell>
          <cell r="D3688" t="str">
            <v>COEFICIENTE DE REPRESENTATIVIDADE</v>
          </cell>
          <cell r="E3688" t="str">
            <v>160,47</v>
          </cell>
          <cell r="F3688" t="str">
            <v>CAIXA REFERENCIAL</v>
          </cell>
        </row>
        <row r="3689">
          <cell r="A3689" t="str">
            <v>92339</v>
          </cell>
          <cell r="B3689" t="str">
            <v>TUBO DE AÇO PRETO SEM COSTURA, CONEXÃO SOLDADA, DN 65 (2 1/2"), INSTALADO EM PRUMADAS - FORNECIMENTO E INSTALAÇÃO. AF_10/2020</v>
          </cell>
          <cell r="C3689" t="str">
            <v>M</v>
          </cell>
          <cell r="D3689" t="str">
            <v>COEFICIENTE DE REPRESENTATIVIDADE</v>
          </cell>
          <cell r="E3689" t="str">
            <v>242,75</v>
          </cell>
          <cell r="F3689" t="str">
            <v>CAIXA REFERENCIAL</v>
          </cell>
        </row>
        <row r="3690">
          <cell r="A3690" t="str">
            <v>92341</v>
          </cell>
          <cell r="B3690" t="str">
            <v>TUBO DE AÇO GALVANIZADO COM COSTURA, CLASSE MÉDIA, DN 50 (2"), CONEXÃO ROSQUEADA, INSTALADO EM PRUMADAS - FORNECIMENTO E INSTALAÇÃO. AF_10/2020</v>
          </cell>
          <cell r="C3690" t="str">
            <v>M</v>
          </cell>
          <cell r="D3690" t="str">
            <v>COEFICIENTE DE REPRESENTATIVIDADE</v>
          </cell>
          <cell r="E3690" t="str">
            <v>147,01</v>
          </cell>
          <cell r="F3690" t="str">
            <v>CAIXA REFERENCIAL</v>
          </cell>
        </row>
        <row r="3691">
          <cell r="A3691" t="str">
            <v>92342</v>
          </cell>
          <cell r="B3691" t="str">
            <v>TUBO DE AÇO GALVANIZADO COM COSTURA, CLASSE MÉDIA, DN 65 (2 1/2"), CONEXÃO ROSQUEADA, INSTALADO EM PRUMADAS - FORNECIMENTO E INSTALAÇÃO. AF_10/2020</v>
          </cell>
          <cell r="C3691" t="str">
            <v>M</v>
          </cell>
          <cell r="D3691" t="str">
            <v>COEFICIENTE DE REPRESENTATIVIDADE</v>
          </cell>
          <cell r="E3691" t="str">
            <v>178,42</v>
          </cell>
          <cell r="F3691" t="str">
            <v>CAIXA REFERENCIAL</v>
          </cell>
        </row>
        <row r="3692">
          <cell r="A3692" t="str">
            <v>92343</v>
          </cell>
          <cell r="B3692" t="str">
            <v>TUBO DE AÇO GALVANIZADO COM COSTURA, CLASSE MÉDIA, DN 80 (3"), CONEXÃO ROSQUEADA, INSTALADO EM PRUMADAS - FORNECIMENTO E INSTALAÇÃO. AF_10/2020</v>
          </cell>
          <cell r="C3692" t="str">
            <v>M</v>
          </cell>
          <cell r="D3692" t="str">
            <v>COEFICIENTE DE REPRESENTATIVIDADE</v>
          </cell>
          <cell r="E3692" t="str">
            <v>232,55</v>
          </cell>
          <cell r="F3692" t="str">
            <v>CAIXA REFERENCIAL</v>
          </cell>
        </row>
        <row r="3693">
          <cell r="A3693" t="str">
            <v>92359</v>
          </cell>
          <cell r="B3693" t="str">
            <v>TUBO DE AÇO PRETO SEM COSTURA, CONEXÃO SOLDADA, DN 25 (1"), INSTALADO EM REDE DE ALIMENTAÇÃO PARA HIDRANTE - FORNECIMENTO E INSTALAÇÃO. AF_10/2020</v>
          </cell>
          <cell r="C3693" t="str">
            <v>M</v>
          </cell>
          <cell r="D3693" t="str">
            <v>COEFICIENTE DE REPRESENTATIVIDADE</v>
          </cell>
          <cell r="E3693" t="str">
            <v>75,18</v>
          </cell>
          <cell r="F3693" t="str">
            <v>CAIXA REFERENCIAL</v>
          </cell>
        </row>
        <row r="3694">
          <cell r="A3694" t="str">
            <v>92360</v>
          </cell>
          <cell r="B3694" t="str">
            <v>TUBO DE AÇO PRETO SEM COSTURA, CONEXÃO SOLDADA, DN 32 (1 1/4"), INSTALADO EM REDE DE ALIMENTAÇÃO PARA HIDRANTE - FORNECIMENTO E INSTALAÇÃO. AF_10/2020</v>
          </cell>
          <cell r="C3694" t="str">
            <v>M</v>
          </cell>
          <cell r="D3694" t="str">
            <v>COEFICIENTE DE REPRESENTATIVIDADE</v>
          </cell>
          <cell r="E3694" t="str">
            <v>100,48</v>
          </cell>
          <cell r="F3694" t="str">
            <v>CAIXA REFERENCIAL</v>
          </cell>
        </row>
        <row r="3695">
          <cell r="A3695" t="str">
            <v>92361</v>
          </cell>
          <cell r="B3695" t="str">
            <v>TUBO DE AÇO PRETO SEM COSTURA, CONEXÃO SOLDADA, DN 50 (2"), INSTALADO EM REDE DE ALIMENTAÇÃO PARA HIDRANTE - FORNECIMENTO E INSTALAÇÃO. AF_10/2020</v>
          </cell>
          <cell r="C3695" t="str">
            <v>M</v>
          </cell>
          <cell r="D3695" t="str">
            <v>COEFICIENTE DE REPRESENTATIVIDADE</v>
          </cell>
          <cell r="E3695" t="str">
            <v>135,67</v>
          </cell>
          <cell r="F3695" t="str">
            <v>CAIXA REFERENCIAL</v>
          </cell>
        </row>
        <row r="3696">
          <cell r="A3696" t="str">
            <v>92362</v>
          </cell>
          <cell r="B3696" t="str">
            <v>TUBO DE AÇO PRETO SEM COSTURA, CONEXÃO SOLDADA, DN 65 (2 1/2"), INSTALADO EM REDE DE ALIMENTAÇÃO PARA HIDRANTE - FORNECIMENTO E INSTALAÇÃO. AF_10/2020</v>
          </cell>
          <cell r="C3696" t="str">
            <v>M</v>
          </cell>
          <cell r="D3696" t="str">
            <v>COEFICIENTE DE REPRESENTATIVIDADE</v>
          </cell>
          <cell r="E3696" t="str">
            <v>216,96</v>
          </cell>
          <cell r="F3696" t="str">
            <v>CAIXA REFERENCIAL</v>
          </cell>
        </row>
        <row r="3697">
          <cell r="A3697" t="str">
            <v>92364</v>
          </cell>
          <cell r="B3697" t="str">
            <v>TUBO DE AÇO GALVANIZADO COM COSTURA, CLASSE MÉDIA, DN 32 (1 1/4"), CONEXÃO ROSQUEADA, INSTALADO EM REDE DE ALIMENTAÇÃO PARA HIDRANTE - FORNECIMENTO E INSTALAÇÃO. AF_10/2020</v>
          </cell>
          <cell r="C3697" t="str">
            <v>M</v>
          </cell>
          <cell r="D3697" t="str">
            <v>COEFICIENTE DE REPRESENTATIVIDADE</v>
          </cell>
          <cell r="E3697" t="str">
            <v>81,85</v>
          </cell>
          <cell r="F3697" t="str">
            <v>CAIXA REFERENCIAL</v>
          </cell>
        </row>
        <row r="3698">
          <cell r="A3698" t="str">
            <v>92365</v>
          </cell>
          <cell r="B3698" t="str">
            <v>TUBO DE AÇO GALVANIZADO COM COSTURA, CLASSE MÉDIA, DN 40 (1 1/2"), CONEXÃO ROSQUEADA, INSTALADO EM REDE DE ALIMENTAÇÃO PARA HIDRANTE - FORNECIMENTO E INSTALAÇÃO. AF_10/2020</v>
          </cell>
          <cell r="C3698" t="str">
            <v>M</v>
          </cell>
          <cell r="D3698" t="str">
            <v>COEFICIENTE DE REPRESENTATIVIDADE</v>
          </cell>
          <cell r="E3698" t="str">
            <v>94,40</v>
          </cell>
          <cell r="F3698" t="str">
            <v>CAIXA REFERENCIAL</v>
          </cell>
        </row>
        <row r="3699">
          <cell r="A3699" t="str">
            <v>92366</v>
          </cell>
          <cell r="B3699" t="str">
            <v>TUBO DE AÇO GALVANIZADO COM COSTURA, CLASSE MÉDIA, DN 50 (2"), CONEXÃO ROSQUEADA, INSTALADO EM REDE DE ALIMENTAÇÃO PARA HIDRANTE - FORNECIMENTO E INSTALAÇÃO. AF_10/2020</v>
          </cell>
          <cell r="C3699" t="str">
            <v>M</v>
          </cell>
          <cell r="D3699" t="str">
            <v>COEFICIENTE DE REPRESENTATIVIDADE</v>
          </cell>
          <cell r="E3699" t="str">
            <v>132,58</v>
          </cell>
          <cell r="F3699" t="str">
            <v>CAIXA REFERENCIAL</v>
          </cell>
        </row>
        <row r="3700">
          <cell r="A3700" t="str">
            <v>92367</v>
          </cell>
          <cell r="B3700" t="str">
            <v>TUBO DE AÇO GALVANIZADO COM COSTURA, CLASSE MÉDIA, DN 65 (2 1/2"), CONEXÃO ROSQUEADA, INSTALADO EM REDE DE ALIMENTAÇÃO PARA HIDRANTE - FORNECIMENTO E INSTALAÇÃO. AF_10/2020</v>
          </cell>
          <cell r="C3700" t="str">
            <v>M</v>
          </cell>
          <cell r="D3700" t="str">
            <v>COEFICIENTE DE REPRESENTATIVIDADE</v>
          </cell>
          <cell r="E3700" t="str">
            <v>163,33</v>
          </cell>
          <cell r="F3700" t="str">
            <v>CAIXA REFERENCIAL</v>
          </cell>
        </row>
        <row r="3701">
          <cell r="A3701" t="str">
            <v>92368</v>
          </cell>
          <cell r="B3701" t="str">
            <v>TUBO DE AÇO GALVANIZADO COM COSTURA, CLASSE MÉDIA, DN 80 (3"), CONEXÃO ROSQUEADA, INSTALADO EM REDE DE ALIMENTAÇÃO PARA HIDRANTE - FORNECIMENTO E INSTALAÇÃO. AF_10/2020</v>
          </cell>
          <cell r="C3701" t="str">
            <v>M</v>
          </cell>
          <cell r="D3701" t="str">
            <v>COEFICIENTE DE REPRESENTATIVIDADE</v>
          </cell>
          <cell r="E3701" t="str">
            <v>216,87</v>
          </cell>
          <cell r="F3701" t="str">
            <v>CAIXA REFERENCIAL</v>
          </cell>
        </row>
        <row r="3702">
          <cell r="A3702" t="str">
            <v>92645</v>
          </cell>
          <cell r="B3702" t="str">
            <v>TUBO DE AÇO PRETO SEM COSTURA, CONEXÃO SOLDADA, DN 25 (1"), INSTALADO EM REDE DE ALIMENTAÇÃO PARA SPRINKLER - FORNECIMENTO E INSTALAÇÃO. AF_10/2020</v>
          </cell>
          <cell r="C3702" t="str">
            <v>M</v>
          </cell>
          <cell r="D3702" t="str">
            <v>COEFICIENTE DE REPRESENTATIVIDADE</v>
          </cell>
          <cell r="E3702" t="str">
            <v>79,65</v>
          </cell>
          <cell r="F3702" t="str">
            <v>CAIXA REFERENCIAL</v>
          </cell>
        </row>
        <row r="3703">
          <cell r="A3703" t="str">
            <v>92646</v>
          </cell>
          <cell r="B3703" t="str">
            <v>TUBO DE AÇO PRETO SEM COSTURA, CONEXÃO SOLDADA, DN 32 (1 1/4"), INSTALADO EM REDE DE ALIMENTAÇÃO PARA SPRINKLER - FORNECIMENTO E INSTALAÇÃO. AF_10/2020</v>
          </cell>
          <cell r="C3703" t="str">
            <v>M</v>
          </cell>
          <cell r="D3703" t="str">
            <v>COEFICIENTE DE REPRESENTATIVIDADE</v>
          </cell>
          <cell r="E3703" t="str">
            <v>104,94</v>
          </cell>
          <cell r="F3703" t="str">
            <v>CAIXA REFERENCIAL</v>
          </cell>
        </row>
        <row r="3704">
          <cell r="A3704" t="str">
            <v>92648</v>
          </cell>
          <cell r="B3704" t="str">
            <v>TUBO DE AÇO PRETO SEM COSTURA, CONEXÃO SOLDADA, DN 40 (1 1/2"), INSTALADO EM REDE DE ALIMENTAÇÃO PARA SPRINKLER - FORNECIMENTO E INSTALAÇÃO. AF_10/2020</v>
          </cell>
          <cell r="C3704" t="str">
            <v>M</v>
          </cell>
          <cell r="D3704" t="str">
            <v>COEFICIENTE DE REPRESENTATIVIDADE</v>
          </cell>
          <cell r="E3704" t="str">
            <v>114,88</v>
          </cell>
          <cell r="F3704" t="str">
            <v>CAIXA REFERENCIAL</v>
          </cell>
        </row>
        <row r="3705">
          <cell r="A3705" t="str">
            <v>92649</v>
          </cell>
          <cell r="B3705" t="str">
            <v>TUBO DE AÇO PRETO SEM COSTURA, CONEXÃO SOLDADA, DN 50 (2"), INSTALADO EM REDE DE ALIMENTAÇÃO PARA SPRINKLER - FORNECIMENTO E INSTALAÇÃO. AF_10/2020</v>
          </cell>
          <cell r="C3705" t="str">
            <v>M</v>
          </cell>
          <cell r="D3705" t="str">
            <v>COEFICIENTE DE REPRESENTATIVIDADE</v>
          </cell>
          <cell r="E3705" t="str">
            <v>140,13</v>
          </cell>
          <cell r="F3705" t="str">
            <v>CAIXA REFERENCIAL</v>
          </cell>
        </row>
        <row r="3706">
          <cell r="A3706" t="str">
            <v>92650</v>
          </cell>
          <cell r="B3706" t="str">
            <v>TUBO DE AÇO PRETO SEM COSTURA, CONEXÃO SOLDADA, DN 65 (2 1/2"), INSTALADO EM REDE DE ALIMENTAÇÃO PARA SPRINKLER - FORNECIMENTO E INSTALAÇÃO. AF_10/2020</v>
          </cell>
          <cell r="C3706" t="str">
            <v>M</v>
          </cell>
          <cell r="D3706" t="str">
            <v>COEFICIENTE DE REPRESENTATIVIDADE</v>
          </cell>
          <cell r="E3706" t="str">
            <v>221,42</v>
          </cell>
          <cell r="F3706" t="str">
            <v>CAIXA REFERENCIAL</v>
          </cell>
        </row>
        <row r="3707">
          <cell r="A3707" t="str">
            <v>92652</v>
          </cell>
          <cell r="B3707" t="str">
            <v>TUBO DE AÇO GALVANIZADO COM COSTURA, CLASSE MÉDIA, CONEXÃO ROSQUEADA, DN 32 (1 1/4"), INSTALADO EM REDE DE ALIMENTAÇÃO PARA SPRINKLER - FORNECIMENTO E INSTALAÇÃO. AF_10/2020</v>
          </cell>
          <cell r="C3707" t="str">
            <v>M</v>
          </cell>
          <cell r="D3707" t="str">
            <v>COEFICIENTE DE REPRESENTATIVIDADE</v>
          </cell>
          <cell r="E3707" t="str">
            <v>87,17</v>
          </cell>
          <cell r="F3707" t="str">
            <v>CAIXA REFERENCIAL</v>
          </cell>
        </row>
        <row r="3708">
          <cell r="A3708" t="str">
            <v>92653</v>
          </cell>
          <cell r="B3708" t="str">
            <v>TUBO DE AÇO GALVANIZADO COM COSTURA, CLASSE MÉDIA, CONEXÃO ROSQUEADA, DN 40 (1 1/2"), INSTALADO EM REDE DE ALIMENTAÇÃO PARA SPRINKLER - FORNECIMENTO E INSTALAÇÃO. AF_10/2020</v>
          </cell>
          <cell r="C3708" t="str">
            <v>M</v>
          </cell>
          <cell r="D3708" t="str">
            <v>COEFICIENTE DE REPRESENTATIVIDADE</v>
          </cell>
          <cell r="E3708" t="str">
            <v>99,77</v>
          </cell>
          <cell r="F3708" t="str">
            <v>CAIXA REFERENCIAL</v>
          </cell>
        </row>
        <row r="3709">
          <cell r="A3709" t="str">
            <v>92654</v>
          </cell>
          <cell r="B3709" t="str">
            <v>TUBO DE AÇO GALVANIZADO COM COSTURA, CLASSE MÉDIA, CONEXÃO ROSQUEADA, DN 50 (2"), INSTALADO EM REDE DE ALIMENTAÇÃO PARA SPRINKLER - FORNECIMENTO E INSTALAÇÃO. AF_10/2020</v>
          </cell>
          <cell r="C3709" t="str">
            <v>M</v>
          </cell>
          <cell r="D3709" t="str">
            <v>COEFICIENTE DE REPRESENTATIVIDADE</v>
          </cell>
          <cell r="E3709" t="str">
            <v>137,95</v>
          </cell>
          <cell r="F3709" t="str">
            <v>CAIXA REFERENCIAL</v>
          </cell>
        </row>
        <row r="3710">
          <cell r="A3710" t="str">
            <v>92655</v>
          </cell>
          <cell r="B3710" t="str">
            <v>TUBO DE AÇO GALVANIZADO COM COSTURA, CLASSE MÉDIA, CONEXÃO ROSQUEADA, DN 65 (2 1/2"), INSTALADO EM REDE DE ALIMENTAÇÃO PARA SPRINKLER - FORNECIMENTO E INSTALAÇÃO. AF_10/2020</v>
          </cell>
          <cell r="C3710" t="str">
            <v>M</v>
          </cell>
          <cell r="D3710" t="str">
            <v>COEFICIENTE DE REPRESENTATIVIDADE</v>
          </cell>
          <cell r="E3710" t="str">
            <v>168,82</v>
          </cell>
          <cell r="F3710" t="str">
            <v>CAIXA REFERENCIAL</v>
          </cell>
        </row>
        <row r="3711">
          <cell r="A3711" t="str">
            <v>92656</v>
          </cell>
          <cell r="B3711" t="str">
            <v>TUBO DE AÇO GALVANIZADO COM COSTURA, CLASSE MÉDIA, CONEXÃO ROSQUEADA, DN 80 (3"), INSTALADO EM REDE DE ALIMENTAÇÃO PARA SPRINKLER - FORNECIMENTO E INSTALAÇÃO. AF_10/2020</v>
          </cell>
          <cell r="C3711" t="str">
            <v>M</v>
          </cell>
          <cell r="D3711" t="str">
            <v>COEFICIENTE DE REPRESENTATIVIDADE</v>
          </cell>
          <cell r="E3711" t="str">
            <v>222,35</v>
          </cell>
          <cell r="F3711" t="str">
            <v>CAIXA REFERENCIAL</v>
          </cell>
        </row>
        <row r="3712">
          <cell r="A3712" t="str">
            <v>92687</v>
          </cell>
          <cell r="B3712" t="str">
            <v>TUBO DE AÇO GALVANIZADO COM COSTURA, CLASSE MÉDIA, CONEXÃO ROSQUEADA, DN 15 (1/2"), INSTALADO EM RAMAIS E SUB-RAMAIS DE GÁS - FORNECIMENTO E INSTALAÇÃO. AF_10/2020</v>
          </cell>
          <cell r="C3712" t="str">
            <v>M</v>
          </cell>
          <cell r="D3712" t="str">
            <v>COEFICIENTE DE REPRESENTATIVIDADE</v>
          </cell>
          <cell r="E3712" t="str">
            <v>39,95</v>
          </cell>
          <cell r="F3712" t="str">
            <v>CAIXA REFERENCIAL</v>
          </cell>
        </row>
        <row r="3713">
          <cell r="A3713" t="str">
            <v>92688</v>
          </cell>
          <cell r="B3713" t="str">
            <v>TUBO DE AÇO GALVANIZADO COM COSTURA, CLASSE MÉDIA, CONEXÃO ROSQUEADA, DN 20 (3/4"), INSTALADO EM RAMAIS E SUB-RAMAIS DE GÁS - FORNECIMENTO E INSTALAÇÃO. AF_10/2020</v>
          </cell>
          <cell r="C3713" t="str">
            <v>M</v>
          </cell>
          <cell r="D3713" t="str">
            <v>COEFICIENTE DE REPRESENTATIVIDADE</v>
          </cell>
          <cell r="E3713" t="str">
            <v>54,81</v>
          </cell>
          <cell r="F3713" t="str">
            <v>CAIXA REFERENCIAL</v>
          </cell>
        </row>
        <row r="3714">
          <cell r="A3714" t="str">
            <v>92689</v>
          </cell>
          <cell r="B3714" t="str">
            <v>TUBO DE AÇO PRETO SEM COSTURA, CLASSE MÉDIA, CONEXÃO SOLDADA, DN 15 (1/2"), INSTALADO EM RAMAIS E SUB-RAMAIS DE GÁS - FORNECIMENTO E INSTALAÇÃO. AF_10/2020</v>
          </cell>
          <cell r="C3714" t="str">
            <v>M</v>
          </cell>
          <cell r="D3714" t="str">
            <v>COEFICIENTE DE REPRESENTATIVIDADE</v>
          </cell>
          <cell r="E3714" t="str">
            <v>56,22</v>
          </cell>
          <cell r="F3714" t="str">
            <v>CAIXA REFERENCIAL</v>
          </cell>
        </row>
        <row r="3715">
          <cell r="A3715" t="str">
            <v>92690</v>
          </cell>
          <cell r="B3715" t="str">
            <v>TUBO DE AÇO PRETO SEM COSTURA, CLASSE MÉDIA, CONEXÃO SOLDADA, DN 20 (3/4"), INSTALADO EM RAMAIS E SUB-RAMAIS DE GÁS - FORNECIMENTO E INSTALAÇÃO. AF_10/2020</v>
          </cell>
          <cell r="C3715" t="str">
            <v>M</v>
          </cell>
          <cell r="D3715" t="str">
            <v>COEFICIENTE DE REPRESENTATIVIDADE</v>
          </cell>
          <cell r="E3715" t="str">
            <v>80,31</v>
          </cell>
          <cell r="F3715" t="str">
            <v>CAIXA REFERENCIAL</v>
          </cell>
        </row>
        <row r="3716">
          <cell r="A3716" t="str">
            <v>92691</v>
          </cell>
          <cell r="B3716" t="str">
            <v>TUBO DE AÇO PRETO SEM COSTURA, CLASSE MÉDIA, CONEXÃO SOLDADA, DN 25 (1"), INSTALADO EM RAMAIS  E SUB-RAMAIS DE GÁS - FORNECIMENTO E INSTALAÇÃO. AF_10/2020</v>
          </cell>
          <cell r="C3716" t="str">
            <v>M</v>
          </cell>
          <cell r="D3716" t="str">
            <v>COEFICIENTE DE REPRESENTATIVIDADE</v>
          </cell>
          <cell r="E3716" t="str">
            <v>104,80</v>
          </cell>
          <cell r="F3716" t="str">
            <v>CAIXA REFERENCIAL</v>
          </cell>
        </row>
        <row r="3717">
          <cell r="A3717" t="str">
            <v>94462</v>
          </cell>
          <cell r="B3717" t="str">
            <v>TUBO DE AÇO GALVANIZADO COM COSTURA, CLASSE MÉDIA, DN 50 MM (2"), CONEXÃO ROSQUEADA, INSTALADO EM RESERVAÇÃO PREDIAL DE ÁGUA - FORNECIMENTO E INSTALAÇÃO. AF_04/2024</v>
          </cell>
          <cell r="C3717" t="str">
            <v>M</v>
          </cell>
          <cell r="D3717" t="str">
            <v>COEFICIENTE DE REPRESENTATIVIDADE</v>
          </cell>
          <cell r="E3717" t="str">
            <v>141,54</v>
          </cell>
          <cell r="F3717" t="str">
            <v>CAIXA REFERENCIAL</v>
          </cell>
        </row>
        <row r="3718">
          <cell r="A3718" t="str">
            <v>94463</v>
          </cell>
          <cell r="B3718" t="str">
            <v>TUBO DE AÇO GALVANIZADO COM COSTURA, CLASSE MÉDIA, DN 65 MM (2 1/2"), CONEXÃO ROSQUEADA, INSTALADO EM RESERVAÇÃO PREDIAL DE ÁGUA - FORNECIMENTO E INSTALAÇÃO. AF_04/2024</v>
          </cell>
          <cell r="C3718" t="str">
            <v>M</v>
          </cell>
          <cell r="D3718" t="str">
            <v>COEFICIENTE DE REPRESENTATIVIDADE</v>
          </cell>
          <cell r="E3718" t="str">
            <v>174,16</v>
          </cell>
          <cell r="F3718" t="str">
            <v>CAIXA REFERENCIAL</v>
          </cell>
        </row>
        <row r="3719">
          <cell r="A3719" t="str">
            <v>94464</v>
          </cell>
          <cell r="B3719" t="str">
            <v>TUBO DE AÇO GALVANIZADO COM COSTURA, CLASSE MÉDIA, DN 80 MM (3"), CONEXÃO ROSQUEADA, INSTALADO EM RESERVAÇÃO PREDIAL DE ÁGUA - FORNECIMENTO E INSTALAÇÃO. AF_04/2024</v>
          </cell>
          <cell r="C3719" t="str">
            <v>M</v>
          </cell>
          <cell r="D3719" t="str">
            <v>COEFICIENTE DE REPRESENTATIVIDADE</v>
          </cell>
          <cell r="E3719" t="str">
            <v>230,35</v>
          </cell>
          <cell r="F3719" t="str">
            <v>CAIXA REFERENCIAL</v>
          </cell>
        </row>
        <row r="3720">
          <cell r="A3720" t="str">
            <v>94602</v>
          </cell>
          <cell r="B3720" t="str">
            <v>TUBO EM COBRE RÍGIDO, DN 54 MM, CLASSE E, SEM ISOLAMENTO, INSTALADO EM RESERVAÇÃO PREDIAL DE ÁGUA - FORNECIMENTO E INSTALAÇÃO. AF_04/2024</v>
          </cell>
          <cell r="C3720" t="str">
            <v>M</v>
          </cell>
          <cell r="D3720" t="str">
            <v>ATRIBUÍDO SÃO PAULO</v>
          </cell>
          <cell r="E3720" t="str">
            <v>223,46</v>
          </cell>
          <cell r="F3720" t="str">
            <v>CAIXA REFERENCIAL</v>
          </cell>
        </row>
        <row r="3721">
          <cell r="A3721" t="str">
            <v>94603</v>
          </cell>
          <cell r="B3721" t="str">
            <v>TUBO EM COBRE RÍGIDO, DN 66 MM, CLASSE E, SEM ISOLAMENTO, INSTALADO EM RESERVAÇÃO PREDIAL DE ÁGUA - FORNECIMENTO E INSTALAÇÃO. AF_04/2024</v>
          </cell>
          <cell r="C3721" t="str">
            <v>M</v>
          </cell>
          <cell r="D3721" t="str">
            <v>ATRIBUÍDO SÃO PAULO</v>
          </cell>
          <cell r="E3721" t="str">
            <v>304,88</v>
          </cell>
          <cell r="F3721" t="str">
            <v>CAIXA REFERENCIAL</v>
          </cell>
        </row>
        <row r="3722">
          <cell r="A3722" t="str">
            <v>94604</v>
          </cell>
          <cell r="B3722" t="str">
            <v>TUBO EM COBRE RÍGIDO, DN 79 MM, CLASSE E, SEM ISOLAMENTO, INSTALADO EM RESERVAÇÃO PREDIAL DE ÁGUA - FORNECIMENTO E INSTALAÇÃO. AF_04/2024</v>
          </cell>
          <cell r="C3722" t="str">
            <v>M</v>
          </cell>
          <cell r="D3722" t="str">
            <v>ATRIBUÍDO SÃO PAULO</v>
          </cell>
          <cell r="E3722" t="str">
            <v>433,87</v>
          </cell>
          <cell r="F3722" t="str">
            <v>CAIXA REFERENCIAL</v>
          </cell>
        </row>
        <row r="3723">
          <cell r="A3723" t="str">
            <v>94605</v>
          </cell>
          <cell r="B3723" t="str">
            <v>TUBO EM COBRE RÍGIDO, DN 104 MM, CLASSE E, SEM ISOLAMENTO, INSTALADO EM RESERVAÇÃO PREDIAL DE ÁGUA - FORNECIMENTO E INSTALAÇÃO. AF_04/2024</v>
          </cell>
          <cell r="C3723" t="str">
            <v>M</v>
          </cell>
          <cell r="D3723" t="str">
            <v>ATRIBUÍDO SÃO PAULO</v>
          </cell>
          <cell r="E3723" t="str">
            <v>628,17</v>
          </cell>
          <cell r="F3723" t="str">
            <v>CAIXA REFERENCIAL</v>
          </cell>
        </row>
        <row r="3724">
          <cell r="A3724" t="str">
            <v>94648</v>
          </cell>
          <cell r="B3724" t="str">
            <v>TUBO, PVC, SOLDÁVEL, DE  25MM, INSTALADO EM RESERVAÇÃO PREDIAL DE ÁGUA - FORNECIMENTO E INSTALAÇÃO. AF_04/2024</v>
          </cell>
          <cell r="C3724" t="str">
            <v>M</v>
          </cell>
          <cell r="D3724" t="str">
            <v>COEFICIENTE DE REPRESENTATIVIDADE</v>
          </cell>
          <cell r="E3724" t="str">
            <v>7,77</v>
          </cell>
          <cell r="F3724" t="str">
            <v>CAIXA REFERENCIAL</v>
          </cell>
        </row>
        <row r="3725">
          <cell r="A3725" t="str">
            <v>94649</v>
          </cell>
          <cell r="B3725" t="str">
            <v>TUBO, PVC, SOLDÁVEL, DE 32MM, INSTALADO EM RESERVAÇÃO PREDIAL DE ÁGUA - FORNECIMENTO E INSTALAÇÃO. AF_04/2024</v>
          </cell>
          <cell r="C3725" t="str">
            <v>M</v>
          </cell>
          <cell r="D3725" t="str">
            <v>COEFICIENTE DE REPRESENTATIVIDADE</v>
          </cell>
          <cell r="E3725" t="str">
            <v>14,62</v>
          </cell>
          <cell r="F3725" t="str">
            <v>CAIXA REFERENCIAL</v>
          </cell>
        </row>
        <row r="3726">
          <cell r="A3726" t="str">
            <v>94650</v>
          </cell>
          <cell r="B3726" t="str">
            <v>TUBO, PVC, SOLDÁVEL, DE 40MM, INSTALADO EM RESERVAÇÃO PREDIAL DE ÁGUA - FORNECIMENTO E INSTALAÇÃO. AF_04/2024</v>
          </cell>
          <cell r="C3726" t="str">
            <v>M</v>
          </cell>
          <cell r="D3726" t="str">
            <v>COEFICIENTE DE REPRESENTATIVIDADE</v>
          </cell>
          <cell r="E3726" t="str">
            <v>22,18</v>
          </cell>
          <cell r="F3726" t="str">
            <v>CAIXA REFERENCIAL</v>
          </cell>
        </row>
        <row r="3727">
          <cell r="A3727" t="str">
            <v>94651</v>
          </cell>
          <cell r="B3727" t="str">
            <v>TUBO, PVC, SOLDÁVEL, DE 50MM, INSTALADO EM RESERVAÇÃO PREDIAL DE ÁGUA - FORNECIMENTO E INSTALAÇÃO. AF_04/2024</v>
          </cell>
          <cell r="C3727" t="str">
            <v>M</v>
          </cell>
          <cell r="D3727" t="str">
            <v>COEFICIENTE DE REPRESENTATIVIDADE</v>
          </cell>
          <cell r="E3727" t="str">
            <v>25,67</v>
          </cell>
          <cell r="F3727" t="str">
            <v>CAIXA REFERENCIAL</v>
          </cell>
        </row>
        <row r="3728">
          <cell r="A3728" t="str">
            <v>94652</v>
          </cell>
          <cell r="B3728" t="str">
            <v>TUBO, PVC, SOLDÁVEL, DE 60MM, INSTALADO EM RESERVAÇÃO PREDIAL DE ÁGUA - FORNECIMENTO E INSTALAÇÃO. AF_04/2024</v>
          </cell>
          <cell r="C3728" t="str">
            <v>M</v>
          </cell>
          <cell r="D3728" t="str">
            <v>COEFICIENTE DE REPRESENTATIVIDADE</v>
          </cell>
          <cell r="E3728" t="str">
            <v>40,37</v>
          </cell>
          <cell r="F3728" t="str">
            <v>CAIXA REFERENCIAL</v>
          </cell>
        </row>
        <row r="3729">
          <cell r="A3729" t="str">
            <v>94653</v>
          </cell>
          <cell r="B3729" t="str">
            <v>TUBO, PVC, SOLDÁVEL, DE 75MM, INSTALADO EM RESERVAÇÃO PREDIAL DE ÁGUA - FORNECIMENTO E INSTALAÇÃO. AF_04/2024</v>
          </cell>
          <cell r="C3729" t="str">
            <v>M</v>
          </cell>
          <cell r="D3729" t="str">
            <v>COEFICIENTE DE REPRESENTATIVIDADE</v>
          </cell>
          <cell r="E3729" t="str">
            <v>65,36</v>
          </cell>
          <cell r="F3729" t="str">
            <v>CAIXA REFERENCIAL</v>
          </cell>
        </row>
        <row r="3730">
          <cell r="A3730" t="str">
            <v>94654</v>
          </cell>
          <cell r="B3730" t="str">
            <v>TUBO, PVC, SOLDÁVEL, DE 85MM, INSTALADO EM RESERVAÇÃO PREDIAL DE ÁGUA - FORNECIMENTO E INSTALAÇÃO. AF_04/2024</v>
          </cell>
          <cell r="C3730" t="str">
            <v>M</v>
          </cell>
          <cell r="D3730" t="str">
            <v>COEFICIENTE DE REPRESENTATIVIDADE</v>
          </cell>
          <cell r="E3730" t="str">
            <v>89,23</v>
          </cell>
          <cell r="F3730" t="str">
            <v>CAIXA REFERENCIAL</v>
          </cell>
        </row>
        <row r="3731">
          <cell r="A3731" t="str">
            <v>94655</v>
          </cell>
          <cell r="B3731" t="str">
            <v>TUBO, PVC, SOLDÁVEL, DE 110MM, INSTALADO EM RESERVAÇÃO PREDIAL DE ÁGUA - FORNECIMENTO E INSTALAÇÃO. AF_04/2024</v>
          </cell>
          <cell r="C3731" t="str">
            <v>M</v>
          </cell>
          <cell r="D3731" t="str">
            <v>COEFICIENTE DE REPRESENTATIVIDADE</v>
          </cell>
          <cell r="E3731" t="str">
            <v>140,44</v>
          </cell>
          <cell r="F3731" t="str">
            <v>CAIXA REFERENCIAL</v>
          </cell>
        </row>
        <row r="3732">
          <cell r="A3732" t="str">
            <v>94716</v>
          </cell>
          <cell r="B3732" t="str">
            <v>TUBO, CPVC, SOLDÁVEL, DN 22 MM, INSTALADO EM RESERVAÇÃO PREDIAL DE ÁGUA - FORNECIMENTO E INSTALAÇÃO. AF_04/2024</v>
          </cell>
          <cell r="C3732" t="str">
            <v>M</v>
          </cell>
          <cell r="D3732" t="str">
            <v>COEFICIENTE DE REPRESENTATIVIDADE</v>
          </cell>
          <cell r="E3732" t="str">
            <v>24,58</v>
          </cell>
          <cell r="F3732" t="str">
            <v>CAIXA REFERENCIAL</v>
          </cell>
        </row>
        <row r="3733">
          <cell r="A3733" t="str">
            <v>94717</v>
          </cell>
          <cell r="B3733" t="str">
            <v>TUBO, CPVC, SOLDÁVEL, DN 28 MM, INSTALADO EM RESERVAÇÃO PREDIAL DE ÁGUA - FORNECIMENTO E INSTALAÇÃO. AF_04/2024</v>
          </cell>
          <cell r="C3733" t="str">
            <v>M</v>
          </cell>
          <cell r="D3733" t="str">
            <v>COEFICIENTE DE REPRESENTATIVIDADE</v>
          </cell>
          <cell r="E3733" t="str">
            <v>41,29</v>
          </cell>
          <cell r="F3733" t="str">
            <v>CAIXA REFERENCIAL</v>
          </cell>
        </row>
        <row r="3734">
          <cell r="A3734" t="str">
            <v>94718</v>
          </cell>
          <cell r="B3734" t="str">
            <v>TUBO, CPVC, SOLDÁVEL, DN 35 MM, INSTALADO EM RESERVAÇÃO PREDIAL DE ÁGUA - FORNECIMENTO E INSTALAÇÃO. AF_04/2024</v>
          </cell>
          <cell r="C3734" t="str">
            <v>M</v>
          </cell>
          <cell r="D3734" t="str">
            <v>COEFICIENTE DE REPRESENTATIVIDADE</v>
          </cell>
          <cell r="E3734" t="str">
            <v>53,91</v>
          </cell>
          <cell r="F3734" t="str">
            <v>CAIXA REFERENCIAL</v>
          </cell>
        </row>
        <row r="3735">
          <cell r="A3735" t="str">
            <v>94719</v>
          </cell>
          <cell r="B3735" t="str">
            <v>TUBO, CPVC, SOLDÁVEL, DN 42 MM, INSTALADO EM RESERVAÇÃO PREDIAL DE ÁGUA - FORNECIMENTO E INSTALAÇÃO. AF_04/2024</v>
          </cell>
          <cell r="C3735" t="str">
            <v>M</v>
          </cell>
          <cell r="D3735" t="str">
            <v>COEFICIENTE DE REPRESENTATIVIDADE</v>
          </cell>
          <cell r="E3735" t="str">
            <v>71,98</v>
          </cell>
          <cell r="F3735" t="str">
            <v>CAIXA REFERENCIAL</v>
          </cell>
        </row>
        <row r="3736">
          <cell r="A3736" t="str">
            <v>94720</v>
          </cell>
          <cell r="B3736" t="str">
            <v>TUBO, CPVC, SOLDÁVEL, DN 54 MM, INSTALADO EM RESERVAÇÃO PREDIAL DE ÁGUA - FORNECIMENTO E INSTALAÇÃO. AF_04/2024</v>
          </cell>
          <cell r="C3736" t="str">
            <v>M</v>
          </cell>
          <cell r="D3736" t="str">
            <v>COEFICIENTE DE REPRESENTATIVIDADE</v>
          </cell>
          <cell r="E3736" t="str">
            <v>105,39</v>
          </cell>
          <cell r="F3736" t="str">
            <v>CAIXA REFERENCIAL</v>
          </cell>
        </row>
        <row r="3737">
          <cell r="A3737" t="str">
            <v>94721</v>
          </cell>
          <cell r="B3737" t="str">
            <v>TUBO, CPVC, SOLDÁVEL, DN 73 MM, INSTALADO EM RESERVAÇÃO PREDIAL DE ÁGUA - FORNECIMENTO E INSTALAÇÃO. AF_04/2024</v>
          </cell>
          <cell r="C3737" t="str">
            <v>M</v>
          </cell>
          <cell r="D3737" t="str">
            <v>COEFICIENTE DE REPRESENTATIVIDADE</v>
          </cell>
          <cell r="E3737" t="str">
            <v>170,80</v>
          </cell>
          <cell r="F3737" t="str">
            <v>CAIXA REFERENCIAL</v>
          </cell>
        </row>
        <row r="3738">
          <cell r="A3738" t="str">
            <v>94722</v>
          </cell>
          <cell r="B3738" t="str">
            <v>TUBO, CPVC, SOLDÁVEL, DN 89 MM, INSTALADO EM RESERVAÇÃO PREDIAL DE ÁGUA - FORNECIMENTO E INSTALAÇÃO. AF_04/2024</v>
          </cell>
          <cell r="C3738" t="str">
            <v>M</v>
          </cell>
          <cell r="D3738" t="str">
            <v>COEFICIENTE DE REPRESENTATIVIDADE</v>
          </cell>
          <cell r="E3738" t="str">
            <v>266,48</v>
          </cell>
          <cell r="F3738" t="str">
            <v>CAIXA REFERENCIAL</v>
          </cell>
        </row>
        <row r="3739">
          <cell r="A3739" t="str">
            <v>94723</v>
          </cell>
          <cell r="B3739" t="str">
            <v>TUBO, CPVC, SOLDÁVEL, DN 114 MM, INSTALADO EM RESERVAÇÃO PREDIAL DE ÁGUA - FORNECIMENTO E INSTALAÇÃO. AF_04/2024</v>
          </cell>
          <cell r="C3739" t="str">
            <v>M</v>
          </cell>
          <cell r="D3739" t="str">
            <v>COEFICIENTE DE REPRESENTATIVIDADE</v>
          </cell>
          <cell r="E3739" t="str">
            <v>501,92</v>
          </cell>
          <cell r="F3739" t="str">
            <v>CAIXA REFERENCIAL</v>
          </cell>
        </row>
        <row r="3740">
          <cell r="A3740" t="str">
            <v>95697</v>
          </cell>
          <cell r="B3740" t="str">
            <v>TUBO DE AÇO PRETO SEM COSTURA, CONEXÃO SOLDADA, DN 40 (1 1/2"), INSTALADO EM REDE DE ALIMENTAÇÃO PARA HIDRANTE - FORNECIMENTO E INSTALAÇÃO. AF_10/2020</v>
          </cell>
          <cell r="C3740" t="str">
            <v>M</v>
          </cell>
          <cell r="D3740" t="str">
            <v>COEFICIENTE DE REPRESENTATIVIDADE</v>
          </cell>
          <cell r="E3740" t="str">
            <v>110,42</v>
          </cell>
          <cell r="F3740" t="str">
            <v>CAIXA REFERENCIAL</v>
          </cell>
        </row>
        <row r="3741">
          <cell r="A3741" t="str">
            <v>96635</v>
          </cell>
          <cell r="B3741" t="str">
            <v>TUBO, PPR, DN 25, CLASSE PN 20,  INSTALADO EM RAMAL OU SUB-RAMAL DE ÁGUA   FORNECIMENTO E INSTALAÇÃO. AF_08/2022</v>
          </cell>
          <cell r="C3741" t="str">
            <v>M</v>
          </cell>
          <cell r="D3741" t="str">
            <v>ATRIBUÍDO SÃO PAULO</v>
          </cell>
          <cell r="E3741" t="str">
            <v>42,09</v>
          </cell>
          <cell r="F3741" t="str">
            <v>CAIXA REFERENCIAL</v>
          </cell>
        </row>
        <row r="3742">
          <cell r="A3742" t="str">
            <v>96636</v>
          </cell>
          <cell r="B3742" t="str">
            <v>TUBO, PPR, DN 25, CLASSE PN 25 INSTALADO EM RAMAL OU SUB-RAMAL DE ÁGUA   FORNECIMENTO E INSTALAÇÃO. AF_08/2022</v>
          </cell>
          <cell r="C3742" t="str">
            <v>M</v>
          </cell>
          <cell r="D3742" t="str">
            <v>ATRIBUÍDO SÃO PAULO</v>
          </cell>
          <cell r="E3742" t="str">
            <v>44,46</v>
          </cell>
          <cell r="F3742" t="str">
            <v>CAIXA REFERENCIAL</v>
          </cell>
        </row>
        <row r="3743">
          <cell r="A3743" t="str">
            <v>96644</v>
          </cell>
          <cell r="B3743" t="str">
            <v>TUBO, PPR, DN 25, CLASSE PN 20,  INSTALADO EM RAMAL DE DISTRIBUIÇÃO DE ÁGUA   FORNECIMENTO E INSTALAÇÃO. AF_08/2022</v>
          </cell>
          <cell r="C3743" t="str">
            <v>M</v>
          </cell>
          <cell r="D3743" t="str">
            <v>ATRIBUÍDO SÃO PAULO</v>
          </cell>
          <cell r="E3743" t="str">
            <v>21,77</v>
          </cell>
          <cell r="F3743" t="str">
            <v>CAIXA REFERENCIAL</v>
          </cell>
        </row>
        <row r="3744">
          <cell r="A3744" t="str">
            <v>96645</v>
          </cell>
          <cell r="B3744" t="str">
            <v>TUBO, PPR, DN 32, CLASSE PN 12,  INSTALADO EM RAMAL DE DISTRIBUIÇÃO DE ÁGUA   FORNECIMENTO E INSTALAÇÃO. AF_08/2022</v>
          </cell>
          <cell r="C3744" t="str">
            <v>M</v>
          </cell>
          <cell r="D3744" t="str">
            <v>ATRIBUÍDO SÃO PAULO</v>
          </cell>
          <cell r="E3744" t="str">
            <v>19,47</v>
          </cell>
          <cell r="F3744" t="str">
            <v>CAIXA REFERENCIAL</v>
          </cell>
        </row>
        <row r="3745">
          <cell r="A3745" t="str">
            <v>96646</v>
          </cell>
          <cell r="B3745" t="str">
            <v>TUBO, PPR, DN 40, CLASSE PN 12,  INSTALADO EM RAMAL DE DISTRIBUIÇÃO DE ÁGUA   FORNECIMENTO E INSTALAÇÃO. AF_08/2022</v>
          </cell>
          <cell r="C3745" t="str">
            <v>M</v>
          </cell>
          <cell r="D3745" t="str">
            <v>ATRIBUÍDO SÃO PAULO</v>
          </cell>
          <cell r="E3745" t="str">
            <v>23,52</v>
          </cell>
          <cell r="F3745" t="str">
            <v>CAIXA REFERENCIAL</v>
          </cell>
        </row>
        <row r="3746">
          <cell r="A3746" t="str">
            <v>96647</v>
          </cell>
          <cell r="B3746" t="str">
            <v>TUBO, PPR, DN 25, CLASSE PN 25,  INSTALADO EM RAMAL DE DISTRIBUIÇÃO DE ÁGUA   FORNECIMENTO E INSTALAÇÃO. AF_08/2022</v>
          </cell>
          <cell r="C3746" t="str">
            <v>M</v>
          </cell>
          <cell r="D3746" t="str">
            <v>ATRIBUÍDO SÃO PAULO</v>
          </cell>
          <cell r="E3746" t="str">
            <v>23,54</v>
          </cell>
          <cell r="F3746" t="str">
            <v>CAIXA REFERENCIAL</v>
          </cell>
        </row>
        <row r="3747">
          <cell r="A3747" t="str">
            <v>96648</v>
          </cell>
          <cell r="B3747" t="str">
            <v>TUBO, PPR, DN 32, CLASSE PN 25,  INSTALADO EM RAMAL DE DISTRIBUIÇÃO DE ÁGUA   FORNECIMENTO E INSTALAÇÃO. AF_08/2022</v>
          </cell>
          <cell r="C3747" t="str">
            <v>M</v>
          </cell>
          <cell r="D3747" t="str">
            <v>ATRIBUÍDO SÃO PAULO</v>
          </cell>
          <cell r="E3747" t="str">
            <v>28,72</v>
          </cell>
          <cell r="F3747" t="str">
            <v>CAIXA REFERENCIAL</v>
          </cell>
        </row>
        <row r="3748">
          <cell r="A3748" t="str">
            <v>96649</v>
          </cell>
          <cell r="B3748" t="str">
            <v>TUBO, PPR, DN 40, CLASSE PN 25,  INSTALADO EM RAMAL DE DISTRIBUIÇÃO DE ÁGUA   FORNECIMENTO E INSTALAÇÃO. AF_08/2022</v>
          </cell>
          <cell r="C3748" t="str">
            <v>M</v>
          </cell>
          <cell r="D3748" t="str">
            <v>ATRIBUÍDO SÃO PAULO</v>
          </cell>
          <cell r="E3748" t="str">
            <v>37,49</v>
          </cell>
          <cell r="F3748" t="str">
            <v>CAIXA REFERENCIAL</v>
          </cell>
        </row>
        <row r="3749">
          <cell r="A3749" t="str">
            <v>96668</v>
          </cell>
          <cell r="B3749" t="str">
            <v>TUBO, PPR, DN 25, CLASSE PN 20,  INSTALADO EM PRUMADA DE ÁGUA   FORNECIMENTO E INSTALAÇÃO. AF_08/2022</v>
          </cell>
          <cell r="C3749" t="str">
            <v>M</v>
          </cell>
          <cell r="D3749" t="str">
            <v>ATRIBUÍDO SÃO PAULO</v>
          </cell>
          <cell r="E3749" t="str">
            <v>16,36</v>
          </cell>
          <cell r="F3749" t="str">
            <v>CAIXA REFERENCIAL</v>
          </cell>
        </row>
        <row r="3750">
          <cell r="A3750" t="str">
            <v>96669</v>
          </cell>
          <cell r="B3750" t="str">
            <v>TUBO, PPR, DN 32, CLASSE PN 12,  INSTALADO EM PRUMADA DE ÁGUA   FORNECIMENTO E INSTALAÇÃO. AF_08/2022</v>
          </cell>
          <cell r="C3750" t="str">
            <v>M</v>
          </cell>
          <cell r="D3750" t="str">
            <v>ATRIBUÍDO SÃO PAULO</v>
          </cell>
          <cell r="E3750" t="str">
            <v>16,58</v>
          </cell>
          <cell r="F3750" t="str">
            <v>CAIXA REFERENCIAL</v>
          </cell>
        </row>
        <row r="3751">
          <cell r="A3751" t="str">
            <v>96670</v>
          </cell>
          <cell r="B3751" t="str">
            <v>TUBO, PPR, DN 40, CLASSE PN 12,  INSTALADO EM PRUMADA DE ÁGUA   FORNECIMENTO E INSTALAÇÃO. AF_08/2022</v>
          </cell>
          <cell r="C3751" t="str">
            <v>M</v>
          </cell>
          <cell r="D3751" t="str">
            <v>ATRIBUÍDO SÃO PAULO</v>
          </cell>
          <cell r="E3751" t="str">
            <v>21,44</v>
          </cell>
          <cell r="F3751" t="str">
            <v>CAIXA REFERENCIAL</v>
          </cell>
        </row>
        <row r="3752">
          <cell r="A3752" t="str">
            <v>96671</v>
          </cell>
          <cell r="B3752" t="str">
            <v>TUBO, PPR, DN 50, CLASSE PN 12,  INSTALADO EM PRUMADA DE ÁGUA   FORNECIMENTO E INSTALAÇÃO. AF_08/2022</v>
          </cell>
          <cell r="C3752" t="str">
            <v>M</v>
          </cell>
          <cell r="D3752" t="str">
            <v>ATRIBUÍDO SÃO PAULO</v>
          </cell>
          <cell r="E3752" t="str">
            <v>32,01</v>
          </cell>
          <cell r="F3752" t="str">
            <v>CAIXA REFERENCIAL</v>
          </cell>
        </row>
        <row r="3753">
          <cell r="A3753" t="str">
            <v>96672</v>
          </cell>
          <cell r="B3753" t="str">
            <v>TUBO, PPR, DN 63, CLASSE PN 12,  INSTALADO EM PRUMADA DE ÁGUA   FORNECIMENTO E INSTALAÇÃO. AF_08/2022</v>
          </cell>
          <cell r="C3753" t="str">
            <v>M</v>
          </cell>
          <cell r="D3753" t="str">
            <v>ATRIBUÍDO SÃO PAULO</v>
          </cell>
          <cell r="E3753" t="str">
            <v>48,25</v>
          </cell>
          <cell r="F3753" t="str">
            <v>CAIXA REFERENCIAL</v>
          </cell>
        </row>
        <row r="3754">
          <cell r="A3754" t="str">
            <v>96673</v>
          </cell>
          <cell r="B3754" t="str">
            <v>TUBO, PPR, DN 75, CLASSE PN 12,  INSTALADO EM PRUMADA DE ÁGUA   FORNECIMENTO E INSTALAÇÃO. AF_08/2022</v>
          </cell>
          <cell r="C3754" t="str">
            <v>M</v>
          </cell>
          <cell r="D3754" t="str">
            <v>ATRIBUÍDO SÃO PAULO</v>
          </cell>
          <cell r="E3754" t="str">
            <v>60,63</v>
          </cell>
          <cell r="F3754" t="str">
            <v>CAIXA REFERENCIAL</v>
          </cell>
        </row>
        <row r="3755">
          <cell r="A3755" t="str">
            <v>96674</v>
          </cell>
          <cell r="B3755" t="str">
            <v>TUBO, PPR, DN 90, CLASSE PN 12,  INSTALADO EM PRUMADA DE ÁGUA   FORNECIMENTO E INSTALAÇÃO. AF_08/2022</v>
          </cell>
          <cell r="C3755" t="str">
            <v>M</v>
          </cell>
          <cell r="D3755" t="str">
            <v>ATRIBUÍDO SÃO PAULO</v>
          </cell>
          <cell r="E3755" t="str">
            <v>96,89</v>
          </cell>
          <cell r="F3755" t="str">
            <v>CAIXA REFERENCIAL</v>
          </cell>
        </row>
        <row r="3756">
          <cell r="A3756" t="str">
            <v>96675</v>
          </cell>
          <cell r="B3756" t="str">
            <v>TUBO, PPR, DN 110, CLASSE PN 12,  INSTALADO EM PRUMADA DE ÁGUA   FORNECIMENTO E INSTALAÇÃO. AF_08/2022</v>
          </cell>
          <cell r="C3756" t="str">
            <v>M</v>
          </cell>
          <cell r="D3756" t="str">
            <v>ATRIBUÍDO SÃO PAULO</v>
          </cell>
          <cell r="E3756" t="str">
            <v>140,10</v>
          </cell>
          <cell r="F3756" t="str">
            <v>CAIXA REFERENCIAL</v>
          </cell>
        </row>
        <row r="3757">
          <cell r="A3757" t="str">
            <v>96676</v>
          </cell>
          <cell r="B3757" t="str">
            <v>TUBO, PPR, DN 25, CLASSE PN 25,  INSTALADO EM PRUMADA DE ÁGUA   FORNECIMENTO E INSTALAÇÃO. AF_08/2022</v>
          </cell>
          <cell r="C3757" t="str">
            <v>M</v>
          </cell>
          <cell r="D3757" t="str">
            <v>ATRIBUÍDO SÃO PAULO</v>
          </cell>
          <cell r="E3757" t="str">
            <v>21,06</v>
          </cell>
          <cell r="F3757" t="str">
            <v>CAIXA REFERENCIAL</v>
          </cell>
        </row>
        <row r="3758">
          <cell r="A3758" t="str">
            <v>96677</v>
          </cell>
          <cell r="B3758" t="str">
            <v>TUBO, PPR, DN 32, CLASSE PN 25,  INSTALADO EM PRUMADA DE ÁGUA   FORNECIMENTO E INSTALAÇÃO. AF_08/2022</v>
          </cell>
          <cell r="C3758" t="str">
            <v>M</v>
          </cell>
          <cell r="D3758" t="str">
            <v>ATRIBUÍDO SÃO PAULO</v>
          </cell>
          <cell r="E3758" t="str">
            <v>27,32</v>
          </cell>
          <cell r="F3758" t="str">
            <v>CAIXA REFERENCIAL</v>
          </cell>
        </row>
        <row r="3759">
          <cell r="A3759" t="str">
            <v>96678</v>
          </cell>
          <cell r="B3759" t="str">
            <v>TUBO, PPR, DN 40, CLASSE PN 25,  INSTALADO EM PRUMADA DE ÁGUA   FORNECIMENTO E INSTALAÇÃO. AF_08/2022</v>
          </cell>
          <cell r="C3759" t="str">
            <v>M</v>
          </cell>
          <cell r="D3759" t="str">
            <v>ATRIBUÍDO SÃO PAULO</v>
          </cell>
          <cell r="E3759" t="str">
            <v>37,34</v>
          </cell>
          <cell r="F3759" t="str">
            <v>CAIXA REFERENCIAL</v>
          </cell>
        </row>
        <row r="3760">
          <cell r="A3760" t="str">
            <v>96679</v>
          </cell>
          <cell r="B3760" t="str">
            <v>TUBO, PPR, DN 50, CLASSE PN 25,  INSTALADO EM PRUMADA DE ÁGUA   FORNECIMENTO E INSTALAÇÃO. AF_08/2022</v>
          </cell>
          <cell r="C3760" t="str">
            <v>M</v>
          </cell>
          <cell r="D3760" t="str">
            <v>ATRIBUÍDO SÃO PAULO</v>
          </cell>
          <cell r="E3760" t="str">
            <v>55,09</v>
          </cell>
          <cell r="F3760" t="str">
            <v>CAIXA REFERENCIAL</v>
          </cell>
        </row>
        <row r="3761">
          <cell r="A3761" t="str">
            <v>96680</v>
          </cell>
          <cell r="B3761" t="str">
            <v>TUBO, PPR, DN 63, CLASSE PN 25,  INSTALADO EM PRUMADA DE ÁGUA   FORNECIMENTO E INSTALAÇÃO. AF_08/2022</v>
          </cell>
          <cell r="C3761" t="str">
            <v>M</v>
          </cell>
          <cell r="D3761" t="str">
            <v>ATRIBUÍDO SÃO PAULO</v>
          </cell>
          <cell r="E3761" t="str">
            <v>90,06</v>
          </cell>
          <cell r="F3761" t="str">
            <v>CAIXA REFERENCIAL</v>
          </cell>
        </row>
        <row r="3762">
          <cell r="A3762" t="str">
            <v>96681</v>
          </cell>
          <cell r="B3762" t="str">
            <v>TUBO, PPR, DN 75, CLASSE PN 25,  INSTALADO EM PRUMADA DE ÁGUA   FORNECIMENTO E INSTALAÇÃO. AF_08/2022</v>
          </cell>
          <cell r="C3762" t="str">
            <v>M</v>
          </cell>
          <cell r="D3762" t="str">
            <v>ATRIBUÍDO SÃO PAULO</v>
          </cell>
          <cell r="E3762" t="str">
            <v>120,64</v>
          </cell>
          <cell r="F3762" t="str">
            <v>CAIXA REFERENCIAL</v>
          </cell>
        </row>
        <row r="3763">
          <cell r="A3763" t="str">
            <v>96682</v>
          </cell>
          <cell r="B3763" t="str">
            <v>TUBO, PPR, DN 90, CLASSE PN 25,  INSTALADO EM PRUMADA DE ÁGUA   FORNECIMENTO E INSTALAÇÃO. AF_08/2022</v>
          </cell>
          <cell r="C3763" t="str">
            <v>M</v>
          </cell>
          <cell r="D3763" t="str">
            <v>ATRIBUÍDO SÃO PAULO</v>
          </cell>
          <cell r="E3763" t="str">
            <v>197,43</v>
          </cell>
          <cell r="F3763" t="str">
            <v>CAIXA REFERENCIAL</v>
          </cell>
        </row>
        <row r="3764">
          <cell r="A3764" t="str">
            <v>96683</v>
          </cell>
          <cell r="B3764" t="str">
            <v>TUBO, PPR, DN 110, CLASSE PN 25,  INSTALADO EM PRUMADA DE ÁGUA   FORNECIMENTO E INSTALAÇÃO. AF_08/2022</v>
          </cell>
          <cell r="C3764" t="str">
            <v>M</v>
          </cell>
          <cell r="D3764" t="str">
            <v>ATRIBUÍDO SÃO PAULO</v>
          </cell>
          <cell r="E3764" t="str">
            <v>270,28</v>
          </cell>
          <cell r="F3764" t="str">
            <v>CAIXA REFERENCIAL</v>
          </cell>
        </row>
        <row r="3765">
          <cell r="A3765" t="str">
            <v>96718</v>
          </cell>
          <cell r="B3765" t="str">
            <v>TUBO, PPR, DN 20 MM, CLASSE PN 20,  INSTALADO EM RESERVAÇÃO PREDIAL DE ÁGUA - FORNECIMENTO E INSTALAÇÃO. AF_04/2024</v>
          </cell>
          <cell r="C3765" t="str">
            <v>M</v>
          </cell>
          <cell r="D3765" t="str">
            <v>ATRIBUÍDO SÃO PAULO</v>
          </cell>
          <cell r="E3765" t="str">
            <v>13,56</v>
          </cell>
          <cell r="F3765" t="str">
            <v>CAIXA REFERENCIAL</v>
          </cell>
        </row>
        <row r="3766">
          <cell r="A3766" t="str">
            <v>96719</v>
          </cell>
          <cell r="B3766" t="str">
            <v>TUBO, PPR, DN 25 MM, CLASSE PN 20,  INSTALADO EM RESERVAÇÃO PREDIAL DE ÁGUA - FORNECIMENTO E INSTALAÇÃO. AF_04/2024</v>
          </cell>
          <cell r="C3766" t="str">
            <v>M</v>
          </cell>
          <cell r="D3766" t="str">
            <v>ATRIBUÍDO SÃO PAULO</v>
          </cell>
          <cell r="E3766" t="str">
            <v>17,24</v>
          </cell>
          <cell r="F3766" t="str">
            <v>CAIXA REFERENCIAL</v>
          </cell>
        </row>
        <row r="3767">
          <cell r="A3767" t="str">
            <v>96720</v>
          </cell>
          <cell r="B3767" t="str">
            <v>TUBO, PPR, DN 32 MM, CLASSE PN 12,  INSTALADO EM RESERVAÇÃO PREDIAL DE ÁGUA - FORNECIMENTO E INSTALAÇÃO. AF_04/2024</v>
          </cell>
          <cell r="C3767" t="str">
            <v>M</v>
          </cell>
          <cell r="D3767" t="str">
            <v>ATRIBUÍDO SÃO PAULO</v>
          </cell>
          <cell r="E3767" t="str">
            <v>15,82</v>
          </cell>
          <cell r="F3767" t="str">
            <v>CAIXA REFERENCIAL</v>
          </cell>
        </row>
        <row r="3768">
          <cell r="A3768" t="str">
            <v>96721</v>
          </cell>
          <cell r="B3768" t="str">
            <v>TUBO, PPR, DN 40 MM, CLASSE PN 12,  INSTALADO EM RESERVAÇÃO PREDIAL DE ÁGUA - FORNECIMENTO E INSTALAÇÃO. AF_04/2024</v>
          </cell>
          <cell r="C3768" t="str">
            <v>M</v>
          </cell>
          <cell r="D3768" t="str">
            <v>ATRIBUÍDO SÃO PAULO</v>
          </cell>
          <cell r="E3768" t="str">
            <v>20,47</v>
          </cell>
          <cell r="F3768" t="str">
            <v>CAIXA REFERENCIAL</v>
          </cell>
        </row>
        <row r="3769">
          <cell r="A3769" t="str">
            <v>96722</v>
          </cell>
          <cell r="B3769" t="str">
            <v>TUBO, PPR, DN 50 MM, CLASSE PN 12,  INSTALADO EM RESERVAÇÃO PREDIAL DE ÁGUA - FORNECIMENTO E INSTALAÇÃO. AF_04/2024</v>
          </cell>
          <cell r="C3769" t="str">
            <v>M</v>
          </cell>
          <cell r="D3769" t="str">
            <v>ATRIBUÍDO SÃO PAULO</v>
          </cell>
          <cell r="E3769" t="str">
            <v>31,12</v>
          </cell>
          <cell r="F3769" t="str">
            <v>CAIXA REFERENCIAL</v>
          </cell>
        </row>
        <row r="3770">
          <cell r="A3770" t="str">
            <v>96723</v>
          </cell>
          <cell r="B3770" t="str">
            <v>TUBO, PPR, DN 63 MM, CLASSE PN 12,  INSTALADO EM RESERVAÇÃO PREDIAL DE ÁGUA - FORNECIMENTO E INSTALAÇÃO. AF_04/2024</v>
          </cell>
          <cell r="C3770" t="str">
            <v>M</v>
          </cell>
          <cell r="D3770" t="str">
            <v>ATRIBUÍDO SÃO PAULO</v>
          </cell>
          <cell r="E3770" t="str">
            <v>48,08</v>
          </cell>
          <cell r="F3770" t="str">
            <v>CAIXA REFERENCIAL</v>
          </cell>
        </row>
        <row r="3771">
          <cell r="A3771" t="str">
            <v>96724</v>
          </cell>
          <cell r="B3771" t="str">
            <v>TUBO, PPR, DN 75 MM, CLASSE PN 12,  INSTALADO EM RESERVAÇÃO PREDIAL DE ÁGUA - FORNECIMENTO E INSTALAÇÃO. AF_04/2024</v>
          </cell>
          <cell r="C3771" t="str">
            <v>M</v>
          </cell>
          <cell r="D3771" t="str">
            <v>ATRIBUÍDO SÃO PAULO</v>
          </cell>
          <cell r="E3771" t="str">
            <v>61,71</v>
          </cell>
          <cell r="F3771" t="str">
            <v>CAIXA REFERENCIAL</v>
          </cell>
        </row>
        <row r="3772">
          <cell r="A3772" t="str">
            <v>96725</v>
          </cell>
          <cell r="B3772" t="str">
            <v>TUBO, PPR, DN 90 MM, CLASSE PN 12,  INSTALADO EM RESERVAÇÃO PREDIAL DE ÁGUA - FORNECIMENTO E INSTALAÇÃO. AF_04/2024</v>
          </cell>
          <cell r="C3772" t="str">
            <v>M</v>
          </cell>
          <cell r="D3772" t="str">
            <v>ATRIBUÍDO SÃO PAULO</v>
          </cell>
          <cell r="E3772" t="str">
            <v>100,33</v>
          </cell>
          <cell r="F3772" t="str">
            <v>CAIXA REFERENCIAL</v>
          </cell>
        </row>
        <row r="3773">
          <cell r="A3773" t="str">
            <v>96726</v>
          </cell>
          <cell r="B3773" t="str">
            <v>TUBO, PPR, DN 110 MM, CLASSE PN 12,  INSTALADO EM RESERVAÇÃO PREDIAL DE ÁGUA - FORNECIMENTO E INSTALAÇÃO. AF_04/2024</v>
          </cell>
          <cell r="C3773" t="str">
            <v>M</v>
          </cell>
          <cell r="D3773" t="str">
            <v>ATRIBUÍDO SÃO PAULO</v>
          </cell>
          <cell r="E3773" t="str">
            <v>148,08</v>
          </cell>
          <cell r="F3773" t="str">
            <v>CAIXA REFERENCIAL</v>
          </cell>
        </row>
        <row r="3774">
          <cell r="A3774" t="str">
            <v>96727</v>
          </cell>
          <cell r="B3774" t="str">
            <v>TUBO, PPR, DN 20 MM, CLASSE PN 25,  INSTALADO EM RESERVAÇÃO PREDIAL DE ÁGUA - FORNECIMENTO E INSTALAÇÃO. AF_04/2024</v>
          </cell>
          <cell r="C3774" t="str">
            <v>M</v>
          </cell>
          <cell r="D3774" t="str">
            <v>ATRIBUÍDO SÃO PAULO</v>
          </cell>
          <cell r="E3774" t="str">
            <v>15,49</v>
          </cell>
          <cell r="F3774" t="str">
            <v>CAIXA REFERENCIAL</v>
          </cell>
        </row>
        <row r="3775">
          <cell r="A3775" t="str">
            <v>96728</v>
          </cell>
          <cell r="B3775" t="str">
            <v>TUBO, PPR, DN 25 MM, CLASSE PN 25,  INSTALADO EM RESERVAÇÃO PREDIAL DE ÁGUA - FORNECIMENTO E INSTALAÇÃO. AF_04/2024</v>
          </cell>
          <cell r="C3775" t="str">
            <v>M</v>
          </cell>
          <cell r="D3775" t="str">
            <v>ATRIBUÍDO SÃO PAULO</v>
          </cell>
          <cell r="E3775" t="str">
            <v>19,86</v>
          </cell>
          <cell r="F3775" t="str">
            <v>CAIXA REFERENCIAL</v>
          </cell>
        </row>
        <row r="3776">
          <cell r="A3776" t="str">
            <v>96729</v>
          </cell>
          <cell r="B3776" t="str">
            <v>TUBO, PPR, DN 32 MM, CLASSE PN 25,  INSTALADO EM RESERVAÇÃO PREDIAL DE ÁGUA - FORNECIMENTO E INSTALAÇÃO. AF_04/2024</v>
          </cell>
          <cell r="C3776" t="str">
            <v>M</v>
          </cell>
          <cell r="D3776" t="str">
            <v>ATRIBUÍDO SÃO PAULO</v>
          </cell>
          <cell r="E3776" t="str">
            <v>25,50</v>
          </cell>
          <cell r="F3776" t="str">
            <v>CAIXA REFERENCIAL</v>
          </cell>
        </row>
        <row r="3777">
          <cell r="A3777" t="str">
            <v>96730</v>
          </cell>
          <cell r="B3777" t="str">
            <v>TUBO, PPR, DN 40 MM, CLASSE PN 25,  INSTALADO EM RESERVAÇÃO PREDIAL DE ÁGUA - FORNECIMENTO E INSTALAÇÃO. AF_04/2024</v>
          </cell>
          <cell r="C3777" t="str">
            <v>M</v>
          </cell>
          <cell r="D3777" t="str">
            <v>ATRIBUÍDO SÃO PAULO</v>
          </cell>
          <cell r="E3777" t="str">
            <v>35,07</v>
          </cell>
          <cell r="F3777" t="str">
            <v>CAIXA REFERENCIAL</v>
          </cell>
        </row>
        <row r="3778">
          <cell r="A3778" t="str">
            <v>96731</v>
          </cell>
          <cell r="B3778" t="str">
            <v>TUBO, PPR, DN 50 MM, CLASSE PN 25,  INSTALADO EM RESERVAÇÃO PREDIAL DE ÁGUA - FORNECIMENTO E INSTALAÇÃO. AF_04/2024</v>
          </cell>
          <cell r="C3778" t="str">
            <v>M</v>
          </cell>
          <cell r="D3778" t="str">
            <v>ATRIBUÍDO SÃO PAULO</v>
          </cell>
          <cell r="E3778" t="str">
            <v>52,71</v>
          </cell>
          <cell r="F3778" t="str">
            <v>CAIXA REFERENCIAL</v>
          </cell>
        </row>
        <row r="3779">
          <cell r="A3779" t="str">
            <v>96732</v>
          </cell>
          <cell r="B3779" t="str">
            <v>TUBO, PPR, DN 63 MM, CLASSE PN 25,  INSTALADO EM RESERVAÇÃO PREDIAL DE ÁGUA - FORNECIMENTO E INSTALAÇÃO. AF_04/2024</v>
          </cell>
          <cell r="C3779" t="str">
            <v>M</v>
          </cell>
          <cell r="D3779" t="str">
            <v>ATRIBUÍDO SÃO PAULO</v>
          </cell>
          <cell r="E3779" t="str">
            <v>88,26</v>
          </cell>
          <cell r="F3779" t="str">
            <v>CAIXA REFERENCIAL</v>
          </cell>
        </row>
        <row r="3780">
          <cell r="A3780" t="str">
            <v>96733</v>
          </cell>
          <cell r="B3780" t="str">
            <v>TUBO, PPR, DN 75 MM, CLASSE PN 25,  INSTALADO EM RESERVAÇÃO PREDIAL DE ÁGUA - FORNECIMENTO E INSTALAÇÃO. AF_04/2024</v>
          </cell>
          <cell r="C3780" t="str">
            <v>M</v>
          </cell>
          <cell r="D3780" t="str">
            <v>ATRIBUÍDO SÃO PAULO</v>
          </cell>
          <cell r="E3780" t="str">
            <v>120,11</v>
          </cell>
          <cell r="F3780" t="str">
            <v>CAIXA REFERENCIAL</v>
          </cell>
        </row>
        <row r="3781">
          <cell r="A3781" t="str">
            <v>96734</v>
          </cell>
          <cell r="B3781" t="str">
            <v>TUBO, PPR, DN 90 MM, CLASSE PN 25,  INSTALADO EM RESERVAÇÃO PREDIAL DE ÁGUA - FORNECIMENTO E INSTALAÇÃO. AF_04/2024</v>
          </cell>
          <cell r="C3781" t="str">
            <v>M</v>
          </cell>
          <cell r="D3781" t="str">
            <v>ATRIBUÍDO SÃO PAULO</v>
          </cell>
          <cell r="E3781" t="str">
            <v>199,45</v>
          </cell>
          <cell r="F3781" t="str">
            <v>CAIXA REFERENCIAL</v>
          </cell>
        </row>
        <row r="3782">
          <cell r="A3782" t="str">
            <v>96735</v>
          </cell>
          <cell r="B3782" t="str">
            <v>TUBO, PPR, DN 110 MM, CLASSE PN 25,  INSTALADO EM RESERVAÇÃO PREDIAL DE ÁGUA - FORNECIMENTO E INSTALAÇÃO. AF_04/2024</v>
          </cell>
          <cell r="C3782" t="str">
            <v>M</v>
          </cell>
          <cell r="D3782" t="str">
            <v>ATRIBUÍDO SÃO PAULO</v>
          </cell>
          <cell r="E3782" t="str">
            <v>277,41</v>
          </cell>
          <cell r="F3782" t="str">
            <v>CAIXA REFERENCIAL</v>
          </cell>
        </row>
        <row r="3783">
          <cell r="A3783" t="str">
            <v>96798</v>
          </cell>
          <cell r="B3783" t="str">
            <v>TUBO, PEX, MONOCAMADA, DN 16, INSTALADO EM RAMAL/SUB-RAMAL OU DISTRIBUIÇÃO DE ÁGUA - FORNECIMENTO E INSTALAÇÃO. AF_02/2023</v>
          </cell>
          <cell r="C3783" t="str">
            <v>M</v>
          </cell>
          <cell r="D3783" t="str">
            <v>ATRIBUÍDO SÃO PAULO</v>
          </cell>
          <cell r="E3783" t="str">
            <v>8,00</v>
          </cell>
          <cell r="F3783" t="str">
            <v>CAIXA REFERENCIAL</v>
          </cell>
        </row>
        <row r="3784">
          <cell r="A3784" t="str">
            <v>96799</v>
          </cell>
          <cell r="B3784" t="str">
            <v>TUBO, PEX, MONOCAMADA, DN 20, INSTALADO EM RAMAL/SUB-RAMAL OU DISTRIBUIÇÃO DE ÁGUA - FORNECIMENTO E INSTALAÇÃO. AF_02/2023</v>
          </cell>
          <cell r="C3784" t="str">
            <v>M</v>
          </cell>
          <cell r="D3784" t="str">
            <v>ATRIBUÍDO SÃO PAULO</v>
          </cell>
          <cell r="E3784" t="str">
            <v>10,23</v>
          </cell>
          <cell r="F3784" t="str">
            <v>CAIXA REFERENCIAL</v>
          </cell>
        </row>
        <row r="3785">
          <cell r="A3785" t="str">
            <v>96800</v>
          </cell>
          <cell r="B3785" t="str">
            <v>TUBO, PEX, MONOCAMADA, DN 25, INSTALADO EM RAMAL/SUB-RAMAL OU DISTRIBUIÇÃO DE ÁGUA - FORNECIMENTO E INSTALAÇÃO. AF_02/2023</v>
          </cell>
          <cell r="C3785" t="str">
            <v>M</v>
          </cell>
          <cell r="D3785" t="str">
            <v>ATRIBUÍDO SÃO PAULO</v>
          </cell>
          <cell r="E3785" t="str">
            <v>13,89</v>
          </cell>
          <cell r="F3785" t="str">
            <v>CAIXA REFERENCIAL</v>
          </cell>
        </row>
        <row r="3786">
          <cell r="A3786" t="str">
            <v>96801</v>
          </cell>
          <cell r="B3786" t="str">
            <v>TUBO, PEX, MONOCAMADA, DN 32, INSTALADO EM RAMAL/SUB-RAMAL OU DISTRIBUIÇÃO DE ÁGUA - FORNECIMENTO E INSTALAÇÃO. AF_02/2023</v>
          </cell>
          <cell r="C3786" t="str">
            <v>M</v>
          </cell>
          <cell r="D3786" t="str">
            <v>ATRIBUÍDO SÃO PAULO</v>
          </cell>
          <cell r="E3786" t="str">
            <v>20,95</v>
          </cell>
          <cell r="F3786" t="str">
            <v>CAIXA REFERENCIAL</v>
          </cell>
        </row>
        <row r="3787">
          <cell r="A3787" t="str">
            <v>97327</v>
          </cell>
          <cell r="B3787" t="str">
            <v>TUBO EM COBRE FLEXÍVEL, DN 1/4", COM ISOLAMENTO, INSTALADO EM RAMAL DE ALIMENTAÇÃO DE AR CONDICIONADO COM CONDENSADORA INDIVIDUAL   FORNECIMENTO E INSTALAÇÃO. AF_12/2015</v>
          </cell>
          <cell r="C3787" t="str">
            <v>M</v>
          </cell>
          <cell r="D3787" t="str">
            <v>ATRIBUÍDO SÃO PAULO</v>
          </cell>
          <cell r="E3787" t="str">
            <v>26,49</v>
          </cell>
          <cell r="F3787" t="str">
            <v>CAIXA REFERENCIAL</v>
          </cell>
        </row>
        <row r="3788">
          <cell r="A3788" t="str">
            <v>97328</v>
          </cell>
          <cell r="B3788" t="str">
            <v>TUBO EM COBRE FLEXÍVEL, DN 3/8", COM ISOLAMENTO, INSTALADO EM RAMAL DE ALIMENTAÇÃO DE AR CONDICIONADO COM CONDENSADORA INDIVIDUAL - FORNECIMENTO E INSTALAÇÃO. AF_12/2015</v>
          </cell>
          <cell r="C3788" t="str">
            <v>M</v>
          </cell>
          <cell r="D3788" t="str">
            <v>ATRIBUÍDO SÃO PAULO</v>
          </cell>
          <cell r="E3788" t="str">
            <v>43,15</v>
          </cell>
          <cell r="F3788" t="str">
            <v>CAIXA REFERENCIAL</v>
          </cell>
        </row>
        <row r="3789">
          <cell r="A3789" t="str">
            <v>97329</v>
          </cell>
          <cell r="B3789" t="str">
            <v>TUBO EM COBRE FLEXÍVEL, DN 1/2", COM ISOLAMENTO, INSTALADO EM RAMAL DE ALIMENTAÇÃO DE AR CONDICIONADO COM CONDENSADORA INDIVIDUAL - FORNECIMENTO E INSTALAÇÃO. AF_12/2015</v>
          </cell>
          <cell r="C3789" t="str">
            <v>M</v>
          </cell>
          <cell r="D3789" t="str">
            <v>ATRIBUÍDO SÃO PAULO</v>
          </cell>
          <cell r="E3789" t="str">
            <v>55,23</v>
          </cell>
          <cell r="F3789" t="str">
            <v>CAIXA REFERENCIAL</v>
          </cell>
        </row>
        <row r="3790">
          <cell r="A3790" t="str">
            <v>97330</v>
          </cell>
          <cell r="B3790" t="str">
            <v>TUBO EM COBRE FLEXÍVEL, DN 5/8", COM ISOLAMENTO, INSTALADO EM RAMAL DE ALIMENTAÇÃO DE AR CONDICIONADO COM CONDENSADORA INDIVIDUAL - FORNECIMENTO E INSTALAÇÃO. AF_12/2015</v>
          </cell>
          <cell r="C3790" t="str">
            <v>M</v>
          </cell>
          <cell r="D3790" t="str">
            <v>ATRIBUÍDO SÃO PAULO</v>
          </cell>
          <cell r="E3790" t="str">
            <v>67,54</v>
          </cell>
          <cell r="F3790" t="str">
            <v>CAIXA REFERENCIAL</v>
          </cell>
        </row>
        <row r="3791">
          <cell r="A3791" t="str">
            <v>97331</v>
          </cell>
          <cell r="B3791" t="str">
            <v>TUBO EM COBRE FLEXÍVEL, DN 1/4", COM ISOLAMENTO, INSTALADO EM RAMAL DE ALIMENTAÇÃO DE AR CONDICIONADO COM CONDENSADORA CENTRAL - FORNECIMENTO E INSTALAÇÃO. AF_12/2015</v>
          </cell>
          <cell r="C3791" t="str">
            <v>M</v>
          </cell>
          <cell r="D3791" t="str">
            <v>ATRIBUÍDO SÃO PAULO</v>
          </cell>
          <cell r="E3791" t="str">
            <v>26,88</v>
          </cell>
          <cell r="F3791" t="str">
            <v>CAIXA REFERENCIAL</v>
          </cell>
        </row>
        <row r="3792">
          <cell r="A3792" t="str">
            <v>97332</v>
          </cell>
          <cell r="B3792" t="str">
            <v>TUBO EM COBRE FLEXÍVEL, DN 3/8", COM ISOLAMENTO, INSTALADO EM RAMAL DE ALIMENTAÇÃO DE AR CONDICIONADO COM CONDENSADORA CENTRAL - FORNECIMENTO E INSTALAÇÃO. AF_12/2015</v>
          </cell>
          <cell r="C3792" t="str">
            <v>M</v>
          </cell>
          <cell r="D3792" t="str">
            <v>ATRIBUÍDO SÃO PAULO</v>
          </cell>
          <cell r="E3792" t="str">
            <v>43,59</v>
          </cell>
          <cell r="F3792" t="str">
            <v>CAIXA REFERENCIAL</v>
          </cell>
        </row>
        <row r="3793">
          <cell r="A3793" t="str">
            <v>97333</v>
          </cell>
          <cell r="B3793" t="str">
            <v>TUBO EM COBRE FLEXÍVEL, DN 1/2", COM ISOLAMENTO, INSTALADO EM RAMAL DE ALIMENTAÇÃO DE AR CONDICIONADO COM CONDENSADORA CENTRAL - FORNECIMENTO E INSTALAÇÃO. AF_12/2015</v>
          </cell>
          <cell r="C3793" t="str">
            <v>M</v>
          </cell>
          <cell r="D3793" t="str">
            <v>ATRIBUÍDO SÃO PAULO</v>
          </cell>
          <cell r="E3793" t="str">
            <v>55,77</v>
          </cell>
          <cell r="F3793" t="str">
            <v>CAIXA REFERENCIAL</v>
          </cell>
        </row>
        <row r="3794">
          <cell r="A3794" t="str">
            <v>97334</v>
          </cell>
          <cell r="B3794" t="str">
            <v>TUBO EM COBRE FLEXÍVEL, DN 5/8", COM ISOLAMENTO, INSTALADO EM RAMAL DE ALIMENTAÇÃO DE AR CONDICIONADO COM CONDENSADORA CENTRAL   FORNECIMENTO E INSTALAÇÃO. AF_12/2015</v>
          </cell>
          <cell r="C3794" t="str">
            <v>M</v>
          </cell>
          <cell r="D3794" t="str">
            <v>ATRIBUÍDO SÃO PAULO</v>
          </cell>
          <cell r="E3794" t="str">
            <v>68,14</v>
          </cell>
          <cell r="F3794" t="str">
            <v>CAIXA REFERENCIAL</v>
          </cell>
        </row>
        <row r="3795">
          <cell r="A3795" t="str">
            <v>97335</v>
          </cell>
          <cell r="B3795" t="str">
            <v>TUBO EM COBRE RÍGIDO, DN 22 MM, CLASSE A, SEM ISOLAMENTO, INSTALADO EM PRUMADA DE GÁS COMBUSTÍVEL - FORNECIMENTO E INSTALAÇÃO. AF_04/2022</v>
          </cell>
          <cell r="C3795" t="str">
            <v>M</v>
          </cell>
          <cell r="D3795" t="str">
            <v>ATRIBUÍDO SÃO PAULO</v>
          </cell>
          <cell r="E3795" t="str">
            <v>81,60</v>
          </cell>
          <cell r="F3795" t="str">
            <v>CAIXA REFERENCIAL</v>
          </cell>
        </row>
        <row r="3796">
          <cell r="A3796" t="str">
            <v>97336</v>
          </cell>
          <cell r="B3796" t="str">
            <v>TUBO EM COBRE RÍGIDO, DN 28 MM, CLASSE A, SEM ISOLAMENTO, INSTALADO EM PRUMADA DE GÁS COMBUSTÍVEL - FORNECIMENTO E INSTALAÇÃO. AF_04/2022</v>
          </cell>
          <cell r="C3796" t="str">
            <v>M</v>
          </cell>
          <cell r="D3796" t="str">
            <v>ATRIBUÍDO SÃO PAULO</v>
          </cell>
          <cell r="E3796" t="str">
            <v>103,85</v>
          </cell>
          <cell r="F3796" t="str">
            <v>CAIXA REFERENCIAL</v>
          </cell>
        </row>
        <row r="3797">
          <cell r="A3797" t="str">
            <v>97337</v>
          </cell>
          <cell r="B3797" t="str">
            <v>TUBO EM COBRE RÍGIDO, DN 35 MM, CLASSE A, SEM ISOLAMENTO, INSTALADO EM PRUMADA DE GÁS COMBUSTÍVEL - FORNECIMENTO E INSTALAÇÃO. AF_04/2022</v>
          </cell>
          <cell r="C3797" t="str">
            <v>M</v>
          </cell>
          <cell r="D3797" t="str">
            <v>ATRIBUÍDO SÃO PAULO</v>
          </cell>
          <cell r="E3797" t="str">
            <v>156,08</v>
          </cell>
          <cell r="F3797" t="str">
            <v>CAIXA REFERENCIAL</v>
          </cell>
        </row>
        <row r="3798">
          <cell r="A3798" t="str">
            <v>97338</v>
          </cell>
          <cell r="B3798" t="str">
            <v>TUBO EM COBRE RÍGIDO, DN 42 MM, CLASSE A, SEM ISOLAMENTO, INSTALADO EM PRUMADA DE GÁS COMBUSTÍVEL - FORNECIMENTO E INSTALAÇÃO. AF_04/2022</v>
          </cell>
          <cell r="C3798" t="str">
            <v>M</v>
          </cell>
          <cell r="D3798" t="str">
            <v>ATRIBUÍDO SÃO PAULO</v>
          </cell>
          <cell r="E3798" t="str">
            <v>187,81</v>
          </cell>
          <cell r="F3798" t="str">
            <v>CAIXA REFERENCIAL</v>
          </cell>
        </row>
        <row r="3799">
          <cell r="A3799" t="str">
            <v>97339</v>
          </cell>
          <cell r="B3799" t="str">
            <v>TUBO EM COBRE RÍGIDO, DN 54 MM, CLASSE A, SEM ISOLAMENTO, INSTALADO EM PRUMADA DE GÁS COMBUSTÍVEL - FORNECIMENTO E INSTALAÇÃO. AF_04/2022</v>
          </cell>
          <cell r="C3799" t="str">
            <v>M</v>
          </cell>
          <cell r="D3799" t="str">
            <v>ATRIBUÍDO SÃO PAULO</v>
          </cell>
          <cell r="E3799" t="str">
            <v>202,41</v>
          </cell>
          <cell r="F3799" t="str">
            <v>CAIXA REFERENCIAL</v>
          </cell>
        </row>
        <row r="3800">
          <cell r="A3800" t="str">
            <v>97340</v>
          </cell>
          <cell r="B3800" t="str">
            <v>TUBO EM COBRE RÍGIDO, DN 66 MM, CLASSE A, SEM ISOLAMENTO, INSTALADO EM PRUMADA DE GÁS COMBUSTÍVEL - FORNECIMENTO E INSTALAÇÃO. AF_04/2022</v>
          </cell>
          <cell r="C3800" t="str">
            <v>M</v>
          </cell>
          <cell r="D3800" t="str">
            <v>ATRIBUÍDO SÃO PAULO</v>
          </cell>
          <cell r="E3800" t="str">
            <v>203,81</v>
          </cell>
          <cell r="F3800" t="str">
            <v>CAIXA REFERENCIAL</v>
          </cell>
        </row>
        <row r="3801">
          <cell r="A3801" t="str">
            <v>97498</v>
          </cell>
          <cell r="B3801" t="str">
            <v>TUBO DE AÇO GALVANIZADO COM COSTURA, CLASSE MÉDIA, DN 25 (1"), CONEXÃO ROSQUEADA, INSTALADO EM REDE DE ALIMENTAÇÃO PARA HIDRANTE - FORNECIMENTO E INSTALAÇÃO. AF_10/2020</v>
          </cell>
          <cell r="C3801" t="str">
            <v>M</v>
          </cell>
          <cell r="D3801" t="str">
            <v>COEFICIENTE DE REPRESENTATIVIDADE</v>
          </cell>
          <cell r="E3801" t="str">
            <v>66,11</v>
          </cell>
          <cell r="F3801" t="str">
            <v>CAIXA REFERENCIAL</v>
          </cell>
        </row>
        <row r="3802">
          <cell r="A3802" t="str">
            <v>97535</v>
          </cell>
          <cell r="B3802" t="str">
            <v>TUBO DE AÇO GALVANIZADO COM COSTURA, CLASSE MÉDIA, CONEXÃO ROSQUEADA, DN 25 (1"), INSTALADO EM REDE DE ALIMENTAÇÃO PARA SPRINKLER - FORNECIMENTO E INSTALAÇÃO. AF_10/2020</v>
          </cell>
          <cell r="C3802" t="str">
            <v>M</v>
          </cell>
          <cell r="D3802" t="str">
            <v>COEFICIENTE DE REPRESENTATIVIDADE</v>
          </cell>
          <cell r="E3802" t="str">
            <v>71,43</v>
          </cell>
          <cell r="F3802" t="str">
            <v>CAIXA REFERENCIAL</v>
          </cell>
        </row>
        <row r="3803">
          <cell r="A3803" t="str">
            <v>97536</v>
          </cell>
          <cell r="B3803" t="str">
            <v>TUBO DE AÇO GALVANIZADO COM COSTURA, CLASSE MÉDIA, CONEXÃO ROSQUEADA, DN 25 (1"), INSTALADO EM RAMAIS  E SUB-RAMAIS DE GÁS - FORNECIMENTO E INSTALAÇÃO. AF_10/2020</v>
          </cell>
          <cell r="C3803" t="str">
            <v>M</v>
          </cell>
          <cell r="D3803" t="str">
            <v>COEFICIENTE DE REPRESENTATIVIDADE</v>
          </cell>
          <cell r="E3803" t="str">
            <v>83,65</v>
          </cell>
          <cell r="F3803" t="str">
            <v>CAIXA REFERENCIAL</v>
          </cell>
        </row>
        <row r="3804">
          <cell r="A3804" t="str">
            <v>100788</v>
          </cell>
          <cell r="B3804" t="str">
            <v>KIT CAVALETE PARA GÁS - SEM MEDIDOR OU REGULADOR - ENTRADA INDIVIDUAL PRINCIPAL, EM AÇO GALVANIZADO DN 15 E 25 MM (1/2" E 1") - FORNECIMENTO E INSTALAÇÃO. AF_01/2020</v>
          </cell>
          <cell r="C3804" t="str">
            <v>UN</v>
          </cell>
          <cell r="D3804" t="str">
            <v>ATRIBUÍDO SÃO PAULO</v>
          </cell>
          <cell r="E3804" t="str">
            <v>822,25</v>
          </cell>
          <cell r="F3804" t="str">
            <v>CAIXA REFERENCIAL</v>
          </cell>
        </row>
        <row r="3805">
          <cell r="A3805" t="str">
            <v>100791</v>
          </cell>
          <cell r="B3805" t="str">
            <v>TUBO, PEX, MULTICAMADA, DN 16, INSTALADO EM IMPLANTAÇÃO DE INSTALAÇÕES DE GÁS - FORNECIMENTO E INSTALAÇÃO. AF_01/2020</v>
          </cell>
          <cell r="C3805" t="str">
            <v>M</v>
          </cell>
          <cell r="D3805" t="str">
            <v>ATRIBUÍDO SÃO PAULO</v>
          </cell>
          <cell r="E3805" t="str">
            <v>17,47</v>
          </cell>
          <cell r="F3805" t="str">
            <v>CAIXA REFERENCIAL</v>
          </cell>
        </row>
        <row r="3806">
          <cell r="A3806" t="str">
            <v>100792</v>
          </cell>
          <cell r="B3806" t="str">
            <v>TUBO, PEX, MULTICAMADA, DN 20, INSTALADO EM IMPLANTAÇÃO DE INSTALAÇÕES DE GÁS - FORNECIMENTO E INSTALAÇÃO. AF_01/2020</v>
          </cell>
          <cell r="C3806" t="str">
            <v>M</v>
          </cell>
          <cell r="D3806" t="str">
            <v>ATRIBUÍDO SÃO PAULO</v>
          </cell>
          <cell r="E3806" t="str">
            <v>24,79</v>
          </cell>
          <cell r="F3806" t="str">
            <v>CAIXA REFERENCIAL</v>
          </cell>
        </row>
        <row r="3807">
          <cell r="A3807" t="str">
            <v>100793</v>
          </cell>
          <cell r="B3807" t="str">
            <v>TUBO, PEX, MULTICAMADA, DN 26, INSTALADO EM IMPLANTAÇÃO DE INSTALAÇÕES DE GÁS - FORNECIMENTO E INSTALAÇÃO. AF_01/2020</v>
          </cell>
          <cell r="C3807" t="str">
            <v>M</v>
          </cell>
          <cell r="D3807" t="str">
            <v>ATRIBUÍDO SÃO PAULO</v>
          </cell>
          <cell r="E3807" t="str">
            <v>32,44</v>
          </cell>
          <cell r="F3807" t="str">
            <v>CAIXA REFERENCIAL</v>
          </cell>
        </row>
        <row r="3808">
          <cell r="A3808" t="str">
            <v>100794</v>
          </cell>
          <cell r="B3808" t="str">
            <v>TUBO, PEX, MULTICAMADA, DN 32, INSTALADO EM IMPLANTAÇÃO DE INSTALAÇÕES DE GÁS - FORNECIMENTO E INSTALAÇÃO. AF_01/2020</v>
          </cell>
          <cell r="C3808" t="str">
            <v>M</v>
          </cell>
          <cell r="D3808" t="str">
            <v>ATRIBUÍDO SÃO PAULO</v>
          </cell>
          <cell r="E3808" t="str">
            <v>43,27</v>
          </cell>
          <cell r="F3808" t="str">
            <v>CAIXA REFERENCIAL</v>
          </cell>
        </row>
        <row r="3809">
          <cell r="A3809" t="str">
            <v>100799</v>
          </cell>
          <cell r="B3809" t="str">
            <v>TUBO, PEX, MULTICAMADA, COM TUBO LUVA, DN 16, INSTALADO EM IMPLANTAÇÃO DE INSTALAÇÕES DE GÁS - FORNECIMENTO E INSTALAÇÃO. AF_01/2020</v>
          </cell>
          <cell r="C3809" t="str">
            <v>M</v>
          </cell>
          <cell r="D3809" t="str">
            <v>ATRIBUÍDO SÃO PAULO</v>
          </cell>
          <cell r="E3809" t="str">
            <v>18,00</v>
          </cell>
          <cell r="F3809" t="str">
            <v>CAIXA REFERENCIAL</v>
          </cell>
        </row>
        <row r="3810">
          <cell r="A3810" t="str">
            <v>100800</v>
          </cell>
          <cell r="B3810" t="str">
            <v>TUBO, PEX, MULTICAMADA, COM TUBO LUVA, DN 20, INSTALADO EM IMPLANTAÇÃO DE INSTALAÇÕES DE GÁS - FORNECIMENTO E INSTALAÇÃO. AF_01/2020</v>
          </cell>
          <cell r="C3810" t="str">
            <v>M</v>
          </cell>
          <cell r="D3810" t="str">
            <v>ATRIBUÍDO SÃO PAULO</v>
          </cell>
          <cell r="E3810" t="str">
            <v>25,34</v>
          </cell>
          <cell r="F3810" t="str">
            <v>CAIXA REFERENCIAL</v>
          </cell>
        </row>
        <row r="3811">
          <cell r="A3811" t="str">
            <v>100801</v>
          </cell>
          <cell r="B3811" t="str">
            <v>TUBO, PEX, MULTICAMADA, COM TUBO LUVA, DN 26, INSTALADO EM IMPLANTAÇÃO DE INSTALAÇÕES DE GÁS - FORNECIMENTO E INSTALAÇÃO. AF_01/2020</v>
          </cell>
          <cell r="C3811" t="str">
            <v>M</v>
          </cell>
          <cell r="D3811" t="str">
            <v>ATRIBUÍDO SÃO PAULO</v>
          </cell>
          <cell r="E3811" t="str">
            <v>32,97</v>
          </cell>
          <cell r="F3811" t="str">
            <v>CAIXA REFERENCIAL</v>
          </cell>
        </row>
        <row r="3812">
          <cell r="A3812" t="str">
            <v>100802</v>
          </cell>
          <cell r="B3812" t="str">
            <v>TUBO, PEX, MULTICAMADA, COM TUBO LUVA, DN 32, INSTALADO EM IMPLANTAÇÃO DE INSTALAÇÕES DE GÁS - FORNECIMENTO E INSTALAÇÃO. AF_01/2020</v>
          </cell>
          <cell r="C3812" t="str">
            <v>M</v>
          </cell>
          <cell r="D3812" t="str">
            <v>ATRIBUÍDO SÃO PAULO</v>
          </cell>
          <cell r="E3812" t="str">
            <v>43,80</v>
          </cell>
          <cell r="F3812" t="str">
            <v>CAIXA REFERENCIAL</v>
          </cell>
        </row>
        <row r="3813">
          <cell r="A3813" t="str">
            <v>100803</v>
          </cell>
          <cell r="B3813" t="str">
            <v>TUBO, PEX, MULTICAMADA, DN 16, INSTALADO EM RAMAL INTERNO DE INSTALAÇÕES DE GÁS - FORNECIMENTO E INSTALAÇÃO. AF_01/2020</v>
          </cell>
          <cell r="C3813" t="str">
            <v>M</v>
          </cell>
          <cell r="D3813" t="str">
            <v>ATRIBUÍDO SÃO PAULO</v>
          </cell>
          <cell r="E3813" t="str">
            <v>16,36</v>
          </cell>
          <cell r="F3813" t="str">
            <v>CAIXA REFERENCIAL</v>
          </cell>
        </row>
        <row r="3814">
          <cell r="A3814" t="str">
            <v>100804</v>
          </cell>
          <cell r="B3814" t="str">
            <v>TUBO, PEX, MULTICAMADA, DN 20, INSTALADO EM RAMAL INTERNO DE INSTALAÇÕES DE GÁS - FORNECIMENTO E INSTALAÇÃO. AF_01/2020</v>
          </cell>
          <cell r="C3814" t="str">
            <v>M</v>
          </cell>
          <cell r="D3814" t="str">
            <v>ATRIBUÍDO SÃO PAULO</v>
          </cell>
          <cell r="E3814" t="str">
            <v>23,49</v>
          </cell>
          <cell r="F3814" t="str">
            <v>CAIXA REFERENCIAL</v>
          </cell>
        </row>
        <row r="3815">
          <cell r="A3815" t="str">
            <v>100805</v>
          </cell>
          <cell r="B3815" t="str">
            <v>TUBO, PEX, MULTICAMADA, DN 26, INSTALADO EM RAMAL INTERNO DE INSTALAÇÕES DE GÁS - FORNECIMENTO E INSTALAÇÃO. AF_01/2020</v>
          </cell>
          <cell r="C3815" t="str">
            <v>M</v>
          </cell>
          <cell r="D3815" t="str">
            <v>ATRIBUÍDO SÃO PAULO</v>
          </cell>
          <cell r="E3815" t="str">
            <v>30,88</v>
          </cell>
          <cell r="F3815" t="str">
            <v>CAIXA REFERENCIAL</v>
          </cell>
        </row>
        <row r="3816">
          <cell r="A3816" t="str">
            <v>100806</v>
          </cell>
          <cell r="B3816" t="str">
            <v>TUBO, PEX, MULTICAMADA, DN 32, INSTALADO EM RAMAL INTERNO DE INSTALAÇÕES DE GÁS - FORNECIMENTO E INSTALAÇÃO. AF_01/2020</v>
          </cell>
          <cell r="C3816" t="str">
            <v>M</v>
          </cell>
          <cell r="D3816" t="str">
            <v>ATRIBUÍDO SÃO PAULO</v>
          </cell>
          <cell r="E3816" t="str">
            <v>41,34</v>
          </cell>
          <cell r="F3816" t="str">
            <v>CAIXA REFERENCIAL</v>
          </cell>
        </row>
        <row r="3817">
          <cell r="A3817" t="str">
            <v>100807</v>
          </cell>
          <cell r="B3817" t="str">
            <v>TUBO, PEX, MULTICAMADA, COM TUBO LUVA, DN 16, INSTALADO EM RAMAL INTERNO DE INSTALAÇÕES DE GÁS - FORNECIMENTO E INSTALAÇÃO. AF_01/2020</v>
          </cell>
          <cell r="C3817" t="str">
            <v>M</v>
          </cell>
          <cell r="D3817" t="str">
            <v>ATRIBUÍDO SÃO PAULO</v>
          </cell>
          <cell r="E3817" t="str">
            <v>24,27</v>
          </cell>
          <cell r="F3817" t="str">
            <v>CAIXA REFERENCIAL</v>
          </cell>
        </row>
        <row r="3818">
          <cell r="A3818" t="str">
            <v>100808</v>
          </cell>
          <cell r="B3818" t="str">
            <v>TUBO, PEX, MULTICAMADA, COM TUBO LUVA, DN 20, INSTALADO EM RAMAL INTERNO DE INSTALAÇÕES DE GÁS - FORNECIMENTO E INSTALAÇÃO. AF_01/2020</v>
          </cell>
          <cell r="C3818" t="str">
            <v>M</v>
          </cell>
          <cell r="D3818" t="str">
            <v>ATRIBUÍDO SÃO PAULO</v>
          </cell>
          <cell r="E3818" t="str">
            <v>32,77</v>
          </cell>
          <cell r="F3818" t="str">
            <v>CAIXA REFERENCIAL</v>
          </cell>
        </row>
        <row r="3819">
          <cell r="A3819" t="str">
            <v>100809</v>
          </cell>
          <cell r="B3819" t="str">
            <v>TUBO, PEX, MULTICAMADA, COM TUBO LUVA, DN 26, INSTALADO EM RAMAL INTERNO DE INSTALAÇÕES DE GÁS - FORNECIMENTO E INSTALAÇÃO. AF_01/2020</v>
          </cell>
          <cell r="C3819" t="str">
            <v>M</v>
          </cell>
          <cell r="D3819" t="str">
            <v>ATRIBUÍDO SÃO PAULO</v>
          </cell>
          <cell r="E3819" t="str">
            <v>41,87</v>
          </cell>
          <cell r="F3819" t="str">
            <v>CAIXA REFERENCIAL</v>
          </cell>
        </row>
        <row r="3820">
          <cell r="A3820" t="str">
            <v>100810</v>
          </cell>
          <cell r="B3820" t="str">
            <v>TUBO, PEX, MULTICAMADA, COM TUBO LUVA, DN 32, INSTALADO EM RAMAL INTERNO DE INSTALAÇÕES DE GÁS - FORNECIMENTO E INSTALAÇÃO. AF_01/2020</v>
          </cell>
          <cell r="C3820" t="str">
            <v>M</v>
          </cell>
          <cell r="D3820" t="str">
            <v>ATRIBUÍDO SÃO PAULO</v>
          </cell>
          <cell r="E3820" t="str">
            <v>54,73</v>
          </cell>
          <cell r="F3820" t="str">
            <v>CAIXA REFERENCIAL</v>
          </cell>
        </row>
        <row r="3821">
          <cell r="A3821" t="str">
            <v>101918</v>
          </cell>
          <cell r="B3821" t="str">
            <v>TUBO DE AÇO GALVANIZADO COM COSTURA, CLASSE MÉDIA, DN 100 (4"), CONEXÃO ROSQUEADA, INSTALADO EM PRUMADAS - FORNECIMENTO E INSTALAÇÃO. AF_10/2020</v>
          </cell>
          <cell r="C3821" t="str">
            <v>M</v>
          </cell>
          <cell r="D3821" t="str">
            <v>COEFICIENTE DE REPRESENTATIVIDADE</v>
          </cell>
          <cell r="E3821" t="str">
            <v>311,92</v>
          </cell>
          <cell r="F3821" t="str">
            <v>CAIXA REFERENCIAL</v>
          </cell>
        </row>
        <row r="3822">
          <cell r="A3822" t="str">
            <v>101919</v>
          </cell>
          <cell r="B3822" t="str">
            <v>UNIÃO, EM FERRO GALVANIZADO, 4", CONEXÃO ROSQUEADA, INSTALADO EM PRUMADAS - FORNECIMENTO E INSTALAÇÃO. AF_10/2020</v>
          </cell>
          <cell r="C3822" t="str">
            <v>UN</v>
          </cell>
          <cell r="D3822" t="str">
            <v>ATRIBUÍDO SÃO PAULO</v>
          </cell>
          <cell r="E3822" t="str">
            <v>456,38</v>
          </cell>
          <cell r="F3822" t="str">
            <v>CAIXA REFERENCIAL</v>
          </cell>
        </row>
        <row r="3823">
          <cell r="A3823" t="str">
            <v>101920</v>
          </cell>
          <cell r="B3823" t="str">
            <v>LUVA, EM FERRO GALVANIZADO, 4", CONEXÃO ROSQUEADA, INSTALADO EM PRUMADAS - FORNECIMENTO E INSTALAÇÃO. AF_10/2020</v>
          </cell>
          <cell r="C3823" t="str">
            <v>UN</v>
          </cell>
          <cell r="D3823" t="str">
            <v>ATRIBUÍDO SÃO PAULO</v>
          </cell>
          <cell r="E3823" t="str">
            <v>217,41</v>
          </cell>
          <cell r="F3823" t="str">
            <v>CAIXA REFERENCIAL</v>
          </cell>
        </row>
        <row r="3824">
          <cell r="A3824" t="str">
            <v>101921</v>
          </cell>
          <cell r="B3824" t="str">
            <v>LUVA DE REDUÇÃO, EM FERRO GALVANIZADO, 4" X 2 1/2", CONEXÃO ROSQUEADA, INSTALADO EM PRUMADAS - FORNECIMENTO E INSTALAÇÃO. AF_10/2020</v>
          </cell>
          <cell r="C3824" t="str">
            <v>UN</v>
          </cell>
          <cell r="D3824" t="str">
            <v>ATRIBUÍDO SÃO PAULO</v>
          </cell>
          <cell r="E3824" t="str">
            <v>248,18</v>
          </cell>
          <cell r="F3824" t="str">
            <v>CAIXA REFERENCIAL</v>
          </cell>
        </row>
        <row r="3825">
          <cell r="A3825" t="str">
            <v>101922</v>
          </cell>
          <cell r="B3825" t="str">
            <v>LUVA DE REDUÇÃO, EM FERRO GALVANIZADO, 4" X 2", CONEXÃO ROSQUEADA, INSTALADO EM PRUMADAS - FORNECIMENTO E INSTALAÇÃO. AF_10/2020</v>
          </cell>
          <cell r="C3825" t="str">
            <v>UN</v>
          </cell>
          <cell r="D3825" t="str">
            <v>ATRIBUÍDO SÃO PAULO</v>
          </cell>
          <cell r="E3825" t="str">
            <v>248,18</v>
          </cell>
          <cell r="F3825" t="str">
            <v>CAIXA REFERENCIAL</v>
          </cell>
        </row>
        <row r="3826">
          <cell r="A3826" t="str">
            <v>101923</v>
          </cell>
          <cell r="B3826" t="str">
            <v>LUVA DE REDUÇÃO, EM FERRO GALVANIZADO, 4" X 3", CONEXÃO ROSQUEADA, INSTALADO EM PRUMADAS - FORNECIMENTO E INSTALAÇÃO. AF_10/2020</v>
          </cell>
          <cell r="C3826" t="str">
            <v>UN</v>
          </cell>
          <cell r="D3826" t="str">
            <v>ATRIBUÍDO SÃO PAULO</v>
          </cell>
          <cell r="E3826" t="str">
            <v>248,18</v>
          </cell>
          <cell r="F3826" t="str">
            <v>CAIXA REFERENCIAL</v>
          </cell>
        </row>
        <row r="3827">
          <cell r="A3827" t="str">
            <v>101924</v>
          </cell>
          <cell r="B3827" t="str">
            <v>NIPLE, EM FERRO GALVANIZADO, 4", CONEXÃO ROSQUEADA, INSTALADO EM PRUMADAS - FORNECIMENTO E INSTALAÇÃO. AF_10/2020</v>
          </cell>
          <cell r="C3827" t="str">
            <v>UN</v>
          </cell>
          <cell r="D3827" t="str">
            <v>ATRIBUÍDO SÃO PAULO</v>
          </cell>
          <cell r="E3827" t="str">
            <v>204,53</v>
          </cell>
          <cell r="F3827" t="str">
            <v>CAIXA REFERENCIAL</v>
          </cell>
        </row>
        <row r="3828">
          <cell r="A3828" t="str">
            <v>101925</v>
          </cell>
          <cell r="B3828" t="str">
            <v>JOELHO 90°, EM FERRO GALVANIZADO, 4", CONEXÃO ROSQUEADA, INSTALADO EM PRUMADAS - FORNECIMENTO E INSTALAÇÃO. AF_10/2020</v>
          </cell>
          <cell r="C3828" t="str">
            <v>UN</v>
          </cell>
          <cell r="D3828" t="str">
            <v>ATRIBUÍDO SÃO PAULO</v>
          </cell>
          <cell r="E3828" t="str">
            <v>342,16</v>
          </cell>
          <cell r="F3828" t="str">
            <v>CAIXA REFERENCIAL</v>
          </cell>
        </row>
        <row r="3829">
          <cell r="A3829" t="str">
            <v>101926</v>
          </cell>
          <cell r="B3829" t="str">
            <v>TÊ, EM FERRO GALVANIZADO, 4", CONEXÃO ROSQUEADA, INSTALADO EM PRUMADAS - FORNECIMENTO E INSTALAÇÃO. AF_10/2020</v>
          </cell>
          <cell r="C3829" t="str">
            <v>UN</v>
          </cell>
          <cell r="D3829" t="str">
            <v>ATRIBUÍDO SÃO PAULO</v>
          </cell>
          <cell r="E3829" t="str">
            <v>441,09</v>
          </cell>
          <cell r="F3829" t="str">
            <v>CAIXA REFERENCIAL</v>
          </cell>
        </row>
        <row r="3830">
          <cell r="A3830" t="str">
            <v>101927</v>
          </cell>
          <cell r="B3830" t="str">
            <v>TUBO DE AÇO GALVANIZADO COM COSTURA, CLASSE MÉDIA, DN 100 (4"), CONEXÃO ROSQUEADA, INSTALADO EM REDE DE ALIMENTAÇÃO PARA HIDRANTE - FORNECIMENTO E INSTALAÇÃO. AF_10/2020</v>
          </cell>
          <cell r="C3830" t="str">
            <v>M</v>
          </cell>
          <cell r="D3830" t="str">
            <v>COEFICIENTE DE REPRESENTATIVIDADE</v>
          </cell>
          <cell r="E3830" t="str">
            <v>295,33</v>
          </cell>
          <cell r="F3830" t="str">
            <v>CAIXA REFERENCIAL</v>
          </cell>
        </row>
        <row r="3831">
          <cell r="A3831" t="str">
            <v>101928</v>
          </cell>
          <cell r="B3831" t="str">
            <v>UNIÃO, EM FERRO GALVANIZADO, 4", CONEXÃO ROSQUEADA, INSTALADO EM REDE DE ALIMENTAÇÃO PARA HIDRANTE - FORNECIMENTO E INSTALAÇÃO. AF_10/2020</v>
          </cell>
          <cell r="C3831" t="str">
            <v>UN</v>
          </cell>
          <cell r="D3831" t="str">
            <v>ATRIBUÍDO SÃO PAULO</v>
          </cell>
          <cell r="E3831" t="str">
            <v>462,73</v>
          </cell>
          <cell r="F3831" t="str">
            <v>CAIXA REFERENCIAL</v>
          </cell>
        </row>
        <row r="3832">
          <cell r="A3832" t="str">
            <v>101929</v>
          </cell>
          <cell r="B3832" t="str">
            <v>LUVA, EM FERRO GALVANIZADO, 4", CONEXÃO ROSQUEADA, INSTALADO EM REDE DE ALIMENTAÇÃO PARA HIDRANTE - FORNECIMENTO E INSTALAÇÃO. AF_10/2020</v>
          </cell>
          <cell r="C3832" t="str">
            <v>UN</v>
          </cell>
          <cell r="D3832" t="str">
            <v>ATRIBUÍDO SÃO PAULO</v>
          </cell>
          <cell r="E3832" t="str">
            <v>223,76</v>
          </cell>
          <cell r="F3832" t="str">
            <v>CAIXA REFERENCIAL</v>
          </cell>
        </row>
        <row r="3833">
          <cell r="A3833" t="str">
            <v>101930</v>
          </cell>
          <cell r="B3833" t="str">
            <v>LUVA DE REDUÇÃO, EM FERRO GALVANIZADO, 4" X 2 1/2", CONEXÃO ROSQUEADA, INSTALADO EM REDE DE ALIMENTAÇÃO PARA HIDRANTE - FORNECIMENTO E INSTALAÇÃO. AF_10/2020</v>
          </cell>
          <cell r="C3833" t="str">
            <v>UN</v>
          </cell>
          <cell r="D3833" t="str">
            <v>ATRIBUÍDO SÃO PAULO</v>
          </cell>
          <cell r="E3833" t="str">
            <v>254,53</v>
          </cell>
          <cell r="F3833" t="str">
            <v>CAIXA REFERENCIAL</v>
          </cell>
        </row>
        <row r="3834">
          <cell r="A3834" t="str">
            <v>101931</v>
          </cell>
          <cell r="B3834" t="str">
            <v>LUVA DE REDUÇÃO, EM FERRO GALVANIZADO, 4" X 2", CONEXÃO ROSQUEADA, INSTALADO EM REDE DE ALIMENTAÇÃO PARA HIDRANTE - FORNECIMENTO E INSTALAÇÃO. AF_10/2020</v>
          </cell>
          <cell r="C3834" t="str">
            <v>UN</v>
          </cell>
          <cell r="D3834" t="str">
            <v>ATRIBUÍDO SÃO PAULO</v>
          </cell>
          <cell r="E3834" t="str">
            <v>254,53</v>
          </cell>
          <cell r="F3834" t="str">
            <v>CAIXA REFERENCIAL</v>
          </cell>
        </row>
        <row r="3835">
          <cell r="A3835" t="str">
            <v>101932</v>
          </cell>
          <cell r="B3835" t="str">
            <v>LUVA DE REDUÇÃO, EM FERRO GALVANIZADO, 4" X 3", CONEXÃO ROSQUEADA, INSTALADO EM REDE DE ALIMENTAÇÃO PARA HIDRANTE - FORNECIMENTO E INSTALAÇÃO. AF_10/2020</v>
          </cell>
          <cell r="C3835" t="str">
            <v>UN</v>
          </cell>
          <cell r="D3835" t="str">
            <v>ATRIBUÍDO SÃO PAULO</v>
          </cell>
          <cell r="E3835" t="str">
            <v>254,53</v>
          </cell>
          <cell r="F3835" t="str">
            <v>CAIXA REFERENCIAL</v>
          </cell>
        </row>
        <row r="3836">
          <cell r="A3836" t="str">
            <v>101933</v>
          </cell>
          <cell r="B3836" t="str">
            <v>NIPLE, EM FERRO GALVANIZADO, 4", CONEXÃO ROSQUEADA, INSTALADO EM REDE DE ALIMENTAÇÃO PARA HIDRANTE - FORNECIMENTO E INSTALAÇÃO. AF_10/2020</v>
          </cell>
          <cell r="C3836" t="str">
            <v>UN</v>
          </cell>
          <cell r="D3836" t="str">
            <v>ATRIBUÍDO SÃO PAULO</v>
          </cell>
          <cell r="E3836" t="str">
            <v>210,88</v>
          </cell>
          <cell r="F3836" t="str">
            <v>CAIXA REFERENCIAL</v>
          </cell>
        </row>
        <row r="3837">
          <cell r="A3837" t="str">
            <v>101934</v>
          </cell>
          <cell r="B3837" t="str">
            <v>JOELHO 90°, EM FERRO GALVANIZADO, 4", CONEXÃO ROSQUEADA, INSTALADO EM REDE DE ALIMENTAÇÃO PARA HIDRANTE - FORNECIMENTO E INSTALAÇÃO. AF_10/2020</v>
          </cell>
          <cell r="C3837" t="str">
            <v>UN</v>
          </cell>
          <cell r="D3837" t="str">
            <v>ATRIBUÍDO SÃO PAULO</v>
          </cell>
          <cell r="E3837" t="str">
            <v>351,69</v>
          </cell>
          <cell r="F3837" t="str">
            <v>CAIXA REFERENCIAL</v>
          </cell>
        </row>
        <row r="3838">
          <cell r="A3838" t="str">
            <v>101935</v>
          </cell>
          <cell r="B3838" t="str">
            <v>TÊ, EM FERRO GALVANIZADO, 4", CONEXÃO ROSQUEADA, INSTALADO EM REDE DE ALIMENTAÇÃO PARA HIDRANTE - FORNECIMENTO E INSTALAÇÃO. AF_10/2020</v>
          </cell>
          <cell r="C3838" t="str">
            <v>UN</v>
          </cell>
          <cell r="D3838" t="str">
            <v>ATRIBUÍDO SÃO PAULO</v>
          </cell>
          <cell r="E3838" t="str">
            <v>453,80</v>
          </cell>
          <cell r="F3838" t="str">
            <v>CAIXA REFERENCIAL</v>
          </cell>
        </row>
        <row r="3839">
          <cell r="A3839" t="str">
            <v>103802</v>
          </cell>
          <cell r="B3839" t="str">
            <v>TUBO EM COBRE RÍGIDO, DN 15 MM, CLASSE E, SEM ISOLAMENTO, INSTALADO EM RAMAL E SUB-RAMAL DE GÁS COMBUSTÍVEL - FORNECIMENTO E INSTALAÇÃO. AF_04/2022</v>
          </cell>
          <cell r="C3839" t="str">
            <v>M</v>
          </cell>
          <cell r="D3839" t="str">
            <v>ATRIBUÍDO SÃO PAULO</v>
          </cell>
          <cell r="E3839" t="str">
            <v>41,49</v>
          </cell>
          <cell r="F3839" t="str">
            <v>CAIXA REFERENCIAL</v>
          </cell>
        </row>
        <row r="3840">
          <cell r="A3840" t="str">
            <v>103803</v>
          </cell>
          <cell r="B3840" t="str">
            <v>TUBO EM COBRE RÍGIDO, DN 22 MM, CLASSE E, SEM ISOLAMENTO, INSTALADO EM RAMAL E SUB-RAMAL DE GÁS COMBUSTÍVEL - FORNECIMENTO E INSTALAÇÃO. AF_04/2022</v>
          </cell>
          <cell r="C3840" t="str">
            <v>M</v>
          </cell>
          <cell r="D3840" t="str">
            <v>ATRIBUÍDO SÃO PAULO</v>
          </cell>
          <cell r="E3840" t="str">
            <v>71,31</v>
          </cell>
          <cell r="F3840" t="str">
            <v>CAIXA REFERENCIAL</v>
          </cell>
        </row>
        <row r="3841">
          <cell r="A3841" t="str">
            <v>103804</v>
          </cell>
          <cell r="B3841" t="str">
            <v>TUBO EM COBRE RÍGIDO, DN 28 MM, CLASSE E, SEM ISOLAMENTO, INSTALADO EM RAMAL E SUB-RAMAL DE GÁS COMBUSTÍVEL - FORNECIMENTO E INSTALAÇÃO. AF_04/2022</v>
          </cell>
          <cell r="C3841" t="str">
            <v>M</v>
          </cell>
          <cell r="D3841" t="str">
            <v>ATRIBUÍDO SÃO PAULO</v>
          </cell>
          <cell r="E3841" t="str">
            <v>85,94</v>
          </cell>
          <cell r="F3841" t="str">
            <v>CAIXA REFERENCIAL</v>
          </cell>
        </row>
        <row r="3842">
          <cell r="A3842" t="str">
            <v>103835</v>
          </cell>
          <cell r="B3842" t="str">
            <v>TUBO EM COBRE RÍGIDO, DN 15 MM, CLASSE A, SEM ISOLAMENTO, INSTALADO EM RAMAL E SUB-RAMAL DE GÁS MEDICINAL - FORNECIMENTO E INSTALAÇÃO. AF_04/2022</v>
          </cell>
          <cell r="C3842" t="str">
            <v>M</v>
          </cell>
          <cell r="D3842" t="str">
            <v>ATRIBUÍDO SÃO PAULO</v>
          </cell>
          <cell r="E3842" t="str">
            <v>64,88</v>
          </cell>
          <cell r="F3842" t="str">
            <v>CAIXA REFERENCIAL</v>
          </cell>
        </row>
        <row r="3843">
          <cell r="A3843" t="str">
            <v>103836</v>
          </cell>
          <cell r="B3843" t="str">
            <v>TUBO EM COBRE RÍGIDO, DN 22 MM, CLASSE A, SEM ISOLAMENTO, INSTALADO EM RAMAL E SUB-RAMAL DE GÁS MEDICINAL - FORNECIMENTO E INSTALAÇÃO. AF_04/2022</v>
          </cell>
          <cell r="C3843" t="str">
            <v>M</v>
          </cell>
          <cell r="D3843" t="str">
            <v>ATRIBUÍDO SÃO PAULO</v>
          </cell>
          <cell r="E3843" t="str">
            <v>100,44</v>
          </cell>
          <cell r="F3843" t="str">
            <v>CAIXA REFERENCIAL</v>
          </cell>
        </row>
        <row r="3844">
          <cell r="A3844" t="str">
            <v>103837</v>
          </cell>
          <cell r="B3844" t="str">
            <v>TUBO EM COBRE RÍGIDO, DN 28 MM, CLASSE A, SEM ISOLAMENTO, INSTALADO EM RAMAL E SUB-RAMAL DE GÁS MEDICINAL - FORNECIMENTO E INSTALAÇÃO. AF_04/2022</v>
          </cell>
          <cell r="C3844" t="str">
            <v>M</v>
          </cell>
          <cell r="D3844" t="str">
            <v>ATRIBUÍDO SÃO PAULO</v>
          </cell>
          <cell r="E3844" t="str">
            <v>126,55</v>
          </cell>
          <cell r="F3844" t="str">
            <v>CAIXA REFERENCIAL</v>
          </cell>
        </row>
        <row r="3845">
          <cell r="A3845" t="str">
            <v>103868</v>
          </cell>
          <cell r="B3845" t="str">
            <v>TUBO EM COBRE RÍGIDO, DN 15 MM, CLASSE E, SEM ISOLAMENTO, INSTALADO EM RAMAL E SUB-RAMAL DE AQUECIMENTO SOLAR - FORNECIMENTO E INSTALAÇÃO. AF_04/2022</v>
          </cell>
          <cell r="C3845" t="str">
            <v>M</v>
          </cell>
          <cell r="D3845" t="str">
            <v>ATRIBUÍDO SÃO PAULO</v>
          </cell>
          <cell r="E3845" t="str">
            <v>52,45</v>
          </cell>
          <cell r="F3845" t="str">
            <v>CAIXA REFERENCIAL</v>
          </cell>
        </row>
        <row r="3846">
          <cell r="A3846" t="str">
            <v>103869</v>
          </cell>
          <cell r="B3846" t="str">
            <v>TUBO EM COBRE RÍGIDO, DN 22 MM, CLASSE E, SEM ISOLAMENTO, INSTALADO EM RAMAL E SUB-RAMAL DE AQUECIMENTO SOLAR - FORNECIMENTO E INSTALAÇÃO. AF_04/2022</v>
          </cell>
          <cell r="C3846" t="str">
            <v>M</v>
          </cell>
          <cell r="D3846" t="str">
            <v>ATRIBUÍDO SÃO PAULO</v>
          </cell>
          <cell r="E3846" t="str">
            <v>78,99</v>
          </cell>
          <cell r="F3846" t="str">
            <v>CAIXA REFERENCIAL</v>
          </cell>
        </row>
        <row r="3847">
          <cell r="A3847" t="str">
            <v>103870</v>
          </cell>
          <cell r="B3847" t="str">
            <v>TUBO EM COBRE RÍGIDO, DN 28 MM, CLASSE E, SEM ISOLAMENTO, INSTALADO EM RAMAL E SUB-RAMAL DE AQUECIMENTO SOLAR - FORNECIMENTO E INSTALAÇÃO. AF_04/2022</v>
          </cell>
          <cell r="C3847" t="str">
            <v>M</v>
          </cell>
          <cell r="D3847" t="str">
            <v>ATRIBUÍDO SÃO PAULO</v>
          </cell>
          <cell r="E3847" t="str">
            <v>96,86</v>
          </cell>
          <cell r="F3847" t="str">
            <v>CAIXA REFERENCIAL</v>
          </cell>
        </row>
        <row r="3848">
          <cell r="A3848" t="str">
            <v>103871</v>
          </cell>
          <cell r="B3848" t="str">
            <v>TUBO EM COBRE RÍGIDO, DN 15 MM, CLASSE E, COM ISOLAMENTO, INSTALADO EM RAMAL E SUB-RAMAL DE AQUECIMENTO SOLAR - FORNECIMENTO E INSTALAÇÃO. AF_04/2022</v>
          </cell>
          <cell r="C3848" t="str">
            <v>M</v>
          </cell>
          <cell r="D3848" t="str">
            <v>ATRIBUÍDO SÃO PAULO</v>
          </cell>
          <cell r="E3848" t="str">
            <v>63,80</v>
          </cell>
          <cell r="F3848" t="str">
            <v>CAIXA REFERENCIAL</v>
          </cell>
        </row>
        <row r="3849">
          <cell r="A3849" t="str">
            <v>103872</v>
          </cell>
          <cell r="B3849" t="str">
            <v>TUBO EM COBRE RÍGIDO, DN 22 MM, CLASSE E, COM ISOLAMENTO, INSTALADO EM RAMAL E SUB-RAMAL DE AQUECIMENTO SOLAR - FORNECIMENTO E INSTALAÇÃO. AF_04/2022</v>
          </cell>
          <cell r="C3849" t="str">
            <v>M</v>
          </cell>
          <cell r="D3849" t="str">
            <v>ATRIBUÍDO SÃO PAULO</v>
          </cell>
          <cell r="E3849" t="str">
            <v>131,00</v>
          </cell>
          <cell r="F3849" t="str">
            <v>CAIXA REFERENCIAL</v>
          </cell>
        </row>
        <row r="3850">
          <cell r="A3850" t="str">
            <v>103873</v>
          </cell>
          <cell r="B3850" t="str">
            <v>TUBO EM COBRE RÍGIDO, DN 28 MM, CLASSE E, COM ISOLAMENTO, INSTALADO EM RAMAL E SUB-RAMAL DE AQUECIMENTO SOLAR - FORNECIMENTO E INSTALAÇÃO. AF_04/2022</v>
          </cell>
          <cell r="C3850" t="str">
            <v>M</v>
          </cell>
          <cell r="D3850" t="str">
            <v>ATRIBUÍDO SÃO PAULO</v>
          </cell>
          <cell r="E3850" t="str">
            <v>150,96</v>
          </cell>
          <cell r="F3850" t="str">
            <v>CAIXA REFERENCIAL</v>
          </cell>
        </row>
        <row r="3851">
          <cell r="A3851" t="str">
            <v>103978</v>
          </cell>
          <cell r="B3851" t="str">
            <v>TUBO, PVC, SOLDÁVEL, DE 40MM, INSTALADO EM RAMAL DE DISTRIBUIÇÃO DE ÁGUA - FORNECIMENTO E INSTALAÇÃO. AF_06/2022</v>
          </cell>
          <cell r="C3851" t="str">
            <v>M</v>
          </cell>
          <cell r="D3851" t="str">
            <v>COEFICIENTE DE REPRESENTATIVIDADE</v>
          </cell>
          <cell r="E3851" t="str">
            <v>30,07</v>
          </cell>
          <cell r="F3851" t="str">
            <v>CAIXA REFERENCIAL</v>
          </cell>
        </row>
        <row r="3852">
          <cell r="A3852" t="str">
            <v>103979</v>
          </cell>
          <cell r="B3852" t="str">
            <v>TUBO, PVC, SOLDÁVEL, DE 50MM, INSTALADO EM RAMAL DE DISTRIBUIÇÃO DE ÁGUA - FORNECIMENTO E INSTALAÇÃO. AF_06/2022</v>
          </cell>
          <cell r="C3852" t="str">
            <v>M</v>
          </cell>
          <cell r="D3852" t="str">
            <v>COEFICIENTE DE REPRESENTATIVIDADE</v>
          </cell>
          <cell r="E3852" t="str">
            <v>34,20</v>
          </cell>
          <cell r="F3852" t="str">
            <v>CAIXA REFERENCIAL</v>
          </cell>
        </row>
        <row r="3853">
          <cell r="A3853" t="str">
            <v>104021</v>
          </cell>
          <cell r="B3853" t="str">
            <v>TUBO, CPVC, SOLDÁVEL, DN 42MM, INSTALADO EM RAMAL DE DISTRIBUIÇÃO DE ÁGUA - FORNECIMENTO E INSTALAÇÃO. AF_06/2022</v>
          </cell>
          <cell r="C3853" t="str">
            <v>M</v>
          </cell>
          <cell r="D3853" t="str">
            <v>COEFICIENTE DE REPRESENTATIVIDADE</v>
          </cell>
          <cell r="E3853" t="str">
            <v>79,98</v>
          </cell>
          <cell r="F3853" t="str">
            <v>CAIXA REFERENCIAL</v>
          </cell>
        </row>
        <row r="3854">
          <cell r="A3854" t="str">
            <v>104166</v>
          </cell>
          <cell r="B3854" t="str">
            <v>TUBO PVC, SÉRIE R, ÁGUA PLUVIAL, DN 150 MM, FORNECIDO E INSTALADO EM RAMAL DE ENCAMINHAMENTO. AF_06/2022</v>
          </cell>
          <cell r="C3854" t="str">
            <v>M</v>
          </cell>
          <cell r="D3854" t="str">
            <v>COEFICIENTE DE REPRESENTATIVIDADE</v>
          </cell>
          <cell r="E3854" t="str">
            <v>92,86</v>
          </cell>
          <cell r="F3854" t="str">
            <v>CAIXA REFERENCIAL</v>
          </cell>
        </row>
        <row r="3855">
          <cell r="A3855" t="str">
            <v>104194</v>
          </cell>
          <cell r="B3855" t="str">
            <v>TUBO, PPR, DN 20, CLASSE PN20, INSTALADO EM RAMAL OU SUB-RAMAL DE ÁGUA - FORNECIMENTO E INSTALAÇÃO. AF_08/2022</v>
          </cell>
          <cell r="C3855" t="str">
            <v>M</v>
          </cell>
          <cell r="D3855" t="str">
            <v>ATRIBUÍDO SÃO PAULO</v>
          </cell>
          <cell r="E3855" t="str">
            <v>21,57</v>
          </cell>
          <cell r="F3855" t="str">
            <v>CAIXA REFERENCIAL</v>
          </cell>
        </row>
        <row r="3856">
          <cell r="A3856" t="str">
            <v>104195</v>
          </cell>
          <cell r="B3856" t="str">
            <v>TUBO, PPR, DN 20, CLASSE PN25, INSTALADO EM RAMAL OU SUB-RAMAL DE ÁGUA - FORNECIMENTO E INSTALAÇÃO. AF_08/2022</v>
          </cell>
          <cell r="C3856" t="str">
            <v>M</v>
          </cell>
          <cell r="D3856" t="str">
            <v>ATRIBUÍDO SÃO PAULO</v>
          </cell>
          <cell r="E3856" t="str">
            <v>22,85</v>
          </cell>
          <cell r="F3856" t="str">
            <v>CAIXA REFERENCIAL</v>
          </cell>
        </row>
        <row r="3857">
          <cell r="A3857" t="str">
            <v>104315</v>
          </cell>
          <cell r="B3857" t="str">
            <v>TUBO, PVC, SOLDÁVEL, DE 20MM, INSTALADO EM DRENO DE AR CONDICIONADO - FORNECIMENTO E INSTALAÇÃO. AF_08/2022</v>
          </cell>
          <cell r="C3857" t="str">
            <v>M</v>
          </cell>
          <cell r="D3857" t="str">
            <v>COEFICIENTE DE REPRESENTATIVIDADE</v>
          </cell>
          <cell r="E3857" t="str">
            <v>17,98</v>
          </cell>
          <cell r="F3857" t="str">
            <v>CAIXA REFERENCIAL</v>
          </cell>
        </row>
        <row r="3858">
          <cell r="A3858" t="str">
            <v>104316</v>
          </cell>
          <cell r="B3858" t="str">
            <v>TUBO, PVC, SOLDÁVEL, DE 32MM, INSTALADO EM DRENO DE AR CONDICIONADO - FORNECIMENTO E INSTALAÇÃO. AF_08/2022</v>
          </cell>
          <cell r="C3858" t="str">
            <v>M</v>
          </cell>
          <cell r="D3858" t="str">
            <v>COEFICIENTE DE REPRESENTATIVIDADE</v>
          </cell>
          <cell r="E3858" t="str">
            <v>26,34</v>
          </cell>
          <cell r="F3858" t="str">
            <v>CAIXA REFERENCIAL</v>
          </cell>
        </row>
        <row r="3859">
          <cell r="A3859" t="str">
            <v>105138</v>
          </cell>
          <cell r="B3859" t="str">
            <v>BUCHA DE REDUÇÃO PVC, SOLDÁVEL, LONGA, DN 60 X 25 MM, INSTALADO EM RESERVAÇÃO PREDIAL DE ÁGUA - FORNECIMENTO E INSTALAÇÃO. AF_04/2024</v>
          </cell>
          <cell r="C3859" t="str">
            <v>UN</v>
          </cell>
          <cell r="D3859" t="str">
            <v>COEFICIENTE DE REPRESENTATIVIDADE</v>
          </cell>
          <cell r="E3859" t="str">
            <v>19,20</v>
          </cell>
          <cell r="F3859" t="str">
            <v>CAIXA REFERENCIAL</v>
          </cell>
        </row>
        <row r="3860">
          <cell r="A3860" t="str">
            <v>105139</v>
          </cell>
          <cell r="B3860" t="str">
            <v>BUCHA DE REDUÇÃO PVC, SOLDÁVEL, LONGA, DN 60 X 32 MM, INSTALADO EM RESERVAÇÃO PREDIAL DE ÁGUA - FORNECIMENTO E INSTALAÇÃO. AF_04/2024</v>
          </cell>
          <cell r="C3860" t="str">
            <v>UN</v>
          </cell>
          <cell r="D3860" t="str">
            <v>COEFICIENTE DE REPRESENTATIVIDADE</v>
          </cell>
          <cell r="E3860" t="str">
            <v>22,67</v>
          </cell>
          <cell r="F3860" t="str">
            <v>CAIXA REFERENCIAL</v>
          </cell>
        </row>
        <row r="3861">
          <cell r="A3861" t="str">
            <v>105140</v>
          </cell>
          <cell r="B3861" t="str">
            <v>BUCHA DE REDUÇÃO PVC, SOLDÁVEL, LONGA, DN 60 X 50 MM, INSTALADO EM RESERVAÇÃO PREDIAL DE ÁGUA - FORNECIMENTO E INSTALAÇÃO. AF_04/2024</v>
          </cell>
          <cell r="C3861" t="str">
            <v>UN</v>
          </cell>
          <cell r="D3861" t="str">
            <v>COEFICIENTE DE REPRESENTATIVIDADE</v>
          </cell>
          <cell r="E3861" t="str">
            <v>29,19</v>
          </cell>
          <cell r="F3861" t="str">
            <v>CAIXA REFERENCIAL</v>
          </cell>
        </row>
        <row r="3862">
          <cell r="A3862" t="str">
            <v>105141</v>
          </cell>
          <cell r="B3862" t="str">
            <v>BUCHA DE REDUÇÃO PVC, SOLDÁVEL, LONGA, DN 75 X 50 MM, INSTALADO EM RESERVAÇÃO PREDIAL DE ÁGUA - FORNECIMENTO E INSTALAÇÃO. AF_04/2024</v>
          </cell>
          <cell r="C3862" t="str">
            <v>UN</v>
          </cell>
          <cell r="D3862" t="str">
            <v>COEFICIENTE DE REPRESENTATIVIDADE</v>
          </cell>
          <cell r="E3862" t="str">
            <v>34,61</v>
          </cell>
          <cell r="F3862" t="str">
            <v>CAIXA REFERENCIAL</v>
          </cell>
        </row>
        <row r="3863">
          <cell r="A3863" t="str">
            <v>105142</v>
          </cell>
          <cell r="B3863" t="str">
            <v>LUVA DE REDUÇÃO SOLDÁVEL, PVC, DN 32 MM X 25 MM, INSTALADO EM RESERVAÇÃO PREDIAL DE ÁGUA - FORNECIMENTO E INSTALAÇÃO. AF_04/2024</v>
          </cell>
          <cell r="C3863" t="str">
            <v>UN</v>
          </cell>
          <cell r="D3863" t="str">
            <v>COEFICIENTE DE REPRESENTATIVIDADE</v>
          </cell>
          <cell r="E3863" t="str">
            <v>7,47</v>
          </cell>
          <cell r="F3863" t="str">
            <v>CAIXA REFERENCIAL</v>
          </cell>
        </row>
        <row r="3864">
          <cell r="A3864" t="str">
            <v>105143</v>
          </cell>
          <cell r="B3864" t="str">
            <v>LUVA DE REDUÇÃO SOLDÁVEL, PVC, DN 40 MM X 32 MM, INSTALADO EM RESERVAÇÃO PREDIAL DE ÁGUA - FORNECIMENTO E INSTALAÇÃO. AF_04/2024</v>
          </cell>
          <cell r="C3864" t="str">
            <v>UN</v>
          </cell>
          <cell r="D3864" t="str">
            <v>COEFICIENTE DE REPRESENTATIVIDADE</v>
          </cell>
          <cell r="E3864" t="str">
            <v>11,29</v>
          </cell>
          <cell r="F3864" t="str">
            <v>CAIXA REFERENCIAL</v>
          </cell>
        </row>
        <row r="3865">
          <cell r="A3865" t="str">
            <v>105144</v>
          </cell>
          <cell r="B3865" t="str">
            <v>LUVA DE REDUÇÃO SOLDÁVEL, PVC, DN 60 MM X 50 MM, INSTALADO EM RESERVAÇÃO PREDIAL DE ÁGUA - FORNECIMENTO E INSTALAÇÃO. AF_04/2024</v>
          </cell>
          <cell r="C3865" t="str">
            <v>UN</v>
          </cell>
          <cell r="D3865" t="str">
            <v>COEFICIENTE DE REPRESENTATIVIDADE</v>
          </cell>
          <cell r="E3865" t="str">
            <v>24,05</v>
          </cell>
          <cell r="F3865" t="str">
            <v>CAIXA REFERENCIAL</v>
          </cell>
        </row>
        <row r="3866">
          <cell r="A3866" t="str">
            <v>105145</v>
          </cell>
          <cell r="B3866" t="str">
            <v>LUVA DE REDUÇÃO, SOLDÁVEL, PVC, DN 50 X 25 MM, INSTALADO EM RESERVAÇÃO PREDIAL DE ÁGUA - FORNECIMENTO E INSTALAÇÃO. AF_04/2024</v>
          </cell>
          <cell r="C3866" t="str">
            <v>UN</v>
          </cell>
          <cell r="D3866" t="str">
            <v>COEFICIENTE DE REPRESENTATIVIDADE</v>
          </cell>
          <cell r="E3866" t="str">
            <v>13,08</v>
          </cell>
          <cell r="F3866" t="str">
            <v>CAIXA REFERENCIAL</v>
          </cell>
        </row>
        <row r="3867">
          <cell r="A3867" t="str">
            <v>105153</v>
          </cell>
          <cell r="B3867" t="str">
            <v>JOELHO PPR 45 GRAUS, SOLDÁVEL, DN 63 MM, INSTALADO EM RESERVAÇÃO PREDIAL DE ÁGUA - FORNECIMENTO E INSTALAÇÃO. AF_04/2024</v>
          </cell>
          <cell r="C3867" t="str">
            <v>UN</v>
          </cell>
          <cell r="D3867" t="str">
            <v>ATRIBUÍDO SÃO PAULO</v>
          </cell>
          <cell r="E3867" t="str">
            <v>48,17</v>
          </cell>
          <cell r="F3867" t="str">
            <v>CAIXA REFERENCIAL</v>
          </cell>
        </row>
        <row r="3868">
          <cell r="A3868" t="str">
            <v>89358</v>
          </cell>
          <cell r="B3868" t="str">
            <v>JOELHO 90 GRAUS, PVC, SOLDÁVEL, DN 20MM, INSTALADO EM RAMAL OU SUB-RAMAL DE ÁGUA - FORNECIMENTO E INSTALAÇÃO. AF_06/2022</v>
          </cell>
          <cell r="C3868" t="str">
            <v>UN</v>
          </cell>
          <cell r="D3868" t="str">
            <v>COEFICIENTE DE REPRESENTATIVIDADE</v>
          </cell>
          <cell r="E3868" t="str">
            <v>8,74</v>
          </cell>
          <cell r="F3868" t="str">
            <v>CAIXA REFERENCIAL</v>
          </cell>
        </row>
        <row r="3869">
          <cell r="A3869" t="str">
            <v>89359</v>
          </cell>
          <cell r="B3869" t="str">
            <v>JOELHO 45 GRAUS, PVC, SOLDÁVEL, DN 20MM, INSTALADO EM RAMAL OU SUB-RAMAL DE ÁGUA - FORNECIMENTO E INSTALAÇÃO. AF_06/2022</v>
          </cell>
          <cell r="C3869" t="str">
            <v>UN</v>
          </cell>
          <cell r="D3869" t="str">
            <v>COEFICIENTE DE REPRESENTATIVIDADE</v>
          </cell>
          <cell r="E3869" t="str">
            <v>9,39</v>
          </cell>
          <cell r="F3869" t="str">
            <v>CAIXA REFERENCIAL</v>
          </cell>
        </row>
        <row r="3870">
          <cell r="A3870" t="str">
            <v>89360</v>
          </cell>
          <cell r="B3870" t="str">
            <v>CURVA 90 GRAUS, PVC, SOLDÁVEL, DN 20MM, INSTALADO EM RAMAL OU SUB-RAMAL DE ÁGUA - FORNECIMENTO E INSTALAÇÃO. AF_06/2022</v>
          </cell>
          <cell r="C3870" t="str">
            <v>UN</v>
          </cell>
          <cell r="D3870" t="str">
            <v>COEFICIENTE DE REPRESENTATIVIDADE</v>
          </cell>
          <cell r="E3870" t="str">
            <v>10,57</v>
          </cell>
          <cell r="F3870" t="str">
            <v>CAIXA REFERENCIAL</v>
          </cell>
        </row>
        <row r="3871">
          <cell r="A3871" t="str">
            <v>89361</v>
          </cell>
          <cell r="B3871" t="str">
            <v>CURVA 45 GRAUS, PVC, SOLDÁVEL, DN 20MM, INSTALADO EM RAMAL OU SUB-RAMAL DE ÁGUA - FORNECIMENTO E INSTALAÇÃO. AF_06/2022</v>
          </cell>
          <cell r="C3871" t="str">
            <v>UN</v>
          </cell>
          <cell r="D3871" t="str">
            <v>COEFICIENTE DE REPRESENTATIVIDADE</v>
          </cell>
          <cell r="E3871" t="str">
            <v>10,66</v>
          </cell>
          <cell r="F3871" t="str">
            <v>CAIXA REFERENCIAL</v>
          </cell>
        </row>
        <row r="3872">
          <cell r="A3872" t="str">
            <v>89362</v>
          </cell>
          <cell r="B3872" t="str">
            <v>JOELHO 90 GRAUS, PVC, SOLDÁVEL, DN 25MM, INSTALADO EM RAMAL OU SUB-RAMAL DE ÁGUA - FORNECIMENTO E INSTALAÇÃO. AF_06/2022</v>
          </cell>
          <cell r="C3872" t="str">
            <v>UN</v>
          </cell>
          <cell r="D3872" t="str">
            <v>COEFICIENTE DE REPRESENTATIVIDADE</v>
          </cell>
          <cell r="E3872" t="str">
            <v>10,38</v>
          </cell>
          <cell r="F3872" t="str">
            <v>CAIXA REFERENCIAL</v>
          </cell>
        </row>
        <row r="3873">
          <cell r="A3873" t="str">
            <v>89363</v>
          </cell>
          <cell r="B3873" t="str">
            <v>JOELHO 45 GRAUS, PVC, SOLDÁVEL, DN 25MM, INSTALADO EM RAMAL OU SUB-RAMAL DE ÁGUA - FORNECIMENTO E INSTALAÇÃO. AF_06/2022</v>
          </cell>
          <cell r="C3873" t="str">
            <v>UN</v>
          </cell>
          <cell r="D3873" t="str">
            <v>COEFICIENTE DE REPRESENTATIVIDADE</v>
          </cell>
          <cell r="E3873" t="str">
            <v>11,31</v>
          </cell>
          <cell r="F3873" t="str">
            <v>CAIXA REFERENCIAL</v>
          </cell>
        </row>
        <row r="3874">
          <cell r="A3874" t="str">
            <v>89364</v>
          </cell>
          <cell r="B3874" t="str">
            <v>CURVA 90 GRAUS, PVC, SOLDÁVEL, DN 25MM, INSTALADO EM RAMAL OU SUB-RAMAL DE ÁGUA - FORNECIMENTO E INSTALAÇÃO. AF_06/2022</v>
          </cell>
          <cell r="C3874" t="str">
            <v>UN</v>
          </cell>
          <cell r="D3874" t="str">
            <v>COEFICIENTE DE REPRESENTATIVIDADE</v>
          </cell>
          <cell r="E3874" t="str">
            <v>13,10</v>
          </cell>
          <cell r="F3874" t="str">
            <v>CAIXA REFERENCIAL</v>
          </cell>
        </row>
        <row r="3875">
          <cell r="A3875" t="str">
            <v>89365</v>
          </cell>
          <cell r="B3875" t="str">
            <v>CURVA 45 GRAUS, PVC, SOLDÁVEL, DN 25MM, INSTALADO EM RAMAL OU SUB-RAMAL DE ÁGUA - FORNECIMENTO E INSTALAÇÃO. AF_06/2022</v>
          </cell>
          <cell r="C3875" t="str">
            <v>UN</v>
          </cell>
          <cell r="D3875" t="str">
            <v>COEFICIENTE DE REPRESENTATIVIDADE</v>
          </cell>
          <cell r="E3875" t="str">
            <v>12,46</v>
          </cell>
          <cell r="F3875" t="str">
            <v>CAIXA REFERENCIAL</v>
          </cell>
        </row>
        <row r="3876">
          <cell r="A3876" t="str">
            <v>89366</v>
          </cell>
          <cell r="B3876" t="str">
            <v>JOELHO 90 GRAUS COM BUCHA DE LATÃO, PVC, SOLDÁVEL, DN 25MM, X 3/4  INSTALADO EM RAMAL OU SUB-RAMAL DE ÁGUA - FORNECIMENTO E INSTALAÇÃO. AF_06/2022</v>
          </cell>
          <cell r="C3876" t="str">
            <v>UN</v>
          </cell>
          <cell r="D3876" t="str">
            <v>COEFICIENTE DE REPRESENTATIVIDADE</v>
          </cell>
          <cell r="E3876" t="str">
            <v>18,46</v>
          </cell>
          <cell r="F3876" t="str">
            <v>CAIXA REFERENCIAL</v>
          </cell>
        </row>
        <row r="3877">
          <cell r="A3877" t="str">
            <v>89367</v>
          </cell>
          <cell r="B3877" t="str">
            <v>JOELHO 90 GRAUS, PVC, SOLDÁVEL, DN 32MM, INSTALADO EM RAMAL OU SUB-RAMAL DE ÁGUA - FORNECIMENTO E INSTALAÇÃO. AF_06/2022</v>
          </cell>
          <cell r="C3877" t="str">
            <v>UN</v>
          </cell>
          <cell r="D3877" t="str">
            <v>COEFICIENTE DE REPRESENTATIVIDADE</v>
          </cell>
          <cell r="E3877" t="str">
            <v>14,42</v>
          </cell>
          <cell r="F3877" t="str">
            <v>CAIXA REFERENCIAL</v>
          </cell>
        </row>
        <row r="3878">
          <cell r="A3878" t="str">
            <v>89368</v>
          </cell>
          <cell r="B3878" t="str">
            <v>JOELHO 45 GRAUS, PVC, SOLDÁVEL, DN 32MM, INSTALADO EM RAMAL OU SUB-RAMAL DE ÁGUA - FORNECIMENTO E INSTALAÇÃO. AF_06/2022</v>
          </cell>
          <cell r="C3878" t="str">
            <v>UN</v>
          </cell>
          <cell r="D3878" t="str">
            <v>COEFICIENTE DE REPRESENTATIVIDADE</v>
          </cell>
          <cell r="E3878" t="str">
            <v>16,49</v>
          </cell>
          <cell r="F3878" t="str">
            <v>CAIXA REFERENCIAL</v>
          </cell>
        </row>
        <row r="3879">
          <cell r="A3879" t="str">
            <v>89369</v>
          </cell>
          <cell r="B3879" t="str">
            <v>CURVA 90 GRAUS, PVC, SOLDÁVEL, DN 32MM, INSTALADO EM RAMAL OU SUB-RAMAL DE ÁGUA - FORNECIMENTO E INSTALAÇÃO. AF_06/2022</v>
          </cell>
          <cell r="C3879" t="str">
            <v>UN</v>
          </cell>
          <cell r="D3879" t="str">
            <v>COEFICIENTE DE REPRESENTATIVIDADE</v>
          </cell>
          <cell r="E3879" t="str">
            <v>19,27</v>
          </cell>
          <cell r="F3879" t="str">
            <v>CAIXA REFERENCIAL</v>
          </cell>
        </row>
        <row r="3880">
          <cell r="A3880" t="str">
            <v>89370</v>
          </cell>
          <cell r="B3880" t="str">
            <v>CURVA 45 GRAUS, PVC, SOLDÁVEL, DN 32MM, INSTALADO EM RAMAL OU SUB-RAMAL DE ÁGUA - FORNECIMENTO E INSTALAÇÃO. AF_06/2022</v>
          </cell>
          <cell r="C3880" t="str">
            <v>UN</v>
          </cell>
          <cell r="D3880" t="str">
            <v>COEFICIENTE DE REPRESENTATIVIDADE</v>
          </cell>
          <cell r="E3880" t="str">
            <v>16,88</v>
          </cell>
          <cell r="F3880" t="str">
            <v>CAIXA REFERENCIAL</v>
          </cell>
        </row>
        <row r="3881">
          <cell r="A3881" t="str">
            <v>89371</v>
          </cell>
          <cell r="B3881" t="str">
            <v>LUVA, PVC, SOLDÁVEL, DN 20MM, INSTALADO EM RAMAL OU SUB-RAMAL DE ÁGUA - FORNECIMENTO E INSTALAÇÃO. AF_06/2022</v>
          </cell>
          <cell r="C3881" t="str">
            <v>UN</v>
          </cell>
          <cell r="D3881" t="str">
            <v>COEFICIENTE DE REPRESENTATIVIDADE</v>
          </cell>
          <cell r="E3881" t="str">
            <v>6,56</v>
          </cell>
          <cell r="F3881" t="str">
            <v>CAIXA REFERENCIAL</v>
          </cell>
        </row>
        <row r="3882">
          <cell r="A3882" t="str">
            <v>89372</v>
          </cell>
          <cell r="B3882" t="str">
            <v>LUVA DE CORRER, PVC, SOLDÁVEL, DN 20MM, INSTALADO EM RAMAL OU SUB-RAMAL DE ÁGUA - FORNECIMENTO E INSTALAÇÃO. AF_06/2022</v>
          </cell>
          <cell r="C3882" t="str">
            <v>UN</v>
          </cell>
          <cell r="D3882" t="str">
            <v>COEFICIENTE DE REPRESENTATIVIDADE</v>
          </cell>
          <cell r="E3882" t="str">
            <v>18,38</v>
          </cell>
          <cell r="F3882" t="str">
            <v>CAIXA REFERENCIAL</v>
          </cell>
        </row>
        <row r="3883">
          <cell r="A3883" t="str">
            <v>89373</v>
          </cell>
          <cell r="B3883" t="str">
            <v>LUVA DE REDUÇÃO, PVC, SOLDÁVEL, DN 25MM X 20MM, INSTALADO EM RAMAL OU SUB-RAMAL DE ÁGUA - FORNECIMENTO E INSTALAÇÃO. AF_06/2022</v>
          </cell>
          <cell r="C3883" t="str">
            <v>UN</v>
          </cell>
          <cell r="D3883" t="str">
            <v>COEFICIENTE DE REPRESENTATIVIDADE</v>
          </cell>
          <cell r="E3883" t="str">
            <v>7,85</v>
          </cell>
          <cell r="F3883" t="str">
            <v>CAIXA REFERENCIAL</v>
          </cell>
        </row>
        <row r="3884">
          <cell r="A3884" t="str">
            <v>89374</v>
          </cell>
          <cell r="B3884" t="str">
            <v>LUVA COM BUCHA DE LATÃO, PVC, SOLDÁVEL, DN 20MM X 1/2", INSTALADO EM RAMAL OU SUB-RAMAL DE ÁGUA - FORNECIMENTO E INSTALAÇÃO. AF_06/2022</v>
          </cell>
          <cell r="C3884" t="str">
            <v>UN</v>
          </cell>
          <cell r="D3884" t="str">
            <v>COEFICIENTE DE REPRESENTATIVIDADE</v>
          </cell>
          <cell r="E3884" t="str">
            <v>11,45</v>
          </cell>
          <cell r="F3884" t="str">
            <v>CAIXA REFERENCIAL</v>
          </cell>
        </row>
        <row r="3885">
          <cell r="A3885" t="str">
            <v>89375</v>
          </cell>
          <cell r="B3885" t="str">
            <v>UNIÃO, PVC, SOLDÁVEL, DN 20MM, INSTALADO EM RAMAL OU SUB-RAMAL DE ÁGUA - FORNECIMENTO E INSTALAÇÃO. AF_06/2022</v>
          </cell>
          <cell r="C3885" t="str">
            <v>UN</v>
          </cell>
          <cell r="D3885" t="str">
            <v>COEFICIENTE DE REPRESENTATIVIDADE</v>
          </cell>
          <cell r="E3885" t="str">
            <v>13,60</v>
          </cell>
          <cell r="F3885" t="str">
            <v>CAIXA REFERENCIAL</v>
          </cell>
        </row>
        <row r="3886">
          <cell r="A3886" t="str">
            <v>89376</v>
          </cell>
          <cell r="B3886" t="str">
            <v>ADAPTADOR CURTO COM BOLSA E ROSCA PARA REGISTRO, PVC, SOLDÁVEL, DN 20MM X 1/2 , INSTALADO EM RAMAL OU SUB-RAMAL DE ÁGUA - FORNECIMENTO E INSTALAÇÃO. AF_06/2022</v>
          </cell>
          <cell r="C3886" t="str">
            <v>UN</v>
          </cell>
          <cell r="D3886" t="str">
            <v>COEFICIENTE DE REPRESENTATIVIDADE</v>
          </cell>
          <cell r="E3886" t="str">
            <v>6,23</v>
          </cell>
          <cell r="F3886" t="str">
            <v>CAIXA REFERENCIAL</v>
          </cell>
        </row>
        <row r="3887">
          <cell r="A3887" t="str">
            <v>89377</v>
          </cell>
          <cell r="B3887" t="str">
            <v>CURVA DE TRANSPOSIÇÃO, PVC, SOLDÁVEL, DN 20MM, INSTALADO EM RAMAL OU SUB-RAMAL DE ÁGUA - FORNECIMENTO E INSTALAÇÃO. AF_06/2022</v>
          </cell>
          <cell r="C3887" t="str">
            <v>UN</v>
          </cell>
          <cell r="D3887" t="str">
            <v>COEFICIENTE DE REPRESENTATIVIDADE</v>
          </cell>
          <cell r="E3887" t="str">
            <v>11,55</v>
          </cell>
          <cell r="F3887" t="str">
            <v>CAIXA REFERENCIAL</v>
          </cell>
        </row>
        <row r="3888">
          <cell r="A3888" t="str">
            <v>89378</v>
          </cell>
          <cell r="B3888" t="str">
            <v>LUVA, PVC, SOLDÁVEL, DN 25MM, INSTALADO EM RAMAL OU SUB-RAMAL DE ÁGUA - FORNECIMENTO E INSTALAÇÃO. AF_06/2022</v>
          </cell>
          <cell r="C3888" t="str">
            <v>UN</v>
          </cell>
          <cell r="D3888" t="str">
            <v>COEFICIENTE DE REPRESENTATIVIDADE</v>
          </cell>
          <cell r="E3888" t="str">
            <v>7,71</v>
          </cell>
          <cell r="F3888" t="str">
            <v>CAIXA REFERENCIAL</v>
          </cell>
        </row>
        <row r="3889">
          <cell r="A3889" t="str">
            <v>89379</v>
          </cell>
          <cell r="B3889" t="str">
            <v>LUVA DE CORRER, PVC, SOLDÁVEL, DN 25MM, INSTALADO EM RAMAL OU SUB-RAMAL DE ÁGUA - FORNECIMENTO E INSTALAÇÃO. AF_12/2014</v>
          </cell>
          <cell r="C3889" t="str">
            <v>UN</v>
          </cell>
          <cell r="D3889" t="str">
            <v>COEFICIENTE DE REPRESENTATIVIDADE</v>
          </cell>
          <cell r="E3889" t="str">
            <v>21,56</v>
          </cell>
          <cell r="F3889" t="str">
            <v>CAIXA REFERENCIAL</v>
          </cell>
        </row>
        <row r="3890">
          <cell r="A3890" t="str">
            <v>89380</v>
          </cell>
          <cell r="B3890" t="str">
            <v>LUVA DE REDUÇÃO, PVC, SOLDÁVEL, DN 32MM X 25MM, INSTALADO EM RAMAL OU SUB-RAMAL DE ÁGUA - FORNECIMENTO E INSTALAÇÃO. AF_06/2022</v>
          </cell>
          <cell r="C3890" t="str">
            <v>UN</v>
          </cell>
          <cell r="D3890" t="str">
            <v>COEFICIENTE DE REPRESENTATIVIDADE</v>
          </cell>
          <cell r="E3890" t="str">
            <v>11,21</v>
          </cell>
          <cell r="F3890" t="str">
            <v>CAIXA REFERENCIAL</v>
          </cell>
        </row>
        <row r="3891">
          <cell r="A3891" t="str">
            <v>89381</v>
          </cell>
          <cell r="B3891" t="str">
            <v>LUVA COM BUCHA DE LATÃO, PVC, SOLDÁVEL, DN 25MM X 3/4 , INSTALADO EM RAMAL OU SUB-RAMAL DE ÁGUA - FORNECIMENTO E INSTALAÇÃO. AF_06/2022</v>
          </cell>
          <cell r="C3891" t="str">
            <v>UN</v>
          </cell>
          <cell r="D3891" t="str">
            <v>COEFICIENTE DE REPRESENTATIVIDADE</v>
          </cell>
          <cell r="E3891" t="str">
            <v>14,06</v>
          </cell>
          <cell r="F3891" t="str">
            <v>CAIXA REFERENCIAL</v>
          </cell>
        </row>
        <row r="3892">
          <cell r="A3892" t="str">
            <v>89382</v>
          </cell>
          <cell r="B3892" t="str">
            <v>UNIÃO, PVC, SOLDÁVEL, DN 25MM, INSTALADO EM RAMAL OU SUB-RAMAL DE ÁGUA - FORNECIMENTO E INSTALAÇÃO. AF_06/2022</v>
          </cell>
          <cell r="C3892" t="str">
            <v>UN</v>
          </cell>
          <cell r="D3892" t="str">
            <v>COEFICIENTE DE REPRESENTATIVIDADE</v>
          </cell>
          <cell r="E3892" t="str">
            <v>16,33</v>
          </cell>
          <cell r="F3892" t="str">
            <v>CAIXA REFERENCIAL</v>
          </cell>
        </row>
        <row r="3893">
          <cell r="A3893" t="str">
            <v>89383</v>
          </cell>
          <cell r="B3893" t="str">
            <v>ADAPTADOR CURTO COM BOLSA E ROSCA PARA REGISTRO, PVC, SOLDÁVEL, DN 25MM X 3/4 , INSTALADO EM RAMAL OU SUB-RAMAL DE ÁGUA - FORNECIMENTO E INSTALAÇÃO. AF_06/2022</v>
          </cell>
          <cell r="C3893" t="str">
            <v>UN</v>
          </cell>
          <cell r="D3893" t="str">
            <v>COEFICIENTE DE REPRESENTATIVIDADE</v>
          </cell>
          <cell r="E3893" t="str">
            <v>7,24</v>
          </cell>
          <cell r="F3893" t="str">
            <v>CAIXA REFERENCIAL</v>
          </cell>
        </row>
        <row r="3894">
          <cell r="A3894" t="str">
            <v>89384</v>
          </cell>
          <cell r="B3894" t="str">
            <v>CURVA DE TRANSPOSIÇÃO, PVC, SOLDÁVEL, DN 25MM, INSTALADO EM RAMAL OU SUB-RAMAL DE ÁGUA   FORNECIMENTO E INSTALAÇÃO. AF_06/2022</v>
          </cell>
          <cell r="C3894" t="str">
            <v>UN</v>
          </cell>
          <cell r="D3894" t="str">
            <v>COEFICIENTE DE REPRESENTATIVIDADE</v>
          </cell>
          <cell r="E3894" t="str">
            <v>14,76</v>
          </cell>
          <cell r="F3894" t="str">
            <v>CAIXA REFERENCIAL</v>
          </cell>
        </row>
        <row r="3895">
          <cell r="A3895" t="str">
            <v>89385</v>
          </cell>
          <cell r="B3895" t="str">
            <v>LUVA SOLDÁVEL E COM ROSCA, PVC, SOLDÁVEL, DN 25MM X 3/4 , INSTALADO EM RAMAL OU SUB-RAMAL DE ÁGUA - FORNECIMENTO E INSTALAÇÃO. AF_06/2022</v>
          </cell>
          <cell r="C3895" t="str">
            <v>UN</v>
          </cell>
          <cell r="D3895" t="str">
            <v>COEFICIENTE DE REPRESENTATIVIDADE</v>
          </cell>
          <cell r="E3895" t="str">
            <v>7,99</v>
          </cell>
          <cell r="F3895" t="str">
            <v>CAIXA REFERENCIAL</v>
          </cell>
        </row>
        <row r="3896">
          <cell r="A3896" t="str">
            <v>89386</v>
          </cell>
          <cell r="B3896" t="str">
            <v>LUVA, PVC, SOLDÁVEL, DN 32MM, INSTALADO EM RAMAL OU SUB-RAMAL DE ÁGUA - FORNECIMENTO E INSTALAÇÃO. AF_06/2022</v>
          </cell>
          <cell r="C3896" t="str">
            <v>UN</v>
          </cell>
          <cell r="D3896" t="str">
            <v>COEFICIENTE DE REPRESENTATIVIDADE</v>
          </cell>
          <cell r="E3896" t="str">
            <v>10,59</v>
          </cell>
          <cell r="F3896" t="str">
            <v>CAIXA REFERENCIAL</v>
          </cell>
        </row>
        <row r="3897">
          <cell r="A3897" t="str">
            <v>89387</v>
          </cell>
          <cell r="B3897" t="str">
            <v>LUVA DE CORRER, PVC, SOLDÁVEL, DN 32MM, INSTALADO EM RAMAL OU SUB-RAMAL DE ÁGUA   FORNECIMENTO E INSTALAÇÃO. AF_06/2022</v>
          </cell>
          <cell r="C3897" t="str">
            <v>UN</v>
          </cell>
          <cell r="D3897" t="str">
            <v>COEFICIENTE DE REPRESENTATIVIDADE</v>
          </cell>
          <cell r="E3897" t="str">
            <v>34,52</v>
          </cell>
          <cell r="F3897" t="str">
            <v>CAIXA REFERENCIAL</v>
          </cell>
        </row>
        <row r="3898">
          <cell r="A3898" t="str">
            <v>89389</v>
          </cell>
          <cell r="B3898" t="str">
            <v>LUVA SOLDÁVEL E COM ROSCA, PVC, SOLDÁVEL, DN 32MM X 1 , INSTALADO EM RAMAL OU SUB-RAMAL DE ÁGUA - FORNECIMENTO E INSTALAÇÃO. AF_06/2022</v>
          </cell>
          <cell r="C3898" t="str">
            <v>UN</v>
          </cell>
          <cell r="D3898" t="str">
            <v>COEFICIENTE DE REPRESENTATIVIDADE</v>
          </cell>
          <cell r="E3898" t="str">
            <v>12,89</v>
          </cell>
          <cell r="F3898" t="str">
            <v>CAIXA REFERENCIAL</v>
          </cell>
        </row>
        <row r="3899">
          <cell r="A3899" t="str">
            <v>89390</v>
          </cell>
          <cell r="B3899" t="str">
            <v>UNIÃO, PVC, SOLDÁVEL, DN 32MM, INSTALADO EM RAMAL OU SUB-RAMAL DE ÁGUA - FORNECIMENTO E INSTALAÇÃO. AF_06/2022</v>
          </cell>
          <cell r="C3899" t="str">
            <v>UN</v>
          </cell>
          <cell r="D3899" t="str">
            <v>COEFICIENTE DE REPRESENTATIVIDADE</v>
          </cell>
          <cell r="E3899" t="str">
            <v>24,36</v>
          </cell>
          <cell r="F3899" t="str">
            <v>CAIXA REFERENCIAL</v>
          </cell>
        </row>
        <row r="3900">
          <cell r="A3900" t="str">
            <v>89391</v>
          </cell>
          <cell r="B3900" t="str">
            <v>ADAPTADOR CURTO COM BOLSA E ROSCA PARA REGISTRO, PVC, SOLDÁVEL, DN 32MM X 1 , INSTALADO EM RAMAL OU SUB-RAMAL DE ÁGUA - FORNECIMENTO E INSTALAÇÃO. AF_06/2022</v>
          </cell>
          <cell r="C3900" t="str">
            <v>UN</v>
          </cell>
          <cell r="D3900" t="str">
            <v>COEFICIENTE DE REPRESENTATIVIDADE</v>
          </cell>
          <cell r="E3900" t="str">
            <v>9,63</v>
          </cell>
          <cell r="F3900" t="str">
            <v>CAIXA REFERENCIAL</v>
          </cell>
        </row>
        <row r="3901">
          <cell r="A3901" t="str">
            <v>89392</v>
          </cell>
          <cell r="B3901" t="str">
            <v>CURVA DE TRANSPOSIÇÃO, PVC, SOLDÁVEL, DN 32MM, INSTALADO EM RAMAL OU SUB-RAMAL DE ÁGUA   FORNECIMENTO E INSTALAÇÃO. AF_06/2022</v>
          </cell>
          <cell r="C3901" t="str">
            <v>UN</v>
          </cell>
          <cell r="D3901" t="str">
            <v>COEFICIENTE DE REPRESENTATIVIDADE</v>
          </cell>
          <cell r="E3901" t="str">
            <v>28,01</v>
          </cell>
          <cell r="F3901" t="str">
            <v>CAIXA REFERENCIAL</v>
          </cell>
        </row>
        <row r="3902">
          <cell r="A3902" t="str">
            <v>89393</v>
          </cell>
          <cell r="B3902" t="str">
            <v>TE, PVC, SOLDÁVEL, DN 20MM, INSTALADO EM RAMAL OU SUB-RAMAL DE ÁGUA - FORNECIMENTO E INSTALAÇÃO. AF_06/2022</v>
          </cell>
          <cell r="C3902" t="str">
            <v>UN</v>
          </cell>
          <cell r="D3902" t="str">
            <v>COEFICIENTE DE REPRESENTATIVIDADE</v>
          </cell>
          <cell r="E3902" t="str">
            <v>12,13</v>
          </cell>
          <cell r="F3902" t="str">
            <v>CAIXA REFERENCIAL</v>
          </cell>
        </row>
        <row r="3903">
          <cell r="A3903" t="str">
            <v>89394</v>
          </cell>
          <cell r="B3903" t="str">
            <v>TÊ COM BUCHA DE LATÃO NA BOLSA CENTRAL, PVC, SOLDÁVEL, DN 20MM X 1/2 , INSTALADO EM RAMAL OU SUB-RAMAL DE ÁGUA - FORNECIMENTO E INSTALAÇÃO. AF_06/2022</v>
          </cell>
          <cell r="C3903" t="str">
            <v>UN</v>
          </cell>
          <cell r="D3903" t="str">
            <v>COEFICIENTE DE REPRESENTATIVIDADE</v>
          </cell>
          <cell r="E3903" t="str">
            <v>21,11</v>
          </cell>
          <cell r="F3903" t="str">
            <v>CAIXA REFERENCIAL</v>
          </cell>
        </row>
        <row r="3904">
          <cell r="A3904" t="str">
            <v>89395</v>
          </cell>
          <cell r="B3904" t="str">
            <v>TE, PVC, SOLDÁVEL, DN 25MM, INSTALADO EM RAMAL OU SUB-RAMAL DE ÁGUA - FORNECIMENTO E INSTALAÇÃO. AF_06/2022</v>
          </cell>
          <cell r="C3904" t="str">
            <v>UN</v>
          </cell>
          <cell r="D3904" t="str">
            <v>COEFICIENTE DE REPRESENTATIVIDADE</v>
          </cell>
          <cell r="E3904" t="str">
            <v>14,32</v>
          </cell>
          <cell r="F3904" t="str">
            <v>CAIXA REFERENCIAL</v>
          </cell>
        </row>
        <row r="3905">
          <cell r="A3905" t="str">
            <v>89396</v>
          </cell>
          <cell r="B3905" t="str">
            <v>TÊ COM BUCHA DE LATÃO NA BOLSA CENTRAL, PVC, SOLDÁVEL, DN 25MM X 1/2 , INSTALADO EM RAMAL OU SUB-RAMAL DE ÁGUA - FORNECIMENTO E INSTALAÇÃO. AF_06/2022</v>
          </cell>
          <cell r="C3905" t="str">
            <v>UN</v>
          </cell>
          <cell r="D3905" t="str">
            <v>COEFICIENTE DE REPRESENTATIVIDADE</v>
          </cell>
          <cell r="E3905" t="str">
            <v>23,12</v>
          </cell>
          <cell r="F3905" t="str">
            <v>CAIXA REFERENCIAL</v>
          </cell>
        </row>
        <row r="3906">
          <cell r="A3906" t="str">
            <v>89397</v>
          </cell>
          <cell r="B3906" t="str">
            <v>TÊ DE REDUÇÃO, PVC, SOLDÁVEL, DN 25MM X 20MM, INSTALADO EM RAMAL OU SUB-RAMAL DE ÁGUA - FORNECIMENTO E INSTALAÇÃO. AF_06/2022</v>
          </cell>
          <cell r="C3906" t="str">
            <v>UN</v>
          </cell>
          <cell r="D3906" t="str">
            <v>COEFICIENTE DE REPRESENTATIVIDADE</v>
          </cell>
          <cell r="E3906" t="str">
            <v>16,47</v>
          </cell>
          <cell r="F3906" t="str">
            <v>CAIXA REFERENCIAL</v>
          </cell>
        </row>
        <row r="3907">
          <cell r="A3907" t="str">
            <v>89398</v>
          </cell>
          <cell r="B3907" t="str">
            <v>TE, PVC, SOLDÁVEL, DN 32MM, INSTALADO EM RAMAL OU SUB-RAMAL DE ÁGUA - FORNECIMENTO E INSTALAÇÃO. AF_06/2022</v>
          </cell>
          <cell r="C3907" t="str">
            <v>UN</v>
          </cell>
          <cell r="D3907" t="str">
            <v>COEFICIENTE DE REPRESENTATIVIDADE</v>
          </cell>
          <cell r="E3907" t="str">
            <v>20,16</v>
          </cell>
          <cell r="F3907" t="str">
            <v>CAIXA REFERENCIAL</v>
          </cell>
        </row>
        <row r="3908">
          <cell r="A3908" t="str">
            <v>89399</v>
          </cell>
          <cell r="B3908" t="str">
            <v>TÊ COM BUCHA DE LATÃO NA BOLSA CENTRAL, PVC, SOLDÁVEL, DN 32MM X 3/4 , INSTALADO EM RAMAL OU SUB-RAMAL DE ÁGUA - FORNECIMENTO E INSTALAÇÃO. AF_06/2022</v>
          </cell>
          <cell r="C3908" t="str">
            <v>UN</v>
          </cell>
          <cell r="D3908" t="str">
            <v>COEFICIENTE DE REPRESENTATIVIDADE</v>
          </cell>
          <cell r="E3908" t="str">
            <v>28,11</v>
          </cell>
          <cell r="F3908" t="str">
            <v>CAIXA REFERENCIAL</v>
          </cell>
        </row>
        <row r="3909">
          <cell r="A3909" t="str">
            <v>89400</v>
          </cell>
          <cell r="B3909" t="str">
            <v>TÊ DE REDUÇÃO, PVC, SOLDÁVEL, DN 32MM X 25MM, INSTALADO EM RAMAL OU SUB-RAMAL DE ÁGUA - FORNECIMENTO E INSTALAÇÃO. AF_06/2022</v>
          </cell>
          <cell r="C3909" t="str">
            <v>UN</v>
          </cell>
          <cell r="D3909" t="str">
            <v>COEFICIENTE DE REPRESENTATIVIDADE</v>
          </cell>
          <cell r="E3909" t="str">
            <v>22,29</v>
          </cell>
          <cell r="F3909" t="str">
            <v>CAIXA REFERENCIAL</v>
          </cell>
        </row>
        <row r="3910">
          <cell r="A3910" t="str">
            <v>89404</v>
          </cell>
          <cell r="B3910" t="str">
            <v>JOELHO 90 GRAUS, PVC, SOLDÁVEL, DN 20MM, INSTALADO EM RAMAL DE DISTRIBUIÇÃO DE ÁGUA - FORNECIMENTO E INSTALAÇÃO. AF_06/2022</v>
          </cell>
          <cell r="C3910" t="str">
            <v>UN</v>
          </cell>
          <cell r="D3910" t="str">
            <v>COEFICIENTE DE REPRESENTATIVIDADE</v>
          </cell>
          <cell r="E3910" t="str">
            <v>7,97</v>
          </cell>
          <cell r="F3910" t="str">
            <v>CAIXA REFERENCIAL</v>
          </cell>
        </row>
        <row r="3911">
          <cell r="A3911" t="str">
            <v>89405</v>
          </cell>
          <cell r="B3911" t="str">
            <v>JOELHO 45 GRAUS, PVC, SOLDÁVEL, DN 20MM, INSTALADO EM RAMAL DE DISTRIBUIÇÃO DE ÁGUA - FORNECIMENTO E INSTALAÇÃO. AF_06/2022</v>
          </cell>
          <cell r="C3911" t="str">
            <v>UN</v>
          </cell>
          <cell r="D3911" t="str">
            <v>COEFICIENTE DE REPRESENTATIVIDADE</v>
          </cell>
          <cell r="E3911" t="str">
            <v>8,62</v>
          </cell>
          <cell r="F3911" t="str">
            <v>CAIXA REFERENCIAL</v>
          </cell>
        </row>
        <row r="3912">
          <cell r="A3912" t="str">
            <v>89406</v>
          </cell>
          <cell r="B3912" t="str">
            <v>CURVA 90 GRAUS, PVC, SOLDÁVEL, DN 20MM, INSTALADO EM RAMAL DE DISTRIBUIÇÃO DE ÁGUA - FORNECIMENTO E INSTALAÇÃO. AF_06/2022</v>
          </cell>
          <cell r="C3912" t="str">
            <v>UN</v>
          </cell>
          <cell r="D3912" t="str">
            <v>COEFICIENTE DE REPRESENTATIVIDADE</v>
          </cell>
          <cell r="E3912" t="str">
            <v>9,80</v>
          </cell>
          <cell r="F3912" t="str">
            <v>CAIXA REFERENCIAL</v>
          </cell>
        </row>
        <row r="3913">
          <cell r="A3913" t="str">
            <v>89407</v>
          </cell>
          <cell r="B3913" t="str">
            <v>CURVA 45 GRAUS, PVC, SOLDÁVEL, DN 20MM, INSTALADO EM RAMAL DE DISTRIBUIÇÃO DE ÁGUA - FORNECIMENTO E INSTALAÇÃO. AF_06/2022</v>
          </cell>
          <cell r="C3913" t="str">
            <v>UN</v>
          </cell>
          <cell r="D3913" t="str">
            <v>COEFICIENTE DE REPRESENTATIVIDADE</v>
          </cell>
          <cell r="E3913" t="str">
            <v>9,89</v>
          </cell>
          <cell r="F3913" t="str">
            <v>CAIXA REFERENCIAL</v>
          </cell>
        </row>
        <row r="3914">
          <cell r="A3914" t="str">
            <v>89408</v>
          </cell>
          <cell r="B3914" t="str">
            <v>JOELHO 90 GRAUS, PVC, SOLDÁVEL, DN 25MM, INSTALADO EM RAMAL DE DISTRIBUIÇÃO DE ÁGUA - FORNECIMENTO E INSTALAÇÃO. AF_06/2022</v>
          </cell>
          <cell r="C3914" t="str">
            <v>UN</v>
          </cell>
          <cell r="D3914" t="str">
            <v>COEFICIENTE DE REPRESENTATIVIDADE</v>
          </cell>
          <cell r="E3914" t="str">
            <v>9,48</v>
          </cell>
          <cell r="F3914" t="str">
            <v>CAIXA REFERENCIAL</v>
          </cell>
        </row>
        <row r="3915">
          <cell r="A3915" t="str">
            <v>89409</v>
          </cell>
          <cell r="B3915" t="str">
            <v>JOELHO 45 GRAUS, PVC, SOLDÁVEL, DN 25MM, INSTALADO EM RAMAL DE DISTRIBUIÇÃO DE ÁGUA - FORNECIMENTO E INSTALAÇÃO. AF_06/2022</v>
          </cell>
          <cell r="C3915" t="str">
            <v>UN</v>
          </cell>
          <cell r="D3915" t="str">
            <v>COEFICIENTE DE REPRESENTATIVIDADE</v>
          </cell>
          <cell r="E3915" t="str">
            <v>10,41</v>
          </cell>
          <cell r="F3915" t="str">
            <v>CAIXA REFERENCIAL</v>
          </cell>
        </row>
        <row r="3916">
          <cell r="A3916" t="str">
            <v>89410</v>
          </cell>
          <cell r="B3916" t="str">
            <v>CURVA 90 GRAUS, PVC, SOLDÁVEL, DN 25MM, INSTALADO EM RAMAL DE DISTRIBUIÇÃO DE ÁGUA - FORNECIMENTO E INSTALAÇÃO. AF_06/2022</v>
          </cell>
          <cell r="C3916" t="str">
            <v>UN</v>
          </cell>
          <cell r="D3916" t="str">
            <v>COEFICIENTE DE REPRESENTATIVIDADE</v>
          </cell>
          <cell r="E3916" t="str">
            <v>12,20</v>
          </cell>
          <cell r="F3916" t="str">
            <v>CAIXA REFERENCIAL</v>
          </cell>
        </row>
        <row r="3917">
          <cell r="A3917" t="str">
            <v>89411</v>
          </cell>
          <cell r="B3917" t="str">
            <v>CURVA 45 GRAUS, PVC, SOLDÁVEL, DN 25MM, INSTALADO EM RAMAL DE DISTRIBUIÇÃO DE ÁGUA - FORNECIMENTO E INSTALAÇÃO. AF_06/2022</v>
          </cell>
          <cell r="C3917" t="str">
            <v>UN</v>
          </cell>
          <cell r="D3917" t="str">
            <v>COEFICIENTE DE REPRESENTATIVIDADE</v>
          </cell>
          <cell r="E3917" t="str">
            <v>11,56</v>
          </cell>
          <cell r="F3917" t="str">
            <v>CAIXA REFERENCIAL</v>
          </cell>
        </row>
        <row r="3918">
          <cell r="A3918" t="str">
            <v>89412</v>
          </cell>
          <cell r="B3918" t="str">
            <v>JOELHO 90 GRAUS, PVC, SOLDÁVEL, DN 25MM, X 3/4  INSTALADO EM RAMAL DE DISTRIBUIÇÃO DE ÁGUA - FORNECIMENTO E INSTALAÇÃO. AF_06/2022</v>
          </cell>
          <cell r="C3918" t="str">
            <v>UN</v>
          </cell>
          <cell r="D3918" t="str">
            <v>COEFICIENTE DE REPRESENTATIVIDADE</v>
          </cell>
          <cell r="E3918" t="str">
            <v>10,85</v>
          </cell>
          <cell r="F3918" t="str">
            <v>CAIXA REFERENCIAL</v>
          </cell>
        </row>
        <row r="3919">
          <cell r="A3919" t="str">
            <v>89413</v>
          </cell>
          <cell r="B3919" t="str">
            <v>JOELHO 90 GRAUS, PVC, SOLDÁVEL, DN 32MM, INSTALADO EM RAMAL DE DISTRIBUIÇÃO DE ÁGUA - FORNECIMENTO E INSTALAÇÃO. AF_06/2022</v>
          </cell>
          <cell r="C3919" t="str">
            <v>UN</v>
          </cell>
          <cell r="D3919" t="str">
            <v>COEFICIENTE DE REPRESENTATIVIDADE</v>
          </cell>
          <cell r="E3919" t="str">
            <v>13,36</v>
          </cell>
          <cell r="F3919" t="str">
            <v>CAIXA REFERENCIAL</v>
          </cell>
        </row>
        <row r="3920">
          <cell r="A3920" t="str">
            <v>89414</v>
          </cell>
          <cell r="B3920" t="str">
            <v>JOELHO 45 GRAUS, PVC, SOLDÁVEL, DN 32MM, INSTALADO EM RAMAL DE DISTRIBUIÇÃO DE ÁGUA - FORNECIMENTO E INSTALAÇÃO. AF_06/2022</v>
          </cell>
          <cell r="C3920" t="str">
            <v>UN</v>
          </cell>
          <cell r="D3920" t="str">
            <v>COEFICIENTE DE REPRESENTATIVIDADE</v>
          </cell>
          <cell r="E3920" t="str">
            <v>15,43</v>
          </cell>
          <cell r="F3920" t="str">
            <v>CAIXA REFERENCIAL</v>
          </cell>
        </row>
        <row r="3921">
          <cell r="A3921" t="str">
            <v>89415</v>
          </cell>
          <cell r="B3921" t="str">
            <v>CURVA 90 GRAUS, PVC, SOLDÁVEL, DN 32MM, INSTALADO EM RAMAL DE DISTRIBUIÇÃO DE ÁGUA - FORNECIMENTO E INSTALAÇÃO. AF_06/2022</v>
          </cell>
          <cell r="C3921" t="str">
            <v>UN</v>
          </cell>
          <cell r="D3921" t="str">
            <v>COEFICIENTE DE REPRESENTATIVIDADE</v>
          </cell>
          <cell r="E3921" t="str">
            <v>18,21</v>
          </cell>
          <cell r="F3921" t="str">
            <v>CAIXA REFERENCIAL</v>
          </cell>
        </row>
        <row r="3922">
          <cell r="A3922" t="str">
            <v>89416</v>
          </cell>
          <cell r="B3922" t="str">
            <v>CURVA 45 GRAUS, PVC, SOLDÁVEL, DN 32MM, INSTALADO EM RAMAL DE DISTRIBUIÇÃO DE ÁGUA - FORNECIMENTO E INSTALAÇÃO. AF_06/2022</v>
          </cell>
          <cell r="C3922" t="str">
            <v>UN</v>
          </cell>
          <cell r="D3922" t="str">
            <v>COEFICIENTE DE REPRESENTATIVIDADE</v>
          </cell>
          <cell r="E3922" t="str">
            <v>15,82</v>
          </cell>
          <cell r="F3922" t="str">
            <v>CAIXA REFERENCIAL</v>
          </cell>
        </row>
        <row r="3923">
          <cell r="A3923" t="str">
            <v>89417</v>
          </cell>
          <cell r="B3923" t="str">
            <v>LUVA, PVC, SOLDÁVEL, DN 20MM, INSTALADO EM RAMAL DE DISTRIBUIÇÃO DE ÁGUA - FORNECIMENTO E INSTALAÇÃO. AF_06/2022</v>
          </cell>
          <cell r="C3923" t="str">
            <v>UN</v>
          </cell>
          <cell r="D3923" t="str">
            <v>COEFICIENTE DE REPRESENTATIVIDADE</v>
          </cell>
          <cell r="E3923" t="str">
            <v>6,03</v>
          </cell>
          <cell r="F3923" t="str">
            <v>CAIXA REFERENCIAL</v>
          </cell>
        </row>
        <row r="3924">
          <cell r="A3924" t="str">
            <v>89418</v>
          </cell>
          <cell r="B3924" t="str">
            <v>LUVA DE CORRER, PVC, SOLDÁVEL, DN 20MM, INSTALADO EM RAMAL DE DISTRIBUIÇÃO DE ÁGUA - FORNECIMENTO E INSTALAÇÃO. AF_06/2022</v>
          </cell>
          <cell r="C3924" t="str">
            <v>UN</v>
          </cell>
          <cell r="D3924" t="str">
            <v>COEFICIENTE DE REPRESENTATIVIDADE</v>
          </cell>
          <cell r="E3924" t="str">
            <v>17,85</v>
          </cell>
          <cell r="F3924" t="str">
            <v>CAIXA REFERENCIAL</v>
          </cell>
        </row>
        <row r="3925">
          <cell r="A3925" t="str">
            <v>89419</v>
          </cell>
          <cell r="B3925" t="str">
            <v>LUVA DE REDUÇÃO, PVC, SOLDÁVEL, DN 25MM X 20MM, INSTALADO EM RAMAL DE DISTRIBUIÇÃO DE ÁGUA - FORNECIMENTO E INSTALAÇÃO. AF_06/2022</v>
          </cell>
          <cell r="C3925" t="str">
            <v>UN</v>
          </cell>
          <cell r="D3925" t="str">
            <v>COEFICIENTE DE REPRESENTATIVIDADE</v>
          </cell>
          <cell r="E3925" t="str">
            <v>7,30</v>
          </cell>
          <cell r="F3925" t="str">
            <v>CAIXA REFERENCIAL</v>
          </cell>
        </row>
        <row r="3926">
          <cell r="A3926" t="str">
            <v>89421</v>
          </cell>
          <cell r="B3926" t="str">
            <v>UNIÃO, PVC, SOLDÁVEL, DN 20MM, INSTALADO EM RAMAL DE DISTRIBUIÇÃO DE ÁGUA - FORNECIMENTO E INSTALAÇÃO. AF_06/2022</v>
          </cell>
          <cell r="C3926" t="str">
            <v>UN</v>
          </cell>
          <cell r="D3926" t="str">
            <v>COEFICIENTE DE REPRESENTATIVIDADE</v>
          </cell>
          <cell r="E3926" t="str">
            <v>13,07</v>
          </cell>
          <cell r="F3926" t="str">
            <v>CAIXA REFERENCIAL</v>
          </cell>
        </row>
        <row r="3927">
          <cell r="A3927" t="str">
            <v>89423</v>
          </cell>
          <cell r="B3927" t="str">
            <v>CURVA DE TRANSPOSIÇÃO, PVC, SOLDÁVEL, DN 20MM, INSTALADO EM RAMAL DE DISTRIBUIÇÃO DE ÁGUA   FORNECIMENTO E INSTALAÇÃO. AF_06/2022</v>
          </cell>
          <cell r="C3927" t="str">
            <v>UN</v>
          </cell>
          <cell r="D3927" t="str">
            <v>COEFICIENTE DE REPRESENTATIVIDADE</v>
          </cell>
          <cell r="E3927" t="str">
            <v>11,02</v>
          </cell>
          <cell r="F3927" t="str">
            <v>CAIXA REFERENCIAL</v>
          </cell>
        </row>
        <row r="3928">
          <cell r="A3928" t="str">
            <v>89424</v>
          </cell>
          <cell r="B3928" t="str">
            <v>LUVA, PVC, SOLDÁVEL, DN 25MM, INSTALADO EM RAMAL DE DISTRIBUIÇÃO DE ÁGUA - FORNECIMENTO E INSTALAÇÃO. AF_06/2022</v>
          </cell>
          <cell r="C3928" t="str">
            <v>UN</v>
          </cell>
          <cell r="D3928" t="str">
            <v>COEFICIENTE DE REPRESENTATIVIDADE</v>
          </cell>
          <cell r="E3928" t="str">
            <v>7,11</v>
          </cell>
          <cell r="F3928" t="str">
            <v>CAIXA REFERENCIAL</v>
          </cell>
        </row>
        <row r="3929">
          <cell r="A3929" t="str">
            <v>89425</v>
          </cell>
          <cell r="B3929" t="str">
            <v>LUVA DE CORRER, PVC, SOLDÁVEL, DN 25MM, INSTALADO EM RAMAL DE DISTRIBUIÇÃO DE ÁGUA - FORNECIMENTO E INSTALAÇÃO. AF_06/2022</v>
          </cell>
          <cell r="C3929" t="str">
            <v>UN</v>
          </cell>
          <cell r="D3929" t="str">
            <v>COEFICIENTE DE REPRESENTATIVIDADE</v>
          </cell>
          <cell r="E3929" t="str">
            <v>20,96</v>
          </cell>
          <cell r="F3929" t="str">
            <v>CAIXA REFERENCIAL</v>
          </cell>
        </row>
        <row r="3930">
          <cell r="A3930" t="str">
            <v>89426</v>
          </cell>
          <cell r="B3930" t="str">
            <v>LUVA DE REDUÇÃO, PVC, SOLDÁVEL, DN 32MM X 25MM, INSTALADO EM RAMAL DE DISTRIBUIÇÃO DE ÁGUA - FORNECIMENTO E INSTALAÇÃO. AF_06/2022</v>
          </cell>
          <cell r="C3930" t="str">
            <v>UN</v>
          </cell>
          <cell r="D3930" t="str">
            <v>COEFICIENTE DE REPRESENTATIVIDADE</v>
          </cell>
          <cell r="E3930" t="str">
            <v>10,55</v>
          </cell>
          <cell r="F3930" t="str">
            <v>CAIXA REFERENCIAL</v>
          </cell>
        </row>
        <row r="3931">
          <cell r="A3931" t="str">
            <v>89427</v>
          </cell>
          <cell r="B3931" t="str">
            <v>LUVA COM BUCHA DE LATÃO, PVC, SOLDÁVEL, DN 25MM X 3/4 , INSTALADO EM RAMAL DE DISTRIBUIÇÃO DE ÁGUA - FORNECIMENTO E INSTALAÇÃO. AF_06/2022</v>
          </cell>
          <cell r="C3931" t="str">
            <v>UN</v>
          </cell>
          <cell r="D3931" t="str">
            <v>COEFICIENTE DE REPRESENTATIVIDADE</v>
          </cell>
          <cell r="E3931" t="str">
            <v>13,51</v>
          </cell>
          <cell r="F3931" t="str">
            <v>CAIXA REFERENCIAL</v>
          </cell>
        </row>
        <row r="3932">
          <cell r="A3932" t="str">
            <v>89428</v>
          </cell>
          <cell r="B3932" t="str">
            <v>UNIÃO, PVC, SOLDÁVEL, DN 25MM, INSTALADO EM RAMAL DE DISTRIBUIÇÃO DE ÁGUA - FORNECIMENTO E INSTALAÇÃO. AF_06/2022</v>
          </cell>
          <cell r="C3932" t="str">
            <v>UN</v>
          </cell>
          <cell r="D3932" t="str">
            <v>COEFICIENTE DE REPRESENTATIVIDADE</v>
          </cell>
          <cell r="E3932" t="str">
            <v>15,73</v>
          </cell>
          <cell r="F3932" t="str">
            <v>CAIXA REFERENCIAL</v>
          </cell>
        </row>
        <row r="3933">
          <cell r="A3933" t="str">
            <v>89429</v>
          </cell>
          <cell r="B3933" t="str">
            <v>ADAPTADOR CURTO COM BOLSA E ROSCA PARA REGISTRO, PVC, SOLDÁVEL, DN 25MM X 3/4 , INSTALADO EM RAMAL DE DISTRIBUIÇÃO DE ÁGUA - FORNECIMENTO E INSTALAÇÃO. AF_06/2022</v>
          </cell>
          <cell r="C3933" t="str">
            <v>UN</v>
          </cell>
          <cell r="D3933" t="str">
            <v>COEFICIENTE DE REPRESENTATIVIDADE</v>
          </cell>
          <cell r="E3933" t="str">
            <v>6,69</v>
          </cell>
          <cell r="F3933" t="str">
            <v>CAIXA REFERENCIAL</v>
          </cell>
        </row>
        <row r="3934">
          <cell r="A3934" t="str">
            <v>89430</v>
          </cell>
          <cell r="B3934" t="str">
            <v>CURVA DE TRANSPOSIÇÃO, PVC, SOLDÁVEL, DN 25MM, INSTALADO EM RAMAL DE DISTRIBUIÇÃO DE ÁGUA   FORNECIMENTO E INSTALAÇÃO. AF_06/2022</v>
          </cell>
          <cell r="C3934" t="str">
            <v>UN</v>
          </cell>
          <cell r="D3934" t="str">
            <v>COEFICIENTE DE REPRESENTATIVIDADE</v>
          </cell>
          <cell r="E3934" t="str">
            <v>14,16</v>
          </cell>
          <cell r="F3934" t="str">
            <v>CAIXA REFERENCIAL</v>
          </cell>
        </row>
        <row r="3935">
          <cell r="A3935" t="str">
            <v>89431</v>
          </cell>
          <cell r="B3935" t="str">
            <v>LUVA, PVC, SOLDÁVEL, DN 32MM, INSTALADO EM RAMAL DE DISTRIBUIÇÃO DE ÁGUA - FORNECIMENTO E INSTALAÇÃO. AF_06/2022</v>
          </cell>
          <cell r="C3935" t="str">
            <v>UN</v>
          </cell>
          <cell r="D3935" t="str">
            <v>COEFICIENTE DE REPRESENTATIVIDADE</v>
          </cell>
          <cell r="E3935" t="str">
            <v>9,89</v>
          </cell>
          <cell r="F3935" t="str">
            <v>CAIXA REFERENCIAL</v>
          </cell>
        </row>
        <row r="3936">
          <cell r="A3936" t="str">
            <v>89432</v>
          </cell>
          <cell r="B3936" t="str">
            <v>LUVA DE CORRER, PVC, SOLDÁVEL, DN 32MM, INSTALADO EM RAMAL DE DISTRIBUIÇÃO DE ÁGUA   FORNECIMENTO E INSTALAÇÃO. AF_06/2022</v>
          </cell>
          <cell r="C3936" t="str">
            <v>UN</v>
          </cell>
          <cell r="D3936" t="str">
            <v>COEFICIENTE DE REPRESENTATIVIDADE</v>
          </cell>
          <cell r="E3936" t="str">
            <v>33,82</v>
          </cell>
          <cell r="F3936" t="str">
            <v>CAIXA REFERENCIAL</v>
          </cell>
        </row>
        <row r="3937">
          <cell r="A3937" t="str">
            <v>89433</v>
          </cell>
          <cell r="B3937" t="str">
            <v>LUVA DE REDUÇÃO, PVC, SOLDÁVEL, DN 40MM X 32MM, INSTALADO EM RAMAL DE DISTRIBUIÇÃO DE ÁGUA - FORNECIMENTO E INSTALAÇÃO. AF_06/2022</v>
          </cell>
          <cell r="C3937" t="str">
            <v>UN</v>
          </cell>
          <cell r="D3937" t="str">
            <v>COEFICIENTE DE REPRESENTATIVIDADE</v>
          </cell>
          <cell r="E3937" t="str">
            <v>14,61</v>
          </cell>
          <cell r="F3937" t="str">
            <v>CAIXA REFERENCIAL</v>
          </cell>
        </row>
        <row r="3938">
          <cell r="A3938" t="str">
            <v>89434</v>
          </cell>
          <cell r="B3938" t="str">
            <v>LUVA SOLDÁVEL E COM ROSCA, PVC, SOLDÁVEL, DN 32MM X 1 , INSTALADO EM RAMAL DE DISTRIBUIÇÃO DE ÁGUA - FORNECIMENTO E INSTALAÇÃO. AF_06/2022</v>
          </cell>
          <cell r="C3938" t="str">
            <v>UN</v>
          </cell>
          <cell r="D3938" t="str">
            <v>COEFICIENTE DE REPRESENTATIVIDADE</v>
          </cell>
          <cell r="E3938" t="str">
            <v>12,23</v>
          </cell>
          <cell r="F3938" t="str">
            <v>CAIXA REFERENCIAL</v>
          </cell>
        </row>
        <row r="3939">
          <cell r="A3939" t="str">
            <v>89435</v>
          </cell>
          <cell r="B3939" t="str">
            <v>UNIÃO, PVC, SOLDÁVEL, DN 32MM, INSTALADO EM RAMAL DE DISTRIBUIÇÃO DE ÁGUA - FORNECIMENTO E INSTALAÇÃO. AF_06/2022</v>
          </cell>
          <cell r="C3939" t="str">
            <v>UN</v>
          </cell>
          <cell r="D3939" t="str">
            <v>COEFICIENTE DE REPRESENTATIVIDADE</v>
          </cell>
          <cell r="E3939" t="str">
            <v>23,66</v>
          </cell>
          <cell r="F3939" t="str">
            <v>CAIXA REFERENCIAL</v>
          </cell>
        </row>
        <row r="3940">
          <cell r="A3940" t="str">
            <v>89436</v>
          </cell>
          <cell r="B3940" t="str">
            <v>ADAPTADOR CURTO COM BOLSA E ROSCA PARA REGISTRO, PVC, SOLDÁVEL, DN 32MM X 1 , INSTALADO EM RAMAL DE DISTRIBUIÇÃO DE ÁGUA - FORNECIMENTO E INSTALAÇÃO. AF_06/2022</v>
          </cell>
          <cell r="C3940" t="str">
            <v>UN</v>
          </cell>
          <cell r="D3940" t="str">
            <v>COEFICIENTE DE REPRESENTATIVIDADE</v>
          </cell>
          <cell r="E3940" t="str">
            <v>8,97</v>
          </cell>
          <cell r="F3940" t="str">
            <v>CAIXA REFERENCIAL</v>
          </cell>
        </row>
        <row r="3941">
          <cell r="A3941" t="str">
            <v>89437</v>
          </cell>
          <cell r="B3941" t="str">
            <v>CURVA DE TRANSPOSIÇÃO, PVC, SOLDÁVEL, DN 32MM, INSTALADO EM RAMAL DE DISTRIBUIÇÃO DE ÁGUA   FORNECIMENTO E INSTALAÇÃO. AF_06/2022</v>
          </cell>
          <cell r="C3941" t="str">
            <v>UN</v>
          </cell>
          <cell r="D3941" t="str">
            <v>COEFICIENTE DE REPRESENTATIVIDADE</v>
          </cell>
          <cell r="E3941" t="str">
            <v>27,31</v>
          </cell>
          <cell r="F3941" t="str">
            <v>CAIXA REFERENCIAL</v>
          </cell>
        </row>
        <row r="3942">
          <cell r="A3942" t="str">
            <v>89438</v>
          </cell>
          <cell r="B3942" t="str">
            <v>TE, PVC, SOLDÁVEL, DN 20MM, INSTALADO EM RAMAL DE DISTRIBUIÇÃO DE ÁGUA - FORNECIMENTO E INSTALAÇÃO. AF_06/2022</v>
          </cell>
          <cell r="C3942" t="str">
            <v>UN</v>
          </cell>
          <cell r="D3942" t="str">
            <v>COEFICIENTE DE REPRESENTATIVIDADE</v>
          </cell>
          <cell r="E3942" t="str">
            <v>11,10</v>
          </cell>
          <cell r="F3942" t="str">
            <v>CAIXA REFERENCIAL</v>
          </cell>
        </row>
        <row r="3943">
          <cell r="A3943" t="str">
            <v>89439</v>
          </cell>
          <cell r="B3943" t="str">
            <v>TÊ SOLDÁVEL E COM ROSCA NA BOLSA CENTRAL, PVC, SOLDÁVEL, DN 20MM X 1/2 , INSTALADO EM RAMAL DE DISTRIBUIÇÃO DE ÁGUA - FORNECIMENTO E INSTALAÇÃO. AF_06/2022</v>
          </cell>
          <cell r="C3943" t="str">
            <v>UN</v>
          </cell>
          <cell r="D3943" t="str">
            <v>COEFICIENTE DE REPRESENTATIVIDADE</v>
          </cell>
          <cell r="E3943" t="str">
            <v>12,88</v>
          </cell>
          <cell r="F3943" t="str">
            <v>CAIXA REFERENCIAL</v>
          </cell>
        </row>
        <row r="3944">
          <cell r="A3944" t="str">
            <v>89440</v>
          </cell>
          <cell r="B3944" t="str">
            <v>TE, PVC, SOLDÁVEL, DN 25MM, INSTALADO EM RAMAL DE DISTRIBUIÇÃO DE ÁGUA - FORNECIMENTO E INSTALAÇÃO. AF_06/2022</v>
          </cell>
          <cell r="C3944" t="str">
            <v>UN</v>
          </cell>
          <cell r="D3944" t="str">
            <v>COEFICIENTE DE REPRESENTATIVIDADE</v>
          </cell>
          <cell r="E3944" t="str">
            <v>13,14</v>
          </cell>
          <cell r="F3944" t="str">
            <v>CAIXA REFERENCIAL</v>
          </cell>
        </row>
        <row r="3945">
          <cell r="A3945" t="str">
            <v>89442</v>
          </cell>
          <cell r="B3945" t="str">
            <v>TÊ DE REDUÇÃO, PVC, SOLDÁVEL, DN 25MM X 20MM, INSTALADO EM RAMAL DE DISTRIBUIÇÃO DE ÁGUA - FORNECIMENTO E INSTALAÇÃO. AF_06/2022</v>
          </cell>
          <cell r="C3945" t="str">
            <v>UN</v>
          </cell>
          <cell r="D3945" t="str">
            <v>COEFICIENTE DE REPRESENTATIVIDADE</v>
          </cell>
          <cell r="E3945" t="str">
            <v>15,37</v>
          </cell>
          <cell r="F3945" t="str">
            <v>CAIXA REFERENCIAL</v>
          </cell>
        </row>
        <row r="3946">
          <cell r="A3946" t="str">
            <v>89443</v>
          </cell>
          <cell r="B3946" t="str">
            <v>TE, PVC, SOLDÁVEL, DN 32MM, INSTALADO EM RAMAL DE DISTRIBUIÇÃO DE ÁGUA - FORNECIMENTO E INSTALAÇÃO. AF_06/2022</v>
          </cell>
          <cell r="C3946" t="str">
            <v>UN</v>
          </cell>
          <cell r="D3946" t="str">
            <v>COEFICIENTE DE REPRESENTATIVIDADE</v>
          </cell>
          <cell r="E3946" t="str">
            <v>18,75</v>
          </cell>
          <cell r="F3946" t="str">
            <v>CAIXA REFERENCIAL</v>
          </cell>
        </row>
        <row r="3947">
          <cell r="A3947" t="str">
            <v>89444</v>
          </cell>
          <cell r="B3947" t="str">
            <v>TÊ COM BUCHA DE LATÃO NA BOLSA CENTRAL, PVC, SOLDÁVEL, DN 32MM X 3/4 , INSTALADO EM RAMAL DE DISTRIBUIÇÃO DE ÁGUA - FORNECIMENTO E INSTALAÇÃO. AF_06/2022</v>
          </cell>
          <cell r="C3947" t="str">
            <v>UN</v>
          </cell>
          <cell r="D3947" t="str">
            <v>COEFICIENTE DE REPRESENTATIVIDADE</v>
          </cell>
          <cell r="E3947" t="str">
            <v>27,42</v>
          </cell>
          <cell r="F3947" t="str">
            <v>CAIXA REFERENCIAL</v>
          </cell>
        </row>
        <row r="3948">
          <cell r="A3948" t="str">
            <v>89445</v>
          </cell>
          <cell r="B3948" t="str">
            <v>TÊ DE REDUÇÃO, PVC, SOLDÁVEL, DN 32MM X 25MM, INSTALADO EM RAMAL DE DISTRIBUIÇÃO DE ÁGUA - FORNECIMENTO E INSTALAÇÃO. AF_06/2022</v>
          </cell>
          <cell r="C3948" t="str">
            <v>UN</v>
          </cell>
          <cell r="D3948" t="str">
            <v>COEFICIENTE DE REPRESENTATIVIDADE</v>
          </cell>
          <cell r="E3948" t="str">
            <v>20,99</v>
          </cell>
          <cell r="F3948" t="str">
            <v>CAIXA REFERENCIAL</v>
          </cell>
        </row>
        <row r="3949">
          <cell r="A3949" t="str">
            <v>89481</v>
          </cell>
          <cell r="B3949" t="str">
            <v>JOELHO 90 GRAUS, PVC, SOLDÁVEL, DN 25MM, INSTALADO EM PRUMADA DE ÁGUA - FORNECIMENTO E INSTALAÇÃO. AF_06/2022</v>
          </cell>
          <cell r="C3949" t="str">
            <v>UN</v>
          </cell>
          <cell r="D3949" t="str">
            <v>COEFICIENTE DE REPRESENTATIVIDADE</v>
          </cell>
          <cell r="E3949" t="str">
            <v>5,85</v>
          </cell>
          <cell r="F3949" t="str">
            <v>CAIXA REFERENCIAL</v>
          </cell>
        </row>
        <row r="3950">
          <cell r="A3950" t="str">
            <v>89485</v>
          </cell>
          <cell r="B3950" t="str">
            <v>JOELHO 45 GRAUS, PVC, SOLDÁVEL, DN 25MM, INSTALADO EM PRUMADA DE ÁGUA - FORNECIMENTO E INSTALAÇÃO. AF_06/2022</v>
          </cell>
          <cell r="C3950" t="str">
            <v>UN</v>
          </cell>
          <cell r="D3950" t="str">
            <v>COEFICIENTE DE REPRESENTATIVIDADE</v>
          </cell>
          <cell r="E3950" t="str">
            <v>6,78</v>
          </cell>
          <cell r="F3950" t="str">
            <v>CAIXA REFERENCIAL</v>
          </cell>
        </row>
        <row r="3951">
          <cell r="A3951" t="str">
            <v>89489</v>
          </cell>
          <cell r="B3951" t="str">
            <v>CURVA 90 GRAUS, PVC, SOLDÁVEL, DN 25MM, INSTALADO EM PRUMADA DE ÁGUA - FORNECIMENTO E INSTALAÇÃO. AF_06/2022</v>
          </cell>
          <cell r="C3951" t="str">
            <v>UN</v>
          </cell>
          <cell r="D3951" t="str">
            <v>COEFICIENTE DE REPRESENTATIVIDADE</v>
          </cell>
          <cell r="E3951" t="str">
            <v>8,57</v>
          </cell>
          <cell r="F3951" t="str">
            <v>CAIXA REFERENCIAL</v>
          </cell>
        </row>
        <row r="3952">
          <cell r="A3952" t="str">
            <v>89490</v>
          </cell>
          <cell r="B3952" t="str">
            <v>CURVA 45 GRAUS, PVC, SOLDÁVEL, DN 25MM, INSTALADO EM PRUMADA DE ÁGUA - FORNECIMENTO E INSTALAÇÃO. AF_06/2022</v>
          </cell>
          <cell r="C3952" t="str">
            <v>UN</v>
          </cell>
          <cell r="D3952" t="str">
            <v>COEFICIENTE DE REPRESENTATIVIDADE</v>
          </cell>
          <cell r="E3952" t="str">
            <v>7,93</v>
          </cell>
          <cell r="F3952" t="str">
            <v>CAIXA REFERENCIAL</v>
          </cell>
        </row>
        <row r="3953">
          <cell r="A3953" t="str">
            <v>89492</v>
          </cell>
          <cell r="B3953" t="str">
            <v>JOELHO 90 GRAUS, PVC, SOLDÁVEL, DN 32MM, INSTALADO EM PRUMADA DE ÁGUA - FORNECIMENTO E INSTALAÇÃO. AF_06/2022</v>
          </cell>
          <cell r="C3953" t="str">
            <v>UN</v>
          </cell>
          <cell r="D3953" t="str">
            <v>COEFICIENTE DE REPRESENTATIVIDADE</v>
          </cell>
          <cell r="E3953" t="str">
            <v>9,13</v>
          </cell>
          <cell r="F3953" t="str">
            <v>CAIXA REFERENCIAL</v>
          </cell>
        </row>
        <row r="3954">
          <cell r="A3954" t="str">
            <v>89493</v>
          </cell>
          <cell r="B3954" t="str">
            <v>JOELHO 45 GRAUS, PVC, SOLDÁVEL, DN 32MM, INSTALADO EM PRUMADA DE ÁGUA - FORNECIMENTO E INSTALAÇÃO. AF_06/2022</v>
          </cell>
          <cell r="C3954" t="str">
            <v>UN</v>
          </cell>
          <cell r="D3954" t="str">
            <v>COEFICIENTE DE REPRESENTATIVIDADE</v>
          </cell>
          <cell r="E3954" t="str">
            <v>11,20</v>
          </cell>
          <cell r="F3954" t="str">
            <v>CAIXA REFERENCIAL</v>
          </cell>
        </row>
        <row r="3955">
          <cell r="A3955" t="str">
            <v>89494</v>
          </cell>
          <cell r="B3955" t="str">
            <v>CURVA 90 GRAUS, PVC, SOLDÁVEL, DN 32MM, INSTALADO EM PRUMADA DE ÁGUA - FORNECIMENTO E INSTALAÇÃO. AF_06/2022</v>
          </cell>
          <cell r="C3955" t="str">
            <v>UN</v>
          </cell>
          <cell r="D3955" t="str">
            <v>COEFICIENTE DE REPRESENTATIVIDADE</v>
          </cell>
          <cell r="E3955" t="str">
            <v>13,98</v>
          </cell>
          <cell r="F3955" t="str">
            <v>CAIXA REFERENCIAL</v>
          </cell>
        </row>
        <row r="3956">
          <cell r="A3956" t="str">
            <v>89496</v>
          </cell>
          <cell r="B3956" t="str">
            <v>CURVA 45 GRAUS, PVC, SOLDÁVEL, DN 32MM, INSTALADO EM PRUMADA DE ÁGUA - FORNECIMENTO E INSTALAÇÃO. AF_06/2022</v>
          </cell>
          <cell r="C3956" t="str">
            <v>UN</v>
          </cell>
          <cell r="D3956" t="str">
            <v>COEFICIENTE DE REPRESENTATIVIDADE</v>
          </cell>
          <cell r="E3956" t="str">
            <v>11,59</v>
          </cell>
          <cell r="F3956" t="str">
            <v>CAIXA REFERENCIAL</v>
          </cell>
        </row>
        <row r="3957">
          <cell r="A3957" t="str">
            <v>89497</v>
          </cell>
          <cell r="B3957" t="str">
            <v>JOELHO 90 GRAUS, PVC, SOLDÁVEL, DN 40MM, INSTALADO EM PRUMADA DE ÁGUA - FORNECIMENTO E INSTALAÇÃO. AF_06/2022</v>
          </cell>
          <cell r="C3957" t="str">
            <v>UN</v>
          </cell>
          <cell r="D3957" t="str">
            <v>COEFICIENTE DE REPRESENTATIVIDADE</v>
          </cell>
          <cell r="E3957" t="str">
            <v>14,75</v>
          </cell>
          <cell r="F3957" t="str">
            <v>CAIXA REFERENCIAL</v>
          </cell>
        </row>
        <row r="3958">
          <cell r="A3958" t="str">
            <v>89498</v>
          </cell>
          <cell r="B3958" t="str">
            <v>JOELHO 45 GRAUS, PVC, SOLDÁVEL, DN 40MM, INSTALADO EM PRUMADA DE ÁGUA - FORNECIMENTO E INSTALAÇÃO. AF_06/2022</v>
          </cell>
          <cell r="C3958" t="str">
            <v>UN</v>
          </cell>
          <cell r="D3958" t="str">
            <v>COEFICIENTE DE REPRESENTATIVIDADE</v>
          </cell>
          <cell r="E3958" t="str">
            <v>14,82</v>
          </cell>
          <cell r="F3958" t="str">
            <v>CAIXA REFERENCIAL</v>
          </cell>
        </row>
        <row r="3959">
          <cell r="A3959" t="str">
            <v>89499</v>
          </cell>
          <cell r="B3959" t="str">
            <v>CURVA 90 GRAUS, PVC, SOLDÁVEL, DN 40MM, INSTALADO EM PRUMADA DE ÁGUA - FORNECIMENTO E INSTALAÇÃO. AF_06/2022</v>
          </cell>
          <cell r="C3959" t="str">
            <v>UN</v>
          </cell>
          <cell r="D3959" t="str">
            <v>COEFICIENTE DE REPRESENTATIVIDADE</v>
          </cell>
          <cell r="E3959" t="str">
            <v>22,10</v>
          </cell>
          <cell r="F3959" t="str">
            <v>CAIXA REFERENCIAL</v>
          </cell>
        </row>
        <row r="3960">
          <cell r="A3960" t="str">
            <v>89500</v>
          </cell>
          <cell r="B3960" t="str">
            <v>CURVA 45 GRAUS, PVC, SOLDÁVEL, DN 40MM, INSTALADO EM PRUMADA DE ÁGUA - FORNECIMENTO E INSTALAÇÃO. AF_06/2022</v>
          </cell>
          <cell r="C3960" t="str">
            <v>UN</v>
          </cell>
          <cell r="D3960" t="str">
            <v>COEFICIENTE DE REPRESENTATIVIDADE</v>
          </cell>
          <cell r="E3960" t="str">
            <v>14,17</v>
          </cell>
          <cell r="F3960" t="str">
            <v>CAIXA REFERENCIAL</v>
          </cell>
        </row>
        <row r="3961">
          <cell r="A3961" t="str">
            <v>89501</v>
          </cell>
          <cell r="B3961" t="str">
            <v>JOELHO 90 GRAUS, PVC, SOLDÁVEL, DN 50MM, INSTALADO EM PRUMADA DE ÁGUA - FORNECIMENTO E INSTALAÇÃO. AF_06/2022</v>
          </cell>
          <cell r="C3961" t="str">
            <v>UN</v>
          </cell>
          <cell r="D3961" t="str">
            <v>COEFICIENTE DE REPRESENTATIVIDADE</v>
          </cell>
          <cell r="E3961" t="str">
            <v>15,84</v>
          </cell>
          <cell r="F3961" t="str">
            <v>CAIXA REFERENCIAL</v>
          </cell>
        </row>
        <row r="3962">
          <cell r="A3962" t="str">
            <v>89502</v>
          </cell>
          <cell r="B3962" t="str">
            <v>JOELHO 45 GRAUS, PVC, SOLDÁVEL, DN 50MM, INSTALADO EM PRUMADA DE ÁGUA - FORNECIMENTO E INSTALAÇÃO. AF_06/2022</v>
          </cell>
          <cell r="C3962" t="str">
            <v>UN</v>
          </cell>
          <cell r="D3962" t="str">
            <v>COEFICIENTE DE REPRESENTATIVIDADE</v>
          </cell>
          <cell r="E3962" t="str">
            <v>18,83</v>
          </cell>
          <cell r="F3962" t="str">
            <v>CAIXA REFERENCIAL</v>
          </cell>
        </row>
        <row r="3963">
          <cell r="A3963" t="str">
            <v>89503</v>
          </cell>
          <cell r="B3963" t="str">
            <v>CURVA 90 GRAUS, PVC, SOLDÁVEL, DN 50MM, INSTALADO EM PRUMADA DE ÁGUA - FORNECIMENTO E INSTALAÇÃO. AF_06/2022</v>
          </cell>
          <cell r="C3963" t="str">
            <v>UN</v>
          </cell>
          <cell r="D3963" t="str">
            <v>COEFICIENTE DE REPRESENTATIVIDADE</v>
          </cell>
          <cell r="E3963" t="str">
            <v>25,51</v>
          </cell>
          <cell r="F3963" t="str">
            <v>CAIXA REFERENCIAL</v>
          </cell>
        </row>
        <row r="3964">
          <cell r="A3964" t="str">
            <v>89504</v>
          </cell>
          <cell r="B3964" t="str">
            <v>CURVA 45 GRAUS, PVC, SOLDÁVEL, DN 50MM, INSTALADO EM PRUMADA DE ÁGUA - FORNECIMENTO E INSTALAÇÃO. AF_06/2022</v>
          </cell>
          <cell r="C3964" t="str">
            <v>UN</v>
          </cell>
          <cell r="D3964" t="str">
            <v>COEFICIENTE DE REPRESENTATIVIDADE</v>
          </cell>
          <cell r="E3964" t="str">
            <v>20,98</v>
          </cell>
          <cell r="F3964" t="str">
            <v>CAIXA REFERENCIAL</v>
          </cell>
        </row>
        <row r="3965">
          <cell r="A3965" t="str">
            <v>89505</v>
          </cell>
          <cell r="B3965" t="str">
            <v>JOELHO 90 GRAUS, PVC, SOLDÁVEL, DN 60MM, INSTALADO EM PRUMADA DE ÁGUA - FORNECIMENTO E INSTALAÇÃO. AF_06/2022</v>
          </cell>
          <cell r="C3965" t="str">
            <v>UN</v>
          </cell>
          <cell r="D3965" t="str">
            <v>COEFICIENTE DE REPRESENTATIVIDADE</v>
          </cell>
          <cell r="E3965" t="str">
            <v>46,87</v>
          </cell>
          <cell r="F3965" t="str">
            <v>CAIXA REFERENCIAL</v>
          </cell>
        </row>
        <row r="3966">
          <cell r="A3966" t="str">
            <v>89506</v>
          </cell>
          <cell r="B3966" t="str">
            <v>JOELHO 45 GRAUS, PVC, SOLDÁVEL, DN 60MM, INSTALADO EM PRUMADA DE ÁGUA - FORNECIMENTO E INSTALAÇÃO. AF_06/2022</v>
          </cell>
          <cell r="C3966" t="str">
            <v>UN</v>
          </cell>
          <cell r="D3966" t="str">
            <v>COEFICIENTE DE REPRESENTATIVIDADE</v>
          </cell>
          <cell r="E3966" t="str">
            <v>44,77</v>
          </cell>
          <cell r="F3966" t="str">
            <v>CAIXA REFERENCIAL</v>
          </cell>
        </row>
        <row r="3967">
          <cell r="A3967" t="str">
            <v>89507</v>
          </cell>
          <cell r="B3967" t="str">
            <v>CURVA 90 GRAUS, PVC, SOLDÁVEL, DN 60MM, INSTALADO EM PRUMADA DE ÁGUA - FORNECIMENTO E INSTALAÇÃO. AF_06/2022</v>
          </cell>
          <cell r="C3967" t="str">
            <v>UN</v>
          </cell>
          <cell r="D3967" t="str">
            <v>COEFICIENTE DE REPRESENTATIVIDADE</v>
          </cell>
          <cell r="E3967" t="str">
            <v>53,05</v>
          </cell>
          <cell r="F3967" t="str">
            <v>CAIXA REFERENCIAL</v>
          </cell>
        </row>
        <row r="3968">
          <cell r="A3968" t="str">
            <v>89510</v>
          </cell>
          <cell r="B3968" t="str">
            <v>CURVA 45 GRAUS, PVC, SOLDÁVEL, DN 60MM, INSTALADO EM PRUMADA DE ÁGUA - FORNECIMENTO E INSTALAÇÃO. AF_06/2022</v>
          </cell>
          <cell r="C3968" t="str">
            <v>UN</v>
          </cell>
          <cell r="D3968" t="str">
            <v>COEFICIENTE DE REPRESENTATIVIDADE</v>
          </cell>
          <cell r="E3968" t="str">
            <v>30,07</v>
          </cell>
          <cell r="F3968" t="str">
            <v>CAIXA REFERENCIAL</v>
          </cell>
        </row>
        <row r="3969">
          <cell r="A3969" t="str">
            <v>89513</v>
          </cell>
          <cell r="B3969" t="str">
            <v>JOELHO 90 GRAUS, PVC, SOLDÁVEL, DN 75MM, INSTALADO EM PRUMADA DE ÁGUA - FORNECIMENTO E INSTALAÇÃO. AF_06/2022</v>
          </cell>
          <cell r="C3969" t="str">
            <v>UN</v>
          </cell>
          <cell r="D3969" t="str">
            <v>COEFICIENTE DE REPRESENTATIVIDADE</v>
          </cell>
          <cell r="E3969" t="str">
            <v>118,44</v>
          </cell>
          <cell r="F3969" t="str">
            <v>CAIXA REFERENCIAL</v>
          </cell>
        </row>
        <row r="3970">
          <cell r="A3970" t="str">
            <v>89514</v>
          </cell>
          <cell r="B3970" t="str">
            <v>JOELHO 90 GRAUS, PVC, SERIE R, ÁGUA PLUVIAL, DN 40 MM, JUNTA SOLDÁVEL, FORNECIDO E INSTALADO EM RAMAL DE ENCAMINHAMENTO. AF_06/2022</v>
          </cell>
          <cell r="C3970" t="str">
            <v>UN</v>
          </cell>
          <cell r="D3970" t="str">
            <v>COEFICIENTE DE REPRESENTATIVIDADE</v>
          </cell>
          <cell r="E3970" t="str">
            <v>9,57</v>
          </cell>
          <cell r="F3970" t="str">
            <v>CAIXA REFERENCIAL</v>
          </cell>
        </row>
        <row r="3971">
          <cell r="A3971" t="str">
            <v>89515</v>
          </cell>
          <cell r="B3971" t="str">
            <v>JOELHO 45 GRAUS, PVC, SOLDÁVEL, DN 75MM, INSTALADO EM PRUMADA DE ÁGUA - FORNECIMENTO E INSTALAÇÃO. AF_06/2022</v>
          </cell>
          <cell r="C3971" t="str">
            <v>UN</v>
          </cell>
          <cell r="D3971" t="str">
            <v>COEFICIENTE DE REPRESENTATIVIDADE</v>
          </cell>
          <cell r="E3971" t="str">
            <v>94,22</v>
          </cell>
          <cell r="F3971" t="str">
            <v>CAIXA REFERENCIAL</v>
          </cell>
        </row>
        <row r="3972">
          <cell r="A3972" t="str">
            <v>89516</v>
          </cell>
          <cell r="B3972" t="str">
            <v>JOELHO 45 GRAUS, PVC, SERIE R, ÁGUA PLUVIAL, DN 40 MM, JUNTA SOLDÁVEL, FORNECIDO E INSTALADO EM RAMAL DE ENCAMINHAMENTO. AF_06/2022</v>
          </cell>
          <cell r="C3972" t="str">
            <v>UN</v>
          </cell>
          <cell r="D3972" t="str">
            <v>COEFICIENTE DE REPRESENTATIVIDADE</v>
          </cell>
          <cell r="E3972" t="str">
            <v>9,68</v>
          </cell>
          <cell r="F3972" t="str">
            <v>CAIXA REFERENCIAL</v>
          </cell>
        </row>
        <row r="3973">
          <cell r="A3973" t="str">
            <v>89517</v>
          </cell>
          <cell r="B3973" t="str">
            <v>CURVA 90 GRAUS, PVC, SOLDÁVEL, DN 75MM, INSTALADO EM PRUMADA DE ÁGUA - FORNECIMENTO E INSTALAÇÃO. AF_06/2022</v>
          </cell>
          <cell r="C3973" t="str">
            <v>UN</v>
          </cell>
          <cell r="D3973" t="str">
            <v>COEFICIENTE DE REPRESENTATIVIDADE</v>
          </cell>
          <cell r="E3973" t="str">
            <v>78,76</v>
          </cell>
          <cell r="F3973" t="str">
            <v>CAIXA REFERENCIAL</v>
          </cell>
        </row>
        <row r="3974">
          <cell r="A3974" t="str">
            <v>89518</v>
          </cell>
          <cell r="B3974" t="str">
            <v>JOELHO 90 GRAUS, PVC, SERIE R, ÁGUA PLUVIAL, DN 50 MM, JUNTA ELÁSTICA, FORNECIDO E INSTALADO EM RAMAL DE ENCAMINHAMENTO. AF_06/2022</v>
          </cell>
          <cell r="C3974" t="str">
            <v>UN</v>
          </cell>
          <cell r="D3974" t="str">
            <v>COEFICIENTE DE REPRESENTATIVIDADE</v>
          </cell>
          <cell r="E3974" t="str">
            <v>17,34</v>
          </cell>
          <cell r="F3974" t="str">
            <v>CAIXA REFERENCIAL</v>
          </cell>
        </row>
        <row r="3975">
          <cell r="A3975" t="str">
            <v>89519</v>
          </cell>
          <cell r="B3975" t="str">
            <v>CURVA 45 GRAUS, PVC, SOLDÁVEL, DN 75MM, INSTALADO EM PRUMADA DE ÁGUA - FORNECIMENTO E INSTALAÇÃO. AF_06/2022</v>
          </cell>
          <cell r="C3975" t="str">
            <v>UN</v>
          </cell>
          <cell r="D3975" t="str">
            <v>COEFICIENTE DE REPRESENTATIVIDADE</v>
          </cell>
          <cell r="E3975" t="str">
            <v>53,05</v>
          </cell>
          <cell r="F3975" t="str">
            <v>CAIXA REFERENCIAL</v>
          </cell>
        </row>
        <row r="3976">
          <cell r="A3976" t="str">
            <v>89520</v>
          </cell>
          <cell r="B3976" t="str">
            <v>JOELHO 45 GRAUS, PVC, SERIE R, ÁGUA PLUVIAL, DN 50 MM, JUNTA ELÁSTICA, FORNECIDO E INSTALADO EM RAMAL DE ENCAMINHAMENTO. AF_06/2022</v>
          </cell>
          <cell r="C3976" t="str">
            <v>UN</v>
          </cell>
          <cell r="D3976" t="str">
            <v>COEFICIENTE DE REPRESENTATIVIDADE</v>
          </cell>
          <cell r="E3976" t="str">
            <v>18,27</v>
          </cell>
          <cell r="F3976" t="str">
            <v>CAIXA REFERENCIAL</v>
          </cell>
        </row>
        <row r="3977">
          <cell r="A3977" t="str">
            <v>89521</v>
          </cell>
          <cell r="B3977" t="str">
            <v>JOELHO 90 GRAUS, PVC, SOLDÁVEL, DN 85MM, INSTALADO EM PRUMADA DE ÁGUA - FORNECIMENTO E INSTALAÇÃO. AF_06/2022</v>
          </cell>
          <cell r="C3977" t="str">
            <v>UN</v>
          </cell>
          <cell r="D3977" t="str">
            <v>COEFICIENTE DE REPRESENTATIVIDADE</v>
          </cell>
          <cell r="E3977" t="str">
            <v>141,16</v>
          </cell>
          <cell r="F3977" t="str">
            <v>CAIXA REFERENCIAL</v>
          </cell>
        </row>
        <row r="3978">
          <cell r="A3978" t="str">
            <v>89522</v>
          </cell>
          <cell r="B3978" t="str">
            <v>JOELHO 90 GRAUS, PVC, SERIE R, ÁGUA PLUVIAL, DN 75 MM, JUNTA ELÁSTICA, FORNECIDO E INSTALADO EM RAMAL DE ENCAMINHAMENTO. AF_06/2022</v>
          </cell>
          <cell r="C3978" t="str">
            <v>UN</v>
          </cell>
          <cell r="D3978" t="str">
            <v>COEFICIENTE DE REPRESENTATIVIDADE</v>
          </cell>
          <cell r="E3978" t="str">
            <v>34,87</v>
          </cell>
          <cell r="F3978" t="str">
            <v>CAIXA REFERENCIAL</v>
          </cell>
        </row>
        <row r="3979">
          <cell r="A3979" t="str">
            <v>89523</v>
          </cell>
          <cell r="B3979" t="str">
            <v>JOELHO 45 GRAUS, PVC, SOLDÁVEL, DN 85MM, INSTALADO EM PRUMADA DE ÁGUA - FORNECIMENTO E INSTALAÇÃO. AF_06/2022</v>
          </cell>
          <cell r="C3979" t="str">
            <v>UN</v>
          </cell>
          <cell r="D3979" t="str">
            <v>COEFICIENTE DE REPRESENTATIVIDADE</v>
          </cell>
          <cell r="E3979" t="str">
            <v>115,23</v>
          </cell>
          <cell r="F3979" t="str">
            <v>CAIXA REFERENCIAL</v>
          </cell>
        </row>
        <row r="3980">
          <cell r="A3980" t="str">
            <v>89524</v>
          </cell>
          <cell r="B3980" t="str">
            <v>JOELHO 45 GRAUS, PVC, SERIE R, ÁGUA PLUVIAL, DN 75 MM, JUNTA ELÁSTICA, FORNECIDO E INSTALADO EM RAMAL DE ENCAMINHAMENTO. AF_06/2022</v>
          </cell>
          <cell r="C3980" t="str">
            <v>UN</v>
          </cell>
          <cell r="D3980" t="str">
            <v>COEFICIENTE DE REPRESENTATIVIDADE</v>
          </cell>
          <cell r="E3980" t="str">
            <v>35,46</v>
          </cell>
          <cell r="F3980" t="str">
            <v>CAIXA REFERENCIAL</v>
          </cell>
        </row>
        <row r="3981">
          <cell r="A3981" t="str">
            <v>89525</v>
          </cell>
          <cell r="B3981" t="str">
            <v>CURVA 90 GRAUS, PVC, SOLDÁVEL, DN 85MM, INSTALADO EM PRUMADA DE ÁGUA - FORNECIMENTO E INSTALAÇÃO. AF_06/2022</v>
          </cell>
          <cell r="C3981" t="str">
            <v>UN</v>
          </cell>
          <cell r="D3981" t="str">
            <v>COEFICIENTE DE REPRESENTATIVIDADE</v>
          </cell>
          <cell r="E3981" t="str">
            <v>99,11</v>
          </cell>
          <cell r="F3981" t="str">
            <v>CAIXA REFERENCIAL</v>
          </cell>
        </row>
        <row r="3982">
          <cell r="A3982" t="str">
            <v>89526</v>
          </cell>
          <cell r="B3982" t="str">
            <v>CURVA 87 GRAUS E 30 MINUTOS, PVC, SERIE R, ÁGUA PLUVIAL, DN 75 MM, JUNTA ELÁSTICA, FORNECIDO E INSTALADO EM RAMAL DE ENCAMINHAMENTO. AF_06/2022</v>
          </cell>
          <cell r="C3982" t="str">
            <v>UN</v>
          </cell>
          <cell r="D3982" t="str">
            <v>COEFICIENTE DE REPRESENTATIVIDADE</v>
          </cell>
          <cell r="E3982" t="str">
            <v>46,28</v>
          </cell>
          <cell r="F3982" t="str">
            <v>CAIXA REFERENCIAL</v>
          </cell>
        </row>
        <row r="3983">
          <cell r="A3983" t="str">
            <v>89527</v>
          </cell>
          <cell r="B3983" t="str">
            <v>CURVA 45 GRAUS, PVC, SOLDÁVEL, DN 85MM, INSTALADO EM PRUMADA DE ÁGUA - FORNECIMENTO E INSTALAÇÃO. AF_06/2022</v>
          </cell>
          <cell r="C3983" t="str">
            <v>UN</v>
          </cell>
          <cell r="D3983" t="str">
            <v>COEFICIENTE DE REPRESENTATIVIDADE</v>
          </cell>
          <cell r="E3983" t="str">
            <v>63,92</v>
          </cell>
          <cell r="F3983" t="str">
            <v>CAIXA REFERENCIAL</v>
          </cell>
        </row>
        <row r="3984">
          <cell r="A3984" t="str">
            <v>89528</v>
          </cell>
          <cell r="B3984" t="str">
            <v>LUVA, PVC, SOLDÁVEL, DN 25MM, INSTALADO EM PRUMADA DE ÁGUA - FORNECIMENTO E INSTALAÇÃO. AF_06/2022</v>
          </cell>
          <cell r="C3984" t="str">
            <v>UN</v>
          </cell>
          <cell r="D3984" t="str">
            <v>COEFICIENTE DE REPRESENTATIVIDADE</v>
          </cell>
          <cell r="E3984" t="str">
            <v>4,68</v>
          </cell>
          <cell r="F3984" t="str">
            <v>CAIXA REFERENCIAL</v>
          </cell>
        </row>
        <row r="3985">
          <cell r="A3985" t="str">
            <v>89529</v>
          </cell>
          <cell r="B3985" t="str">
            <v>JOELHO 90 GRAUS, PVC, SERIE R, ÁGUA PLUVIAL, DN 100 MM, JUNTA ELÁSTICA, FORNECIDO E INSTALADO EM RAMAL DE ENCAMINHAMENTO. AF_06/2022</v>
          </cell>
          <cell r="C3985" t="str">
            <v>UN</v>
          </cell>
          <cell r="D3985" t="str">
            <v>COEFICIENTE DE REPRESENTATIVIDADE</v>
          </cell>
          <cell r="E3985" t="str">
            <v>43,01</v>
          </cell>
          <cell r="F3985" t="str">
            <v>CAIXA REFERENCIAL</v>
          </cell>
        </row>
        <row r="3986">
          <cell r="A3986" t="str">
            <v>89530</v>
          </cell>
          <cell r="B3986" t="str">
            <v>LUVA DE CORRER, PVC, SOLDÁVEL, DN 25MM, INSTALADO EM PRUMADA DE ÁGUA - FORNECIMENTO E INSTALAÇÃO. AF_06/2022</v>
          </cell>
          <cell r="C3986" t="str">
            <v>UN</v>
          </cell>
          <cell r="D3986" t="str">
            <v>COEFICIENTE DE REPRESENTATIVIDADE</v>
          </cell>
          <cell r="E3986" t="str">
            <v>18,53</v>
          </cell>
          <cell r="F3986" t="str">
            <v>CAIXA REFERENCIAL</v>
          </cell>
        </row>
        <row r="3987">
          <cell r="A3987" t="str">
            <v>89531</v>
          </cell>
          <cell r="B3987" t="str">
            <v>JOELHO 45 GRAUS, PVC, SERIE R, ÁGUA PLUVIAL, DN 100 MM, JUNTA ELÁSTICA, FORNECIDO E INSTALADO EM RAMAL DE ENCAMINHAMENTO. AF_06/2022</v>
          </cell>
          <cell r="C3987" t="str">
            <v>UN</v>
          </cell>
          <cell r="D3987" t="str">
            <v>COEFICIENTE DE REPRESENTATIVIDADE</v>
          </cell>
          <cell r="E3987" t="str">
            <v>44,33</v>
          </cell>
          <cell r="F3987" t="str">
            <v>CAIXA REFERENCIAL</v>
          </cell>
        </row>
        <row r="3988">
          <cell r="A3988" t="str">
            <v>89532</v>
          </cell>
          <cell r="B3988" t="str">
            <v>LUVA DE REDUÇÃO, PVC, SOLDÁVEL, DN 32MM X 25MM, INSTALADO EM PRUMADA DE ÁGUA - FORNECIMENTO E INSTALAÇÃO. AF_06/2022</v>
          </cell>
          <cell r="C3988" t="str">
            <v>UN</v>
          </cell>
          <cell r="D3988" t="str">
            <v>COEFICIENTE DE REPRESENTATIVIDADE</v>
          </cell>
          <cell r="E3988" t="str">
            <v>7,91</v>
          </cell>
          <cell r="F3988" t="str">
            <v>CAIXA REFERENCIAL</v>
          </cell>
        </row>
        <row r="3989">
          <cell r="A3989" t="str">
            <v>89535</v>
          </cell>
          <cell r="B3989" t="str">
            <v>CURVA 87 GRAUS E 30 MINUTOS, PVC, SERIE R, ÁGUA PLUVIAL, DN 100 MM, JUNTA ELÁSTICA, FORNECIDO E INSTALADO EM RAMAL DE ENCAMINHAMENTO. AF_06/2022</v>
          </cell>
          <cell r="C3989" t="str">
            <v>UN</v>
          </cell>
          <cell r="D3989" t="str">
            <v>COEFICIENTE DE REPRESENTATIVIDADE</v>
          </cell>
          <cell r="E3989" t="str">
            <v>49,99</v>
          </cell>
          <cell r="F3989" t="str">
            <v>CAIXA REFERENCIAL</v>
          </cell>
        </row>
        <row r="3990">
          <cell r="A3990" t="str">
            <v>89536</v>
          </cell>
          <cell r="B3990" t="str">
            <v>UNIÃO, PVC, SOLDÁVEL, DN 25MM, INSTALADO EM PRUMADA DE ÁGUA - FORNECIMENTO E INSTALAÇÃO. AF_06/2022</v>
          </cell>
          <cell r="C3990" t="str">
            <v>UN</v>
          </cell>
          <cell r="D3990" t="str">
            <v>COEFICIENTE DE REPRESENTATIVIDADE</v>
          </cell>
          <cell r="E3990" t="str">
            <v>13,30</v>
          </cell>
          <cell r="F3990" t="str">
            <v>CAIXA REFERENCIAL</v>
          </cell>
        </row>
        <row r="3991">
          <cell r="A3991" t="str">
            <v>89540</v>
          </cell>
          <cell r="B3991" t="str">
            <v>CURVA DE TRANSPOSIÇÃO, PVC, SOLDÁVEL, DN 25MM, INSTALADO EM PRUMADA DE ÁGUA  - FORNECIMENTO E INSTALAÇÃO. AF_06/2022</v>
          </cell>
          <cell r="C3991" t="str">
            <v>UN</v>
          </cell>
          <cell r="D3991" t="str">
            <v>COEFICIENTE DE REPRESENTATIVIDADE</v>
          </cell>
          <cell r="E3991" t="str">
            <v>11,73</v>
          </cell>
          <cell r="F3991" t="str">
            <v>CAIXA REFERENCIAL</v>
          </cell>
        </row>
        <row r="3992">
          <cell r="A3992" t="str">
            <v>89541</v>
          </cell>
          <cell r="B3992" t="str">
            <v>LUVA, PVC, SOLDÁVEL, DN 32MM, INSTALADO EM PRUMADA DE ÁGUA - FORNECIMENTO E INSTALAÇÃO. AF_06/2022</v>
          </cell>
          <cell r="C3992" t="str">
            <v>UN</v>
          </cell>
          <cell r="D3992" t="str">
            <v>COEFICIENTE DE REPRESENTATIVIDADE</v>
          </cell>
          <cell r="E3992" t="str">
            <v>7,07</v>
          </cell>
          <cell r="F3992" t="str">
            <v>CAIXA REFERENCIAL</v>
          </cell>
        </row>
        <row r="3993">
          <cell r="A3993" t="str">
            <v>89542</v>
          </cell>
          <cell r="B3993" t="str">
            <v>LUVA DE CORRER, PVC, SOLDÁVEL, DN 32MM, INSTALADO EM PRUMADA DE ÁGUA - FORNECIMENTO E INSTALAÇÃO. AF_06/2022</v>
          </cell>
          <cell r="C3993" t="str">
            <v>UN</v>
          </cell>
          <cell r="D3993" t="str">
            <v>COEFICIENTE DE REPRESENTATIVIDADE</v>
          </cell>
          <cell r="E3993" t="str">
            <v>31,00</v>
          </cell>
          <cell r="F3993" t="str">
            <v>CAIXA REFERENCIAL</v>
          </cell>
        </row>
        <row r="3994">
          <cell r="A3994" t="str">
            <v>89544</v>
          </cell>
          <cell r="B3994" t="str">
            <v>LUVA SIMPLES, PVC, SERIE R, ÁGUA PLUVIAL, DN 40 MM, JUNTA SOLDÁVEL, FORNECIDO E INSTALADO EM RAMAL DE ENCAMINHAMENTO. AF_06/2022</v>
          </cell>
          <cell r="C3994" t="str">
            <v>UN</v>
          </cell>
          <cell r="D3994" t="str">
            <v>COEFICIENTE DE REPRESENTATIVIDADE</v>
          </cell>
          <cell r="E3994" t="str">
            <v>9,96</v>
          </cell>
          <cell r="F3994" t="str">
            <v>CAIXA REFERENCIAL</v>
          </cell>
        </row>
        <row r="3995">
          <cell r="A3995" t="str">
            <v>89545</v>
          </cell>
          <cell r="B3995" t="str">
            <v>LUVA SIMPLES, PVC, SERIE R, ÁGUA PLUVIAL, DN 50 MM, JUNTA ELÁSTICA, FORNECIDO E INSTALADO EM RAMAL DE ENCAMINHAMENTO. AF_06/2022</v>
          </cell>
          <cell r="C3995" t="str">
            <v>UN</v>
          </cell>
          <cell r="D3995" t="str">
            <v>COEFICIENTE DE REPRESENTATIVIDADE</v>
          </cell>
          <cell r="E3995" t="str">
            <v>19,79</v>
          </cell>
          <cell r="F3995" t="str">
            <v>CAIXA REFERENCIAL</v>
          </cell>
        </row>
        <row r="3996">
          <cell r="A3996" t="str">
            <v>89546</v>
          </cell>
          <cell r="B3996" t="str">
            <v>BUCHA DE REDUÇÃO LONGA, PVC, SERIE R, ÁGUA PLUVIAL, DN 50 X 40 MM, JUNTA ELÁSTICA, FORNECIDO E INSTALADO EM RAMAL DE ENCAMINHAMENTO. AF_06/2022</v>
          </cell>
          <cell r="C3996" t="str">
            <v>UN</v>
          </cell>
          <cell r="D3996" t="str">
            <v>COEFICIENTE DE REPRESENTATIVIDADE</v>
          </cell>
          <cell r="E3996" t="str">
            <v>12,89</v>
          </cell>
          <cell r="F3996" t="str">
            <v>CAIXA REFERENCIAL</v>
          </cell>
        </row>
        <row r="3997">
          <cell r="A3997" t="str">
            <v>89547</v>
          </cell>
          <cell r="B3997" t="str">
            <v>LUVA SIMPLES, PVC, SERIE R, ÁGUA PLUVIAL, DN 75 MM, JUNTA ELÁSTICA, FORNECIDO E INSTALADO EM RAMAL DE ENCAMINHAMENTO. AF_06/2022</v>
          </cell>
          <cell r="C3997" t="str">
            <v>UN</v>
          </cell>
          <cell r="D3997" t="str">
            <v>COEFICIENTE DE REPRESENTATIVIDADE</v>
          </cell>
          <cell r="E3997" t="str">
            <v>25,89</v>
          </cell>
          <cell r="F3997" t="str">
            <v>CAIXA REFERENCIAL</v>
          </cell>
        </row>
        <row r="3998">
          <cell r="A3998" t="str">
            <v>89548</v>
          </cell>
          <cell r="B3998" t="str">
            <v>LUVA DE CORRER, PVC, SERIE R, ÁGUA PLUVIAL, DN 75 MM, JUNTA ELÁSTICA, FORNECIDO E INSTALADO EM RAMAL DE ENCAMINHAMENTO. AF_06/2022</v>
          </cell>
          <cell r="C3998" t="str">
            <v>UN</v>
          </cell>
          <cell r="D3998" t="str">
            <v>COEFICIENTE DE REPRESENTATIVIDADE</v>
          </cell>
          <cell r="E3998" t="str">
            <v>26,64</v>
          </cell>
          <cell r="F3998" t="str">
            <v>CAIXA REFERENCIAL</v>
          </cell>
        </row>
        <row r="3999">
          <cell r="A3999" t="str">
            <v>89549</v>
          </cell>
          <cell r="B3999" t="str">
            <v>REDUÇÃO EXCÊNTRICA, PVC, SERIE R, ÁGUA PLUVIAL, DN 75 X 50 MM, JUNTA ELÁSTICA, FORNECIDO E INSTALADO EM RAMAL DE ENCAMINHAMENTO. AF_06/2022</v>
          </cell>
          <cell r="C3999" t="str">
            <v>UN</v>
          </cell>
          <cell r="D3999" t="str">
            <v>COEFICIENTE DE REPRESENTATIVIDADE</v>
          </cell>
          <cell r="E3999" t="str">
            <v>22,00</v>
          </cell>
          <cell r="F3999" t="str">
            <v>CAIXA REFERENCIAL</v>
          </cell>
        </row>
        <row r="4000">
          <cell r="A4000" t="str">
            <v>89550</v>
          </cell>
          <cell r="B4000" t="str">
            <v>TÊ DE INSPEÇÃO, PVC, SERIE R, ÁGUA PLUVIAL, DN 75 MM, JUNTA ELÁSTICA, FORNECIDO E INSTALADO EM RAMAL DE ENCAMINHAMENTO. AF_06/2022</v>
          </cell>
          <cell r="C4000" t="str">
            <v>UN</v>
          </cell>
          <cell r="D4000" t="str">
            <v>COEFICIENTE DE REPRESENTATIVIDADE</v>
          </cell>
          <cell r="E4000" t="str">
            <v>49,31</v>
          </cell>
          <cell r="F4000" t="str">
            <v>CAIXA REFERENCIAL</v>
          </cell>
        </row>
        <row r="4001">
          <cell r="A4001" t="str">
            <v>89551</v>
          </cell>
          <cell r="B4001" t="str">
            <v>LUVA SOLDÁVEL E COM ROSCA, PVC, SOLDÁVEL, DN 32MM X 1 , INSTALADO EM PRUMADA DE ÁGUA - FORNECIMENTO E INSTALAÇÃO. AF_06/2022</v>
          </cell>
          <cell r="C4001" t="str">
            <v>UN</v>
          </cell>
          <cell r="D4001" t="str">
            <v>COEFICIENTE DE REPRESENTATIVIDADE</v>
          </cell>
          <cell r="E4001" t="str">
            <v>9,59</v>
          </cell>
          <cell r="F4001" t="str">
            <v>CAIXA REFERENCIAL</v>
          </cell>
        </row>
        <row r="4002">
          <cell r="A4002" t="str">
            <v>89552</v>
          </cell>
          <cell r="B4002" t="str">
            <v>UNIÃO, PVC, SOLDÁVEL, DN 32MM, INSTALADO EM PRUMADA DE ÁGUA - FORNECIMENTO E INSTALAÇÃO. AF_06/2022</v>
          </cell>
          <cell r="C4002" t="str">
            <v>UN</v>
          </cell>
          <cell r="D4002" t="str">
            <v>COEFICIENTE DE REPRESENTATIVIDADE</v>
          </cell>
          <cell r="E4002" t="str">
            <v>20,84</v>
          </cell>
          <cell r="F4002" t="str">
            <v>CAIXA REFERENCIAL</v>
          </cell>
        </row>
        <row r="4003">
          <cell r="A4003" t="str">
            <v>89553</v>
          </cell>
          <cell r="B4003" t="str">
            <v>ADAPTADOR CURTO COM BOLSA E ROSCA PARA REGISTRO, PVC, SOLDÁVEL, DN 32MM X 1 , INSTALADO EM PRUMADA DE ÁGUA - FORNECIMENTO E INSTALAÇÃO. AF_06/2022</v>
          </cell>
          <cell r="C4003" t="str">
            <v>UN</v>
          </cell>
          <cell r="D4003" t="str">
            <v>COEFICIENTE DE REPRESENTATIVIDADE</v>
          </cell>
          <cell r="E4003" t="str">
            <v>6,33</v>
          </cell>
          <cell r="F4003" t="str">
            <v>CAIXA REFERENCIAL</v>
          </cell>
        </row>
        <row r="4004">
          <cell r="A4004" t="str">
            <v>89554</v>
          </cell>
          <cell r="B4004" t="str">
            <v>LUVA SIMPLES, PVC, SERIE R, ÁGUA PLUVIAL, DN 100 MM, JUNTA ELÁSTICA, FORNECIDO E INSTALADO EM RAMAL DE ENCAMINHAMENTO. AF_06/2022</v>
          </cell>
          <cell r="C4004" t="str">
            <v>UN</v>
          </cell>
          <cell r="D4004" t="str">
            <v>COEFICIENTE DE REPRESENTATIVIDADE</v>
          </cell>
          <cell r="E4004" t="str">
            <v>32,54</v>
          </cell>
          <cell r="F4004" t="str">
            <v>CAIXA REFERENCIAL</v>
          </cell>
        </row>
        <row r="4005">
          <cell r="A4005" t="str">
            <v>89555</v>
          </cell>
          <cell r="B4005" t="str">
            <v>CURVA DE TRANSPOSIÇÃO, PVC, SOLDÁVEL, DN 32MM, INSTALADO EM PRUMADA DE ÁGUA   FORNECIMENTO E INSTALAÇÃO. AF_06/2022</v>
          </cell>
          <cell r="C4005" t="str">
            <v>UN</v>
          </cell>
          <cell r="D4005" t="str">
            <v>COEFICIENTE DE REPRESENTATIVIDADE</v>
          </cell>
          <cell r="E4005" t="str">
            <v>24,49</v>
          </cell>
          <cell r="F4005" t="str">
            <v>CAIXA REFERENCIAL</v>
          </cell>
        </row>
        <row r="4006">
          <cell r="A4006" t="str">
            <v>89556</v>
          </cell>
          <cell r="B4006" t="str">
            <v>LUVA DE CORRER, PVC, SERIE R, ÁGUA PLUVIAL, DN 100 MM, JUNTA ELÁSTICA, FORNECIDO E INSTALADO EM RAMAL DE ENCAMINHAMENTO. AF_06/2022</v>
          </cell>
          <cell r="C4006" t="str">
            <v>UN</v>
          </cell>
          <cell r="D4006" t="str">
            <v>COEFICIENTE DE REPRESENTATIVIDADE</v>
          </cell>
          <cell r="E4006" t="str">
            <v>47,22</v>
          </cell>
          <cell r="F4006" t="str">
            <v>CAIXA REFERENCIAL</v>
          </cell>
        </row>
        <row r="4007">
          <cell r="A4007" t="str">
            <v>89557</v>
          </cell>
          <cell r="B4007" t="str">
            <v>REDUÇÃO EXCÊNTRICA, PVC, SERIE R, ÁGUA PLUVIAL, DN 100 X 75 MM, JUNTA ELÁSTICA, FORNECIDO E INSTALADO EM RAMAL DE ENCAMINHAMENTO. AF_06/2022</v>
          </cell>
          <cell r="C4007" t="str">
            <v>UN</v>
          </cell>
          <cell r="D4007" t="str">
            <v>COEFICIENTE DE REPRESENTATIVIDADE</v>
          </cell>
          <cell r="E4007" t="str">
            <v>37,29</v>
          </cell>
          <cell r="F4007" t="str">
            <v>CAIXA REFERENCIAL</v>
          </cell>
        </row>
        <row r="4008">
          <cell r="A4008" t="str">
            <v>89558</v>
          </cell>
          <cell r="B4008" t="str">
            <v>LUVA, PVC, SOLDÁVEL, DN 40MM, INSTALADO EM PRUMADA DE ÁGUA - FORNECIMENTO E INSTALAÇÃO. AF_06/2022</v>
          </cell>
          <cell r="C4008" t="str">
            <v>UN</v>
          </cell>
          <cell r="D4008" t="str">
            <v>COEFICIENTE DE REPRESENTATIVIDADE</v>
          </cell>
          <cell r="E4008" t="str">
            <v>10,84</v>
          </cell>
          <cell r="F4008" t="str">
            <v>CAIXA REFERENCIAL</v>
          </cell>
        </row>
        <row r="4009">
          <cell r="A4009" t="str">
            <v>89559</v>
          </cell>
          <cell r="B4009" t="str">
            <v>TÊ DE INSPEÇÃO, PVC, SERIE R, ÁGUA PLUVIAL, DN 100 MM, JUNTA ELÁSTICA, FORNECIDO E INSTALADO EM RAMAL DE ENCAMINHAMENTO. AF_06/2022</v>
          </cell>
          <cell r="C4009" t="str">
            <v>UN</v>
          </cell>
          <cell r="D4009" t="str">
            <v>COEFICIENTE DE REPRESENTATIVIDADE</v>
          </cell>
          <cell r="E4009" t="str">
            <v>80,73</v>
          </cell>
          <cell r="F4009" t="str">
            <v>CAIXA REFERENCIAL</v>
          </cell>
        </row>
        <row r="4010">
          <cell r="A4010" t="str">
            <v>89560</v>
          </cell>
          <cell r="B4010" t="str">
            <v>LUVA DE CORRER, PVC, SOLDÁVEL, DN 40MM, INSTALADO EM PRUMADA DE ÁGUA   FORNECIMENTO E INSTALAÇÃO. AF_06/2022</v>
          </cell>
          <cell r="C4010" t="str">
            <v>UN</v>
          </cell>
          <cell r="D4010" t="str">
            <v>COEFICIENTE DE REPRESENTATIVIDADE</v>
          </cell>
          <cell r="E4010" t="str">
            <v>39,76</v>
          </cell>
          <cell r="F4010" t="str">
            <v>CAIXA REFERENCIAL</v>
          </cell>
        </row>
        <row r="4011">
          <cell r="A4011" t="str">
            <v>89561</v>
          </cell>
          <cell r="B4011" t="str">
            <v>JUNÇÃO SIMPLES, PVC, SERIE R, ÁGUA PLUVIAL, DN 40 MM, JUNTA SOLDÁVEL, FORNECIDO E INSTALADO EM RAMAL DE ENCAMINHAMENTO. AF_06/2022</v>
          </cell>
          <cell r="C4011" t="str">
            <v>UN</v>
          </cell>
          <cell r="D4011" t="str">
            <v>COEFICIENTE DE REPRESENTATIVIDADE</v>
          </cell>
          <cell r="E4011" t="str">
            <v>17,34</v>
          </cell>
          <cell r="F4011" t="str">
            <v>CAIXA REFERENCIAL</v>
          </cell>
        </row>
        <row r="4012">
          <cell r="A4012" t="str">
            <v>89562</v>
          </cell>
          <cell r="B4012" t="str">
            <v>LUVA DE REDUÇÃO, PVC, SOLDÁVEL, DN 40MM X 32MM, INSTALADO EM PRUMADA DE ÁGUA - FORNECIMENTO E INSTALAÇÃO. AF_06/2022</v>
          </cell>
          <cell r="C4012" t="str">
            <v>UN</v>
          </cell>
          <cell r="D4012" t="str">
            <v>COEFICIENTE DE REPRESENTATIVIDADE</v>
          </cell>
          <cell r="E4012" t="str">
            <v>11,56</v>
          </cell>
          <cell r="F4012" t="str">
            <v>CAIXA REFERENCIAL</v>
          </cell>
        </row>
        <row r="4013">
          <cell r="A4013" t="str">
            <v>89563</v>
          </cell>
          <cell r="B4013" t="str">
            <v>JUNÇÃO SIMPLES, PVC, SERIE R, ÁGUA PLUVIAL, DN 50 MM, JUNTA ELÁSTICA, FORNECIDO E INSTALADO EM RAMAL DE ENCAMINHAMENTO. AF_06/2022</v>
          </cell>
          <cell r="C4013" t="str">
            <v>UN</v>
          </cell>
          <cell r="D4013" t="str">
            <v>COEFICIENTE DE REPRESENTATIVIDADE</v>
          </cell>
          <cell r="E4013" t="str">
            <v>40,91</v>
          </cell>
          <cell r="F4013" t="str">
            <v>CAIXA REFERENCIAL</v>
          </cell>
        </row>
        <row r="4014">
          <cell r="A4014" t="str">
            <v>89564</v>
          </cell>
          <cell r="B4014" t="str">
            <v>LUVA COM ROSCA, PVC, SOLDÁVEL, DN 40MM X 1.1/4 , INSTALADO EM PRUMADA DE ÁGUA - FORNECIMENTO E INSTALAÇÃO. AF_06/2022</v>
          </cell>
          <cell r="C4014" t="str">
            <v>UN</v>
          </cell>
          <cell r="D4014" t="str">
            <v>COEFICIENTE DE REPRESENTATIVIDADE</v>
          </cell>
          <cell r="E4014" t="str">
            <v>17,60</v>
          </cell>
          <cell r="F4014" t="str">
            <v>CAIXA REFERENCIAL</v>
          </cell>
        </row>
        <row r="4015">
          <cell r="A4015" t="str">
            <v>89565</v>
          </cell>
          <cell r="B4015" t="str">
            <v>JUNÇÃO SIMPLES, PVC, SERIE R, ÁGUA PLUVIAL, DN 75 X 75 MM, JUNTA ELÁSTICA, FORNECIDO E INSTALADO EM RAMAL DE ENCAMINHAMENTO. AF_06/2022</v>
          </cell>
          <cell r="C4015" t="str">
            <v>UN</v>
          </cell>
          <cell r="D4015" t="str">
            <v>COEFICIENTE DE REPRESENTATIVIDADE</v>
          </cell>
          <cell r="E4015" t="str">
            <v>66,48</v>
          </cell>
          <cell r="F4015" t="str">
            <v>CAIXA REFERENCIAL</v>
          </cell>
        </row>
        <row r="4016">
          <cell r="A4016" t="str">
            <v>89566</v>
          </cell>
          <cell r="B4016" t="str">
            <v>TÊ, PVC, SERIE R, ÁGUA PLUVIAL, DN 75 MM, JUNTA ELÁSTICA, FORNECIDO E INSTALADO EM RAMAL DE ENCAMINHAMENTO. AF_06/2022</v>
          </cell>
          <cell r="C4016" t="str">
            <v>UN</v>
          </cell>
          <cell r="D4016" t="str">
            <v>COEFICIENTE DE REPRESENTATIVIDADE</v>
          </cell>
          <cell r="E4016" t="str">
            <v>55,86</v>
          </cell>
          <cell r="F4016" t="str">
            <v>CAIXA REFERENCIAL</v>
          </cell>
        </row>
        <row r="4017">
          <cell r="A4017" t="str">
            <v>89567</v>
          </cell>
          <cell r="B4017" t="str">
            <v>JUNÇÃO SIMPLES, PVC, SERIE R, ÁGUA PLUVIAL, DN 100 X 100 MM, JUNTA ELÁSTICA, FORNECIDO E INSTALADO EM RAMAL DE ENCAMINHAMENTO. AF_06/2022</v>
          </cell>
          <cell r="C4017" t="str">
            <v>UN</v>
          </cell>
          <cell r="D4017" t="str">
            <v>COEFICIENTE DE REPRESENTATIVIDADE</v>
          </cell>
          <cell r="E4017" t="str">
            <v>95,60</v>
          </cell>
          <cell r="F4017" t="str">
            <v>CAIXA REFERENCIAL</v>
          </cell>
        </row>
        <row r="4018">
          <cell r="A4018" t="str">
            <v>89568</v>
          </cell>
          <cell r="B4018" t="str">
            <v>UNIÃO, PVC, SOLDÁVEL, DN 40MM, INSTALADO EM PRUMADA DE ÁGUA - FORNECIMENTO E INSTALAÇÃO. AF_06/2022</v>
          </cell>
          <cell r="C4018" t="str">
            <v>UN</v>
          </cell>
          <cell r="D4018" t="str">
            <v>COEFICIENTE DE REPRESENTATIVIDADE</v>
          </cell>
          <cell r="E4018" t="str">
            <v>36,83</v>
          </cell>
          <cell r="F4018" t="str">
            <v>CAIXA REFERENCIAL</v>
          </cell>
        </row>
        <row r="4019">
          <cell r="A4019" t="str">
            <v>89569</v>
          </cell>
          <cell r="B4019" t="str">
            <v>JUNÇÃO SIMPLES, PVC, SERIE R, ÁGUA PLUVIAL, DN 100 X 75 MM, JUNTA ELÁSTICA, FORNECIDO E INSTALADO EM RAMAL DE ENCAMINHAMENTO. AF_06/2022</v>
          </cell>
          <cell r="C4019" t="str">
            <v>UN</v>
          </cell>
          <cell r="D4019" t="str">
            <v>COEFICIENTE DE REPRESENTATIVIDADE</v>
          </cell>
          <cell r="E4019" t="str">
            <v>112,75</v>
          </cell>
          <cell r="F4019" t="str">
            <v>CAIXA REFERENCIAL</v>
          </cell>
        </row>
        <row r="4020">
          <cell r="A4020" t="str">
            <v>89570</v>
          </cell>
          <cell r="B4020" t="str">
            <v>ADAPTADOR CURTO COM BOLSA E ROSCA PARA REGISTRO, PVC, SOLDÁVEL, DN 40MM X 1.1/2 , INSTALADO EM PRUMADA DE ÁGUA - FORNECIMENTO E INSTALAÇÃO. AF_06/2022</v>
          </cell>
          <cell r="C4020" t="str">
            <v>UN</v>
          </cell>
          <cell r="D4020" t="str">
            <v>COEFICIENTE DE REPRESENTATIVIDADE</v>
          </cell>
          <cell r="E4020" t="str">
            <v>12,80</v>
          </cell>
          <cell r="F4020" t="str">
            <v>CAIXA REFERENCIAL</v>
          </cell>
        </row>
        <row r="4021">
          <cell r="A4021" t="str">
            <v>89571</v>
          </cell>
          <cell r="B4021" t="str">
            <v>TÊ, PVC, SERIE R, ÁGUA PLUVIAL, DN 100 X 100 MM, JUNTA ELÁSTICA, FORNECIDO E INSTALADO EM RAMAL DE ENCAMINHAMENTO. AF_06/2022</v>
          </cell>
          <cell r="C4021" t="str">
            <v>UN</v>
          </cell>
          <cell r="D4021" t="str">
            <v>COEFICIENTE DE REPRESENTATIVIDADE</v>
          </cell>
          <cell r="E4021" t="str">
            <v>82,22</v>
          </cell>
          <cell r="F4021" t="str">
            <v>CAIXA REFERENCIAL</v>
          </cell>
        </row>
        <row r="4022">
          <cell r="A4022" t="str">
            <v>89572</v>
          </cell>
          <cell r="B4022" t="str">
            <v>ADAPTADOR CURTO COM BOLSA E ROSCA PARA REGISTRO, PVC, SOLDÁVEL, DN 40MM X 1.1/4 , INSTALADO EM PRUMADA DE ÁGUA - FORNECIMENTO E INSTALAÇÃO. AF_06/2022</v>
          </cell>
          <cell r="C4022" t="str">
            <v>UN</v>
          </cell>
          <cell r="D4022" t="str">
            <v>COEFICIENTE DE REPRESENTATIVIDADE</v>
          </cell>
          <cell r="E4022" t="str">
            <v>9,64</v>
          </cell>
          <cell r="F4022" t="str">
            <v>CAIXA REFERENCIAL</v>
          </cell>
        </row>
        <row r="4023">
          <cell r="A4023" t="str">
            <v>89573</v>
          </cell>
          <cell r="B4023" t="str">
            <v>TÊ, PVC, SERIE R, ÁGUA PLUVIAL, DN 100 X 75 MM, JUNTA ELÁSTICA, FORNECIDO E INSTALADO EM RAMAL DE ENCAMINHAMENTO. AF_06/2022</v>
          </cell>
          <cell r="C4023" t="str">
            <v>UN</v>
          </cell>
          <cell r="D4023" t="str">
            <v>COEFICIENTE DE REPRESENTATIVIDADE</v>
          </cell>
          <cell r="E4023" t="str">
            <v>91,08</v>
          </cell>
          <cell r="F4023" t="str">
            <v>CAIXA REFERENCIAL</v>
          </cell>
        </row>
        <row r="4024">
          <cell r="A4024" t="str">
            <v>89574</v>
          </cell>
          <cell r="B4024" t="str">
            <v>JUNÇÃO DUPLA, PVC, SERIE R, ÁGUA PLUVIAL, DN 100 X 100 X 100 MM, JUNTA ELÁSTICA, FORNECIDO E INSTALADO EM RAMAL DE ENCAMINHAMENTO. AF_06/2022</v>
          </cell>
          <cell r="C4024" t="str">
            <v>UN</v>
          </cell>
          <cell r="D4024" t="str">
            <v>COEFICIENTE DE REPRESENTATIVIDADE</v>
          </cell>
          <cell r="E4024" t="str">
            <v>186,94</v>
          </cell>
          <cell r="F4024" t="str">
            <v>CAIXA REFERENCIAL</v>
          </cell>
        </row>
        <row r="4025">
          <cell r="A4025" t="str">
            <v>89575</v>
          </cell>
          <cell r="B4025" t="str">
            <v>LUVA, PVC, SOLDÁVEL, DN 50MM, INSTALADO EM PRUMADA DE ÁGUA - FORNECIMENTO E INSTALAÇÃO. AF_06/2022</v>
          </cell>
          <cell r="C4025" t="str">
            <v>UN</v>
          </cell>
          <cell r="D4025" t="str">
            <v>COEFICIENTE DE REPRESENTATIVIDADE</v>
          </cell>
          <cell r="E4025" t="str">
            <v>12,76</v>
          </cell>
          <cell r="F4025" t="str">
            <v>CAIXA REFERENCIAL</v>
          </cell>
        </row>
        <row r="4026">
          <cell r="A4026" t="str">
            <v>89577</v>
          </cell>
          <cell r="B4026" t="str">
            <v>LUVA DE CORRER, PVC, SOLDÁVEL, DN 50MM, INSTALADO EM PRUMADA DE ÁGUA - FORNECIMENTO E INSTALAÇÃO. AF_06/2022</v>
          </cell>
          <cell r="C4026" t="str">
            <v>UN</v>
          </cell>
          <cell r="D4026" t="str">
            <v>COEFICIENTE DE REPRESENTATIVIDADE</v>
          </cell>
          <cell r="E4026" t="str">
            <v>41,84</v>
          </cell>
          <cell r="F4026" t="str">
            <v>CAIXA REFERENCIAL</v>
          </cell>
        </row>
        <row r="4027">
          <cell r="A4027" t="str">
            <v>89579</v>
          </cell>
          <cell r="B4027" t="str">
            <v>LUVA DE REDUÇÃO, PVC, SOLDÁVEL, DN 50MM X 25MM, INSTALADO EM PRUMADA DE ÁGUA   FORNECIMENTO E INSTALAÇÃO. AF_06/2022</v>
          </cell>
          <cell r="C4027" t="str">
            <v>UN</v>
          </cell>
          <cell r="D4027" t="str">
            <v>COEFICIENTE DE REPRESENTATIVIDADE</v>
          </cell>
          <cell r="E4027" t="str">
            <v>13,09</v>
          </cell>
          <cell r="F4027" t="str">
            <v>CAIXA REFERENCIAL</v>
          </cell>
        </row>
        <row r="4028">
          <cell r="A4028" t="str">
            <v>89581</v>
          </cell>
          <cell r="B4028" t="str">
            <v>JOELHO 90 GRAUS, PVC, SERIE R, ÁGUA PLUVIAL, DN 75 MM, JUNTA ELÁSTICA, FORNECIDO E INSTALADO EM CONDUTORES VERTICAIS DE ÁGUAS PLUVIAIS. AF_06/2022</v>
          </cell>
          <cell r="C4028" t="str">
            <v>UN</v>
          </cell>
          <cell r="D4028" t="str">
            <v>COEFICIENTE DE REPRESENTATIVIDADE</v>
          </cell>
          <cell r="E4028" t="str">
            <v>39,24</v>
          </cell>
          <cell r="F4028" t="str">
            <v>CAIXA REFERENCIAL</v>
          </cell>
        </row>
        <row r="4029">
          <cell r="A4029" t="str">
            <v>89582</v>
          </cell>
          <cell r="B4029" t="str">
            <v>JOELHO 45 GRAUS, PVC, SERIE R, ÁGUA PLUVIAL, DN 75 MM, JUNTA ELÁSTICA, FORNECIDO E INSTALADO EM CONDUTORES VERTICAIS DE ÁGUAS PLUVIAIS. AF_06/2022</v>
          </cell>
          <cell r="C4029" t="str">
            <v>UN</v>
          </cell>
          <cell r="D4029" t="str">
            <v>COEFICIENTE DE REPRESENTATIVIDADE</v>
          </cell>
          <cell r="E4029" t="str">
            <v>39,83</v>
          </cell>
          <cell r="F4029" t="str">
            <v>CAIXA REFERENCIAL</v>
          </cell>
        </row>
        <row r="4030">
          <cell r="A4030" t="str">
            <v>89583</v>
          </cell>
          <cell r="B4030" t="str">
            <v>CURVA 87 GRAUS E 30 MINUTOS, PVC, SERIE R, ÁGUA PLUVIAL, DN 75 MM, JUNTA ELÁSTICA, FORNECIDO E INSTALADO EM CONDUTORES VERTICAIS DE ÁGUAS PLUVIAIS. AF_06/2022</v>
          </cell>
          <cell r="C4030" t="str">
            <v>UN</v>
          </cell>
          <cell r="D4030" t="str">
            <v>COEFICIENTE DE REPRESENTATIVIDADE</v>
          </cell>
          <cell r="E4030" t="str">
            <v>50,65</v>
          </cell>
          <cell r="F4030" t="str">
            <v>CAIXA REFERENCIAL</v>
          </cell>
        </row>
        <row r="4031">
          <cell r="A4031" t="str">
            <v>89584</v>
          </cell>
          <cell r="B4031" t="str">
            <v>JOELHO 90 GRAUS, PVC, SERIE R, ÁGUA PLUVIAL, DN 100 MM, JUNTA ELÁSTICA, FORNECIDO E INSTALADO EM CONDUTORES VERTICAIS DE ÁGUAS PLUVIAIS. AF_06/2022</v>
          </cell>
          <cell r="C4031" t="str">
            <v>UN</v>
          </cell>
          <cell r="D4031" t="str">
            <v>COEFICIENTE DE REPRESENTATIVIDADE</v>
          </cell>
          <cell r="E4031" t="str">
            <v>50,92</v>
          </cell>
          <cell r="F4031" t="str">
            <v>CAIXA REFERENCIAL</v>
          </cell>
        </row>
        <row r="4032">
          <cell r="A4032" t="str">
            <v>89585</v>
          </cell>
          <cell r="B4032" t="str">
            <v>JOELHO 45 GRAUS, PVC, SERIE R, ÁGUA PLUVIAL, DN 100 MM, JUNTA ELÁSTICA, FORNECIDO E INSTALADO EM CONDUTORES VERTICAIS DE ÁGUAS PLUVIAIS. AF_06/2022</v>
          </cell>
          <cell r="C4032" t="str">
            <v>UN</v>
          </cell>
          <cell r="D4032" t="str">
            <v>COEFICIENTE DE REPRESENTATIVIDADE</v>
          </cell>
          <cell r="E4032" t="str">
            <v>52,24</v>
          </cell>
          <cell r="F4032" t="str">
            <v>CAIXA REFERENCIAL</v>
          </cell>
        </row>
        <row r="4033">
          <cell r="A4033" t="str">
            <v>89587</v>
          </cell>
          <cell r="B4033" t="str">
            <v>CURVA 87 GRAUS E 30 MINUTOS, PVC, SERIE R, ÁGUA PLUVIAL, DN 100 MM, JUNTA ELÁSTICA, FORNECIDO E INSTALADO EM CONDUTORES VERTICAIS DE ÁGUAS PLUVIAIS. AF_06/2022</v>
          </cell>
          <cell r="C4033" t="str">
            <v>UN</v>
          </cell>
          <cell r="D4033" t="str">
            <v>COEFICIENTE DE REPRESENTATIVIDADE</v>
          </cell>
          <cell r="E4033" t="str">
            <v>57,90</v>
          </cell>
          <cell r="F4033" t="str">
            <v>CAIXA REFERENCIAL</v>
          </cell>
        </row>
        <row r="4034">
          <cell r="A4034" t="str">
            <v>89590</v>
          </cell>
          <cell r="B4034" t="str">
            <v>JOELHO 90 GRAUS, PVC, SERIE R, ÁGUA PLUVIAL, DN 150 MM, JUNTA ELÁSTICA, FORNECIDO E INSTALADO EM CONDUTORES VERTICAIS DE ÁGUAS PLUVIAIS. AF_06/2022</v>
          </cell>
          <cell r="C4034" t="str">
            <v>UN</v>
          </cell>
          <cell r="D4034" t="str">
            <v>COEFICIENTE DE REPRESENTATIVIDADE</v>
          </cell>
          <cell r="E4034" t="str">
            <v>156,72</v>
          </cell>
          <cell r="F4034" t="str">
            <v>CAIXA REFERENCIAL</v>
          </cell>
        </row>
        <row r="4035">
          <cell r="A4035" t="str">
            <v>89591</v>
          </cell>
          <cell r="B4035" t="str">
            <v>JOELHO 45 GRAUS, PVC, SERIE R, ÁGUA PLUVIAL, DN 150 MM, JUNTA ELÁSTICA, FORNECIDO E INSTALADO EM CONDUTORES VERTICAIS DE ÁGUAS PLUVIAIS. AF_06/2022</v>
          </cell>
          <cell r="C4035" t="str">
            <v>UN</v>
          </cell>
          <cell r="D4035" t="str">
            <v>COEFICIENTE DE REPRESENTATIVIDADE</v>
          </cell>
          <cell r="E4035" t="str">
            <v>152,69</v>
          </cell>
          <cell r="F4035" t="str">
            <v>CAIXA REFERENCIAL</v>
          </cell>
        </row>
        <row r="4036">
          <cell r="A4036" t="str">
            <v>89592</v>
          </cell>
          <cell r="B4036" t="str">
            <v>CURVA 87 GRAUS E 30 MINUTOS, PVC, SERIE R, ÁGUA PLUVIAL, DN 150 MM, JUNTA ELÁSTICA, FORNECIDO E INSTALADO EM CONDUTORES VERTICAIS DE ÁGUAS PLUVIAIS. AF_06/2022</v>
          </cell>
          <cell r="C4036" t="str">
            <v>UN</v>
          </cell>
          <cell r="D4036" t="str">
            <v>COEFICIENTE DE REPRESENTATIVIDADE</v>
          </cell>
          <cell r="E4036" t="str">
            <v>188,14</v>
          </cell>
          <cell r="F4036" t="str">
            <v>CAIXA REFERENCIAL</v>
          </cell>
        </row>
        <row r="4037">
          <cell r="A4037" t="str">
            <v>89593</v>
          </cell>
          <cell r="B4037" t="str">
            <v>LUVA COM ROSCA, PVC, SOLDÁVEL, DN 50MM X 1.1/2 , INSTALADO EM PRUMADA DE ÁGUA - FORNECIMENTO E INSTALAÇÃO. AF_06/2022</v>
          </cell>
          <cell r="C4037" t="str">
            <v>UN</v>
          </cell>
          <cell r="D4037" t="str">
            <v>COEFICIENTE DE REPRESENTATIVIDADE</v>
          </cell>
          <cell r="E4037" t="str">
            <v>28,16</v>
          </cell>
          <cell r="F4037" t="str">
            <v>CAIXA REFERENCIAL</v>
          </cell>
        </row>
        <row r="4038">
          <cell r="A4038" t="str">
            <v>89594</v>
          </cell>
          <cell r="B4038" t="str">
            <v>UNIÃO, PVC, SOLDÁVEL, DN 50MM, INSTALADO EM PRUMADA DE ÁGUA - FORNECIMENTO E INSTALAÇÃO. AF_06/2022</v>
          </cell>
          <cell r="C4038" t="str">
            <v>UN</v>
          </cell>
          <cell r="D4038" t="str">
            <v>COEFICIENTE DE REPRESENTATIVIDADE</v>
          </cell>
          <cell r="E4038" t="str">
            <v>40,72</v>
          </cell>
          <cell r="F4038" t="str">
            <v>CAIXA REFERENCIAL</v>
          </cell>
        </row>
        <row r="4039">
          <cell r="A4039" t="str">
            <v>89595</v>
          </cell>
          <cell r="B4039" t="str">
            <v>ADAPTADOR CURTO COM BOLSA E ROSCA PARA REGISTRO, PVC, SOLDÁVEL, DN 50MM X 1.1/4 , INSTALADO EM PRUMADA DE ÁGUA - FORNECIMENTO E INSTALAÇÃO. AF_06/2022</v>
          </cell>
          <cell r="C4039" t="str">
            <v>UN</v>
          </cell>
          <cell r="D4039" t="str">
            <v>COEFICIENTE DE REPRESENTATIVIDADE</v>
          </cell>
          <cell r="E4039" t="str">
            <v>16,21</v>
          </cell>
          <cell r="F4039" t="str">
            <v>CAIXA REFERENCIAL</v>
          </cell>
        </row>
        <row r="4040">
          <cell r="A4040" t="str">
            <v>89596</v>
          </cell>
          <cell r="B4040" t="str">
            <v>ADAPTADOR CURTO COM BOLSA E ROSCA PARA REGISTRO, PVC, SOLDÁVEL, DN 50MM X 1.1/2 , INSTALADO EM PRUMADA DE ÁGUA - FORNECIMENTO E INSTALAÇÃO. AF_06/2022</v>
          </cell>
          <cell r="C4040" t="str">
            <v>UN</v>
          </cell>
          <cell r="D4040" t="str">
            <v>COEFICIENTE DE REPRESENTATIVIDADE</v>
          </cell>
          <cell r="E4040" t="str">
            <v>11,57</v>
          </cell>
          <cell r="F4040" t="str">
            <v>CAIXA REFERENCIAL</v>
          </cell>
        </row>
        <row r="4041">
          <cell r="A4041" t="str">
            <v>89597</v>
          </cell>
          <cell r="B4041" t="str">
            <v>LUVA, PVC, SOLDÁVEL, DN 60MM, INSTALADO EM PRUMADA DE ÁGUA - FORNECIMENTO E INSTALAÇÃO. AF_06/2022</v>
          </cell>
          <cell r="C4041" t="str">
            <v>UN</v>
          </cell>
          <cell r="D4041" t="str">
            <v>COEFICIENTE DE REPRESENTATIVIDADE</v>
          </cell>
          <cell r="E4041" t="str">
            <v>25,37</v>
          </cell>
          <cell r="F4041" t="str">
            <v>CAIXA REFERENCIAL</v>
          </cell>
        </row>
        <row r="4042">
          <cell r="A4042" t="str">
            <v>89598</v>
          </cell>
          <cell r="B4042" t="str">
            <v>LUVA DE CORRER, PVC, SOLDÁVEL, DN 60MM, INSTALADO EM PRUMADA DE ÁGUA   FORNECIMENTO E INSTALAÇÃO. AF_06/2022</v>
          </cell>
          <cell r="C4042" t="str">
            <v>UN</v>
          </cell>
          <cell r="D4042" t="str">
            <v>COEFICIENTE DE REPRESENTATIVIDADE</v>
          </cell>
          <cell r="E4042" t="str">
            <v>56,49</v>
          </cell>
          <cell r="F4042" t="str">
            <v>CAIXA REFERENCIAL</v>
          </cell>
        </row>
        <row r="4043">
          <cell r="A4043" t="str">
            <v>89599</v>
          </cell>
          <cell r="B4043" t="str">
            <v>LUVA SIMPLES, PVC, SERIE R, ÁGUA PLUVIAL, DN 75 MM, JUNTA ELÁSTICA, FORNECIDO E INSTALADO EM CONDUTORES VERTICAIS DE ÁGUAS PLUVIAIS. AF_06/2022</v>
          </cell>
          <cell r="C4043" t="str">
            <v>UN</v>
          </cell>
          <cell r="D4043" t="str">
            <v>COEFICIENTE DE REPRESENTATIVIDADE</v>
          </cell>
          <cell r="E4043" t="str">
            <v>28,81</v>
          </cell>
          <cell r="F4043" t="str">
            <v>CAIXA REFERENCIAL</v>
          </cell>
        </row>
        <row r="4044">
          <cell r="A4044" t="str">
            <v>89600</v>
          </cell>
          <cell r="B4044" t="str">
            <v>LUVA DE CORRER, PVC, SERIE R, ÁGUA PLUVIAL, DN 75 MM, JUNTA ELÁSTICA, FORNECIDO E INSTALADO EM CONDUTORES VERTICAIS DE ÁGUAS PLUVIAIS. AF_06/2022</v>
          </cell>
          <cell r="C4044" t="str">
            <v>UN</v>
          </cell>
          <cell r="D4044" t="str">
            <v>COEFICIENTE DE REPRESENTATIVIDADE</v>
          </cell>
          <cell r="E4044" t="str">
            <v>29,55</v>
          </cell>
          <cell r="F4044" t="str">
            <v>CAIXA REFERENCIAL</v>
          </cell>
        </row>
        <row r="4045">
          <cell r="A4045" t="str">
            <v>89605</v>
          </cell>
          <cell r="B4045" t="str">
            <v>LUVA DE REDUÇÃO, PVC, SOLDÁVEL, DN 60MM X 50MM, INSTALADO EM PRUMADA DE ÁGUA - FORNECIMENTO E INSTALAÇÃO. AF_06/2022</v>
          </cell>
          <cell r="C4045" t="str">
            <v>UN</v>
          </cell>
          <cell r="D4045" t="str">
            <v>COEFICIENTE DE REPRESENTATIVIDADE</v>
          </cell>
          <cell r="E4045" t="str">
            <v>23,10</v>
          </cell>
          <cell r="F4045" t="str">
            <v>CAIXA REFERENCIAL</v>
          </cell>
        </row>
        <row r="4046">
          <cell r="A4046" t="str">
            <v>89609</v>
          </cell>
          <cell r="B4046" t="str">
            <v>UNIÃO, PVC, SOLDÁVEL, DN 60MM, INSTALADO EM PRUMADA DE ÁGUA - FORNECIMENTO E INSTALAÇÃO. AF_06/2022</v>
          </cell>
          <cell r="C4046" t="str">
            <v>UN</v>
          </cell>
          <cell r="D4046" t="str">
            <v>COEFICIENTE DE REPRESENTATIVIDADE</v>
          </cell>
          <cell r="E4046" t="str">
            <v>95,71</v>
          </cell>
          <cell r="F4046" t="str">
            <v>CAIXA REFERENCIAL</v>
          </cell>
        </row>
        <row r="4047">
          <cell r="A4047" t="str">
            <v>89610</v>
          </cell>
          <cell r="B4047" t="str">
            <v>ADAPTADOR CURTO COM BOLSA E ROSCA PARA REGISTRO, PVC, SOLDÁVEL, DN 60MM X 2 , INSTALADO EM PRUMADA DE ÁGUA - FORNECIMENTO E INSTALAÇÃO. AF_06/2022</v>
          </cell>
          <cell r="C4047" t="str">
            <v>UN</v>
          </cell>
          <cell r="D4047" t="str">
            <v>COEFICIENTE DE REPRESENTATIVIDADE</v>
          </cell>
          <cell r="E4047" t="str">
            <v>21,83</v>
          </cell>
          <cell r="F4047" t="str">
            <v>CAIXA REFERENCIAL</v>
          </cell>
        </row>
        <row r="4048">
          <cell r="A4048" t="str">
            <v>89611</v>
          </cell>
          <cell r="B4048" t="str">
            <v>LUVA, PVC, SOLDÁVEL, DN 75MM, INSTALADO EM PRUMADA DE ÁGUA - FORNECIMENTO E INSTALAÇÃO. AF_06/2022</v>
          </cell>
          <cell r="C4048" t="str">
            <v>UN</v>
          </cell>
          <cell r="D4048" t="str">
            <v>COEFICIENTE DE REPRESENTATIVIDADE</v>
          </cell>
          <cell r="E4048" t="str">
            <v>35,91</v>
          </cell>
          <cell r="F4048" t="str">
            <v>CAIXA REFERENCIAL</v>
          </cell>
        </row>
        <row r="4049">
          <cell r="A4049" t="str">
            <v>89612</v>
          </cell>
          <cell r="B4049" t="str">
            <v>UNIÃO, PVC, SOLDÁVEL, DN 75MM, INSTALADO EM PRUMADA DE ÁGUA - FORNECIMENTO E INSTALAÇÃO. AF_06/2022</v>
          </cell>
          <cell r="C4049" t="str">
            <v>UN</v>
          </cell>
          <cell r="D4049" t="str">
            <v>COEFICIENTE DE REPRESENTATIVIDADE</v>
          </cell>
          <cell r="E4049" t="str">
            <v>188,37</v>
          </cell>
          <cell r="F4049" t="str">
            <v>CAIXA REFERENCIAL</v>
          </cell>
        </row>
        <row r="4050">
          <cell r="A4050" t="str">
            <v>89613</v>
          </cell>
          <cell r="B4050" t="str">
            <v>ADAPTADOR CURTO COM BOLSA E ROSCA PARA REGISTRO, PVC, SOLDÁVEL, DN 75MM X 2.1/2", INSTALADO EM PRUMADA DE ÁGUA - FORNECIMENTO E INSTALAÇÃO. AF_12/2014</v>
          </cell>
          <cell r="C4050" t="str">
            <v>UN</v>
          </cell>
          <cell r="D4050" t="str">
            <v>COEFICIENTE DE REPRESENTATIVIDADE</v>
          </cell>
          <cell r="E4050" t="str">
            <v>34,24</v>
          </cell>
          <cell r="F4050" t="str">
            <v>CAIXA REFERENCIAL</v>
          </cell>
        </row>
        <row r="4051">
          <cell r="A4051" t="str">
            <v>89614</v>
          </cell>
          <cell r="B4051" t="str">
            <v>LUVA, PVC, SOLDÁVEL, DN 85MM, INSTALADO EM PRUMADA DE ÁGUA - FORNECIMENTO E INSTALAÇÃO. AF_06/2022</v>
          </cell>
          <cell r="C4051" t="str">
            <v>UN</v>
          </cell>
          <cell r="D4051" t="str">
            <v>COEFICIENTE DE REPRESENTATIVIDADE</v>
          </cell>
          <cell r="E4051" t="str">
            <v>67,41</v>
          </cell>
          <cell r="F4051" t="str">
            <v>CAIXA REFERENCIAL</v>
          </cell>
        </row>
        <row r="4052">
          <cell r="A4052" t="str">
            <v>89615</v>
          </cell>
          <cell r="B4052" t="str">
            <v>UNIÃO, PVC, SOLDÁVEL, DN 85MM, INSTALADO EM PRUMADA DE ÁGUA - FORNECIMENTO E INSTALAÇÃO. AF_06/2022</v>
          </cell>
          <cell r="C4052" t="str">
            <v>UN</v>
          </cell>
          <cell r="D4052" t="str">
            <v>COEFICIENTE DE REPRESENTATIVIDADE</v>
          </cell>
          <cell r="E4052" t="str">
            <v>222,44</v>
          </cell>
          <cell r="F4052" t="str">
            <v>CAIXA REFERENCIAL</v>
          </cell>
        </row>
        <row r="4053">
          <cell r="A4053" t="str">
            <v>89616</v>
          </cell>
          <cell r="B4053" t="str">
            <v>ADAPTADOR CURTO COM BOLSA E ROSCA PARA REGISTRO, PVC, SOLDÁVEL, DN 85MM X 3 , INSTALADO EM PRUMADA DE ÁGUA - FORNECIMENTO E INSTALAÇÃO. AF_06/2022</v>
          </cell>
          <cell r="C4053" t="str">
            <v>UN</v>
          </cell>
          <cell r="D4053" t="str">
            <v>COEFICIENTE DE REPRESENTATIVIDADE</v>
          </cell>
          <cell r="E4053" t="str">
            <v>45,78</v>
          </cell>
          <cell r="F4053" t="str">
            <v>CAIXA REFERENCIAL</v>
          </cell>
        </row>
        <row r="4054">
          <cell r="A4054" t="str">
            <v>89617</v>
          </cell>
          <cell r="B4054" t="str">
            <v>TE, PVC, SOLDÁVEL, DN 25MM, INSTALADO EM PRUMADA DE ÁGUA - FORNECIMENTO E INSTALAÇÃO. AF_06/2022</v>
          </cell>
          <cell r="C4054" t="str">
            <v>UN</v>
          </cell>
          <cell r="D4054" t="str">
            <v>COEFICIENTE DE REPRESENTATIVIDADE</v>
          </cell>
          <cell r="E4054" t="str">
            <v>8,28</v>
          </cell>
          <cell r="F4054" t="str">
            <v>CAIXA REFERENCIAL</v>
          </cell>
        </row>
        <row r="4055">
          <cell r="A4055" t="str">
            <v>89620</v>
          </cell>
          <cell r="B4055" t="str">
            <v>TE, PVC, SOLDÁVEL, DN 32MM, INSTALADO EM PRUMADA DE ÁGUA - FORNECIMENTO E INSTALAÇÃO. AF_06/2022</v>
          </cell>
          <cell r="C4055" t="str">
            <v>UN</v>
          </cell>
          <cell r="D4055" t="str">
            <v>COEFICIENTE DE REPRESENTATIVIDADE</v>
          </cell>
          <cell r="E4055" t="str">
            <v>13,13</v>
          </cell>
          <cell r="F4055" t="str">
            <v>CAIXA REFERENCIAL</v>
          </cell>
        </row>
        <row r="4056">
          <cell r="A4056" t="str">
            <v>89622</v>
          </cell>
          <cell r="B4056" t="str">
            <v>TÊ DE REDUÇÃO, PVC, SOLDÁVEL, DN 32MM X 25MM, INSTALADO EM PRUMADA DE ÁGUA - FORNECIMENTO E INSTALAÇÃO. AF_06/2022</v>
          </cell>
          <cell r="C4056" t="str">
            <v>UN</v>
          </cell>
          <cell r="D4056" t="str">
            <v>COEFICIENTE DE REPRESENTATIVIDADE</v>
          </cell>
          <cell r="E4056" t="str">
            <v>15,76</v>
          </cell>
          <cell r="F4056" t="str">
            <v>CAIXA REFERENCIAL</v>
          </cell>
        </row>
        <row r="4057">
          <cell r="A4057" t="str">
            <v>89623</v>
          </cell>
          <cell r="B4057" t="str">
            <v>TE, PVC, SOLDÁVEL, DN 40MM, INSTALADO EM PRUMADA DE ÁGUA - FORNECIMENTO E INSTALAÇÃO. AF_06/2022</v>
          </cell>
          <cell r="C4057" t="str">
            <v>UN</v>
          </cell>
          <cell r="D4057" t="str">
            <v>COEFICIENTE DE REPRESENTATIVIDADE</v>
          </cell>
          <cell r="E4057" t="str">
            <v>21,64</v>
          </cell>
          <cell r="F4057" t="str">
            <v>CAIXA REFERENCIAL</v>
          </cell>
        </row>
        <row r="4058">
          <cell r="A4058" t="str">
            <v>89624</v>
          </cell>
          <cell r="B4058" t="str">
            <v>TÊ DE REDUÇÃO, PVC, SOLDÁVEL, DN 40MM X 32MM, INSTALADO EM PRUMADA DE ÁGUA - FORNECIMENTO E INSTALAÇÃO. AF_06/2022</v>
          </cell>
          <cell r="C4058" t="str">
            <v>UN</v>
          </cell>
          <cell r="D4058" t="str">
            <v>COEFICIENTE DE REPRESENTATIVIDADE</v>
          </cell>
          <cell r="E4058" t="str">
            <v>20,02</v>
          </cell>
          <cell r="F4058" t="str">
            <v>CAIXA REFERENCIAL</v>
          </cell>
        </row>
        <row r="4059">
          <cell r="A4059" t="str">
            <v>89625</v>
          </cell>
          <cell r="B4059" t="str">
            <v>TE, PVC, SOLDÁVEL, DN 50MM, INSTALADO EM PRUMADA DE ÁGUA - FORNECIMENTO E INSTALAÇÃO. AF_06/2022</v>
          </cell>
          <cell r="C4059" t="str">
            <v>UN</v>
          </cell>
          <cell r="D4059" t="str">
            <v>COEFICIENTE DE REPRESENTATIVIDADE</v>
          </cell>
          <cell r="E4059" t="str">
            <v>25,20</v>
          </cell>
          <cell r="F4059" t="str">
            <v>CAIXA REFERENCIAL</v>
          </cell>
        </row>
        <row r="4060">
          <cell r="A4060" t="str">
            <v>89626</v>
          </cell>
          <cell r="B4060" t="str">
            <v>TÊ DE REDUÇÃO, PVC, SOLDÁVEL, DN 50MM X 40MM, INSTALADO EM PRUMADA DE ÁGUA - FORNECIMENTO E INSTALAÇÃO. AF_06/2022</v>
          </cell>
          <cell r="C4060" t="str">
            <v>UN</v>
          </cell>
          <cell r="D4060" t="str">
            <v>COEFICIENTE DE REPRESENTATIVIDADE</v>
          </cell>
          <cell r="E4060" t="str">
            <v>33,81</v>
          </cell>
          <cell r="F4060" t="str">
            <v>CAIXA REFERENCIAL</v>
          </cell>
        </row>
        <row r="4061">
          <cell r="A4061" t="str">
            <v>89627</v>
          </cell>
          <cell r="B4061" t="str">
            <v>TÊ DE REDUÇÃO, PVC, SOLDÁVEL, DN 50MM X 25MM, INSTALADO EM PRUMADA DE ÁGUA - FORNECIMENTO E INSTALAÇÃO. AF_06/2022</v>
          </cell>
          <cell r="C4061" t="str">
            <v>UN</v>
          </cell>
          <cell r="D4061" t="str">
            <v>COEFICIENTE DE REPRESENTATIVIDADE</v>
          </cell>
          <cell r="E4061" t="str">
            <v>22,46</v>
          </cell>
          <cell r="F4061" t="str">
            <v>CAIXA REFERENCIAL</v>
          </cell>
        </row>
        <row r="4062">
          <cell r="A4062" t="str">
            <v>89628</v>
          </cell>
          <cell r="B4062" t="str">
            <v>TE, PVC, SOLDÁVEL, DN 60MM, INSTALADO EM PRUMADA DE ÁGUA - FORNECIMENTO E INSTALAÇÃO. AF_06/2022</v>
          </cell>
          <cell r="C4062" t="str">
            <v>UN</v>
          </cell>
          <cell r="D4062" t="str">
            <v>COEFICIENTE DE REPRESENTATIVIDADE</v>
          </cell>
          <cell r="E4062" t="str">
            <v>53,92</v>
          </cell>
          <cell r="F4062" t="str">
            <v>CAIXA REFERENCIAL</v>
          </cell>
        </row>
        <row r="4063">
          <cell r="A4063" t="str">
            <v>89629</v>
          </cell>
          <cell r="B4063" t="str">
            <v>TE, PVC, SOLDÁVEL, DN 75MM, INSTALADO EM PRUMADA DE ÁGUA - FORNECIMENTO E INSTALAÇÃO. AF_06/2022</v>
          </cell>
          <cell r="C4063" t="str">
            <v>UN</v>
          </cell>
          <cell r="D4063" t="str">
            <v>COEFICIENTE DE REPRESENTATIVIDADE</v>
          </cell>
          <cell r="E4063" t="str">
            <v>91,10</v>
          </cell>
          <cell r="F4063" t="str">
            <v>CAIXA REFERENCIAL</v>
          </cell>
        </row>
        <row r="4064">
          <cell r="A4064" t="str">
            <v>89630</v>
          </cell>
          <cell r="B4064" t="str">
            <v>TE DE REDUÇÃO, PVC, SOLDÁVEL, DN 75MM X 50MM, INSTALADO EM PRUMADA DE ÁGUA - FORNECIMENTO E INSTALAÇÃO. AF_06/2022</v>
          </cell>
          <cell r="C4064" t="str">
            <v>UN</v>
          </cell>
          <cell r="D4064" t="str">
            <v>COEFICIENTE DE REPRESENTATIVIDADE</v>
          </cell>
          <cell r="E4064" t="str">
            <v>69,03</v>
          </cell>
          <cell r="F4064" t="str">
            <v>CAIXA REFERENCIAL</v>
          </cell>
        </row>
        <row r="4065">
          <cell r="A4065" t="str">
            <v>89631</v>
          </cell>
          <cell r="B4065" t="str">
            <v>TE, PVC, SOLDÁVEL, DN 85MM, INSTALADO EM PRUMADA DE ÁGUA - FORNECIMENTO E INSTALAÇÃO. AF_06/2022</v>
          </cell>
          <cell r="C4065" t="str">
            <v>UN</v>
          </cell>
          <cell r="D4065" t="str">
            <v>COEFICIENTE DE REPRESENTATIVIDADE</v>
          </cell>
          <cell r="E4065" t="str">
            <v>119,74</v>
          </cell>
          <cell r="F4065" t="str">
            <v>CAIXA REFERENCIAL</v>
          </cell>
        </row>
        <row r="4066">
          <cell r="A4066" t="str">
            <v>89632</v>
          </cell>
          <cell r="B4066" t="str">
            <v>TE DE REDUÇÃO, PVC, SOLDÁVEL, DN 85MM X 60MM, INSTALADO EM PRUMADA DE ÁGUA - FORNECIMENTO E INSTALAÇÃO. AF_06/2022</v>
          </cell>
          <cell r="C4066" t="str">
            <v>UN</v>
          </cell>
          <cell r="D4066" t="str">
            <v>COEFICIENTE DE REPRESENTATIVIDADE</v>
          </cell>
          <cell r="E4066" t="str">
            <v>139,57</v>
          </cell>
          <cell r="F4066" t="str">
            <v>CAIXA REFERENCIAL</v>
          </cell>
        </row>
        <row r="4067">
          <cell r="A4067" t="str">
            <v>89637</v>
          </cell>
          <cell r="B4067" t="str">
            <v>JOELHO 90 GRAUS, CPVC, SOLDÁVEL, DN 15MM, INSTALADO EM RAMAL OU SUB-RAMAL DE ÁGUA - FORNECIMENTO E INSTALAÇÃO. AF_06/2022</v>
          </cell>
          <cell r="C4067" t="str">
            <v>UN</v>
          </cell>
          <cell r="D4067" t="str">
            <v>COEFICIENTE DE REPRESENTATIVIDADE</v>
          </cell>
          <cell r="E4067" t="str">
            <v>11,88</v>
          </cell>
          <cell r="F4067" t="str">
            <v>CAIXA REFERENCIAL</v>
          </cell>
        </row>
        <row r="4068">
          <cell r="A4068" t="str">
            <v>89638</v>
          </cell>
          <cell r="B4068" t="str">
            <v>JOELHO 45 GRAUS, CPVC, SOLDÁVEL, DN 15MM, INSTALADO EM RAMAL OU SUB-RAMAL DE ÁGUA - FORNECIMENTO E INSTALAÇÃO. AF_06/2022</v>
          </cell>
          <cell r="C4068" t="str">
            <v>UN</v>
          </cell>
          <cell r="D4068" t="str">
            <v>COEFICIENTE DE REPRESENTATIVIDADE</v>
          </cell>
          <cell r="E4068" t="str">
            <v>12,91</v>
          </cell>
          <cell r="F4068" t="str">
            <v>CAIXA REFERENCIAL</v>
          </cell>
        </row>
        <row r="4069">
          <cell r="A4069" t="str">
            <v>89639</v>
          </cell>
          <cell r="B4069" t="str">
            <v>CURVA 90 GRAUS, CPVC, SOLDÁVEL, DN 15MM, INSTALADO EM RAMAL OU SUB-RAMAL DE ÁGUA - FORNECIMENTO E INSTALAÇÃO. AF_06/2022</v>
          </cell>
          <cell r="C4069" t="str">
            <v>UN</v>
          </cell>
          <cell r="D4069" t="str">
            <v>COEFICIENTE DE REPRESENTATIVIDADE</v>
          </cell>
          <cell r="E4069" t="str">
            <v>13,63</v>
          </cell>
          <cell r="F4069" t="str">
            <v>CAIXA REFERENCIAL</v>
          </cell>
        </row>
        <row r="4070">
          <cell r="A4070" t="str">
            <v>89640</v>
          </cell>
          <cell r="B4070" t="str">
            <v>JOELHO DE TRANSIÇÃO, 90 GRAUS, CPVC, SOLDÁVEL, DN 15MM X 1/2", INSTALADO EM RAMAL OU SUB-RAMAL DE ÁGUA - FORNECIMENTO E INSTALAÇÃO. AF_06/2022</v>
          </cell>
          <cell r="C4070" t="str">
            <v>UN</v>
          </cell>
          <cell r="D4070" t="str">
            <v>COEFICIENTE DE REPRESENTATIVIDADE</v>
          </cell>
          <cell r="E4070" t="str">
            <v>21,40</v>
          </cell>
          <cell r="F4070" t="str">
            <v>CAIXA REFERENCIAL</v>
          </cell>
        </row>
        <row r="4071">
          <cell r="A4071" t="str">
            <v>89641</v>
          </cell>
          <cell r="B4071" t="str">
            <v>JOELHO 90 GRAUS, CPVC, SOLDÁVEL, DN 22MM, INSTALADO EM RAMAL OU SUB-RAMAL DE ÁGUA - FORNECIMENTO E INSTALAÇÃO. AF_06/2022</v>
          </cell>
          <cell r="C4071" t="str">
            <v>UN</v>
          </cell>
          <cell r="D4071" t="str">
            <v>COEFICIENTE DE REPRESENTATIVIDADE</v>
          </cell>
          <cell r="E4071" t="str">
            <v>15,33</v>
          </cell>
          <cell r="F4071" t="str">
            <v>CAIXA REFERENCIAL</v>
          </cell>
        </row>
        <row r="4072">
          <cell r="A4072" t="str">
            <v>89642</v>
          </cell>
          <cell r="B4072" t="str">
            <v>JOELHO 45 GRAUS, CPVC, SOLDÁVEL, DN 22MM, INSTALADO EM RAMAL OU SUB-RAMAL DE ÁGUA - FORNECIMENTO E INSTALAÇÃO. AF_06/2022</v>
          </cell>
          <cell r="C4072" t="str">
            <v>UN</v>
          </cell>
          <cell r="D4072" t="str">
            <v>COEFICIENTE DE REPRESENTATIVIDADE</v>
          </cell>
          <cell r="E4072" t="str">
            <v>17,13</v>
          </cell>
          <cell r="F4072" t="str">
            <v>CAIXA REFERENCIAL</v>
          </cell>
        </row>
        <row r="4073">
          <cell r="A4073" t="str">
            <v>89643</v>
          </cell>
          <cell r="B4073" t="str">
            <v>CURVA 90 GRAUS, CPVC, SOLDÁVEL, DN 22MM, INSTALADO EM RAMAL OU SUB-RAMAL DE ÁGUA - FORNECIMENTO E INSTALAÇÃO. AF_06/2022</v>
          </cell>
          <cell r="C4073" t="str">
            <v>UN</v>
          </cell>
          <cell r="D4073" t="str">
            <v>COEFICIENTE DE REPRESENTATIVIDADE</v>
          </cell>
          <cell r="E4073" t="str">
            <v>18,56</v>
          </cell>
          <cell r="F4073" t="str">
            <v>CAIXA REFERENCIAL</v>
          </cell>
        </row>
        <row r="4074">
          <cell r="A4074" t="str">
            <v>89644</v>
          </cell>
          <cell r="B4074" t="str">
            <v>JOELHO DE TRANSIÇÃO, 90 GRAUS, CPVC, SOLDÁVEL, DN 22MM X 1/2", INSTALADO EM RAMAL OU SUB-RAMAL DE ÁGUA - FORNECIMENTO E INSTALAÇÃO. AF_06/2022</v>
          </cell>
          <cell r="C4074" t="str">
            <v>UN</v>
          </cell>
          <cell r="D4074" t="str">
            <v>COEFICIENTE DE REPRESENTATIVIDADE</v>
          </cell>
          <cell r="E4074" t="str">
            <v>26,09</v>
          </cell>
          <cell r="F4074" t="str">
            <v>CAIXA REFERENCIAL</v>
          </cell>
        </row>
        <row r="4075">
          <cell r="A4075" t="str">
            <v>89645</v>
          </cell>
          <cell r="B4075" t="str">
            <v>JOELHO DE TRANSIÇÃO, 90 GRAUS, CPVC, SOLDÁVEL, DN 22MM X 3/4", INSTALADO EM RAMAL OU SUB-RAMAL DE ÁGUA - FORNECIMENTO E INSTALAÇÃO. AF_06/2022</v>
          </cell>
          <cell r="C4075" t="str">
            <v>UN</v>
          </cell>
          <cell r="D4075" t="str">
            <v>COEFICIENTE DE REPRESENTATIVIDADE</v>
          </cell>
          <cell r="E4075" t="str">
            <v>36,45</v>
          </cell>
          <cell r="F4075" t="str">
            <v>CAIXA REFERENCIAL</v>
          </cell>
        </row>
        <row r="4076">
          <cell r="A4076" t="str">
            <v>89646</v>
          </cell>
          <cell r="B4076" t="str">
            <v>JOELHO 90 GRAUS, CPVC, SOLDÁVEL, DN 28MM, INSTALADO EM RAMAL OU SUB-RAMAL DE ÁGUA - FORNECIMENTO E INSTALAÇÃO. AF_06/2022</v>
          </cell>
          <cell r="C4076" t="str">
            <v>UN</v>
          </cell>
          <cell r="D4076" t="str">
            <v>COEFICIENTE DE REPRESENTATIVIDADE</v>
          </cell>
          <cell r="E4076" t="str">
            <v>23,13</v>
          </cell>
          <cell r="F4076" t="str">
            <v>CAIXA REFERENCIAL</v>
          </cell>
        </row>
        <row r="4077">
          <cell r="A4077" t="str">
            <v>89647</v>
          </cell>
          <cell r="B4077" t="str">
            <v>JOELHO 45 GRAUS, CPVC, SOLDÁVEL, DN 28MM, INSTALADO EM RAMAL OU SUB-RAMAL DE ÁGUA   FORNECIMENTO E INSTALAÇÃO. AF_06/2022</v>
          </cell>
          <cell r="C4077" t="str">
            <v>UN</v>
          </cell>
          <cell r="D4077" t="str">
            <v>COEFICIENTE DE REPRESENTATIVIDADE</v>
          </cell>
          <cell r="E4077" t="str">
            <v>22,39</v>
          </cell>
          <cell r="F4077" t="str">
            <v>CAIXA REFERENCIAL</v>
          </cell>
        </row>
        <row r="4078">
          <cell r="A4078" t="str">
            <v>89648</v>
          </cell>
          <cell r="B4078" t="str">
            <v>CURVA 90 GRAUS, CPVC, SOLDÁVEL, DN 28MM, INSTALADO EM RAMAL OU SUB-RAMAL DE ÁGUA   FORNECIMENTO E INSTALAÇÃO. AF_06/2022</v>
          </cell>
          <cell r="C4078" t="str">
            <v>UN</v>
          </cell>
          <cell r="D4078" t="str">
            <v>COEFICIENTE DE REPRESENTATIVIDADE</v>
          </cell>
          <cell r="E4078" t="str">
            <v>27,99</v>
          </cell>
          <cell r="F4078" t="str">
            <v>CAIXA REFERENCIAL</v>
          </cell>
        </row>
        <row r="4079">
          <cell r="A4079" t="str">
            <v>89649</v>
          </cell>
          <cell r="B4079" t="str">
            <v>JOELHO 90 GRAUS, CPVC, SOLDÁVEL, DN 35MM, INSTALADO EM RAMAL OU SUB-RAMAL DE ÁGUA   FORNECIMENTO E INSTALAÇÃO. AF_06/2022</v>
          </cell>
          <cell r="C4079" t="str">
            <v>UN</v>
          </cell>
          <cell r="D4079" t="str">
            <v>COEFICIENTE DE REPRESENTATIVIDADE</v>
          </cell>
          <cell r="E4079" t="str">
            <v>34,05</v>
          </cell>
          <cell r="F4079" t="str">
            <v>CAIXA REFERENCIAL</v>
          </cell>
        </row>
        <row r="4080">
          <cell r="A4080" t="str">
            <v>89650</v>
          </cell>
          <cell r="B4080" t="str">
            <v>JOELHO 45 GRAUS, CPVC, SOLDÁVEL, DN 35MM, INSTALADO EM RAMAL OU SUB-RAMAL DE ÁGUA   FORNECIMENTO E INSTALAÇÃO. AF_06/2022</v>
          </cell>
          <cell r="C4080" t="str">
            <v>UN</v>
          </cell>
          <cell r="D4080" t="str">
            <v>COEFICIENTE DE REPRESENTATIVIDADE</v>
          </cell>
          <cell r="E4080" t="str">
            <v>32,21</v>
          </cell>
          <cell r="F4080" t="str">
            <v>CAIXA REFERENCIAL</v>
          </cell>
        </row>
        <row r="4081">
          <cell r="A4081" t="str">
            <v>89651</v>
          </cell>
          <cell r="B4081" t="str">
            <v>LUVA, CPVC, SOLDÁVEL, DN 15MM, INSTALADO EM RAMAL OU SUB-RAMAL DE ÁGUA - FORNECIMENTO E INSTALAÇÃO. AF_06/2022</v>
          </cell>
          <cell r="C4081" t="str">
            <v>UN</v>
          </cell>
          <cell r="D4081" t="str">
            <v>COEFICIENTE DE REPRESENTATIVIDADE</v>
          </cell>
          <cell r="E4081" t="str">
            <v>7,99</v>
          </cell>
          <cell r="F4081" t="str">
            <v>CAIXA REFERENCIAL</v>
          </cell>
        </row>
        <row r="4082">
          <cell r="A4082" t="str">
            <v>89652</v>
          </cell>
          <cell r="B4082" t="str">
            <v>LUVA DE CORRER, CPVC, SOLDÁVEL, DN 15MM, INSTALADO EM RAMAL OU SUB-RAMAL DE ÁGUA   FORNECIMENTO E INSTALAÇÃO. AF_06/2022</v>
          </cell>
          <cell r="C4082" t="str">
            <v>UN</v>
          </cell>
          <cell r="D4082" t="str">
            <v>COEFICIENTE DE REPRESENTATIVIDADE</v>
          </cell>
          <cell r="E4082" t="str">
            <v>13,70</v>
          </cell>
          <cell r="F4082" t="str">
            <v>CAIXA REFERENCIAL</v>
          </cell>
        </row>
        <row r="4083">
          <cell r="A4083" t="str">
            <v>89653</v>
          </cell>
          <cell r="B4083" t="str">
            <v>LUVA DE TRANSIÇÃO, CPVC, SOLDÁVEL, DN15MM X 1/2", INSTALADO EM RAMAL OU SUB-RAMAL DE ÁGUA - FORNECIMENTO E INSTALAÇÃO. AF_06/2022</v>
          </cell>
          <cell r="C4083" t="str">
            <v>UN</v>
          </cell>
          <cell r="D4083" t="str">
            <v>COEFICIENTE DE REPRESENTATIVIDADE</v>
          </cell>
          <cell r="E4083" t="str">
            <v>19,49</v>
          </cell>
          <cell r="F4083" t="str">
            <v>CAIXA REFERENCIAL</v>
          </cell>
        </row>
        <row r="4084">
          <cell r="A4084" t="str">
            <v>89654</v>
          </cell>
          <cell r="B4084" t="str">
            <v>UNIÃO, CPVC, SOLDÁVEL, DN15MM, INSTALADO EM RAMAL OU SUB-RAMAL DE ÁGUA   FORNECIMENTO E INSTALAÇÃO. AF_06/2022</v>
          </cell>
          <cell r="C4084" t="str">
            <v>UN</v>
          </cell>
          <cell r="D4084" t="str">
            <v>COEFICIENTE DE REPRESENTATIVIDADE</v>
          </cell>
          <cell r="E4084" t="str">
            <v>22,58</v>
          </cell>
          <cell r="F4084" t="str">
            <v>CAIXA REFERENCIAL</v>
          </cell>
        </row>
        <row r="4085">
          <cell r="A4085" t="str">
            <v>89655</v>
          </cell>
          <cell r="B4085" t="str">
            <v>CONECTOR, CPVC, SOLDÁVEL, DN 15MM X 1/2 , INSTALADO EM RAMAL OU SUB-RAMAL DE ÁGUA   FORNECIMENTO E INSTALAÇÃO. AF_06/2022</v>
          </cell>
          <cell r="C4085" t="str">
            <v>UN</v>
          </cell>
          <cell r="D4085" t="str">
            <v>COEFICIENTE DE REPRESENTATIVIDADE</v>
          </cell>
          <cell r="E4085" t="str">
            <v>26,92</v>
          </cell>
          <cell r="F4085" t="str">
            <v>CAIXA REFERENCIAL</v>
          </cell>
        </row>
        <row r="4086">
          <cell r="A4086" t="str">
            <v>89656</v>
          </cell>
          <cell r="B4086" t="str">
            <v>ADAPTADOR, CPVC, SOLDÁVEL, DN15MM, INSTALADO EM RAMAL OU SUB-RAMAL DE ÁGUA   FORNECIMENTO E INSTALAÇÃO. AF_06/2022</v>
          </cell>
          <cell r="C4086" t="str">
            <v>UN</v>
          </cell>
          <cell r="D4086" t="str">
            <v>COEFICIENTE DE REPRESENTATIVIDADE</v>
          </cell>
          <cell r="E4086" t="str">
            <v>25,08</v>
          </cell>
          <cell r="F4086" t="str">
            <v>CAIXA REFERENCIAL</v>
          </cell>
        </row>
        <row r="4087">
          <cell r="A4087" t="str">
            <v>89657</v>
          </cell>
          <cell r="B4087" t="str">
            <v>CURVA DE TRANSPOSIÇÃO, CPVC, SOLDÁVEL, DN15MM, INSTALADO EM RAMAL OU SUB-RAMAL DE ÁGUA   FORNECIMENTO E INSTALAÇÃO. AF_06/2022</v>
          </cell>
          <cell r="C4087" t="str">
            <v>UN</v>
          </cell>
          <cell r="D4087" t="str">
            <v>COEFICIENTE DE REPRESENTATIVIDADE</v>
          </cell>
          <cell r="E4087" t="str">
            <v>15,53</v>
          </cell>
          <cell r="F4087" t="str">
            <v>CAIXA REFERENCIAL</v>
          </cell>
        </row>
        <row r="4088">
          <cell r="A4088" t="str">
            <v>89658</v>
          </cell>
          <cell r="B4088" t="str">
            <v>LUVA, CPVC, SOLDÁVEL, DN 22MM, INSTALADO EM RAMAL OU SUB-RAMAL DE ÁGUA   FORNECIMENTO E INSTALAÇÃO. AF_06/2022</v>
          </cell>
          <cell r="C4088" t="str">
            <v>UN</v>
          </cell>
          <cell r="D4088" t="str">
            <v>COEFICIENTE DE REPRESENTATIVIDADE</v>
          </cell>
          <cell r="E4088" t="str">
            <v>10,61</v>
          </cell>
          <cell r="F4088" t="str">
            <v>CAIXA REFERENCIAL</v>
          </cell>
        </row>
        <row r="4089">
          <cell r="A4089" t="str">
            <v>89659</v>
          </cell>
          <cell r="B4089" t="str">
            <v>LUVA DE CORRER, CPVC, SOLDÁVEL, DN 22MM, INSTALADO EM RAMAL OU SUB-RAMAL DE ÁGUA   FORNECIMENTO E INSTALAÇÃO. AF_06/2022</v>
          </cell>
          <cell r="C4089" t="str">
            <v>UN</v>
          </cell>
          <cell r="D4089" t="str">
            <v>COEFICIENTE DE REPRESENTATIVIDADE</v>
          </cell>
          <cell r="E4089" t="str">
            <v>19,23</v>
          </cell>
          <cell r="F4089" t="str">
            <v>CAIXA REFERENCIAL</v>
          </cell>
        </row>
        <row r="4090">
          <cell r="A4090" t="str">
            <v>89660</v>
          </cell>
          <cell r="B4090" t="str">
            <v>LUVA DE TRANSIÇÃO, CPVC, SOLDÁVEL, DN22MM X 25MM, INSTALADO EM RAMAL OU SUB-RAMAL DE ÁGUA - FORNECIMENTO E INSTALAÇÃO. AF_06/2022</v>
          </cell>
          <cell r="C4090" t="str">
            <v>UN</v>
          </cell>
          <cell r="D4090" t="str">
            <v>COEFICIENTE DE REPRESENTATIVIDADE</v>
          </cell>
          <cell r="E4090" t="str">
            <v>10,80</v>
          </cell>
          <cell r="F4090" t="str">
            <v>CAIXA REFERENCIAL</v>
          </cell>
        </row>
        <row r="4091">
          <cell r="A4091" t="str">
            <v>89661</v>
          </cell>
          <cell r="B4091" t="str">
            <v>UNIÃO, CPVC, SOLDÁVEL, DN22MM, INSTALADO EM RAMAL OU SUB-RAMAL DE ÁGUA   FORNECIMENTO E INSTALAÇÃO. AF_06/2022</v>
          </cell>
          <cell r="C4091" t="str">
            <v>UN</v>
          </cell>
          <cell r="D4091" t="str">
            <v>COEFICIENTE DE REPRESENTATIVIDADE</v>
          </cell>
          <cell r="E4091" t="str">
            <v>26,31</v>
          </cell>
          <cell r="F4091" t="str">
            <v>CAIXA REFERENCIAL</v>
          </cell>
        </row>
        <row r="4092">
          <cell r="A4092" t="str">
            <v>89662</v>
          </cell>
          <cell r="B4092" t="str">
            <v>CONECTOR, CPVC, SOLDÁVEL, DN 22MM X 1/2 , INSTALADO EM RAMAL OU SUB-RAMAL DE ÁGUA   FORNECIMENTO E INSTALAÇÃO. AF_06/2022</v>
          </cell>
          <cell r="C4092" t="str">
            <v>UN</v>
          </cell>
          <cell r="D4092" t="str">
            <v>COEFICIENTE DE REPRESENTATIVIDADE</v>
          </cell>
          <cell r="E4092" t="str">
            <v>34,84</v>
          </cell>
          <cell r="F4092" t="str">
            <v>CAIXA REFERENCIAL</v>
          </cell>
        </row>
        <row r="4093">
          <cell r="A4093" t="str">
            <v>89663</v>
          </cell>
          <cell r="B4093" t="str">
            <v>ADAPTADOR, CPVC, SOLDÁVEL, DN22MM, INSTALADO EM RAMAL OU SUB-RAMAL DE ÁGUA   FORNECIMENTO E INSTALAÇÃO. AF_06/2022</v>
          </cell>
          <cell r="C4093" t="str">
            <v>UN</v>
          </cell>
          <cell r="D4093" t="str">
            <v>COEFICIENTE DE REPRESENTATIVIDADE</v>
          </cell>
          <cell r="E4093" t="str">
            <v>33,58</v>
          </cell>
          <cell r="F4093" t="str">
            <v>CAIXA REFERENCIAL</v>
          </cell>
        </row>
        <row r="4094">
          <cell r="A4094" t="str">
            <v>89664</v>
          </cell>
          <cell r="B4094" t="str">
            <v>CURVA DE TRANSPOSIÇÃO, CPVC, SOLDÁVEL, DN22MM, INSTALADO EM RAMAL OU SUB-RAMAL DE ÁGUA   FORNECIMENTO E INSTALAÇÃO. AF_06/2022</v>
          </cell>
          <cell r="C4094" t="str">
            <v>UN</v>
          </cell>
          <cell r="D4094" t="str">
            <v>COEFICIENTE DE REPRESENTATIVIDADE</v>
          </cell>
          <cell r="E4094" t="str">
            <v>19,15</v>
          </cell>
          <cell r="F4094" t="str">
            <v>CAIXA REFERENCIAL</v>
          </cell>
        </row>
        <row r="4095">
          <cell r="A4095" t="str">
            <v>89666</v>
          </cell>
          <cell r="B4095" t="str">
            <v>BUCHA DE REDUÇÃO, CPVC, SOLDÁVEL, DN22MM X 15MM, INSTALADO EM RAMAL OU SUB-RAMAL DE ÁGUA   FORNECIMENTO E INSTALAÇÃO. AF_06/2022</v>
          </cell>
          <cell r="C4095" t="str">
            <v>UN</v>
          </cell>
          <cell r="D4095" t="str">
            <v>COEFICIENTE DE REPRESENTATIVIDADE</v>
          </cell>
          <cell r="E4095" t="str">
            <v>8,23</v>
          </cell>
          <cell r="F4095" t="str">
            <v>CAIXA REFERENCIAL</v>
          </cell>
        </row>
        <row r="4096">
          <cell r="A4096" t="str">
            <v>89667</v>
          </cell>
          <cell r="B4096" t="str">
            <v>TÊ DE INSPEÇÃO, PVC, SERIE R, ÁGUA PLUVIAL, DN 75 MM, JUNTA ELÁSTICA, FORNECIDO E INSTALADO EM CONDUTORES VERTICAIS DE ÁGUAS PLUVIAIS. AF_06/2022</v>
          </cell>
          <cell r="C4096" t="str">
            <v>UN</v>
          </cell>
          <cell r="D4096" t="str">
            <v>COEFICIENTE DE REPRESENTATIVIDADE</v>
          </cell>
          <cell r="E4096" t="str">
            <v>52,22</v>
          </cell>
          <cell r="F4096" t="str">
            <v>CAIXA REFERENCIAL</v>
          </cell>
        </row>
        <row r="4097">
          <cell r="A4097" t="str">
            <v>89668</v>
          </cell>
          <cell r="B4097" t="str">
            <v>CONECTOR, CPVC, SOLDÁVEL, DN22MM X 3/4", INSTALADO EM RAMAL OU SUB-RAMAL DE ÁGUA - FORNECIMENTO E INSTALAÇÃO. AF_06/2022</v>
          </cell>
          <cell r="C4097" t="str">
            <v>UN</v>
          </cell>
          <cell r="D4097" t="str">
            <v>COEFICIENTE DE REPRESENTATIVIDADE</v>
          </cell>
          <cell r="E4097" t="str">
            <v>32,77</v>
          </cell>
          <cell r="F4097" t="str">
            <v>CAIXA REFERENCIAL</v>
          </cell>
        </row>
        <row r="4098">
          <cell r="A4098" t="str">
            <v>89669</v>
          </cell>
          <cell r="B4098" t="str">
            <v>LUVA SIMPLES, PVC, SERIE R, ÁGUA PLUVIAL, DN 100 MM, JUNTA ELÁSTICA, FORNECIDO E INSTALADO EM CONDUTORES VERTICAIS DE ÁGUAS PLUVIAIS. AF_06/2022</v>
          </cell>
          <cell r="C4098" t="str">
            <v>UN</v>
          </cell>
          <cell r="D4098" t="str">
            <v>COEFICIENTE DE REPRESENTATIVIDADE</v>
          </cell>
          <cell r="E4098" t="str">
            <v>37,85</v>
          </cell>
          <cell r="F4098" t="str">
            <v>CAIXA REFERENCIAL</v>
          </cell>
        </row>
        <row r="4099">
          <cell r="A4099" t="str">
            <v>89670</v>
          </cell>
          <cell r="B4099" t="str">
            <v>LUVA, CPVC, SOLDÁVEL, DN 28MM, INSTALADO EM RAMAL OU SUB-RAMAL DE ÁGUA   FORNECIMENTO E INSTALAÇÃO. AF_06/2022</v>
          </cell>
          <cell r="C4099" t="str">
            <v>UN</v>
          </cell>
          <cell r="D4099" t="str">
            <v>COEFICIENTE DE REPRESENTATIVIDADE</v>
          </cell>
          <cell r="E4099" t="str">
            <v>15,78</v>
          </cell>
          <cell r="F4099" t="str">
            <v>CAIXA REFERENCIAL</v>
          </cell>
        </row>
        <row r="4100">
          <cell r="A4100" t="str">
            <v>89671</v>
          </cell>
          <cell r="B4100" t="str">
            <v>LUVA DE CORRER, PVC, SERIE R, ÁGUA PLUVIAL, DN 100 MM, JUNTA ELÁSTICA, FORNECIDO E INSTALADO EM CONDUTORES VERTICAIS DE ÁGUAS PLUVIAIS. AF_06/2022</v>
          </cell>
          <cell r="C4100" t="str">
            <v>UN</v>
          </cell>
          <cell r="D4100" t="str">
            <v>COEFICIENTE DE REPRESENTATIVIDADE</v>
          </cell>
          <cell r="E4100" t="str">
            <v>52,49</v>
          </cell>
          <cell r="F4100" t="str">
            <v>CAIXA REFERENCIAL</v>
          </cell>
        </row>
        <row r="4101">
          <cell r="A4101" t="str">
            <v>89672</v>
          </cell>
          <cell r="B4101" t="str">
            <v>LUVA DE CORRER, CPVC, SOLDÁVEL, DN 28MM, INSTALADO EM RAMAL OU SUB-RAMAL DE ÁGUA   FORNECIMENTO E INSTALAÇÃO. AF_06/2022</v>
          </cell>
          <cell r="C4101" t="str">
            <v>UN</v>
          </cell>
          <cell r="D4101" t="str">
            <v>COEFICIENTE DE REPRESENTATIVIDADE</v>
          </cell>
          <cell r="E4101" t="str">
            <v>26,51</v>
          </cell>
          <cell r="F4101" t="str">
            <v>CAIXA REFERENCIAL</v>
          </cell>
        </row>
        <row r="4102">
          <cell r="A4102" t="str">
            <v>89673</v>
          </cell>
          <cell r="B4102" t="str">
            <v>REDUÇÃO EXCÊNTRICA, PVC, SERIE R, ÁGUA PLUVIAL, DN 100 X 75 MM, JUNTA ELÁSTICA, FORNECIDO E INSTALADO EM CONDUTORES VERTICAIS DE ÁGUAS PLUVIAIS. AF_06/2022</v>
          </cell>
          <cell r="C4102" t="str">
            <v>UN</v>
          </cell>
          <cell r="D4102" t="str">
            <v>COEFICIENTE DE REPRESENTATIVIDADE</v>
          </cell>
          <cell r="E4102" t="str">
            <v>41,38</v>
          </cell>
          <cell r="F4102" t="str">
            <v>CAIXA REFERENCIAL</v>
          </cell>
        </row>
        <row r="4103">
          <cell r="A4103" t="str">
            <v>89674</v>
          </cell>
          <cell r="B4103" t="str">
            <v>UNIÃO, CPVC, SOLDÁVEL, DN28MM, INSTALADO EM RAMAL OU SUB-RAMAL DE ÁGUA   FORNECIMENTO E INSTALAÇÃO. AF_06/2022</v>
          </cell>
          <cell r="C4103" t="str">
            <v>UN</v>
          </cell>
          <cell r="D4103" t="str">
            <v>COEFICIENTE DE REPRESENTATIVIDADE</v>
          </cell>
          <cell r="E4103" t="str">
            <v>34,26</v>
          </cell>
          <cell r="F4103" t="str">
            <v>CAIXA REFERENCIAL</v>
          </cell>
        </row>
        <row r="4104">
          <cell r="A4104" t="str">
            <v>89675</v>
          </cell>
          <cell r="B4104" t="str">
            <v>TÊ DE INSPEÇÃO, PVC, SERIE R, ÁGUA PLUVIAL, DN 100 MM, JUNTA ELÁSTICA, FORNECIDO E INSTALADO EM CONDUTORES VERTICAIS DE ÁGUAS PLUVIAIS. AF_06/2022</v>
          </cell>
          <cell r="C4104" t="str">
            <v>UN</v>
          </cell>
          <cell r="D4104" t="str">
            <v>COEFICIENTE DE REPRESENTATIVIDADE</v>
          </cell>
          <cell r="E4104" t="str">
            <v>86,00</v>
          </cell>
          <cell r="F4104" t="str">
            <v>CAIXA REFERENCIAL</v>
          </cell>
        </row>
        <row r="4105">
          <cell r="A4105" t="str">
            <v>89676</v>
          </cell>
          <cell r="B4105" t="str">
            <v>CONECTOR, CPVC, SOLDÁVEL, DN 28MM X 1 , INSTALADO EM RAMAL OU SUB-RAMAL DE ÁGUA   FORNECIMENTO E INSTALAÇÃO. AF_06/2022</v>
          </cell>
          <cell r="C4105" t="str">
            <v>UN</v>
          </cell>
          <cell r="D4105" t="str">
            <v>COEFICIENTE DE REPRESENTATIVIDADE</v>
          </cell>
          <cell r="E4105" t="str">
            <v>41,29</v>
          </cell>
          <cell r="F4105" t="str">
            <v>CAIXA REFERENCIAL</v>
          </cell>
        </row>
        <row r="4106">
          <cell r="A4106" t="str">
            <v>89677</v>
          </cell>
          <cell r="B4106" t="str">
            <v>LUVA SIMPLES, PVC, SERIE R, ÁGUA PLUVIAL, DN 150 MM, JUNTA ELÁSTICA, FORNECIDO E INSTALADO EM CONDUTORES VERTICAIS DE ÁGUAS PLUVIAIS. AF_06/2022</v>
          </cell>
          <cell r="C4106" t="str">
            <v>UN</v>
          </cell>
          <cell r="D4106" t="str">
            <v>COEFICIENTE DE REPRESENTATIVIDADE</v>
          </cell>
          <cell r="E4106" t="str">
            <v>89,65</v>
          </cell>
          <cell r="F4106" t="str">
            <v>CAIXA REFERENCIAL</v>
          </cell>
        </row>
        <row r="4107">
          <cell r="A4107" t="str">
            <v>89678</v>
          </cell>
          <cell r="B4107" t="str">
            <v>BUCHA DE REDUÇÃO, CPVC, SOLDÁVEL, DN28MM X 22MM, INSTALADO EM RAMAL OU SUB-RAMAL DE ÁGUA   FORNECIMENTO E INSTALAÇÃO. AF_06/2022</v>
          </cell>
          <cell r="C4107" t="str">
            <v>UN</v>
          </cell>
          <cell r="D4107" t="str">
            <v>COEFICIENTE DE REPRESENTATIVIDADE</v>
          </cell>
          <cell r="E4107" t="str">
            <v>13,43</v>
          </cell>
          <cell r="F4107" t="str">
            <v>CAIXA REFERENCIAL</v>
          </cell>
        </row>
        <row r="4108">
          <cell r="A4108" t="str">
            <v>89679</v>
          </cell>
          <cell r="B4108" t="str">
            <v>LUVA DE CORRER, PVC, SERIE R, ÁGUA PLUVIAL, DN 150 MM, JUNTA ELÁSTICA, FORNECIDO E INSTALADO EM CONDUTORES VERTICAIS DE ÁGUAS PLUVIAIS. AF_06/2022</v>
          </cell>
          <cell r="C4108" t="str">
            <v>UN</v>
          </cell>
          <cell r="D4108" t="str">
            <v>COEFICIENTE DE REPRESENTATIVIDADE</v>
          </cell>
          <cell r="E4108" t="str">
            <v>145,23</v>
          </cell>
          <cell r="F4108" t="str">
            <v>CAIXA REFERENCIAL</v>
          </cell>
        </row>
        <row r="4109">
          <cell r="A4109" t="str">
            <v>89680</v>
          </cell>
          <cell r="B4109" t="str">
            <v>LUVA, CPVC, SOLDÁVEL, DN 35MM, INSTALADO EM RAMAL OU SUB-RAMAL DE ÁGUA   FORNECIMENTO E INSTALAÇÃO. AF_06/2022</v>
          </cell>
          <cell r="C4109" t="str">
            <v>UN</v>
          </cell>
          <cell r="D4109" t="str">
            <v>COEFICIENTE DE REPRESENTATIVIDADE</v>
          </cell>
          <cell r="E4109" t="str">
            <v>25,16</v>
          </cell>
          <cell r="F4109" t="str">
            <v>CAIXA REFERENCIAL</v>
          </cell>
        </row>
        <row r="4110">
          <cell r="A4110" t="str">
            <v>89681</v>
          </cell>
          <cell r="B4110" t="str">
            <v>REDUÇÃO EXCÊNTRICA, PVC, SERIE R, ÁGUA PLUVIAL, DN 150 X 100 MM, JUNTA ELÁSTICA, FORNECIDO E INSTALADO EM CONDUTORES VERTICAIS DE ÁGUAS PLUVIAIS. AF_06/2022</v>
          </cell>
          <cell r="C4110" t="str">
            <v>UN</v>
          </cell>
          <cell r="D4110" t="str">
            <v>COEFICIENTE DE REPRESENTATIVIDADE</v>
          </cell>
          <cell r="E4110" t="str">
            <v>106,04</v>
          </cell>
          <cell r="F4110" t="str">
            <v>CAIXA REFERENCIAL</v>
          </cell>
        </row>
        <row r="4111">
          <cell r="A4111" t="str">
            <v>89682</v>
          </cell>
          <cell r="B4111" t="str">
            <v>LUVA DE CORRER, CPVC, SOLDÁVEL, DN 35MM, INSTALADO EM RAMAL OU SUB-RAMAL DE ÁGUA   FORNECIMENTO E INSTALAÇÃO. AF_06/2022</v>
          </cell>
          <cell r="C4111" t="str">
            <v>UN</v>
          </cell>
          <cell r="D4111" t="str">
            <v>COEFICIENTE DE REPRESENTATIVIDADE</v>
          </cell>
          <cell r="E4111" t="str">
            <v>35,28</v>
          </cell>
          <cell r="F4111" t="str">
            <v>CAIXA REFERENCIAL</v>
          </cell>
        </row>
        <row r="4112">
          <cell r="A4112" t="str">
            <v>89683</v>
          </cell>
          <cell r="B4112" t="str">
            <v>TÊ DE INSPEÇÃO, PVC, SERIE R, ÁGUA PLUVIAL, DN 150 X 100 MM, JUNTA ELÁSTICA, FORNECIDO E INSTALADO EM CONDUTORES VERTICAIS DE ÁGUAS PLUVIAIS. AF_06/2022</v>
          </cell>
          <cell r="C4112" t="str">
            <v>UN</v>
          </cell>
          <cell r="D4112" t="str">
            <v>COEFICIENTE DE REPRESENTATIVIDADE</v>
          </cell>
          <cell r="E4112" t="str">
            <v>344,08</v>
          </cell>
          <cell r="F4112" t="str">
            <v>CAIXA REFERENCIAL</v>
          </cell>
        </row>
        <row r="4113">
          <cell r="A4113" t="str">
            <v>89684</v>
          </cell>
          <cell r="B4113" t="str">
            <v>UNIÃO, CPVC, SOLDÁVEL, DN35MM, INSTALADO EM RAMAL OU SUB-RAMAL DE ÁGUA   FORNECIMENTO E INSTALAÇÃO. AF_06/2022</v>
          </cell>
          <cell r="C4113" t="str">
            <v>UN</v>
          </cell>
          <cell r="D4113" t="str">
            <v>COEFICIENTE DE REPRESENTATIVIDADE</v>
          </cell>
          <cell r="E4113" t="str">
            <v>49,77</v>
          </cell>
          <cell r="F4113" t="str">
            <v>CAIXA REFERENCIAL</v>
          </cell>
        </row>
        <row r="4114">
          <cell r="A4114" t="str">
            <v>89685</v>
          </cell>
          <cell r="B4114" t="str">
            <v>JUNÇÃO SIMPLES, PVC, SERIE R, ÁGUA PLUVIAL, DN 75 X 75 MM, JUNTA ELÁSTICA, FORNECIDO E INSTALADO EM CONDUTORES VERTICAIS DE ÁGUAS PLUVIAIS. AF_06/2022</v>
          </cell>
          <cell r="C4114" t="str">
            <v>UN</v>
          </cell>
          <cell r="D4114" t="str">
            <v>COEFICIENTE DE REPRESENTATIVIDADE</v>
          </cell>
          <cell r="E4114" t="str">
            <v>72,30</v>
          </cell>
          <cell r="F4114" t="str">
            <v>CAIXA REFERENCIAL</v>
          </cell>
        </row>
        <row r="4115">
          <cell r="A4115" t="str">
            <v>89686</v>
          </cell>
          <cell r="B4115" t="str">
            <v>CONECTOR, CPVC, SOLDÁVEL, DN 35MM X 1 1/4 , INSTALADO EM RAMAL OU SUB-RAMAL DE ÁGUA   FORNECIMENTO E INSTALAÇÃO. AF_06/2022</v>
          </cell>
          <cell r="C4115" t="str">
            <v>UN</v>
          </cell>
          <cell r="D4115" t="str">
            <v>COEFICIENTE DE REPRESENTATIVIDADE</v>
          </cell>
          <cell r="E4115" t="str">
            <v>63,12</v>
          </cell>
          <cell r="F4115" t="str">
            <v>CAIXA REFERENCIAL</v>
          </cell>
        </row>
        <row r="4116">
          <cell r="A4116" t="str">
            <v>89687</v>
          </cell>
          <cell r="B4116" t="str">
            <v>TÊ, PVC, SERIE R, ÁGUA PLUVIAL, DN 75 X 75 MM, JUNTA ELÁSTICA, FORNECIDO E INSTALADO EM CONDUTORES VERTICAIS DE ÁGUAS PLUVIAIS. AF_06/2022</v>
          </cell>
          <cell r="C4116" t="str">
            <v>UN</v>
          </cell>
          <cell r="D4116" t="str">
            <v>COEFICIENTE DE REPRESENTATIVIDADE</v>
          </cell>
          <cell r="E4116" t="str">
            <v>61,68</v>
          </cell>
          <cell r="F4116" t="str">
            <v>CAIXA REFERENCIAL</v>
          </cell>
        </row>
        <row r="4117">
          <cell r="A4117" t="str">
            <v>89689</v>
          </cell>
          <cell r="B4117" t="str">
            <v>BUCHA DE REDUÇÃO, CPVC, SOLDÁVEL, DN35MM X 28MM, INSTALADO EM RAMAL OU SUB-RAMAL DE ÁGUA   FORNECIMENTO E INSTALAÇÃO. AF_06/2022</v>
          </cell>
          <cell r="C4117" t="str">
            <v>UN</v>
          </cell>
          <cell r="D4117" t="str">
            <v>COEFICIENTE DE REPRESENTATIVIDADE</v>
          </cell>
          <cell r="E4117" t="str">
            <v>42,11</v>
          </cell>
          <cell r="F4117" t="str">
            <v>CAIXA REFERENCIAL</v>
          </cell>
        </row>
        <row r="4118">
          <cell r="A4118" t="str">
            <v>89690</v>
          </cell>
          <cell r="B4118" t="str">
            <v>JUNÇÃO SIMPLES, PVC, SERIE R, ÁGUA PLUVIAL, DN 100 X 100 MM, JUNTA ELÁSTICA, FORNECIDO E INSTALADO EM CONDUTORES VERTICAIS DE ÁGUAS PLUVIAIS. AF_06/2022</v>
          </cell>
          <cell r="C4118" t="str">
            <v>UN</v>
          </cell>
          <cell r="D4118" t="str">
            <v>COEFICIENTE DE REPRESENTATIVIDADE</v>
          </cell>
          <cell r="E4118" t="str">
            <v>106,13</v>
          </cell>
          <cell r="F4118" t="str">
            <v>CAIXA REFERENCIAL</v>
          </cell>
        </row>
        <row r="4119">
          <cell r="A4119" t="str">
            <v>89691</v>
          </cell>
          <cell r="B4119" t="str">
            <v>TE, CPVC, SOLDÁVEL, DN 15MM, INSTALADO EM RAMAL OU SUB-RAMAL DE ÁGUA - FORNECIMENTO E INSTALAÇÃO. AF_06/2022</v>
          </cell>
          <cell r="C4119" t="str">
            <v>UN</v>
          </cell>
          <cell r="D4119" t="str">
            <v>COEFICIENTE DE REPRESENTATIVIDADE</v>
          </cell>
          <cell r="E4119" t="str">
            <v>15,28</v>
          </cell>
          <cell r="F4119" t="str">
            <v>CAIXA REFERENCIAL</v>
          </cell>
        </row>
        <row r="4120">
          <cell r="A4120" t="str">
            <v>89692</v>
          </cell>
          <cell r="B4120" t="str">
            <v>JUNÇÃO SIMPLES, PVC, SERIE R, ÁGUA PLUVIAL, DN 100 X 75 MM, JUNTA ELÁSTICA, FORNECIDO E INSTALADO EM CONDUTORES VERTICAIS DE ÁGUAS PLUVIAIS. AF_06/2022</v>
          </cell>
          <cell r="C4120" t="str">
            <v>UN</v>
          </cell>
          <cell r="D4120" t="str">
            <v>COEFICIENTE DE REPRESENTATIVIDADE</v>
          </cell>
          <cell r="E4120" t="str">
            <v>121,71</v>
          </cell>
          <cell r="F4120" t="str">
            <v>CAIXA REFERENCIAL</v>
          </cell>
        </row>
        <row r="4121">
          <cell r="A4121" t="str">
            <v>89693</v>
          </cell>
          <cell r="B4121" t="str">
            <v>TÊ, PVC, SERIE R, ÁGUA PLUVIAL, DN 100 X 100 MM, JUNTA ELÁSTICA, FORNECIDO E INSTALADO EM CONDUTORES VERTICAIS DE ÁGUAS PLUVIAIS. AF_06/2022</v>
          </cell>
          <cell r="C4121" t="str">
            <v>UN</v>
          </cell>
          <cell r="D4121" t="str">
            <v>COEFICIENTE DE REPRESENTATIVIDADE</v>
          </cell>
          <cell r="E4121" t="str">
            <v>92,75</v>
          </cell>
          <cell r="F4121" t="str">
            <v>CAIXA REFERENCIAL</v>
          </cell>
        </row>
        <row r="4122">
          <cell r="A4122" t="str">
            <v>89694</v>
          </cell>
          <cell r="B4122" t="str">
            <v>TE DE TRANSIÇÃO, CPVC, SOLDÁVEL, DN 15MM X 1/2 , INSTALADO EM RAMAL OU SUB-RAMAL DE ÁGUA   FORNECIMENTO E INSTALAÇÃO. AF_06/2022</v>
          </cell>
          <cell r="C4122" t="str">
            <v>UN</v>
          </cell>
          <cell r="D4122" t="str">
            <v>COEFICIENTE DE REPRESENTATIVIDADE</v>
          </cell>
          <cell r="E4122" t="str">
            <v>22,61</v>
          </cell>
          <cell r="F4122" t="str">
            <v>CAIXA REFERENCIAL</v>
          </cell>
        </row>
        <row r="4123">
          <cell r="A4123" t="str">
            <v>89695</v>
          </cell>
          <cell r="B4123" t="str">
            <v>TÊ MISTURADOR, CPVC, SOLDÁVEL, DN15MM, INSTALADO EM RAMAL OU SUB-RAMAL DE ÁGUA   FORNECIMENTO E INSTALAÇÃO. AF_06/2022</v>
          </cell>
          <cell r="C4123" t="str">
            <v>UN</v>
          </cell>
          <cell r="D4123" t="str">
            <v>COEFICIENTE DE REPRESENTATIVIDADE</v>
          </cell>
          <cell r="E4123" t="str">
            <v>19,23</v>
          </cell>
          <cell r="F4123" t="str">
            <v>CAIXA REFERENCIAL</v>
          </cell>
        </row>
        <row r="4124">
          <cell r="A4124" t="str">
            <v>89696</v>
          </cell>
          <cell r="B4124" t="str">
            <v>TÊ, PVC, SERIE R, ÁGUA PLUVIAL, DN 100 X 75 MM, JUNTA ELÁSTICA, FORNECIDO E INSTALADO EM CONDUTORES VERTICAIS DE ÁGUAS PLUVIAIS. AF_06/2022</v>
          </cell>
          <cell r="C4124" t="str">
            <v>UN</v>
          </cell>
          <cell r="D4124" t="str">
            <v>COEFICIENTE DE REPRESENTATIVIDADE</v>
          </cell>
          <cell r="E4124" t="str">
            <v>100,04</v>
          </cell>
          <cell r="F4124" t="str">
            <v>CAIXA REFERENCIAL</v>
          </cell>
        </row>
        <row r="4125">
          <cell r="A4125" t="str">
            <v>89697</v>
          </cell>
          <cell r="B4125" t="str">
            <v>TE, CPVC, SOLDÁVEL, DN 22MM, INSTALADO EM RAMAL OU SUB-RAMAL DE ÁGUA - FORNECIMENTO E INSTALAÇÃO. AF_06/2022</v>
          </cell>
          <cell r="C4125" t="str">
            <v>UN</v>
          </cell>
          <cell r="D4125" t="str">
            <v>COEFICIENTE DE REPRESENTATIVIDADE</v>
          </cell>
          <cell r="E4125" t="str">
            <v>19,91</v>
          </cell>
          <cell r="F4125" t="str">
            <v>CAIXA REFERENCIAL</v>
          </cell>
        </row>
        <row r="4126">
          <cell r="A4126" t="str">
            <v>89698</v>
          </cell>
          <cell r="B4126" t="str">
            <v>JUNÇÃO SIMPLES, PVC, SERIE R, ÁGUA PLUVIAL, DN 150 X 150 MM, JUNTA ELÁSTICA, FORNECIDO E INSTALADO EM CONDUTORES VERTICAIS DE ÁGUAS PLUVIAIS. AF_06/2022</v>
          </cell>
          <cell r="C4126" t="str">
            <v>UN</v>
          </cell>
          <cell r="D4126" t="str">
            <v>COEFICIENTE DE REPRESENTATIVIDADE</v>
          </cell>
          <cell r="E4126" t="str">
            <v>317,17</v>
          </cell>
          <cell r="F4126" t="str">
            <v>CAIXA REFERENCIAL</v>
          </cell>
        </row>
        <row r="4127">
          <cell r="A4127" t="str">
            <v>89699</v>
          </cell>
          <cell r="B4127" t="str">
            <v>JUNÇÃO SIMPLES, PVC, SERIE R, ÁGUA PLUVIAL, DN 150 X 100 MM, JUNTA ELÁSTICA, FORNECIDO E INSTALADO EM CONDUTORES VERTICAIS DE ÁGUAS PLUVIAIS. AF_06/2022</v>
          </cell>
          <cell r="C4127" t="str">
            <v>UN</v>
          </cell>
          <cell r="D4127" t="str">
            <v>COEFICIENTE DE REPRESENTATIVIDADE</v>
          </cell>
          <cell r="E4127" t="str">
            <v>238,83</v>
          </cell>
          <cell r="F4127" t="str">
            <v>CAIXA REFERENCIAL</v>
          </cell>
        </row>
        <row r="4128">
          <cell r="A4128" t="str">
            <v>89700</v>
          </cell>
          <cell r="B4128" t="str">
            <v>TE DE TRANSIÇÃO, CPVC, SOLDÁVEL, DN 22MM X 1/2 , INSTALADO EM RAMAL OU SUB-RAMAL DE ÁGUA   FORNECIMENTO E INSTALAÇÃO. AF_06/2022</v>
          </cell>
          <cell r="C4128" t="str">
            <v>UN</v>
          </cell>
          <cell r="D4128" t="str">
            <v>COEFICIENTE DE REPRESENTATIVIDADE</v>
          </cell>
          <cell r="E4128" t="str">
            <v>25,85</v>
          </cell>
          <cell r="F4128" t="str">
            <v>CAIXA REFERENCIAL</v>
          </cell>
        </row>
        <row r="4129">
          <cell r="A4129" t="str">
            <v>89701</v>
          </cell>
          <cell r="B4129" t="str">
            <v>TÊ, PVC, SERIE R, ÁGUA PLUVIAL, DN 150 X 150 MM, JUNTA ELÁSTICA, FORNECIDO E INSTALADO EM CONDUTORES VERTICAIS DE ÁGUAS PLUVIAIS. AF_06/2022</v>
          </cell>
          <cell r="C4129" t="str">
            <v>UN</v>
          </cell>
          <cell r="D4129" t="str">
            <v>COEFICIENTE DE REPRESENTATIVIDADE</v>
          </cell>
          <cell r="E4129" t="str">
            <v>231,21</v>
          </cell>
          <cell r="F4129" t="str">
            <v>CAIXA REFERENCIAL</v>
          </cell>
        </row>
        <row r="4130">
          <cell r="A4130" t="str">
            <v>89702</v>
          </cell>
          <cell r="B4130" t="str">
            <v>TÊ MISTURADOR, CPVC, SOLDÁVEL, DN22MM, INSTALADO EM RAMAL OU SUB-RAMAL DE ÁGUA   FORNECIMENTO E INSTALAÇÃO. AF_06/2022</v>
          </cell>
          <cell r="C4130" t="str">
            <v>UN</v>
          </cell>
          <cell r="D4130" t="str">
            <v>COEFICIENTE DE REPRESENTATIVIDADE</v>
          </cell>
          <cell r="E4130" t="str">
            <v>24,72</v>
          </cell>
          <cell r="F4130" t="str">
            <v>CAIXA REFERENCIAL</v>
          </cell>
        </row>
        <row r="4131">
          <cell r="A4131" t="str">
            <v>89703</v>
          </cell>
          <cell r="B4131" t="str">
            <v>TE MISTURADOR DE TRANSIÇÃO, CPVC, SOLDÁVEL, DN 22MM X 3/4", INSTALADO EM RAMAL OU SUB-RAMAL DE ÁGUA - FORNECIMENTO E INSTALAÇÃO. AF_06/2022</v>
          </cell>
          <cell r="C4131" t="str">
            <v>UN</v>
          </cell>
          <cell r="D4131" t="str">
            <v>COEFICIENTE DE REPRESENTATIVIDADE</v>
          </cell>
          <cell r="E4131" t="str">
            <v>53,63</v>
          </cell>
          <cell r="F4131" t="str">
            <v>CAIXA REFERENCIAL</v>
          </cell>
        </row>
        <row r="4132">
          <cell r="A4132" t="str">
            <v>89704</v>
          </cell>
          <cell r="B4132" t="str">
            <v>TÊ, PVC, SERIE R, ÁGUA PLUVIAL, DN 150 X 100 MM, JUNTA ELÁSTICA, FORNECIDO E INSTALADO EM CONDUTORES VERTICAIS DE ÁGUAS PLUVIAIS. AF_06/2022</v>
          </cell>
          <cell r="C4132" t="str">
            <v>UN</v>
          </cell>
          <cell r="D4132" t="str">
            <v>COEFICIENTE DE REPRESENTATIVIDADE</v>
          </cell>
          <cell r="E4132" t="str">
            <v>178,24</v>
          </cell>
          <cell r="F4132" t="str">
            <v>CAIXA REFERENCIAL</v>
          </cell>
        </row>
        <row r="4133">
          <cell r="A4133" t="str">
            <v>89705</v>
          </cell>
          <cell r="B4133" t="str">
            <v>TÊ, CPVC, SOLDÁVEL, DN28MM, INSTALADO EM RAMAL OU SUB-RAMAL DE ÁGUA   FORNECIMENTO E INSTALAÇÃO. AF_06/2022</v>
          </cell>
          <cell r="C4133" t="str">
            <v>UN</v>
          </cell>
          <cell r="D4133" t="str">
            <v>COEFICIENTE DE REPRESENTATIVIDADE</v>
          </cell>
          <cell r="E4133" t="str">
            <v>28,66</v>
          </cell>
          <cell r="F4133" t="str">
            <v>CAIXA REFERENCIAL</v>
          </cell>
        </row>
        <row r="4134">
          <cell r="A4134" t="str">
            <v>89706</v>
          </cell>
          <cell r="B4134" t="str">
            <v>TÊ, CPVC, SOLDÁVEL, DN35MM, INSTALADO EM RAMAL OU SUB-RAMAL DE ÁGUA   FORNECIMENTO E INSTALAÇÃO. AF_06/2022</v>
          </cell>
          <cell r="C4134" t="str">
            <v>UN</v>
          </cell>
          <cell r="D4134" t="str">
            <v>COEFICIENTE DE REPRESENTATIVIDADE</v>
          </cell>
          <cell r="E4134" t="str">
            <v>63,22</v>
          </cell>
          <cell r="F4134" t="str">
            <v>CAIXA REFERENCIAL</v>
          </cell>
        </row>
        <row r="4135">
          <cell r="A4135" t="str">
            <v>89718</v>
          </cell>
          <cell r="B4135" t="str">
            <v>TUBO, CPVC, SOLDÁVEL, DN 35MM, INSTALADO EM RAMAL DE DISTRIBUIÇÃO DE ÁGUA   FORNECIMENTO E INSTALAÇÃO. AF_06/2022</v>
          </cell>
          <cell r="C4135" t="str">
            <v>M</v>
          </cell>
          <cell r="D4135" t="str">
            <v>COEFICIENTE DE REPRESENTATIVIDADE</v>
          </cell>
          <cell r="E4135" t="str">
            <v>61,29</v>
          </cell>
          <cell r="F4135" t="str">
            <v>CAIXA REFERENCIAL</v>
          </cell>
        </row>
        <row r="4136">
          <cell r="A4136" t="str">
            <v>89719</v>
          </cell>
          <cell r="B4136" t="str">
            <v>JOELHO 90 GRAUS, CPVC, SOLDÁVEL, DN 22MM, INSTALADO EM RAMAL DE DISTRIBUIÇÃO DE ÁGUA   FORNECIMENTO E INSTALAÇÃO. AF_06/2022</v>
          </cell>
          <cell r="C4136" t="str">
            <v>UN</v>
          </cell>
          <cell r="D4136" t="str">
            <v>COEFICIENTE DE REPRESENTATIVIDADE</v>
          </cell>
          <cell r="E4136" t="str">
            <v>14,52</v>
          </cell>
          <cell r="F4136" t="str">
            <v>CAIXA REFERENCIAL</v>
          </cell>
        </row>
        <row r="4137">
          <cell r="A4137" t="str">
            <v>89720</v>
          </cell>
          <cell r="B4137" t="str">
            <v>JOELHO 45 GRAUS, CPVC, SOLDÁVEL, DN 22MM, INSTALADO EM RAMAL DE DISTRIBUIÇÃO DE ÁGUA   FORNECIMENTO E INSTALAÇÃO. AF_06/2022</v>
          </cell>
          <cell r="C4137" t="str">
            <v>UN</v>
          </cell>
          <cell r="D4137" t="str">
            <v>COEFICIENTE DE REPRESENTATIVIDADE</v>
          </cell>
          <cell r="E4137" t="str">
            <v>16,32</v>
          </cell>
          <cell r="F4137" t="str">
            <v>CAIXA REFERENCIAL</v>
          </cell>
        </row>
        <row r="4138">
          <cell r="A4138" t="str">
            <v>89721</v>
          </cell>
          <cell r="B4138" t="str">
            <v>CURVA 90 GRAUS, CPVC, SOLDÁVEL, DN 22MM, INSTALADO EM RAMAL DE DISTRIBUIÇÃO DE ÁGUA - FORNECIMENTO E INSTALAÇÃO. AF_06/2022</v>
          </cell>
          <cell r="C4138" t="str">
            <v>UN</v>
          </cell>
          <cell r="D4138" t="str">
            <v>COEFICIENTE DE REPRESENTATIVIDADE</v>
          </cell>
          <cell r="E4138" t="str">
            <v>17,75</v>
          </cell>
          <cell r="F4138" t="str">
            <v>CAIXA REFERENCIAL</v>
          </cell>
        </row>
        <row r="4139">
          <cell r="A4139" t="str">
            <v>89723</v>
          </cell>
          <cell r="B4139" t="str">
            <v>JOELHO 90 GRAUS, CPVC, SOLDÁVEL, DN 28MM, INSTALADO EM RAMAL DE DISTRIBUIÇÃO DE ÁGUA   FORNECIMENTO E INSTALAÇÃO. AF_06/2022</v>
          </cell>
          <cell r="C4139" t="str">
            <v>UN</v>
          </cell>
          <cell r="D4139" t="str">
            <v>COEFICIENTE DE REPRESENTATIVIDADE</v>
          </cell>
          <cell r="E4139" t="str">
            <v>22,18</v>
          </cell>
          <cell r="F4139" t="str">
            <v>CAIXA REFERENCIAL</v>
          </cell>
        </row>
        <row r="4140">
          <cell r="A4140" t="str">
            <v>89724</v>
          </cell>
          <cell r="B4140" t="str">
            <v>JOELHO 90 GRAUS, PVC, SERIE NORMAL, ESGOTO PREDIAL, DN 40 MM, JUNTA SOLDÁVEL, FORNECIDO E INSTALADO EM RAMAL DE DESCARGA OU RAMAL DE ESGOTO SANITÁRIO. AF_08/2022</v>
          </cell>
          <cell r="C4140" t="str">
            <v>UN</v>
          </cell>
          <cell r="D4140" t="str">
            <v>COEFICIENTE DE REPRESENTATIVIDADE</v>
          </cell>
          <cell r="E4140" t="str">
            <v>11,54</v>
          </cell>
          <cell r="F4140" t="str">
            <v>CAIXA REFERENCIAL</v>
          </cell>
        </row>
        <row r="4141">
          <cell r="A4141" t="str">
            <v>89725</v>
          </cell>
          <cell r="B4141" t="str">
            <v>JOELHO 45 GRAUS, CPVC, SOLDÁVEL, DN 28MM, INSTALADO EM RAMAL DE DISTRIBUIÇÃO DE ÁGUA   FORNECIMENTO E INSTALAÇÃO. AF_06/2022</v>
          </cell>
          <cell r="C4141" t="str">
            <v>UN</v>
          </cell>
          <cell r="D4141" t="str">
            <v>COEFICIENTE DE REPRESENTATIVIDADE</v>
          </cell>
          <cell r="E4141" t="str">
            <v>21,44</v>
          </cell>
          <cell r="F4141" t="str">
            <v>CAIXA REFERENCIAL</v>
          </cell>
        </row>
        <row r="4142">
          <cell r="A4142" t="str">
            <v>89726</v>
          </cell>
          <cell r="B4142" t="str">
            <v>JOELHO 45 GRAUS, PVC, SERIE NORMAL, ESGOTO PREDIAL, DN 40 MM, JUNTA SOLDÁVEL, FORNECIDO E INSTALADO EM RAMAL DE DESCARGA OU RAMAL DE ESGOTO SANITÁRIO. AF_08/2022</v>
          </cell>
          <cell r="C4142" t="str">
            <v>UN</v>
          </cell>
          <cell r="D4142" t="str">
            <v>COEFICIENTE DE REPRESENTATIVIDADE</v>
          </cell>
          <cell r="E4142" t="str">
            <v>11,83</v>
          </cell>
          <cell r="F4142" t="str">
            <v>CAIXA REFERENCIAL</v>
          </cell>
        </row>
        <row r="4143">
          <cell r="A4143" t="str">
            <v>89727</v>
          </cell>
          <cell r="B4143" t="str">
            <v>CURVA 90 GRAUS, CPVC, SOLDÁVEL, DN 28MM, INSTALADO EM RAMAL DE DISTRIBUIÇÃO DE ÁGUA   FORNECIMENTO E INSTALAÇÃO. AF_06/2022</v>
          </cell>
          <cell r="C4143" t="str">
            <v>UN</v>
          </cell>
          <cell r="D4143" t="str">
            <v>COEFICIENTE DE REPRESENTATIVIDADE</v>
          </cell>
          <cell r="E4143" t="str">
            <v>27,04</v>
          </cell>
          <cell r="F4143" t="str">
            <v>CAIXA REFERENCIAL</v>
          </cell>
        </row>
        <row r="4144">
          <cell r="A4144" t="str">
            <v>89728</v>
          </cell>
          <cell r="B4144" t="str">
            <v>CURVA CURTA 90 GRAUS, PVC, SERIE NORMAL, ESGOTO PREDIAL, DN 40 MM, JUNTA SOLDÁVEL, FORNECIDO E INSTALADO EM RAMAL DE DESCARGA OU RAMAL DE ESGOTO SANITÁRIO. AF_08/2022</v>
          </cell>
          <cell r="C4144" t="str">
            <v>UN</v>
          </cell>
          <cell r="D4144" t="str">
            <v>COEFICIENTE DE REPRESENTATIVIDADE</v>
          </cell>
          <cell r="E4144" t="str">
            <v>15,28</v>
          </cell>
          <cell r="F4144" t="str">
            <v>CAIXA REFERENCIAL</v>
          </cell>
        </row>
        <row r="4145">
          <cell r="A4145" t="str">
            <v>89729</v>
          </cell>
          <cell r="B4145" t="str">
            <v>JOELHO 90 GRAUS, CPVC, SOLDÁVEL, DN 35MM, INSTALADO EM RAMAL DE DISTRIBUIÇÃO DE ÁGUA   FORNECIMENTO E INSTALAÇÃO. AF_06/2022</v>
          </cell>
          <cell r="C4145" t="str">
            <v>UN</v>
          </cell>
          <cell r="D4145" t="str">
            <v>COEFICIENTE DE REPRESENTATIVIDADE</v>
          </cell>
          <cell r="E4145" t="str">
            <v>32,92</v>
          </cell>
          <cell r="F4145" t="str">
            <v>CAIXA REFERENCIAL</v>
          </cell>
        </row>
        <row r="4146">
          <cell r="A4146" t="str">
            <v>89730</v>
          </cell>
          <cell r="B4146" t="str">
            <v>CURVA LONGA 90 GRAUS, PVC, SERIE NORMAL, ESGOTO PREDIAL, DN 40 MM, JUNTA SOLDÁVEL, FORNECIDO E INSTALADO EM RAMAL DE DESCARGA OU RAMAL DE ESGOTO SANITÁRIO. AF_08/2022</v>
          </cell>
          <cell r="C4146" t="str">
            <v>UN</v>
          </cell>
          <cell r="D4146" t="str">
            <v>COEFICIENTE DE REPRESENTATIVIDADE</v>
          </cell>
          <cell r="E4146" t="str">
            <v>17,72</v>
          </cell>
          <cell r="F4146" t="str">
            <v>CAIXA REFERENCIAL</v>
          </cell>
        </row>
        <row r="4147">
          <cell r="A4147" t="str">
            <v>89731</v>
          </cell>
          <cell r="B4147" t="str">
            <v>JOELHO 90 GRAUS, PVC, SERIE NORMAL, ESGOTO PREDIAL, DN 50 MM, JUNTA ELÁSTICA, FORNECIDO E INSTALADO EM RAMAL DE DESCARGA OU RAMAL DE ESGOTO SANITÁRIO. AF_08/2022</v>
          </cell>
          <cell r="C4147" t="str">
            <v>UN</v>
          </cell>
          <cell r="D4147" t="str">
            <v>COEFICIENTE DE REPRESENTATIVIDADE</v>
          </cell>
          <cell r="E4147" t="str">
            <v>16,63</v>
          </cell>
          <cell r="F4147" t="str">
            <v>CAIXA REFERENCIAL</v>
          </cell>
        </row>
        <row r="4148">
          <cell r="A4148" t="str">
            <v>89732</v>
          </cell>
          <cell r="B4148" t="str">
            <v>JOELHO 45 GRAUS, PVC, SERIE NORMAL, ESGOTO PREDIAL, DN 50 MM, JUNTA ELÁSTICA, FORNECIDO E INSTALADO EM RAMAL DE DESCARGA OU RAMAL DE ESGOTO SANITÁRIO. AF_08/2022</v>
          </cell>
          <cell r="C4148" t="str">
            <v>UN</v>
          </cell>
          <cell r="D4148" t="str">
            <v>COEFICIENTE DE REPRESENTATIVIDADE</v>
          </cell>
          <cell r="E4148" t="str">
            <v>17,56</v>
          </cell>
          <cell r="F4148" t="str">
            <v>CAIXA REFERENCIAL</v>
          </cell>
        </row>
        <row r="4149">
          <cell r="A4149" t="str">
            <v>89733</v>
          </cell>
          <cell r="B4149" t="str">
            <v>CURVA CURTA 90 GRAUS, PVC, SERIE NORMAL, ESGOTO PREDIAL, DN 50 MM, JUNTA ELÁSTICA, FORNECIDO E INSTALADO EM RAMAL DE DESCARGA OU RAMAL DE ESGOTO SANITÁRIO. AF_08/2022</v>
          </cell>
          <cell r="C4149" t="str">
            <v>UN</v>
          </cell>
          <cell r="D4149" t="str">
            <v>COEFICIENTE DE REPRESENTATIVIDADE</v>
          </cell>
          <cell r="E4149" t="str">
            <v>27,48</v>
          </cell>
          <cell r="F4149" t="str">
            <v>CAIXA REFERENCIAL</v>
          </cell>
        </row>
        <row r="4150">
          <cell r="A4150" t="str">
            <v>89734</v>
          </cell>
          <cell r="B4150" t="str">
            <v>JOELHO 45 GRAUS, CPVC, SOLDÁVEL, DN 35MM, INSTALADO EM RAMAL DE DISTRIBUIÇÃO DE ÁGUA   FORNECIMENTO E INSTALAÇÃO. AF_06/2022</v>
          </cell>
          <cell r="C4150" t="str">
            <v>UN</v>
          </cell>
          <cell r="D4150" t="str">
            <v>COEFICIENTE DE REPRESENTATIVIDADE</v>
          </cell>
          <cell r="E4150" t="str">
            <v>31,08</v>
          </cell>
          <cell r="F4150" t="str">
            <v>CAIXA REFERENCIAL</v>
          </cell>
        </row>
        <row r="4151">
          <cell r="A4151" t="str">
            <v>89735</v>
          </cell>
          <cell r="B4151" t="str">
            <v>CURVA LONGA 90 GRAUS, PVC, SERIE NORMAL, ESGOTO PREDIAL, DN 50 MM, JUNTA ELÁSTICA, FORNECIDO E INSTALADO EM RAMAL DE DESCARGA OU RAMAL DE ESGOTO SANITÁRIO. AF_08/2022</v>
          </cell>
          <cell r="C4151" t="str">
            <v>UN</v>
          </cell>
          <cell r="D4151" t="str">
            <v>COEFICIENTE DE REPRESENTATIVIDADE</v>
          </cell>
          <cell r="E4151" t="str">
            <v>30,29</v>
          </cell>
          <cell r="F4151" t="str">
            <v>CAIXA REFERENCIAL</v>
          </cell>
        </row>
        <row r="4152">
          <cell r="A4152" t="str">
            <v>89736</v>
          </cell>
          <cell r="B4152" t="str">
            <v>LUVA, CPVC, SOLDÁVEL, DN 22MM, INSTALADO EM RAMAL DE DISTRIBUIÇÃO DE ÁGUA   FORNECIMENTO E INSTALAÇÃO. AF_06/2022</v>
          </cell>
          <cell r="C4152" t="str">
            <v>UN</v>
          </cell>
          <cell r="D4152" t="str">
            <v>COEFICIENTE DE REPRESENTATIVIDADE</v>
          </cell>
          <cell r="E4152" t="str">
            <v>10,07</v>
          </cell>
          <cell r="F4152" t="str">
            <v>CAIXA REFERENCIAL</v>
          </cell>
        </row>
        <row r="4153">
          <cell r="A4153" t="str">
            <v>89737</v>
          </cell>
          <cell r="B4153" t="str">
            <v>JOELHO 90 GRAUS, PVC, SERIE NORMAL, ESGOTO PREDIAL, DN 75 MM, JUNTA ELÁSTICA, FORNECIDO E INSTALADO EM RAMAL DE DESCARGA OU RAMAL DE ESGOTO SANITÁRIO. AF_08/2022</v>
          </cell>
          <cell r="C4153" t="str">
            <v>UN</v>
          </cell>
          <cell r="D4153" t="str">
            <v>COEFICIENTE DE REPRESENTATIVIDADE</v>
          </cell>
          <cell r="E4153" t="str">
            <v>25,61</v>
          </cell>
          <cell r="F4153" t="str">
            <v>CAIXA REFERENCIAL</v>
          </cell>
        </row>
        <row r="4154">
          <cell r="A4154" t="str">
            <v>89738</v>
          </cell>
          <cell r="B4154" t="str">
            <v>LUVA DE CORRER, CPVC, SOLDÁVEL, DN 22MM, INSTALADO EM RAMAL DE DISTRIBUIÇÃO DE ÁGUA   FORNECIMENTO E INSTALAÇÃO. AF_12/2014</v>
          </cell>
          <cell r="C4154" t="str">
            <v>UN</v>
          </cell>
          <cell r="D4154" t="str">
            <v>COEFICIENTE DE REPRESENTATIVIDADE</v>
          </cell>
          <cell r="E4154" t="str">
            <v>18,69</v>
          </cell>
          <cell r="F4154" t="str">
            <v>CAIXA REFERENCIAL</v>
          </cell>
        </row>
        <row r="4155">
          <cell r="A4155" t="str">
            <v>89739</v>
          </cell>
          <cell r="B4155" t="str">
            <v>JOELHO 45 GRAUS, PVC, SERIE NORMAL, ESGOTO PREDIAL, DN 75 MM, JUNTA ELÁSTICA, FORNECIDO E INSTALADO EM RAMAL DE DESCARGA OU RAMAL DE ESGOTO SANITÁRIO. AF_08/2022</v>
          </cell>
          <cell r="C4155" t="str">
            <v>UN</v>
          </cell>
          <cell r="D4155" t="str">
            <v>COEFICIENTE DE REPRESENTATIVIDADE</v>
          </cell>
          <cell r="E4155" t="str">
            <v>26,86</v>
          </cell>
          <cell r="F4155" t="str">
            <v>CAIXA REFERENCIAL</v>
          </cell>
        </row>
        <row r="4156">
          <cell r="A4156" t="str">
            <v>89740</v>
          </cell>
          <cell r="B4156" t="str">
            <v>LUVA DE TRANSIÇÃO, CPVC, SOLDÁVEL, DN 22MM X 25MM, INSTALADO EM RAMAL DE DISTRIBUIÇÃO DE ÁGUA   FORNECIMENTO E INSTALAÇÃO. AF_06/2022</v>
          </cell>
          <cell r="C4156" t="str">
            <v>UN</v>
          </cell>
          <cell r="D4156" t="str">
            <v>COEFICIENTE DE REPRESENTATIVIDADE</v>
          </cell>
          <cell r="E4156" t="str">
            <v>10,23</v>
          </cell>
          <cell r="F4156" t="str">
            <v>CAIXA REFERENCIAL</v>
          </cell>
        </row>
        <row r="4157">
          <cell r="A4157" t="str">
            <v>89741</v>
          </cell>
          <cell r="B4157" t="str">
            <v>UNIÃO, CPVC, SOLDÁVEL, DN 22MM, INSTALADO EM RAMAL DE DISTRIBUIÇÃO DE ÁGUA   FORNECIMENTO E INSTALAÇÃO. AF_06/2022</v>
          </cell>
          <cell r="C4157" t="str">
            <v>UN</v>
          </cell>
          <cell r="D4157" t="str">
            <v>COEFICIENTE DE REPRESENTATIVIDADE</v>
          </cell>
          <cell r="E4157" t="str">
            <v>25,77</v>
          </cell>
          <cell r="F4157" t="str">
            <v>CAIXA REFERENCIAL</v>
          </cell>
        </row>
        <row r="4158">
          <cell r="A4158" t="str">
            <v>89742</v>
          </cell>
          <cell r="B4158" t="str">
            <v>CURVA CURTA 90 GRAUS, PVC, SERIE NORMAL, ESGOTO PREDIAL, DN 75 MM, JUNTA ELÁSTICA, FORNECIDO E INSTALADO EM RAMAL DE DESCARGA OU RAMAL DE ESGOTO SANITÁRIO. AF_08/2022</v>
          </cell>
          <cell r="C4158" t="str">
            <v>UN</v>
          </cell>
          <cell r="D4158" t="str">
            <v>COEFICIENTE DE REPRESENTATIVIDADE</v>
          </cell>
          <cell r="E4158" t="str">
            <v>47,52</v>
          </cell>
          <cell r="F4158" t="str">
            <v>CAIXA REFERENCIAL</v>
          </cell>
        </row>
        <row r="4159">
          <cell r="A4159" t="str">
            <v>89743</v>
          </cell>
          <cell r="B4159" t="str">
            <v>CURVA LONGA 90 GRAUS, PVC, SERIE NORMAL, ESGOTO PREDIAL, DN 75 MM, JUNTA ELÁSTICA, FORNECIDO E INSTALADO EM RAMAL DE DESCARGA OU RAMAL DE ESGOTO SANITÁRIO. AF_08/2022</v>
          </cell>
          <cell r="C4159" t="str">
            <v>UN</v>
          </cell>
          <cell r="D4159" t="str">
            <v>COEFICIENTE DE REPRESENTATIVIDADE</v>
          </cell>
          <cell r="E4159" t="str">
            <v>73,94</v>
          </cell>
          <cell r="F4159" t="str">
            <v>CAIXA REFERENCIAL</v>
          </cell>
        </row>
        <row r="4160">
          <cell r="A4160" t="str">
            <v>89744</v>
          </cell>
          <cell r="B4160" t="str">
            <v>JOELHO 90 GRAUS, PVC, SERIE NORMAL, ESGOTO PREDIAL, DN 100 MM, JUNTA ELÁSTICA, FORNECIDO E INSTALADO EM RAMAL DE DESCARGA OU RAMAL DE ESGOTO SANITÁRIO. AF_08/2022</v>
          </cell>
          <cell r="C4160" t="str">
            <v>UN</v>
          </cell>
          <cell r="D4160" t="str">
            <v>COEFICIENTE DE REPRESENTATIVIDADE</v>
          </cell>
          <cell r="E4160" t="str">
            <v>31,10</v>
          </cell>
          <cell r="F4160" t="str">
            <v>CAIXA REFERENCIAL</v>
          </cell>
        </row>
        <row r="4161">
          <cell r="A4161" t="str">
            <v>89746</v>
          </cell>
          <cell r="B4161" t="str">
            <v>JOELHO 45 GRAUS, PVC, SERIE NORMAL, ESGOTO PREDIAL, DN 100 MM, JUNTA ELÁSTICA, FORNECIDO E INSTALADO EM RAMAL DE DESCARGA OU RAMAL DE ESGOTO SANITÁRIO. AF_08/2022</v>
          </cell>
          <cell r="C4161" t="str">
            <v>UN</v>
          </cell>
          <cell r="D4161" t="str">
            <v>COEFICIENTE DE REPRESENTATIVIDADE</v>
          </cell>
          <cell r="E4161" t="str">
            <v>32,17</v>
          </cell>
          <cell r="F4161" t="str">
            <v>CAIXA REFERENCIAL</v>
          </cell>
        </row>
        <row r="4162">
          <cell r="A4162" t="str">
            <v>89747</v>
          </cell>
          <cell r="B4162" t="str">
            <v>ADAPTADOR, CPVC, SOLDÁVEL, DN 22MM, INSTALADO EM RAMAL DE DISTRIBUIÇÃO DE ÁGUA   FORNECIMENTO E INSTALAÇÃO. AF_06/2022</v>
          </cell>
          <cell r="C4162" t="str">
            <v>UN</v>
          </cell>
          <cell r="D4162" t="str">
            <v>COEFICIENTE DE REPRESENTATIVIDADE</v>
          </cell>
          <cell r="E4162" t="str">
            <v>33,04</v>
          </cell>
          <cell r="F4162" t="str">
            <v>CAIXA REFERENCIAL</v>
          </cell>
        </row>
        <row r="4163">
          <cell r="A4163" t="str">
            <v>89748</v>
          </cell>
          <cell r="B4163" t="str">
            <v>CURVA CURTA 90 GRAUS, PVC, SERIE NORMAL, ESGOTO PREDIAL, DN 100 MM, JUNTA ELÁSTICA, FORNECIDO E INSTALADO EM RAMAL DE DESCARGA OU RAMAL DE ESGOTO SANITÁRIO. AF_08/2022</v>
          </cell>
          <cell r="C4163" t="str">
            <v>UN</v>
          </cell>
          <cell r="D4163" t="str">
            <v>COEFICIENTE DE REPRESENTATIVIDADE</v>
          </cell>
          <cell r="E4163" t="str">
            <v>50,40</v>
          </cell>
          <cell r="F4163" t="str">
            <v>CAIXA REFERENCIAL</v>
          </cell>
        </row>
        <row r="4164">
          <cell r="A4164" t="str">
            <v>89749</v>
          </cell>
          <cell r="B4164" t="str">
            <v>CURVA DE TRANSPOSIÇÃO, CPVC, SOLDÁVEL, DN 22MM, INSTALADO EM RAMAL DE DISTRIBUIÇÃO DE ÁGUA   FORNECIMENTO E INSTALAÇÃO. AF_06/2022</v>
          </cell>
          <cell r="C4164" t="str">
            <v>UN</v>
          </cell>
          <cell r="D4164" t="str">
            <v>COEFICIENTE DE REPRESENTATIVIDADE</v>
          </cell>
          <cell r="E4164" t="str">
            <v>18,61</v>
          </cell>
          <cell r="F4164" t="str">
            <v>CAIXA REFERENCIAL</v>
          </cell>
        </row>
        <row r="4165">
          <cell r="A4165" t="str">
            <v>89750</v>
          </cell>
          <cell r="B4165" t="str">
            <v>CURVA LONGA 90 GRAUS, PVC, SERIE NORMAL, ESGOTO PREDIAL, DN 100 MM, JUNTA ELÁSTICA, FORNECIDO E INSTALADO EM RAMAL DE DESCARGA OU RAMAL DE ESGOTO SANITÁRIO. AF_08/2022</v>
          </cell>
          <cell r="C4165" t="str">
            <v>UN</v>
          </cell>
          <cell r="D4165" t="str">
            <v>COEFICIENTE DE REPRESENTATIVIDADE</v>
          </cell>
          <cell r="E4165" t="str">
            <v>95,39</v>
          </cell>
          <cell r="F4165" t="str">
            <v>CAIXA REFERENCIAL</v>
          </cell>
        </row>
        <row r="4166">
          <cell r="A4166" t="str">
            <v>89752</v>
          </cell>
          <cell r="B4166" t="str">
            <v>LUVA SIMPLES, PVC, SERIE NORMAL, ESGOTO PREDIAL, DN 40 MM, JUNTA SOLDÁVEL, FORNECIDO E INSTALADO EM RAMAL DE DESCARGA OU RAMAL DE ESGOTO SANITÁRIO. AF_08/2022</v>
          </cell>
          <cell r="C4166" t="str">
            <v>UN</v>
          </cell>
          <cell r="D4166" t="str">
            <v>COEFICIENTE DE REPRESENTATIVIDADE</v>
          </cell>
          <cell r="E4166" t="str">
            <v>8,55</v>
          </cell>
          <cell r="F4166" t="str">
            <v>CAIXA REFERENCIAL</v>
          </cell>
        </row>
        <row r="4167">
          <cell r="A4167" t="str">
            <v>89753</v>
          </cell>
          <cell r="B4167" t="str">
            <v>LUVA SIMPLES, PVC, SERIE NORMAL, ESGOTO PREDIAL, DN 50 MM, JUNTA ELÁSTICA, FORNECIDO E INSTALADO EM RAMAL DE DESCARGA OU RAMAL DE ESGOTO SANITÁRIO. AF_08/2022</v>
          </cell>
          <cell r="C4167" t="str">
            <v>UN</v>
          </cell>
          <cell r="D4167" t="str">
            <v>COEFICIENTE DE REPRESENTATIVIDADE</v>
          </cell>
          <cell r="E4167" t="str">
            <v>10,72</v>
          </cell>
          <cell r="F4167" t="str">
            <v>CAIXA REFERENCIAL</v>
          </cell>
        </row>
        <row r="4168">
          <cell r="A4168" t="str">
            <v>89754</v>
          </cell>
          <cell r="B4168" t="str">
            <v>LUVA DE CORRER, PVC, SERIE NORMAL, ESGOTO PREDIAL, DN 50 MM, JUNTA ELÁSTICA, FORNECIDO E INSTALADO EM RAMAL DE DESCARGA OU RAMAL DE ESGOTO SANITÁRIO. AF_08/2022</v>
          </cell>
          <cell r="C4168" t="str">
            <v>UN</v>
          </cell>
          <cell r="D4168" t="str">
            <v>COEFICIENTE DE REPRESENTATIVIDADE</v>
          </cell>
          <cell r="E4168" t="str">
            <v>24,64</v>
          </cell>
          <cell r="F4168" t="str">
            <v>CAIXA REFERENCIAL</v>
          </cell>
        </row>
        <row r="4169">
          <cell r="A4169" t="str">
            <v>89755</v>
          </cell>
          <cell r="B4169" t="str">
            <v>LUVA, CPVC, SOLDÁVEL, DN 28MM, INSTALADO EM RAMAL DE DISTRIBUIÇÃO DE ÁGUA   FORNECIMENTO E INSTALAÇÃO. AF_06/2022</v>
          </cell>
          <cell r="C4169" t="str">
            <v>UN</v>
          </cell>
          <cell r="D4169" t="str">
            <v>COEFICIENTE DE REPRESENTATIVIDADE</v>
          </cell>
          <cell r="E4169" t="str">
            <v>15,14</v>
          </cell>
          <cell r="F4169" t="str">
            <v>CAIXA REFERENCIAL</v>
          </cell>
        </row>
        <row r="4170">
          <cell r="A4170" t="str">
            <v>89756</v>
          </cell>
          <cell r="B4170" t="str">
            <v>LUVA DE CORRER, CPVC, SOLDÁVEL, DN 28MM, INSTALADO EM RAMAL DE DISTRIBUIÇÃO DE ÁGUA   FORNECIMENTO E INSTALAÇÃO. AF_06/2022</v>
          </cell>
          <cell r="C4170" t="str">
            <v>UN</v>
          </cell>
          <cell r="D4170" t="str">
            <v>COEFICIENTE DE REPRESENTATIVIDADE</v>
          </cell>
          <cell r="E4170" t="str">
            <v>25,87</v>
          </cell>
          <cell r="F4170" t="str">
            <v>CAIXA REFERENCIAL</v>
          </cell>
        </row>
        <row r="4171">
          <cell r="A4171" t="str">
            <v>89757</v>
          </cell>
          <cell r="B4171" t="str">
            <v>UNIÃO, CPVC, SOLDÁVEL, DN 28MM, INSTALADO EM RAMAL DE DISTRIBUIÇÃO DE ÁGUA   FORNECIMENTO E INSTALAÇÃO. AF_06/2022</v>
          </cell>
          <cell r="C4171" t="str">
            <v>UN</v>
          </cell>
          <cell r="D4171" t="str">
            <v>COEFICIENTE DE REPRESENTATIVIDADE</v>
          </cell>
          <cell r="E4171" t="str">
            <v>33,62</v>
          </cell>
          <cell r="F4171" t="str">
            <v>CAIXA REFERENCIAL</v>
          </cell>
        </row>
        <row r="4172">
          <cell r="A4172" t="str">
            <v>89758</v>
          </cell>
          <cell r="B4172" t="str">
            <v>CONECTOR, CPVC, SOLDÁVEL, DN 28MM X 1 , INSTALADO EM RAMAL DE DISTRIBUIÇÃO DE ÁGUA   FORNECIMENTO E INSTALAÇÃO. AF_06/2022</v>
          </cell>
          <cell r="C4172" t="str">
            <v>UN</v>
          </cell>
          <cell r="D4172" t="str">
            <v>COEFICIENTE DE REPRESENTATIVIDADE</v>
          </cell>
          <cell r="E4172" t="str">
            <v>41,15</v>
          </cell>
          <cell r="F4172" t="str">
            <v>CAIXA REFERENCIAL</v>
          </cell>
        </row>
        <row r="4173">
          <cell r="A4173" t="str">
            <v>89759</v>
          </cell>
          <cell r="B4173" t="str">
            <v>BUCHA DE REDUÇÃO, CPVC, SOLDÁVEL, DN 28MM X 22MM, INSTALADO EM RAMAL DE DISTRIBUIÇÃO DE ÁGUA - FORNECIMENTO E INSTALAÇÃO. AF_06/2022</v>
          </cell>
          <cell r="C4173" t="str">
            <v>UN</v>
          </cell>
          <cell r="D4173" t="str">
            <v>COEFICIENTE DE REPRESENTATIVIDADE</v>
          </cell>
          <cell r="E4173" t="str">
            <v>12,84</v>
          </cell>
          <cell r="F4173" t="str">
            <v>CAIXA REFERENCIAL</v>
          </cell>
        </row>
        <row r="4174">
          <cell r="A4174" t="str">
            <v>89760</v>
          </cell>
          <cell r="B4174" t="str">
            <v>LUVA, CPVC, SOLDÁVEL, DN 35MM, INSTALADO EM RAMAL DE DISTRIBUIÇÃO DE ÁGUA - FORNECIMENTO E INSTALAÇÃO. AF_06/2022</v>
          </cell>
          <cell r="C4174" t="str">
            <v>UN</v>
          </cell>
          <cell r="D4174" t="str">
            <v>COEFICIENTE DE REPRESENTATIVIDADE</v>
          </cell>
          <cell r="E4174" t="str">
            <v>24,42</v>
          </cell>
          <cell r="F4174" t="str">
            <v>CAIXA REFERENCIAL</v>
          </cell>
        </row>
        <row r="4175">
          <cell r="A4175" t="str">
            <v>89761</v>
          </cell>
          <cell r="B4175" t="str">
            <v>LUVA DE CORRER, CPVC, SOLDÁVEL, DN 35MM, INSTALADO EM RAMAL DE DISTRIBUIÇÃO DE ÁGUA - FORNECIMENTO E INSTALAÇÃO. AF_06/2022</v>
          </cell>
          <cell r="C4175" t="str">
            <v>UN</v>
          </cell>
          <cell r="D4175" t="str">
            <v>COEFICIENTE DE REPRESENTATIVIDADE</v>
          </cell>
          <cell r="E4175" t="str">
            <v>34,54</v>
          </cell>
          <cell r="F4175" t="str">
            <v>CAIXA REFERENCIAL</v>
          </cell>
        </row>
        <row r="4176">
          <cell r="A4176" t="str">
            <v>89762</v>
          </cell>
          <cell r="B4176" t="str">
            <v>UNIÃO, CPVC, SOLDÁVEL, DN35MM, INSTALADO EM RAMAL DE DISTRIBUIÇÃO DE ÁGUA - FORNECIMENTO E INSTALAÇÃO. AF_06/2022</v>
          </cell>
          <cell r="C4176" t="str">
            <v>UN</v>
          </cell>
          <cell r="D4176" t="str">
            <v>COEFICIENTE DE REPRESENTATIVIDADE</v>
          </cell>
          <cell r="E4176" t="str">
            <v>49,03</v>
          </cell>
          <cell r="F4176" t="str">
            <v>CAIXA REFERENCIAL</v>
          </cell>
        </row>
        <row r="4177">
          <cell r="A4177" t="str">
            <v>89763</v>
          </cell>
          <cell r="B4177" t="str">
            <v>CONECTOR, CPVC, SOLDÁVEL, DN 35MM X 1 1/4 , INSTALADO EM RAMAL DE DISTRIBUIÇÃO DE ÁGUA - FORNECIMENTO E INSTALAÇÃO. AF_06/2022</v>
          </cell>
          <cell r="C4177" t="str">
            <v>UN</v>
          </cell>
          <cell r="D4177" t="str">
            <v>COEFICIENTE DE REPRESENTATIVIDADE</v>
          </cell>
          <cell r="E4177" t="str">
            <v>62,39</v>
          </cell>
          <cell r="F4177" t="str">
            <v>CAIXA REFERENCIAL</v>
          </cell>
        </row>
        <row r="4178">
          <cell r="A4178" t="str">
            <v>89764</v>
          </cell>
          <cell r="B4178" t="str">
            <v>BUCHA DE REDUÇÃO, CPVC, SOLDÁVEL, DN35MM X 28MM, INSTALADO EM RAMAL DE DISTRIBUIÇÃO DE ÁGUA - FORNECIMENTO E INSTALAÇÃO. AF_06/2022</v>
          </cell>
          <cell r="C4178" t="str">
            <v>UN</v>
          </cell>
          <cell r="D4178" t="str">
            <v>COEFICIENTE DE REPRESENTATIVIDADE</v>
          </cell>
          <cell r="E4178" t="str">
            <v>41,42</v>
          </cell>
          <cell r="F4178" t="str">
            <v>CAIXA REFERENCIAL</v>
          </cell>
        </row>
        <row r="4179">
          <cell r="A4179" t="str">
            <v>89765</v>
          </cell>
          <cell r="B4179" t="str">
            <v>TE, CPVC, SOLDÁVEL, DN 22MM, INSTALADO EM RAMAL DE DISTRIBUIÇÃO DE ÁGUA - FORNECIMENTO E INSTALAÇÃO. AF_06/2022</v>
          </cell>
          <cell r="C4179" t="str">
            <v>UN</v>
          </cell>
          <cell r="D4179" t="str">
            <v>COEFICIENTE DE REPRESENTATIVIDADE</v>
          </cell>
          <cell r="E4179" t="str">
            <v>18,82</v>
          </cell>
          <cell r="F4179" t="str">
            <v>CAIXA REFERENCIAL</v>
          </cell>
        </row>
        <row r="4180">
          <cell r="A4180" t="str">
            <v>89767</v>
          </cell>
          <cell r="B4180" t="str">
            <v>TÊ MISTURADOR, CPVC, SOLDÁVEL, DN 22MM, INSTALADO EM RAMAL DE DISTRIBUIÇÃO DE ÁGUA - FORNECIMENTO E INSTALAÇÃO. AF_06/2022</v>
          </cell>
          <cell r="C4180" t="str">
            <v>UN</v>
          </cell>
          <cell r="D4180" t="str">
            <v>COEFICIENTE DE REPRESENTATIVIDADE</v>
          </cell>
          <cell r="E4180" t="str">
            <v>23,63</v>
          </cell>
          <cell r="F4180" t="str">
            <v>CAIXA REFERENCIAL</v>
          </cell>
        </row>
        <row r="4181">
          <cell r="A4181" t="str">
            <v>89768</v>
          </cell>
          <cell r="B4181" t="str">
            <v>TÊ, CPVC, SOLDÁVEL, DN 28MM, INSTALADO EM RAMAL DE DISTRIBUIÇÃO DE ÁGUA - FORNECIMENTO E INSTALAÇÃO. AF_06/2022</v>
          </cell>
          <cell r="C4181" t="str">
            <v>UN</v>
          </cell>
          <cell r="D4181" t="str">
            <v>COEFICIENTE DE REPRESENTATIVIDADE</v>
          </cell>
          <cell r="E4181" t="str">
            <v>27,40</v>
          </cell>
          <cell r="F4181" t="str">
            <v>CAIXA REFERENCIAL</v>
          </cell>
        </row>
        <row r="4182">
          <cell r="A4182" t="str">
            <v>89769</v>
          </cell>
          <cell r="B4182" t="str">
            <v>TÊ, CPVC, SOLDÁVEL, DN35MM, INSTALADO EM RAMAL DE DISTRIBUIÇÃO DE ÁGUA - FORNECIMENTO E INSTALAÇÃO. AF_06/2022</v>
          </cell>
          <cell r="C4182" t="str">
            <v>UN</v>
          </cell>
          <cell r="D4182" t="str">
            <v>COEFICIENTE DE REPRESENTATIVIDADE</v>
          </cell>
          <cell r="E4182" t="str">
            <v>61,72</v>
          </cell>
          <cell r="F4182" t="str">
            <v>CAIXA REFERENCIAL</v>
          </cell>
        </row>
        <row r="4183">
          <cell r="A4183" t="str">
            <v>89772</v>
          </cell>
          <cell r="B4183" t="str">
            <v>TUBO, CPVC, SOLDÁVEL, DN 54MM, INSTALADO EM PRUMADA DE ÁGUA   FORNECIMENTO E INSTALAÇÃO. AF_06/2022</v>
          </cell>
          <cell r="C4183" t="str">
            <v>M</v>
          </cell>
          <cell r="D4183" t="str">
            <v>COEFICIENTE DE REPRESENTATIVIDADE</v>
          </cell>
          <cell r="E4183" t="str">
            <v>100,40</v>
          </cell>
          <cell r="F4183" t="str">
            <v>CAIXA REFERENCIAL</v>
          </cell>
        </row>
        <row r="4184">
          <cell r="A4184" t="str">
            <v>89774</v>
          </cell>
          <cell r="B4184" t="str">
            <v>LUVA SIMPLES, PVC, SERIE NORMAL, ESGOTO PREDIAL, DN 75 MM, JUNTA ELÁSTICA, FORNECIDO E INSTALADO EM RAMAL DE DESCARGA OU RAMAL DE ESGOTO SANITÁRIO. AF_08/2022</v>
          </cell>
          <cell r="C4184" t="str">
            <v>UN</v>
          </cell>
          <cell r="D4184" t="str">
            <v>COEFICIENTE DE REPRESENTATIVIDADE</v>
          </cell>
          <cell r="E4184" t="str">
            <v>17,93</v>
          </cell>
          <cell r="F4184" t="str">
            <v>CAIXA REFERENCIAL</v>
          </cell>
        </row>
        <row r="4185">
          <cell r="A4185" t="str">
            <v>89776</v>
          </cell>
          <cell r="B4185" t="str">
            <v>LUVA DE CORRER, PVC, SERIE NORMAL, ESGOTO PREDIAL, DN 75 MM, JUNTA ELÁSTICA, FORNECIDO E INSTALADO EM RAMAL DE DESCARGA OU RAMAL DE ESGOTO SANITÁRIO. AF_08/2022</v>
          </cell>
          <cell r="C4185" t="str">
            <v>UN</v>
          </cell>
          <cell r="D4185" t="str">
            <v>COEFICIENTE DE REPRESENTATIVIDADE</v>
          </cell>
          <cell r="E4185" t="str">
            <v>29,71</v>
          </cell>
          <cell r="F4185" t="str">
            <v>CAIXA REFERENCIAL</v>
          </cell>
        </row>
        <row r="4186">
          <cell r="A4186" t="str">
            <v>89777</v>
          </cell>
          <cell r="B4186" t="str">
            <v>JOELHO 90 GRAUS, CPVC, SOLDÁVEL, DN 35MM, INSTALADO EM PRUMADA DE ÁGUA   FORNECIMENTO E INSTALAÇÃO. AF_06/2022</v>
          </cell>
          <cell r="C4186" t="str">
            <v>UN</v>
          </cell>
          <cell r="D4186" t="str">
            <v>COEFICIENTE DE REPRESENTATIVIDADE</v>
          </cell>
          <cell r="E4186" t="str">
            <v>28,52</v>
          </cell>
          <cell r="F4186" t="str">
            <v>CAIXA REFERENCIAL</v>
          </cell>
        </row>
        <row r="4187">
          <cell r="A4187" t="str">
            <v>89778</v>
          </cell>
          <cell r="B4187" t="str">
            <v>LUVA SIMPLES, PVC, SERIE NORMAL, ESGOTO PREDIAL, DN 100 MM, JUNTA ELÁSTICA, FORNECIDO E INSTALADO EM RAMAL DE DESCARGA OU RAMAL DE ESGOTO SANITÁRIO. AF_08/2022</v>
          </cell>
          <cell r="C4187" t="str">
            <v>UN</v>
          </cell>
          <cell r="D4187" t="str">
            <v>COEFICIENTE DE REPRESENTATIVIDADE</v>
          </cell>
          <cell r="E4187" t="str">
            <v>20,27</v>
          </cell>
          <cell r="F4187" t="str">
            <v>CAIXA REFERENCIAL</v>
          </cell>
        </row>
        <row r="4188">
          <cell r="A4188" t="str">
            <v>89779</v>
          </cell>
          <cell r="B4188" t="str">
            <v>LUVA DE CORRER, PVC, SERIE NORMAL, ESGOTO PREDIAL, DN 100 MM, JUNTA ELÁSTICA, FORNECIDO E INSTALADO EM RAMAL DE DESCARGA OU RAMAL DE ESGOTO SANITÁRIO. AF_08/2022</v>
          </cell>
          <cell r="C4188" t="str">
            <v>UN</v>
          </cell>
          <cell r="D4188" t="str">
            <v>COEFICIENTE DE REPRESENTATIVIDADE</v>
          </cell>
          <cell r="E4188" t="str">
            <v>40,62</v>
          </cell>
          <cell r="F4188" t="str">
            <v>CAIXA REFERENCIAL</v>
          </cell>
        </row>
        <row r="4189">
          <cell r="A4189" t="str">
            <v>89780</v>
          </cell>
          <cell r="B4189" t="str">
            <v>JOELHO 45 GRAUS, CPVC, SOLDÁVEL, DN 35MM, INSTALADO EM PRUMADA DE ÁGUA - FORNECIMENTO E INSTALAÇÃO. AF_06/2022</v>
          </cell>
          <cell r="C4189" t="str">
            <v>UN</v>
          </cell>
          <cell r="D4189" t="str">
            <v>COEFICIENTE DE REPRESENTATIVIDADE</v>
          </cell>
          <cell r="E4189" t="str">
            <v>26,68</v>
          </cell>
          <cell r="F4189" t="str">
            <v>CAIXA REFERENCIAL</v>
          </cell>
        </row>
        <row r="4190">
          <cell r="A4190" t="str">
            <v>89781</v>
          </cell>
          <cell r="B4190" t="str">
            <v>JOELHO 90 GRAUS, CPVC, SOLDÁVEL, DN 42MM, INSTALADO EM PRUMADA DE ÁGUA   FORNECIMENTO E INSTALAÇÃO. AF_06/2022</v>
          </cell>
          <cell r="C4190" t="str">
            <v>UN</v>
          </cell>
          <cell r="D4190" t="str">
            <v>COEFICIENTE DE REPRESENTATIVIDADE</v>
          </cell>
          <cell r="E4190" t="str">
            <v>40,47</v>
          </cell>
          <cell r="F4190" t="str">
            <v>CAIXA REFERENCIAL</v>
          </cell>
        </row>
        <row r="4191">
          <cell r="A4191" t="str">
            <v>89782</v>
          </cell>
          <cell r="B4191" t="str">
            <v>TE, PVC, SERIE NORMAL, ESGOTO PREDIAL, DN 40 X 40 MM, JUNTA SOLDÁVEL, FORNECIDO E INSTALADO EM RAMAL DE DESCARGA OU RAMAL DE ESGOTO SANITÁRIO. AF_08/2022</v>
          </cell>
          <cell r="C4191" t="str">
            <v>UN</v>
          </cell>
          <cell r="D4191" t="str">
            <v>COEFICIENTE DE REPRESENTATIVIDADE</v>
          </cell>
          <cell r="E4191" t="str">
            <v>16,79</v>
          </cell>
          <cell r="F4191" t="str">
            <v>CAIXA REFERENCIAL</v>
          </cell>
        </row>
        <row r="4192">
          <cell r="A4192" t="str">
            <v>89783</v>
          </cell>
          <cell r="B4192" t="str">
            <v>JUNÇÃO SIMPLES, PVC, SERIE NORMAL, ESGOTO PREDIAL, DN 40 MM, JUNTA SOLDÁVEL, FORNECIDO E INSTALADO EM RAMAL DE DESCARGA OU RAMAL DE ESGOTO SANITÁRIO. AF_08/2022</v>
          </cell>
          <cell r="C4192" t="str">
            <v>UN</v>
          </cell>
          <cell r="D4192" t="str">
            <v>COEFICIENTE DE REPRESENTATIVIDADE</v>
          </cell>
          <cell r="E4192" t="str">
            <v>16,92</v>
          </cell>
          <cell r="F4192" t="str">
            <v>CAIXA REFERENCIAL</v>
          </cell>
        </row>
        <row r="4193">
          <cell r="A4193" t="str">
            <v>89784</v>
          </cell>
          <cell r="B4193" t="str">
            <v>TE, PVC, SERIE NORMAL, ESGOTO PREDIAL, DN 50 X 50 MM, JUNTA ELÁSTICA, FORNECIDO E INSTALADO EM RAMAL DE DESCARGA OU RAMAL DE ESGOTO SANITÁRIO. AF_08/2022</v>
          </cell>
          <cell r="C4193" t="str">
            <v>UN</v>
          </cell>
          <cell r="D4193" t="str">
            <v>COEFICIENTE DE REPRESENTATIVIDADE</v>
          </cell>
          <cell r="E4193" t="str">
            <v>27,45</v>
          </cell>
          <cell r="F4193" t="str">
            <v>CAIXA REFERENCIAL</v>
          </cell>
        </row>
        <row r="4194">
          <cell r="A4194" t="str">
            <v>89785</v>
          </cell>
          <cell r="B4194" t="str">
            <v>JUNÇÃO SIMPLES, PVC, SERIE NORMAL, ESGOTO PREDIAL, DN 50 X 50 MM, JUNTA ELÁSTICA, FORNECIDO E INSTALADO EM RAMAL DE DESCARGA OU RAMAL DE ESGOTO SANITÁRIO. AF_08/2022</v>
          </cell>
          <cell r="C4194" t="str">
            <v>UN</v>
          </cell>
          <cell r="D4194" t="str">
            <v>COEFICIENTE DE REPRESENTATIVIDADE</v>
          </cell>
          <cell r="E4194" t="str">
            <v>30,47</v>
          </cell>
          <cell r="F4194" t="str">
            <v>CAIXA REFERENCIAL</v>
          </cell>
        </row>
        <row r="4195">
          <cell r="A4195" t="str">
            <v>89786</v>
          </cell>
          <cell r="B4195" t="str">
            <v>TE, PVC, SERIE NORMAL, ESGOTO PREDIAL, DN 75 X 75 MM, JUNTA ELÁSTICA, FORNECIDO E INSTALADO EM RAMAL DE DESCARGA OU RAMAL DE ESGOTO SANITÁRIO. AF_08/2022</v>
          </cell>
          <cell r="C4195" t="str">
            <v>UN</v>
          </cell>
          <cell r="D4195" t="str">
            <v>COEFICIENTE DE REPRESENTATIVIDADE</v>
          </cell>
          <cell r="E4195" t="str">
            <v>44,84</v>
          </cell>
          <cell r="F4195" t="str">
            <v>CAIXA REFERENCIAL</v>
          </cell>
        </row>
        <row r="4196">
          <cell r="A4196" t="str">
            <v>89787</v>
          </cell>
          <cell r="B4196" t="str">
            <v>JOELHO 45 GRAUS, CPVC, SOLDÁVEL, DN 42MM, INSTALADO EM PRUMADA DE ÁGUA   FORNECIMENTO E INSTALAÇÃO. AF_06/2022</v>
          </cell>
          <cell r="C4196" t="str">
            <v>UN</v>
          </cell>
          <cell r="D4196" t="str">
            <v>COEFICIENTE DE REPRESENTATIVIDADE</v>
          </cell>
          <cell r="E4196" t="str">
            <v>40,02</v>
          </cell>
          <cell r="F4196" t="str">
            <v>CAIXA REFERENCIAL</v>
          </cell>
        </row>
        <row r="4197">
          <cell r="A4197" t="str">
            <v>89788</v>
          </cell>
          <cell r="B4197" t="str">
            <v>JOELHO 90 GRAUS, CPVC, SOLDÁVEL, DN 54MM, INSTALADO EM PRUMADA DE ÁGUA   FORNECIMENTO E INSTALAÇÃO. AF_06/2022</v>
          </cell>
          <cell r="C4197" t="str">
            <v>UN</v>
          </cell>
          <cell r="D4197" t="str">
            <v>COEFICIENTE DE REPRESENTATIVIDADE</v>
          </cell>
          <cell r="E4197" t="str">
            <v>88,23</v>
          </cell>
          <cell r="F4197" t="str">
            <v>CAIXA REFERENCIAL</v>
          </cell>
        </row>
        <row r="4198">
          <cell r="A4198" t="str">
            <v>89789</v>
          </cell>
          <cell r="B4198" t="str">
            <v>JOELHO 45 GRAUS, CPVC, SOLDÁVEL, DN 54MM, INSTALADO EM PRUMADA DE ÁGUA   FORNECIMENTO E INSTALAÇÃO. AF_06/2022</v>
          </cell>
          <cell r="C4198" t="str">
            <v>UN</v>
          </cell>
          <cell r="D4198" t="str">
            <v>COEFICIENTE DE REPRESENTATIVIDADE</v>
          </cell>
          <cell r="E4198" t="str">
            <v>74,81</v>
          </cell>
          <cell r="F4198" t="str">
            <v>CAIXA REFERENCIAL</v>
          </cell>
        </row>
        <row r="4199">
          <cell r="A4199" t="str">
            <v>89790</v>
          </cell>
          <cell r="B4199" t="str">
            <v>JOELHO 90 GRAUS, CPVC, SOLDÁVEL, DN 73MM, INSTALADO EM PRUMADA DE ÁGUA   FORNECIMENTO E INSTALAÇÃO. AF_06/2022</v>
          </cell>
          <cell r="C4199" t="str">
            <v>UN</v>
          </cell>
          <cell r="D4199" t="str">
            <v>COEFICIENTE DE REPRESENTATIVIDADE</v>
          </cell>
          <cell r="E4199" t="str">
            <v>176,69</v>
          </cell>
          <cell r="F4199" t="str">
            <v>CAIXA REFERENCIAL</v>
          </cell>
        </row>
        <row r="4200">
          <cell r="A4200" t="str">
            <v>89791</v>
          </cell>
          <cell r="B4200" t="str">
            <v>JOELHO 45 GRAUS, CPVC, SOLDÁVEL, DN 73MM, INSTALADO EM PRUMADA DE ÁGUA   FORNECIMENTO E INSTALAÇÃO. AF_06/2022</v>
          </cell>
          <cell r="C4200" t="str">
            <v>UN</v>
          </cell>
          <cell r="D4200" t="str">
            <v>COEFICIENTE DE REPRESENTATIVIDADE</v>
          </cell>
          <cell r="E4200" t="str">
            <v>170,62</v>
          </cell>
          <cell r="F4200" t="str">
            <v>CAIXA REFERENCIAL</v>
          </cell>
        </row>
        <row r="4201">
          <cell r="A4201" t="str">
            <v>89792</v>
          </cell>
          <cell r="B4201" t="str">
            <v>JOELHO 90 GRAUS, CPVC, SOLDÁVEL, DN 89MM, INSTALADO EM PRUMADA DE ÁGUA   FORNECIMENTO E INSTALAÇÃO. AF_06/2022</v>
          </cell>
          <cell r="C4201" t="str">
            <v>UN</v>
          </cell>
          <cell r="D4201" t="str">
            <v>COEFICIENTE DE REPRESENTATIVIDADE</v>
          </cell>
          <cell r="E4201" t="str">
            <v>208,55</v>
          </cell>
          <cell r="F4201" t="str">
            <v>CAIXA REFERENCIAL</v>
          </cell>
        </row>
        <row r="4202">
          <cell r="A4202" t="str">
            <v>89793</v>
          </cell>
          <cell r="B4202" t="str">
            <v>JOELHO 45 GRAUS, CPVC, SOLDÁVEL, DN 89MM, INSTALADO EM PRUMADA DE ÁGUA   FORNECIMENTO E INSTALAÇÃO. AF_06/2022</v>
          </cell>
          <cell r="C4202" t="str">
            <v>UN</v>
          </cell>
          <cell r="D4202" t="str">
            <v>COEFICIENTE DE REPRESENTATIVIDADE</v>
          </cell>
          <cell r="E4202" t="str">
            <v>246,32</v>
          </cell>
          <cell r="F4202" t="str">
            <v>CAIXA REFERENCIAL</v>
          </cell>
        </row>
        <row r="4203">
          <cell r="A4203" t="str">
            <v>89794</v>
          </cell>
          <cell r="B4203" t="str">
            <v>LUVA, CPVC, SOLDÁVEL, DN 35MM, INSTALADO EM PRUMADA DE ÁGUA   FORNECIMENTO E INSTALAÇÃO. AF_06/2022</v>
          </cell>
          <cell r="C4203" t="str">
            <v>UN</v>
          </cell>
          <cell r="D4203" t="str">
            <v>COEFICIENTE DE REPRESENTATIVIDADE</v>
          </cell>
          <cell r="E4203" t="str">
            <v>21,50</v>
          </cell>
          <cell r="F4203" t="str">
            <v>CAIXA REFERENCIAL</v>
          </cell>
        </row>
        <row r="4204">
          <cell r="A4204" t="str">
            <v>89795</v>
          </cell>
          <cell r="B4204" t="str">
            <v>JUNÇÃO SIMPLES, PVC, SERIE NORMAL, ESGOTO PREDIAL, DN 75 X 75 MM, JUNTA ELÁSTICA, FORNECIDO E INSTALADO EM RAMAL DE DESCARGA OU RAMAL DE ESGOTO SANITÁRIO. AF_08/2022</v>
          </cell>
          <cell r="C4204" t="str">
            <v>UN</v>
          </cell>
          <cell r="D4204" t="str">
            <v>COEFICIENTE DE REPRESENTATIVIDADE</v>
          </cell>
          <cell r="E4204" t="str">
            <v>47,50</v>
          </cell>
          <cell r="F4204" t="str">
            <v>CAIXA REFERENCIAL</v>
          </cell>
        </row>
        <row r="4205">
          <cell r="A4205" t="str">
            <v>89796</v>
          </cell>
          <cell r="B4205" t="str">
            <v>TE, PVC, SERIE NORMAL, ESGOTO PREDIAL, DN 100 X 100 MM, JUNTA ELÁSTICA, FORNECIDO E INSTALADO EM RAMAL DE DESCARGA OU RAMAL DE ESGOTO SANITÁRIO. AF_08/2022</v>
          </cell>
          <cell r="C4205" t="str">
            <v>UN</v>
          </cell>
          <cell r="D4205" t="str">
            <v>COEFICIENTE DE REPRESENTATIVIDADE</v>
          </cell>
          <cell r="E4205" t="str">
            <v>49,45</v>
          </cell>
          <cell r="F4205" t="str">
            <v>CAIXA REFERENCIAL</v>
          </cell>
        </row>
        <row r="4206">
          <cell r="A4206" t="str">
            <v>89797</v>
          </cell>
          <cell r="B4206" t="str">
            <v>JUNÇÃO SIMPLES, PVC, SERIE NORMAL, ESGOTO PREDIAL, DN 100 X 100 MM, JUNTA ELÁSTICA, FORNECIDO E INSTALADO EM RAMAL DE DESCARGA OU RAMAL DE ESGOTO SANITÁRIO. AF_08/2022</v>
          </cell>
          <cell r="C4206" t="str">
            <v>UN</v>
          </cell>
          <cell r="D4206" t="str">
            <v>COEFICIENTE DE REPRESENTATIVIDADE</v>
          </cell>
          <cell r="E4206" t="str">
            <v>59,77</v>
          </cell>
          <cell r="F4206" t="str">
            <v>CAIXA REFERENCIAL</v>
          </cell>
        </row>
        <row r="4207">
          <cell r="A4207" t="str">
            <v>89801</v>
          </cell>
          <cell r="B4207" t="str">
            <v>JOELHO 90 GRAUS, PVC, SERIE NORMAL, ESGOTO PREDIAL, DN 50 MM, JUNTA ELÁSTICA, FORNECIDO E INSTALADO EM PRUMADA DE ESGOTO SANITÁRIO OU VENTILAÇÃO. AF_08/2022</v>
          </cell>
          <cell r="C4207" t="str">
            <v>UN</v>
          </cell>
          <cell r="D4207" t="str">
            <v>COEFICIENTE DE REPRESENTATIVIDADE</v>
          </cell>
          <cell r="E4207" t="str">
            <v>10,95</v>
          </cell>
          <cell r="F4207" t="str">
            <v>CAIXA REFERENCIAL</v>
          </cell>
        </row>
        <row r="4208">
          <cell r="A4208" t="str">
            <v>89802</v>
          </cell>
          <cell r="B4208" t="str">
            <v>JOELHO 45 GRAUS, PVC, SERIE NORMAL, ESGOTO PREDIAL, DN 50 MM, JUNTA ELÁSTICA, FORNECIDO E INSTALADO EM PRUMADA DE ESGOTO SANITÁRIO OU VENTILAÇÃO. AF_08/2022</v>
          </cell>
          <cell r="C4208" t="str">
            <v>UN</v>
          </cell>
          <cell r="D4208" t="str">
            <v>COEFICIENTE DE REPRESENTATIVIDADE</v>
          </cell>
          <cell r="E4208" t="str">
            <v>11,88</v>
          </cell>
          <cell r="F4208" t="str">
            <v>CAIXA REFERENCIAL</v>
          </cell>
        </row>
        <row r="4209">
          <cell r="A4209" t="str">
            <v>89803</v>
          </cell>
          <cell r="B4209" t="str">
            <v>CURVA CURTA 90 GRAUS, PVC, SERIE NORMAL, ESGOTO PREDIAL, DN 50 MM, JUNTA ELÁSTICA, FORNECIDO E INSTALADO EM PRUMADA DE ESGOTO SANITÁRIO OU VENTILAÇÃO. AF_08/2022</v>
          </cell>
          <cell r="C4209" t="str">
            <v>UN</v>
          </cell>
          <cell r="D4209" t="str">
            <v>COEFICIENTE DE REPRESENTATIVIDADE</v>
          </cell>
          <cell r="E4209" t="str">
            <v>21,80</v>
          </cell>
          <cell r="F4209" t="str">
            <v>CAIXA REFERENCIAL</v>
          </cell>
        </row>
        <row r="4210">
          <cell r="A4210" t="str">
            <v>89804</v>
          </cell>
          <cell r="B4210" t="str">
            <v>CURVA LONGA 90 GRAUS, PVC, SERIE NORMAL, ESGOTO PREDIAL, DN 50 MM, JUNTA ELÁSTICA, FORNECIDO E INSTALADO EM PRUMADA DE ESGOTO SANITÁRIO OU VENTILAÇÃO. AF_08/2022</v>
          </cell>
          <cell r="C4210" t="str">
            <v>UN</v>
          </cell>
          <cell r="D4210" t="str">
            <v>COEFICIENTE DE REPRESENTATIVIDADE</v>
          </cell>
          <cell r="E4210" t="str">
            <v>24,61</v>
          </cell>
          <cell r="F4210" t="str">
            <v>CAIXA REFERENCIAL</v>
          </cell>
        </row>
        <row r="4211">
          <cell r="A4211" t="str">
            <v>89805</v>
          </cell>
          <cell r="B4211" t="str">
            <v>JOELHO 90 GRAUS, PVC, SERIE NORMAL, ESGOTO PREDIAL, DN 75 MM, JUNTA ELÁSTICA, FORNECIDO E INSTALADO EM PRUMADA DE ESGOTO SANITÁRIO OU VENTILAÇÃO. AF_08/2022</v>
          </cell>
          <cell r="C4211" t="str">
            <v>UN</v>
          </cell>
          <cell r="D4211" t="str">
            <v>COEFICIENTE DE REPRESENTATIVIDADE</v>
          </cell>
          <cell r="E4211" t="str">
            <v>23,45</v>
          </cell>
          <cell r="F4211" t="str">
            <v>CAIXA REFERENCIAL</v>
          </cell>
        </row>
        <row r="4212">
          <cell r="A4212" t="str">
            <v>89806</v>
          </cell>
          <cell r="B4212" t="str">
            <v>JOELHO 45 GRAUS, PVC, SERIE NORMAL, ESGOTO PREDIAL, DN 75 MM, JUNTA ELÁSTICA, FORNECIDO E INSTALADO EM PRUMADA DE ESGOTO SANITÁRIO OU VENTILAÇÃO. AF_08/2022</v>
          </cell>
          <cell r="C4212" t="str">
            <v>UN</v>
          </cell>
          <cell r="D4212" t="str">
            <v>COEFICIENTE DE REPRESENTATIVIDADE</v>
          </cell>
          <cell r="E4212" t="str">
            <v>24,70</v>
          </cell>
          <cell r="F4212" t="str">
            <v>CAIXA REFERENCIAL</v>
          </cell>
        </row>
        <row r="4213">
          <cell r="A4213" t="str">
            <v>89807</v>
          </cell>
          <cell r="B4213" t="str">
            <v>CURVA CURTA 90 GRAUS, PVC, SERIE NORMAL, ESGOTO PREDIAL, DN 75 MM, JUNTA ELÁSTICA, FORNECIDO E INSTALADO EM PRUMADA DE ESGOTO SANITÁRIO OU VENTILAÇÃO. AF_08/2022</v>
          </cell>
          <cell r="C4213" t="str">
            <v>UN</v>
          </cell>
          <cell r="D4213" t="str">
            <v>COEFICIENTE DE REPRESENTATIVIDADE</v>
          </cell>
          <cell r="E4213" t="str">
            <v>45,36</v>
          </cell>
          <cell r="F4213" t="str">
            <v>CAIXA REFERENCIAL</v>
          </cell>
        </row>
        <row r="4214">
          <cell r="A4214" t="str">
            <v>89808</v>
          </cell>
          <cell r="B4214" t="str">
            <v>CURVA LONGA 90 GRAUS, PVC, SERIE NORMAL, ESGOTO PREDIAL, DN 75 MM, JUNTA ELÁSTICA, FORNECIDO E INSTALADO EM PRUMADA DE ESGOTO SANITÁRIO OU VENTILAÇÃO. AF_08/2022</v>
          </cell>
          <cell r="C4214" t="str">
            <v>UN</v>
          </cell>
          <cell r="D4214" t="str">
            <v>COEFICIENTE DE REPRESENTATIVIDADE</v>
          </cell>
          <cell r="E4214" t="str">
            <v>71,78</v>
          </cell>
          <cell r="F4214" t="str">
            <v>CAIXA REFERENCIAL</v>
          </cell>
        </row>
        <row r="4215">
          <cell r="A4215" t="str">
            <v>89809</v>
          </cell>
          <cell r="B4215" t="str">
            <v>JOELHO 90 GRAUS, PVC, SERIE NORMAL, ESGOTO PREDIAL, DN 100 MM, JUNTA ELÁSTICA, FORNECIDO E INSTALADO EM PRUMADA DE ESGOTO SANITÁRIO OU VENTILAÇÃO. AF_08/2022</v>
          </cell>
          <cell r="C4215" t="str">
            <v>UN</v>
          </cell>
          <cell r="D4215" t="str">
            <v>COEFICIENTE DE REPRESENTATIVIDADE</v>
          </cell>
          <cell r="E4215" t="str">
            <v>32,45</v>
          </cell>
          <cell r="F4215" t="str">
            <v>CAIXA REFERENCIAL</v>
          </cell>
        </row>
        <row r="4216">
          <cell r="A4216" t="str">
            <v>89810</v>
          </cell>
          <cell r="B4216" t="str">
            <v>JOELHO 45 GRAUS, PVC, SERIE NORMAL, ESGOTO PREDIAL, DN 100 MM, JUNTA ELÁSTICA, FORNECIDO E INSTALADO EM PRUMADA DE ESGOTO SANITÁRIO OU VENTILAÇÃO. AF_08/2022</v>
          </cell>
          <cell r="C4216" t="str">
            <v>UN</v>
          </cell>
          <cell r="D4216" t="str">
            <v>COEFICIENTE DE REPRESENTATIVIDADE</v>
          </cell>
          <cell r="E4216" t="str">
            <v>33,52</v>
          </cell>
          <cell r="F4216" t="str">
            <v>CAIXA REFERENCIAL</v>
          </cell>
        </row>
        <row r="4217">
          <cell r="A4217" t="str">
            <v>89811</v>
          </cell>
          <cell r="B4217" t="str">
            <v>CURVA CURTA 90 GRAUS, PVC, SERIE NORMAL, ESGOTO PREDIAL, DN 100 MM, JUNTA ELÁSTICA, FORNECIDO E INSTALADO EM PRUMADA DE ESGOTO SANITÁRIO OU VENTILAÇÃO. AF_08/2022</v>
          </cell>
          <cell r="C4217" t="str">
            <v>UN</v>
          </cell>
          <cell r="D4217" t="str">
            <v>COEFICIENTE DE REPRESENTATIVIDADE</v>
          </cell>
          <cell r="E4217" t="str">
            <v>51,75</v>
          </cell>
          <cell r="F4217" t="str">
            <v>CAIXA REFERENCIAL</v>
          </cell>
        </row>
        <row r="4218">
          <cell r="A4218" t="str">
            <v>89812</v>
          </cell>
          <cell r="B4218" t="str">
            <v>CURVA LONGA 90 GRAUS, PVC, SERIE NORMAL, ESGOTO PREDIAL, DN 100 MM, JUNTA ELÁSTICA, FORNECIDO E INSTALADO EM PRUMADA DE ESGOTO SANITÁRIO OU VENTILAÇÃO. AF_08/2022</v>
          </cell>
          <cell r="C4218" t="str">
            <v>UN</v>
          </cell>
          <cell r="D4218" t="str">
            <v>COEFICIENTE DE REPRESENTATIVIDADE</v>
          </cell>
          <cell r="E4218" t="str">
            <v>96,74</v>
          </cell>
          <cell r="F4218" t="str">
            <v>CAIXA REFERENCIAL</v>
          </cell>
        </row>
        <row r="4219">
          <cell r="A4219" t="str">
            <v>89813</v>
          </cell>
          <cell r="B4219" t="str">
            <v>LUVA SIMPLES, PVC, SERIE NORMAL, ESGOTO PREDIAL, DN 50 MM, JUNTA ELÁSTICA, FORNECIDO E INSTALADO EM PRUMADA DE ESGOTO SANITÁRIO OU VENTILAÇÃO. AF_08/2022</v>
          </cell>
          <cell r="C4219" t="str">
            <v>UN</v>
          </cell>
          <cell r="D4219" t="str">
            <v>COEFICIENTE DE REPRESENTATIVIDADE</v>
          </cell>
          <cell r="E4219" t="str">
            <v>6,85</v>
          </cell>
          <cell r="F4219" t="str">
            <v>CAIXA REFERENCIAL</v>
          </cell>
        </row>
        <row r="4220">
          <cell r="A4220" t="str">
            <v>89814</v>
          </cell>
          <cell r="B4220" t="str">
            <v>LUVA DE CORRER, PVC, SERIE NORMAL, ESGOTO PREDIAL, DN 50 MM, JUNTA ELÁSTICA, FORNECIDO E INSTALADO EM PRUMADA DE ESGOTO SANITÁRIO OU VENTILAÇÃO. AF_08/2022</v>
          </cell>
          <cell r="C4220" t="str">
            <v>UN</v>
          </cell>
          <cell r="D4220" t="str">
            <v>COEFICIENTE DE REPRESENTATIVIDADE</v>
          </cell>
          <cell r="E4220" t="str">
            <v>20,85</v>
          </cell>
          <cell r="F4220" t="str">
            <v>CAIXA REFERENCIAL</v>
          </cell>
        </row>
        <row r="4221">
          <cell r="A4221" t="str">
            <v>89815</v>
          </cell>
          <cell r="B4221" t="str">
            <v>LUVA DE CORRER, CPVC, SOLDÁVEL, DN 35MM, INSTALADO EM PRUMADA DE ÁGUA   FORNECIMENTO E INSTALAÇÃO. AF_06/2022</v>
          </cell>
          <cell r="C4221" t="str">
            <v>UN</v>
          </cell>
          <cell r="D4221" t="str">
            <v>COEFICIENTE DE REPRESENTATIVIDADE</v>
          </cell>
          <cell r="E4221" t="str">
            <v>31,62</v>
          </cell>
          <cell r="F4221" t="str">
            <v>CAIXA REFERENCIAL</v>
          </cell>
        </row>
        <row r="4222">
          <cell r="A4222" t="str">
            <v>89816</v>
          </cell>
          <cell r="B4222" t="str">
            <v>UNIÃO, CPVC, SOLDÁVEL, DN35MM, INSTALADO EM PRUMADA DE ÁGUA   FORNECIMENTO E INSTALAÇÃO. AF_06/2022</v>
          </cell>
          <cell r="C4222" t="str">
            <v>UN</v>
          </cell>
          <cell r="D4222" t="str">
            <v>COEFICIENTE DE REPRESENTATIVIDADE</v>
          </cell>
          <cell r="E4222" t="str">
            <v>46,11</v>
          </cell>
          <cell r="F4222" t="str">
            <v>CAIXA REFERENCIAL</v>
          </cell>
        </row>
        <row r="4223">
          <cell r="A4223" t="str">
            <v>89817</v>
          </cell>
          <cell r="B4223" t="str">
            <v>LUVA SIMPLES, PVC, SERIE NORMAL, ESGOTO PREDIAL, DN 75 MM, JUNTA ELÁSTICA, FORNECIDO E INSTALADO EM PRUMADA DE ESGOTO SANITÁRIO OU VENTILAÇÃO. AF_08/2022</v>
          </cell>
          <cell r="C4223" t="str">
            <v>UN</v>
          </cell>
          <cell r="D4223" t="str">
            <v>COEFICIENTE DE REPRESENTATIVIDADE</v>
          </cell>
          <cell r="E4223" t="str">
            <v>16,45</v>
          </cell>
          <cell r="F4223" t="str">
            <v>CAIXA REFERENCIAL</v>
          </cell>
        </row>
        <row r="4224">
          <cell r="A4224" t="str">
            <v>89818</v>
          </cell>
          <cell r="B4224" t="str">
            <v>CONECTOR, CPVC, SOLDÁVEL, DN 35MM X 1 1/4 , INSTALADO EM PRUMADA DE ÁGUA   FORNECIMENTO E INSTALAÇÃO. AF_06/2022</v>
          </cell>
          <cell r="C4224" t="str">
            <v>UN</v>
          </cell>
          <cell r="D4224" t="str">
            <v>COEFICIENTE DE REPRESENTATIVIDADE</v>
          </cell>
          <cell r="E4224" t="str">
            <v>59,55</v>
          </cell>
          <cell r="F4224" t="str">
            <v>CAIXA REFERENCIAL</v>
          </cell>
        </row>
        <row r="4225">
          <cell r="A4225" t="str">
            <v>89819</v>
          </cell>
          <cell r="B4225" t="str">
            <v>LUVA DE CORRER, PVC, SERIE NORMAL, ESGOTO PREDIAL, DN 75 MM, JUNTA ELÁSTICA, FORNECIDO E INSTALADO EM PRUMADA DE ESGOTO SANITÁRIO OU VENTILAÇÃO. AF_08/2022</v>
          </cell>
          <cell r="C4225" t="str">
            <v>UN</v>
          </cell>
          <cell r="D4225" t="str">
            <v>COEFICIENTE DE REPRESENTATIVIDADE</v>
          </cell>
          <cell r="E4225" t="str">
            <v>28,27</v>
          </cell>
          <cell r="F4225" t="str">
            <v>CAIXA REFERENCIAL</v>
          </cell>
        </row>
        <row r="4226">
          <cell r="A4226" t="str">
            <v>89821</v>
          </cell>
          <cell r="B4226" t="str">
            <v>LUVA SIMPLES, PVC, SERIE NORMAL, ESGOTO PREDIAL, DN 100 MM, JUNTA ELÁSTICA, FORNECIDO E INSTALADO EM PRUMADA DE ESGOTO SANITÁRIO OU VENTILAÇÃO. AF_08/2022</v>
          </cell>
          <cell r="C4226" t="str">
            <v>UN</v>
          </cell>
          <cell r="D4226" t="str">
            <v>COEFICIENTE DE REPRESENTATIVIDADE</v>
          </cell>
          <cell r="E4226" t="str">
            <v>21,17</v>
          </cell>
          <cell r="F4226" t="str">
            <v>CAIXA REFERENCIAL</v>
          </cell>
        </row>
        <row r="4227">
          <cell r="A4227" t="str">
            <v>89822</v>
          </cell>
          <cell r="B4227" t="str">
            <v>LUVA, CPVC, SOLDÁVEL, DN 42MM, INSTALADO EM PRUMADA DE ÁGUA   FORNECIMENTO E INSTALAÇÃO. AF_06/2022</v>
          </cell>
          <cell r="C4227" t="str">
            <v>UN</v>
          </cell>
          <cell r="D4227" t="str">
            <v>COEFICIENTE DE REPRESENTATIVIDADE</v>
          </cell>
          <cell r="E4227" t="str">
            <v>28,16</v>
          </cell>
          <cell r="F4227" t="str">
            <v>CAIXA REFERENCIAL</v>
          </cell>
        </row>
        <row r="4228">
          <cell r="A4228" t="str">
            <v>89823</v>
          </cell>
          <cell r="B4228" t="str">
            <v>LUVA DE CORRER, PVC, SERIE NORMAL, ESGOTO PREDIAL, DN 100 MM, JUNTA ELÁSTICA, FORNECIDO E INSTALADO EM PRUMADA DE ESGOTO SANITÁRIO OU VENTILAÇÃO. AF_08/2022</v>
          </cell>
          <cell r="C4228" t="str">
            <v>UN</v>
          </cell>
          <cell r="D4228" t="str">
            <v>COEFICIENTE DE REPRESENTATIVIDADE</v>
          </cell>
          <cell r="E4228" t="str">
            <v>41,52</v>
          </cell>
          <cell r="F4228" t="str">
            <v>CAIXA REFERENCIAL</v>
          </cell>
        </row>
        <row r="4229">
          <cell r="A4229" t="str">
            <v>89824</v>
          </cell>
          <cell r="B4229" t="str">
            <v>LUVA DE CORRER, CPVC, SOLDÁVEL, DN 42MM, INSTALADO EM PRUMADA DE ÁGUA   FORNECIMENTO E INSTALAÇÃO. AF_06/2022</v>
          </cell>
          <cell r="C4229" t="str">
            <v>UN</v>
          </cell>
          <cell r="D4229" t="str">
            <v>COEFICIENTE DE REPRESENTATIVIDADE</v>
          </cell>
          <cell r="E4229" t="str">
            <v>43,03</v>
          </cell>
          <cell r="F4229" t="str">
            <v>CAIXA REFERENCIAL</v>
          </cell>
        </row>
        <row r="4230">
          <cell r="A4230" t="str">
            <v>89825</v>
          </cell>
          <cell r="B4230" t="str">
            <v>TE, PVC, SERIE NORMAL, ESGOTO PREDIAL, DN 50 X 50 MM, JUNTA ELÁSTICA, FORNECIDO E INSTALADO EM PRUMADA DE ESGOTO SANITÁRIO OU VENTILAÇÃO. AF_08/2022</v>
          </cell>
          <cell r="C4230" t="str">
            <v>UN</v>
          </cell>
          <cell r="D4230" t="str">
            <v>COEFICIENTE DE REPRESENTATIVIDADE</v>
          </cell>
          <cell r="E4230" t="str">
            <v>19,86</v>
          </cell>
          <cell r="F4230" t="str">
            <v>CAIXA REFERENCIAL</v>
          </cell>
        </row>
        <row r="4231">
          <cell r="A4231" t="str">
            <v>89826</v>
          </cell>
          <cell r="B4231" t="str">
            <v>LUVA DE TRANSIÇÃO, CPVC, SOLDÁVEL, DN42MM X 1.1/2 , INSTALADO EM PRUMADA DE ÁGUA   FORNECIMENTO E INSTALAÇÃO. AF_06/2022</v>
          </cell>
          <cell r="C4231" t="str">
            <v>UN</v>
          </cell>
          <cell r="D4231" t="str">
            <v>COEFICIENTE DE REPRESENTATIVIDADE</v>
          </cell>
          <cell r="E4231" t="str">
            <v>141,74</v>
          </cell>
          <cell r="F4231" t="str">
            <v>CAIXA REFERENCIAL</v>
          </cell>
        </row>
        <row r="4232">
          <cell r="A4232" t="str">
            <v>89827</v>
          </cell>
          <cell r="B4232" t="str">
            <v>JUNÇÃO SIMPLES, PVC, SERIE NORMAL, ESGOTO PREDIAL, DN 50 X 50 MM, JUNTA ELÁSTICA, FORNECIDO E INSTALADO EM PRUMADA DE ESGOTO SANITÁRIO OU VENTILAÇÃO. AF_08/2022</v>
          </cell>
          <cell r="C4232" t="str">
            <v>UN</v>
          </cell>
          <cell r="D4232" t="str">
            <v>COEFICIENTE DE REPRESENTATIVIDADE</v>
          </cell>
          <cell r="E4232" t="str">
            <v>22,88</v>
          </cell>
          <cell r="F4232" t="str">
            <v>CAIXA REFERENCIAL</v>
          </cell>
        </row>
        <row r="4233">
          <cell r="A4233" t="str">
            <v>89828</v>
          </cell>
          <cell r="B4233" t="str">
            <v>UNIÃO, CPVC, SOLDÁVEL, DN42MM, INSTALADO EM PRUMADA DE ÁGUA   FORNECIMENTO E INSTALAÇÃO. AF_06/2022</v>
          </cell>
          <cell r="C4233" t="str">
            <v>UN</v>
          </cell>
          <cell r="D4233" t="str">
            <v>COEFICIENTE DE REPRESENTATIVIDADE</v>
          </cell>
          <cell r="E4233" t="str">
            <v>67,29</v>
          </cell>
          <cell r="F4233" t="str">
            <v>CAIXA REFERENCIAL</v>
          </cell>
        </row>
        <row r="4234">
          <cell r="A4234" t="str">
            <v>89829</v>
          </cell>
          <cell r="B4234" t="str">
            <v>TE, PVC, SERIE NORMAL, ESGOTO PREDIAL, DN 75 X 75 MM, JUNTA ELÁSTICA, FORNECIDO E INSTALADO EM PRUMADA DE ESGOTO SANITÁRIO OU VENTILAÇÃO. AF_08/2022</v>
          </cell>
          <cell r="C4234" t="str">
            <v>UN</v>
          </cell>
          <cell r="D4234" t="str">
            <v>COEFICIENTE DE REPRESENTATIVIDADE</v>
          </cell>
          <cell r="E4234" t="str">
            <v>41,96</v>
          </cell>
          <cell r="F4234" t="str">
            <v>CAIXA REFERENCIAL</v>
          </cell>
        </row>
        <row r="4235">
          <cell r="A4235" t="str">
            <v>89830</v>
          </cell>
          <cell r="B4235" t="str">
            <v>JUNÇÃO SIMPLES, PVC, SERIE NORMAL, ESGOTO PREDIAL, DN 75 X 75 MM, JUNTA ELÁSTICA, FORNECIDO E INSTALADO EM PRUMADA DE ESGOTO SANITÁRIO OU VENTILAÇÃO. AF_08/2022</v>
          </cell>
          <cell r="C4235" t="str">
            <v>UN</v>
          </cell>
          <cell r="D4235" t="str">
            <v>COEFICIENTE DE REPRESENTATIVIDADE</v>
          </cell>
          <cell r="E4235" t="str">
            <v>44,62</v>
          </cell>
          <cell r="F4235" t="str">
            <v>CAIXA REFERENCIAL</v>
          </cell>
        </row>
        <row r="4236">
          <cell r="A4236" t="str">
            <v>89831</v>
          </cell>
          <cell r="B4236" t="str">
            <v>CONECTOR, CPVC, SOLDÁVEL, DN 42MM X 1.1/2 , INSTALADO EM PRUMADA DE ÁGUA   FORNECIMENTO E INSTALAÇÃO. AF_06/2022</v>
          </cell>
          <cell r="C4236" t="str">
            <v>UN</v>
          </cell>
          <cell r="D4236" t="str">
            <v>COEFICIENTE DE REPRESENTATIVIDADE</v>
          </cell>
          <cell r="E4236" t="str">
            <v>72,01</v>
          </cell>
          <cell r="F4236" t="str">
            <v>CAIXA REFERENCIAL</v>
          </cell>
        </row>
        <row r="4237">
          <cell r="A4237" t="str">
            <v>89832</v>
          </cell>
          <cell r="B4237" t="str">
            <v>BUCHA DE REDUÇÃO, CPVC, SOLDÁVEL, DN 42MM X 22MM, INSTALADO EM RAMAL DE DISTRIBUIÇÃO DE ÁGUA - FORNECIMENTO E INSTALAÇÃO. AF_06/2022</v>
          </cell>
          <cell r="C4237" t="str">
            <v>UN</v>
          </cell>
          <cell r="D4237" t="str">
            <v>COEFICIENTE DE REPRESENTATIVIDADE</v>
          </cell>
          <cell r="E4237" t="str">
            <v>46,20</v>
          </cell>
          <cell r="F4237" t="str">
            <v>CAIXA REFERENCIAL</v>
          </cell>
        </row>
        <row r="4238">
          <cell r="A4238" t="str">
            <v>89833</v>
          </cell>
          <cell r="B4238" t="str">
            <v>TE, PVC, SERIE NORMAL, ESGOTO PREDIAL, DN 100 X 100 MM, JUNTA ELÁSTICA, FORNECIDO E INSTALADO EM PRUMADA DE ESGOTO SANITÁRIO OU VENTILAÇÃO. AF_08/2022</v>
          </cell>
          <cell r="C4238" t="str">
            <v>UN</v>
          </cell>
          <cell r="D4238" t="str">
            <v>COEFICIENTE DE REPRESENTATIVIDADE</v>
          </cell>
          <cell r="E4238" t="str">
            <v>51,25</v>
          </cell>
          <cell r="F4238" t="str">
            <v>CAIXA REFERENCIAL</v>
          </cell>
        </row>
        <row r="4239">
          <cell r="A4239" t="str">
            <v>89834</v>
          </cell>
          <cell r="B4239" t="str">
            <v>JUNÇÃO SIMPLES, PVC, SERIE NORMAL, ESGOTO PREDIAL, DN 100 X 100 MM, JUNTA ELÁSTICA, FORNECIDO E INSTALADO EM PRUMADA DE ESGOTO SANITÁRIO OU VENTILAÇÃO. AF_08/2022</v>
          </cell>
          <cell r="C4239" t="str">
            <v>UN</v>
          </cell>
          <cell r="D4239" t="str">
            <v>COEFICIENTE DE REPRESENTATIVIDADE</v>
          </cell>
          <cell r="E4239" t="str">
            <v>61,57</v>
          </cell>
          <cell r="F4239" t="str">
            <v>CAIXA REFERENCIAL</v>
          </cell>
        </row>
        <row r="4240">
          <cell r="A4240" t="str">
            <v>89835</v>
          </cell>
          <cell r="B4240" t="str">
            <v>LUVA, CPVC, SOLDÁVEL, DN 54MM, INSTALADO EM PRUMADA DE ÁGUA   FORNECIMENTO E INSTALAÇÃO. AF_06/2022</v>
          </cell>
          <cell r="C4240" t="str">
            <v>UN</v>
          </cell>
          <cell r="D4240" t="str">
            <v>COEFICIENTE DE REPRESENTATIVIDADE</v>
          </cell>
          <cell r="E4240" t="str">
            <v>48,76</v>
          </cell>
          <cell r="F4240" t="str">
            <v>CAIXA REFERENCIAL</v>
          </cell>
        </row>
        <row r="4241">
          <cell r="A4241" t="str">
            <v>89836</v>
          </cell>
          <cell r="B4241" t="str">
            <v>LUVA DE TRANSIÇÃO, CPVC, SOLDÁVEL, DN 54MM X 2 , INSTALADO EM PRUMADA DE ÁGUA   FORNECIMENTO E INSTALAÇÃO. AF_06/2022</v>
          </cell>
          <cell r="C4241" t="str">
            <v>UN</v>
          </cell>
          <cell r="D4241" t="str">
            <v>COEFICIENTE DE REPRESENTATIVIDADE</v>
          </cell>
          <cell r="E4241" t="str">
            <v>223,00</v>
          </cell>
          <cell r="F4241" t="str">
            <v>CAIXA REFERENCIAL</v>
          </cell>
        </row>
        <row r="4242">
          <cell r="A4242" t="str">
            <v>89837</v>
          </cell>
          <cell r="B4242" t="str">
            <v>UNIÃO, CPVC, SOLDÁVEL, DN 54MM, INSTALADO EM PRUMADA DE ÁGUA   FORNECIMENTO E INSTALAÇÃO. AF_06/2022</v>
          </cell>
          <cell r="C4242" t="str">
            <v>UN</v>
          </cell>
          <cell r="D4242" t="str">
            <v>COEFICIENTE DE REPRESENTATIVIDADE</v>
          </cell>
          <cell r="E4242" t="str">
            <v>149,31</v>
          </cell>
          <cell r="F4242" t="str">
            <v>CAIXA REFERENCIAL</v>
          </cell>
        </row>
        <row r="4243">
          <cell r="A4243" t="str">
            <v>89838</v>
          </cell>
          <cell r="B4243" t="str">
            <v>LUVA, CPVC, SOLDÁVEL, DN 73MM, INSTALADO EM PRUMADA DE ÁGUA   FORNECIMENTO E INSTALAÇÃO. AF_06/2022</v>
          </cell>
          <cell r="C4243" t="str">
            <v>UN</v>
          </cell>
          <cell r="D4243" t="str">
            <v>COEFICIENTE DE REPRESENTATIVIDADE</v>
          </cell>
          <cell r="E4243" t="str">
            <v>170,97</v>
          </cell>
          <cell r="F4243" t="str">
            <v>CAIXA REFERENCIAL</v>
          </cell>
        </row>
        <row r="4244">
          <cell r="A4244" t="str">
            <v>89839</v>
          </cell>
          <cell r="B4244" t="str">
            <v>UNIÃO, CPVC, SOLDÁVEL, DN 73MM, INSTALADO EM PRUMADA DE ÁGUA   FORNECIMENTO E INSTALAÇÃO. AF_06/2022</v>
          </cell>
          <cell r="C4244" t="str">
            <v>UN</v>
          </cell>
          <cell r="D4244" t="str">
            <v>COEFICIENTE DE REPRESENTATIVIDADE</v>
          </cell>
          <cell r="E4244" t="str">
            <v>193,99</v>
          </cell>
          <cell r="F4244" t="str">
            <v>CAIXA REFERENCIAL</v>
          </cell>
        </row>
        <row r="4245">
          <cell r="A4245" t="str">
            <v>89840</v>
          </cell>
          <cell r="B4245" t="str">
            <v>LUVA, CPVC, SOLDÁVEL, DN 89MM, INSTALADO EM PRUMADA DE ÁGUA   FORNECIMENTO E INSTALAÇÃO. AF_06/2022</v>
          </cell>
          <cell r="C4245" t="str">
            <v>UN</v>
          </cell>
          <cell r="D4245" t="str">
            <v>COEFICIENTE DE REPRESENTATIVIDADE</v>
          </cell>
          <cell r="E4245" t="str">
            <v>201,17</v>
          </cell>
          <cell r="F4245" t="str">
            <v>CAIXA REFERENCIAL</v>
          </cell>
        </row>
        <row r="4246">
          <cell r="A4246" t="str">
            <v>89841</v>
          </cell>
          <cell r="B4246" t="str">
            <v>UNIÃO, CPVC, SOLDÁVEL, DN 89MM, INSTALADO EM PRUMADA DE ÁGUA   FORNECIMENTO E INSTALAÇÃO. AF_06/2022</v>
          </cell>
          <cell r="C4246" t="str">
            <v>UN</v>
          </cell>
          <cell r="D4246" t="str">
            <v>COEFICIENTE DE REPRESENTATIVIDADE</v>
          </cell>
          <cell r="E4246" t="str">
            <v>294,54</v>
          </cell>
          <cell r="F4246" t="str">
            <v>CAIXA REFERENCIAL</v>
          </cell>
        </row>
        <row r="4247">
          <cell r="A4247" t="str">
            <v>89842</v>
          </cell>
          <cell r="B4247" t="str">
            <v>TÊ, CPVC, SOLDÁVEL, DN 35MM, INSTALADO EM PRUMADA DE ÁGUA   FORNECIMENTO E INSTALAÇÃO. AF_06/2022</v>
          </cell>
          <cell r="C4247" t="str">
            <v>UN</v>
          </cell>
          <cell r="D4247" t="str">
            <v>COEFICIENTE DE REPRESENTATIVIDADE</v>
          </cell>
          <cell r="E4247" t="str">
            <v>55,89</v>
          </cell>
          <cell r="F4247" t="str">
            <v>CAIXA REFERENCIAL</v>
          </cell>
        </row>
        <row r="4248">
          <cell r="A4248" t="str">
            <v>89844</v>
          </cell>
          <cell r="B4248" t="str">
            <v>TE, CPVC, SOLDÁVEL, DN  42MM, INSTALADO EM PRUMADA DE ÁGUA   FORNECIMENTO E INSTALAÇÃO. AF_06/2022</v>
          </cell>
          <cell r="C4248" t="str">
            <v>UN</v>
          </cell>
          <cell r="D4248" t="str">
            <v>COEFICIENTE DE REPRESENTATIVIDADE</v>
          </cell>
          <cell r="E4248" t="str">
            <v>70,42</v>
          </cell>
          <cell r="F4248" t="str">
            <v>CAIXA REFERENCIAL</v>
          </cell>
        </row>
        <row r="4249">
          <cell r="A4249" t="str">
            <v>89845</v>
          </cell>
          <cell r="B4249" t="str">
            <v>TÊ, CPVC, SOLDÁVEL, DN 54 MM, INSTALADO EM PRUMADA DE ÁGUA   FORNECIMENTO E INSTALAÇÃO. AF_06/2022</v>
          </cell>
          <cell r="C4249" t="str">
            <v>UN</v>
          </cell>
          <cell r="D4249" t="str">
            <v>COEFICIENTE DE REPRESENTATIVIDADE</v>
          </cell>
          <cell r="E4249" t="str">
            <v>110,69</v>
          </cell>
          <cell r="F4249" t="str">
            <v>CAIXA REFERENCIAL</v>
          </cell>
        </row>
        <row r="4250">
          <cell r="A4250" t="str">
            <v>89846</v>
          </cell>
          <cell r="B4250" t="str">
            <v>TÊ, CPVC, SOLDÁVEL, DN 73MM, INSTALADO EM PRUMADA DE ÁGUA   FORNECIMENTO E INSTALAÇÃO. AF_06/2022</v>
          </cell>
          <cell r="C4250" t="str">
            <v>UN</v>
          </cell>
          <cell r="D4250" t="str">
            <v>COEFICIENTE DE REPRESENTATIVIDADE</v>
          </cell>
          <cell r="E4250" t="str">
            <v>237,69</v>
          </cell>
          <cell r="F4250" t="str">
            <v>CAIXA REFERENCIAL</v>
          </cell>
        </row>
        <row r="4251">
          <cell r="A4251" t="str">
            <v>89847</v>
          </cell>
          <cell r="B4251" t="str">
            <v>TÊ, CPVC, SOLDÁVEL, DN 89MM, INSTALADO EM PRUMADA DE ÁGUA   FORNECIMENTO E INSTALAÇÃO. AF_06/2022</v>
          </cell>
          <cell r="C4251" t="str">
            <v>UN</v>
          </cell>
          <cell r="D4251" t="str">
            <v>COEFICIENTE DE REPRESENTATIVIDADE</v>
          </cell>
          <cell r="E4251" t="str">
            <v>283,32</v>
          </cell>
          <cell r="F4251" t="str">
            <v>CAIXA REFERENCIAL</v>
          </cell>
        </row>
        <row r="4252">
          <cell r="A4252" t="str">
            <v>89850</v>
          </cell>
          <cell r="B4252" t="str">
            <v>JOELHO 90 GRAUS, PVC, SERIE NORMAL, ESGOTO PREDIAL, DN 100 MM, JUNTA ELÁSTICA, FORNECIDO E INSTALADO EM SUBCOLETOR AÉREO DE ESGOTO SANITÁRIO. AF_08/2022</v>
          </cell>
          <cell r="C4252" t="str">
            <v>UN</v>
          </cell>
          <cell r="D4252" t="str">
            <v>COEFICIENTE DE REPRESENTATIVIDADE</v>
          </cell>
          <cell r="E4252" t="str">
            <v>35,75</v>
          </cell>
          <cell r="F4252" t="str">
            <v>CAIXA REFERENCIAL</v>
          </cell>
        </row>
        <row r="4253">
          <cell r="A4253" t="str">
            <v>89851</v>
          </cell>
          <cell r="B4253" t="str">
            <v>JOELHO 45 GRAUS, PVC, SERIE NORMAL, ESGOTO PREDIAL, DN 100 MM, JUNTA ELÁSTICA, FORNECIDO E INSTALADO EM SUBCOLETOR AÉREO DE ESGOTO SANITÁRIO. AF_08/2022</v>
          </cell>
          <cell r="C4253" t="str">
            <v>UN</v>
          </cell>
          <cell r="D4253" t="str">
            <v>COEFICIENTE DE REPRESENTATIVIDADE</v>
          </cell>
          <cell r="E4253" t="str">
            <v>36,82</v>
          </cell>
          <cell r="F4253" t="str">
            <v>CAIXA REFERENCIAL</v>
          </cell>
        </row>
        <row r="4254">
          <cell r="A4254" t="str">
            <v>89852</v>
          </cell>
          <cell r="B4254" t="str">
            <v>CURVA CURTA 90 GRAUS, PVC, SERIE NORMAL, ESGOTO PREDIAL, DN 100 MM, JUNTA ELÁSTICA, FORNECIDO E INSTALADO EM SUBCOLETOR AÉREO DE ESGOTO SANITÁRIO. AF_08/2022</v>
          </cell>
          <cell r="C4254" t="str">
            <v>UN</v>
          </cell>
          <cell r="D4254" t="str">
            <v>COEFICIENTE DE REPRESENTATIVIDADE</v>
          </cell>
          <cell r="E4254" t="str">
            <v>55,05</v>
          </cell>
          <cell r="F4254" t="str">
            <v>CAIXA REFERENCIAL</v>
          </cell>
        </row>
        <row r="4255">
          <cell r="A4255" t="str">
            <v>89853</v>
          </cell>
          <cell r="B4255" t="str">
            <v>CURVA LONGA 90 GRAUS, PVC, SERIE NORMAL, ESGOTO PREDIAL, DN 100 MM, JUNTA ELÁSTICA, FORNECIDO E INSTALADO EM SUBCOLETOR AÉREO DE ESGOTO SANITÁRIO. AF_08/2022</v>
          </cell>
          <cell r="C4255" t="str">
            <v>UN</v>
          </cell>
          <cell r="D4255" t="str">
            <v>COEFICIENTE DE REPRESENTATIVIDADE</v>
          </cell>
          <cell r="E4255" t="str">
            <v>100,04</v>
          </cell>
          <cell r="F4255" t="str">
            <v>CAIXA REFERENCIAL</v>
          </cell>
        </row>
        <row r="4256">
          <cell r="A4256" t="str">
            <v>89854</v>
          </cell>
          <cell r="B4256" t="str">
            <v>JOELHO 90 GRAUS, PVC, SERIE NORMAL, ESGOTO PREDIAL, DN 150 MM, JUNTA ELÁSTICA, FORNECIDO E INSTALADO EM SUBCOLETOR AÉREO DE ESGOTO SANITÁRIO. AF_08/2022</v>
          </cell>
          <cell r="C4256" t="str">
            <v>UN</v>
          </cell>
          <cell r="D4256" t="str">
            <v>COEFICIENTE DE REPRESENTATIVIDADE</v>
          </cell>
          <cell r="E4256" t="str">
            <v>125,31</v>
          </cell>
          <cell r="F4256" t="str">
            <v>CAIXA REFERENCIAL</v>
          </cell>
        </row>
        <row r="4257">
          <cell r="A4257" t="str">
            <v>89855</v>
          </cell>
          <cell r="B4257" t="str">
            <v>JOELHO 45 GRAUS, PVC, SERIE NORMAL, ESGOTO PREDIAL, DN 150 MM, JUNTA ELÁSTICA, FORNECIDO E INSTALADO EM SUBCOLETOR AÉREO DE ESGOTO SANITÁRIO. AF_08/2022</v>
          </cell>
          <cell r="C4257" t="str">
            <v>UN</v>
          </cell>
          <cell r="D4257" t="str">
            <v>COEFICIENTE DE REPRESENTATIVIDADE</v>
          </cell>
          <cell r="E4257" t="str">
            <v>132,01</v>
          </cell>
          <cell r="F4257" t="str">
            <v>CAIXA REFERENCIAL</v>
          </cell>
        </row>
        <row r="4258">
          <cell r="A4258" t="str">
            <v>89856</v>
          </cell>
          <cell r="B4258" t="str">
            <v>LUVA SIMPLES, PVC, SERIE NORMAL, ESGOTO PREDIAL, DN 100 MM, JUNTA ELÁSTICA, FORNECIDO E INSTALADO EM SUBCOLETOR AÉREO DE ESGOTO SANITÁRIO. AF_08/2022</v>
          </cell>
          <cell r="C4258" t="str">
            <v>UN</v>
          </cell>
          <cell r="D4258" t="str">
            <v>COEFICIENTE DE REPRESENTATIVIDADE</v>
          </cell>
          <cell r="E4258" t="str">
            <v>23,37</v>
          </cell>
          <cell r="F4258" t="str">
            <v>CAIXA REFERENCIAL</v>
          </cell>
        </row>
        <row r="4259">
          <cell r="A4259" t="str">
            <v>89857</v>
          </cell>
          <cell r="B4259" t="str">
            <v>LUVA DE CORRER, PVC, SERIE NORMAL, ESGOTO PREDIAL, DN 100 MM, JUNTA ELÁSTICA, FORNECIDO E INSTALADO EM SUBCOLETOR AÉREO DE ESGOTO SANITÁRIO. AF_08/2022</v>
          </cell>
          <cell r="C4259" t="str">
            <v>UN</v>
          </cell>
          <cell r="D4259" t="str">
            <v>COEFICIENTE DE REPRESENTATIVIDADE</v>
          </cell>
          <cell r="E4259" t="str">
            <v>43,72</v>
          </cell>
          <cell r="F4259" t="str">
            <v>CAIXA REFERENCIAL</v>
          </cell>
        </row>
        <row r="4260">
          <cell r="A4260" t="str">
            <v>89860</v>
          </cell>
          <cell r="B4260" t="str">
            <v>TE, PVC, SERIE NORMAL, ESGOTO PREDIAL, DN 100 X 100 MM, JUNTA ELÁSTICA, FORNECIDO E INSTALADO EM SUBCOLETOR AÉREO DE ESGOTO SANITÁRIO. AF_08/2022</v>
          </cell>
          <cell r="C4260" t="str">
            <v>UN</v>
          </cell>
          <cell r="D4260" t="str">
            <v>COEFICIENTE DE REPRESENTATIVIDADE</v>
          </cell>
          <cell r="E4260" t="str">
            <v>55,65</v>
          </cell>
          <cell r="F4260" t="str">
            <v>CAIXA REFERENCIAL</v>
          </cell>
        </row>
        <row r="4261">
          <cell r="A4261" t="str">
            <v>89861</v>
          </cell>
          <cell r="B4261" t="str">
            <v>JUNÇÃO SIMPLES, PVC, SERIE NORMAL, ESGOTO PREDIAL, DN 100 X 100 MM, JUNTA ELÁSTICA, FORNECIDO E INSTALADO EM SUBCOLETOR AÉREO DE ESGOTO SANITÁRIO. AF_08/2022</v>
          </cell>
          <cell r="C4261" t="str">
            <v>UN</v>
          </cell>
          <cell r="D4261" t="str">
            <v>COEFICIENTE DE REPRESENTATIVIDADE</v>
          </cell>
          <cell r="E4261" t="str">
            <v>65,97</v>
          </cell>
          <cell r="F4261" t="str">
            <v>CAIXA REFERENCIAL</v>
          </cell>
        </row>
        <row r="4262">
          <cell r="A4262" t="str">
            <v>89866</v>
          </cell>
          <cell r="B4262" t="str">
            <v>JOELHO 90 GRAUS, PVC, SOLDÁVEL, DN 25MM, INSTALADO EM DRENO DE AR-CONDICIONADO - FORNECIMENTO E INSTALAÇÃO. AF_08/2022</v>
          </cell>
          <cell r="C4262" t="str">
            <v>UN</v>
          </cell>
          <cell r="D4262" t="str">
            <v>COEFICIENTE DE REPRESENTATIVIDADE</v>
          </cell>
          <cell r="E4262" t="str">
            <v>8,03</v>
          </cell>
          <cell r="F4262" t="str">
            <v>CAIXA REFERENCIAL</v>
          </cell>
        </row>
        <row r="4263">
          <cell r="A4263" t="str">
            <v>89867</v>
          </cell>
          <cell r="B4263" t="str">
            <v>JOELHO 45 GRAUS, PVC, SOLDÁVEL, DN 25MM, INSTALADO EM DRENO DE AR-CONDICIONADO - FORNECIMENTO E INSTALAÇÃO. AF_08/2022</v>
          </cell>
          <cell r="C4263" t="str">
            <v>UN</v>
          </cell>
          <cell r="D4263" t="str">
            <v>COEFICIENTE DE REPRESENTATIVIDADE</v>
          </cell>
          <cell r="E4263" t="str">
            <v>8,96</v>
          </cell>
          <cell r="F4263" t="str">
            <v>CAIXA REFERENCIAL</v>
          </cell>
        </row>
        <row r="4264">
          <cell r="A4264" t="str">
            <v>89868</v>
          </cell>
          <cell r="B4264" t="str">
            <v>LUVA, PVC, SOLDÁVEL, DN 25MM, INSTALADO EM DRENO DE AR-CONDICIONADO - FORNECIMENTO E INSTALAÇÃO. AF_08/2022</v>
          </cell>
          <cell r="C4264" t="str">
            <v>UN</v>
          </cell>
          <cell r="D4264" t="str">
            <v>COEFICIENTE DE REPRESENTATIVIDADE</v>
          </cell>
          <cell r="E4264" t="str">
            <v>6,12</v>
          </cell>
          <cell r="F4264" t="str">
            <v>CAIXA REFERENCIAL</v>
          </cell>
        </row>
        <row r="4265">
          <cell r="A4265" t="str">
            <v>89869</v>
          </cell>
          <cell r="B4265" t="str">
            <v>TE, PVC, SOLDÁVEL, DN 25MM, INSTALADO EM DRENO DE AR-CONDICIONADO - FORNECIMENTO E INSTALAÇÃO. AF_08/2022</v>
          </cell>
          <cell r="C4265" t="str">
            <v>UN</v>
          </cell>
          <cell r="D4265" t="str">
            <v>COEFICIENTE DE REPRESENTATIVIDADE</v>
          </cell>
          <cell r="E4265" t="str">
            <v>11,19</v>
          </cell>
          <cell r="F4265" t="str">
            <v>CAIXA REFERENCIAL</v>
          </cell>
        </row>
        <row r="4266">
          <cell r="A4266" t="str">
            <v>89979</v>
          </cell>
          <cell r="B4266" t="str">
            <v>LUVA COM BUCHA DE LATÃO, PVC, SOLDÁVEL, DN 32MM X 1 , INSTALADO EM RAMAL OU SUB-RAMAL DE ÁGUA   FORNECIMENTO E INSTALAÇÃO. AF_06/2022</v>
          </cell>
          <cell r="C4266" t="str">
            <v>UN</v>
          </cell>
          <cell r="D4266" t="str">
            <v>COEFICIENTE DE REPRESENTATIVIDADE</v>
          </cell>
          <cell r="E4266" t="str">
            <v>28,36</v>
          </cell>
          <cell r="F4266" t="str">
            <v>CAIXA REFERENCIAL</v>
          </cell>
        </row>
        <row r="4267">
          <cell r="A4267" t="str">
            <v>89981</v>
          </cell>
          <cell r="B4267" t="str">
            <v>LUVA SOLDÁVEL E COM BUCHA DE LATÃO, PVC, SOLDÁVEL, DN 32MM X 1 , INSTALADO EM PRUMADA DE ÁGUA   FORNECIMENTO E INSTALAÇÃO. AF_06/2022</v>
          </cell>
          <cell r="C4267" t="str">
            <v>UN</v>
          </cell>
          <cell r="D4267" t="str">
            <v>COEFICIENTE DE REPRESENTATIVIDADE</v>
          </cell>
          <cell r="E4267" t="str">
            <v>25,06</v>
          </cell>
          <cell r="F4267" t="str">
            <v>CAIXA REFERENCIAL</v>
          </cell>
        </row>
        <row r="4268">
          <cell r="A4268" t="str">
            <v>90373</v>
          </cell>
          <cell r="B4268" t="str">
            <v>JOELHO 90 GRAUS COM BUCHA DE LATÃO, PVC, SOLDÁVEL, DN 25MM, X 1/2  INSTALADO EM RAMAL OU SUB-RAMAL DE ÁGUA - FORNECIMENTO E INSTALAÇÃO. AF_06/2022</v>
          </cell>
          <cell r="C4268" t="str">
            <v>UN</v>
          </cell>
          <cell r="D4268" t="str">
            <v>COEFICIENTE DE REPRESENTATIVIDADE</v>
          </cell>
          <cell r="E4268" t="str">
            <v>14,63</v>
          </cell>
          <cell r="F4268" t="str">
            <v>CAIXA REFERENCIAL</v>
          </cell>
        </row>
        <row r="4269">
          <cell r="A4269" t="str">
            <v>90374</v>
          </cell>
          <cell r="B4269" t="str">
            <v>TÊ COM BUCHA DE LATÃO NA BOLSA CENTRAL, PVC, SOLDÁVEL, DN 25MM X 3/4 , INSTALADO EM RAMAL OU SUB-RAMAL DE ÁGUA - FORNECIMENTO E INSTALAÇÃO. AF_06/2022</v>
          </cell>
          <cell r="C4269" t="str">
            <v>UN</v>
          </cell>
          <cell r="D4269" t="str">
            <v>COEFICIENTE DE REPRESENTATIVIDADE</v>
          </cell>
          <cell r="E4269" t="str">
            <v>25,09</v>
          </cell>
          <cell r="F4269" t="str">
            <v>CAIXA REFERENCIAL</v>
          </cell>
        </row>
        <row r="4270">
          <cell r="A4270" t="str">
            <v>92287</v>
          </cell>
          <cell r="B4270" t="str">
            <v>COTOVELO EM COBRE, DN 22 MM, 90 GRAUS, SEM ANEL DE SOLDA, INSTALADO EM PRUMADA DE HIDRÁULICA PREDIAL - FORNECIMENTO E INSTALAÇÃO. AF_04/2022</v>
          </cell>
          <cell r="C4270" t="str">
            <v>UN</v>
          </cell>
          <cell r="D4270" t="str">
            <v>ATRIBUÍDO SÃO PAULO</v>
          </cell>
          <cell r="E4270" t="str">
            <v>18,14</v>
          </cell>
          <cell r="F4270" t="str">
            <v>CAIXA REFERENCIAL</v>
          </cell>
        </row>
        <row r="4271">
          <cell r="A4271" t="str">
            <v>92288</v>
          </cell>
          <cell r="B4271" t="str">
            <v>COTOVELO EM COBRE, DN 28 MM, 90 GRAUS, SEM ANEL DE SOLDA, INSTALADO EM PRUMADA DE HIDRÁULICA PREDIAL - FORNECIMENTO E INSTALAÇÃO. AF_04/2022</v>
          </cell>
          <cell r="C4271" t="str">
            <v>UN</v>
          </cell>
          <cell r="D4271" t="str">
            <v>ATRIBUÍDO SÃO PAULO</v>
          </cell>
          <cell r="E4271" t="str">
            <v>28,49</v>
          </cell>
          <cell r="F4271" t="str">
            <v>CAIXA REFERENCIAL</v>
          </cell>
        </row>
        <row r="4272">
          <cell r="A4272" t="str">
            <v>92289</v>
          </cell>
          <cell r="B4272" t="str">
            <v>COTOVELO EM COBRE, DN 35 MM, 90 GRAUS, SEM ANEL DE SOLDA, INSTALADO EM PRUMADA DE HIDRÁULICA PREDIAL - FORNECIMENTO E INSTALAÇÃO. AF_04/2022</v>
          </cell>
          <cell r="C4272" t="str">
            <v>UN</v>
          </cell>
          <cell r="D4272" t="str">
            <v>ATRIBUÍDO SÃO PAULO</v>
          </cell>
          <cell r="E4272" t="str">
            <v>50,21</v>
          </cell>
          <cell r="F4272" t="str">
            <v>CAIXA REFERENCIAL</v>
          </cell>
        </row>
        <row r="4273">
          <cell r="A4273" t="str">
            <v>92290</v>
          </cell>
          <cell r="B4273" t="str">
            <v>COTOVELO EM COBRE, DN 42 MM, 90 GRAUS, SEM ANEL DE SOLDA, INSTALADO EM PRUMADA DE HIDRÁULICA PREDIAL - FORNECIMENTO E INSTALAÇÃO. AF_04/2022</v>
          </cell>
          <cell r="C4273" t="str">
            <v>UN</v>
          </cell>
          <cell r="D4273" t="str">
            <v>ATRIBUÍDO SÃO PAULO</v>
          </cell>
          <cell r="E4273" t="str">
            <v>75,87</v>
          </cell>
          <cell r="F4273" t="str">
            <v>CAIXA REFERENCIAL</v>
          </cell>
        </row>
        <row r="4274">
          <cell r="A4274" t="str">
            <v>92291</v>
          </cell>
          <cell r="B4274" t="str">
            <v>COTOVELO EM COBRE, DN 54 MM, 90 GRAUS, SEM ANEL DE SOLDA, INSTALADO EM PRUMADA DE HIDRÁULICA PREDIAL - FORNECIMENTO E INSTALAÇÃO. AF_04/2022</v>
          </cell>
          <cell r="C4274" t="str">
            <v>UN</v>
          </cell>
          <cell r="D4274" t="str">
            <v>ATRIBUÍDO SÃO PAULO</v>
          </cell>
          <cell r="E4274" t="str">
            <v>117,37</v>
          </cell>
          <cell r="F4274" t="str">
            <v>CAIXA REFERENCIAL</v>
          </cell>
        </row>
        <row r="4275">
          <cell r="A4275" t="str">
            <v>92292</v>
          </cell>
          <cell r="B4275" t="str">
            <v>COTOVELO EM COBRE, DN 66 MM, 90 GRAUS, SEM ANEL DE SOLDA, INSTALADO EM PRUMADA DE HIDRÁULICA PREDIAL - FORNECIMENTO E INSTALAÇÃO. AF_04/2022</v>
          </cell>
          <cell r="C4275" t="str">
            <v>UN</v>
          </cell>
          <cell r="D4275" t="str">
            <v>ATRIBUÍDO SÃO PAULO</v>
          </cell>
          <cell r="E4275" t="str">
            <v>361,64</v>
          </cell>
          <cell r="F4275" t="str">
            <v>CAIXA REFERENCIAL</v>
          </cell>
        </row>
        <row r="4276">
          <cell r="A4276" t="str">
            <v>92293</v>
          </cell>
          <cell r="B4276" t="str">
            <v>LUVA EM COBRE, DN 22 MM, SEM ANEL DE SOLDA, INSTALADO EM PRUMADA DE HIDRÁULICA PREDIAL - FORNECIMENTO E INSTALAÇÃO. AF_04/2022</v>
          </cell>
          <cell r="C4276" t="str">
            <v>UN</v>
          </cell>
          <cell r="D4276" t="str">
            <v>ATRIBUÍDO SÃO PAULO</v>
          </cell>
          <cell r="E4276" t="str">
            <v>10,35</v>
          </cell>
          <cell r="F4276" t="str">
            <v>CAIXA REFERENCIAL</v>
          </cell>
        </row>
        <row r="4277">
          <cell r="A4277" t="str">
            <v>92294</v>
          </cell>
          <cell r="B4277" t="str">
            <v>LUVA EM COBRE, DN 28 MM, SEM ANEL DE SOLDA, INSTALADO EM PRUMADA DE HIDRÁULICA PREDIAL - FORNECIMENTO E INSTALAÇÃO. AF_04/2022</v>
          </cell>
          <cell r="C4277" t="str">
            <v>UN</v>
          </cell>
          <cell r="D4277" t="str">
            <v>ATRIBUÍDO SÃO PAULO</v>
          </cell>
          <cell r="E4277" t="str">
            <v>17,39</v>
          </cell>
          <cell r="F4277" t="str">
            <v>CAIXA REFERENCIAL</v>
          </cell>
        </row>
        <row r="4278">
          <cell r="A4278" t="str">
            <v>92295</v>
          </cell>
          <cell r="B4278" t="str">
            <v>LUVA EM COBRE, DN 35 MM, SEM ANEL DE SOLDA, INSTALADO EM PRUMADA DE HIDRÁULICA PREDIAL - FORNECIMENTO E INSTALAÇÃO. AF_04/2022</v>
          </cell>
          <cell r="C4278" t="str">
            <v>UN</v>
          </cell>
          <cell r="D4278" t="str">
            <v>ATRIBUÍDO SÃO PAULO</v>
          </cell>
          <cell r="E4278" t="str">
            <v>32,58</v>
          </cell>
          <cell r="F4278" t="str">
            <v>CAIXA REFERENCIAL</v>
          </cell>
        </row>
        <row r="4279">
          <cell r="A4279" t="str">
            <v>92296</v>
          </cell>
          <cell r="B4279" t="str">
            <v>LUVA EM COBRE, DN 42 MM, SEM ANEL DE SOLDA, INSTALADO EM PRUMADA DE HIDRÁULICA PREDIAL - FORNECIMENTO E INSTALAÇÃO. AF_04/2022</v>
          </cell>
          <cell r="C4279" t="str">
            <v>UN</v>
          </cell>
          <cell r="D4279" t="str">
            <v>ATRIBUÍDO SÃO PAULO</v>
          </cell>
          <cell r="E4279" t="str">
            <v>43,11</v>
          </cell>
          <cell r="F4279" t="str">
            <v>CAIXA REFERENCIAL</v>
          </cell>
        </row>
        <row r="4280">
          <cell r="A4280" t="str">
            <v>92297</v>
          </cell>
          <cell r="B4280" t="str">
            <v>LUVA EM COBRE, DN 54 MM, SEM ANEL DE SOLDA, INSTALADO EM PRUMADA DE HIDRÁULICA PREDIAL - FORNECIMENTO E INSTALAÇÃO. AF_04/2022</v>
          </cell>
          <cell r="C4280" t="str">
            <v>UN</v>
          </cell>
          <cell r="D4280" t="str">
            <v>ATRIBUÍDO SÃO PAULO</v>
          </cell>
          <cell r="E4280" t="str">
            <v>66,78</v>
          </cell>
          <cell r="F4280" t="str">
            <v>CAIXA REFERENCIAL</v>
          </cell>
        </row>
        <row r="4281">
          <cell r="A4281" t="str">
            <v>92298</v>
          </cell>
          <cell r="B4281" t="str">
            <v>LUVA EM COBRE, DN 66 MM, SEM ANEL DE SOLDA, INSTALADO EM PRUMADA DE HIDRÁULICA PREDIAL - FORNECIMENTO E INSTALAÇÃO. AF_04/2022</v>
          </cell>
          <cell r="C4281" t="str">
            <v>UN</v>
          </cell>
          <cell r="D4281" t="str">
            <v>ATRIBUÍDO SÃO PAULO</v>
          </cell>
          <cell r="E4281" t="str">
            <v>186,51</v>
          </cell>
          <cell r="F4281" t="str">
            <v>CAIXA REFERENCIAL</v>
          </cell>
        </row>
        <row r="4282">
          <cell r="A4282" t="str">
            <v>92299</v>
          </cell>
          <cell r="B4282" t="str">
            <v>TE EM COBRE, DN 22 MM, SEM ANEL DE SOLDA, INSTALADO EM PRUMADA DE HIDRÁULICA PREDIAL - FORNECIMENTO E INSTALAÇÃO. AF_04/2022</v>
          </cell>
          <cell r="C4282" t="str">
            <v>UN</v>
          </cell>
          <cell r="D4282" t="str">
            <v>ATRIBUÍDO SÃO PAULO</v>
          </cell>
          <cell r="E4282" t="str">
            <v>23,88</v>
          </cell>
          <cell r="F4282" t="str">
            <v>CAIXA REFERENCIAL</v>
          </cell>
        </row>
        <row r="4283">
          <cell r="A4283" t="str">
            <v>92300</v>
          </cell>
          <cell r="B4283" t="str">
            <v>TE EM COBRE, DN 28 MM, SEM ANEL DE SOLDA, INSTALADO EM PRUMADA DE HIDRÁULICA PREDIAL - FORNECIMENTO E INSTALAÇÃO. AF_04/2022</v>
          </cell>
          <cell r="C4283" t="str">
            <v>UN</v>
          </cell>
          <cell r="D4283" t="str">
            <v>ATRIBUÍDO SÃO PAULO</v>
          </cell>
          <cell r="E4283" t="str">
            <v>36,24</v>
          </cell>
          <cell r="F4283" t="str">
            <v>CAIXA REFERENCIAL</v>
          </cell>
        </row>
        <row r="4284">
          <cell r="A4284" t="str">
            <v>92301</v>
          </cell>
          <cell r="B4284" t="str">
            <v>TE EM COBRE, DN 35 MM, SEM ANEL DE SOLDA, INSTALADO EM PRUMADA DE HIDRÁULICA PREDIAL - FORNECIMENTO E INSTALAÇÃO. AF_04/2022</v>
          </cell>
          <cell r="C4284" t="str">
            <v>UN</v>
          </cell>
          <cell r="D4284" t="str">
            <v>ATRIBUÍDO SÃO PAULO</v>
          </cell>
          <cell r="E4284" t="str">
            <v>71,26</v>
          </cell>
          <cell r="F4284" t="str">
            <v>CAIXA REFERENCIAL</v>
          </cell>
        </row>
        <row r="4285">
          <cell r="A4285" t="str">
            <v>92302</v>
          </cell>
          <cell r="B4285" t="str">
            <v>TE EM COBRE, DN 42 MM, SEM ANEL DE SOLDA, INSTALADO EM PRUMADA DE HIDRÁULICA PREDIAL - FORNECIMENTO E INSTALAÇÃO. AF_04/2022</v>
          </cell>
          <cell r="C4285" t="str">
            <v>UN</v>
          </cell>
          <cell r="D4285" t="str">
            <v>ATRIBUÍDO SÃO PAULO</v>
          </cell>
          <cell r="E4285" t="str">
            <v>94,04</v>
          </cell>
          <cell r="F4285" t="str">
            <v>CAIXA REFERENCIAL</v>
          </cell>
        </row>
        <row r="4286">
          <cell r="A4286" t="str">
            <v>92303</v>
          </cell>
          <cell r="B4286" t="str">
            <v>TE EM COBRE, DN 54 MM, SEM ANEL DE SOLDA, INSTALADO EM PRUMADA DE HIDRÁULICA PREDIAL - FORNECIMENTO E INSTALAÇÃO. AF_04/2022</v>
          </cell>
          <cell r="C4286" t="str">
            <v>UN</v>
          </cell>
          <cell r="D4286" t="str">
            <v>ATRIBUÍDO SÃO PAULO</v>
          </cell>
          <cell r="E4286" t="str">
            <v>172,07</v>
          </cell>
          <cell r="F4286" t="str">
            <v>CAIXA REFERENCIAL</v>
          </cell>
        </row>
        <row r="4287">
          <cell r="A4287" t="str">
            <v>92304</v>
          </cell>
          <cell r="B4287" t="str">
            <v>TE EM COBRE, DN 66 MM, SEM ANEL DE SOLDA, INSTALADO EM PRUMADA DE HIDRÁULICA PREDIAL - FORNECIMENTO E INSTALAÇÃO. AF_04/2022</v>
          </cell>
          <cell r="C4287" t="str">
            <v>UN</v>
          </cell>
          <cell r="D4287" t="str">
            <v>ATRIBUÍDO SÃO PAULO</v>
          </cell>
          <cell r="E4287" t="str">
            <v>444,82</v>
          </cell>
          <cell r="F4287" t="str">
            <v>CAIXA REFERENCIAL</v>
          </cell>
        </row>
        <row r="4288">
          <cell r="A4288" t="str">
            <v>92311</v>
          </cell>
          <cell r="B4288" t="str">
            <v>COTOVELO EM COBRE, DN 15 MM, 90 GRAUS, SEM ANEL DE SOLDA, INSTALADO EM RAMAL DE DISTRIBUIÇÃO   FORNECIMENTO E INSTALAÇÃO. AF_04/2022</v>
          </cell>
          <cell r="C4288" t="str">
            <v>UN</v>
          </cell>
          <cell r="D4288" t="str">
            <v>ATRIBUÍDO SÃO PAULO</v>
          </cell>
          <cell r="E4288" t="str">
            <v>13,81</v>
          </cell>
          <cell r="F4288" t="str">
            <v>CAIXA REFERENCIAL</v>
          </cell>
        </row>
        <row r="4289">
          <cell r="A4289" t="str">
            <v>92312</v>
          </cell>
          <cell r="B4289" t="str">
            <v>COTOVELO EM COBRE, DN 22 MM, 90 GRAUS, SEM ANEL DE SOLDA, INSTALADO EM RAMAL DE DISTRIBUIÇÃO DE HIDRÁULICA PREDIAL - FORNECIMENTO E INSTALAÇÃO. AF_04/2022</v>
          </cell>
          <cell r="C4289" t="str">
            <v>UN</v>
          </cell>
          <cell r="D4289" t="str">
            <v>ATRIBUÍDO SÃO PAULO</v>
          </cell>
          <cell r="E4289" t="str">
            <v>22,77</v>
          </cell>
          <cell r="F4289" t="str">
            <v>CAIXA REFERENCIAL</v>
          </cell>
        </row>
        <row r="4290">
          <cell r="A4290" t="str">
            <v>92313</v>
          </cell>
          <cell r="B4290" t="str">
            <v>COTOVELO EM COBRE, DN 28 MM, 90 GRAUS, SEM ANEL DE SOLDA, INSTALADO EM RAMAL DE DISTRIBUIÇÃO DE HIDRÁULICA PREDIAL - FORNECIMENTO E INSTALAÇÃO. AF_04/2022</v>
          </cell>
          <cell r="C4290" t="str">
            <v>UN</v>
          </cell>
          <cell r="D4290" t="str">
            <v>ATRIBUÍDO SÃO PAULO</v>
          </cell>
          <cell r="E4290" t="str">
            <v>32,76</v>
          </cell>
          <cell r="F4290" t="str">
            <v>CAIXA REFERENCIAL</v>
          </cell>
        </row>
        <row r="4291">
          <cell r="A4291" t="str">
            <v>92314</v>
          </cell>
          <cell r="B4291" t="str">
            <v>LUVA EM COBRE, DN 15 MM, SEM ANEL DE SOLDA, INSTALADO EM RAMAL DE DISTRIBUIÇÃO DE HIDRÁULICA PREDIAL - FORNECIMENTO E INSTALAÇÃO. AF_04/2022</v>
          </cell>
          <cell r="C4291" t="str">
            <v>UN</v>
          </cell>
          <cell r="D4291" t="str">
            <v>ATRIBUÍDO SÃO PAULO</v>
          </cell>
          <cell r="E4291" t="str">
            <v>9,30</v>
          </cell>
          <cell r="F4291" t="str">
            <v>CAIXA REFERENCIAL</v>
          </cell>
        </row>
        <row r="4292">
          <cell r="A4292" t="str">
            <v>92315</v>
          </cell>
          <cell r="B4292" t="str">
            <v>LUVA EM COBRE, DN 22 MM, SEM ANEL DE SOLDA, INSTALADO EM RAMAL DE DISTRIBUIÇÃO DE HIDRÁULICA PREDIAL - FORNECIMENTO E INSTALAÇÃO. AF_04/2022</v>
          </cell>
          <cell r="C4292" t="str">
            <v>UN</v>
          </cell>
          <cell r="D4292" t="str">
            <v>ATRIBUÍDO SÃO PAULO</v>
          </cell>
          <cell r="E4292" t="str">
            <v>13,44</v>
          </cell>
          <cell r="F4292" t="str">
            <v>CAIXA REFERENCIAL</v>
          </cell>
        </row>
        <row r="4293">
          <cell r="A4293" t="str">
            <v>92316</v>
          </cell>
          <cell r="B4293" t="str">
            <v>LUVA EM COBRE, DN 28 MM, SEM ANEL DE SOLDA, INSTALADO EM RAMAL DE DISTRIBUIÇÃO DE HIDRÁULICA PREDIAL - FORNECIMENTO E INSTALAÇÃO. AF_04/2022</v>
          </cell>
          <cell r="C4293" t="str">
            <v>UN</v>
          </cell>
          <cell r="D4293" t="str">
            <v>ATRIBUÍDO SÃO PAULO</v>
          </cell>
          <cell r="E4293" t="str">
            <v>20,26</v>
          </cell>
          <cell r="F4293" t="str">
            <v>CAIXA REFERENCIAL</v>
          </cell>
        </row>
        <row r="4294">
          <cell r="A4294" t="str">
            <v>92317</v>
          </cell>
          <cell r="B4294" t="str">
            <v>TE EM COBRE, DN 15 MM, SEM ANEL DE SOLDA, INSTALADO EM RAMAL DE DISTRIBUIÇÃO DE HIDRÁULICA PREDIAL - FORNECIMENTO E INSTALAÇÃO. AF_04/2022</v>
          </cell>
          <cell r="C4294" t="str">
            <v>UN</v>
          </cell>
          <cell r="D4294" t="str">
            <v>ATRIBUÍDO SÃO PAULO</v>
          </cell>
          <cell r="E4294" t="str">
            <v>19,43</v>
          </cell>
          <cell r="F4294" t="str">
            <v>CAIXA REFERENCIAL</v>
          </cell>
        </row>
        <row r="4295">
          <cell r="A4295" t="str">
            <v>92318</v>
          </cell>
          <cell r="B4295" t="str">
            <v>TE EM COBRE, DN 22 MM, SEM ANEL DE SOLDA, INSTALADO EM RAMAL DE DISTRIBUIÇÃO DE HIDRÁULICA PREDIAL - FORNECIMENTO E INSTALAÇÃO. AF_04/2022</v>
          </cell>
          <cell r="C4295" t="str">
            <v>UN</v>
          </cell>
          <cell r="D4295" t="str">
            <v>ATRIBUÍDO SÃO PAULO</v>
          </cell>
          <cell r="E4295" t="str">
            <v>30,05</v>
          </cell>
          <cell r="F4295" t="str">
            <v>CAIXA REFERENCIAL</v>
          </cell>
        </row>
        <row r="4296">
          <cell r="A4296" t="str">
            <v>92319</v>
          </cell>
          <cell r="B4296" t="str">
            <v>TE EM COBRE, DN 28 MM, SEM ANEL DE SOLDA, INSTALADO EM RAMAL DE DISTRIBUIÇÃO DE HIDRÁULICA PREDIAL - FORNECIMENTO E INSTALAÇÃO. AF_04/2022</v>
          </cell>
          <cell r="C4296" t="str">
            <v>UN</v>
          </cell>
          <cell r="D4296" t="str">
            <v>ATRIBUÍDO SÃO PAULO</v>
          </cell>
          <cell r="E4296" t="str">
            <v>41,94</v>
          </cell>
          <cell r="F4296" t="str">
            <v>CAIXA REFERENCIAL</v>
          </cell>
        </row>
        <row r="4297">
          <cell r="A4297" t="str">
            <v>92326</v>
          </cell>
          <cell r="B4297" t="str">
            <v>COTOVELO EM COBRE, DN 15 MM, 90 GRAUS, SEM ANEL DE SOLDA, INSTALADO EM RAMAL E SUB-RAMAL DE HIDRÁULICA PREDIAL - FORNECIMENTO E INSTALAÇÃO. AF_04/2022</v>
          </cell>
          <cell r="C4297" t="str">
            <v>UN</v>
          </cell>
          <cell r="D4297" t="str">
            <v>ATRIBUÍDO SÃO PAULO</v>
          </cell>
          <cell r="E4297" t="str">
            <v>14,60</v>
          </cell>
          <cell r="F4297" t="str">
            <v>CAIXA REFERENCIAL</v>
          </cell>
        </row>
        <row r="4298">
          <cell r="A4298" t="str">
            <v>92327</v>
          </cell>
          <cell r="B4298" t="str">
            <v>COTOVELO EM COBRE, DN 22 MM, 90 GRAUS, SEM ANEL DE SOLDA, INSTALADO EM RAMAL E SUB-RAMAL DE HIDRÁULICA PREDIAL - FORNECIMENTO E INSTALAÇÃO. AF_04/2022</v>
          </cell>
          <cell r="C4298" t="str">
            <v>UN</v>
          </cell>
          <cell r="D4298" t="str">
            <v>ATRIBUÍDO SÃO PAULO</v>
          </cell>
          <cell r="E4298" t="str">
            <v>26,18</v>
          </cell>
          <cell r="F4298" t="str">
            <v>CAIXA REFERENCIAL</v>
          </cell>
        </row>
        <row r="4299">
          <cell r="A4299" t="str">
            <v>92328</v>
          </cell>
          <cell r="B4299" t="str">
            <v>COTOVELO EM COBRE, DN 28 MM, 90 GRAUS, SEM ANEL DE SOLDA, INSTALADO EM RAMAL E SUB-RAMAL DE HIDRÁULICA PREDIAL - FORNECIMENTO E INSTALAÇÃO. AF_04/2022</v>
          </cell>
          <cell r="C4299" t="str">
            <v>UN</v>
          </cell>
          <cell r="D4299" t="str">
            <v>ATRIBUÍDO SÃO PAULO</v>
          </cell>
          <cell r="E4299" t="str">
            <v>38,86</v>
          </cell>
          <cell r="F4299" t="str">
            <v>CAIXA REFERENCIAL</v>
          </cell>
        </row>
        <row r="4300">
          <cell r="A4300" t="str">
            <v>92329</v>
          </cell>
          <cell r="B4300" t="str">
            <v>LUVA EM COBRE, DN 15 MM, SEM ANEL DE SOLDA, INSTALADO EM RAMAL E SUB-RAMAL DE HIDRÁULICA PREDIAL - FORNECIMENTO E INSTALAÇÃO. AF_04/2022</v>
          </cell>
          <cell r="C4300" t="str">
            <v>UN</v>
          </cell>
          <cell r="D4300" t="str">
            <v>ATRIBUÍDO SÃO PAULO</v>
          </cell>
          <cell r="E4300" t="str">
            <v>9,49</v>
          </cell>
          <cell r="F4300" t="str">
            <v>CAIXA REFERENCIAL</v>
          </cell>
        </row>
        <row r="4301">
          <cell r="A4301" t="str">
            <v>92330</v>
          </cell>
          <cell r="B4301" t="str">
            <v>LUVA EM COBRE, DN 22 MM, SEM ANEL DE SOLDA, INSTALADO EM RAMAL E SUB-RAMAL DE HIDRÁULICA PREDIAL - FORNECIMENTO E INSTALAÇÃO. AF_04/2022</v>
          </cell>
          <cell r="C4301" t="str">
            <v>UN</v>
          </cell>
          <cell r="D4301" t="str">
            <v>ATRIBUÍDO SÃO PAULO</v>
          </cell>
          <cell r="E4301" t="str">
            <v>15,74</v>
          </cell>
          <cell r="F4301" t="str">
            <v>CAIXA REFERENCIAL</v>
          </cell>
        </row>
        <row r="4302">
          <cell r="A4302" t="str">
            <v>92331</v>
          </cell>
          <cell r="B4302" t="str">
            <v>LUVA EM COBRE, DN 28 MM, SEM ANEL DE SOLDA, INSTALADO EM RAMAL E SUB-RAMAL DE HIDRÁULICA PREDIAL - FORNECIMENTO E INSTALAÇÃO. AF_04/2022</v>
          </cell>
          <cell r="C4302" t="str">
            <v>UN</v>
          </cell>
          <cell r="D4302" t="str">
            <v>ATRIBUÍDO SÃO PAULO</v>
          </cell>
          <cell r="E4302" t="str">
            <v>24,36</v>
          </cell>
          <cell r="F4302" t="str">
            <v>CAIXA REFERENCIAL</v>
          </cell>
        </row>
        <row r="4303">
          <cell r="A4303" t="str">
            <v>92332</v>
          </cell>
          <cell r="B4303" t="str">
            <v>TE EM COBRE, DN 15 MM, SEM ANEL DE SOLDA, INSTALADO EM RAMAL E SUB-RAMAL DE HIDRÁULICA PREDIAL - FORNECIMENTO E INSTALAÇÃO. AF_04/2022</v>
          </cell>
          <cell r="C4303" t="str">
            <v>UN</v>
          </cell>
          <cell r="D4303" t="str">
            <v>ATRIBUÍDO SÃO PAULO</v>
          </cell>
          <cell r="E4303" t="str">
            <v>19,81</v>
          </cell>
          <cell r="F4303" t="str">
            <v>CAIXA REFERENCIAL</v>
          </cell>
        </row>
        <row r="4304">
          <cell r="A4304" t="str">
            <v>92333</v>
          </cell>
          <cell r="B4304" t="str">
            <v>TE EM COBRE, DN 22 MM, SEM ANEL DE SOLDA, INSTALADO EM RAMAL E SUB-RAMAL DE HIDRÁULICA PREDIAL - FORNECIMENTO E INSTALAÇÃO. AF_04/2022</v>
          </cell>
          <cell r="C4304" t="str">
            <v>UN</v>
          </cell>
          <cell r="D4304" t="str">
            <v>ATRIBUÍDO SÃO PAULO</v>
          </cell>
          <cell r="E4304" t="str">
            <v>34,61</v>
          </cell>
          <cell r="F4304" t="str">
            <v>CAIXA REFERENCIAL</v>
          </cell>
        </row>
        <row r="4305">
          <cell r="A4305" t="str">
            <v>92334</v>
          </cell>
          <cell r="B4305" t="str">
            <v>TE EM COBRE, DN 28 MM, SEM ANEL DE SOLDA, INSTALADO EM RAMAL E SUB-RAMAL DE HIDRÁULICA PREDIAL - FORNECIMENTO E INSTALAÇÃO. AF_04/2022</v>
          </cell>
          <cell r="C4305" t="str">
            <v>UN</v>
          </cell>
          <cell r="D4305" t="str">
            <v>ATRIBUÍDO SÃO PAULO</v>
          </cell>
          <cell r="E4305" t="str">
            <v>50,09</v>
          </cell>
          <cell r="F4305" t="str">
            <v>CAIXA REFERENCIAL</v>
          </cell>
        </row>
        <row r="4306">
          <cell r="A4306" t="str">
            <v>92344</v>
          </cell>
          <cell r="B4306" t="str">
            <v>NIPLE, EM FERRO GALVANIZADO, DN 50 (2"), CONEXÃO ROSQUEADA, INSTALADO EM PRUMADAS - FORNECIMENTO E INSTALAÇÃO. AF_10/2020</v>
          </cell>
          <cell r="C4306" t="str">
            <v>UN</v>
          </cell>
          <cell r="D4306" t="str">
            <v>ATRIBUÍDO SÃO PAULO</v>
          </cell>
          <cell r="E4306" t="str">
            <v>75,29</v>
          </cell>
          <cell r="F4306" t="str">
            <v>CAIXA REFERENCIAL</v>
          </cell>
        </row>
        <row r="4307">
          <cell r="A4307" t="str">
            <v>92345</v>
          </cell>
          <cell r="B4307" t="str">
            <v>LUVA, EM FERRO GALVANIZADO, DN 50 (2"), CONEXÃO ROSQUEADA, INSTALADO EM PRUMADAS - FORNECIMENTO E INSTALAÇÃO. AF_10/2020</v>
          </cell>
          <cell r="C4307" t="str">
            <v>UN</v>
          </cell>
          <cell r="D4307" t="str">
            <v>ATRIBUÍDO SÃO PAULO</v>
          </cell>
          <cell r="E4307" t="str">
            <v>75,26</v>
          </cell>
          <cell r="F4307" t="str">
            <v>CAIXA REFERENCIAL</v>
          </cell>
        </row>
        <row r="4308">
          <cell r="A4308" t="str">
            <v>92346</v>
          </cell>
          <cell r="B4308" t="str">
            <v>NIPLE, EM FERRO GALVANIZADO, DN 65 (2 1/2"), CONEXÃO ROSQUEADA, INSTALADO EM PRUMADAS - FORNECIMENTO E INSTALAÇÃO. AF_10/2020</v>
          </cell>
          <cell r="C4308" t="str">
            <v>UN</v>
          </cell>
          <cell r="D4308" t="str">
            <v>ATRIBUÍDO SÃO PAULO</v>
          </cell>
          <cell r="E4308" t="str">
            <v>99,38</v>
          </cell>
          <cell r="F4308" t="str">
            <v>CAIXA REFERENCIAL</v>
          </cell>
        </row>
        <row r="4309">
          <cell r="A4309" t="str">
            <v>92347</v>
          </cell>
          <cell r="B4309" t="str">
            <v>LUVA, EM FERRO GALVANIZADO, DN 65 (2 1/2"), CONEXÃO ROSQUEADA, INSTALADO EM PRUMADAS - FORNECIMENTO E INSTALAÇÃO. AF_10/2020</v>
          </cell>
          <cell r="C4309" t="str">
            <v>UN</v>
          </cell>
          <cell r="D4309" t="str">
            <v>ATRIBUÍDO SÃO PAULO</v>
          </cell>
          <cell r="E4309" t="str">
            <v>110,85</v>
          </cell>
          <cell r="F4309" t="str">
            <v>CAIXA REFERENCIAL</v>
          </cell>
        </row>
        <row r="4310">
          <cell r="A4310" t="str">
            <v>92348</v>
          </cell>
          <cell r="B4310" t="str">
            <v>NIPLE, EM FERRO GALVANIZADO, DN 80 (3"), CONEXÃO ROSQUEADA, INSTALADO EM PRUMADAS - FORNECIMENTO E INSTALAÇÃO. AF_10/2020</v>
          </cell>
          <cell r="C4310" t="str">
            <v>UN</v>
          </cell>
          <cell r="D4310" t="str">
            <v>ATRIBUÍDO SÃO PAULO</v>
          </cell>
          <cell r="E4310" t="str">
            <v>140,22</v>
          </cell>
          <cell r="F4310" t="str">
            <v>CAIXA REFERENCIAL</v>
          </cell>
        </row>
        <row r="4311">
          <cell r="A4311" t="str">
            <v>92349</v>
          </cell>
          <cell r="B4311" t="str">
            <v>LUVA, EM FERRO GALVANIZADO, DN 80 (3"), CONEXÃO ROSQUEADA, INSTALADO EM PRUMADAS - FORNECIMENTO E INSTALAÇÃO. AF_10/2020</v>
          </cell>
          <cell r="C4311" t="str">
            <v>UN</v>
          </cell>
          <cell r="D4311" t="str">
            <v>ATRIBUÍDO SÃO PAULO</v>
          </cell>
          <cell r="E4311" t="str">
            <v>150,43</v>
          </cell>
          <cell r="F4311" t="str">
            <v>CAIXA REFERENCIAL</v>
          </cell>
        </row>
        <row r="4312">
          <cell r="A4312" t="str">
            <v>92350</v>
          </cell>
          <cell r="B4312" t="str">
            <v>JOELHO 45 GRAUS, EM FERRO GALVANIZADO, DN 50 (2"), CONEXÃO ROSQUEADA, INSTALADO EM PRUMADAS - FORNECIMENTO E INSTALAÇÃO. AF_10/2020</v>
          </cell>
          <cell r="C4312" t="str">
            <v>UN</v>
          </cell>
          <cell r="D4312" t="str">
            <v>ATRIBUÍDO SÃO PAULO</v>
          </cell>
          <cell r="E4312" t="str">
            <v>111,96</v>
          </cell>
          <cell r="F4312" t="str">
            <v>CAIXA REFERENCIAL</v>
          </cell>
        </row>
        <row r="4313">
          <cell r="A4313" t="str">
            <v>92351</v>
          </cell>
          <cell r="B4313" t="str">
            <v>JOELHO 90 GRAUS, EM FERRO GALVANIZADO, DN 50 (2"), CONEXÃO ROSQUEADA, INSTALADO EM PRUMADAS - FORNECIMENTO E INSTALAÇÃO. AF_10/2020</v>
          </cell>
          <cell r="C4313" t="str">
            <v>UN</v>
          </cell>
          <cell r="D4313" t="str">
            <v>ATRIBUÍDO SÃO PAULO</v>
          </cell>
          <cell r="E4313" t="str">
            <v>109,41</v>
          </cell>
          <cell r="F4313" t="str">
            <v>CAIXA REFERENCIAL</v>
          </cell>
        </row>
        <row r="4314">
          <cell r="A4314" t="str">
            <v>92352</v>
          </cell>
          <cell r="B4314" t="str">
            <v>JOELHO 45 GRAUS, EM FERRO GALVANIZADO, DN 65 (2 1/2"), CONEXÃO ROSQUEADA, INSTALADO EM PRUMADAS - FORNECIMENTO E INSTALAÇÃO. AF_10/2020</v>
          </cell>
          <cell r="C4314" t="str">
            <v>UN</v>
          </cell>
          <cell r="D4314" t="str">
            <v>ATRIBUÍDO SÃO PAULO</v>
          </cell>
          <cell r="E4314" t="str">
            <v>171,11</v>
          </cell>
          <cell r="F4314" t="str">
            <v>CAIXA REFERENCIAL</v>
          </cell>
        </row>
        <row r="4315">
          <cell r="A4315" t="str">
            <v>92353</v>
          </cell>
          <cell r="B4315" t="str">
            <v>JOELHO 90 GRAUS, EM FERRO GALVANIZADO, DN 65 (2 1/2"), CONEXÃO ROSQUEADA, INSTALADO EM PRUMADAS - FORNECIMENTO E INSTALAÇÃO. AF_10/2020</v>
          </cell>
          <cell r="C4315" t="str">
            <v>UN</v>
          </cell>
          <cell r="D4315" t="str">
            <v>ATRIBUÍDO SÃO PAULO</v>
          </cell>
          <cell r="E4315" t="str">
            <v>159,88</v>
          </cell>
          <cell r="F4315" t="str">
            <v>CAIXA REFERENCIAL</v>
          </cell>
        </row>
        <row r="4316">
          <cell r="A4316" t="str">
            <v>92354</v>
          </cell>
          <cell r="B4316" t="str">
            <v>JOELHO 45 GRAUS, EM FERRO GALVANIZADO, DN 80 (3"), CONEXÃO ROSQUEADA, INSTALADO EM PRUMADAS - FORNECIMENTO E INSTALAÇÃO. AF_10/2020</v>
          </cell>
          <cell r="C4316" t="str">
            <v>UN</v>
          </cell>
          <cell r="D4316" t="str">
            <v>ATRIBUÍDO SÃO PAULO</v>
          </cell>
          <cell r="E4316" t="str">
            <v>227,92</v>
          </cell>
          <cell r="F4316" t="str">
            <v>CAIXA REFERENCIAL</v>
          </cell>
        </row>
        <row r="4317">
          <cell r="A4317" t="str">
            <v>92355</v>
          </cell>
          <cell r="B4317" t="str">
            <v>JOELHO 90 GRAUS, EM FERRO GALVANIZADO, DN 80 (3"), CONEXÃO ROSQUEADA, INSTALADO EM PRUMADAS - FORNECIMENTO E INSTALAÇÃO. AF_10/2020</v>
          </cell>
          <cell r="C4317" t="str">
            <v>UN</v>
          </cell>
          <cell r="D4317" t="str">
            <v>ATRIBUÍDO SÃO PAULO</v>
          </cell>
          <cell r="E4317" t="str">
            <v>206,28</v>
          </cell>
          <cell r="F4317" t="str">
            <v>CAIXA REFERENCIAL</v>
          </cell>
        </row>
        <row r="4318">
          <cell r="A4318" t="str">
            <v>92356</v>
          </cell>
          <cell r="B4318" t="str">
            <v>TÊ, EM FERRO GALVANIZADO, DN 50 (2"), CONEXÃO ROSQUEADA, INSTALADO EM PRUMADAS - FORNECIMENTO E INSTALAÇÃO. AF_10/2020</v>
          </cell>
          <cell r="C4318" t="str">
            <v>UN</v>
          </cell>
          <cell r="D4318" t="str">
            <v>ATRIBUÍDO SÃO PAULO</v>
          </cell>
          <cell r="E4318" t="str">
            <v>145,82</v>
          </cell>
          <cell r="F4318" t="str">
            <v>CAIXA REFERENCIAL</v>
          </cell>
        </row>
        <row r="4319">
          <cell r="A4319" t="str">
            <v>92357</v>
          </cell>
          <cell r="B4319" t="str">
            <v>TÊ, EM FERRO GALVANIZADO, DN 65 (2 1/2"), CONEXÃO ROSQUEADA, INSTALADO EM PRUMADAS - FORNECIMENTO E INSTALAÇÃO. AF_10/2020</v>
          </cell>
          <cell r="C4319" t="str">
            <v>UN</v>
          </cell>
          <cell r="D4319" t="str">
            <v>ATRIBUÍDO SÃO PAULO</v>
          </cell>
          <cell r="E4319" t="str">
            <v>218,82</v>
          </cell>
          <cell r="F4319" t="str">
            <v>CAIXA REFERENCIAL</v>
          </cell>
        </row>
        <row r="4320">
          <cell r="A4320" t="str">
            <v>92358</v>
          </cell>
          <cell r="B4320" t="str">
            <v>TÊ, EM FERRO GALVANIZADO, DN 80 (3"), CONEXÃO ROSQUEADA, INSTALADO EM PRUMADAS - FORNECIMENTO E INSTALAÇÃO. AF_10/2020</v>
          </cell>
          <cell r="C4320" t="str">
            <v>UN</v>
          </cell>
          <cell r="D4320" t="str">
            <v>ATRIBUÍDO SÃO PAULO</v>
          </cell>
          <cell r="E4320" t="str">
            <v>272,98</v>
          </cell>
          <cell r="F4320" t="str">
            <v>CAIXA REFERENCIAL</v>
          </cell>
        </row>
        <row r="4321">
          <cell r="A4321" t="str">
            <v>92369</v>
          </cell>
          <cell r="B4321" t="str">
            <v>NIPLE, EM FERRO GALVANIZADO, DN 25 (1"), CONEXÃO ROSQUEADA, INSTALADO EM REDE DE ALIMENTAÇÃO PARA HIDRANTE - FORNECIMENTO E INSTALAÇÃO. AF_10/2020</v>
          </cell>
          <cell r="C4321" t="str">
            <v>UN</v>
          </cell>
          <cell r="D4321" t="str">
            <v>ATRIBUÍDO SÃO PAULO</v>
          </cell>
          <cell r="E4321" t="str">
            <v>40,12</v>
          </cell>
          <cell r="F4321" t="str">
            <v>CAIXA REFERENCIAL</v>
          </cell>
        </row>
        <row r="4322">
          <cell r="A4322" t="str">
            <v>92370</v>
          </cell>
          <cell r="B4322" t="str">
            <v>LUVA, EM FERRO GALVANIZADO, DN 25 (1"), CONEXÃO ROSQUEADA, INSTALADO EM REDE DE ALIMENTAÇÃO PARA HIDRANTE - FORNECIMENTO E INSTALAÇÃO. AF_10/2020</v>
          </cell>
          <cell r="C4322" t="str">
            <v>UN</v>
          </cell>
          <cell r="D4322" t="str">
            <v>ATRIBUÍDO SÃO PAULO</v>
          </cell>
          <cell r="E4322" t="str">
            <v>42,18</v>
          </cell>
          <cell r="F4322" t="str">
            <v>CAIXA REFERENCIAL</v>
          </cell>
        </row>
        <row r="4323">
          <cell r="A4323" t="str">
            <v>92371</v>
          </cell>
          <cell r="B4323" t="str">
            <v>NIPLE, EM FERRO GALVANIZADO, DN 32 (1 1/4"), CONEXÃO ROSQUEADA, INSTALADO EM REDE DE ALIMENTAÇÃO PARA HIDRANTE - FORNECIMENTO E INSTALAÇÃO. AF_10/2020</v>
          </cell>
          <cell r="C4323" t="str">
            <v>UN</v>
          </cell>
          <cell r="D4323" t="str">
            <v>ATRIBUÍDO SÃO PAULO</v>
          </cell>
          <cell r="E4323" t="str">
            <v>48,68</v>
          </cell>
          <cell r="F4323" t="str">
            <v>CAIXA REFERENCIAL</v>
          </cell>
        </row>
        <row r="4324">
          <cell r="A4324" t="str">
            <v>92372</v>
          </cell>
          <cell r="B4324" t="str">
            <v>LUVA, EM FERRO GALVANIZADO, DN 32 (1 1/4"), CONEXÃO ROSQUEADA, INSTALADO EM REDE DE ALIMENTAÇÃO PARA HIDRANTE - FORNECIMENTO E INSTALAÇÃO. AF_10/2020</v>
          </cell>
          <cell r="C4324" t="str">
            <v>UN</v>
          </cell>
          <cell r="D4324" t="str">
            <v>ATRIBUÍDO SÃO PAULO</v>
          </cell>
          <cell r="E4324" t="str">
            <v>50,61</v>
          </cell>
          <cell r="F4324" t="str">
            <v>CAIXA REFERENCIAL</v>
          </cell>
        </row>
        <row r="4325">
          <cell r="A4325" t="str">
            <v>92373</v>
          </cell>
          <cell r="B4325" t="str">
            <v>NIPLE, EM FERRO GALVANIZADO, DN 40 (1 1/2"), CONEXÃO ROSQUEADA, INSTALADO EM REDE DE ALIMENTAÇÃO PARA HIDRANTE - FORNECIMENTO E INSTALAÇÃO. AF_10/2020</v>
          </cell>
          <cell r="C4325" t="str">
            <v>UN</v>
          </cell>
          <cell r="D4325" t="str">
            <v>ATRIBUÍDO SÃO PAULO</v>
          </cell>
          <cell r="E4325" t="str">
            <v>57,69</v>
          </cell>
          <cell r="F4325" t="str">
            <v>CAIXA REFERENCIAL</v>
          </cell>
        </row>
        <row r="4326">
          <cell r="A4326" t="str">
            <v>92374</v>
          </cell>
          <cell r="B4326" t="str">
            <v>LUVA, EM FERRO GALVANIZADO, DN 40 (1 1/2"), CONEXÃO ROSQUEADA, INSTALADO EM REDE DE ALIMENTAÇÃO PARA HIDRANTE - FORNECIMENTO E INSTALAÇÃO. AF_10/2020</v>
          </cell>
          <cell r="C4326" t="str">
            <v>UN</v>
          </cell>
          <cell r="D4326" t="str">
            <v>ATRIBUÍDO SÃO PAULO</v>
          </cell>
          <cell r="E4326" t="str">
            <v>58,06</v>
          </cell>
          <cell r="F4326" t="str">
            <v>CAIXA REFERENCIAL</v>
          </cell>
        </row>
        <row r="4327">
          <cell r="A4327" t="str">
            <v>92375</v>
          </cell>
          <cell r="B4327" t="str">
            <v>NIPLE, EM FERRO GALVANIZADO, DN 50 (2"), CONEXÃO ROSQUEADA, INSTALADO EM REDE DE ALIMENTAÇÃO PARA HIDRANTE - FORNECIMENTO E INSTALAÇÃO. AF_10/2020</v>
          </cell>
          <cell r="C4327" t="str">
            <v>UN</v>
          </cell>
          <cell r="D4327" t="str">
            <v>ATRIBUÍDO SÃO PAULO</v>
          </cell>
          <cell r="E4327" t="str">
            <v>75,24</v>
          </cell>
          <cell r="F4327" t="str">
            <v>CAIXA REFERENCIAL</v>
          </cell>
        </row>
        <row r="4328">
          <cell r="A4328" t="str">
            <v>92376</v>
          </cell>
          <cell r="B4328" t="str">
            <v>LUVA, EM FERRO GALVANIZADO, DN 50 (2"), CONEXÃO ROSQUEADA, INSTALADO EM REDE DE ALIMENTAÇÃO PARA HIDRANTE - FORNECIMENTO E INSTALAÇÃO. AF_10/2020</v>
          </cell>
          <cell r="C4328" t="str">
            <v>UN</v>
          </cell>
          <cell r="D4328" t="str">
            <v>ATRIBUÍDO SÃO PAULO</v>
          </cell>
          <cell r="E4328" t="str">
            <v>75,21</v>
          </cell>
          <cell r="F4328" t="str">
            <v>CAIXA REFERENCIAL</v>
          </cell>
        </row>
        <row r="4329">
          <cell r="A4329" t="str">
            <v>92377</v>
          </cell>
          <cell r="B4329" t="str">
            <v>NIPLE, EM FERRO GALVANIZADO, DN 65 (2 1/2"), CONEXÃO ROSQUEADA, INSTALADO EM REDE DE ALIMENTAÇÃO PARA HIDRANTE - FORNECIMENTO E INSTALAÇÃO. AF_10/2020</v>
          </cell>
          <cell r="C4329" t="str">
            <v>UN</v>
          </cell>
          <cell r="D4329" t="str">
            <v>ATRIBUÍDO SÃO PAULO</v>
          </cell>
          <cell r="E4329" t="str">
            <v>101,25</v>
          </cell>
          <cell r="F4329" t="str">
            <v>CAIXA REFERENCIAL</v>
          </cell>
        </row>
        <row r="4330">
          <cell r="A4330" t="str">
            <v>92378</v>
          </cell>
          <cell r="B4330" t="str">
            <v>LUVA, EM FERRO GALVANIZADO, DN 65 (2 1/2"), CONEXÃO ROSQUEADA, INSTALADO EM REDE DE ALIMENTAÇÃO PARA HIDRANTE - FORNECIMENTO E INSTALAÇÃO. AF_10/2020</v>
          </cell>
          <cell r="C4330" t="str">
            <v>UN</v>
          </cell>
          <cell r="D4330" t="str">
            <v>ATRIBUÍDO SÃO PAULO</v>
          </cell>
          <cell r="E4330" t="str">
            <v>112,72</v>
          </cell>
          <cell r="F4330" t="str">
            <v>CAIXA REFERENCIAL</v>
          </cell>
        </row>
        <row r="4331">
          <cell r="A4331" t="str">
            <v>92379</v>
          </cell>
          <cell r="B4331" t="str">
            <v>NIPLE, EM FERRO GALVANIZADO, DN 80 (3"), CONEXÃO ROSQUEADA, INSTALADO EM REDE DE ALIMENTAÇÃO PARA HIDRANTE - FORNECIMENTO E INSTALAÇÃO. AF_10/2020</v>
          </cell>
          <cell r="C4331" t="str">
            <v>UN</v>
          </cell>
          <cell r="D4331" t="str">
            <v>ATRIBUÍDO SÃO PAULO</v>
          </cell>
          <cell r="E4331" t="str">
            <v>144,05</v>
          </cell>
          <cell r="F4331" t="str">
            <v>CAIXA REFERENCIAL</v>
          </cell>
        </row>
        <row r="4332">
          <cell r="A4332" t="str">
            <v>92380</v>
          </cell>
          <cell r="B4332" t="str">
            <v>LUVA, EM FERRO GALVANIZADO, DN 80 (3"), CONEXÃO ROSQUEADA, INSTALADO EM REDE DE ALIMENTAÇÃO PARA HIDRANTE - FORNECIMENTO E INSTALAÇÃO. AF_10/2020</v>
          </cell>
          <cell r="C4332" t="str">
            <v>UN</v>
          </cell>
          <cell r="D4332" t="str">
            <v>ATRIBUÍDO SÃO PAULO</v>
          </cell>
          <cell r="E4332" t="str">
            <v>154,26</v>
          </cell>
          <cell r="F4332" t="str">
            <v>CAIXA REFERENCIAL</v>
          </cell>
        </row>
        <row r="4333">
          <cell r="A4333" t="str">
            <v>92381</v>
          </cell>
          <cell r="B4333" t="str">
            <v>JOELHO 45 GRAUS, EM FERRO GALVANIZADO, DN 25 (1"), CONEXÃO ROSQUEADA, INSTALADO EM REDE DE ALIMENTAÇÃO PARA HIDRANTE - FORNECIMENTO E INSTALAÇÃO. AF_10/2020</v>
          </cell>
          <cell r="C4333" t="str">
            <v>UN</v>
          </cell>
          <cell r="D4333" t="str">
            <v>ATRIBUÍDO SÃO PAULO</v>
          </cell>
          <cell r="E4333" t="str">
            <v>60,79</v>
          </cell>
          <cell r="F4333" t="str">
            <v>CAIXA REFERENCIAL</v>
          </cell>
        </row>
        <row r="4334">
          <cell r="A4334" t="str">
            <v>92382</v>
          </cell>
          <cell r="B4334" t="str">
            <v>JOELHO 90 GRAUS, EM FERRO GALVANIZADO, DN 25 (1"), CONEXÃO ROSQUEADA, INSTALADO EM REDE DE ALIMENTAÇÃO PARA HIDRANTE - FORNECIMENTO E INSTALAÇÃO. AF_10/2020</v>
          </cell>
          <cell r="C4334" t="str">
            <v>UN</v>
          </cell>
          <cell r="D4334" t="str">
            <v>ATRIBUÍDO SÃO PAULO</v>
          </cell>
          <cell r="E4334" t="str">
            <v>58,05</v>
          </cell>
          <cell r="F4334" t="str">
            <v>CAIXA REFERENCIAL</v>
          </cell>
        </row>
        <row r="4335">
          <cell r="A4335" t="str">
            <v>92383</v>
          </cell>
          <cell r="B4335" t="str">
            <v>JOELHO 45 GRAUS, EM FERRO GALVANIZADO, DN 32 (1 1/4"), CONEXÃO ROSQUEADA, INSTALADO EM REDE DE ALIMENTAÇÃO PARA HIDRANTE - FORNECIMENTO E INSTALAÇÃO. AF_10/2020</v>
          </cell>
          <cell r="C4335" t="str">
            <v>UN</v>
          </cell>
          <cell r="D4335" t="str">
            <v>ATRIBUÍDO SÃO PAULO</v>
          </cell>
          <cell r="E4335" t="str">
            <v>76,98</v>
          </cell>
          <cell r="F4335" t="str">
            <v>CAIXA REFERENCIAL</v>
          </cell>
        </row>
        <row r="4336">
          <cell r="A4336" t="str">
            <v>92384</v>
          </cell>
          <cell r="B4336" t="str">
            <v>JOELHO 90 GRAUS, EM FERRO GALVANIZADO, DN 32 (1 1/4"), CONEXÃO ROSQUEADA, INSTALADO EM REDE DE ALIMENTAÇÃO PARA HIDRANTE - FORNECIMENTO E INSTALAÇÃO. AF_10/2020</v>
          </cell>
          <cell r="C4336" t="str">
            <v>UN</v>
          </cell>
          <cell r="D4336" t="str">
            <v>ATRIBUÍDO SÃO PAULO</v>
          </cell>
          <cell r="E4336" t="str">
            <v>71,53</v>
          </cell>
          <cell r="F4336" t="str">
            <v>CAIXA REFERENCIAL</v>
          </cell>
        </row>
        <row r="4337">
          <cell r="A4337" t="str">
            <v>92385</v>
          </cell>
          <cell r="B4337" t="str">
            <v>JOELHO 45 GRAUS, EM FERRO GALVANIZADO, DN 40 (1 1/2"), CONEXÃO ROSQUEADA, INSTALADO EM REDE DE ALIMENTAÇÃO PARA HIDRANTE - FORNECIMENTO E INSTALAÇÃO. AF_10/2020</v>
          </cell>
          <cell r="C4337" t="str">
            <v>UN</v>
          </cell>
          <cell r="D4337" t="str">
            <v>ATRIBUÍDO SÃO PAULO</v>
          </cell>
          <cell r="E4337" t="str">
            <v>88,39</v>
          </cell>
          <cell r="F4337" t="str">
            <v>CAIXA REFERENCIAL</v>
          </cell>
        </row>
        <row r="4338">
          <cell r="A4338" t="str">
            <v>92386</v>
          </cell>
          <cell r="B4338" t="str">
            <v>JOELHO 90 GRAUS, EM FERRO GALVANIZADO, DN 40 (1 1/2"), CONEXÃO ROSQUEADA, INSTALADO EM REDE DE ALIMENTAÇÃO PARA HIDRANTE - FORNECIMENTO E INSTALAÇÃO. AF_10/2020</v>
          </cell>
          <cell r="C4338" t="str">
            <v>UN</v>
          </cell>
          <cell r="D4338" t="str">
            <v>ATRIBUÍDO SÃO PAULO</v>
          </cell>
          <cell r="E4338" t="str">
            <v>84,63</v>
          </cell>
          <cell r="F4338" t="str">
            <v>CAIXA REFERENCIAL</v>
          </cell>
        </row>
        <row r="4339">
          <cell r="A4339" t="str">
            <v>92387</v>
          </cell>
          <cell r="B4339" t="str">
            <v>JOELHO 45 GRAUS, EM FERRO GALVANIZADO, DN 50 (2"), CONEXÃO ROSQUEADA, INSTALADO EM REDE DE ALIMENTAÇÃO PARA HIDRANTE - FORNECIMENTO E INSTALAÇÃO. AF_10/2020</v>
          </cell>
          <cell r="C4339" t="str">
            <v>UN</v>
          </cell>
          <cell r="D4339" t="str">
            <v>ATRIBUÍDO SÃO PAULO</v>
          </cell>
          <cell r="E4339" t="str">
            <v>111,85</v>
          </cell>
          <cell r="F4339" t="str">
            <v>CAIXA REFERENCIAL</v>
          </cell>
        </row>
        <row r="4340">
          <cell r="A4340" t="str">
            <v>92388</v>
          </cell>
          <cell r="B4340" t="str">
            <v>JOELHO 90 GRAUS, EM FERRO GALVANIZADO, DN 50 (2"), CONEXÃO ROSQUEADA, INSTALADO EM REDE DE ALIMENTAÇÃO PARA HIDRANTE - FORNECIMENTO E INSTALAÇÃO. AF_10/2020</v>
          </cell>
          <cell r="C4340" t="str">
            <v>UN</v>
          </cell>
          <cell r="D4340" t="str">
            <v>ATRIBUÍDO SÃO PAULO</v>
          </cell>
          <cell r="E4340" t="str">
            <v>109,30</v>
          </cell>
          <cell r="F4340" t="str">
            <v>CAIXA REFERENCIAL</v>
          </cell>
        </row>
        <row r="4341">
          <cell r="A4341" t="str">
            <v>92389</v>
          </cell>
          <cell r="B4341" t="str">
            <v>JOELHO 45 GRAUS, EM FERRO GALVANIZADO, DN 65 (2 1/2"), CONEXÃO ROSQUEADA, INSTALADO EM REDE DE ALIMENTAÇÃO PARA HIDRANTE - FORNECIMENTO E INSTALAÇÃO. AF_10/2020</v>
          </cell>
          <cell r="C4341" t="str">
            <v>UN</v>
          </cell>
          <cell r="D4341" t="str">
            <v>ATRIBUÍDO SÃO PAULO</v>
          </cell>
          <cell r="E4341" t="str">
            <v>173,97</v>
          </cell>
          <cell r="F4341" t="str">
            <v>CAIXA REFERENCIAL</v>
          </cell>
        </row>
        <row r="4342">
          <cell r="A4342" t="str">
            <v>92390</v>
          </cell>
          <cell r="B4342" t="str">
            <v>JOELHO 90 GRAUS, EM FERRO GALVANIZADO, DN 65 (2 1/2"), CONEXÃO ROSQUEADA, INSTALADO EM REDE DE ALIMENTAÇÃO PARA HIDRANTE - FORNECIMENTO E INSTALAÇÃO. AF_10/2020</v>
          </cell>
          <cell r="C4342" t="str">
            <v>UN</v>
          </cell>
          <cell r="D4342" t="str">
            <v>ATRIBUÍDO SÃO PAULO</v>
          </cell>
          <cell r="E4342" t="str">
            <v>162,74</v>
          </cell>
          <cell r="F4342" t="str">
            <v>CAIXA REFERENCIAL</v>
          </cell>
        </row>
        <row r="4343">
          <cell r="A4343" t="str">
            <v>92635</v>
          </cell>
          <cell r="B4343" t="str">
            <v>JOELHO 45 GRAUS, EM FERRO GALVANIZADO, CONEXÃO ROSQUEADA, DN 80 (3"), INSTALADO EM REDE DE ALIMENTAÇÃO PARA HIDRANTE - FORNECIMENTO E INSTALAÇÃO. AF_10/2020</v>
          </cell>
          <cell r="C4343" t="str">
            <v>UN</v>
          </cell>
          <cell r="D4343" t="str">
            <v>ATRIBUÍDO SÃO PAULO</v>
          </cell>
          <cell r="E4343" t="str">
            <v>233,68</v>
          </cell>
          <cell r="F4343" t="str">
            <v>CAIXA REFERENCIAL</v>
          </cell>
        </row>
        <row r="4344">
          <cell r="A4344" t="str">
            <v>92636</v>
          </cell>
          <cell r="B4344" t="str">
            <v>JOELHO 90 GRAUS, EM FERRO GALVANIZADO, CONEXÃO ROSQUEADA, DN 80 (3"), INSTALADO EM REDE DE ALIMENTAÇÃO PARA HIDRANTE - FORNECIMENTO E INSTALAÇÃO. AF_10/2020</v>
          </cell>
          <cell r="C4344" t="str">
            <v>UN</v>
          </cell>
          <cell r="D4344" t="str">
            <v>ATRIBUÍDO SÃO PAULO</v>
          </cell>
          <cell r="E4344" t="str">
            <v>212,04</v>
          </cell>
          <cell r="F4344" t="str">
            <v>CAIXA REFERENCIAL</v>
          </cell>
        </row>
        <row r="4345">
          <cell r="A4345" t="str">
            <v>92637</v>
          </cell>
          <cell r="B4345" t="str">
            <v>TÊ, EM FERRO GALVANIZADO, CONEXÃO ROSQUEADA, DN 25 (1"), INSTALADO EM REDE DE ALIMENTAÇÃO PARA HIDRANTE - FORNECIMENTO E INSTALAÇÃO. AF_10/2020</v>
          </cell>
          <cell r="C4345" t="str">
            <v>UN</v>
          </cell>
          <cell r="D4345" t="str">
            <v>ATRIBUÍDO SÃO PAULO</v>
          </cell>
          <cell r="E4345" t="str">
            <v>78,40</v>
          </cell>
          <cell r="F4345" t="str">
            <v>CAIXA REFERENCIAL</v>
          </cell>
        </row>
        <row r="4346">
          <cell r="A4346" t="str">
            <v>92638</v>
          </cell>
          <cell r="B4346" t="str">
            <v>TÊ, EM FERRO GALVANIZADO, CONEXÃO ROSQUEADA, DN 32 (1 1/4"), INSTALADO EM REDE DE ALIMENTAÇÃO PARA HIDRANTE - FORNECIMENTO E INSTALAÇÃO. AF_10/2020</v>
          </cell>
          <cell r="C4346" t="str">
            <v>UN</v>
          </cell>
          <cell r="D4346" t="str">
            <v>ATRIBUÍDO SÃO PAULO</v>
          </cell>
          <cell r="E4346" t="str">
            <v>96,04</v>
          </cell>
          <cell r="F4346" t="str">
            <v>CAIXA REFERENCIAL</v>
          </cell>
        </row>
        <row r="4347">
          <cell r="A4347" t="str">
            <v>92639</v>
          </cell>
          <cell r="B4347" t="str">
            <v>TÊ, EM FERRO GALVANIZADO, CONEXÃO ROSQUEADA, DN 40 (1 1/2"), INSTALADO EM REDE DE ALIMENTAÇÃO PARA HIDRANTE - FORNECIMENTO E INSTALAÇÃO. AF_10/2020</v>
          </cell>
          <cell r="C4347" t="str">
            <v>UN</v>
          </cell>
          <cell r="D4347" t="str">
            <v>ATRIBUÍDO SÃO PAULO</v>
          </cell>
          <cell r="E4347" t="str">
            <v>111,39</v>
          </cell>
          <cell r="F4347" t="str">
            <v>CAIXA REFERENCIAL</v>
          </cell>
        </row>
        <row r="4348">
          <cell r="A4348" t="str">
            <v>92640</v>
          </cell>
          <cell r="B4348" t="str">
            <v>TÊ, EM FERRO GALVANIZADO, CONEXÃO ROSQUEADA, DN 50 (2"), INSTALADO EM REDE DE ALIMENTAÇÃO PARA HIDRANTE - FORNECIMENTO E INSTALAÇÃO. AF_10/2020</v>
          </cell>
          <cell r="C4348" t="str">
            <v>UN</v>
          </cell>
          <cell r="D4348" t="str">
            <v>ATRIBUÍDO SÃO PAULO</v>
          </cell>
          <cell r="E4348" t="str">
            <v>145,66</v>
          </cell>
          <cell r="F4348" t="str">
            <v>CAIXA REFERENCIAL</v>
          </cell>
        </row>
        <row r="4349">
          <cell r="A4349" t="str">
            <v>92642</v>
          </cell>
          <cell r="B4349" t="str">
            <v>TÊ, EM FERRO GALVANIZADO, CONEXÃO ROSQUEADA, DN 65 (2 1/2"), INSTALADO EM REDE DE ALIMENTAÇÃO PARA HIDRANTE - FORNECIMENTO E INSTALAÇÃO. AF_10/2020</v>
          </cell>
          <cell r="C4349" t="str">
            <v>UN</v>
          </cell>
          <cell r="D4349" t="str">
            <v>ATRIBUÍDO SÃO PAULO</v>
          </cell>
          <cell r="E4349" t="str">
            <v>222,55</v>
          </cell>
          <cell r="F4349" t="str">
            <v>CAIXA REFERENCIAL</v>
          </cell>
        </row>
        <row r="4350">
          <cell r="A4350" t="str">
            <v>92644</v>
          </cell>
          <cell r="B4350" t="str">
            <v>TÊ, EM FERRO GALVANIZADO, CONEXÃO ROSQUEADA, DN 80 (3"), INSTALADO EM REDE DE ALIMENTAÇÃO PARA HIDRANTE - FORNECIMENTO E INSTALAÇÃO. AF_10/2020</v>
          </cell>
          <cell r="C4350" t="str">
            <v>UN</v>
          </cell>
          <cell r="D4350" t="str">
            <v>ATRIBUÍDO SÃO PAULO</v>
          </cell>
          <cell r="E4350" t="str">
            <v>280,65</v>
          </cell>
          <cell r="F4350" t="str">
            <v>CAIXA REFERENCIAL</v>
          </cell>
        </row>
        <row r="4351">
          <cell r="A4351" t="str">
            <v>92657</v>
          </cell>
          <cell r="B4351" t="str">
            <v>NIPLE, EM FERRO GALVANIZADO, CONEXÃO ROSQUEADA, DN 25 (1"), INSTALADO EM REDE DE ALIMENTAÇÃO PARA SPRINKLER - FORNECIMENTO E INSTALAÇÃO. AF_10/2020</v>
          </cell>
          <cell r="C4351" t="str">
            <v>UN</v>
          </cell>
          <cell r="D4351" t="str">
            <v>ATRIBUÍDO SÃO PAULO</v>
          </cell>
          <cell r="E4351" t="str">
            <v>29,76</v>
          </cell>
          <cell r="F4351" t="str">
            <v>CAIXA REFERENCIAL</v>
          </cell>
        </row>
        <row r="4352">
          <cell r="A4352" t="str">
            <v>92658</v>
          </cell>
          <cell r="B4352" t="str">
            <v>LUVA, EM FERRO GALVANIZADO, CONEXÃO ROSQUEADA, DN 25 (1"), INSTALADO EM REDE DE ALIMENTAÇÃO PARA SPRINKLER - FORNECIMENTO E INSTALAÇÃO. AF_10/2020</v>
          </cell>
          <cell r="C4352" t="str">
            <v>UN</v>
          </cell>
          <cell r="D4352" t="str">
            <v>ATRIBUÍDO SÃO PAULO</v>
          </cell>
          <cell r="E4352" t="str">
            <v>31,82</v>
          </cell>
          <cell r="F4352" t="str">
            <v>CAIXA REFERENCIAL</v>
          </cell>
        </row>
        <row r="4353">
          <cell r="A4353" t="str">
            <v>92659</v>
          </cell>
          <cell r="B4353" t="str">
            <v>NIPLE, EM FERRO GALVANIZADO, CONEXÃO ROSQUEADA, DN 32 (1 1/4"), INSTALADO EM REDE DE ALIMENTAÇÃO PARA SPRINKLER - FORNECIMENTO E INSTALAÇÃO. AF_10/2020</v>
          </cell>
          <cell r="C4353" t="str">
            <v>UN</v>
          </cell>
          <cell r="D4353" t="str">
            <v>ATRIBUÍDO SÃO PAULO</v>
          </cell>
          <cell r="E4353" t="str">
            <v>36,89</v>
          </cell>
          <cell r="F4353" t="str">
            <v>CAIXA REFERENCIAL</v>
          </cell>
        </row>
        <row r="4354">
          <cell r="A4354" t="str">
            <v>92660</v>
          </cell>
          <cell r="B4354" t="str">
            <v>LUVA, EM FERRO GALVANIZADO, CONEXÃO ROSQUEADA, DN 32 (1 1/4"), INSTALADO EM REDE DE ALIMENTAÇÃO PARA SPRINKLER - FORNECIMENTO E INSTALAÇÃO. AF_10/2020</v>
          </cell>
          <cell r="C4354" t="str">
            <v>UN</v>
          </cell>
          <cell r="D4354" t="str">
            <v>ATRIBUÍDO SÃO PAULO</v>
          </cell>
          <cell r="E4354" t="str">
            <v>38,82</v>
          </cell>
          <cell r="F4354" t="str">
            <v>CAIXA REFERENCIAL</v>
          </cell>
        </row>
        <row r="4355">
          <cell r="A4355" t="str">
            <v>92661</v>
          </cell>
          <cell r="B4355" t="str">
            <v>NIPLE, EM FERRO GALVANIZADO, CONEXÃO ROSQUEADA, DN 40 (1 1/2"), INSTALADO EM REDE DE ALIMENTAÇÃO PARA SPRINKLER - FORNECIMENTO E INSTALAÇÃO. AF_10/2020</v>
          </cell>
          <cell r="C4355" t="str">
            <v>UN</v>
          </cell>
          <cell r="D4355" t="str">
            <v>ATRIBUÍDO SÃO PAULO</v>
          </cell>
          <cell r="E4355" t="str">
            <v>44,25</v>
          </cell>
          <cell r="F4355" t="str">
            <v>CAIXA REFERENCIAL</v>
          </cell>
        </row>
        <row r="4356">
          <cell r="A4356" t="str">
            <v>92662</v>
          </cell>
          <cell r="B4356" t="str">
            <v>LUVA, EM FERRO GALVANIZADO, CONEXÃO ROSQUEADA, DN 40 (1 1/2"), INSTALADO EM REDE DE ALIMENTAÇÃO PARA SPRINKLER - FORNECIMENTO E INSTALAÇÃO. AF_10/2020</v>
          </cell>
          <cell r="C4356" t="str">
            <v>UN</v>
          </cell>
          <cell r="D4356" t="str">
            <v>ATRIBUÍDO SÃO PAULO</v>
          </cell>
          <cell r="E4356" t="str">
            <v>44,62</v>
          </cell>
          <cell r="F4356" t="str">
            <v>CAIXA REFERENCIAL</v>
          </cell>
        </row>
        <row r="4357">
          <cell r="A4357" t="str">
            <v>92663</v>
          </cell>
          <cell r="B4357" t="str">
            <v>NIPLE, EM FERRO GALVANIZADO, CONEXÃO ROSQUEADA, DN 50 (2"), INSTALADO EM REDE DE ALIMENTAÇÃO PARA SPRINKLER - FORNECIMENTO E INSTALAÇÃO. AF_10/2020</v>
          </cell>
          <cell r="C4357" t="str">
            <v>UN</v>
          </cell>
          <cell r="D4357" t="str">
            <v>ATRIBUÍDO SÃO PAULO</v>
          </cell>
          <cell r="E4357" t="str">
            <v>59,77</v>
          </cell>
          <cell r="F4357" t="str">
            <v>CAIXA REFERENCIAL</v>
          </cell>
        </row>
        <row r="4358">
          <cell r="A4358" t="str">
            <v>92664</v>
          </cell>
          <cell r="B4358" t="str">
            <v>LUVA, EM FERRO GALVANIZADO, CONEXÃO ROSQUEADA, DN 50 (2"), INSTALADO EM REDE DE ALIMENTAÇÃO PARA SPRINKLER - FORNECIMENTO E INSTALAÇÃO. AF_10/2020</v>
          </cell>
          <cell r="C4358" t="str">
            <v>UN</v>
          </cell>
          <cell r="D4358" t="str">
            <v>ATRIBUÍDO SÃO PAULO</v>
          </cell>
          <cell r="E4358" t="str">
            <v>59,74</v>
          </cell>
          <cell r="F4358" t="str">
            <v>CAIXA REFERENCIAL</v>
          </cell>
        </row>
        <row r="4359">
          <cell r="A4359" t="str">
            <v>92665</v>
          </cell>
          <cell r="B4359" t="str">
            <v>NIPLE, EM FERRO GALVANIZADO, CONEXÃO ROSQUEADA, DN 65 (2 1/2"), INSTALADO EM REDE DE ALIMENTAÇÃO PARA SPRINKLER - FORNECIMENTO E INSTALAÇÃO. AF_10/2020</v>
          </cell>
          <cell r="C4359" t="str">
            <v>UN</v>
          </cell>
          <cell r="D4359" t="str">
            <v>ATRIBUÍDO SÃO PAULO</v>
          </cell>
          <cell r="E4359" t="str">
            <v>82,70</v>
          </cell>
          <cell r="F4359" t="str">
            <v>CAIXA REFERENCIAL</v>
          </cell>
        </row>
        <row r="4360">
          <cell r="A4360" t="str">
            <v>92666</v>
          </cell>
          <cell r="B4360" t="str">
            <v>LUVA, EM FERRO GALVANIZADO, CONEXÃO ROSQUEADA, DN 65 (2 1/2"), INSTALADO EM REDE DE ALIMENTAÇÃO PARA SPRINKLER - FORNECIMENTO E INSTALAÇÃO. AF_10/2020</v>
          </cell>
          <cell r="C4360" t="str">
            <v>UN</v>
          </cell>
          <cell r="D4360" t="str">
            <v>ATRIBUÍDO SÃO PAULO</v>
          </cell>
          <cell r="E4360" t="str">
            <v>94,17</v>
          </cell>
          <cell r="F4360" t="str">
            <v>CAIXA REFERENCIAL</v>
          </cell>
        </row>
        <row r="4361">
          <cell r="A4361" t="str">
            <v>92667</v>
          </cell>
          <cell r="B4361" t="str">
            <v>NIPLE, EM FERRO GALVANIZADO, CONEXÃO ROSQUEADA, DN 80 (3"), INSTALADO EM REDE DE ALIMENTAÇÃO PARA SPRINKLER - FORNECIMENTO E INSTALAÇÃO. AF_10/2020</v>
          </cell>
          <cell r="C4361" t="str">
            <v>UN</v>
          </cell>
          <cell r="D4361" t="str">
            <v>ATRIBUÍDO SÃO PAULO</v>
          </cell>
          <cell r="E4361" t="str">
            <v>122,50</v>
          </cell>
          <cell r="F4361" t="str">
            <v>CAIXA REFERENCIAL</v>
          </cell>
        </row>
        <row r="4362">
          <cell r="A4362" t="str">
            <v>92668</v>
          </cell>
          <cell r="B4362" t="str">
            <v>LUVA, EM FERRO GALVANIZADO, CONEXÃO ROSQUEADA, DN 80 (3"), INSTALADO EM REDE DE ALIMENTAÇÃO PARA SPRINKLER - FORNECIMENTO E INSTALAÇÃO. AF_10/2020</v>
          </cell>
          <cell r="C4362" t="str">
            <v>UN</v>
          </cell>
          <cell r="D4362" t="str">
            <v>ATRIBUÍDO SÃO PAULO</v>
          </cell>
          <cell r="E4362" t="str">
            <v>132,71</v>
          </cell>
          <cell r="F4362" t="str">
            <v>CAIXA REFERENCIAL</v>
          </cell>
        </row>
        <row r="4363">
          <cell r="A4363" t="str">
            <v>92669</v>
          </cell>
          <cell r="B4363" t="str">
            <v>JOELHO 45 GRAUS, EM FERRO GALVANIZADO, CONEXÃO ROSQUEADA, DN 25 (1"), INSTALADO EM REDE DE ALIMENTAÇÃO PARA SPRINKLER - FORNECIMENTO E INSTALAÇÃO. AF_10/2020</v>
          </cell>
          <cell r="C4363" t="str">
            <v>UN</v>
          </cell>
          <cell r="D4363" t="str">
            <v>ATRIBUÍDO SÃO PAULO</v>
          </cell>
          <cell r="E4363" t="str">
            <v>45,22</v>
          </cell>
          <cell r="F4363" t="str">
            <v>CAIXA REFERENCIAL</v>
          </cell>
        </row>
        <row r="4364">
          <cell r="A4364" t="str">
            <v>92670</v>
          </cell>
          <cell r="B4364" t="str">
            <v>JOELHO 90 GRAUS, EM FERRO GALVANIZADO, CONEXÃO ROSQUEADA, DN 25 (1"), INSTALADO EM REDE DE ALIMENTAÇÃO PARA SPRINKLER - FORNECIMENTO E INSTALAÇÃO. AF_10/2020</v>
          </cell>
          <cell r="C4364" t="str">
            <v>UN</v>
          </cell>
          <cell r="D4364" t="str">
            <v>ATRIBUÍDO SÃO PAULO</v>
          </cell>
          <cell r="E4364" t="str">
            <v>42,48</v>
          </cell>
          <cell r="F4364" t="str">
            <v>CAIXA REFERENCIAL</v>
          </cell>
        </row>
        <row r="4365">
          <cell r="A4365" t="str">
            <v>92671</v>
          </cell>
          <cell r="B4365" t="str">
            <v>JOELHO 45 GRAUS, EM FERRO GALVANIZADO, CONEXÃO ROSQUEADA, DN 32 (1 1/4"), INSTALADO EM REDE DE ALIMENTAÇÃO PARA SPRINKLER - FORNECIMENTO E INSTALAÇÃO. AF_10/2020</v>
          </cell>
          <cell r="C4365" t="str">
            <v>UN</v>
          </cell>
          <cell r="D4365" t="str">
            <v>ATRIBUÍDO SÃO PAULO</v>
          </cell>
          <cell r="E4365" t="str">
            <v>59,32</v>
          </cell>
          <cell r="F4365" t="str">
            <v>CAIXA REFERENCIAL</v>
          </cell>
        </row>
        <row r="4366">
          <cell r="A4366" t="str">
            <v>92672</v>
          </cell>
          <cell r="B4366" t="str">
            <v>JOELHO 90 GRAUS, EM FERRO GALVANIZADO, CONEXÃO ROSQUEADA, DN 32 (1 1/4"), INSTALADO EM REDE DE ALIMENTAÇÃO PARA SPRINKLER - FORNECIMENTO E INSTALAÇÃO. AF_10/2020</v>
          </cell>
          <cell r="C4366" t="str">
            <v>UN</v>
          </cell>
          <cell r="D4366" t="str">
            <v>ATRIBUÍDO SÃO PAULO</v>
          </cell>
          <cell r="E4366" t="str">
            <v>53,87</v>
          </cell>
          <cell r="F4366" t="str">
            <v>CAIXA REFERENCIAL</v>
          </cell>
        </row>
        <row r="4367">
          <cell r="A4367" t="str">
            <v>92673</v>
          </cell>
          <cell r="B4367" t="str">
            <v>JOELHO 45 GRAUS, EM FERRO GALVANIZADO, CONEXÃO ROSQUEADA, DN 40 (1 1/2"), INSTALADO EM REDE DE ALIMENTAÇÃO PARA SPRINKLER - FORNECIMENTO E INSTALAÇÃO. AF_10/2020</v>
          </cell>
          <cell r="C4367" t="str">
            <v>UN</v>
          </cell>
          <cell r="D4367" t="str">
            <v>ATRIBUÍDO SÃO PAULO</v>
          </cell>
          <cell r="E4367" t="str">
            <v>68,27</v>
          </cell>
          <cell r="F4367" t="str">
            <v>CAIXA REFERENCIAL</v>
          </cell>
        </row>
        <row r="4368">
          <cell r="A4368" t="str">
            <v>92674</v>
          </cell>
          <cell r="B4368" t="str">
            <v>JOELHO 90 GRAUS, EM FERRO GALVANIZADO, CONEXÃO ROSQUEADA, DN 40 (1 1/2"), INSTALADO EM REDE DE ALIMENTAÇÃO PARA SPRINKLER - FORNECIMENTO E INSTALAÇÃO. AF_10/2020</v>
          </cell>
          <cell r="C4368" t="str">
            <v>UN</v>
          </cell>
          <cell r="D4368" t="str">
            <v>ATRIBUÍDO SÃO PAULO</v>
          </cell>
          <cell r="E4368" t="str">
            <v>64,51</v>
          </cell>
          <cell r="F4368" t="str">
            <v>CAIXA REFERENCIAL</v>
          </cell>
        </row>
        <row r="4369">
          <cell r="A4369" t="str">
            <v>92675</v>
          </cell>
          <cell r="B4369" t="str">
            <v>JOELHO 45 GRAUS, EM FERRO GALVANIZADO, CONEXÃO ROSQUEADA, DN 50 (2"), INSTALADO EM REDE DE ALIMENTAÇÃO PARA SPRINKLER - FORNECIMENTO E INSTALAÇÃO. AF_10/2020</v>
          </cell>
          <cell r="C4369" t="str">
            <v>UN</v>
          </cell>
          <cell r="D4369" t="str">
            <v>ATRIBUÍDO SÃO PAULO</v>
          </cell>
          <cell r="E4369" t="str">
            <v>88,71</v>
          </cell>
          <cell r="F4369" t="str">
            <v>CAIXA REFERENCIAL</v>
          </cell>
        </row>
        <row r="4370">
          <cell r="A4370" t="str">
            <v>92676</v>
          </cell>
          <cell r="B4370" t="str">
            <v>JOELHO 90 GRAUS, EM FERRO GALVANIZADO, CONEXÃO ROSQUEADA, DN 50 (2"), INSTALADO EM REDE DE ALIMENTAÇÃO PARA SPRINKLER - FORNECIMENTO E INSTALAÇÃO. AF_10/2020</v>
          </cell>
          <cell r="C4370" t="str">
            <v>UN</v>
          </cell>
          <cell r="D4370" t="str">
            <v>ATRIBUÍDO SÃO PAULO</v>
          </cell>
          <cell r="E4370" t="str">
            <v>86,16</v>
          </cell>
          <cell r="F4370" t="str">
            <v>CAIXA REFERENCIAL</v>
          </cell>
        </row>
        <row r="4371">
          <cell r="A4371" t="str">
            <v>92677</v>
          </cell>
          <cell r="B4371" t="str">
            <v>JOELHO 45 GRAUS, EM FERRO GALVANIZADO, CONEXÃO ROSQUEADA, DN 65 (2 1/2"), INSTALADO EM REDE DE ALIMENTAÇÃO PARA SPRINKLER - FORNECIMENTO E INSTALAÇÃO. AF_10/2020</v>
          </cell>
          <cell r="C4371" t="str">
            <v>UN</v>
          </cell>
          <cell r="D4371" t="str">
            <v>ATRIBUÍDO SÃO PAULO</v>
          </cell>
          <cell r="E4371" t="str">
            <v>146,21</v>
          </cell>
          <cell r="F4371" t="str">
            <v>CAIXA REFERENCIAL</v>
          </cell>
        </row>
        <row r="4372">
          <cell r="A4372" t="str">
            <v>92678</v>
          </cell>
          <cell r="B4372" t="str">
            <v>JOELHO 90 GRAUS, EM FERRO GALVANIZADO, CONEXÃO ROSQUEADA, DN 65 (2 1/2"), INSTALADO EM REDE DE ALIMENTAÇÃO PARA SPRINKLER - FORNECIMENTO E INSTALAÇÃO. AF_10/2020</v>
          </cell>
          <cell r="C4372" t="str">
            <v>UN</v>
          </cell>
          <cell r="D4372" t="str">
            <v>ATRIBUÍDO SÃO PAULO</v>
          </cell>
          <cell r="E4372" t="str">
            <v>134,98</v>
          </cell>
          <cell r="F4372" t="str">
            <v>CAIXA REFERENCIAL</v>
          </cell>
        </row>
        <row r="4373">
          <cell r="A4373" t="str">
            <v>92679</v>
          </cell>
          <cell r="B4373" t="str">
            <v>JOELHO 45 GRAUS, EM FERRO GALVANIZADO, CONEXÃO ROSQUEADA, DN 80 (3"), INSTALADO EM REDE DE ALIMENTAÇÃO PARA SPRINKLER - FORNECIMENTO E INSTALAÇÃO. AF_10/2020</v>
          </cell>
          <cell r="C4373" t="str">
            <v>UN</v>
          </cell>
          <cell r="D4373" t="str">
            <v>ATRIBUÍDO SÃO PAULO</v>
          </cell>
          <cell r="E4373" t="str">
            <v>201,38</v>
          </cell>
          <cell r="F4373" t="str">
            <v>CAIXA REFERENCIAL</v>
          </cell>
        </row>
        <row r="4374">
          <cell r="A4374" t="str">
            <v>92680</v>
          </cell>
          <cell r="B4374" t="str">
            <v>JOELHO 90 GRAUS, EM FERRO GALVANIZADO, CONEXÃO ROSQUEADA, DN 80 (3"), INSTALADO EM REDE DE ALIMENTAÇÃO PARA SPRINKLER - FORNECIMENTO E INSTALAÇÃO. AF_10/2020</v>
          </cell>
          <cell r="C4374" t="str">
            <v>UN</v>
          </cell>
          <cell r="D4374" t="str">
            <v>ATRIBUÍDO SÃO PAULO</v>
          </cell>
          <cell r="E4374" t="str">
            <v>179,74</v>
          </cell>
          <cell r="F4374" t="str">
            <v>CAIXA REFERENCIAL</v>
          </cell>
        </row>
        <row r="4375">
          <cell r="A4375" t="str">
            <v>92681</v>
          </cell>
          <cell r="B4375" t="str">
            <v>TÊ, EM FERRO GALVANIZADO, CONEXÃO ROSQUEADA, DN 25 (1"), INSTALADO EM REDE DE ALIMENTAÇÃO PARA SPRINKLER - FORNECIMENTO E INSTALAÇÃO. AF_10/2020</v>
          </cell>
          <cell r="C4375" t="str">
            <v>UN</v>
          </cell>
          <cell r="D4375" t="str">
            <v>ATRIBUÍDO SÃO PAULO</v>
          </cell>
          <cell r="E4375" t="str">
            <v>57,62</v>
          </cell>
          <cell r="F4375" t="str">
            <v>CAIXA REFERENCIAL</v>
          </cell>
        </row>
        <row r="4376">
          <cell r="A4376" t="str">
            <v>92682</v>
          </cell>
          <cell r="B4376" t="str">
            <v>TÊ, EM FERRO GALVANIZADO, CONEXÃO ROSQUEADA, DN 32 (1 1/4"), INSTALADO EM REDE DE ALIMENTAÇÃO PARA SPRINKLER - FORNECIMENTO E INSTALAÇÃO. AF_10/2020</v>
          </cell>
          <cell r="C4376" t="str">
            <v>UN</v>
          </cell>
          <cell r="D4376" t="str">
            <v>ATRIBUÍDO SÃO PAULO</v>
          </cell>
          <cell r="E4376" t="str">
            <v>72,41</v>
          </cell>
          <cell r="F4376" t="str">
            <v>CAIXA REFERENCIAL</v>
          </cell>
        </row>
        <row r="4377">
          <cell r="A4377" t="str">
            <v>92683</v>
          </cell>
          <cell r="B4377" t="str">
            <v>TÊ, EM FERRO GALVANIZADO, CONEXÃO ROSQUEADA, DN 40 (1 1/2"), INSTALADO EM REDE DE ALIMENTAÇÃO PARA SPRINKLER - FORNECIMENTO E INSTALAÇÃO. AF_10/2020</v>
          </cell>
          <cell r="C4377" t="str">
            <v>UN</v>
          </cell>
          <cell r="D4377" t="str">
            <v>ATRIBUÍDO SÃO PAULO</v>
          </cell>
          <cell r="E4377" t="str">
            <v>84,57</v>
          </cell>
          <cell r="F4377" t="str">
            <v>CAIXA REFERENCIAL</v>
          </cell>
        </row>
        <row r="4378">
          <cell r="A4378" t="str">
            <v>92684</v>
          </cell>
          <cell r="B4378" t="str">
            <v>TÊ, EM FERRO GALVANIZADO, CONEXÃO ROSQUEADA, DN 50 (2"), INSTALADO EM REDE DE ALIMENTAÇÃO PARA SPRINKLER - FORNECIMENTO E INSTALAÇÃO. AF_10/2020</v>
          </cell>
          <cell r="C4378" t="str">
            <v>UN</v>
          </cell>
          <cell r="D4378" t="str">
            <v>ATRIBUÍDO SÃO PAULO</v>
          </cell>
          <cell r="E4378" t="str">
            <v>114,78</v>
          </cell>
          <cell r="F4378" t="str">
            <v>CAIXA REFERENCIAL</v>
          </cell>
        </row>
        <row r="4379">
          <cell r="A4379" t="str">
            <v>92685</v>
          </cell>
          <cell r="B4379" t="str">
            <v>TÊ, EM FERRO GALVANIZADO, CONEXÃO ROSQUEADA, DN 65 (2 1/2"), INSTALADO EM REDE DE ALIMENTAÇÃO PARA SPRINKLER - FORNECIMENTO E INSTALAÇÃO. AF_10/2020</v>
          </cell>
          <cell r="C4379" t="str">
            <v>UN</v>
          </cell>
          <cell r="D4379" t="str">
            <v>ATRIBUÍDO SÃO PAULO</v>
          </cell>
          <cell r="E4379" t="str">
            <v>185,59</v>
          </cell>
          <cell r="F4379" t="str">
            <v>CAIXA REFERENCIAL</v>
          </cell>
        </row>
        <row r="4380">
          <cell r="A4380" t="str">
            <v>92686</v>
          </cell>
          <cell r="B4380" t="str">
            <v>TÊ, EM FERRO GALVANIZADO, CONEXÃO ROSQUEADA, DN 80 (3"), INSTALADO EM REDE DE ALIMENTAÇÃO PARA SPRINKLER - FORNECIMENTO E INSTALAÇÃO. AF_10/2020</v>
          </cell>
          <cell r="C4380" t="str">
            <v>UN</v>
          </cell>
          <cell r="D4380" t="str">
            <v>ATRIBUÍDO SÃO PAULO</v>
          </cell>
          <cell r="E4380" t="str">
            <v>237,55</v>
          </cell>
          <cell r="F4380" t="str">
            <v>CAIXA REFERENCIAL</v>
          </cell>
        </row>
        <row r="4381">
          <cell r="A4381" t="str">
            <v>92692</v>
          </cell>
          <cell r="B4381" t="str">
            <v>NIPLE, EM FERRO GALVANIZADO, CONEXÃO ROSQUEADA, DN 15 (1/2"), INSTALADO EM RAMAIS E SUB-RAMAIS DE GÁS - FORNECIMENTO E INSTALAÇÃO. AF_10/2020</v>
          </cell>
          <cell r="C4381" t="str">
            <v>UN</v>
          </cell>
          <cell r="D4381" t="str">
            <v>ATRIBUÍDO SÃO PAULO</v>
          </cell>
          <cell r="E4381" t="str">
            <v>16,00</v>
          </cell>
          <cell r="F4381" t="str">
            <v>CAIXA REFERENCIAL</v>
          </cell>
        </row>
        <row r="4382">
          <cell r="A4382" t="str">
            <v>92693</v>
          </cell>
          <cell r="B4382" t="str">
            <v>LUVA, EM FERRO GALVANIZADO, CONEXÃO ROSQUEADA, DN 15 (1/2"), INSTALADO EM RAMAIS E SUB-RAMAIS DE GÁS - FORNECIMENTO E INSTALAÇÃO. AF_10/2020</v>
          </cell>
          <cell r="C4382" t="str">
            <v>UN</v>
          </cell>
          <cell r="D4382" t="str">
            <v>ATRIBUÍDO SÃO PAULO</v>
          </cell>
          <cell r="E4382" t="str">
            <v>16,46</v>
          </cell>
          <cell r="F4382" t="str">
            <v>CAIXA REFERENCIAL</v>
          </cell>
        </row>
        <row r="4383">
          <cell r="A4383" t="str">
            <v>92694</v>
          </cell>
          <cell r="B4383" t="str">
            <v>NIPLE, EM FERRO GALVANIZADO, CONEXÃO ROSQUEADA, DN 20 (3/4"), INSTALADO EM RAMAIS E SUB-RAMAIS DE GÁS - FORNECIMENTO E INSTALAÇÃO. AF_10/2020</v>
          </cell>
          <cell r="C4383" t="str">
            <v>UN</v>
          </cell>
          <cell r="D4383" t="str">
            <v>ATRIBUÍDO SÃO PAULO</v>
          </cell>
          <cell r="E4383" t="str">
            <v>25,34</v>
          </cell>
          <cell r="F4383" t="str">
            <v>CAIXA REFERENCIAL</v>
          </cell>
        </row>
        <row r="4384">
          <cell r="A4384" t="str">
            <v>92695</v>
          </cell>
          <cell r="B4384" t="str">
            <v>LUVA, EM FERRO GALVANIZADO, CONEXÃO ROSQUEADA, DN 20 (3/4"), INSTALADO EM RAMAIS E SUB-RAMAIS DE GÁS - FORNECIMENTO E INSTALAÇÃO. AF_10/2020</v>
          </cell>
          <cell r="C4384" t="str">
            <v>UN</v>
          </cell>
          <cell r="D4384" t="str">
            <v>ATRIBUÍDO SÃO PAULO</v>
          </cell>
          <cell r="E4384" t="str">
            <v>25,80</v>
          </cell>
          <cell r="F4384" t="str">
            <v>CAIXA REFERENCIAL</v>
          </cell>
        </row>
        <row r="4385">
          <cell r="A4385" t="str">
            <v>92696</v>
          </cell>
          <cell r="B4385" t="str">
            <v>NIPLE, EM FERRO GALVANIZADO, CONEXÃO ROSQUEADA, DN 25 (1"), INSTALADO EM RAMAIS E SUB-RAMAIS DE GÁS - FORNECIMENTO E INSTALAÇÃO. AF_10/2020</v>
          </cell>
          <cell r="C4385" t="str">
            <v>UN</v>
          </cell>
          <cell r="D4385" t="str">
            <v>ATRIBUÍDO SÃO PAULO</v>
          </cell>
          <cell r="E4385" t="str">
            <v>39,68</v>
          </cell>
          <cell r="F4385" t="str">
            <v>CAIXA REFERENCIAL</v>
          </cell>
        </row>
        <row r="4386">
          <cell r="A4386" t="str">
            <v>92697</v>
          </cell>
          <cell r="B4386" t="str">
            <v>LUVA, EM FERRO GALVANIZADO, CONEXÃO ROSQUEADA, DN 25 (1"), INSTALADO EM RAMAIS E SUB-RAMAIS DE GÁS - FORNECIMENTO E INSTALAÇÃO. AF_10/2020</v>
          </cell>
          <cell r="C4386" t="str">
            <v>UN</v>
          </cell>
          <cell r="D4386" t="str">
            <v>ATRIBUÍDO SÃO PAULO</v>
          </cell>
          <cell r="E4386" t="str">
            <v>41,74</v>
          </cell>
          <cell r="F4386" t="str">
            <v>CAIXA REFERENCIAL</v>
          </cell>
        </row>
        <row r="4387">
          <cell r="A4387" t="str">
            <v>92698</v>
          </cell>
          <cell r="B4387" t="str">
            <v>JOELHO 45 GRAUS, EM FERRO GALVANIZADO, CONEXÃO ROSQUEADA, DN 15 (1/2"), INSTALADO EM RAMAIS E SUB-RAMAIS DE GÁS - FORNECIMENTO E INSTALAÇÃO. AF_10/2020</v>
          </cell>
          <cell r="C4387" t="str">
            <v>UN</v>
          </cell>
          <cell r="D4387" t="str">
            <v>ATRIBUÍDO SÃO PAULO</v>
          </cell>
          <cell r="E4387" t="str">
            <v>23,65</v>
          </cell>
          <cell r="F4387" t="str">
            <v>CAIXA REFERENCIAL</v>
          </cell>
        </row>
        <row r="4388">
          <cell r="A4388" t="str">
            <v>92699</v>
          </cell>
          <cell r="B4388" t="str">
            <v>JOELHO 90 GRAUS, EM FERRO GALVANIZADO, CONEXÃO ROSQUEADA, DN 15 (1/2"), INSTALADO EM RAMAIS E SUB-RAMAIS DE GÁS - FORNECIMENTO E INSTALAÇÃO. AF_10/2020</v>
          </cell>
          <cell r="C4388" t="str">
            <v>UN</v>
          </cell>
          <cell r="D4388" t="str">
            <v>ATRIBUÍDO SÃO PAULO</v>
          </cell>
          <cell r="E4388" t="str">
            <v>22,16</v>
          </cell>
          <cell r="F4388" t="str">
            <v>CAIXA REFERENCIAL</v>
          </cell>
        </row>
        <row r="4389">
          <cell r="A4389" t="str">
            <v>92700</v>
          </cell>
          <cell r="B4389" t="str">
            <v>JOELHO 45 GRAUS, EM FERRO GALVANIZADO, CONEXÃO ROSQUEADA, DN 20 (3/4"), INSTALADO EM RAMAIS E SUB-RAMAIS DE GÁS - FORNECIMENTO E INSTALAÇÃO. AF_10/2020</v>
          </cell>
          <cell r="C4389" t="str">
            <v>UN</v>
          </cell>
          <cell r="D4389" t="str">
            <v>ATRIBUÍDO SÃO PAULO</v>
          </cell>
          <cell r="E4389" t="str">
            <v>38,51</v>
          </cell>
          <cell r="F4389" t="str">
            <v>CAIXA REFERENCIAL</v>
          </cell>
        </row>
        <row r="4390">
          <cell r="A4390" t="str">
            <v>92701</v>
          </cell>
          <cell r="B4390" t="str">
            <v>JOELHO 90 GRAUS, EM FERRO GALVANIZADO, CONEXÃO ROSQUEADA, DN 20 (3/4"), INSTALADO EM RAMAIS E SUB-RAMAIS DE GÁS - FORNECIMENTO E INSTALAÇÃO. AF_10/2020</v>
          </cell>
          <cell r="C4390" t="str">
            <v>UN</v>
          </cell>
          <cell r="D4390" t="str">
            <v>ATRIBUÍDO SÃO PAULO</v>
          </cell>
          <cell r="E4390" t="str">
            <v>36,29</v>
          </cell>
          <cell r="F4390" t="str">
            <v>CAIXA REFERENCIAL</v>
          </cell>
        </row>
        <row r="4391">
          <cell r="A4391" t="str">
            <v>92702</v>
          </cell>
          <cell r="B4391" t="str">
            <v>JOELHO 45 GRAUS, EM FERRO GALVANIZADO, CONEXÃO ROSQUEADA, DN 25 (1"), INSTALADO EM RAMAIS E SUB-RAMAIS DE GÁS - FORNECIMENTO E INSTALAÇÃO. AF_10/2020</v>
          </cell>
          <cell r="C4391" t="str">
            <v>UN</v>
          </cell>
          <cell r="D4391" t="str">
            <v>ATRIBUÍDO SÃO PAULO</v>
          </cell>
          <cell r="E4391" t="str">
            <v>60,18</v>
          </cell>
          <cell r="F4391" t="str">
            <v>CAIXA REFERENCIAL</v>
          </cell>
        </row>
        <row r="4392">
          <cell r="A4392" t="str">
            <v>92703</v>
          </cell>
          <cell r="B4392" t="str">
            <v>JOELHO 90 GRAUS, EM FERRO GALVANIZADO, CONEXÃO ROSQUEADA, DN 25 (1"), INSTALADO EM RAMAIS E SUB-RAMAIS DE GÁS - FORNECIMENTO E INSTALAÇÃO. AF_10/2020</v>
          </cell>
          <cell r="C4392" t="str">
            <v>UN</v>
          </cell>
          <cell r="D4392" t="str">
            <v>ATRIBUÍDO SÃO PAULO</v>
          </cell>
          <cell r="E4392" t="str">
            <v>57,44</v>
          </cell>
          <cell r="F4392" t="str">
            <v>CAIXA REFERENCIAL</v>
          </cell>
        </row>
        <row r="4393">
          <cell r="A4393" t="str">
            <v>92704</v>
          </cell>
          <cell r="B4393" t="str">
            <v>TÊ, EM FERRO GALVANIZADO, CONEXÃO ROSQUEADA, DN 15 (1/2"), INSTALADO EM RAMAIS E SUB-RAMAIS DE GÁS - FORNECIMENTO E INSTALAÇÃO. AF_10/2020</v>
          </cell>
          <cell r="C4393" t="str">
            <v>UN</v>
          </cell>
          <cell r="D4393" t="str">
            <v>ATRIBUÍDO SÃO PAULO</v>
          </cell>
          <cell r="E4393" t="str">
            <v>29,85</v>
          </cell>
          <cell r="F4393" t="str">
            <v>CAIXA REFERENCIAL</v>
          </cell>
        </row>
        <row r="4394">
          <cell r="A4394" t="str">
            <v>92705</v>
          </cell>
          <cell r="B4394" t="str">
            <v>TÊ, EM FERRO GALVANIZADO, CONEXÃO ROSQUEADA, DN 20 (3/4"), INSTALADO EM RAMAIS E SUB-RAMAIS DE GÁS - FORNECIMENTO E INSTALAÇÃO. AF_10/2020</v>
          </cell>
          <cell r="C4394" t="str">
            <v>UN</v>
          </cell>
          <cell r="D4394" t="str">
            <v>ATRIBUÍDO SÃO PAULO</v>
          </cell>
          <cell r="E4394" t="str">
            <v>47,94</v>
          </cell>
          <cell r="F4394" t="str">
            <v>CAIXA REFERENCIAL</v>
          </cell>
        </row>
        <row r="4395">
          <cell r="A4395" t="str">
            <v>92706</v>
          </cell>
          <cell r="B4395" t="str">
            <v>TÊ, EM FERRO GALVANIZADO, CONEXÃO ROSQUEADA, DN 25 (1"), INSTALADO EM RAMAIS E SUB-RAMAIS DE GÁS - FORNECIMENTO E INSTALAÇÃO. AF_10/2020</v>
          </cell>
          <cell r="C4395" t="str">
            <v>UN</v>
          </cell>
          <cell r="D4395" t="str">
            <v>ATRIBUÍDO SÃO PAULO</v>
          </cell>
          <cell r="E4395" t="str">
            <v>77,58</v>
          </cell>
          <cell r="F4395" t="str">
            <v>CAIXA REFERENCIAL</v>
          </cell>
        </row>
        <row r="4396">
          <cell r="A4396" t="str">
            <v>92889</v>
          </cell>
          <cell r="B4396" t="str">
            <v>UNIÃO, EM FERRO GALVANIZADO, DN 50 (2"), CONEXÃO ROSQUEADA, INSTALADO EM PRUMADAS - FORNECIMENTO E INSTALAÇÃO. AF_10/2020</v>
          </cell>
          <cell r="C4396" t="str">
            <v>UN</v>
          </cell>
          <cell r="D4396" t="str">
            <v>ATRIBUÍDO SÃO PAULO</v>
          </cell>
          <cell r="E4396" t="str">
            <v>149,75</v>
          </cell>
          <cell r="F4396" t="str">
            <v>CAIXA REFERENCIAL</v>
          </cell>
        </row>
        <row r="4397">
          <cell r="A4397" t="str">
            <v>92890</v>
          </cell>
          <cell r="B4397" t="str">
            <v>UNIÃO, EM FERRO GALVANIZADO, DN 65 (2 1/2"), CONEXÃO ROSQUEADA, INSTALADO EM PRUMADAS - FORNECIMENTO E INSTALAÇÃO. AF_10/2020</v>
          </cell>
          <cell r="C4397" t="str">
            <v>UN</v>
          </cell>
          <cell r="D4397" t="str">
            <v>ATRIBUÍDO SÃO PAULO</v>
          </cell>
          <cell r="E4397" t="str">
            <v>227,44</v>
          </cell>
          <cell r="F4397" t="str">
            <v>CAIXA REFERENCIAL</v>
          </cell>
        </row>
        <row r="4398">
          <cell r="A4398" t="str">
            <v>92891</v>
          </cell>
          <cell r="B4398" t="str">
            <v>UNIÃO, EM FERRO GALVANIZADO, DN 80 (3"), CONEXÃO ROSQUEADA, INSTALADO EM PRUMADAS - FORNECIMENTO E INSTALAÇÃO. AF_10/2020</v>
          </cell>
          <cell r="C4398" t="str">
            <v>UN</v>
          </cell>
          <cell r="D4398" t="str">
            <v>ATRIBUÍDO SÃO PAULO</v>
          </cell>
          <cell r="E4398" t="str">
            <v>333,97</v>
          </cell>
          <cell r="F4398" t="str">
            <v>CAIXA REFERENCIAL</v>
          </cell>
        </row>
        <row r="4399">
          <cell r="A4399" t="str">
            <v>92892</v>
          </cell>
          <cell r="B4399" t="str">
            <v>UNIÃO, EM FERRO GALVANIZADO, DN 25 (1"), CONEXÃO ROSQUEADA, INSTALADO EM REDE DE ALIMENTAÇÃO PARA HIDRANTE - FORNECIMENTO E INSTALAÇÃO. AF_10/2020</v>
          </cell>
          <cell r="C4399" t="str">
            <v>UN</v>
          </cell>
          <cell r="D4399" t="str">
            <v>ATRIBUÍDO SÃO PAULO</v>
          </cell>
          <cell r="E4399" t="str">
            <v>64,35</v>
          </cell>
          <cell r="F4399" t="str">
            <v>CAIXA REFERENCIAL</v>
          </cell>
        </row>
        <row r="4400">
          <cell r="A4400" t="str">
            <v>92893</v>
          </cell>
          <cell r="B4400" t="str">
            <v>UNIÃO, EM FERRO GALVANIZADO, DN 32 (1 1/4"), CONEXÃO ROSQUEADA, INSTALADO EM REDE DE ALIMENTAÇÃO PARA HIDRANTE - FORNECIMENTO E INSTALAÇÃO. AF_10/2020</v>
          </cell>
          <cell r="C4400" t="str">
            <v>UN</v>
          </cell>
          <cell r="D4400" t="str">
            <v>ATRIBUÍDO SÃO PAULO</v>
          </cell>
          <cell r="E4400" t="str">
            <v>91,82</v>
          </cell>
          <cell r="F4400" t="str">
            <v>CAIXA REFERENCIAL</v>
          </cell>
        </row>
        <row r="4401">
          <cell r="A4401" t="str">
            <v>92894</v>
          </cell>
          <cell r="B4401" t="str">
            <v>UNIÃO, EM FERRO GALVANIZADO, DN 40 (1 1/2"), CONEXÃO ROSQUEADA, INSTALADO EM REDE DE ALIMENTAÇÃO PARA HIDRANTE - FORNECIMENTO E INSTALAÇÃO. AF_10/2020</v>
          </cell>
          <cell r="C4401" t="str">
            <v>UN</v>
          </cell>
          <cell r="D4401" t="str">
            <v>ATRIBUÍDO SÃO PAULO</v>
          </cell>
          <cell r="E4401" t="str">
            <v>109,78</v>
          </cell>
          <cell r="F4401" t="str">
            <v>CAIXA REFERENCIAL</v>
          </cell>
        </row>
        <row r="4402">
          <cell r="A4402" t="str">
            <v>92895</v>
          </cell>
          <cell r="B4402" t="str">
            <v>UNIÃO, EM FERRO GALVANIZADO, DN 50 (2"), CONEXÃO ROSQUEADA, INSTALADO EM REDE DE ALIMENTAÇÃO PARA HIDRANTE - FORNECIMENTO E INSTALAÇÃO. AF_10/2020</v>
          </cell>
          <cell r="C4402" t="str">
            <v>UN</v>
          </cell>
          <cell r="D4402" t="str">
            <v>ATRIBUÍDO SÃO PAULO</v>
          </cell>
          <cell r="E4402" t="str">
            <v>149,70</v>
          </cell>
          <cell r="F4402" t="str">
            <v>CAIXA REFERENCIAL</v>
          </cell>
        </row>
        <row r="4403">
          <cell r="A4403" t="str">
            <v>92896</v>
          </cell>
          <cell r="B4403" t="str">
            <v>UNIÃO, EM FERRO GALVANIZADO, DN 65 (2 1/2"), CONEXÃO ROSQUEADA, INSTALADO EM REDE DE ALIMENTAÇÃO PARA HIDRANTE - FORNECIMENTO E INSTALAÇÃO. AF_10/2020</v>
          </cell>
          <cell r="C4403" t="str">
            <v>UN</v>
          </cell>
          <cell r="D4403" t="str">
            <v>ATRIBUÍDO SÃO PAULO</v>
          </cell>
          <cell r="E4403" t="str">
            <v>229,31</v>
          </cell>
          <cell r="F4403" t="str">
            <v>CAIXA REFERENCIAL</v>
          </cell>
        </row>
        <row r="4404">
          <cell r="A4404" t="str">
            <v>92897</v>
          </cell>
          <cell r="B4404" t="str">
            <v>UNIÃO, EM FERRO GALVANIZADO, DN 80 (3"), CONEXÃO ROSQUEADA, INSTALADO EM REDE DE ALIMENTAÇÃO PARA HIDRANTE - FORNECIMENTO E INSTALAÇÃO. AF_10/2020</v>
          </cell>
          <cell r="C4404" t="str">
            <v>UN</v>
          </cell>
          <cell r="D4404" t="str">
            <v>ATRIBUÍDO SÃO PAULO</v>
          </cell>
          <cell r="E4404" t="str">
            <v>337,80</v>
          </cell>
          <cell r="F4404" t="str">
            <v>CAIXA REFERENCIAL</v>
          </cell>
        </row>
        <row r="4405">
          <cell r="A4405" t="str">
            <v>92898</v>
          </cell>
          <cell r="B4405" t="str">
            <v>UNIÃO, EM FERRO GALVANIZADO, CONEXÃO ROSQUEADA, DN 25 (1"), INSTALADO EM REDE DE ALIMENTAÇÃO PARA SPRINKLER - FORNECIMENTO E INSTALAÇÃO. AF_10/2020</v>
          </cell>
          <cell r="C4405" t="str">
            <v>UN</v>
          </cell>
          <cell r="D4405" t="str">
            <v>ATRIBUÍDO SÃO PAULO</v>
          </cell>
          <cell r="E4405" t="str">
            <v>53,99</v>
          </cell>
          <cell r="F4405" t="str">
            <v>CAIXA REFERENCIAL</v>
          </cell>
        </row>
        <row r="4406">
          <cell r="A4406" t="str">
            <v>92899</v>
          </cell>
          <cell r="B4406" t="str">
            <v>UNIÃO, EM FERRO GALVANIZADO, CONEXÃO ROSQUEADA, DN 32 (1 1/4"), INSTALADO EM REDE DE ALIMENTAÇÃO PARA SPRINKLER - FORNECIMENTO E INSTALAÇÃO. AF_10/2020</v>
          </cell>
          <cell r="C4406" t="str">
            <v>UN</v>
          </cell>
          <cell r="D4406" t="str">
            <v>ATRIBUÍDO SÃO PAULO</v>
          </cell>
          <cell r="E4406" t="str">
            <v>80,03</v>
          </cell>
          <cell r="F4406" t="str">
            <v>CAIXA REFERENCIAL</v>
          </cell>
        </row>
        <row r="4407">
          <cell r="A4407" t="str">
            <v>92900</v>
          </cell>
          <cell r="B4407" t="str">
            <v>UNIÃO, EM FERRO GALVANIZADO, CONEXÃO ROSQUEADA, DN 40 (1 1/2"), INSTALADO EM REDE DE ALIMENTAÇÃO PARA SPRINKLER - FORNECIMENTO E INSTALAÇÃO. AF_10/2020</v>
          </cell>
          <cell r="C4407" t="str">
            <v>UN</v>
          </cell>
          <cell r="D4407" t="str">
            <v>ATRIBUÍDO SÃO PAULO</v>
          </cell>
          <cell r="E4407" t="str">
            <v>96,34</v>
          </cell>
          <cell r="F4407" t="str">
            <v>CAIXA REFERENCIAL</v>
          </cell>
        </row>
        <row r="4408">
          <cell r="A4408" t="str">
            <v>92901</v>
          </cell>
          <cell r="B4408" t="str">
            <v>UNIÃO, EM FERRO GALVANIZADO, CONEXÃO ROSQUEADA, DN 50 (2"), INSTALADO EM REDE DE ALIMENTAÇÃO PARA SPRINKLER - FORNECIMENTO E INSTALAÇÃO. AF_10/2020</v>
          </cell>
          <cell r="C4408" t="str">
            <v>UN</v>
          </cell>
          <cell r="D4408" t="str">
            <v>ATRIBUÍDO SÃO PAULO</v>
          </cell>
          <cell r="E4408" t="str">
            <v>134,23</v>
          </cell>
          <cell r="F4408" t="str">
            <v>CAIXA REFERENCIAL</v>
          </cell>
        </row>
        <row r="4409">
          <cell r="A4409" t="str">
            <v>92902</v>
          </cell>
          <cell r="B4409" t="str">
            <v>UNIÃO, EM FERRO GALVANIZADO, CONEXÃO ROSQUEADA, DN 65 (2 1/2"), INSTALADO EM REDE DE ALIMENTAÇÃO PARA SPRINKLER - FORNECIMENTO E INSTALAÇÃO. AF_10/2020</v>
          </cell>
          <cell r="C4409" t="str">
            <v>UN</v>
          </cell>
          <cell r="D4409" t="str">
            <v>ATRIBUÍDO SÃO PAULO</v>
          </cell>
          <cell r="E4409" t="str">
            <v>210,76</v>
          </cell>
          <cell r="F4409" t="str">
            <v>CAIXA REFERENCIAL</v>
          </cell>
        </row>
        <row r="4410">
          <cell r="A4410" t="str">
            <v>92903</v>
          </cell>
          <cell r="B4410" t="str">
            <v>UNIÃO, EM FERRO GALVANIZADO, CONEXÃO ROSQUEADA, DN 80 (3"), INSTALADO EM REDE DE ALIMENTAÇÃO PARA SPRINKLER - FORNECIMENTO E INSTALAÇÃO. AF_10/2020</v>
          </cell>
          <cell r="C4410" t="str">
            <v>UN</v>
          </cell>
          <cell r="D4410" t="str">
            <v>ATRIBUÍDO SÃO PAULO</v>
          </cell>
          <cell r="E4410" t="str">
            <v>316,25</v>
          </cell>
          <cell r="F4410" t="str">
            <v>CAIXA REFERENCIAL</v>
          </cell>
        </row>
        <row r="4411">
          <cell r="A4411" t="str">
            <v>92904</v>
          </cell>
          <cell r="B4411" t="str">
            <v>UNIÃO, EM FERRO GALVANIZADO, CONEXÃO ROSQUEADA, DN 15 (1/2"), INSTALADO EM RAMAIS E SUB-RAMAIS DE GÁS - FORNECIMENTO E INSTALAÇÃO. AF_10/2020</v>
          </cell>
          <cell r="C4411" t="str">
            <v>UN</v>
          </cell>
          <cell r="D4411" t="str">
            <v>ATRIBUÍDO SÃO PAULO</v>
          </cell>
          <cell r="E4411" t="str">
            <v>36,81</v>
          </cell>
          <cell r="F4411" t="str">
            <v>CAIXA REFERENCIAL</v>
          </cell>
        </row>
        <row r="4412">
          <cell r="A4412" t="str">
            <v>92905</v>
          </cell>
          <cell r="B4412" t="str">
            <v>UNIÃO, EM FERRO GALVANIZADO, CONEXÃO ROSQUEADA, DN 20 (3/4"), INSTALADO EM RAMAIS E SUB-RAMAIS DE GÁS - FORNECIMENTO E INSTALAÇÃO. AF_10/2020</v>
          </cell>
          <cell r="C4412" t="str">
            <v>UN</v>
          </cell>
          <cell r="D4412" t="str">
            <v>ATRIBUÍDO SÃO PAULO</v>
          </cell>
          <cell r="E4412" t="str">
            <v>52,50</v>
          </cell>
          <cell r="F4412" t="str">
            <v>CAIXA REFERENCIAL</v>
          </cell>
        </row>
        <row r="4413">
          <cell r="A4413" t="str">
            <v>92906</v>
          </cell>
          <cell r="B4413" t="str">
            <v>UNIÃO, EM FERRO GALVANIZADO, CONEXÃO ROSQUEADA, DN 25 (1"), INSTALADO EM RAMAIS E SUB-RAMAIS DE GÁS - FORNECIMENTO E INSTALAÇÃO. AF_10/2020</v>
          </cell>
          <cell r="C4413" t="str">
            <v>UN</v>
          </cell>
          <cell r="D4413" t="str">
            <v>ATRIBUÍDO SÃO PAULO</v>
          </cell>
          <cell r="E4413" t="str">
            <v>63,91</v>
          </cell>
          <cell r="F4413" t="str">
            <v>CAIXA REFERENCIAL</v>
          </cell>
        </row>
        <row r="4414">
          <cell r="A4414" t="str">
            <v>92907</v>
          </cell>
          <cell r="B4414" t="str">
            <v>LUVA DE REDUÇÃO, EM FERRO GALVANIZADO, 2" X 1 1/2", CONEXÃO ROSQUEADA, INSTALADO EM PRUMADAS - FORNECIMENTO E INSTALAÇÃO. AF_10/2020</v>
          </cell>
          <cell r="C4414" t="str">
            <v>UN</v>
          </cell>
          <cell r="D4414" t="str">
            <v>ATRIBUÍDO SÃO PAULO</v>
          </cell>
          <cell r="E4414" t="str">
            <v>79,59</v>
          </cell>
          <cell r="F4414" t="str">
            <v>CAIXA REFERENCIAL</v>
          </cell>
        </row>
        <row r="4415">
          <cell r="A4415" t="str">
            <v>92908</v>
          </cell>
          <cell r="B4415" t="str">
            <v>LUVA DE REDUÇÃO, EM FERRO GALVANIZADO, 2" X 1 1/4", CONEXÃO ROSQUEADA, INSTALADO EM PRUMADAS - FORNECIMENTO E INSTALAÇÃO. AF_10/2020</v>
          </cell>
          <cell r="C4415" t="str">
            <v>UN</v>
          </cell>
          <cell r="D4415" t="str">
            <v>ATRIBUÍDO SÃO PAULO</v>
          </cell>
          <cell r="E4415" t="str">
            <v>79,59</v>
          </cell>
          <cell r="F4415" t="str">
            <v>CAIXA REFERENCIAL</v>
          </cell>
        </row>
        <row r="4416">
          <cell r="A4416" t="str">
            <v>92909</v>
          </cell>
          <cell r="B4416" t="str">
            <v>LUVA DE REDUÇÃO, EM FERRO GALVANIZADO, 2" X 1", CONEXÃO ROSQUEADA, INSTALADO EM PRUMADAS - FORNECIMENTO E INSTALAÇÃO. AF_10/2020</v>
          </cell>
          <cell r="C4416" t="str">
            <v>UN</v>
          </cell>
          <cell r="D4416" t="str">
            <v>ATRIBUÍDO SÃO PAULO</v>
          </cell>
          <cell r="E4416" t="str">
            <v>79,59</v>
          </cell>
          <cell r="F4416" t="str">
            <v>CAIXA REFERENCIAL</v>
          </cell>
        </row>
        <row r="4417">
          <cell r="A4417" t="str">
            <v>92910</v>
          </cell>
          <cell r="B4417" t="str">
            <v>LUVA DE REDUÇÃO, EM FERRO GALVANIZADO, 2 1/2" X 1 1/2", CONEXÃO ROSQUEADA, INSTALADO EM PRUMADAS - FORNECIMENTO E INSTALAÇÃO. AF_10/2020</v>
          </cell>
          <cell r="C4417" t="str">
            <v>UN</v>
          </cell>
          <cell r="D4417" t="str">
            <v>ATRIBUÍDO SÃO PAULO</v>
          </cell>
          <cell r="E4417" t="str">
            <v>115,70</v>
          </cell>
          <cell r="F4417" t="str">
            <v>CAIXA REFERENCIAL</v>
          </cell>
        </row>
        <row r="4418">
          <cell r="A4418" t="str">
            <v>92911</v>
          </cell>
          <cell r="B4418" t="str">
            <v>LUVA DE REDUÇÃO, EM FERRO GALVANIZADO, 2 1/2" X 2", CONEXÃO ROSQUEADA, INSTALADO EM PRUMADAS - FORNECIMENTO E INSTALAÇÃO. AF_10/2020</v>
          </cell>
          <cell r="C4418" t="str">
            <v>UN</v>
          </cell>
          <cell r="D4418" t="str">
            <v>ATRIBUÍDO SÃO PAULO</v>
          </cell>
          <cell r="E4418" t="str">
            <v>115,70</v>
          </cell>
          <cell r="F4418" t="str">
            <v>CAIXA REFERENCIAL</v>
          </cell>
        </row>
        <row r="4419">
          <cell r="A4419" t="str">
            <v>92912</v>
          </cell>
          <cell r="B4419" t="str">
            <v>LUVA DE REDUÇÃO, EM FERRO GALVANIZADO, 3" X 1 1/2", CONEXÃO ROSQUEADA, INSTALADO EM PRUMADAS - FORNECIMENTO E INSTALAÇÃO. AF_10/2020</v>
          </cell>
          <cell r="C4419" t="str">
            <v>UN</v>
          </cell>
          <cell r="D4419" t="str">
            <v>ATRIBUÍDO SÃO PAULO</v>
          </cell>
          <cell r="E4419" t="str">
            <v>155,69</v>
          </cell>
          <cell r="F4419" t="str">
            <v>CAIXA REFERENCIAL</v>
          </cell>
        </row>
        <row r="4420">
          <cell r="A4420" t="str">
            <v>92913</v>
          </cell>
          <cell r="B4420" t="str">
            <v>LUVA DE REDUÇÃO, EM FERRO GALVANIZADO, 3" X 2 1/2", CONEXÃO ROSQUEADA, INSTALADO EM PRUMADAS - FORNECIMENTO E INSTALAÇÃO. AF_10/2020</v>
          </cell>
          <cell r="C4420" t="str">
            <v>UN</v>
          </cell>
          <cell r="D4420" t="str">
            <v>ATRIBUÍDO SÃO PAULO</v>
          </cell>
          <cell r="E4420" t="str">
            <v>158,89</v>
          </cell>
          <cell r="F4420" t="str">
            <v>CAIXA REFERENCIAL</v>
          </cell>
        </row>
        <row r="4421">
          <cell r="A4421" t="str">
            <v>92914</v>
          </cell>
          <cell r="B4421" t="str">
            <v>LUVA DE REDUÇÃO, EM FERRO GALVANIZADO, 3" X 2", CONEXÃO ROSQUEADA, INSTALADO EM PRUMADAS - FORNECIMENTO E INSTALAÇÃO. AF_10/2020</v>
          </cell>
          <cell r="C4421" t="str">
            <v>UN</v>
          </cell>
          <cell r="D4421" t="str">
            <v>ATRIBUÍDO SÃO PAULO</v>
          </cell>
          <cell r="E4421" t="str">
            <v>158,89</v>
          </cell>
          <cell r="F4421" t="str">
            <v>CAIXA REFERENCIAL</v>
          </cell>
        </row>
        <row r="4422">
          <cell r="A4422" t="str">
            <v>92918</v>
          </cell>
          <cell r="B4422" t="str">
            <v>LUVA DE REDUÇÃO, EM FERRO GALVANIZADO, 1" X 1/2", CONEXÃO ROSQUEADA, INSTALADO EM REDE DE ALIMENTAÇÃO PARA HIDRANTE - FORNECIMENTO E INSTALAÇÃO. AF_10/2020</v>
          </cell>
          <cell r="C4422" t="str">
            <v>UN</v>
          </cell>
          <cell r="D4422" t="str">
            <v>ATRIBUÍDO SÃO PAULO</v>
          </cell>
          <cell r="E4422" t="str">
            <v>42,01</v>
          </cell>
          <cell r="F4422" t="str">
            <v>CAIXA REFERENCIAL</v>
          </cell>
        </row>
        <row r="4423">
          <cell r="A4423" t="str">
            <v>92920</v>
          </cell>
          <cell r="B4423" t="str">
            <v>LUVA DE REDUÇÃO, EM FERRO GALVANIZADO, 1" X 3/4", CONEXÃO ROSQUEADA, INSTALADO EM REDE DE ALIMENTAÇÃO PARA HIDRANTE - FORNECIMENTO E INSTALAÇÃO. AF_10/2020</v>
          </cell>
          <cell r="C4423" t="str">
            <v>UN</v>
          </cell>
          <cell r="D4423" t="str">
            <v>ATRIBUÍDO SÃO PAULO</v>
          </cell>
          <cell r="E4423" t="str">
            <v>42,30</v>
          </cell>
          <cell r="F4423" t="str">
            <v>CAIXA REFERENCIAL</v>
          </cell>
        </row>
        <row r="4424">
          <cell r="A4424" t="str">
            <v>92925</v>
          </cell>
          <cell r="B4424" t="str">
            <v>LUVA DE REDUÇÃO, EM FERRO GALVANIZADO, 1 1/4" X 1", CONEXÃO ROSQUEADA, INSTALADO EM REDE DE ALIMENTAÇÃO PARA HIDRANTE - FORNECIMENTO E INSTALAÇÃO. AF_10/2020</v>
          </cell>
          <cell r="C4424" t="str">
            <v>UN</v>
          </cell>
          <cell r="D4424" t="str">
            <v>ATRIBUÍDO SÃO PAULO</v>
          </cell>
          <cell r="E4424" t="str">
            <v>52,14</v>
          </cell>
          <cell r="F4424" t="str">
            <v>CAIXA REFERENCIAL</v>
          </cell>
        </row>
        <row r="4425">
          <cell r="A4425" t="str">
            <v>92926</v>
          </cell>
          <cell r="B4425" t="str">
            <v>LUVA DE REDUÇÃO, EM FERRO GALVANIZADO, 1 1/4" X 1/2", CONEXÃO ROSQUEADA, INSTALADO EM REDE DE ALIMENTAÇÃO PARA HIDRANTE - FORNECIMENTO E INSTALAÇÃO. AF_10/2020</v>
          </cell>
          <cell r="C4425" t="str">
            <v>UN</v>
          </cell>
          <cell r="D4425" t="str">
            <v>ATRIBUÍDO SÃO PAULO</v>
          </cell>
          <cell r="E4425" t="str">
            <v>52,13</v>
          </cell>
          <cell r="F4425" t="str">
            <v>CAIXA REFERENCIAL</v>
          </cell>
        </row>
        <row r="4426">
          <cell r="A4426" t="str">
            <v>92927</v>
          </cell>
          <cell r="B4426" t="str">
            <v>LUVA DE REDUÇÃO, EM FERRO GALVANIZADO, 1 1/4" X 3/4", CONEXÃO ROSQUEADA, INSTALADO EM REDE DE ALIMENTAÇÃO PARA HIDRANTE - FORNECIMENTO E INSTALAÇÃO. AF_10/2020</v>
          </cell>
          <cell r="C4426" t="str">
            <v>UN</v>
          </cell>
          <cell r="D4426" t="str">
            <v>ATRIBUÍDO SÃO PAULO</v>
          </cell>
          <cell r="E4426" t="str">
            <v>52,13</v>
          </cell>
          <cell r="F4426" t="str">
            <v>CAIXA REFERENCIAL</v>
          </cell>
        </row>
        <row r="4427">
          <cell r="A4427" t="str">
            <v>92928</v>
          </cell>
          <cell r="B4427" t="str">
            <v>LUVA DE REDUÇÃO, EM FERRO GALVANIZADO, 1 1/2" X 1 1/4", CONEXÃO ROSQUEADA, INSTALADO EM REDE DE ALIMENTAÇÃO PARA HIDRANTE - FORNECIMENTO E INSTALAÇÃO. AF_10/2020</v>
          </cell>
          <cell r="C4427" t="str">
            <v>UN</v>
          </cell>
          <cell r="D4427" t="str">
            <v>ATRIBUÍDO SÃO PAULO</v>
          </cell>
          <cell r="E4427" t="str">
            <v>59,66</v>
          </cell>
          <cell r="F4427" t="str">
            <v>CAIXA REFERENCIAL</v>
          </cell>
        </row>
        <row r="4428">
          <cell r="A4428" t="str">
            <v>92929</v>
          </cell>
          <cell r="B4428" t="str">
            <v>LUVA DE REDUÇÃO, EM FERRO GALVANIZADO, 1 1/2" X 1", CONEXÃO ROSQUEADA, INSTALADO EM REDE DE ALIMENTAÇÃO PARA HIDRANTE - FORNECIMENTO E INSTALAÇÃO. AF_10/2020</v>
          </cell>
          <cell r="C4428" t="str">
            <v>UN</v>
          </cell>
          <cell r="D4428" t="str">
            <v>ATRIBUÍDO SÃO PAULO</v>
          </cell>
          <cell r="E4428" t="str">
            <v>59,66</v>
          </cell>
          <cell r="F4428" t="str">
            <v>CAIXA REFERENCIAL</v>
          </cell>
        </row>
        <row r="4429">
          <cell r="A4429" t="str">
            <v>92930</v>
          </cell>
          <cell r="B4429" t="str">
            <v>LUVA DE REDUÇÃO, EM FERRO GALVANIZADO, 1 1/2" X 3/4", CONEXÃO ROSQUEADA, INSTALADO EM REDE DE ALIMENTAÇÃO PARA HIDRANTE - FORNECIMENTO E INSTALAÇÃO. AF_10/2020</v>
          </cell>
          <cell r="C4429" t="str">
            <v>UN</v>
          </cell>
          <cell r="D4429" t="str">
            <v>ATRIBUÍDO SÃO PAULO</v>
          </cell>
          <cell r="E4429" t="str">
            <v>59,66</v>
          </cell>
          <cell r="F4429" t="str">
            <v>CAIXA REFERENCIAL</v>
          </cell>
        </row>
        <row r="4430">
          <cell r="A4430" t="str">
            <v>92931</v>
          </cell>
          <cell r="B4430" t="str">
            <v>LUVA DE REDUÇÃO, EM FERRO GALVANIZADO, 2" X 1 1/2", CONEXÃO ROSQUEADA, INSTALADO EM REDE DE ALIMENTAÇÃO PARA HIDRANTE - FORNECIMENTO E INSTALAÇÃO. AF_10/2020</v>
          </cell>
          <cell r="C4430" t="str">
            <v>UN</v>
          </cell>
          <cell r="D4430" t="str">
            <v>ATRIBUÍDO SÃO PAULO</v>
          </cell>
          <cell r="E4430" t="str">
            <v>79,54</v>
          </cell>
          <cell r="F4430" t="str">
            <v>CAIXA REFERENCIAL</v>
          </cell>
        </row>
        <row r="4431">
          <cell r="A4431" t="str">
            <v>92932</v>
          </cell>
          <cell r="B4431" t="str">
            <v>LUVA DE REDUÇÃO, EM FERRO GALVANIZADO, 2" X 1 1/4", CONEXÃO ROSQUEADA, INSTALADO EM REDE DE ALIMENTAÇÃO PARA HIDRANTE - FORNECIMENTO E INSTALAÇÃO. AF_10/2020</v>
          </cell>
          <cell r="C4431" t="str">
            <v>UN</v>
          </cell>
          <cell r="D4431" t="str">
            <v>ATRIBUÍDO SÃO PAULO</v>
          </cell>
          <cell r="E4431" t="str">
            <v>79,54</v>
          </cell>
          <cell r="F4431" t="str">
            <v>CAIXA REFERENCIAL</v>
          </cell>
        </row>
        <row r="4432">
          <cell r="A4432" t="str">
            <v>92933</v>
          </cell>
          <cell r="B4432" t="str">
            <v>LUVA DE REDUÇÃO, EM FERRO GALVANIZADO, 2" X 1", CONEXÃO ROSQUEADA, INSTALADO EM REDE DE ALIMENTAÇÃO PARA HIDRANTE - FORNECIMENTO E INSTALAÇÃO. AF_10/2020</v>
          </cell>
          <cell r="C4432" t="str">
            <v>UN</v>
          </cell>
          <cell r="D4432" t="str">
            <v>ATRIBUÍDO SÃO PAULO</v>
          </cell>
          <cell r="E4432" t="str">
            <v>79,54</v>
          </cell>
          <cell r="F4432" t="str">
            <v>CAIXA REFERENCIAL</v>
          </cell>
        </row>
        <row r="4433">
          <cell r="A4433" t="str">
            <v>92934</v>
          </cell>
          <cell r="B4433" t="str">
            <v>LUVA DE REDUÇÃO, EM FERRO GALVANIZADO, 2 1/2" X 1 1/2", CONEXÃO ROSQUEADA, INSTALADO EM REDE DE ALIMENTAÇÃO PARA HIDRANTE - FORNECIMENTO E INSTALAÇÃO. AF_10/2020</v>
          </cell>
          <cell r="C4433" t="str">
            <v>UN</v>
          </cell>
          <cell r="D4433" t="str">
            <v>ATRIBUÍDO SÃO PAULO</v>
          </cell>
          <cell r="E4433" t="str">
            <v>117,57</v>
          </cell>
          <cell r="F4433" t="str">
            <v>CAIXA REFERENCIAL</v>
          </cell>
        </row>
        <row r="4434">
          <cell r="A4434" t="str">
            <v>92935</v>
          </cell>
          <cell r="B4434" t="str">
            <v>LUVA DE REDUÇÃO, EM FERRO GALVANIZADO, 2 1/2" X 2", CONEXÃO ROSQUEADA, INSTALADO EM REDE DE ALIMENTAÇÃO PARA HIDRANTE - FORNECIMENTO E INSTALAÇÃO. AF_10/2020</v>
          </cell>
          <cell r="C4434" t="str">
            <v>UN</v>
          </cell>
          <cell r="D4434" t="str">
            <v>ATRIBUÍDO SÃO PAULO</v>
          </cell>
          <cell r="E4434" t="str">
            <v>117,57</v>
          </cell>
          <cell r="F4434" t="str">
            <v>CAIXA REFERENCIAL</v>
          </cell>
        </row>
        <row r="4435">
          <cell r="A4435" t="str">
            <v>92936</v>
          </cell>
          <cell r="B4435" t="str">
            <v>LUVA DE REDUÇÃO, EM FERRO GALVANIZADO, 3" X 2 1/2", CONEXÃO ROSQUEADA, INSTALADO EM REDE DE ALIMENTAÇÃO PARA HIDRANTE - FORNECIMENTO E INSTALAÇÃO. AF_10/2020</v>
          </cell>
          <cell r="C4435" t="str">
            <v>UN</v>
          </cell>
          <cell r="D4435" t="str">
            <v>ATRIBUÍDO SÃO PAULO</v>
          </cell>
          <cell r="E4435" t="str">
            <v>162,72</v>
          </cell>
          <cell r="F4435" t="str">
            <v>CAIXA REFERENCIAL</v>
          </cell>
        </row>
        <row r="4436">
          <cell r="A4436" t="str">
            <v>92937</v>
          </cell>
          <cell r="B4436" t="str">
            <v>LUVA DE REDUÇÃO, EM FERRO GALVANIZADO, 3" X 2", CONEXÃO ROSQUEADA, INSTALADO EM REDE DE ALIMENTAÇÃO PARA HIDRANTE - FORNECIMENTO E INSTALAÇÃO. AF_10/2020</v>
          </cell>
          <cell r="C4436" t="str">
            <v>UN</v>
          </cell>
          <cell r="D4436" t="str">
            <v>ATRIBUÍDO SÃO PAULO</v>
          </cell>
          <cell r="E4436" t="str">
            <v>162,72</v>
          </cell>
          <cell r="F4436" t="str">
            <v>CAIXA REFERENCIAL</v>
          </cell>
        </row>
        <row r="4437">
          <cell r="A4437" t="str">
            <v>92938</v>
          </cell>
          <cell r="B4437" t="str">
            <v>LUVA DE REDUÇÃO, EM FERRO GALVANIZADO, 1" X 1/2", CONEXÃO ROSQUEADA, INSTALADO EM REDE DE ALIMENTAÇÃO PARA SPRINKLER - FORNECIMENTO E INSTALAÇÃO. AF_10/2020</v>
          </cell>
          <cell r="C4437" t="str">
            <v>UN</v>
          </cell>
          <cell r="D4437" t="str">
            <v>ATRIBUÍDO SÃO PAULO</v>
          </cell>
          <cell r="E4437" t="str">
            <v>31,65</v>
          </cell>
          <cell r="F4437" t="str">
            <v>CAIXA REFERENCIAL</v>
          </cell>
        </row>
        <row r="4438">
          <cell r="A4438" t="str">
            <v>92939</v>
          </cell>
          <cell r="B4438" t="str">
            <v>LUVA DE REDUÇÃO, EM FERRO GALVANIZADO, 1" X 3/4", CONEXÃO ROSQUEADA, INSTALADO EM REDE DE ALIMENTAÇÃO PARA SPRINKLER - FORNECIMENTO E INSTALAÇÃO. AF_10/2020</v>
          </cell>
          <cell r="C4438" t="str">
            <v>UN</v>
          </cell>
          <cell r="D4438" t="str">
            <v>ATRIBUÍDO SÃO PAULO</v>
          </cell>
          <cell r="E4438" t="str">
            <v>31,94</v>
          </cell>
          <cell r="F4438" t="str">
            <v>CAIXA REFERENCIAL</v>
          </cell>
        </row>
        <row r="4439">
          <cell r="A4439" t="str">
            <v>92940</v>
          </cell>
          <cell r="B4439" t="str">
            <v>LUVA DE REDUÇÃO, EM FERRO GALVANIZADO, 1 1/4" X 1", CONEXÃO ROSQUEADA, INSTALADO EM REDE DE ALIMENTAÇÃO PARA SPRINKLER - FORNECIMENTO E INSTALAÇÃO. AF_10/2020</v>
          </cell>
          <cell r="C4439" t="str">
            <v>UN</v>
          </cell>
          <cell r="D4439" t="str">
            <v>ATRIBUÍDO SÃO PAULO</v>
          </cell>
          <cell r="E4439" t="str">
            <v>40,35</v>
          </cell>
          <cell r="F4439" t="str">
            <v>CAIXA REFERENCIAL</v>
          </cell>
        </row>
        <row r="4440">
          <cell r="A4440" t="str">
            <v>92941</v>
          </cell>
          <cell r="B4440" t="str">
            <v>LUVA DE REDUÇÃO, EM FERRO GALVANIZADO, 1 1/4" X 1/2", CONEXÃO ROSQUEADA, INSTALADO EM REDE DE ALIMENTAÇÃO PARA SPRINKLER - FORNECIMENTO E INSTALAÇÃO. AF_10/2020</v>
          </cell>
          <cell r="C4440" t="str">
            <v>UN</v>
          </cell>
          <cell r="D4440" t="str">
            <v>ATRIBUÍDO SÃO PAULO</v>
          </cell>
          <cell r="E4440" t="str">
            <v>40,34</v>
          </cell>
          <cell r="F4440" t="str">
            <v>CAIXA REFERENCIAL</v>
          </cell>
        </row>
        <row r="4441">
          <cell r="A4441" t="str">
            <v>92942</v>
          </cell>
          <cell r="B4441" t="str">
            <v>LUVA DE REDUÇÃO, EM FERRO GALVANIZADO, 1 1/4" X 3/4", CONEXÃO ROSQUEADA, INSTALADO EM REDE DE ALIMENTAÇÃO PARA SPRINKLER - FORNECIMENTO E INSTALAÇÃO. AF_10/2020</v>
          </cell>
          <cell r="C4441" t="str">
            <v>UN</v>
          </cell>
          <cell r="D4441" t="str">
            <v>ATRIBUÍDO SÃO PAULO</v>
          </cell>
          <cell r="E4441" t="str">
            <v>40,34</v>
          </cell>
          <cell r="F4441" t="str">
            <v>CAIXA REFERENCIAL</v>
          </cell>
        </row>
        <row r="4442">
          <cell r="A4442" t="str">
            <v>92943</v>
          </cell>
          <cell r="B4442" t="str">
            <v>LUVA DE REDUÇÃO, EM FERRO GALVANIZADO, 1 1/2" X 1 1/4", CONEXÃO ROSQUEADA, INSTALADO EM REDE DE ALIMENTAÇÃO PARA SPRINKLER - FORNECIMENTO E INSTALAÇÃO. AF_10/2020</v>
          </cell>
          <cell r="C4442" t="str">
            <v>UN</v>
          </cell>
          <cell r="D4442" t="str">
            <v>ATRIBUÍDO SÃO PAULO</v>
          </cell>
          <cell r="E4442" t="str">
            <v>46,22</v>
          </cell>
          <cell r="F4442" t="str">
            <v>CAIXA REFERENCIAL</v>
          </cell>
        </row>
        <row r="4443">
          <cell r="A4443" t="str">
            <v>92944</v>
          </cell>
          <cell r="B4443" t="str">
            <v>LUVA DE REDUÇÃO, EM FERRO GALVANIZADO, 1 1/2" X 1", CONEXÃO ROSQUEADA, INSTALADO EM REDE DE ALIMENTAÇÃO PARA SPRINKLER - FORNECIMENTO E INSTALAÇÃO. AF_10/2020</v>
          </cell>
          <cell r="C4443" t="str">
            <v>UN</v>
          </cell>
          <cell r="D4443" t="str">
            <v>ATRIBUÍDO SÃO PAULO</v>
          </cell>
          <cell r="E4443" t="str">
            <v>46,22</v>
          </cell>
          <cell r="F4443" t="str">
            <v>CAIXA REFERENCIAL</v>
          </cell>
        </row>
        <row r="4444">
          <cell r="A4444" t="str">
            <v>92945</v>
          </cell>
          <cell r="B4444" t="str">
            <v>LUVA DE REDUÇÃO, EM FERRO GALVANIZADO, 1 1/2" X 3/4", CONEXÃO ROSQUEADA, INSTALADO EM REDE DE ALIMENTAÇÃO PARA SPRINKLER - FORNECIMENTO E INSTALAÇÃO. AF_10/2020</v>
          </cell>
          <cell r="C4444" t="str">
            <v>UN</v>
          </cell>
          <cell r="D4444" t="str">
            <v>ATRIBUÍDO SÃO PAULO</v>
          </cell>
          <cell r="E4444" t="str">
            <v>46,22</v>
          </cell>
          <cell r="F4444" t="str">
            <v>CAIXA REFERENCIAL</v>
          </cell>
        </row>
        <row r="4445">
          <cell r="A4445" t="str">
            <v>92946</v>
          </cell>
          <cell r="B4445" t="str">
            <v>LUVA DE REDUÇÃO, EM FERRO GALVANIZADO, 2" X 1 1/2", CONEXÃO ROSQUEADA, INSTALADO EM REDE DE ALIMENTAÇÃO PARA SPRINKLER - FORNECIMENTO E INSTALAÇÃO. AF_10/2020</v>
          </cell>
          <cell r="C4445" t="str">
            <v>UN</v>
          </cell>
          <cell r="D4445" t="str">
            <v>ATRIBUÍDO SÃO PAULO</v>
          </cell>
          <cell r="E4445" t="str">
            <v>64,07</v>
          </cell>
          <cell r="F4445" t="str">
            <v>CAIXA REFERENCIAL</v>
          </cell>
        </row>
        <row r="4446">
          <cell r="A4446" t="str">
            <v>92947</v>
          </cell>
          <cell r="B4446" t="str">
            <v>LUVA DE REDUÇÃO, EM FERRO GALVANIZADO, 2" X 1 1/4", CONEXÃO ROSQUEADA, INSTALADO EM REDE DE ALIMENTAÇÃO PARA SPRINKLER - FORNECIMENTO E INSTALAÇÃO. AF_10/2020</v>
          </cell>
          <cell r="C4446" t="str">
            <v>UN</v>
          </cell>
          <cell r="D4446" t="str">
            <v>ATRIBUÍDO SÃO PAULO</v>
          </cell>
          <cell r="E4446" t="str">
            <v>64,07</v>
          </cell>
          <cell r="F4446" t="str">
            <v>CAIXA REFERENCIAL</v>
          </cell>
        </row>
        <row r="4447">
          <cell r="A4447" t="str">
            <v>92948</v>
          </cell>
          <cell r="B4447" t="str">
            <v>LUVA DE REDUÇÃO, EM FERRO GALVANIZADO, 2" X 1", CONEXÃO ROSQUEADA, INSTALADO EM REDE DE ALIMENTAÇÃO PARA SPRINKLER - FORNECIMENTO E INSTALAÇÃO. AF_10/2020</v>
          </cell>
          <cell r="C4447" t="str">
            <v>UN</v>
          </cell>
          <cell r="D4447" t="str">
            <v>ATRIBUÍDO SÃO PAULO</v>
          </cell>
          <cell r="E4447" t="str">
            <v>64,07</v>
          </cell>
          <cell r="F4447" t="str">
            <v>CAIXA REFERENCIAL</v>
          </cell>
        </row>
        <row r="4448">
          <cell r="A4448" t="str">
            <v>92949</v>
          </cell>
          <cell r="B4448" t="str">
            <v>LUVA DE REDUÇÃO, EM FERRO GALVANIZADO, 2 1/2" X 1 1/2", CONEXÃO ROSQUEADA, INSTALADO EM REDE DE ALIMENTAÇÃO PARA SPRINKLER - FORNECIMENTO E INSTALAÇÃO. AF_10/2020</v>
          </cell>
          <cell r="C4448" t="str">
            <v>UN</v>
          </cell>
          <cell r="D4448" t="str">
            <v>ATRIBUÍDO SÃO PAULO</v>
          </cell>
          <cell r="E4448" t="str">
            <v>99,02</v>
          </cell>
          <cell r="F4448" t="str">
            <v>CAIXA REFERENCIAL</v>
          </cell>
        </row>
        <row r="4449">
          <cell r="A4449" t="str">
            <v>92950</v>
          </cell>
          <cell r="B4449" t="str">
            <v>LUVA DE REDUÇÃO, EM FERRO GALVANIZADO, 2 1/2" X 2", CONEXÃO ROSQUEADA, INSTALADO EM REDE DE ALIMENTAÇÃO PARA SPRINKLER - FORNECIMENTO E INSTALAÇÃO. AF_10/2020</v>
          </cell>
          <cell r="C4449" t="str">
            <v>UN</v>
          </cell>
          <cell r="D4449" t="str">
            <v>ATRIBUÍDO SÃO PAULO</v>
          </cell>
          <cell r="E4449" t="str">
            <v>99,02</v>
          </cell>
          <cell r="F4449" t="str">
            <v>CAIXA REFERENCIAL</v>
          </cell>
        </row>
        <row r="4450">
          <cell r="A4450" t="str">
            <v>92951</v>
          </cell>
          <cell r="B4450" t="str">
            <v>LUVA DE REDUÇÃO, EM FERRO GALVANIZADO, 3" X 2 1/2", CONEXÃO ROSQUEADA, INSTALADO EM REDE DE ALIMENTAÇÃO PARA SPRINKLER - FORNECIMENTO E INSTALAÇÃO. AF_10/2020</v>
          </cell>
          <cell r="C4450" t="str">
            <v>UN</v>
          </cell>
          <cell r="D4450" t="str">
            <v>ATRIBUÍDO SÃO PAULO</v>
          </cell>
          <cell r="E4450" t="str">
            <v>141,17</v>
          </cell>
          <cell r="F4450" t="str">
            <v>CAIXA REFERENCIAL</v>
          </cell>
        </row>
        <row r="4451">
          <cell r="A4451" t="str">
            <v>92952</v>
          </cell>
          <cell r="B4451" t="str">
            <v>LUVA DE REDUÇÃO, EM FERRO GALVANIZADO, 3" X 2", CONEXÃO ROSQUEADA, INSTALADO EM REDE DE ALIMENTAÇÃO PARA SPRINKLER - FORNECIMENTO E INSTALAÇÃO. AF_10/2020</v>
          </cell>
          <cell r="C4451" t="str">
            <v>UN</v>
          </cell>
          <cell r="D4451" t="str">
            <v>ATRIBUÍDO SÃO PAULO</v>
          </cell>
          <cell r="E4451" t="str">
            <v>141,17</v>
          </cell>
          <cell r="F4451" t="str">
            <v>CAIXA REFERENCIAL</v>
          </cell>
        </row>
        <row r="4452">
          <cell r="A4452" t="str">
            <v>92953</v>
          </cell>
          <cell r="B4452" t="str">
            <v>LUVA DE REDUÇÃO, EM FERRO GALVANIZADO, 3/4" X 1/2", CONEXÃO ROSQUEADA, INSTALADO EM RAMAIS E SUB-RAMAIS DE GÁS - FORNECIMENTO E INSTALAÇÃO. AF_10/2020</v>
          </cell>
          <cell r="C4452" t="str">
            <v>UN</v>
          </cell>
          <cell r="D4452" t="str">
            <v>ATRIBUÍDO SÃO PAULO</v>
          </cell>
          <cell r="E4452" t="str">
            <v>27,29</v>
          </cell>
          <cell r="F4452" t="str">
            <v>CAIXA REFERENCIAL</v>
          </cell>
        </row>
        <row r="4453">
          <cell r="A4453" t="str">
            <v>93050</v>
          </cell>
          <cell r="B4453" t="str">
            <v>LUVA PASSANTE EM COBRE, DN 22 MM, SEM ANEL DE SOLDA, INSTALADO EM PRUMADA DE HIDRÁULICA PREDIAL - FORNECIMENTO E INSTALAÇÃO. AF_04/2022</v>
          </cell>
          <cell r="C4453" t="str">
            <v>UN</v>
          </cell>
          <cell r="D4453" t="str">
            <v>ATRIBUÍDO SÃO PAULO</v>
          </cell>
          <cell r="E4453" t="str">
            <v>11,68</v>
          </cell>
          <cell r="F4453" t="str">
            <v>CAIXA REFERENCIAL</v>
          </cell>
        </row>
        <row r="4454">
          <cell r="A4454" t="str">
            <v>93052</v>
          </cell>
          <cell r="B4454" t="str">
            <v>JUNTA DE EXPANSÃO EM COBRE, DN 22 MM, PONTA X PONTA, INSTALADO EM PRUMADA DE HIDRÁULICA PREDIAL - FORNECIMENTO E INSTALAÇÃO. AF_04/2022</v>
          </cell>
          <cell r="C4454" t="str">
            <v>UN</v>
          </cell>
          <cell r="D4454" t="str">
            <v>ATRIBUÍDO SÃO PAULO</v>
          </cell>
          <cell r="E4454" t="str">
            <v>524,24</v>
          </cell>
          <cell r="F4454" t="str">
            <v>CAIXA REFERENCIAL</v>
          </cell>
        </row>
        <row r="4455">
          <cell r="A4455" t="str">
            <v>93054</v>
          </cell>
          <cell r="B4455" t="str">
            <v>CONECTOR EM BRONZE/LATÃO, DN 22 MM X 3/4", SEM ANEL DE SOLDA, BOLSA X ROSCA F, INSTALADO EM PRUMADA DE HIDRÁULICA PREDIAL - FORNECIMENTO E INSTALAÇÃO. AF_04/2022</v>
          </cell>
          <cell r="C4455" t="str">
            <v>UN</v>
          </cell>
          <cell r="D4455" t="str">
            <v>ATRIBUÍDO SÃO PAULO</v>
          </cell>
          <cell r="E4455" t="str">
            <v>23,07</v>
          </cell>
          <cell r="F4455" t="str">
            <v>CAIXA REFERENCIAL</v>
          </cell>
        </row>
        <row r="4456">
          <cell r="A4456" t="str">
            <v>93055</v>
          </cell>
          <cell r="B4456" t="str">
            <v>CURVA DE TRANSPOSIÇÃO EM BRONZE/LATÃO, DN 22 MM, SEM ANEL DE SOLDA, BOLSA X BOLSA, INSTALADO EM PRUMADA DE HIDRÁULICA PREDIAL - FORNECIMENTO E INSTALAÇÃO. AF_04/2022</v>
          </cell>
          <cell r="C4456" t="str">
            <v>UN</v>
          </cell>
          <cell r="D4456" t="str">
            <v>ATRIBUÍDO SÃO PAULO</v>
          </cell>
          <cell r="E4456" t="str">
            <v>45,63</v>
          </cell>
          <cell r="F4456" t="str">
            <v>CAIXA REFERENCIAL</v>
          </cell>
        </row>
        <row r="4457">
          <cell r="A4457" t="str">
            <v>93056</v>
          </cell>
          <cell r="B4457" t="str">
            <v>LUVA PASSANTE EM COBRE, DN 28 MM, SEM ANEL DE SOLDA, INSTALADO EM PRUMADA DE HIDRÁULICA PREDIAL - FORNECIMENTO E INSTALAÇÃO. AF_04/2022</v>
          </cell>
          <cell r="C4457" t="str">
            <v>UN</v>
          </cell>
          <cell r="D4457" t="str">
            <v>ATRIBUÍDO SÃO PAULO</v>
          </cell>
          <cell r="E4457" t="str">
            <v>17,39</v>
          </cell>
          <cell r="F4457" t="str">
            <v>CAIXA REFERENCIAL</v>
          </cell>
        </row>
        <row r="4458">
          <cell r="A4458" t="str">
            <v>93057</v>
          </cell>
          <cell r="B4458" t="str">
            <v>BUCHA DE REDUÇÃO EM COBRE, DN 28 MM X 22 MM, SEM ANEL DE SOLDA, PONTA X BOLSA, INSTALADO EM PRUMADA DE HIDRÁULICA PREDIAL - FORNECIMENTO E INSTALAÇÃO. AF_04/2022</v>
          </cell>
          <cell r="C4458" t="str">
            <v>UN</v>
          </cell>
          <cell r="D4458" t="str">
            <v>ATRIBUÍDO SÃO PAULO</v>
          </cell>
          <cell r="E4458" t="str">
            <v>14,48</v>
          </cell>
          <cell r="F4458" t="str">
            <v>CAIXA REFERENCIAL</v>
          </cell>
        </row>
        <row r="4459">
          <cell r="A4459" t="str">
            <v>93058</v>
          </cell>
          <cell r="B4459" t="str">
            <v>JUNTA DE EXPANSÃO EM COBRE, DN 28 MM, PONTA X PONTA, INSTALADO EM PRUMADA DE HIDRÁULICA PREDIAL - FORNECIMENTO E INSTALAÇÃO. AF_04/2022</v>
          </cell>
          <cell r="C4459" t="str">
            <v>UN</v>
          </cell>
          <cell r="D4459" t="str">
            <v>ATRIBUÍDO SÃO PAULO</v>
          </cell>
          <cell r="E4459" t="str">
            <v>576,78</v>
          </cell>
          <cell r="F4459" t="str">
            <v>CAIXA REFERENCIAL</v>
          </cell>
        </row>
        <row r="4460">
          <cell r="A4460" t="str">
            <v>93059</v>
          </cell>
          <cell r="B4460" t="str">
            <v>CONECTOR EM BRONZE/LATÃO, DN 28 MM X 1/2", SEM ANEL DE SOLDA, BOLSA X ROSCA F, INSTALADO EM PRUMADA DE HIDRÁULICA PREDIAL - FORNECIMENTO E INSTALAÇÃO. AF_04/2022</v>
          </cell>
          <cell r="C4460" t="str">
            <v>UN</v>
          </cell>
          <cell r="D4460" t="str">
            <v>ATRIBUÍDO SÃO PAULO</v>
          </cell>
          <cell r="E4460" t="str">
            <v>29,92</v>
          </cell>
          <cell r="F4460" t="str">
            <v>CAIXA REFERENCIAL</v>
          </cell>
        </row>
        <row r="4461">
          <cell r="A4461" t="str">
            <v>93060</v>
          </cell>
          <cell r="B4461" t="str">
            <v>CURVA DE TRANSPOSIÇÃO EM BRONZE/LATÃO, DN 28 MM, SEM ANEL DE SOLDA, BOLSA X BOLSA, INSTALADO EM PRUMADA DE HIDRÁULICA PREDIAL - FORNECIMENTO E INSTALAÇÃO. AF_04/2022</v>
          </cell>
          <cell r="C4461" t="str">
            <v>UN</v>
          </cell>
          <cell r="D4461" t="str">
            <v>ATRIBUÍDO SÃO PAULO</v>
          </cell>
          <cell r="E4461" t="str">
            <v>79,80</v>
          </cell>
          <cell r="F4461" t="str">
            <v>CAIXA REFERENCIAL</v>
          </cell>
        </row>
        <row r="4462">
          <cell r="A4462" t="str">
            <v>93061</v>
          </cell>
          <cell r="B4462" t="str">
            <v>LUVA PASSANTE EM COBRE, DN 35 MM, SEM ANEL DE SOLDA, INSTALADO EM PRUMADA DE HIDRÁULICA PREDIAL - FORNECIMENTO E INSTALAÇÃO. AF_04/2022</v>
          </cell>
          <cell r="C4462" t="str">
            <v>UN</v>
          </cell>
          <cell r="D4462" t="str">
            <v>ATRIBUÍDO SÃO PAULO</v>
          </cell>
          <cell r="E4462" t="str">
            <v>32,71</v>
          </cell>
          <cell r="F4462" t="str">
            <v>CAIXA REFERENCIAL</v>
          </cell>
        </row>
        <row r="4463">
          <cell r="A4463" t="str">
            <v>93062</v>
          </cell>
          <cell r="B4463" t="str">
            <v>BUCHA DE REDUÇÃO EM COBRE, DN 35 MM X 28 MM, SEM ANEL DE SOLDA, PONTA X BOLSA, INSTALADO EM PRUMADA DE HIDRÁULICA PREDIAL - FORNECIMENTO E INSTALAÇÃO. AF_04/2022</v>
          </cell>
          <cell r="C4463" t="str">
            <v>UN</v>
          </cell>
          <cell r="D4463" t="str">
            <v>ATRIBUÍDO SÃO PAULO</v>
          </cell>
          <cell r="E4463" t="str">
            <v>27,61</v>
          </cell>
          <cell r="F4463" t="str">
            <v>CAIXA REFERENCIAL</v>
          </cell>
        </row>
        <row r="4464">
          <cell r="A4464" t="str">
            <v>93063</v>
          </cell>
          <cell r="B4464" t="str">
            <v>JUNTA DE EXPANSÃO EM BRONZE/LATÃO, DN 35 MM, PONTA X PONTA, INSTALADO EM PRUMADA DE HIDRÁULICA PREDIAL - FORNECIMENTO E INSTALAÇÃO. AF_04/2022</v>
          </cell>
          <cell r="C4464" t="str">
            <v>UN</v>
          </cell>
          <cell r="D4464" t="str">
            <v>ATRIBUÍDO SÃO PAULO</v>
          </cell>
          <cell r="E4464" t="str">
            <v>661,01</v>
          </cell>
          <cell r="F4464" t="str">
            <v>CAIXA REFERENCIAL</v>
          </cell>
        </row>
        <row r="4465">
          <cell r="A4465" t="str">
            <v>93064</v>
          </cell>
          <cell r="B4465" t="str">
            <v>LUVA PASSANTE EM COBRE, DN 42 MM, SEM ANEL DE SOLDA, INSTALADO EM PRUMADA DE HIDRÁULICA PREDIAL - FORNECIMENTO E INSTALAÇÃO. AF_04/2022</v>
          </cell>
          <cell r="C4465" t="str">
            <v>UN</v>
          </cell>
          <cell r="D4465" t="str">
            <v>ATRIBUÍDO SÃO PAULO</v>
          </cell>
          <cell r="E4465" t="str">
            <v>50,03</v>
          </cell>
          <cell r="F4465" t="str">
            <v>CAIXA REFERENCIAL</v>
          </cell>
        </row>
        <row r="4466">
          <cell r="A4466" t="str">
            <v>93065</v>
          </cell>
          <cell r="B4466" t="str">
            <v>BUCHA DE REDUÇÃO EM COBRE, DN 42 MM X 35 MM, SEM ANEL DE SOLDA, PONTA X BOLSA, INSTALADO EM PRUMADA DE HIDRÁULICA PREDIAL - FORNECIMENTO E INSTALAÇÃO. AF_04/2022</v>
          </cell>
          <cell r="C4466" t="str">
            <v>UN</v>
          </cell>
          <cell r="D4466" t="str">
            <v>ATRIBUÍDO SÃO PAULO</v>
          </cell>
          <cell r="E4466" t="str">
            <v>44,95</v>
          </cell>
          <cell r="F4466" t="str">
            <v>CAIXA REFERENCIAL</v>
          </cell>
        </row>
        <row r="4467">
          <cell r="A4467" t="str">
            <v>93066</v>
          </cell>
          <cell r="B4467" t="str">
            <v>JUNTA DE EXPANSÃO EM BRONZE/LATÃO, DN 42 MM, PONTA X PONTA, INSTALADO EM PRUMADA DE HIDRÁULICA PREDIAL - FORNECIMENTO E INSTALAÇÃO. AF_04/2022</v>
          </cell>
          <cell r="C4467" t="str">
            <v>UN</v>
          </cell>
          <cell r="D4467" t="str">
            <v>ATRIBUÍDO SÃO PAULO</v>
          </cell>
          <cell r="E4467" t="str">
            <v>829,49</v>
          </cell>
          <cell r="F4467" t="str">
            <v>CAIXA REFERENCIAL</v>
          </cell>
        </row>
        <row r="4468">
          <cell r="A4468" t="str">
            <v>93067</v>
          </cell>
          <cell r="B4468" t="str">
            <v>LUVA PASSANTE EM COBRE, DN 54 MM, SEM ANEL DE SOLDA, INSTALADO EM PRUMADA DE HIDRÁULICA PREDIAL - FORNECIMENTO E INSTALAÇÃO. AF_04/2022</v>
          </cell>
          <cell r="C4468" t="str">
            <v>UN</v>
          </cell>
          <cell r="D4468" t="str">
            <v>ATRIBUÍDO SÃO PAULO</v>
          </cell>
          <cell r="E4468" t="str">
            <v>74,31</v>
          </cell>
          <cell r="F4468" t="str">
            <v>CAIXA REFERENCIAL</v>
          </cell>
        </row>
        <row r="4469">
          <cell r="A4469" t="str">
            <v>93068</v>
          </cell>
          <cell r="B4469" t="str">
            <v>BUCHA DE REDUÇÃO EM COBRE, DN 54 MM X 42 MM, SEM ANEL DE SOLDA, PONTA X BOLSA, INSTALADO EM PRUMADA DE HIDRÁULICA PREDIAL - FORNECIMENTO E INSTALAÇÃO. AF_04/2022</v>
          </cell>
          <cell r="C4469" t="str">
            <v>UN</v>
          </cell>
          <cell r="D4469" t="str">
            <v>ATRIBUÍDO SÃO PAULO</v>
          </cell>
          <cell r="E4469" t="str">
            <v>63,21</v>
          </cell>
          <cell r="F4469" t="str">
            <v>CAIXA REFERENCIAL</v>
          </cell>
        </row>
        <row r="4470">
          <cell r="A4470" t="str">
            <v>93069</v>
          </cell>
          <cell r="B4470" t="str">
            <v>JUNTA DE EXPANSÃO EM BRONZE/LATÃO, DN 54 MM, PONTA X PONTA, INSTALADO EM PRUMADA DE HIDRÁULICA PREDIAL - FORNECIMENTO E INSTALAÇÃO. AF_04/2022</v>
          </cell>
          <cell r="C4470" t="str">
            <v>UN</v>
          </cell>
          <cell r="D4470" t="str">
            <v>ATRIBUÍDO SÃO PAULO</v>
          </cell>
          <cell r="E4470" t="str">
            <v>1.149,77</v>
          </cell>
          <cell r="F4470" t="str">
            <v>CAIXA REFERENCIAL</v>
          </cell>
        </row>
        <row r="4471">
          <cell r="A4471" t="str">
            <v>93070</v>
          </cell>
          <cell r="B4471" t="str">
            <v>LUVA PASSANTE EM COBRE, DN 66 MM, SEM ANEL DE SOLDA, INSTALADO EM PRUMADA DE HIDRÁULICA PREDIAL - FORNECIMENTO E INSTALAÇÃO. AF_04/2022</v>
          </cell>
          <cell r="C4471" t="str">
            <v>UN</v>
          </cell>
          <cell r="D4471" t="str">
            <v>ATRIBUÍDO SÃO PAULO</v>
          </cell>
          <cell r="E4471" t="str">
            <v>186,51</v>
          </cell>
          <cell r="F4471" t="str">
            <v>CAIXA REFERENCIAL</v>
          </cell>
        </row>
        <row r="4472">
          <cell r="A4472" t="str">
            <v>93071</v>
          </cell>
          <cell r="B4472" t="str">
            <v>BUCHA DE REDUÇÃO EM COBRE, DN 66 MM X 54 MM, SEM ANEL DE SOLDA, PONTA X BOLSA, INSTALADO EM PRUMADA DE HIDRÁULICA PREDIAL - FORNECIMENTO E INSTALAÇÃO. AF_04/2022</v>
          </cell>
          <cell r="C4472" t="str">
            <v>UN</v>
          </cell>
          <cell r="D4472" t="str">
            <v>ATRIBUÍDO SÃO PAULO</v>
          </cell>
          <cell r="E4472" t="str">
            <v>171,44</v>
          </cell>
          <cell r="F4472" t="str">
            <v>CAIXA REFERENCIAL</v>
          </cell>
        </row>
        <row r="4473">
          <cell r="A4473" t="str">
            <v>93072</v>
          </cell>
          <cell r="B4473" t="str">
            <v>JUNTA DE EXPANSÃO EM BRONZE/LATÃO, DN 66 MM, PONTA X PONTA, INSTALADO EM PRUMADA DE HIDRÁULICA PREDIAL - FORNECIMENTO E INSTALAÇÃO. AF_04/2022</v>
          </cell>
          <cell r="C4473" t="str">
            <v>UN</v>
          </cell>
          <cell r="D4473" t="str">
            <v>ATRIBUÍDO SÃO PAULO</v>
          </cell>
          <cell r="E4473" t="str">
            <v>1.517,32</v>
          </cell>
          <cell r="F4473" t="str">
            <v>CAIXA REFERENCIAL</v>
          </cell>
        </row>
        <row r="4474">
          <cell r="A4474" t="str">
            <v>93074</v>
          </cell>
          <cell r="B4474" t="str">
            <v>CURVA EM COBRE, DN 15 MM, 45 GRAUS, SEM ANEL DE SOLDA, BOLSA X BOLSA, INSTALADO EM RAMAL DE DISTRIBUIÇÃO DE HIDRÁULICA PREDIAL - FORNECIMENTO E INSTALAÇÃO. AF_04/2022</v>
          </cell>
          <cell r="C4474" t="str">
            <v>UN</v>
          </cell>
          <cell r="D4474" t="str">
            <v>ATRIBUÍDO SÃO PAULO</v>
          </cell>
          <cell r="E4474" t="str">
            <v>14,31</v>
          </cell>
          <cell r="F4474" t="str">
            <v>CAIXA REFERENCIAL</v>
          </cell>
        </row>
        <row r="4475">
          <cell r="A4475" t="str">
            <v>93075</v>
          </cell>
          <cell r="B4475" t="str">
            <v>COTOVELO EM BRONZE/LATÃO, DN 15 MM X 1/2", 90 GRAUS, SEM ANEL DE SOLDA, BOLSA X ROSCA F, INSTALADO EM RAMAL DE DISTRIBUIÇÃO DE HIDRÁULICA PREDIAL - FORNECIMENTO E INSTALAÇÃO. AF_04/2022</v>
          </cell>
          <cell r="C4475" t="str">
            <v>UN</v>
          </cell>
          <cell r="D4475" t="str">
            <v>ATRIBUÍDO SÃO PAULO</v>
          </cell>
          <cell r="E4475" t="str">
            <v>20,47</v>
          </cell>
          <cell r="F4475" t="str">
            <v>CAIXA REFERENCIAL</v>
          </cell>
        </row>
        <row r="4476">
          <cell r="A4476" t="str">
            <v>93076</v>
          </cell>
          <cell r="B4476" t="str">
            <v>CURVA EM COBRE, DN 22 MM, 45 GRAUS, SEM ANEL DE SOLDA, BOLSA X BOLSA, INSTALADO EM RAMAL DE DISTRIBUIÇÃO DE HIDRÁULICA PREDIAL - FORNECIMENTO E INSTALAÇÃO. AF_04/2022</v>
          </cell>
          <cell r="C4476" t="str">
            <v>UN</v>
          </cell>
          <cell r="D4476" t="str">
            <v>ATRIBUÍDO SÃO PAULO</v>
          </cell>
          <cell r="E4476" t="str">
            <v>22,48</v>
          </cell>
          <cell r="F4476" t="str">
            <v>CAIXA REFERENCIAL</v>
          </cell>
        </row>
        <row r="4477">
          <cell r="A4477" t="str">
            <v>93077</v>
          </cell>
          <cell r="B4477" t="str">
            <v>COTOVELO EM BRONZE/LATÃO, DN 22 MM X 1/2", 90 GRAUS, SEM ANEL DE SOLDA, BOLSA X ROSCA F, INSTALADO EM RAMAL DE DISTRIBUIÇÃO DE HIDRÁULICA PREDIAL - FORNECIMENTO E INSTALAÇÃO. AF_04/2022</v>
          </cell>
          <cell r="C4477" t="str">
            <v>UN</v>
          </cell>
          <cell r="D4477" t="str">
            <v>ATRIBUÍDO SÃO PAULO</v>
          </cell>
          <cell r="E4477" t="str">
            <v>28,77</v>
          </cell>
          <cell r="F4477" t="str">
            <v>CAIXA REFERENCIAL</v>
          </cell>
        </row>
        <row r="4478">
          <cell r="A4478" t="str">
            <v>93078</v>
          </cell>
          <cell r="B4478" t="str">
            <v>COTOVELO EM BRONZE/LATÃO, DN 22 MM X 3/4", 90 GRAUS, SEM ANEL DE SOLDA, BOLSA X ROSCA F, INSTALADO EM RAMAL DE DISTRIBUIÇÃO DE HIDRÁULICA PREDIAL - FORNECIMENTO E INSTALAÇÃO. AF_04/2022</v>
          </cell>
          <cell r="C4478" t="str">
            <v>UN</v>
          </cell>
          <cell r="D4478" t="str">
            <v>ATRIBUÍDO SÃO PAULO</v>
          </cell>
          <cell r="E4478" t="str">
            <v>32,40</v>
          </cell>
          <cell r="F4478" t="str">
            <v>CAIXA REFERENCIAL</v>
          </cell>
        </row>
        <row r="4479">
          <cell r="A4479" t="str">
            <v>93079</v>
          </cell>
          <cell r="B4479" t="str">
            <v>CURVA EM COBRE, DN 28 MM, 45 GRAUS, SEM ANEL DE SOLDA, BOLSA X BOLSA, INSTALADO EM RAMAL DE DISTRIBUIÇÃO DE HIDRÁULICA PREDIAL - FORNECIMENTO E INSTALAÇÃO. AF_04/2022</v>
          </cell>
          <cell r="C4479" t="str">
            <v>UN</v>
          </cell>
          <cell r="D4479" t="str">
            <v>ATRIBUÍDO SÃO PAULO</v>
          </cell>
          <cell r="E4479" t="str">
            <v>30,98</v>
          </cell>
          <cell r="F4479" t="str">
            <v>CAIXA REFERENCIAL</v>
          </cell>
        </row>
        <row r="4480">
          <cell r="A4480" t="str">
            <v>93080</v>
          </cell>
          <cell r="B4480" t="str">
            <v>LUVA PASSANTE EM COBRE, DN 15 MM, SEM ANEL DE SOLDA, INSTALADO EM RAMAL DE DISTRIBUIÇÃO DE HIDRÁULICA PREDIAL - FORNECIMENTO E INSTALAÇÃO. AF_04/2022</v>
          </cell>
          <cell r="C4480" t="str">
            <v>UN</v>
          </cell>
          <cell r="D4480" t="str">
            <v>ATRIBUÍDO SÃO PAULO</v>
          </cell>
          <cell r="E4480" t="str">
            <v>9,33</v>
          </cell>
          <cell r="F4480" t="str">
            <v>CAIXA REFERENCIAL</v>
          </cell>
        </row>
        <row r="4481">
          <cell r="A4481" t="str">
            <v>93081</v>
          </cell>
          <cell r="B4481" t="str">
            <v>CONECTOR EM BRONZE/LATÃO, DN 15 MM X 1/2", SEM ANEL DE SOLDA, BOLSA X ROSCA F, INSTALADO EM RAMAL DE DISTRIBUIÇÃO DE HIDRÁULICA PREDIAL - FORNECIMENTO E INSTALAÇÃO. AF_04/2022</v>
          </cell>
          <cell r="C4481" t="str">
            <v>UN</v>
          </cell>
          <cell r="D4481" t="str">
            <v>ATRIBUÍDO SÃO PAULO</v>
          </cell>
          <cell r="E4481" t="str">
            <v>19,20</v>
          </cell>
          <cell r="F4481" t="str">
            <v>CAIXA REFERENCIAL</v>
          </cell>
        </row>
        <row r="4482">
          <cell r="A4482" t="str">
            <v>93082</v>
          </cell>
          <cell r="B4482" t="str">
            <v>CURVA DE TRANSPOSIÇÃO EM BRONZE/LATÃO, DN 15 MM, SEM ANEL DE SOLDA, BOLSA X BOLSA, INSTALADO EM RAMAL DE DISTRIBUIÇÃO DE HIDRÁULICA PREDIAL - FORNECIMENTO E INSTALAÇÃO. AF_04/2022</v>
          </cell>
          <cell r="C4482" t="str">
            <v>UN</v>
          </cell>
          <cell r="D4482" t="str">
            <v>ATRIBUÍDO SÃO PAULO</v>
          </cell>
          <cell r="E4482" t="str">
            <v>24,77</v>
          </cell>
          <cell r="F4482" t="str">
            <v>CAIXA REFERENCIAL</v>
          </cell>
        </row>
        <row r="4483">
          <cell r="A4483" t="str">
            <v>93083</v>
          </cell>
          <cell r="B4483" t="str">
            <v>JUNTA DE EXPANSÃO EM COBRE, DN 15 MM, PONTA X PONTA, INSTALADO EM RAMAL DE DISTRIBUIÇÃO DE HIDRÁULICA PREDIAL - FORNECIMENTO E INSTALAÇÃO. AF_04/2022</v>
          </cell>
          <cell r="C4483" t="str">
            <v>UN</v>
          </cell>
          <cell r="D4483" t="str">
            <v>ATRIBUÍDO SÃO PAULO</v>
          </cell>
          <cell r="E4483" t="str">
            <v>454,22</v>
          </cell>
          <cell r="F4483" t="str">
            <v>CAIXA REFERENCIAL</v>
          </cell>
        </row>
        <row r="4484">
          <cell r="A4484" t="str">
            <v>93084</v>
          </cell>
          <cell r="B4484" t="str">
            <v>LUVA PASSANTE EM COBRE, DN 22 MM, SEM ANEL DE SOLDA, INSTALADO EM RAMAL DE DISTRIBUIÇÃO DE HIDRÁULICA PREDIAL - FORNECIMENTO E INSTALAÇÃO. AF_04/2022</v>
          </cell>
          <cell r="C4484" t="str">
            <v>UN</v>
          </cell>
          <cell r="D4484" t="str">
            <v>ATRIBUÍDO SÃO PAULO</v>
          </cell>
          <cell r="E4484" t="str">
            <v>14,77</v>
          </cell>
          <cell r="F4484" t="str">
            <v>CAIXA REFERENCIAL</v>
          </cell>
        </row>
        <row r="4485">
          <cell r="A4485" t="str">
            <v>93085</v>
          </cell>
          <cell r="B4485" t="str">
            <v>BUCHA DE REDUÇÃO EM COBRE, DN 22 MM X 15 MM, SEM ANEL DE SOLDA, PONTA X BOLSA, INSTALADO EM RAMAL DE DISTRIBUIÇÃO DE HIDRÁULICA PREDIAL - FORNECIMENTO E INSTALAÇÃO. AF_04/2022</v>
          </cell>
          <cell r="C4485" t="str">
            <v>UN</v>
          </cell>
          <cell r="D4485" t="str">
            <v>ATRIBUÍDO SÃO PAULO</v>
          </cell>
          <cell r="E4485" t="str">
            <v>16,08</v>
          </cell>
          <cell r="F4485" t="str">
            <v>CAIXA REFERENCIAL</v>
          </cell>
        </row>
        <row r="4486">
          <cell r="A4486" t="str">
            <v>93086</v>
          </cell>
          <cell r="B4486" t="str">
            <v>JUNTA DE EXPANSÃO EM COBRE, DN 22 MM, PONTA X PONTA, INSTALADO EM RAMAL DE DISTRIBUIÇÃO DE HIDRÁULICA PREDIAL - FORNECIMENTO E INSTALAÇÃO. AF_04/2022</v>
          </cell>
          <cell r="C4486" t="str">
            <v>UN</v>
          </cell>
          <cell r="D4486" t="str">
            <v>ATRIBUÍDO SÃO PAULO</v>
          </cell>
          <cell r="E4486" t="str">
            <v>527,33</v>
          </cell>
          <cell r="F4486" t="str">
            <v>CAIXA REFERENCIAL</v>
          </cell>
        </row>
        <row r="4487">
          <cell r="A4487" t="str">
            <v>93087</v>
          </cell>
          <cell r="B4487" t="str">
            <v>CONECTOR EM BRONZE/LATÃO, DN 22 MM X 1/2", SEM ANEL DE SOLDA, BOLSA X ROSCA F, INSTALADO EM RAMAL DE DISTRIBUIÇÃO DE HIDRÁULICA PREDIAL - FORNECIMENTO E INSTALAÇÃO. AF_04/2022</v>
          </cell>
          <cell r="C4487" t="str">
            <v>UN</v>
          </cell>
          <cell r="D4487" t="str">
            <v>ATRIBUÍDO SÃO PAULO</v>
          </cell>
          <cell r="E4487" t="str">
            <v>20,14</v>
          </cell>
          <cell r="F4487" t="str">
            <v>CAIXA REFERENCIAL</v>
          </cell>
        </row>
        <row r="4488">
          <cell r="A4488" t="str">
            <v>93088</v>
          </cell>
          <cell r="B4488" t="str">
            <v>CONECTOR EM BRONZE/LATÃO, DN 22 MM X 3/4", SEM ANEL DE SOLDA, BOLSA X ROSCA F, INSTALADO EM RAMAL DE DISTRIBUIÇÃO DE HIDRÁULICA PREDIAL - FORNECIMENTO E INSTALAÇÃO. AF_04/2022</v>
          </cell>
          <cell r="C4488" t="str">
            <v>UN</v>
          </cell>
          <cell r="D4488" t="str">
            <v>ATRIBUÍDO SÃO PAULO</v>
          </cell>
          <cell r="E4488" t="str">
            <v>24,93</v>
          </cell>
          <cell r="F4488" t="str">
            <v>CAIXA REFERENCIAL</v>
          </cell>
        </row>
        <row r="4489">
          <cell r="A4489" t="str">
            <v>93089</v>
          </cell>
          <cell r="B4489" t="str">
            <v>CURVA DE TRANSPOSIÇÃO EM BRONZE/LATÃO, DN 22 MM, SEM ANEL DE SOLDA, BOLSA X BOLSA, INSTALADO EM RAMAL DE DISTRIBUIÇÃO DE HIDRÁULICA PREDIAL - FORNECIMENTO E INSTALAÇÃO. AF_04/2022</v>
          </cell>
          <cell r="C4489" t="str">
            <v>UN</v>
          </cell>
          <cell r="D4489" t="str">
            <v>ATRIBUÍDO SÃO PAULO</v>
          </cell>
          <cell r="E4489" t="str">
            <v>48,72</v>
          </cell>
          <cell r="F4489" t="str">
            <v>CAIXA REFERENCIAL</v>
          </cell>
        </row>
        <row r="4490">
          <cell r="A4490" t="str">
            <v>93090</v>
          </cell>
          <cell r="B4490" t="str">
            <v>LUVA PASSANTE EM COBRE, DN 28 MM, SEM ANEL DE SOLDA, INSTALADO EM RAMAL DE DISTRIBUIÇÃO DE HIDRÁULICA PREDIAL - FORNECIMENTO E INSTALAÇÃO. AF_04/2022</v>
          </cell>
          <cell r="C4490" t="str">
            <v>UN</v>
          </cell>
          <cell r="D4490" t="str">
            <v>ATRIBUÍDO SÃO PAULO</v>
          </cell>
          <cell r="E4490" t="str">
            <v>20,26</v>
          </cell>
          <cell r="F4490" t="str">
            <v>CAIXA REFERENCIAL</v>
          </cell>
        </row>
        <row r="4491">
          <cell r="A4491" t="str">
            <v>93091</v>
          </cell>
          <cell r="B4491" t="str">
            <v>BUCHA DE REDUÇÃO EM COBRE, DN 28 MM X 22 MM, SEM ANEL DE SOLDA, INSTALADO EM RAMAL DE DISTRIBUIÇÃO DE HIDRÁULICA PREDIAL - FORNECIMENTO E INSTALAÇÃO. AF_04/2022</v>
          </cell>
          <cell r="C4491" t="str">
            <v>UN</v>
          </cell>
          <cell r="D4491" t="str">
            <v>ATRIBUÍDO SÃO PAULO</v>
          </cell>
          <cell r="E4491" t="str">
            <v>17,45</v>
          </cell>
          <cell r="F4491" t="str">
            <v>CAIXA REFERENCIAL</v>
          </cell>
        </row>
        <row r="4492">
          <cell r="A4492" t="str">
            <v>93092</v>
          </cell>
          <cell r="B4492" t="str">
            <v>JUNTA DE EXPANSÃO EM COBRE, DN 28 MM, PONTA X PONTA, INSTALADO EM RAMAL DE DISTRIBUIÇÃO DE HIDRÁULICA PREDIAL - FORNECIMENTO E INSTALAÇÃO. AF_04/2022</v>
          </cell>
          <cell r="C4492" t="str">
            <v>UN</v>
          </cell>
          <cell r="D4492" t="str">
            <v>ATRIBUÍDO SÃO PAULO</v>
          </cell>
          <cell r="E4492" t="str">
            <v>579,65</v>
          </cell>
          <cell r="F4492" t="str">
            <v>CAIXA REFERENCIAL</v>
          </cell>
        </row>
        <row r="4493">
          <cell r="A4493" t="str">
            <v>93093</v>
          </cell>
          <cell r="B4493" t="str">
            <v>CONECTOR EM BRONZE/LATÃO, DN 28 MM X 1/2", SEM ANEL DE SOLDA, BOLSA X ROSCA F, INSTALADO EM RAMAL DE DISTRIBUIÇÃO DE HIDRÁULICA PREDIAL - FORNECIMENTO E INSTALAÇÃO. AF_04/2022</v>
          </cell>
          <cell r="C4493" t="str">
            <v>UN</v>
          </cell>
          <cell r="D4493" t="str">
            <v>ATRIBUÍDO SÃO PAULO</v>
          </cell>
          <cell r="E4493" t="str">
            <v>31,35</v>
          </cell>
          <cell r="F4493" t="str">
            <v>CAIXA REFERENCIAL</v>
          </cell>
        </row>
        <row r="4494">
          <cell r="A4494" t="str">
            <v>93094</v>
          </cell>
          <cell r="B4494" t="str">
            <v>CURVA DE TRANSPOSIÇÃO EM BRONZE/LATÃO, DN 28 MM, SEM ANEL DE SOLDA, BOLSA X BOLSA, INSTALADO EM RAMAL DE DISTRIBUIÇÃO DE HIDRÁULICA PREDIAL - FORNECIMENTO E INSTALAÇÃO. AF_04/2022</v>
          </cell>
          <cell r="C4494" t="str">
            <v>UN</v>
          </cell>
          <cell r="D4494" t="str">
            <v>ATRIBUÍDO SÃO PAULO</v>
          </cell>
          <cell r="E4494" t="str">
            <v>82,67</v>
          </cell>
          <cell r="F4494" t="str">
            <v>CAIXA REFERENCIAL</v>
          </cell>
        </row>
        <row r="4495">
          <cell r="A4495" t="str">
            <v>93097</v>
          </cell>
          <cell r="B4495" t="str">
            <v>CURVA EM COBRE, DN 15 MM, 45 GRAUS, SEM ANEL DE SOLDA, BOLSA X BOLSA, INSTALADO EM RAMAL E SUB-RAMAL DE HIDRÁULICA PREDIAL - FORNECIMENTO E INSTALAÇÃO. AF_04/2022</v>
          </cell>
          <cell r="C4495" t="str">
            <v>UN</v>
          </cell>
          <cell r="D4495" t="str">
            <v>ATRIBUÍDO SÃO PAULO</v>
          </cell>
          <cell r="E4495" t="str">
            <v>14,59</v>
          </cell>
          <cell r="F4495" t="str">
            <v>CAIXA REFERENCIAL</v>
          </cell>
        </row>
        <row r="4496">
          <cell r="A4496" t="str">
            <v>93098</v>
          </cell>
          <cell r="B4496" t="str">
            <v>COTOVELO EM BRONZE/LATÃO, DN 15 MM X 1/2", 90 GRAUS, SEM ANEL DE SOLDA, BOLSA X ROSCA F, INSTALADO EM RAMAL E SUB-RAMAL DE HIDRÁULICA PREDIAL - FORNECIMENTO E INSTALAÇÃO. AF_04/2022</v>
          </cell>
          <cell r="C4496" t="str">
            <v>UN</v>
          </cell>
          <cell r="D4496" t="str">
            <v>ATRIBUÍDO SÃO PAULO</v>
          </cell>
          <cell r="E4496" t="str">
            <v>20,60</v>
          </cell>
          <cell r="F4496" t="str">
            <v>CAIXA REFERENCIAL</v>
          </cell>
        </row>
        <row r="4497">
          <cell r="A4497" t="str">
            <v>93099</v>
          </cell>
          <cell r="B4497" t="str">
            <v>CURVA EM COBRE, DN 22 MM, 45 GRAUS, SEM ANEL DE SOLDA, BOLSA X BOLSA, INSTALADO EM RAMAL E SUB-RAMAL DE HIDRÁULICA PREDIAL - FORNECIMENTO E INSTALAÇÃO. AF_04/2022</v>
          </cell>
          <cell r="C4497" t="str">
            <v>UN</v>
          </cell>
          <cell r="D4497" t="str">
            <v>ATRIBUÍDO SÃO PAULO</v>
          </cell>
          <cell r="E4497" t="str">
            <v>25,89</v>
          </cell>
          <cell r="F4497" t="str">
            <v>CAIXA REFERENCIAL</v>
          </cell>
        </row>
        <row r="4498">
          <cell r="A4498" t="str">
            <v>93100</v>
          </cell>
          <cell r="B4498" t="str">
            <v>COTOVELO EM BRONZE/LATÃO, DN 22 MM X 1/2", 90 GRAUS, SEM ANEL DE SOLDA, BOLSA X ROSCA F, INSTALADO EM RAMAL E SUB-RAMAL DE HIDRÁULICA PREDIAL - FORNECIMENTO E INSTALAÇÃO. AF_04/2022</v>
          </cell>
          <cell r="C4498" t="str">
            <v>UN</v>
          </cell>
          <cell r="D4498" t="str">
            <v>ATRIBUÍDO SÃO PAULO</v>
          </cell>
          <cell r="E4498" t="str">
            <v>30,47</v>
          </cell>
          <cell r="F4498" t="str">
            <v>CAIXA REFERENCIAL</v>
          </cell>
        </row>
        <row r="4499">
          <cell r="A4499" t="str">
            <v>93101</v>
          </cell>
          <cell r="B4499" t="str">
            <v>COTOVELO EM BRONZE/LATÃO, DN 22 MM X 3/4", 90 GRAUS, SEM ANEL DE SOLDA, BOLSA X ROSCA F, INSTALADO EM RAMAL E SUB-RAMAL DE HIDRÁULICA PREDIAL - FORNECIMENTO E INSTALAÇÃO. AF_04/2022</v>
          </cell>
          <cell r="C4499" t="str">
            <v>UN</v>
          </cell>
          <cell r="D4499" t="str">
            <v>ATRIBUÍDO SÃO PAULO</v>
          </cell>
          <cell r="E4499" t="str">
            <v>34,11</v>
          </cell>
          <cell r="F4499" t="str">
            <v>CAIXA REFERENCIAL</v>
          </cell>
        </row>
        <row r="4500">
          <cell r="A4500" t="str">
            <v>93102</v>
          </cell>
          <cell r="B4500" t="str">
            <v>CURVA EM COBRE, DN 28 MM, 45 GRAUS, SEM ANEL DE SOLDA, BOLSA X BOLSA, INSTALADO EM RAMAL E SUB-RAMAL DE HIDRÁULICA PREDIAL - FORNECIMENTO E INSTALAÇÃO. AF_04/2022</v>
          </cell>
          <cell r="C4500" t="str">
            <v>UN</v>
          </cell>
          <cell r="D4500" t="str">
            <v>ATRIBUÍDO SÃO PAULO</v>
          </cell>
          <cell r="E4500" t="str">
            <v>37,08</v>
          </cell>
          <cell r="F4500" t="str">
            <v>CAIXA REFERENCIAL</v>
          </cell>
        </row>
        <row r="4501">
          <cell r="A4501" t="str">
            <v>93103</v>
          </cell>
          <cell r="B4501" t="str">
            <v>LUVA PASSANTE EM COBRE, DN 15 MM, SEM ANEL DE SOLDA, INSTALADO EM RAMAL E SUB-RAMAL DE HIDRÁULICA PREDIAL - FORNECIMENTO E INSTALAÇÃO. AF_04/2022</v>
          </cell>
          <cell r="C4501" t="str">
            <v>UN</v>
          </cell>
          <cell r="D4501" t="str">
            <v>ATRIBUÍDO SÃO PAULO</v>
          </cell>
          <cell r="E4501" t="str">
            <v>9,52</v>
          </cell>
          <cell r="F4501" t="str">
            <v>CAIXA REFERENCIAL</v>
          </cell>
        </row>
        <row r="4502">
          <cell r="A4502" t="str">
            <v>93104</v>
          </cell>
          <cell r="B4502" t="str">
            <v>CONECTOR EM BRONZE/LATÃO, DN 15 MM X 1/2", SEM ANEL DE SOLDA, BOLSA X ROSCA F, INSTALADO EM RAMAL E SUB-RAMAL DE HIDRÁULICA PREDIAL - FORNECIMENTO E INSTALAÇÃO. AF_04/2022</v>
          </cell>
          <cell r="C4502" t="str">
            <v>UN</v>
          </cell>
          <cell r="D4502" t="str">
            <v>ATRIBUÍDO SÃO PAULO</v>
          </cell>
          <cell r="E4502" t="str">
            <v>19,29</v>
          </cell>
          <cell r="F4502" t="str">
            <v>CAIXA REFERENCIAL</v>
          </cell>
        </row>
        <row r="4503">
          <cell r="A4503" t="str">
            <v>93105</v>
          </cell>
          <cell r="B4503" t="str">
            <v>CURVA DE TRANSPOSIÇÃO EM BRONZE/LATÃO, DN 15 MM, SEM ANEL DE SOLDA, BOLSA X BOLSA, INSTALADO EM RAMAL E SUB-RAMAL DE HIDRÁULICA PREDIAL - FORNECIMENTO E INSTALAÇÃO. AF_04/2022</v>
          </cell>
          <cell r="C4503" t="str">
            <v>UN</v>
          </cell>
          <cell r="D4503" t="str">
            <v>ATRIBUÍDO SÃO PAULO</v>
          </cell>
          <cell r="E4503" t="str">
            <v>24,96</v>
          </cell>
          <cell r="F4503" t="str">
            <v>CAIXA REFERENCIAL</v>
          </cell>
        </row>
        <row r="4504">
          <cell r="A4504" t="str">
            <v>93106</v>
          </cell>
          <cell r="B4504" t="str">
            <v>JUNTA DE EXPANSÃO EM COBRE, DN 15 MM, PONTA X PONTA, INSTALADO EM RAMAL E SUB-RAMAL DE HIDRÁULICA PREDIAL - FORNECIMENTO E INSTALAÇÃO. AF_04/2022</v>
          </cell>
          <cell r="C4504" t="str">
            <v>UN</v>
          </cell>
          <cell r="D4504" t="str">
            <v>ATRIBUÍDO SÃO PAULO</v>
          </cell>
          <cell r="E4504" t="str">
            <v>454,41</v>
          </cell>
          <cell r="F4504" t="str">
            <v>CAIXA REFERENCIAL</v>
          </cell>
        </row>
        <row r="4505">
          <cell r="A4505" t="str">
            <v>93107</v>
          </cell>
          <cell r="B4505" t="str">
            <v>LUVA PASSANTE EM COBRE, DN 22 MM, SEM ANEL DE SOLDA, INSTALADO EM RAMAL E SUB-RAMAL DE HIDRÁULICA PREDIAL - FORNECIMENTO E INSTALAÇÃO. AF_04/2022</v>
          </cell>
          <cell r="C4505" t="str">
            <v>UN</v>
          </cell>
          <cell r="D4505" t="str">
            <v>ATRIBUÍDO SÃO PAULO</v>
          </cell>
          <cell r="E4505" t="str">
            <v>17,07</v>
          </cell>
          <cell r="F4505" t="str">
            <v>CAIXA REFERENCIAL</v>
          </cell>
        </row>
        <row r="4506">
          <cell r="A4506" t="str">
            <v>93108</v>
          </cell>
          <cell r="B4506" t="str">
            <v>BUCHA DE REDUÇÃO EM COBRE, DN 22 MM X 15 MM, SEM ANEL DE SOLDA, PONTA X BOLSA, INSTALADO EM RAMAL E SUB-RAMAL DE HIDRÁULICA PREDIAL - FORNECIMENTO E INSTALAÇÃO. AF_04/2022</v>
          </cell>
          <cell r="C4506" t="str">
            <v>UN</v>
          </cell>
          <cell r="D4506" t="str">
            <v>ATRIBUÍDO SÃO PAULO</v>
          </cell>
          <cell r="E4506" t="str">
            <v>14,37</v>
          </cell>
          <cell r="F4506" t="str">
            <v>CAIXA REFERENCIAL</v>
          </cell>
        </row>
        <row r="4507">
          <cell r="A4507" t="str">
            <v>93109</v>
          </cell>
          <cell r="B4507" t="str">
            <v>JUNTA DE EXPANSÃO EM COBRE, DN 22 MM, PONTA X PONTA, INSTALADO EM RAMAL E SUB-RAMAL DE HIDRÁULICA PREDIAL - FORNECIMENTO E INSTALAÇÃO. AF_04/2022</v>
          </cell>
          <cell r="C4507" t="str">
            <v>UN</v>
          </cell>
          <cell r="D4507" t="str">
            <v>ATRIBUÍDO SÃO PAULO</v>
          </cell>
          <cell r="E4507" t="str">
            <v>529,63</v>
          </cell>
          <cell r="F4507" t="str">
            <v>CAIXA REFERENCIAL</v>
          </cell>
        </row>
        <row r="4508">
          <cell r="A4508" t="str">
            <v>93110</v>
          </cell>
          <cell r="B4508" t="str">
            <v>CONECTOR EM BRONZE/LATÃO, DN 22 MM X 1/2", SEM ANEL DE SOLDA, BOLSA X ROSCA F, INSTALADO EM RAMAL E SUB-RAMAL DE HIDRÁULICA PREDIAL - FORNECIMENTO E INSTALAÇÃO. AF_04/2022</v>
          </cell>
          <cell r="C4508" t="str">
            <v>UN</v>
          </cell>
          <cell r="D4508" t="str">
            <v>ATRIBUÍDO SÃO PAULO</v>
          </cell>
          <cell r="E4508" t="str">
            <v>21,29</v>
          </cell>
          <cell r="F4508" t="str">
            <v>CAIXA REFERENCIAL</v>
          </cell>
        </row>
        <row r="4509">
          <cell r="A4509" t="str">
            <v>93111</v>
          </cell>
          <cell r="B4509" t="str">
            <v>CONECTOR EM BRONZE/LATÃO, DN 22 MM X 3/4", SEM ANEL DE SOLDA, BOLSA X ROSCA F, INSTALADO EM RAMAL E SUB-RAMAL DE HIDRÁULICA PREDIAL - FORNECIMENTO E INSTALAÇÃO. AF_04/2022</v>
          </cell>
          <cell r="C4509" t="str">
            <v>UN</v>
          </cell>
          <cell r="D4509" t="str">
            <v>ATRIBUÍDO SÃO PAULO</v>
          </cell>
          <cell r="E4509" t="str">
            <v>25,77</v>
          </cell>
          <cell r="F4509" t="str">
            <v>CAIXA REFERENCIAL</v>
          </cell>
        </row>
        <row r="4510">
          <cell r="A4510" t="str">
            <v>93112</v>
          </cell>
          <cell r="B4510" t="str">
            <v>CURVA DE TRANSPOSIÇÃO EM BRONZE/LATÃO, DN 22 MM, SEM ANEL DE SOLDA, BOLSA X BOLSA, INSTALADO EM RAMAL E SUB-RAMAL DE HIDRÁULICA PREDIAL - FORNECIMENTO E INSTALAÇÃO. AF_04/2022</v>
          </cell>
          <cell r="C4510" t="str">
            <v>UN</v>
          </cell>
          <cell r="D4510" t="str">
            <v>ATRIBUÍDO SÃO PAULO</v>
          </cell>
          <cell r="E4510" t="str">
            <v>51,02</v>
          </cell>
          <cell r="F4510" t="str">
            <v>CAIXA REFERENCIAL</v>
          </cell>
        </row>
        <row r="4511">
          <cell r="A4511" t="str">
            <v>93113</v>
          </cell>
          <cell r="B4511" t="str">
            <v>LUVA PASSANTE EM COBRE, DN 28 MM, SEM ANEL DE SOLDA, INSTALADO EM RAMAL E SUB-RAMAL  DE HIDRÁULICA PREDIAL - FORNECIMENTO E INSTALAÇÃO. AF_04/2022</v>
          </cell>
          <cell r="C4511" t="str">
            <v>UN</v>
          </cell>
          <cell r="D4511" t="str">
            <v>ATRIBUÍDO SÃO PAULO</v>
          </cell>
          <cell r="E4511" t="str">
            <v>24,36</v>
          </cell>
          <cell r="F4511" t="str">
            <v>CAIXA REFERENCIAL</v>
          </cell>
        </row>
        <row r="4512">
          <cell r="A4512" t="str">
            <v>93114</v>
          </cell>
          <cell r="B4512" t="str">
            <v>CONECTOR EM BRONZE/LATÃO, DN 28 MM X 1/2", SEM ANEL DE SOLDA, BOLSA X ROSCA F, INSTALADO EM RAMAL E SUB-RAMAL DE HIDRÁULICA PREDIAL - FORNECIMENTO E INSTALAÇÃO. AF_04/2022</v>
          </cell>
          <cell r="C4512" t="str">
            <v>UN</v>
          </cell>
          <cell r="D4512" t="str">
            <v>ATRIBUÍDO SÃO PAULO</v>
          </cell>
          <cell r="E4512" t="str">
            <v>33,40</v>
          </cell>
          <cell r="F4512" t="str">
            <v>CAIXA REFERENCIAL</v>
          </cell>
        </row>
        <row r="4513">
          <cell r="A4513" t="str">
            <v>93115</v>
          </cell>
          <cell r="B4513" t="str">
            <v>CURVA DE TRANSPOSIÇÃO EM BRONZE/LATÃO, DN 28 MM, SEM ANEL DE SOLDA, BOLSA X BOLSA, INSTALADO EM RAMAL E SUB-RAMAL DE HIDRÁULICA PREDIAL - FORNECIMENTO E INSTALAÇÃO. AF_04/2022</v>
          </cell>
          <cell r="C4513" t="str">
            <v>UN</v>
          </cell>
          <cell r="D4513" t="str">
            <v>ATRIBUÍDO SÃO PAULO</v>
          </cell>
          <cell r="E4513" t="str">
            <v>86,77</v>
          </cell>
          <cell r="F4513" t="str">
            <v>CAIXA REFERENCIAL</v>
          </cell>
        </row>
        <row r="4514">
          <cell r="A4514" t="str">
            <v>93116</v>
          </cell>
          <cell r="B4514" t="str">
            <v>JUNTA DE EXPANSÃO EM COBRE, DN 28 MM, PONTA X PONTA, INSTALADO EM RAMAL E SUB-RAMAL DE HIDRÁULICA PREDIAL - FORNECIMENTO E INSTALAÇÃO. AF_04/2022</v>
          </cell>
          <cell r="C4514" t="str">
            <v>UN</v>
          </cell>
          <cell r="D4514" t="str">
            <v>ATRIBUÍDO SÃO PAULO</v>
          </cell>
          <cell r="E4514" t="str">
            <v>583,75</v>
          </cell>
          <cell r="F4514" t="str">
            <v>CAIXA REFERENCIAL</v>
          </cell>
        </row>
        <row r="4515">
          <cell r="A4515" t="str">
            <v>93117</v>
          </cell>
          <cell r="B4515" t="str">
            <v>TE DUPLA CURVA EM BRONZE/LATÃO, DN 1/2" X 15 MM X 1/2", SEM ANEL DE SOLDA, ROSCA F X BOLSA X ROSCA F, INSTALADO EM RAMAL E SUB-RAMAL DE HIDRÁULICA PREDIAL - FORNECIMENTO E INSTALAÇÃO. AF_04/2022</v>
          </cell>
          <cell r="C4515" t="str">
            <v>UN</v>
          </cell>
          <cell r="D4515" t="str">
            <v>ATRIBUÍDO SÃO PAULO</v>
          </cell>
          <cell r="E4515" t="str">
            <v>59,31</v>
          </cell>
          <cell r="F4515" t="str">
            <v>CAIXA REFERENCIAL</v>
          </cell>
        </row>
        <row r="4516">
          <cell r="A4516" t="str">
            <v>93118</v>
          </cell>
          <cell r="B4516" t="str">
            <v>TE DUPLA CURVA EM BRONZE/LATÃO, DN 3/4" X 22 MM X 3/4", SEM ANEL DE SOLDA, ROSCA F X BOLSA X ROSCA F, INSTALADO EM RAMAL E SUB-RAMAL DE HIDRÁULICA PREDIAL - FORNECIMENTO E INSTALAÇÃO. AF_04/2022</v>
          </cell>
          <cell r="C4516" t="str">
            <v>UN</v>
          </cell>
          <cell r="D4516" t="str">
            <v>ATRIBUÍDO SÃO PAULO</v>
          </cell>
          <cell r="E4516" t="str">
            <v>87,48</v>
          </cell>
          <cell r="F4516" t="str">
            <v>CAIXA REFERENCIAL</v>
          </cell>
        </row>
        <row r="4517">
          <cell r="A4517" t="str">
            <v>93119</v>
          </cell>
          <cell r="B4517" t="str">
            <v>CURVA EM COBRE, DN 22 MM, 45 GRAUS, SEM ANEL DE SOLDA, BOLSA X BOLSA, INSTALADO EM PRUMADA DE HIDRÁULICA PREDIAL - FORNECIMENTO E INSTALAÇÃO. AF_04/2022</v>
          </cell>
          <cell r="C4517" t="str">
            <v>UN</v>
          </cell>
          <cell r="D4517" t="str">
            <v>ATRIBUÍDO SÃO PAULO</v>
          </cell>
          <cell r="E4517" t="str">
            <v>17,85</v>
          </cell>
          <cell r="F4517" t="str">
            <v>CAIXA REFERENCIAL</v>
          </cell>
        </row>
        <row r="4518">
          <cell r="A4518" t="str">
            <v>93120</v>
          </cell>
          <cell r="B4518" t="str">
            <v>COTOVELO EM BRONZE/LATÃO, DN 22 MM X 1/2", 90 GRAUS, SEM ANEL DE SOLDA, BOLSA X ROSCA F, INSTALADO EM PRUMADA DE HIDRÁULICA PREDIAL - FORNECIMENTO E INSTALAÇÃO. AF_04/2022</v>
          </cell>
          <cell r="C4518" t="str">
            <v>UN</v>
          </cell>
          <cell r="D4518" t="str">
            <v>ATRIBUÍDO SÃO PAULO</v>
          </cell>
          <cell r="E4518" t="str">
            <v>26,45</v>
          </cell>
          <cell r="F4518" t="str">
            <v>CAIXA REFERENCIAL</v>
          </cell>
        </row>
        <row r="4519">
          <cell r="A4519" t="str">
            <v>93121</v>
          </cell>
          <cell r="B4519" t="str">
            <v>COTOVELO EM BRONZE/LATÃO, DN 22 MM X 3/4", 90 GRAUS, SEM ANEL DE SOLDA, BOLSA X ROSCA F, INSTALADO EM PRUMADA DE HIDRÁULICA PREDIAL - FORNECIMENTO E INSTALAÇÃO. AF_04/2022</v>
          </cell>
          <cell r="C4519" t="str">
            <v>UN</v>
          </cell>
          <cell r="D4519" t="str">
            <v>ATRIBUÍDO SÃO PAULO</v>
          </cell>
          <cell r="E4519" t="str">
            <v>30,08</v>
          </cell>
          <cell r="F4519" t="str">
            <v>CAIXA REFERENCIAL</v>
          </cell>
        </row>
        <row r="4520">
          <cell r="A4520" t="str">
            <v>93122</v>
          </cell>
          <cell r="B4520" t="str">
            <v>CURVA EM COBRE, DN 28 MM, 45 GRAUS, SEM ANEL DE SOLDA, BOLSA X BOLSA, INSTALADO EM PRUMADA DE HIDRÁULICA PREDIAL - FORNECIMENTO E INSTALAÇÃO. AF_04/2022</v>
          </cell>
          <cell r="C4520" t="str">
            <v>UN</v>
          </cell>
          <cell r="D4520" t="str">
            <v>ATRIBUÍDO SÃO PAULO</v>
          </cell>
          <cell r="E4520" t="str">
            <v>26,71</v>
          </cell>
          <cell r="F4520" t="str">
            <v>CAIXA REFERENCIAL</v>
          </cell>
        </row>
        <row r="4521">
          <cell r="A4521" t="str">
            <v>93123</v>
          </cell>
          <cell r="B4521" t="str">
            <v>CURVA EM COBRE, DN 35 MM, 45 GRAUS, SEM ANEL DE SOLDA, BOLSA X BOLSA, INSTALADO EM PRUMADA DE HIDRÁULICA PREDIAL -  FORNECIMENTO E INSTALAÇÃO. AF_04/2022</v>
          </cell>
          <cell r="C4521" t="str">
            <v>UN</v>
          </cell>
          <cell r="D4521" t="str">
            <v>ATRIBUÍDO SÃO PAULO</v>
          </cell>
          <cell r="E4521" t="str">
            <v>58,97</v>
          </cell>
          <cell r="F4521" t="str">
            <v>CAIXA REFERENCIAL</v>
          </cell>
        </row>
        <row r="4522">
          <cell r="A4522" t="str">
            <v>93124</v>
          </cell>
          <cell r="B4522" t="str">
            <v>CURVA EM COBRE, DN 42 MM, 45 GRAUS, SEM ANEL DE SOLDA, BOLSA X BOLSA, INSTALADO EM PRUMADA DE HIDRÁULICA PREDIAL - FORNECIMENTO E INSTALAÇÃO. AF_04/2022</v>
          </cell>
          <cell r="C4522" t="str">
            <v>UN</v>
          </cell>
          <cell r="D4522" t="str">
            <v>ATRIBUÍDO SÃO PAULO</v>
          </cell>
          <cell r="E4522" t="str">
            <v>92,30</v>
          </cell>
          <cell r="F4522" t="str">
            <v>CAIXA REFERENCIAL</v>
          </cell>
        </row>
        <row r="4523">
          <cell r="A4523" t="str">
            <v>93125</v>
          </cell>
          <cell r="B4523" t="str">
            <v>CURVA EM COBRE, DN 54 MM, 45 GRAUS, SEM ANEL DE SOLDA, BOLSA X BOLSA, INSTALADO EM PRUMADA DE HIDRÁULICA PREDIAL - FORNECIMENTO E INSTALAÇÃO. AF_04/2022</v>
          </cell>
          <cell r="C4523" t="str">
            <v>UN</v>
          </cell>
          <cell r="D4523" t="str">
            <v>ATRIBUÍDO SÃO PAULO</v>
          </cell>
          <cell r="E4523" t="str">
            <v>135,58</v>
          </cell>
          <cell r="F4523" t="str">
            <v>CAIXA REFERENCIAL</v>
          </cell>
        </row>
        <row r="4524">
          <cell r="A4524" t="str">
            <v>93126</v>
          </cell>
          <cell r="B4524" t="str">
            <v>CURVA EM COBRE, DN 66 MM, 45 GRAUS, SEM ANEL DE SOLDA, BOLSA X BOLSA, INSTALADO EM PRUMADA DE HIDRÁULICA PREDIAL - FORNECIMENTO E INSTALAÇÃO. AF_04/2022</v>
          </cell>
          <cell r="C4524" t="str">
            <v>UN</v>
          </cell>
          <cell r="D4524" t="str">
            <v>ATRIBUÍDO SÃO PAULO</v>
          </cell>
          <cell r="E4524" t="str">
            <v>298,33</v>
          </cell>
          <cell r="F4524" t="str">
            <v>CAIXA REFERENCIAL</v>
          </cell>
        </row>
        <row r="4525">
          <cell r="A4525" t="str">
            <v>93133</v>
          </cell>
          <cell r="B4525" t="str">
            <v>BUCHA DE REDUÇÃO EM COBRE, DN 28 MM X 22 MM, SEM ANEL DE SOLDA, INSTALADO EM RAMAL E SUB-RAMAL DE HIDRÁULICA PREDIAL - FORNECIMENTO E INSTALAÇÃO. AF_04/2022</v>
          </cell>
          <cell r="C4525" t="str">
            <v>UN</v>
          </cell>
          <cell r="D4525" t="str">
            <v>ATRIBUÍDO SÃO PAULO</v>
          </cell>
          <cell r="E4525" t="str">
            <v>20,65</v>
          </cell>
          <cell r="F4525" t="str">
            <v>CAIXA REFERENCIAL</v>
          </cell>
        </row>
        <row r="4526">
          <cell r="A4526" t="str">
            <v>94465</v>
          </cell>
          <cell r="B4526" t="str">
            <v>LUVA, EM FERRO GALVANIZADO, CONEXÃO ROSQUEADA, DN 50 MM (2"), INSTALADO EM RESERVAÇÃO PREDIAL DE ÁGUA - FORNECIMENTO E INSTALAÇÃO. AF_04/2024</v>
          </cell>
          <cell r="C4526" t="str">
            <v>UN</v>
          </cell>
          <cell r="D4526" t="str">
            <v>ATRIBUÍDO SÃO PAULO</v>
          </cell>
          <cell r="E4526" t="str">
            <v>57,05</v>
          </cell>
          <cell r="F4526" t="str">
            <v>CAIXA REFERENCIAL</v>
          </cell>
        </row>
        <row r="4527">
          <cell r="A4527" t="str">
            <v>94466</v>
          </cell>
          <cell r="B4527" t="str">
            <v>NIPLE, EM FERRO GALVANIZADO, CONEXÃO ROSQUEADA, DN 50 MM (2"), INSTALADO EM RESERVAÇÃO PREDIAL DE ÁGUA - FORNECIMENTO E INSTALAÇÃO. AF_04/2024</v>
          </cell>
          <cell r="C4527" t="str">
            <v>UN</v>
          </cell>
          <cell r="D4527" t="str">
            <v>ATRIBUÍDO SÃO PAULO</v>
          </cell>
          <cell r="E4527" t="str">
            <v>57,08</v>
          </cell>
          <cell r="F4527" t="str">
            <v>CAIXA REFERENCIAL</v>
          </cell>
        </row>
        <row r="4528">
          <cell r="A4528" t="str">
            <v>94467</v>
          </cell>
          <cell r="B4528" t="str">
            <v>LUVA, EM FERRO GALVANIZADO, CONEXÃO ROSQUEADA, DN 65 MM (2 1/2"), INSTALADO EM RESERVAÇÃO PREDIAL DE ÁGUA - FORNECIMENTO E INSTALAÇÃO. AF_04/2024</v>
          </cell>
          <cell r="C4528" t="str">
            <v>UN</v>
          </cell>
          <cell r="D4528" t="str">
            <v>ATRIBUÍDO SÃO PAULO</v>
          </cell>
          <cell r="E4528" t="str">
            <v>92,43</v>
          </cell>
          <cell r="F4528" t="str">
            <v>CAIXA REFERENCIAL</v>
          </cell>
        </row>
        <row r="4529">
          <cell r="A4529" t="str">
            <v>94468</v>
          </cell>
          <cell r="B4529" t="str">
            <v>NIPLE, EM FERRO GALVANIZADO, CONEXÃO ROSQUEADA, DN 65 MM (2 1/2"), INSTALADO EM RESERVAÇÃO PREDIAL DE ÁGUA - FORNECIMENTO E INSTALAÇÃO. AF_04/2024</v>
          </cell>
          <cell r="C4529" t="str">
            <v>UN</v>
          </cell>
          <cell r="D4529" t="str">
            <v>ATRIBUÍDO SÃO PAULO</v>
          </cell>
          <cell r="E4529" t="str">
            <v>80,96</v>
          </cell>
          <cell r="F4529" t="str">
            <v>CAIXA REFERENCIAL</v>
          </cell>
        </row>
        <row r="4530">
          <cell r="A4530" t="str">
            <v>94469</v>
          </cell>
          <cell r="B4530" t="str">
            <v>LUVA, EM FERRO GALVANIZADO, CONEXÃO ROSQUEADA, DN 80 MM (3"), INSTALADO EM RESERVAÇÃO PREDIAL DE ÁGUA - FORNECIMENTO E INSTALAÇÃO. AF_04/2024</v>
          </cell>
          <cell r="C4530" t="str">
            <v>UN</v>
          </cell>
          <cell r="D4530" t="str">
            <v>ATRIBUÍDO SÃO PAULO</v>
          </cell>
          <cell r="E4530" t="str">
            <v>132,57</v>
          </cell>
          <cell r="F4530" t="str">
            <v>CAIXA REFERENCIAL</v>
          </cell>
        </row>
        <row r="4531">
          <cell r="A4531" t="str">
            <v>94470</v>
          </cell>
          <cell r="B4531" t="str">
            <v>NIPLE, EM FERRO GALVANIZADO, CONEXÃO ROSQUEADA, DN 80 MM (3"), INSTALADO EM RESERVAÇÃO PREDIAL DE ÁGUA - FORNECIMENTO E INSTALAÇÃO. AF_04/2024</v>
          </cell>
          <cell r="C4531" t="str">
            <v>UN</v>
          </cell>
          <cell r="D4531" t="str">
            <v>ATRIBUÍDO SÃO PAULO</v>
          </cell>
          <cell r="E4531" t="str">
            <v>122,36</v>
          </cell>
          <cell r="F4531" t="str">
            <v>CAIXA REFERENCIAL</v>
          </cell>
        </row>
        <row r="4532">
          <cell r="A4532" t="str">
            <v>94471</v>
          </cell>
          <cell r="B4532" t="str">
            <v>COTOVELO 90 GRAUS, EM FERRO GALVANIZADO, CONEXÃO ROSQUEADA, DN 50 MM (2"), INSTALADO EM RESERVAÇÃO PREDIAL DE ÁGUA - FORNECIMENTO E INSTALAÇÃO. AF_04/2024</v>
          </cell>
          <cell r="C4532" t="str">
            <v>UN</v>
          </cell>
          <cell r="D4532" t="str">
            <v>ATRIBUÍDO SÃO PAULO</v>
          </cell>
          <cell r="E4532" t="str">
            <v>82,12</v>
          </cell>
          <cell r="F4532" t="str">
            <v>CAIXA REFERENCIAL</v>
          </cell>
        </row>
        <row r="4533">
          <cell r="A4533" t="str">
            <v>94472</v>
          </cell>
          <cell r="B4533" t="str">
            <v>COTOVELO 45 GRAUS, EM FERRO GALVANIZADO, CONEXÃO ROSQUEADA, DN 50 MM (2"), INSTALADO EM RESERVAÇÃO PREDIAL DE ÁGUA - FORNECIMENTO E INSTALAÇÃO. AF_04/2024</v>
          </cell>
          <cell r="C4533" t="str">
            <v>UN</v>
          </cell>
          <cell r="D4533" t="str">
            <v>ATRIBUÍDO SÃO PAULO</v>
          </cell>
          <cell r="E4533" t="str">
            <v>84,67</v>
          </cell>
          <cell r="F4533" t="str">
            <v>CAIXA REFERENCIAL</v>
          </cell>
        </row>
        <row r="4534">
          <cell r="A4534" t="str">
            <v>94473</v>
          </cell>
          <cell r="B4534" t="str">
            <v>COTOVELO 90 GRAUS, EM FERRO GALVANIZADO, CONEXÃO ROSQUEADA, DN 65 MM (2 1/2"), INSTALADO EM RESERVAÇÃO PREDIAL DE ÁGUA - FORNECIMENTO E INSTALAÇÃO. AF_04/2024</v>
          </cell>
          <cell r="C4534" t="str">
            <v>UN</v>
          </cell>
          <cell r="D4534" t="str">
            <v>ATRIBUÍDO SÃO PAULO</v>
          </cell>
          <cell r="E4534" t="str">
            <v>132,31</v>
          </cell>
          <cell r="F4534" t="str">
            <v>CAIXA REFERENCIAL</v>
          </cell>
        </row>
        <row r="4535">
          <cell r="A4535" t="str">
            <v>94474</v>
          </cell>
          <cell r="B4535" t="str">
            <v>COTOVELO 45 GRAUS, EM FERRO GALVANIZADO, CONEXÃO ROSQUEADA, DN 65 MM (2 1/2"), INSTALADO EM RESERVAÇÃO PREDIAL DE ÁGUA - FORNECIMENTO E INSTALAÇÃO. AF_04/2024</v>
          </cell>
          <cell r="C4535" t="str">
            <v>UN</v>
          </cell>
          <cell r="D4535" t="str">
            <v>ATRIBUÍDO SÃO PAULO</v>
          </cell>
          <cell r="E4535" t="str">
            <v>143,54</v>
          </cell>
          <cell r="F4535" t="str">
            <v>CAIXA REFERENCIAL</v>
          </cell>
        </row>
        <row r="4536">
          <cell r="A4536" t="str">
            <v>94475</v>
          </cell>
          <cell r="B4536" t="str">
            <v>COTOVELO 90 GRAUS, EM FERRO GALVANIZADO, CONEXÃO ROSQUEADA, DN 80 MM (3"), INSTALADO EM RESERVAÇÃO PREDIAL DE ÁGUA - FORNECIMENTO E INSTALAÇÃO. AF_04/2024</v>
          </cell>
          <cell r="C4536" t="str">
            <v>UN</v>
          </cell>
          <cell r="D4536" t="str">
            <v>ATRIBUÍDO SÃO PAULO</v>
          </cell>
          <cell r="E4536" t="str">
            <v>179,48</v>
          </cell>
          <cell r="F4536" t="str">
            <v>CAIXA REFERENCIAL</v>
          </cell>
        </row>
        <row r="4537">
          <cell r="A4537" t="str">
            <v>94476</v>
          </cell>
          <cell r="B4537" t="str">
            <v>COTOVELO 45 GRAUS, EM FERRO GALVANIZADO, CONEXÃO ROSQUEADA, DN 80 MM (3"), INSTALADO EM RESERVAÇÃO PREDIAL DE ÁGUA - FORNECIMENTO E INSTALAÇÃO. AF_04/2024</v>
          </cell>
          <cell r="C4537" t="str">
            <v>UN</v>
          </cell>
          <cell r="D4537" t="str">
            <v>ATRIBUÍDO SÃO PAULO</v>
          </cell>
          <cell r="E4537" t="str">
            <v>201,12</v>
          </cell>
          <cell r="F4537" t="str">
            <v>CAIXA REFERENCIAL</v>
          </cell>
        </row>
        <row r="4538">
          <cell r="A4538" t="str">
            <v>94477</v>
          </cell>
          <cell r="B4538" t="str">
            <v>TÊ, EM FERRO GALVANIZADO, CONEXÃO ROSQUEADA, DN 50 MM (2"), INSTALADO EM RESERVAÇÃO PREDIAL DE ÁGUA - FORNECIMENTO E INSTALAÇÃO. AF_04/2024</v>
          </cell>
          <cell r="C4538" t="str">
            <v>UN</v>
          </cell>
          <cell r="D4538" t="str">
            <v>ATRIBUÍDO SÃO PAULO</v>
          </cell>
          <cell r="E4538" t="str">
            <v>109,40</v>
          </cell>
          <cell r="F4538" t="str">
            <v>CAIXA REFERENCIAL</v>
          </cell>
        </row>
        <row r="4539">
          <cell r="A4539" t="str">
            <v>94478</v>
          </cell>
          <cell r="B4539" t="str">
            <v>TÊ, EM FERRO GALVANIZADO, CONEXÃO ROSQUEADA, DN 65 MM (2 1/2"), INSTALADO EM RESERVAÇÃO PREDIAL DE ÁGUA - FORNECIMENTO E INSTALAÇÃO. AF_04/2024</v>
          </cell>
          <cell r="C4539" t="str">
            <v>UN</v>
          </cell>
          <cell r="D4539" t="str">
            <v>ATRIBUÍDO SÃO PAULO</v>
          </cell>
          <cell r="E4539" t="str">
            <v>182,02</v>
          </cell>
          <cell r="F4539" t="str">
            <v>CAIXA REFERENCIAL</v>
          </cell>
        </row>
        <row r="4540">
          <cell r="A4540" t="str">
            <v>94479</v>
          </cell>
          <cell r="B4540" t="str">
            <v>TÊ, EM FERRO GALVANIZADO, CONEXÃO ROSQUEADA, DN 80 MM (3"), INSTALADO EM RESERVAÇÃO PREDIAL DE ÁGUA - FORNECIMENTO E INSTALAÇÃO. AF_04/2024</v>
          </cell>
          <cell r="C4540" t="str">
            <v>UN</v>
          </cell>
          <cell r="D4540" t="str">
            <v>ATRIBUÍDO SÃO PAULO</v>
          </cell>
          <cell r="E4540" t="str">
            <v>237,19</v>
          </cell>
          <cell r="F4540" t="str">
            <v>CAIXA REFERENCIAL</v>
          </cell>
        </row>
        <row r="4541">
          <cell r="A4541" t="str">
            <v>94606</v>
          </cell>
          <cell r="B4541" t="str">
            <v>LUVA EM COBRE, DN 54 MM, SEM ANEL DE SOLDA, INSTALADO EM RESERVAÇÃO PREDIAL DE ÁGUA - FORNECIMENTO E INSTALAÇÃO. AF_04/2024</v>
          </cell>
          <cell r="C4541" t="str">
            <v>UN</v>
          </cell>
          <cell r="D4541" t="str">
            <v>ATRIBUÍDO SÃO PAULO</v>
          </cell>
          <cell r="E4541" t="str">
            <v>80,83</v>
          </cell>
          <cell r="F4541" t="str">
            <v>CAIXA REFERENCIAL</v>
          </cell>
        </row>
        <row r="4542">
          <cell r="A4542" t="str">
            <v>94608</v>
          </cell>
          <cell r="B4542" t="str">
            <v>LUVA EM COBRE, DN 66 MM, SEM ANEL DE SOLDA, INSTALADO EM RESERVAÇÃO PREDIAL DE ÁGUA - FORNECIMENTO E INSTALAÇÃO. AF_04/2024</v>
          </cell>
          <cell r="C4542" t="str">
            <v>UN</v>
          </cell>
          <cell r="D4542" t="str">
            <v>ATRIBUÍDO SÃO PAULO</v>
          </cell>
          <cell r="E4542" t="str">
            <v>199,60</v>
          </cell>
          <cell r="F4542" t="str">
            <v>CAIXA REFERENCIAL</v>
          </cell>
        </row>
        <row r="4543">
          <cell r="A4543" t="str">
            <v>94610</v>
          </cell>
          <cell r="B4543" t="str">
            <v>LUVA EM COBRE, DN 79 MM, SEM ANEL DE SOLDA, INSTALADO EM RESERVAÇÃO PREDIAL DE ÁGUA - FORNECIMENTO E INSTALAÇÃO. AF_04/2024</v>
          </cell>
          <cell r="C4543" t="str">
            <v>UN</v>
          </cell>
          <cell r="D4543" t="str">
            <v>ATRIBUÍDO SÃO PAULO</v>
          </cell>
          <cell r="E4543" t="str">
            <v>291,10</v>
          </cell>
          <cell r="F4543" t="str">
            <v>CAIXA REFERENCIAL</v>
          </cell>
        </row>
        <row r="4544">
          <cell r="A4544" t="str">
            <v>94612</v>
          </cell>
          <cell r="B4544" t="str">
            <v>LUVA DE COBRE, DN 104 MM, SEM ANEL DE SOLDA, INSTALADO EM RESERVAÇÃO PREDIAL DE ÁGUA - FORNECIMENTO E INSTALAÇÃO. AF_04/2024</v>
          </cell>
          <cell r="C4544" t="str">
            <v>UN</v>
          </cell>
          <cell r="D4544" t="str">
            <v>ATRIBUÍDO SÃO PAULO</v>
          </cell>
          <cell r="E4544" t="str">
            <v>412,98</v>
          </cell>
          <cell r="F4544" t="str">
            <v>CAIXA REFERENCIAL</v>
          </cell>
        </row>
        <row r="4545">
          <cell r="A4545" t="str">
            <v>94614</v>
          </cell>
          <cell r="B4545" t="str">
            <v>COTOVELO EM COBRE, DN 54 MM, 90 GRAUS, SEM ANEL DE SOLDA, INSTALADO EM RESERVAÇÃO PREDIAL DE ÁGUA - FORNECIMENTO E INSTALAÇÃO. AF_04/2024</v>
          </cell>
          <cell r="C4545" t="str">
            <v>UN</v>
          </cell>
          <cell r="D4545" t="str">
            <v>ATRIBUÍDO SÃO PAULO</v>
          </cell>
          <cell r="E4545" t="str">
            <v>137,50</v>
          </cell>
          <cell r="F4545" t="str">
            <v>CAIXA REFERENCIAL</v>
          </cell>
        </row>
        <row r="4546">
          <cell r="A4546" t="str">
            <v>94615</v>
          </cell>
          <cell r="B4546" t="str">
            <v>CURVA EM COBRE, DN 54 MM, 45 GRAUS, SEM ANEL DE SOLDA, BOLSA X BOLSA, INSTALADO EM RESERVAÇÃO PREDIAL DE ÁGUA - FORNECIMENTO E INSTALAÇÃO. AF_04/2024</v>
          </cell>
          <cell r="C4546" t="str">
            <v>UN</v>
          </cell>
          <cell r="D4546" t="str">
            <v>ATRIBUÍDO SÃO PAULO</v>
          </cell>
          <cell r="E4546" t="str">
            <v>155,71</v>
          </cell>
          <cell r="F4546" t="str">
            <v>CAIXA REFERENCIAL</v>
          </cell>
        </row>
        <row r="4547">
          <cell r="A4547" t="str">
            <v>94616</v>
          </cell>
          <cell r="B4547" t="str">
            <v>COTOVELO EM COBRE, DN 66 MM, 90 GRAUS, SEM ANEL DE SOLDA, INSTALADO EM RESERVAÇÃO PREDIAL DE ÁGUA - FORNECIMENTO E INSTALAÇÃO. AF_04/2024</v>
          </cell>
          <cell r="C4547" t="str">
            <v>UN</v>
          </cell>
          <cell r="D4547" t="str">
            <v>ATRIBUÍDO SÃO PAULO</v>
          </cell>
          <cell r="E4547" t="str">
            <v>380,07</v>
          </cell>
          <cell r="F4547" t="str">
            <v>CAIXA REFERENCIAL</v>
          </cell>
        </row>
        <row r="4548">
          <cell r="A4548" t="str">
            <v>94617</v>
          </cell>
          <cell r="B4548" t="str">
            <v>CURVA EM COBRE, DN 66 MM, 45 GRAUS, SEM ANEL DE SOLDA, BOLSA X BOLSA, INSTALADO EM RESERVAÇÃO PREDIAL DE ÁGUA - FORNECIMENTO E INSTALAÇÃO. AF_04/2024</v>
          </cell>
          <cell r="C4548" t="str">
            <v>UN</v>
          </cell>
          <cell r="D4548" t="str">
            <v>ATRIBUÍDO SÃO PAULO</v>
          </cell>
          <cell r="E4548" t="str">
            <v>316,76</v>
          </cell>
          <cell r="F4548" t="str">
            <v>CAIXA REFERENCIAL</v>
          </cell>
        </row>
        <row r="4549">
          <cell r="A4549" t="str">
            <v>94618</v>
          </cell>
          <cell r="B4549" t="str">
            <v>COTOVELO EM COBRE, DN 79 MM, 90 GRAUS, SEM ANEL DE SOLDA, INSTALADO EM RESERVAÇÃO PREDIAL DE ÁGUA - FORNECIMENTO E INSTALAÇÃO. AF_04/2024</v>
          </cell>
          <cell r="C4549" t="str">
            <v>UN</v>
          </cell>
          <cell r="D4549" t="str">
            <v>ATRIBUÍDO SÃO PAULO</v>
          </cell>
          <cell r="E4549" t="str">
            <v>369,65</v>
          </cell>
          <cell r="F4549" t="str">
            <v>CAIXA REFERENCIAL</v>
          </cell>
        </row>
        <row r="4550">
          <cell r="A4550" t="str">
            <v>94620</v>
          </cell>
          <cell r="B4550" t="str">
            <v>COTOVELO EM COBRE, DN 104 MM, 90 GRAUS, SEM ANEL DE SOLDA, INSTALADO EM RESERVAÇÃO PREDIAL DE ÁGUA - FORNECIMENTO E INSTALAÇÃO. AF_04/2024</v>
          </cell>
          <cell r="C4550" t="str">
            <v>UN</v>
          </cell>
          <cell r="D4550" t="str">
            <v>ATRIBUÍDO SÃO PAULO</v>
          </cell>
          <cell r="E4550" t="str">
            <v>849,01</v>
          </cell>
          <cell r="F4550" t="str">
            <v>CAIXA REFERENCIAL</v>
          </cell>
        </row>
        <row r="4551">
          <cell r="A4551" t="str">
            <v>94622</v>
          </cell>
          <cell r="B4551" t="str">
            <v>TE EM COBRE, DN 54 MM, SEM ANEL DE SOLDA, INSTALADO EM RESERVAÇÃO PREDIAL DE ÁGUA - FORNECIMENTO E INSTALAÇÃO. AF_04/2024</v>
          </cell>
          <cell r="C4551" t="str">
            <v>UN</v>
          </cell>
          <cell r="D4551" t="str">
            <v>ATRIBUÍDO SÃO PAULO</v>
          </cell>
          <cell r="E4551" t="str">
            <v>200,20</v>
          </cell>
          <cell r="F4551" t="str">
            <v>CAIXA REFERENCIAL</v>
          </cell>
        </row>
        <row r="4552">
          <cell r="A4552" t="str">
            <v>94623</v>
          </cell>
          <cell r="B4552" t="str">
            <v>TE EM COBRE, DN 66 MM, SEM ANEL DE SOLDA, INSTALADO EM RESERVAÇÃO PREDIAL DE ÁGUA - FORNECIMENTO E INSTALAÇÃO. AF_04/2024</v>
          </cell>
          <cell r="C4552" t="str">
            <v>UN</v>
          </cell>
          <cell r="D4552" t="str">
            <v>ATRIBUÍDO SÃO PAULO</v>
          </cell>
          <cell r="E4552" t="str">
            <v>471,03</v>
          </cell>
          <cell r="F4552" t="str">
            <v>CAIXA REFERENCIAL</v>
          </cell>
        </row>
        <row r="4553">
          <cell r="A4553" t="str">
            <v>94624</v>
          </cell>
          <cell r="B4553" t="str">
            <v>TE EM COBRE, DN 79 MM, SEM ANEL DE SOLDA, INSTALADO EM RESERVAÇÃO PREDIAL DE ÁGUA - FORNECIMENTO E INSTALAÇÃO. AF_04/2024</v>
          </cell>
          <cell r="C4553" t="str">
            <v>UN</v>
          </cell>
          <cell r="D4553" t="str">
            <v>ATRIBUÍDO SÃO PAULO</v>
          </cell>
          <cell r="E4553" t="str">
            <v>707,51</v>
          </cell>
          <cell r="F4553" t="str">
            <v>CAIXA REFERENCIAL</v>
          </cell>
        </row>
        <row r="4554">
          <cell r="A4554" t="str">
            <v>94625</v>
          </cell>
          <cell r="B4554" t="str">
            <v>TE EM COBRE, DN 104 MM, SEM ANEL DE SOLDA, INSTALADO EM RESERVAÇÃO PREDIAL DE ÁGUA - FORNECIMENTO E INSTALAÇÃO. AF_04/2024</v>
          </cell>
          <cell r="C4554" t="str">
            <v>UN</v>
          </cell>
          <cell r="D4554" t="str">
            <v>ATRIBUÍDO SÃO PAULO</v>
          </cell>
          <cell r="E4554" t="str">
            <v>1.477,36</v>
          </cell>
          <cell r="F4554" t="str">
            <v>CAIXA REFERENCIAL</v>
          </cell>
        </row>
        <row r="4555">
          <cell r="A4555" t="str">
            <v>94656</v>
          </cell>
          <cell r="B4555" t="str">
            <v>ADAPTADOR CURTO COM BOLSA E ROSCA PARA REGISTRO, PVC, SOLDÁVEL, DN  25 MM X 3/4", INSTALADO EM RESERVAÇÃO PREDIAL DE ÁGUA - FORNECIMENTO E INSTALAÇÃO. AF_04/2024</v>
          </cell>
          <cell r="C4555" t="str">
            <v>UN</v>
          </cell>
          <cell r="D4555" t="str">
            <v>COEFICIENTE DE REPRESENTATIVIDADE</v>
          </cell>
          <cell r="E4555" t="str">
            <v>3,81</v>
          </cell>
          <cell r="F4555" t="str">
            <v>CAIXA REFERENCIAL</v>
          </cell>
        </row>
        <row r="4556">
          <cell r="A4556" t="str">
            <v>94657</v>
          </cell>
          <cell r="B4556" t="str">
            <v>LUVA PVC, SOLDÁVEL, DN  25 MM, INSTALADO EM RESERVAÇÃO PREDIAL DE ÁGUA - FORNECIMENTO E INSTALAÇÃO. AF_04/2024</v>
          </cell>
          <cell r="C4556" t="str">
            <v>UN</v>
          </cell>
          <cell r="D4556" t="str">
            <v>COEFICIENTE DE REPRESENTATIVIDADE</v>
          </cell>
          <cell r="E4556" t="str">
            <v>4,19</v>
          </cell>
          <cell r="F4556" t="str">
            <v>CAIXA REFERENCIAL</v>
          </cell>
        </row>
        <row r="4557">
          <cell r="A4557" t="str">
            <v>94658</v>
          </cell>
          <cell r="B4557" t="str">
            <v>ADAPTADOR CURTO COM BOLSA E ROSCA PARA REGISTRO, PVC, SOLDÁVEL, DN 32 MM X 1", INSTALADO EM RESERVAÇÃO PREDIAL DE ÁGUA - FORNECIMENTO E INSTALAÇÃO. AF_04/2024</v>
          </cell>
          <cell r="C4557" t="str">
            <v>UN</v>
          </cell>
          <cell r="D4557" t="str">
            <v>COEFICIENTE DE REPRESENTATIVIDADE</v>
          </cell>
          <cell r="E4557" t="str">
            <v>5,74</v>
          </cell>
          <cell r="F4557" t="str">
            <v>CAIXA REFERENCIAL</v>
          </cell>
        </row>
        <row r="4558">
          <cell r="A4558" t="str">
            <v>94659</v>
          </cell>
          <cell r="B4558" t="str">
            <v>LUVA PVC, SOLDÁVEL, DN 32 MM, INSTALADO EM RESERVAÇÃO PREDIAL DE ÁGUA - FORNECIMENTO E INSTALAÇÃO. AF_04/2024</v>
          </cell>
          <cell r="C4558" t="str">
            <v>UN</v>
          </cell>
          <cell r="D4558" t="str">
            <v>COEFICIENTE DE REPRESENTATIVIDADE</v>
          </cell>
          <cell r="E4558" t="str">
            <v>6,64</v>
          </cell>
          <cell r="F4558" t="str">
            <v>CAIXA REFERENCIAL</v>
          </cell>
        </row>
        <row r="4559">
          <cell r="A4559" t="str">
            <v>94660</v>
          </cell>
          <cell r="B4559" t="str">
            <v>ADAPTADOR CURTO COM BOLSA E ROSCA PARA REGISTRO, PVC, SOLDÁVEL, DN 40 MM X 1 1/4", INSTALADO EM RESERVAÇÃO PREDIAL DE ÁGUA - FORNECIMENTO E INSTALAÇÃO. AF_04/2024</v>
          </cell>
          <cell r="C4559" t="str">
            <v>UN</v>
          </cell>
          <cell r="D4559" t="str">
            <v>COEFICIENTE DE REPRESENTATIVIDADE</v>
          </cell>
          <cell r="E4559" t="str">
            <v>9,21</v>
          </cell>
          <cell r="F4559" t="str">
            <v>CAIXA REFERENCIAL</v>
          </cell>
        </row>
        <row r="4560">
          <cell r="A4560" t="str">
            <v>94661</v>
          </cell>
          <cell r="B4560" t="str">
            <v>LUVA, PVC, SOLDÁVEL, DN 40 MM, INSTALADO EM RESERVAÇÃO PREDIAL DE ÁGUA - FORNECIMENTO E INSTALAÇÃO. AF_04/2024</v>
          </cell>
          <cell r="C4560" t="str">
            <v>UN</v>
          </cell>
          <cell r="D4560" t="str">
            <v>COEFICIENTE DE REPRESENTATIVIDADE</v>
          </cell>
          <cell r="E4560" t="str">
            <v>10,69</v>
          </cell>
          <cell r="F4560" t="str">
            <v>CAIXA REFERENCIAL</v>
          </cell>
        </row>
        <row r="4561">
          <cell r="A4561" t="str">
            <v>94662</v>
          </cell>
          <cell r="B4561" t="str">
            <v>ADAPTADOR CURTO COM BOLSA E ROSCA PARA REGISTRO, PVC, SOLDÁVEL, DN 50 MM X 1 1/2", INSTALADO EM RESERVAÇÃO PREDIAL DE ÁGUA - FORNECIMENTO E INSTALAÇÃO. AF_04/2024</v>
          </cell>
          <cell r="C4561" t="str">
            <v>UN</v>
          </cell>
          <cell r="D4561" t="str">
            <v>COEFICIENTE DE REPRESENTATIVIDADE</v>
          </cell>
          <cell r="E4561" t="str">
            <v>12,06</v>
          </cell>
          <cell r="F4561" t="str">
            <v>CAIXA REFERENCIAL</v>
          </cell>
        </row>
        <row r="4562">
          <cell r="A4562" t="str">
            <v>94663</v>
          </cell>
          <cell r="B4562" t="str">
            <v>LUVA, PVC, SOLDÁVEL, DN 50 MM, INSTALADO EM RESERVAÇÃO PREDIAL DE ÁGUA - FORNECIMENTO E INSTALAÇÃO. AF_04/2024</v>
          </cell>
          <cell r="C4562" t="str">
            <v>UN</v>
          </cell>
          <cell r="D4562" t="str">
            <v>COEFICIENTE DE REPRESENTATIVIDADE</v>
          </cell>
          <cell r="E4562" t="str">
            <v>13,22</v>
          </cell>
          <cell r="F4562" t="str">
            <v>CAIXA REFERENCIAL</v>
          </cell>
        </row>
        <row r="4563">
          <cell r="A4563" t="str">
            <v>94664</v>
          </cell>
          <cell r="B4563" t="str">
            <v>ADAPTADOR CURTO COM BOLSA E ROSCA PARA REGISTRO, PVC, SOLDÁVEL, DN 60 MM X 2", INSTALADO EM RESERVAÇÃO PREDIAL DE ÁGUA - FORNECIMENTO E INSTALAÇÃO. AF_04/2024</v>
          </cell>
          <cell r="C4563" t="str">
            <v>UN</v>
          </cell>
          <cell r="D4563" t="str">
            <v>COEFICIENTE DE REPRESENTATIVIDADE</v>
          </cell>
          <cell r="E4563" t="str">
            <v>22,42</v>
          </cell>
          <cell r="F4563" t="str">
            <v>CAIXA REFERENCIAL</v>
          </cell>
        </row>
        <row r="4564">
          <cell r="A4564" t="str">
            <v>94665</v>
          </cell>
          <cell r="B4564" t="str">
            <v>LUVA, PVC, SOLDÁVEL, DN 60 MM, INSTALADO EM RESERVAÇÃO PREDIAL DE ÁGUA - FORNECIMENTO E INSTALAÇÃO. AF_04/2024</v>
          </cell>
          <cell r="C4564" t="str">
            <v>UN</v>
          </cell>
          <cell r="D4564" t="str">
            <v>COEFICIENTE DE REPRESENTATIVIDADE</v>
          </cell>
          <cell r="E4564" t="str">
            <v>26,77</v>
          </cell>
          <cell r="F4564" t="str">
            <v>CAIXA REFERENCIAL</v>
          </cell>
        </row>
        <row r="4565">
          <cell r="A4565" t="str">
            <v>94666</v>
          </cell>
          <cell r="B4565" t="str">
            <v>ADAPTADOR CURTO COM BOLSA E ROSCA PARA REGISTRO, PVC, SOLDÁVEL, DN 75 MM X 2 1/2", INSTALADO EM RESERVAÇÃO PREDIAL DE ÁGUA - FORNECIMENTO E INSTALAÇÃO. AF_04/2024</v>
          </cell>
          <cell r="C4565" t="str">
            <v>UN</v>
          </cell>
          <cell r="D4565" t="str">
            <v>COEFICIENTE DE REPRESENTATIVIDADE</v>
          </cell>
          <cell r="E4565" t="str">
            <v>36,63</v>
          </cell>
          <cell r="F4565" t="str">
            <v>CAIXA REFERENCIAL</v>
          </cell>
        </row>
        <row r="4566">
          <cell r="A4566" t="str">
            <v>94667</v>
          </cell>
          <cell r="B4566" t="str">
            <v>LUVA, PVC, SOLDÁVEL, DN 75 MM, INSTALADO EM RESERVAÇÃO PREDIAL DE ÁGUA - FORNECIMENTO E INSTALAÇÃO. AF_04/2024</v>
          </cell>
          <cell r="C4566" t="str">
            <v>UN</v>
          </cell>
          <cell r="D4566" t="str">
            <v>COEFICIENTE DE REPRESENTATIVIDADE</v>
          </cell>
          <cell r="E4566" t="str">
            <v>39,36</v>
          </cell>
          <cell r="F4566" t="str">
            <v>CAIXA REFERENCIAL</v>
          </cell>
        </row>
        <row r="4567">
          <cell r="A4567" t="str">
            <v>94668</v>
          </cell>
          <cell r="B4567" t="str">
            <v>ADAPTADOR CURTO COM BOLSA E ROSCA PARA REGISTRO, PVC, SOLDÁVEL, DN 85 MM X 3", INSTALADO EM RESERVAÇÃO PREDIAL DE ÁGUA - FORNECIMENTO E INSTALAÇÃO. AF_04/2024</v>
          </cell>
          <cell r="C4567" t="str">
            <v>UN</v>
          </cell>
          <cell r="D4567" t="str">
            <v>COEFICIENTE DE REPRESENTATIVIDADE</v>
          </cell>
          <cell r="E4567" t="str">
            <v>48,81</v>
          </cell>
          <cell r="F4567" t="str">
            <v>CAIXA REFERENCIAL</v>
          </cell>
        </row>
        <row r="4568">
          <cell r="A4568" t="str">
            <v>94669</v>
          </cell>
          <cell r="B4568" t="str">
            <v>LUVA, PVC, SOLDÁVEL, DN 85 MM, INSTALADO EM RESERVAÇÃO PREDIAL DE ÁGUA - FORNECIMENTO E INSTALAÇÃO. AF_04/2024</v>
          </cell>
          <cell r="C4568" t="str">
            <v>UN</v>
          </cell>
          <cell r="D4568" t="str">
            <v>COEFICIENTE DE REPRESENTATIVIDADE</v>
          </cell>
          <cell r="E4568" t="str">
            <v>72,60</v>
          </cell>
          <cell r="F4568" t="str">
            <v>CAIXA REFERENCIAL</v>
          </cell>
        </row>
        <row r="4569">
          <cell r="A4569" t="str">
            <v>94670</v>
          </cell>
          <cell r="B4569" t="str">
            <v>ADAPTADOR CURTO COM BOLSA E ROSCA PARA REGISTRO, PVC, SOLDÁVEL, DN 110 MM X 4", INSTALADO EM RESERVAÇÃO PREDIAL DE ÁGUA - FORNECIMENTO E INSTALAÇÃO. AF_04/2024</v>
          </cell>
          <cell r="C4569" t="str">
            <v>UN</v>
          </cell>
          <cell r="D4569" t="str">
            <v>COEFICIENTE DE REPRESENTATIVIDADE</v>
          </cell>
          <cell r="E4569" t="str">
            <v>77,72</v>
          </cell>
          <cell r="F4569" t="str">
            <v>CAIXA REFERENCIAL</v>
          </cell>
        </row>
        <row r="4570">
          <cell r="A4570" t="str">
            <v>94671</v>
          </cell>
          <cell r="B4570" t="str">
            <v>LUVA, PVC, SOLDÁVEL, DN 110 MM, INSTALADO EM RESERVAÇÃO PREDIAL DE ÁGUA - FORNECIMENTO E INSTALAÇÃO. AF_04/2024</v>
          </cell>
          <cell r="C4570" t="str">
            <v>UN</v>
          </cell>
          <cell r="D4570" t="str">
            <v>COEFICIENTE DE REPRESENTATIVIDADE</v>
          </cell>
          <cell r="E4570" t="str">
            <v>119,65</v>
          </cell>
          <cell r="F4570" t="str">
            <v>CAIXA REFERENCIAL</v>
          </cell>
        </row>
        <row r="4571">
          <cell r="A4571" t="str">
            <v>94672</v>
          </cell>
          <cell r="B4571" t="str">
            <v>JOELHO 90 GRAUS COM BUCHA DE LATÃO, PVC, SOLDÁVEL, DN  25 MM X 3/4", INSTALADO EM RESERVAÇÃO PREDIAL DE ÁGUA - FORNECIMENTO E INSTALAÇÃO. AF_04/2024</v>
          </cell>
          <cell r="C4571" t="str">
            <v>UN</v>
          </cell>
          <cell r="D4571" t="str">
            <v>COEFICIENTE DE REPRESENTATIVIDADE</v>
          </cell>
          <cell r="E4571" t="str">
            <v>6,71</v>
          </cell>
          <cell r="F4571" t="str">
            <v>CAIXA REFERENCIAL</v>
          </cell>
        </row>
        <row r="4572">
          <cell r="A4572" t="str">
            <v>94673</v>
          </cell>
          <cell r="B4572" t="str">
            <v>CURVA 90 GRAUS, PVC, SOLDÁVEL, DN  25 MM, INSTALADO EM RESERVAÇÃO PREDIAL DE ÁGUA - FORNECIMENTO E INSTALAÇÃO. AF_04/2024</v>
          </cell>
          <cell r="C4572" t="str">
            <v>UN</v>
          </cell>
          <cell r="D4572" t="str">
            <v>COEFICIENTE DE REPRESENTATIVIDADE</v>
          </cell>
          <cell r="E4572" t="str">
            <v>7,85</v>
          </cell>
          <cell r="F4572" t="str">
            <v>CAIXA REFERENCIAL</v>
          </cell>
        </row>
        <row r="4573">
          <cell r="A4573" t="str">
            <v>94674</v>
          </cell>
          <cell r="B4573" t="str">
            <v>JOELHO 90 GRAUS, PVC, SOLDÁVEL, DN 32 MM INSTALADO EM RESERVAÇÃO PREDIAL DE ÁGUA - FORNECIMENTO E INSTALAÇÃO. AF_04/2024</v>
          </cell>
          <cell r="C4573" t="str">
            <v>UN</v>
          </cell>
          <cell r="D4573" t="str">
            <v>COEFICIENTE DE REPRESENTATIVIDADE</v>
          </cell>
          <cell r="E4573" t="str">
            <v>8,53</v>
          </cell>
          <cell r="F4573" t="str">
            <v>CAIXA REFERENCIAL</v>
          </cell>
        </row>
        <row r="4574">
          <cell r="A4574" t="str">
            <v>94675</v>
          </cell>
          <cell r="B4574" t="str">
            <v>CURVA 90 GRAUS, PVC, SOLDÁVEL, DN 32 MM, INSTALADO EM RESERVAÇÃO PREDIAL DE ÁGUA - FORNECIMENTO E INSTALAÇÃO. AF_04/2024</v>
          </cell>
          <cell r="C4574" t="str">
            <v>UN</v>
          </cell>
          <cell r="D4574" t="str">
            <v>COEFICIENTE DE REPRESENTATIVIDADE</v>
          </cell>
          <cell r="E4574" t="str">
            <v>13,38</v>
          </cell>
          <cell r="F4574" t="str">
            <v>CAIXA REFERENCIAL</v>
          </cell>
        </row>
        <row r="4575">
          <cell r="A4575" t="str">
            <v>94676</v>
          </cell>
          <cell r="B4575" t="str">
            <v>JOELHO 90 GRAUS, PVC, SOLDÁVEL, DN 40 MM INSTALADO EM RESERVAÇÃO PREDIAL DE ÁGUA - FORNECIMENTO E INSTALAÇÃO. AF_04/2024</v>
          </cell>
          <cell r="C4575" t="str">
            <v>UN</v>
          </cell>
          <cell r="D4575" t="str">
            <v>COEFICIENTE DE REPRESENTATIVIDADE</v>
          </cell>
          <cell r="E4575" t="str">
            <v>14,51</v>
          </cell>
          <cell r="F4575" t="str">
            <v>CAIXA REFERENCIAL</v>
          </cell>
        </row>
        <row r="4576">
          <cell r="A4576" t="str">
            <v>94677</v>
          </cell>
          <cell r="B4576" t="str">
            <v>CURVA 90 GRAUS, PVC, SOLDÁVEL, DN 40 MM, INSTALADO EM RESERVAÇÃO PREDIAL DE ÁGUA - FORNECIMENTO E INSTALAÇÃO. AF_04/2024</v>
          </cell>
          <cell r="C4576" t="str">
            <v>UN</v>
          </cell>
          <cell r="D4576" t="str">
            <v>COEFICIENTE DE REPRESENTATIVIDADE</v>
          </cell>
          <cell r="E4576" t="str">
            <v>21,86</v>
          </cell>
          <cell r="F4576" t="str">
            <v>CAIXA REFERENCIAL</v>
          </cell>
        </row>
        <row r="4577">
          <cell r="A4577" t="str">
            <v>94678</v>
          </cell>
          <cell r="B4577" t="str">
            <v>JOELHO 90 GRAUS, PVC, SOLDÁVEL, DN 50 MM INSTALADO EM RESERVAÇÃO PREDIAL DE ÁGUA - FORNECIMENTO E INSTALAÇÃO. AF_04/2024</v>
          </cell>
          <cell r="C4577" t="str">
            <v>UN</v>
          </cell>
          <cell r="D4577" t="str">
            <v>COEFICIENTE DE REPRESENTATIVIDADE</v>
          </cell>
          <cell r="E4577" t="str">
            <v>16,54</v>
          </cell>
          <cell r="F4577" t="str">
            <v>CAIXA REFERENCIAL</v>
          </cell>
        </row>
        <row r="4578">
          <cell r="A4578" t="str">
            <v>94679</v>
          </cell>
          <cell r="B4578" t="str">
            <v>CURVA 90 GRAUS, PVC, SOLDÁVEL, DN 50 MM, INSTALADO EM RESERVAÇÃO PREDIAL DE ÁGUA - FORNECIMENTO E INSTALAÇÃO. AF_04/2024</v>
          </cell>
          <cell r="C4578" t="str">
            <v>UN</v>
          </cell>
          <cell r="D4578" t="str">
            <v>COEFICIENTE DE REPRESENTATIVIDADE</v>
          </cell>
          <cell r="E4578" t="str">
            <v>26,21</v>
          </cell>
          <cell r="F4578" t="str">
            <v>CAIXA REFERENCIAL</v>
          </cell>
        </row>
        <row r="4579">
          <cell r="A4579" t="str">
            <v>94680</v>
          </cell>
          <cell r="B4579" t="str">
            <v>JOELHO 90 GRAUS, PVC, SOLDÁVEL, DN 60 MM INSTALADO EM RESERVAÇÃO PREDIAL DE ÁGUA - FORNECIMENTO E INSTALAÇÃO. AF_04/2024</v>
          </cell>
          <cell r="C4579" t="str">
            <v>UN</v>
          </cell>
          <cell r="D4579" t="str">
            <v>COEFICIENTE DE REPRESENTATIVIDADE</v>
          </cell>
          <cell r="E4579" t="str">
            <v>48,94</v>
          </cell>
          <cell r="F4579" t="str">
            <v>CAIXA REFERENCIAL</v>
          </cell>
        </row>
        <row r="4580">
          <cell r="A4580" t="str">
            <v>94681</v>
          </cell>
          <cell r="B4580" t="str">
            <v>CURVA 90 GRAUS, PVC, SOLDÁVEL, DN 60 MM, INSTALADO EM RESERVAÇÃO PREDIAL DE ÁGUA - FORNECIMENTO E INSTALAÇÃO. AF_04/2024</v>
          </cell>
          <cell r="C4580" t="str">
            <v>UN</v>
          </cell>
          <cell r="D4580" t="str">
            <v>COEFICIENTE DE REPRESENTATIVIDADE</v>
          </cell>
          <cell r="E4580" t="str">
            <v>55,12</v>
          </cell>
          <cell r="F4580" t="str">
            <v>CAIXA REFERENCIAL</v>
          </cell>
        </row>
        <row r="4581">
          <cell r="A4581" t="str">
            <v>94682</v>
          </cell>
          <cell r="B4581" t="str">
            <v>JOELHO 90 GRAUS, PVC, SOLDÁVEL, DN 75 MM INSTALADO EM RESERVAÇÃO PREDIAL DE ÁGUA - FORNECIMENTO E INSTALAÇÃO. AF_04/2024</v>
          </cell>
          <cell r="C4581" t="str">
            <v>UN</v>
          </cell>
          <cell r="D4581" t="str">
            <v>COEFICIENTE DE REPRESENTATIVIDADE</v>
          </cell>
          <cell r="E4581" t="str">
            <v>123,55</v>
          </cell>
          <cell r="F4581" t="str">
            <v>CAIXA REFERENCIAL</v>
          </cell>
        </row>
        <row r="4582">
          <cell r="A4582" t="str">
            <v>94683</v>
          </cell>
          <cell r="B4582" t="str">
            <v>CURVA 90 GRAUS, PVC, SOLDÁVEL, DN 75 MM, INSTALADO EM RESERVAÇÃO PREDIAL DE ÁGUA - FORNECIMENTO E INSTALAÇÃO. AF_04/2024</v>
          </cell>
          <cell r="C4582" t="str">
            <v>UN</v>
          </cell>
          <cell r="D4582" t="str">
            <v>COEFICIENTE DE REPRESENTATIVIDADE</v>
          </cell>
          <cell r="E4582" t="str">
            <v>83,87</v>
          </cell>
          <cell r="F4582" t="str">
            <v>CAIXA REFERENCIAL</v>
          </cell>
        </row>
        <row r="4583">
          <cell r="A4583" t="str">
            <v>94684</v>
          </cell>
          <cell r="B4583" t="str">
            <v>JOELHO 90 GRAUS, PVC, SOLDÁVEL, DN 85 MM INSTALADO EM RESERVAÇÃO PREDIAL DE ÁGUA - FORNECIMENTO E INSTALAÇÃO. AF_04/2024</v>
          </cell>
          <cell r="C4583" t="str">
            <v>UN</v>
          </cell>
          <cell r="D4583" t="str">
            <v>COEFICIENTE DE REPRESENTATIVIDADE</v>
          </cell>
          <cell r="E4583" t="str">
            <v>148,91</v>
          </cell>
          <cell r="F4583" t="str">
            <v>CAIXA REFERENCIAL</v>
          </cell>
        </row>
        <row r="4584">
          <cell r="A4584" t="str">
            <v>94685</v>
          </cell>
          <cell r="B4584" t="str">
            <v>CURVA 90 GRAUS, PVC, SOLDÁVEL, DN 85 MM, INSTALADO EM RESERVAÇÃO PREDIAL DE ÁGUA - FORNECIMENTO E INSTALAÇÃO. AF_04/2024</v>
          </cell>
          <cell r="C4584" t="str">
            <v>UN</v>
          </cell>
          <cell r="D4584" t="str">
            <v>COEFICIENTE DE REPRESENTATIVIDADE</v>
          </cell>
          <cell r="E4584" t="str">
            <v>106,86</v>
          </cell>
          <cell r="F4584" t="str">
            <v>CAIXA REFERENCIAL</v>
          </cell>
        </row>
        <row r="4585">
          <cell r="A4585" t="str">
            <v>94686</v>
          </cell>
          <cell r="B4585" t="str">
            <v>JOELHO 90 GRAUS, PVC, SOLDÁVEL, DN 110 MM INSTALADO EM RESERVAÇÃO PREDIAL DE ÁGUA - FORNECIMENTO E INSTALAÇÃO. AF_04/2024</v>
          </cell>
          <cell r="C4585" t="str">
            <v>UN</v>
          </cell>
          <cell r="D4585" t="str">
            <v>COEFICIENTE DE REPRESENTATIVIDADE</v>
          </cell>
          <cell r="E4585" t="str">
            <v>288,97</v>
          </cell>
          <cell r="F4585" t="str">
            <v>CAIXA REFERENCIAL</v>
          </cell>
        </row>
        <row r="4586">
          <cell r="A4586" t="str">
            <v>94687</v>
          </cell>
          <cell r="B4586" t="str">
            <v>CURVA 90 GRAUS, PVC, SOLDÁVEL, DN 110 MM, INSTALADO EM RESERVAÇÃO PREDIAL DE ÁGUA - FORNECIMENTO E INSTALAÇÃO. AF_04/2024</v>
          </cell>
          <cell r="C4586" t="str">
            <v>UN</v>
          </cell>
          <cell r="D4586" t="str">
            <v>COEFICIENTE DE REPRESENTATIVIDADE</v>
          </cell>
          <cell r="E4586" t="str">
            <v>261,06</v>
          </cell>
          <cell r="F4586" t="str">
            <v>CAIXA REFERENCIAL</v>
          </cell>
        </row>
        <row r="4587">
          <cell r="A4587" t="str">
            <v>94688</v>
          </cell>
          <cell r="B4587" t="str">
            <v>TÊ, PVC, SOLDÁVEL, DN  25 MM INSTALADO EM RESERVAÇÃO PREDIAL DE ÁGUA - FORNECIMENTO E INSTALAÇÃO. AF_04/2024</v>
          </cell>
          <cell r="C4587" t="str">
            <v>UN</v>
          </cell>
          <cell r="D4587" t="str">
            <v>COEFICIENTE DE REPRESENTATIVIDADE</v>
          </cell>
          <cell r="E4587" t="str">
            <v>7,32</v>
          </cell>
          <cell r="F4587" t="str">
            <v>CAIXA REFERENCIAL</v>
          </cell>
        </row>
        <row r="4588">
          <cell r="A4588" t="str">
            <v>94689</v>
          </cell>
          <cell r="B4588" t="str">
            <v>TÊ COM BUCHA DE LATÃO NA BOLSA CENTRAL, PVC, SOLDÁVEL, DN  25 MM X 3/4", INSTALADO EM RESERVAÇÃO PREDIAL DE ÁGUA - FORNECIMENTO E INSTALAÇÃO. AF_04/2024</v>
          </cell>
          <cell r="C4588" t="str">
            <v>UN</v>
          </cell>
          <cell r="D4588" t="str">
            <v>COEFICIENTE DE REPRESENTATIVIDADE</v>
          </cell>
          <cell r="E4588" t="str">
            <v>10,48</v>
          </cell>
          <cell r="F4588" t="str">
            <v>CAIXA REFERENCIAL</v>
          </cell>
        </row>
        <row r="4589">
          <cell r="A4589" t="str">
            <v>94690</v>
          </cell>
          <cell r="B4589" t="str">
            <v>TÊ, PVC, SOLDÁVEL, DN 32 MM INSTALADO EM RESERVAÇÃO PREDIAL DE ÁGUA - FORNECIMENTO E INSTALAÇÃO. AF_04/2024</v>
          </cell>
          <cell r="C4589" t="str">
            <v>UN</v>
          </cell>
          <cell r="D4589" t="str">
            <v>COEFICIENTE DE REPRESENTATIVIDADE</v>
          </cell>
          <cell r="E4589" t="str">
            <v>12,29</v>
          </cell>
          <cell r="F4589" t="str">
            <v>CAIXA REFERENCIAL</v>
          </cell>
        </row>
        <row r="4590">
          <cell r="A4590" t="str">
            <v>94691</v>
          </cell>
          <cell r="B4590" t="str">
            <v>TÊ DE REDUÇÃO, PVC, SOLDÁVEL, DN 32 MM X  25 MM, INSTALADO EM RESERVAÇÃO PREDIAL DE ÁGUA - FORNECIMENTO E INSTALAÇÃO. AF_04/2024</v>
          </cell>
          <cell r="C4590" t="str">
            <v>UN</v>
          </cell>
          <cell r="D4590" t="str">
            <v>COEFICIENTE DE REPRESENTATIVIDADE</v>
          </cell>
          <cell r="E4590" t="str">
            <v>15,06</v>
          </cell>
          <cell r="F4590" t="str">
            <v>CAIXA REFERENCIAL</v>
          </cell>
        </row>
        <row r="4591">
          <cell r="A4591" t="str">
            <v>94692</v>
          </cell>
          <cell r="B4591" t="str">
            <v>TÊ, PVC, SOLDÁVEL, DN 40 MM INSTALADO EM RESERVAÇÃO PREDIAL DE ÁGUA - FORNECIMENTO E INSTALAÇÃO. AF_04/2024</v>
          </cell>
          <cell r="C4591" t="str">
            <v>UN</v>
          </cell>
          <cell r="D4591" t="str">
            <v>COEFICIENTE DE REPRESENTATIVIDADE</v>
          </cell>
          <cell r="E4591" t="str">
            <v>21,29</v>
          </cell>
          <cell r="F4591" t="str">
            <v>CAIXA REFERENCIAL</v>
          </cell>
        </row>
        <row r="4592">
          <cell r="A4592" t="str">
            <v>94693</v>
          </cell>
          <cell r="B4592" t="str">
            <v>TÊ DE REDUÇÃO, PVC, SOLDÁVEL, DN 40 MM X 32 MM, INSTALADO EM RESERVAÇÃO PREDIAL DE ÁGUA - FORNECIMENTO E INSTALAÇÃO. AF_04/2024</v>
          </cell>
          <cell r="C4592" t="str">
            <v>UN</v>
          </cell>
          <cell r="D4592" t="str">
            <v>COEFICIENTE DE REPRESENTATIVIDADE</v>
          </cell>
          <cell r="E4592" t="str">
            <v>19,72</v>
          </cell>
          <cell r="F4592" t="str">
            <v>CAIXA REFERENCIAL</v>
          </cell>
        </row>
        <row r="4593">
          <cell r="A4593" t="str">
            <v>94694</v>
          </cell>
          <cell r="B4593" t="str">
            <v>TÊ, PVC, SOLDÁVEL, DN 50 MM INSTALADO EM RESERVAÇÃO PREDIAL DE ÁGUA - FORNECIMENTO E INSTALAÇÃO. AF_04/2024</v>
          </cell>
          <cell r="C4593" t="str">
            <v>UN</v>
          </cell>
          <cell r="D4593" t="str">
            <v>COEFICIENTE DE REPRESENTATIVIDADE</v>
          </cell>
          <cell r="E4593" t="str">
            <v>26,14</v>
          </cell>
          <cell r="F4593" t="str">
            <v>CAIXA REFERENCIAL</v>
          </cell>
        </row>
        <row r="4594">
          <cell r="A4594" t="str">
            <v>94695</v>
          </cell>
          <cell r="B4594" t="str">
            <v>TÊ DE REDUÇÃO, PVC, SOLDÁVEL, DN 50 MM X 40 MM, INSTALADO EM RESERVAÇÃO PREDIAL DE ÁGUA - FORNECIMENTO E INSTALAÇÃO. AF_04/2024</v>
          </cell>
          <cell r="C4594" t="str">
            <v>UN</v>
          </cell>
          <cell r="D4594" t="str">
            <v>COEFICIENTE DE REPRESENTATIVIDADE</v>
          </cell>
          <cell r="E4594" t="str">
            <v>34,83</v>
          </cell>
          <cell r="F4594" t="str">
            <v>CAIXA REFERENCIAL</v>
          </cell>
        </row>
        <row r="4595">
          <cell r="A4595" t="str">
            <v>94696</v>
          </cell>
          <cell r="B4595" t="str">
            <v>TÊ, PVC, SOLDÁVEL, DN 60 MM INSTALADO EM RESERVAÇÃO PREDIAL DE ÁGUA - FORNECIMENTO E INSTALAÇÃO. AF_04/2024</v>
          </cell>
          <cell r="C4595" t="str">
            <v>UN</v>
          </cell>
          <cell r="D4595" t="str">
            <v>COEFICIENTE DE REPRESENTATIVIDADE</v>
          </cell>
          <cell r="E4595" t="str">
            <v>56,72</v>
          </cell>
          <cell r="F4595" t="str">
            <v>CAIXA REFERENCIAL</v>
          </cell>
        </row>
        <row r="4596">
          <cell r="A4596" t="str">
            <v>94697</v>
          </cell>
          <cell r="B4596" t="str">
            <v>TÊ, PVC, SOLDÁVEL, DN 75 MM INSTALADO EM RESERVAÇÃO PREDIAL DE ÁGUA - FORNECIMENTO E INSTALAÇÃO. AF_04/2024</v>
          </cell>
          <cell r="C4596" t="str">
            <v>UN</v>
          </cell>
          <cell r="D4596" t="str">
            <v>COEFICIENTE DE REPRESENTATIVIDADE</v>
          </cell>
          <cell r="E4596" t="str">
            <v>97,92</v>
          </cell>
          <cell r="F4596" t="str">
            <v>CAIXA REFERENCIAL</v>
          </cell>
        </row>
        <row r="4597">
          <cell r="A4597" t="str">
            <v>94698</v>
          </cell>
          <cell r="B4597" t="str">
            <v>TÊ DE REDUÇÃO, PVC, SOLDÁVEL, DN 75 MM X 50 MM, INSTALADO EM RESERVAÇÃO PREDIAL DE ÁGUA - FORNECIMENTO E INSTALAÇÃO. AF_04/2024</v>
          </cell>
          <cell r="C4597" t="str">
            <v>UN</v>
          </cell>
          <cell r="D4597" t="str">
            <v>COEFICIENTE DE REPRESENTATIVIDADE</v>
          </cell>
          <cell r="E4597" t="str">
            <v>75,28</v>
          </cell>
          <cell r="F4597" t="str">
            <v>CAIXA REFERENCIAL</v>
          </cell>
        </row>
        <row r="4598">
          <cell r="A4598" t="str">
            <v>94699</v>
          </cell>
          <cell r="B4598" t="str">
            <v>TÊ, PVC, SOLDÁVEL, DN 85 MM INSTALADO EM RESERVAÇÃO PREDIAL DE ÁGUA - FORNECIMENTO E INSTALAÇÃO. AF_04/2024</v>
          </cell>
          <cell r="C4598" t="str">
            <v>UN</v>
          </cell>
          <cell r="D4598" t="str">
            <v>COEFICIENTE DE REPRESENTATIVIDADE</v>
          </cell>
          <cell r="E4598" t="str">
            <v>130,05</v>
          </cell>
          <cell r="F4598" t="str">
            <v>CAIXA REFERENCIAL</v>
          </cell>
        </row>
        <row r="4599">
          <cell r="A4599" t="str">
            <v>94700</v>
          </cell>
          <cell r="B4599" t="str">
            <v>TÊ DE REDUÇÃO, PVC, SOLDÁVEL, DN 85 MM X 60 MM, INSTALADO EM RESERVAÇÃO PREDIAL DE ÁGUA - FORNECIMENTO E INSTALAÇÃO. AF_04/2024</v>
          </cell>
          <cell r="C4599" t="str">
            <v>UN</v>
          </cell>
          <cell r="D4599" t="str">
            <v>COEFICIENTE DE REPRESENTATIVIDADE</v>
          </cell>
          <cell r="E4599" t="str">
            <v>148,93</v>
          </cell>
          <cell r="F4599" t="str">
            <v>CAIXA REFERENCIAL</v>
          </cell>
        </row>
        <row r="4600">
          <cell r="A4600" t="str">
            <v>94701</v>
          </cell>
          <cell r="B4600" t="str">
            <v>TÊ, PVC, SOLDÁVEL, DN 110 MM INSTALADO EM RESERVAÇÃO PREDIAL DE ÁGUA - FORNECIMENTO E INSTALAÇÃO. AF_04/2024</v>
          </cell>
          <cell r="C4600" t="str">
            <v>UN</v>
          </cell>
          <cell r="D4600" t="str">
            <v>COEFICIENTE DE REPRESENTATIVIDADE</v>
          </cell>
          <cell r="E4600" t="str">
            <v>257,02</v>
          </cell>
          <cell r="F4600" t="str">
            <v>CAIXA REFERENCIAL</v>
          </cell>
        </row>
        <row r="4601">
          <cell r="A4601" t="str">
            <v>94702</v>
          </cell>
          <cell r="B4601" t="str">
            <v>TÊ DE REDUÇÃO, PVC, SOLDÁVEL, DN 110 MM X 60 MM, INSTALADO EM RESERVAÇÃO PREDIAL DE ÁGUA - FORNECIMENTO E INSTALAÇÃO. AF_04/2024</v>
          </cell>
          <cell r="C4601" t="str">
            <v>UN</v>
          </cell>
          <cell r="D4601" t="str">
            <v>COEFICIENTE DE REPRESENTATIVIDADE</v>
          </cell>
          <cell r="E4601" t="str">
            <v>214,64</v>
          </cell>
          <cell r="F4601" t="str">
            <v>CAIXA REFERENCIAL</v>
          </cell>
        </row>
        <row r="4602">
          <cell r="A4602" t="str">
            <v>94703</v>
          </cell>
          <cell r="B4602" t="str">
            <v>ADAPTADOR COM FLANGE E ANEL DE VEDAÇÃO, PVC, SOLDÁVEL, DN  25 MM X 3/4", INSTALADO EM RESERVAÇÃO PREDIAL DE ÁGUA - FORNECIMENTO E INSTALAÇÃO. AF_04/2024</v>
          </cell>
          <cell r="C4602" t="str">
            <v>UN</v>
          </cell>
          <cell r="D4602" t="str">
            <v>COEFICIENTE DE REPRESENTATIVIDADE</v>
          </cell>
          <cell r="E4602" t="str">
            <v>22,68</v>
          </cell>
          <cell r="F4602" t="str">
            <v>CAIXA REFERENCIAL</v>
          </cell>
        </row>
        <row r="4603">
          <cell r="A4603" t="str">
            <v>94704</v>
          </cell>
          <cell r="B4603" t="str">
            <v>ADAPTADOR COM FLANGE E ANEL DE VEDAÇÃO, PVC, SOLDÁVEL, DN 32 MM X 1", INSTALADO EM RESERVAÇÃO PREDIAL DE ÁGUA - FORNECIMENTO E INSTALAÇÃO. AF_04/2024</v>
          </cell>
          <cell r="C4603" t="str">
            <v>UN</v>
          </cell>
          <cell r="D4603" t="str">
            <v>COEFICIENTE DE REPRESENTATIVIDADE</v>
          </cell>
          <cell r="E4603" t="str">
            <v>30,54</v>
          </cell>
          <cell r="F4603" t="str">
            <v>CAIXA REFERENCIAL</v>
          </cell>
        </row>
        <row r="4604">
          <cell r="A4604" t="str">
            <v>94705</v>
          </cell>
          <cell r="B4604" t="str">
            <v>ADAPTADOR COM FLANGE E ANEL DE VEDAÇÃO, PVC, SOLDÁVEL, DN 40 MM X 1 1/4", INSTALADO EM RESERVAÇÃO PREDIAL DE ÁGUA - FORNECIMENTO E INSTALAÇÃO. AF_04/2024</v>
          </cell>
          <cell r="C4604" t="str">
            <v>UN</v>
          </cell>
          <cell r="D4604" t="str">
            <v>COEFICIENTE DE REPRESENTATIVIDADE</v>
          </cell>
          <cell r="E4604" t="str">
            <v>42,05</v>
          </cell>
          <cell r="F4604" t="str">
            <v>CAIXA REFERENCIAL</v>
          </cell>
        </row>
        <row r="4605">
          <cell r="A4605" t="str">
            <v>94706</v>
          </cell>
          <cell r="B4605" t="str">
            <v>ADAPTADOR COM FLANGE E ANEL DE VEDAÇÃO, PVC, SOLDÁVEL, DN 50 MM X 1 1/2", INSTALADO EM RESERVAÇÃO PREDIAL DE ÁGUA - FORNECIMENTO E INSTALAÇÃO. AF_04/2024</v>
          </cell>
          <cell r="C4605" t="str">
            <v>UN</v>
          </cell>
          <cell r="D4605" t="str">
            <v>COEFICIENTE DE REPRESENTATIVIDADE</v>
          </cell>
          <cell r="E4605" t="str">
            <v>40,99</v>
          </cell>
          <cell r="F4605" t="str">
            <v>CAIXA REFERENCIAL</v>
          </cell>
        </row>
        <row r="4606">
          <cell r="A4606" t="str">
            <v>94707</v>
          </cell>
          <cell r="B4606" t="str">
            <v>ADAPTADOR COM FLANGE E ANEL DE VEDAÇÃO, PVC, SOLDÁVEL, DN 60 MM X 2", INSTALADO EM RESERVAÇÃO PREDIAL DE ÁGUA - FORNECIMENTO E INSTALAÇÃO. AF_04/2024</v>
          </cell>
          <cell r="C4606" t="str">
            <v>UN</v>
          </cell>
          <cell r="D4606" t="str">
            <v>COEFICIENTE DE REPRESENTATIVIDADE</v>
          </cell>
          <cell r="E4606" t="str">
            <v>65,31</v>
          </cell>
          <cell r="F4606" t="str">
            <v>CAIXA REFERENCIAL</v>
          </cell>
        </row>
        <row r="4607">
          <cell r="A4607" t="str">
            <v>94713</v>
          </cell>
          <cell r="B4607" t="str">
            <v>ADAPTADOR COM FLANGES LIVRES, PVC, SOLDÁVEL, DN 75 MM X 2 1/2", INSTALADO EM RESERVAÇÃO PREDIAL DE ÁGUA - FORNECIMENTO E INSTALAÇÃO. AF_04/2024</v>
          </cell>
          <cell r="C4607" t="str">
            <v>UN</v>
          </cell>
          <cell r="D4607" t="str">
            <v>COEFICIENTE DE REPRESENTATIVIDADE</v>
          </cell>
          <cell r="E4607" t="str">
            <v>274,40</v>
          </cell>
          <cell r="F4607" t="str">
            <v>CAIXA REFERENCIAL</v>
          </cell>
        </row>
        <row r="4608">
          <cell r="A4608" t="str">
            <v>94714</v>
          </cell>
          <cell r="B4608" t="str">
            <v>ADAPTADOR COM FLANGES LIVRES, PVC, SOLDÁVEL, DN 85 MM X 3", INSTALADO EM RESERVAÇÃO PREDIAL DE ÁGUA - FORNECIMENTO E INSTALAÇÃO. AF_04/2024</v>
          </cell>
          <cell r="C4608" t="str">
            <v>UN</v>
          </cell>
          <cell r="D4608" t="str">
            <v>COEFICIENTE DE REPRESENTATIVIDADE</v>
          </cell>
          <cell r="E4608" t="str">
            <v>385,89</v>
          </cell>
          <cell r="F4608" t="str">
            <v>CAIXA REFERENCIAL</v>
          </cell>
        </row>
        <row r="4609">
          <cell r="A4609" t="str">
            <v>94715</v>
          </cell>
          <cell r="B4609" t="str">
            <v>ADAPTADOR COM FLANGES LIVRES, PVC, SOLDÁVEL, DN 110 MM X 4", INSTALADO EM RESERVAÇÃO PREDIAL DE ÁGUA - FORNECIMENTO E INSTALAÇÃO. AF_04/2024</v>
          </cell>
          <cell r="C4609" t="str">
            <v>UN</v>
          </cell>
          <cell r="D4609" t="str">
            <v>COEFICIENTE DE REPRESENTATIVIDADE</v>
          </cell>
          <cell r="E4609" t="str">
            <v>342,45</v>
          </cell>
          <cell r="F4609" t="str">
            <v>CAIXA REFERENCIAL</v>
          </cell>
        </row>
        <row r="4610">
          <cell r="A4610" t="str">
            <v>94724</v>
          </cell>
          <cell r="B4610" t="str">
            <v>CONECTOR, CPVC, SOLDÁVEL, DN 22 MM X 3/4", INSTALADO EM RESERVAÇÃO PREDIAL DE ÁGUA - FORNECIMENTO E INSTALAÇÃO. AF_04/2024</v>
          </cell>
          <cell r="C4610" t="str">
            <v>UN</v>
          </cell>
          <cell r="D4610" t="str">
            <v>COEFICIENTE DE REPRESENTATIVIDADE</v>
          </cell>
          <cell r="E4610" t="str">
            <v>28,38</v>
          </cell>
          <cell r="F4610" t="str">
            <v>CAIXA REFERENCIAL</v>
          </cell>
        </row>
        <row r="4611">
          <cell r="A4611" t="str">
            <v>94725</v>
          </cell>
          <cell r="B4611" t="str">
            <v>LUVA, CPVC, SOLDÁVEL, DN 22 MM, INSTALADO EM RESERVAÇÃO PREDIAL DE ÁGUA - FORNECIMENTO E INSTALAÇÃO. AF_04/2024</v>
          </cell>
          <cell r="C4611" t="str">
            <v>UN</v>
          </cell>
          <cell r="D4611" t="str">
            <v>COEFICIENTE DE REPRESENTATIVIDADE</v>
          </cell>
          <cell r="E4611" t="str">
            <v>7,39</v>
          </cell>
          <cell r="F4611" t="str">
            <v>CAIXA REFERENCIAL</v>
          </cell>
        </row>
        <row r="4612">
          <cell r="A4612" t="str">
            <v>94726</v>
          </cell>
          <cell r="B4612" t="str">
            <v>CONECTOR, CPVC, SOLDÁVEL, DN 28 MM X 1", INSTALADO EM RESERVAÇÃO PREDIAL DE ÁGUA - FORNECIMENTO E INSTALAÇÃO. AF_04/2024</v>
          </cell>
          <cell r="C4612" t="str">
            <v>UN</v>
          </cell>
          <cell r="D4612" t="str">
            <v>COEFICIENTE DE REPRESENTATIVIDADE</v>
          </cell>
          <cell r="E4612" t="str">
            <v>36,57</v>
          </cell>
          <cell r="F4612" t="str">
            <v>CAIXA REFERENCIAL</v>
          </cell>
        </row>
        <row r="4613">
          <cell r="A4613" t="str">
            <v>94727</v>
          </cell>
          <cell r="B4613" t="str">
            <v>LUVA, CPVC, SOLDÁVEL, DN 28 MM, INSTALADO EM RESERVAÇÃO PREDIAL DE ÁGUA - FORNECIMENTO E INSTALAÇÃO. AF_04/2024</v>
          </cell>
          <cell r="C4613" t="str">
            <v>UN</v>
          </cell>
          <cell r="D4613" t="str">
            <v>COEFICIENTE DE REPRESENTATIVIDADE</v>
          </cell>
          <cell r="E4613" t="str">
            <v>12,12</v>
          </cell>
          <cell r="F4613" t="str">
            <v>CAIXA REFERENCIAL</v>
          </cell>
        </row>
        <row r="4614">
          <cell r="A4614" t="str">
            <v>94728</v>
          </cell>
          <cell r="B4614" t="str">
            <v>CONECTOR, CPVC, SOLDÁVEL, DN 35 MM X 1 1/4", INSTALADO EM RESERVAÇÃO PREDIAL DE ÁGUA - FORNECIMENTO E INSTALAÇÃO. AF_04/2024</v>
          </cell>
          <cell r="C4614" t="str">
            <v>UN</v>
          </cell>
          <cell r="D4614" t="str">
            <v>COEFICIENTE DE REPRESENTATIVIDADE</v>
          </cell>
          <cell r="E4614" t="str">
            <v>57,13</v>
          </cell>
          <cell r="F4614" t="str">
            <v>CAIXA REFERENCIAL</v>
          </cell>
        </row>
        <row r="4615">
          <cell r="A4615" t="str">
            <v>94729</v>
          </cell>
          <cell r="B4615" t="str">
            <v>LUVA, CPVC, SOLDÁVEL, DN 35 MM, INSTALADO EM RESERVAÇÃO PREDIAL DE ÁGUA - FORNECIMENTO E INSTALAÇÃO. AF_04/2024</v>
          </cell>
          <cell r="C4615" t="str">
            <v>UN</v>
          </cell>
          <cell r="D4615" t="str">
            <v>COEFICIENTE DE REPRESENTATIVIDADE</v>
          </cell>
          <cell r="E4615" t="str">
            <v>21,15</v>
          </cell>
          <cell r="F4615" t="str">
            <v>CAIXA REFERENCIAL</v>
          </cell>
        </row>
        <row r="4616">
          <cell r="A4616" t="str">
            <v>94730</v>
          </cell>
          <cell r="B4616" t="str">
            <v>CONECTOR, CPVC, SOLDÁVEL, DN 42 MM X 1 1/2", INSTALADO EM RESERVAÇÃO PREDIAL DE ÁGUA - FORNECIMENTO E INSTALAÇÃO. AF_04/2024</v>
          </cell>
          <cell r="C4616" t="str">
            <v>UN</v>
          </cell>
          <cell r="D4616" t="str">
            <v>COEFICIENTE DE REPRESENTATIVIDADE</v>
          </cell>
          <cell r="E4616" t="str">
            <v>70,06</v>
          </cell>
          <cell r="F4616" t="str">
            <v>CAIXA REFERENCIAL</v>
          </cell>
        </row>
        <row r="4617">
          <cell r="A4617" t="str">
            <v>94731</v>
          </cell>
          <cell r="B4617" t="str">
            <v>LUVA, CPVC, SOLDÁVEL, DN 42 MM, INSTALADO EM RESERVAÇÃO PREDIAL DE ÁGUA - FORNECIMENTO E INSTALAÇÃO. AF_04/2024</v>
          </cell>
          <cell r="C4617" t="str">
            <v>UN</v>
          </cell>
          <cell r="D4617" t="str">
            <v>COEFICIENTE DE REPRESENTATIVIDADE</v>
          </cell>
          <cell r="E4617" t="str">
            <v>28,10</v>
          </cell>
          <cell r="F4617" t="str">
            <v>CAIXA REFERENCIAL</v>
          </cell>
        </row>
        <row r="4618">
          <cell r="A4618" t="str">
            <v>94732</v>
          </cell>
          <cell r="B4618" t="str">
            <v>CONECTOR, CPVC, SOLDÁVEL, DN 54 MM X 2", INSTALADO EM RESERVAÇÃO PREDIAL DE ÁGUA - FORNECIMENTO E INSTALAÇÃO. AF_04/2024</v>
          </cell>
          <cell r="C4618" t="str">
            <v>UN</v>
          </cell>
          <cell r="D4618" t="str">
            <v>COEFICIENTE DE REPRESENTATIVIDADE</v>
          </cell>
          <cell r="E4618" t="str">
            <v>112,43</v>
          </cell>
          <cell r="F4618" t="str">
            <v>CAIXA REFERENCIAL</v>
          </cell>
        </row>
        <row r="4619">
          <cell r="A4619" t="str">
            <v>94733</v>
          </cell>
          <cell r="B4619" t="str">
            <v>LUVA, CPVC, SOLDÁVEL, DN 54 MM, INSTALADO EM RESERVAÇÃO PREDIAL DE ÁGUA - FORNECIMENTO E INSTALAÇÃO. AF_04/2024</v>
          </cell>
          <cell r="C4619" t="str">
            <v>UN</v>
          </cell>
          <cell r="D4619" t="str">
            <v>COEFICIENTE DE REPRESENTATIVIDADE</v>
          </cell>
          <cell r="E4619" t="str">
            <v>49,58</v>
          </cell>
          <cell r="F4619" t="str">
            <v>CAIXA REFERENCIAL</v>
          </cell>
        </row>
        <row r="4620">
          <cell r="A4620" t="str">
            <v>94734</v>
          </cell>
          <cell r="B4620" t="str">
            <v>CONECTOR, CPVC, SOLDÁVEL, DN 73 MM X 2 1/2", INSTALADO EM RESERVAÇÃO PREDIAL DE ÁGUA - FORNECIMENTO E INSTALAÇÃO. AF_04/2024</v>
          </cell>
          <cell r="C4620" t="str">
            <v>UN</v>
          </cell>
          <cell r="D4620" t="str">
            <v>COEFICIENTE DE REPRESENTATIVIDADE</v>
          </cell>
          <cell r="E4620" t="str">
            <v>411,22</v>
          </cell>
          <cell r="F4620" t="str">
            <v>CAIXA REFERENCIAL</v>
          </cell>
        </row>
        <row r="4621">
          <cell r="A4621" t="str">
            <v>94736</v>
          </cell>
          <cell r="B4621" t="str">
            <v>CONECTOR, CPVC, SOLDÁVEL, DN 89 MM X 3", INSTALADO EM RESERVAÇÃO PREDIAL DE ÁGUA - FORNECIMENTO E INSTALAÇÃO. AF_04/2024</v>
          </cell>
          <cell r="C4621" t="str">
            <v>UN</v>
          </cell>
          <cell r="D4621" t="str">
            <v>COEFICIENTE DE REPRESENTATIVIDADE</v>
          </cell>
          <cell r="E4621" t="str">
            <v>597,80</v>
          </cell>
          <cell r="F4621" t="str">
            <v>CAIXA REFERENCIAL</v>
          </cell>
        </row>
        <row r="4622">
          <cell r="A4622" t="str">
            <v>94737</v>
          </cell>
          <cell r="B4622" t="str">
            <v>LUVA, CPVC, SOLDÁVEL, DN 89 MM, INSTALADO EM RESERVAÇÃO PREDIAL DE ÁGUA - FORNECIMENTO E INSTALAÇÃO. AF_04/2024</v>
          </cell>
          <cell r="C4622" t="str">
            <v>UN</v>
          </cell>
          <cell r="D4622" t="str">
            <v>COEFICIENTE DE REPRESENTATIVIDADE</v>
          </cell>
          <cell r="E4622" t="str">
            <v>207,07</v>
          </cell>
          <cell r="F4622" t="str">
            <v>CAIXA REFERENCIAL</v>
          </cell>
        </row>
        <row r="4623">
          <cell r="A4623" t="str">
            <v>94738</v>
          </cell>
          <cell r="B4623" t="str">
            <v>CONECTOR, CPVC, SOLDÁVEL, DN 114 MM X 4", INSTALADO EM RESERVAÇÃO PREDIAL DE ÁGUA - FORNECIMENTO E INSTALAÇÃO. AF_04/2024</v>
          </cell>
          <cell r="C4623" t="str">
            <v>UN</v>
          </cell>
          <cell r="D4623" t="str">
            <v>COEFICIENTE DE REPRESENTATIVIDADE</v>
          </cell>
          <cell r="E4623" t="str">
            <v>1.802,07</v>
          </cell>
          <cell r="F4623" t="str">
            <v>CAIXA REFERENCIAL</v>
          </cell>
        </row>
        <row r="4624">
          <cell r="A4624" t="str">
            <v>94739</v>
          </cell>
          <cell r="B4624" t="str">
            <v>LUVA, CPVC, SOLDÁVEL, DN 114 MM, INSTALADO EM RESERVAÇÃO PREDIAL DE ÁGUA - FORNECIMENTO E INSTALAÇÃO. AF_04/2024</v>
          </cell>
          <cell r="C4624" t="str">
            <v>UN</v>
          </cell>
          <cell r="D4624" t="str">
            <v>COEFICIENTE DE REPRESENTATIVIDADE</v>
          </cell>
          <cell r="E4624" t="str">
            <v>253,83</v>
          </cell>
          <cell r="F4624" t="str">
            <v>CAIXA REFERENCIAL</v>
          </cell>
        </row>
        <row r="4625">
          <cell r="A4625" t="str">
            <v>94740</v>
          </cell>
          <cell r="B4625" t="str">
            <v>JOELHO 90 GRAUS, CPVC, SOLDÁVEL, DN 22 MM, INSTALADO EM RESERVAÇÃO PREDIAL DE ÁGUA - FORNECIMENTO E INSTALAÇÃO. AF_04/2024</v>
          </cell>
          <cell r="C4625" t="str">
            <v>UN</v>
          </cell>
          <cell r="D4625" t="str">
            <v>COEFICIENTE DE REPRESENTATIVIDADE</v>
          </cell>
          <cell r="E4625" t="str">
            <v>10,50</v>
          </cell>
          <cell r="F4625" t="str">
            <v>CAIXA REFERENCIAL</v>
          </cell>
        </row>
        <row r="4626">
          <cell r="A4626" t="str">
            <v>94741</v>
          </cell>
          <cell r="B4626" t="str">
            <v>CURVA 90 GRAUS, CPVC, SOLDÁVEL, DN 22 MM, INSTALADO EM RESERVAÇÃO PREDIAL DE ÁGUA - FORNECIMENTO E INSTALAÇÃO. AF_04/2024</v>
          </cell>
          <cell r="C4626" t="str">
            <v>UN</v>
          </cell>
          <cell r="D4626" t="str">
            <v>COEFICIENTE DE REPRESENTATIVIDADE</v>
          </cell>
          <cell r="E4626" t="str">
            <v>13,73</v>
          </cell>
          <cell r="F4626" t="str">
            <v>CAIXA REFERENCIAL</v>
          </cell>
        </row>
        <row r="4627">
          <cell r="A4627" t="str">
            <v>94742</v>
          </cell>
          <cell r="B4627" t="str">
            <v>JOELHO 90 GRAUS, CPVC, SOLDÁVEL, DN 28 MM, INSTALADO EM RESERVAÇÃO PREDIAL DE ÁGUA - FORNECIMENTO E INSTALAÇÃO. AF_04/2024</v>
          </cell>
          <cell r="C4627" t="str">
            <v>UN</v>
          </cell>
          <cell r="D4627" t="str">
            <v>COEFICIENTE DE REPRESENTATIVIDADE</v>
          </cell>
          <cell r="E4627" t="str">
            <v>17,65</v>
          </cell>
          <cell r="F4627" t="str">
            <v>CAIXA REFERENCIAL</v>
          </cell>
        </row>
        <row r="4628">
          <cell r="A4628" t="str">
            <v>94743</v>
          </cell>
          <cell r="B4628" t="str">
            <v>CURVA 90 GRAUS, CPVC, SOLDÁVEL, DN 28 MM, INSTALADO EM RESERVAÇÃO PREDIAL DE ÁGUA - FORNECIMENTO E INSTALAÇÃO. AF_04/2024</v>
          </cell>
          <cell r="C4628" t="str">
            <v>UN</v>
          </cell>
          <cell r="D4628" t="str">
            <v>COEFICIENTE DE REPRESENTATIVIDADE</v>
          </cell>
          <cell r="E4628" t="str">
            <v>22,51</v>
          </cell>
          <cell r="F4628" t="str">
            <v>CAIXA REFERENCIAL</v>
          </cell>
        </row>
        <row r="4629">
          <cell r="A4629" t="str">
            <v>94744</v>
          </cell>
          <cell r="B4629" t="str">
            <v>JOELHO 90 GRAUS, CPVC, SOLDÁVEL, DN 35 MM, INSTALADO EM RESERVAÇÃO PREDIAL DE ÁGUA - FORNECIMENTO E INSTALAÇÃO. AF_04/2024</v>
          </cell>
          <cell r="C4629" t="str">
            <v>UN</v>
          </cell>
          <cell r="D4629" t="str">
            <v>COEFICIENTE DE REPRESENTATIVIDADE</v>
          </cell>
          <cell r="E4629" t="str">
            <v>28,03</v>
          </cell>
          <cell r="F4629" t="str">
            <v>CAIXA REFERENCIAL</v>
          </cell>
        </row>
        <row r="4630">
          <cell r="A4630" t="str">
            <v>94746</v>
          </cell>
          <cell r="B4630" t="str">
            <v>JOELHO 90 GRAUS, CPVC, SOLDÁVEL, DN 42 MM, INSTALADO EM RESERVAÇÃO PREDIAL DE ÁGUA - FORNECIMENTO E INSTALAÇÃO. AF_04/2024</v>
          </cell>
          <cell r="C4630" t="str">
            <v>UN</v>
          </cell>
          <cell r="D4630" t="str">
            <v>COEFICIENTE DE REPRESENTATIVIDADE</v>
          </cell>
          <cell r="E4630" t="str">
            <v>40,38</v>
          </cell>
          <cell r="F4630" t="str">
            <v>CAIXA REFERENCIAL</v>
          </cell>
        </row>
        <row r="4631">
          <cell r="A4631" t="str">
            <v>94748</v>
          </cell>
          <cell r="B4631" t="str">
            <v>JOELHO 90 GRAUS, CPVC, SOLDÁVEL, DN 54 MM, INSTALADO EM RESERVAÇÃO PREDIAL DE ÁGUA - FORNECIMENTO E INSTALAÇÃO. AF_04/2024</v>
          </cell>
          <cell r="C4631" t="str">
            <v>UN</v>
          </cell>
          <cell r="D4631" t="str">
            <v>COEFICIENTE DE REPRESENTATIVIDADE</v>
          </cell>
          <cell r="E4631" t="str">
            <v>89,42</v>
          </cell>
          <cell r="F4631" t="str">
            <v>CAIXA REFERENCIAL</v>
          </cell>
        </row>
        <row r="4632">
          <cell r="A4632" t="str">
            <v>94750</v>
          </cell>
          <cell r="B4632" t="str">
            <v>JOELHO 90 GRAUS, CPVC, SOLDÁVEL, DN 73 MM, INSTALADO EM RESERVAÇÃO PREDIAL DE ÁGUA - FORNECIMENTO E INSTALAÇÃO. AF_04/2024</v>
          </cell>
          <cell r="C4632" t="str">
            <v>UN</v>
          </cell>
          <cell r="D4632" t="str">
            <v>COEFICIENTE DE REPRESENTATIVIDADE</v>
          </cell>
          <cell r="E4632" t="str">
            <v>181,33</v>
          </cell>
          <cell r="F4632" t="str">
            <v>CAIXA REFERENCIAL</v>
          </cell>
        </row>
        <row r="4633">
          <cell r="A4633" t="str">
            <v>94752</v>
          </cell>
          <cell r="B4633" t="str">
            <v>JOELHO 90 GRAUS, CPVC, SOLDÁVEL, DN 89 MM, INSTALADO EM RESERVAÇÃO PREDIAL DE ÁGUA - FORNECIMENTO E INSTALAÇÃO. AF_04/2024</v>
          </cell>
          <cell r="C4633" t="str">
            <v>UN</v>
          </cell>
          <cell r="D4633" t="str">
            <v>COEFICIENTE DE REPRESENTATIVIDADE</v>
          </cell>
          <cell r="E4633" t="str">
            <v>217,44</v>
          </cell>
          <cell r="F4633" t="str">
            <v>CAIXA REFERENCIAL</v>
          </cell>
        </row>
        <row r="4634">
          <cell r="A4634" t="str">
            <v>94754</v>
          </cell>
          <cell r="B4634" t="str">
            <v>JOELHO 90 GRAUS, CPVC, SOLDÁVEL, DN 114 MM, INSTALADO EM RESERVAÇÃO PREDIAL DE ÁGUA - FORNECIMENTO E INSTALAÇÃO. AF_04/2024</v>
          </cell>
          <cell r="C4634" t="str">
            <v>UN</v>
          </cell>
          <cell r="D4634" t="str">
            <v>COEFICIENTE DE REPRESENTATIVIDADE</v>
          </cell>
          <cell r="E4634" t="str">
            <v>311,04</v>
          </cell>
          <cell r="F4634" t="str">
            <v>CAIXA REFERENCIAL</v>
          </cell>
        </row>
        <row r="4635">
          <cell r="A4635" t="str">
            <v>94756</v>
          </cell>
          <cell r="B4635" t="str">
            <v>TE, CPVC, SOLDÁVEL, DN 22 MM, INSTALADO EM RESERVAÇÃO PREDIAL DE ÁGUA - FORNECIMENTO E INSTALAÇÃO. AF_04/2024</v>
          </cell>
          <cell r="C4635" t="str">
            <v>UN</v>
          </cell>
          <cell r="D4635" t="str">
            <v>COEFICIENTE DE REPRESENTATIVIDADE</v>
          </cell>
          <cell r="E4635" t="str">
            <v>13,47</v>
          </cell>
          <cell r="F4635" t="str">
            <v>CAIXA REFERENCIAL</v>
          </cell>
        </row>
        <row r="4636">
          <cell r="A4636" t="str">
            <v>94757</v>
          </cell>
          <cell r="B4636" t="str">
            <v>TE, CPVC, SOLDÁVEL, DN 28 MM, INSTALADO EM RESERVAÇÃO PREDIAL DE ÁGUA - FORNECIMENTO E INSTALAÇÃO. AF_04/2024</v>
          </cell>
          <cell r="C4636" t="str">
            <v>UN</v>
          </cell>
          <cell r="D4636" t="str">
            <v>COEFICIENTE DE REPRESENTATIVIDADE</v>
          </cell>
          <cell r="E4636" t="str">
            <v>21,36</v>
          </cell>
          <cell r="F4636" t="str">
            <v>CAIXA REFERENCIAL</v>
          </cell>
        </row>
        <row r="4637">
          <cell r="A4637" t="str">
            <v>94758</v>
          </cell>
          <cell r="B4637" t="str">
            <v>TE, CPVC, SOLDÁVEL, DN 35 MM, INSTALADO EM RESERVAÇÃO PREDIAL DE ÁGUA - FORNECIMENTO E INSTALAÇÃO. AF_04/2024</v>
          </cell>
          <cell r="C4637" t="str">
            <v>UN</v>
          </cell>
          <cell r="D4637" t="str">
            <v>COEFICIENTE DE REPRESENTATIVIDADE</v>
          </cell>
          <cell r="E4637" t="str">
            <v>55,19</v>
          </cell>
          <cell r="F4637" t="str">
            <v>CAIXA REFERENCIAL</v>
          </cell>
        </row>
        <row r="4638">
          <cell r="A4638" t="str">
            <v>94759</v>
          </cell>
          <cell r="B4638" t="str">
            <v>TE, CPVC, SOLDÁVEL, DN 42 MM, INSTALADO EM RESERVAÇÃO PREDIAL DE ÁGUA - FORNECIMENTO E INSTALAÇÃO. AF_04/2024</v>
          </cell>
          <cell r="C4638" t="str">
            <v>UN</v>
          </cell>
          <cell r="D4638" t="str">
            <v>COEFICIENTE DE REPRESENTATIVIDADE</v>
          </cell>
          <cell r="E4638" t="str">
            <v>70,30</v>
          </cell>
          <cell r="F4638" t="str">
            <v>CAIXA REFERENCIAL</v>
          </cell>
        </row>
        <row r="4639">
          <cell r="A4639" t="str">
            <v>94760</v>
          </cell>
          <cell r="B4639" t="str">
            <v>TE, CPVC, SOLDÁVEL, DN 54 MM, INSTALADO EM RESERVAÇÃO PREDIAL DE ÁGUA - FORNECIMENTO E INSTALAÇÃO. AF_04/2024</v>
          </cell>
          <cell r="C4639" t="str">
            <v>UN</v>
          </cell>
          <cell r="D4639" t="str">
            <v>COEFICIENTE DE REPRESENTATIVIDADE</v>
          </cell>
          <cell r="E4639" t="str">
            <v>112,27</v>
          </cell>
          <cell r="F4639" t="str">
            <v>CAIXA REFERENCIAL</v>
          </cell>
        </row>
        <row r="4640">
          <cell r="A4640" t="str">
            <v>94761</v>
          </cell>
          <cell r="B4640" t="str">
            <v>TE, CPVC, SOLDÁVEL, DN 73 MM, INSTALADO EM RESERVAÇÃO PREDIAL DE ÁGUA - FORNECIMENTO E INSTALAÇÃO. AF_04/2024</v>
          </cell>
          <cell r="C4640" t="str">
            <v>UN</v>
          </cell>
          <cell r="D4640" t="str">
            <v>COEFICIENTE DE REPRESENTATIVIDADE</v>
          </cell>
          <cell r="E4640" t="str">
            <v>243,87</v>
          </cell>
          <cell r="F4640" t="str">
            <v>CAIXA REFERENCIAL</v>
          </cell>
        </row>
        <row r="4641">
          <cell r="A4641" t="str">
            <v>94762</v>
          </cell>
          <cell r="B4641" t="str">
            <v>TE, CPVC, SOLDÁVEL, DN 89 MM, INSTALADO EM RESERVAÇÃO PREDIAL DE ÁGUA - FORNECIMENTO E INSTALAÇÃO. AF_04/2024</v>
          </cell>
          <cell r="C4641" t="str">
            <v>UN</v>
          </cell>
          <cell r="D4641" t="str">
            <v>COEFICIENTE DE REPRESENTATIVIDADE</v>
          </cell>
          <cell r="E4641" t="str">
            <v>295,20</v>
          </cell>
          <cell r="F4641" t="str">
            <v>CAIXA REFERENCIAL</v>
          </cell>
        </row>
        <row r="4642">
          <cell r="A4642" t="str">
            <v>94763</v>
          </cell>
          <cell r="B4642" t="str">
            <v>TE, CPVC, SOLDÁVEL, DN 114 MM, INSTALADO EM RESERVAÇÃO PREDIAL DE ÁGUA - FORNECIMENTO E INSTALAÇÃO. AF_04/2024</v>
          </cell>
          <cell r="C4642" t="str">
            <v>UN</v>
          </cell>
          <cell r="D4642" t="str">
            <v>COEFICIENTE DE REPRESENTATIVIDADE</v>
          </cell>
          <cell r="E4642" t="str">
            <v>386,99</v>
          </cell>
          <cell r="F4642" t="str">
            <v>CAIXA REFERENCIAL</v>
          </cell>
        </row>
        <row r="4643">
          <cell r="A4643" t="str">
            <v>94764</v>
          </cell>
          <cell r="B4643" t="str">
            <v>ADAPTADOR COM FLANGE E ANEL DE VEDAÇÃO, CPVC, ROSCÁVEL, DN 15 MM, INSTALADO EM RESERVAÇÃO PREDIAL DE ÁGUA - FORNECIMENTO E INSTALAÇÃO. AF_04/2024</v>
          </cell>
          <cell r="C4643" t="str">
            <v>UN</v>
          </cell>
          <cell r="D4643" t="str">
            <v>COEFICIENTE DE REPRESENTATIVIDADE</v>
          </cell>
          <cell r="E4643" t="str">
            <v>40,17</v>
          </cell>
          <cell r="F4643" t="str">
            <v>CAIXA REFERENCIAL</v>
          </cell>
        </row>
        <row r="4644">
          <cell r="A4644" t="str">
            <v>94765</v>
          </cell>
          <cell r="B4644" t="str">
            <v>ADAPTADOR COM FLANGE E ANEL DE VEDAÇÃO, CPVC, ROSCÁVEL, DN 22 MM, INSTALADO EM RESERVAÇÃO PREDIAL DE ÁGUA - FORNECIMENTO E INSTALAÇÃO. AF_04/2024</v>
          </cell>
          <cell r="C4644" t="str">
            <v>UN</v>
          </cell>
          <cell r="D4644" t="str">
            <v>COEFICIENTE DE REPRESENTATIVIDADE</v>
          </cell>
          <cell r="E4644" t="str">
            <v>44,27</v>
          </cell>
          <cell r="F4644" t="str">
            <v>CAIXA REFERENCIAL</v>
          </cell>
        </row>
        <row r="4645">
          <cell r="A4645" t="str">
            <v>94766</v>
          </cell>
          <cell r="B4645" t="str">
            <v>ADAPTADOR COM FLANGE E ANEL DE VEDAÇÃO, CPVC, ROSCÁVEL, DN 28 MM, INSTALADO EM RESERVAÇÃO PREDIAL DE ÁGUA - FORNECIMENTO E INSTALAÇÃO. AF_04/2024</v>
          </cell>
          <cell r="C4645" t="str">
            <v>UN</v>
          </cell>
          <cell r="D4645" t="str">
            <v>COEFICIENTE DE REPRESENTATIVIDADE</v>
          </cell>
          <cell r="E4645" t="str">
            <v>49,51</v>
          </cell>
          <cell r="F4645" t="str">
            <v>CAIXA REFERENCIAL</v>
          </cell>
        </row>
        <row r="4646">
          <cell r="A4646" t="str">
            <v>94767</v>
          </cell>
          <cell r="B4646" t="str">
            <v>ADAPTADOR COM FLANGE E ANEL DE VEDAÇÃO, CPVC, ROSCÁVEL, DN 35 MM, INSTALADO EM RESERVAÇÃO PREDIAL DE ÁGUA - FORNECIMENTO E INSTALAÇÃO. AF_04/2024</v>
          </cell>
          <cell r="C4646" t="str">
            <v>UN</v>
          </cell>
          <cell r="D4646" t="str">
            <v>COEFICIENTE DE REPRESENTATIVIDADE</v>
          </cell>
          <cell r="E4646" t="str">
            <v>73,63</v>
          </cell>
          <cell r="F4646" t="str">
            <v>CAIXA REFERENCIAL</v>
          </cell>
        </row>
        <row r="4647">
          <cell r="A4647" t="str">
            <v>94768</v>
          </cell>
          <cell r="B4647" t="str">
            <v>ADAPTADOR COM FLANGE E ANEL DE VEDAÇÃO, CPVC, ROSCÁVEL, DN 42 MM, INSTALADO EM RESERVAÇÃO PREDIAL DE ÁGUA - FORNECIMENTO E INSTALAÇÃO. AF_04/2024</v>
          </cell>
          <cell r="C4647" t="str">
            <v>UN</v>
          </cell>
          <cell r="D4647" t="str">
            <v>COEFICIENTE DE REPRESENTATIVIDADE</v>
          </cell>
          <cell r="E4647" t="str">
            <v>83,44</v>
          </cell>
          <cell r="F4647" t="str">
            <v>CAIXA REFERENCIAL</v>
          </cell>
        </row>
        <row r="4648">
          <cell r="A4648" t="str">
            <v>94769</v>
          </cell>
          <cell r="B4648" t="str">
            <v>ADAPTADOR COM FLANGE E ANEL DE VEDAÇÃO, CPVC, ROSCÁVEL, DN 54 MM, INSTALADO EM RESERVAÇÃO PREDIAL DE ÁGUA - FORNECIMENTO E INSTALAÇÃO. AF_04/2024</v>
          </cell>
          <cell r="C4648" t="str">
            <v>UN</v>
          </cell>
          <cell r="D4648" t="str">
            <v>COEFICIENTE DE REPRESENTATIVIDADE</v>
          </cell>
          <cell r="E4648" t="str">
            <v>111,60</v>
          </cell>
          <cell r="F4648" t="str">
            <v>CAIXA REFERENCIAL</v>
          </cell>
        </row>
        <row r="4649">
          <cell r="A4649" t="str">
            <v>94783</v>
          </cell>
          <cell r="B4649" t="str">
            <v>ADAPTADOR COM FLANGE E ANEL DE VEDAÇÃO, PVC, SOLDÁVEL, DN  20 MM X 1/2", INSTALADO EM RESERVAÇÃO PREDIAL DE ÁGUA - FORNECIMENTO E INSTALAÇÃO. AF_04/2024</v>
          </cell>
          <cell r="C4649" t="str">
            <v>UN</v>
          </cell>
          <cell r="D4649" t="str">
            <v>COEFICIENTE DE REPRESENTATIVIDADE</v>
          </cell>
          <cell r="E4649" t="str">
            <v>21,18</v>
          </cell>
          <cell r="F4649" t="str">
            <v>CAIXA REFERENCIAL</v>
          </cell>
        </row>
        <row r="4650">
          <cell r="A4650" t="str">
            <v>94863</v>
          </cell>
          <cell r="B4650" t="str">
            <v>LUVA, CPVC, SOLDÁVEL, DN 73 MM, INSTALADO EM RESERVAÇÃO PREDIAL DE ÁGUA - FORNECIMENTO E INSTALAÇÃO. AF_04/2024</v>
          </cell>
          <cell r="C4650" t="str">
            <v>UN</v>
          </cell>
          <cell r="D4650" t="str">
            <v>COEFICIENTE DE REPRESENTATIVIDADE</v>
          </cell>
          <cell r="E4650" t="str">
            <v>174,07</v>
          </cell>
          <cell r="F4650" t="str">
            <v>CAIXA REFERENCIAL</v>
          </cell>
        </row>
        <row r="4651">
          <cell r="A4651" t="str">
            <v>95237</v>
          </cell>
          <cell r="B4651" t="str">
            <v>LUVA COM BUCHA DE LATÃO, PVC, SOLDÁVEL, DN 32MM X 1 , INSTALADO EM RAMAL DE DISTRIBUIÇÃO DE ÁGUA   FORNECIMENTO E INSTALAÇÃO. AF_06/2022</v>
          </cell>
          <cell r="C4651" t="str">
            <v>UN</v>
          </cell>
          <cell r="D4651" t="str">
            <v>COEFICIENTE DE REPRESENTATIVIDADE</v>
          </cell>
          <cell r="E4651" t="str">
            <v>27,70</v>
          </cell>
          <cell r="F4651" t="str">
            <v>CAIXA REFERENCIAL</v>
          </cell>
        </row>
        <row r="4652">
          <cell r="A4652" t="str">
            <v>95693</v>
          </cell>
          <cell r="B4652" t="str">
            <v>LUVA SIMPLES, PVC, SÉRIE NORMAL, ESGOTO PREDIAL, DN 150 MM, JUNTA ELÁSTICA, FORNECIDO E INSTALADO EM SUBCOLETOR AÉREO DE ESGOTO SANITÁRIO. AF_08/2022</v>
          </cell>
          <cell r="C4652" t="str">
            <v>UN</v>
          </cell>
          <cell r="D4652" t="str">
            <v>COEFICIENTE DE REPRESENTATIVIDADE</v>
          </cell>
          <cell r="E4652" t="str">
            <v>61,37</v>
          </cell>
          <cell r="F4652" t="str">
            <v>CAIXA REFERENCIAL</v>
          </cell>
        </row>
        <row r="4653">
          <cell r="A4653" t="str">
            <v>95694</v>
          </cell>
          <cell r="B4653" t="str">
            <v>CURVA 90 GRAUS, PVC, SERIE R, ÁGUA PLUVIAL, DN 100 MM, JUNTA ELÁSTICA, FORNECIDO E INSTALADO EM RAMAL DE ENCAMINHAMENTO. AF_06/2022</v>
          </cell>
          <cell r="C4653" t="str">
            <v>UN</v>
          </cell>
          <cell r="D4653" t="str">
            <v>COEFICIENTE DE REPRESENTATIVIDADE</v>
          </cell>
          <cell r="E4653" t="str">
            <v>63,66</v>
          </cell>
          <cell r="F4653" t="str">
            <v>CAIXA REFERENCIAL</v>
          </cell>
        </row>
        <row r="4654">
          <cell r="A4654" t="str">
            <v>95695</v>
          </cell>
          <cell r="B4654" t="str">
            <v>CURVA 90 GRAUS, PVC, SERIE R, ÁGUA PLUVIAL, DN 100 MM, JUNTA ELÁSTICA, FORNECIDO E INSTALADO EM CONDUTORES VERTICAIS DE ÁGUAS PLUVIAIS. AF_06/2022</v>
          </cell>
          <cell r="C4654" t="str">
            <v>UN</v>
          </cell>
          <cell r="D4654" t="str">
            <v>COEFICIENTE DE REPRESENTATIVIDADE</v>
          </cell>
          <cell r="E4654" t="str">
            <v>71,57</v>
          </cell>
          <cell r="F4654" t="str">
            <v>CAIXA REFERENCIAL</v>
          </cell>
        </row>
        <row r="4655">
          <cell r="A4655" t="str">
            <v>95696</v>
          </cell>
          <cell r="B4655" t="str">
            <v>SPRINKLER TIPO PENDENTE, 68 °C, UNIÃO POR ROSCA DN 15 (1/2") - FORNECIMENTO E INSTALAÇÃO. AF_10/2020</v>
          </cell>
          <cell r="C4655" t="str">
            <v>UN</v>
          </cell>
          <cell r="D4655" t="str">
            <v>COEFICIENTE DE REPRESENTATIVIDADE</v>
          </cell>
          <cell r="E4655" t="str">
            <v>49,85</v>
          </cell>
          <cell r="F4655" t="str">
            <v>CAIXA REFERENCIAL</v>
          </cell>
        </row>
        <row r="4656">
          <cell r="A4656" t="str">
            <v>96637</v>
          </cell>
          <cell r="B4656" t="str">
            <v>JOELHO 90 GRAUS, PPR, DN 25 MM, CLASSE PN 25, INSTALADO EM RAMAL OU SUB-RAMAL DE ÁGUA   FORNECIMENTO E INSTALAÇÃO. AF_08/2022</v>
          </cell>
          <cell r="C4656" t="str">
            <v>UN</v>
          </cell>
          <cell r="D4656" t="str">
            <v>ATRIBUÍDO SÃO PAULO</v>
          </cell>
          <cell r="E4656" t="str">
            <v>16,61</v>
          </cell>
          <cell r="F4656" t="str">
            <v>CAIXA REFERENCIAL</v>
          </cell>
        </row>
        <row r="4657">
          <cell r="A4657" t="str">
            <v>96638</v>
          </cell>
          <cell r="B4657" t="str">
            <v>JOELHO 45 GRAUS, PPR, DN 25 MM, CLASSE PN 25, INSTALADO EM RAMAL OU SUB-RAMAL DE ÁGUA   FORNECIMENTO E INSTALAÇÃO. AF_08/2022</v>
          </cell>
          <cell r="C4657" t="str">
            <v>UN</v>
          </cell>
          <cell r="D4657" t="str">
            <v>ATRIBUÍDO SÃO PAULO</v>
          </cell>
          <cell r="E4657" t="str">
            <v>16,95</v>
          </cell>
          <cell r="F4657" t="str">
            <v>CAIXA REFERENCIAL</v>
          </cell>
        </row>
        <row r="4658">
          <cell r="A4658" t="str">
            <v>96639</v>
          </cell>
          <cell r="B4658" t="str">
            <v>LUVA, PPR, DN 25 MM, CLASSE PN 25, INSTALADO EM RAMAL OU SUB-RAMAL DE ÁGUA   FORNECIMENTO E INSTALAÇÃO. AF_08/2022</v>
          </cell>
          <cell r="C4658" t="str">
            <v>UN</v>
          </cell>
          <cell r="D4658" t="str">
            <v>ATRIBUÍDO SÃO PAULO</v>
          </cell>
          <cell r="E4658" t="str">
            <v>11,49</v>
          </cell>
          <cell r="F4658" t="str">
            <v>CAIXA REFERENCIAL</v>
          </cell>
        </row>
        <row r="4659">
          <cell r="A4659" t="str">
            <v>96640</v>
          </cell>
          <cell r="B4659" t="str">
            <v>CONECTOR MACHO, PPR, 25 X 1/2  , CLASSE PN 25, INSTALADO EM RAMAL OU SUB-RAMAL DE ÁGUA   FORNECIMENTO E INSTALAÇÃO. AF_08/2022</v>
          </cell>
          <cell r="C4659" t="str">
            <v>UN</v>
          </cell>
          <cell r="D4659" t="str">
            <v>ATRIBUÍDO SÃO PAULO</v>
          </cell>
          <cell r="E4659" t="str">
            <v>23,78</v>
          </cell>
          <cell r="F4659" t="str">
            <v>CAIXA REFERENCIAL</v>
          </cell>
        </row>
        <row r="4660">
          <cell r="A4660" t="str">
            <v>96641</v>
          </cell>
          <cell r="B4660" t="str">
            <v>CONECTOR FÊMEA, PPR, 25 X 1/2  , CLASSE PN 25, INSTALADO EM RAMAL OU SUB-RAMAL DE ÁGUA   FORNECIMENTO E INSTALAÇÃO. AF_08/2022</v>
          </cell>
          <cell r="C4660" t="str">
            <v>UN</v>
          </cell>
          <cell r="D4660" t="str">
            <v>ATRIBUÍDO SÃO PAULO</v>
          </cell>
          <cell r="E4660" t="str">
            <v>16,30</v>
          </cell>
          <cell r="F4660" t="str">
            <v>CAIXA REFERENCIAL</v>
          </cell>
        </row>
        <row r="4661">
          <cell r="A4661" t="str">
            <v>96642</v>
          </cell>
          <cell r="B4661" t="str">
            <v>TÊ NORMAL, PPR, DN 25 MM, CLASSE PN 25, INSTALADO EM RAMAL OU SUB-RAMAL DE ÁGUA   FORNECIMENTO E INSTALAÇÃO. AF_08/2022</v>
          </cell>
          <cell r="C4661" t="str">
            <v>UN</v>
          </cell>
          <cell r="D4661" t="str">
            <v>ATRIBUÍDO SÃO PAULO</v>
          </cell>
          <cell r="E4661" t="str">
            <v>21,93</v>
          </cell>
          <cell r="F4661" t="str">
            <v>CAIXA REFERENCIAL</v>
          </cell>
        </row>
        <row r="4662">
          <cell r="A4662" t="str">
            <v>96643</v>
          </cell>
          <cell r="B4662" t="str">
            <v>TÊ MISTURADOR, PPR, 25 X 3/4   , CLASSE PN 25, INSTALADO EM RAMAL OU SUB-RAMAL DE ÁGUA   FORNECIMENTO E INSTALAÇÃO. AF_08/2022</v>
          </cell>
          <cell r="C4662" t="str">
            <v>UN</v>
          </cell>
          <cell r="D4662" t="str">
            <v>ATRIBUÍDO SÃO PAULO</v>
          </cell>
          <cell r="E4662" t="str">
            <v>42,02</v>
          </cell>
          <cell r="F4662" t="str">
            <v>CAIXA REFERENCIAL</v>
          </cell>
        </row>
        <row r="4663">
          <cell r="A4663" t="str">
            <v>96650</v>
          </cell>
          <cell r="B4663" t="str">
            <v>JOELHO 90 GRAUS, PPR, DN 25 MM, CLASSE PN 25, INSTALADO EM RAMAL DE DISTRIBUIÇÃO   FORNECIMENTO E INSTALAÇÃO. AF_08/2022</v>
          </cell>
          <cell r="C4663" t="str">
            <v>UN</v>
          </cell>
          <cell r="D4663" t="str">
            <v>ATRIBUÍDO SÃO PAULO</v>
          </cell>
          <cell r="E4663" t="str">
            <v>9,08</v>
          </cell>
          <cell r="F4663" t="str">
            <v>CAIXA REFERENCIAL</v>
          </cell>
        </row>
        <row r="4664">
          <cell r="A4664" t="str">
            <v>96651</v>
          </cell>
          <cell r="B4664" t="str">
            <v>JOELHO 45 GRAUS, PPR, DN 25 MM, CLASSE PN 25, INSTALADO EM RAMAL DE DISTRIBUIÇÃO DE ÁGUA   FORNECIMENTO E INSTALAÇÃO. AF_08/2022</v>
          </cell>
          <cell r="C4664" t="str">
            <v>UN</v>
          </cell>
          <cell r="D4664" t="str">
            <v>ATRIBUÍDO SÃO PAULO</v>
          </cell>
          <cell r="E4664" t="str">
            <v>9,42</v>
          </cell>
          <cell r="F4664" t="str">
            <v>CAIXA REFERENCIAL</v>
          </cell>
        </row>
        <row r="4665">
          <cell r="A4665" t="str">
            <v>96652</v>
          </cell>
          <cell r="B4665" t="str">
            <v>JOELHO 90 GRAUS, PPR, DN 32 MM, CLASSE PN 25, INSTALADO EM RAMAL DE DISTRIBUIÇÃO - FORNECIMENTO E INSTALAÇÃO. AF_08/2022</v>
          </cell>
          <cell r="C4665" t="str">
            <v>UN</v>
          </cell>
          <cell r="D4665" t="str">
            <v>ATRIBUÍDO SÃO PAULO</v>
          </cell>
          <cell r="E4665" t="str">
            <v>10,61</v>
          </cell>
          <cell r="F4665" t="str">
            <v>CAIXA REFERENCIAL</v>
          </cell>
        </row>
        <row r="4666">
          <cell r="A4666" t="str">
            <v>96653</v>
          </cell>
          <cell r="B4666" t="str">
            <v>JOELHO 45 GRAUS, PPR, DN 32 MM, CLASSE PN 25, INSTALADO EM RAMAL DE DISTRIBUIÇÃO DE ÁGUA - FORNECIMENTO E INSTALAÇÃO. AF_08/2022</v>
          </cell>
          <cell r="C4666" t="str">
            <v>UN</v>
          </cell>
          <cell r="D4666" t="str">
            <v>ATRIBUÍDO SÃO PAULO</v>
          </cell>
          <cell r="E4666" t="str">
            <v>13,51</v>
          </cell>
          <cell r="F4666" t="str">
            <v>CAIXA REFERENCIAL</v>
          </cell>
        </row>
        <row r="4667">
          <cell r="A4667" t="str">
            <v>96654</v>
          </cell>
          <cell r="B4667" t="str">
            <v>JOELHO 90 GRAUS, PPR, DN 40 MM, CLASSE PN 25, INSTALADO EM RAMAL DE DISTRIBUIÇÃO - FORNECIMENTO E INSTALAÇÃO. AF_08/2022</v>
          </cell>
          <cell r="C4667" t="str">
            <v>UN</v>
          </cell>
          <cell r="D4667" t="str">
            <v>ATRIBUÍDO SÃO PAULO</v>
          </cell>
          <cell r="E4667" t="str">
            <v>15,25</v>
          </cell>
          <cell r="F4667" t="str">
            <v>CAIXA REFERENCIAL</v>
          </cell>
        </row>
        <row r="4668">
          <cell r="A4668" t="str">
            <v>96655</v>
          </cell>
          <cell r="B4668" t="str">
            <v>JOELHO 45 GRAUS, PPR, DN 40 MM, CLASSE PN 25, INSTALADO EM RAMAL DE DISTRIBUIÇÃO DE ÁGUA - FORNECIMENTO E INSTALAÇÃO. AF_08/2022</v>
          </cell>
          <cell r="C4668" t="str">
            <v>UN</v>
          </cell>
          <cell r="D4668" t="str">
            <v>ATRIBUÍDO SÃO PAULO</v>
          </cell>
          <cell r="E4668" t="str">
            <v>19,98</v>
          </cell>
          <cell r="F4668" t="str">
            <v>CAIXA REFERENCIAL</v>
          </cell>
        </row>
        <row r="4669">
          <cell r="A4669" t="str">
            <v>96656</v>
          </cell>
          <cell r="B4669" t="str">
            <v>LUVA, PPR, DN 25 MM, CLASSE PN 25, INSTALADO EM RAMAL DE DISTRIBUIÇÃO DE ÁGUA   FORNECIMENTO E INSTALAÇÃO. AF_08/2022</v>
          </cell>
          <cell r="C4669" t="str">
            <v>UN</v>
          </cell>
          <cell r="D4669" t="str">
            <v>ATRIBUÍDO SÃO PAULO</v>
          </cell>
          <cell r="E4669" t="str">
            <v>6,48</v>
          </cell>
          <cell r="F4669" t="str">
            <v>CAIXA REFERENCIAL</v>
          </cell>
        </row>
        <row r="4670">
          <cell r="A4670" t="str">
            <v>96657</v>
          </cell>
          <cell r="B4670" t="str">
            <v>CONECTOR MACHO, PPR, 25 X 1/2, CLASSE PN 25, INSTALADO EM RAMAL DE DISTRIBUIÇÃO DE ÁGUA   FORNECIMENTO E INSTALAÇÃO. AF_08/2022</v>
          </cell>
          <cell r="C4670" t="str">
            <v>UN</v>
          </cell>
          <cell r="D4670" t="str">
            <v>ATRIBUÍDO SÃO PAULO</v>
          </cell>
          <cell r="E4670" t="str">
            <v>21,55</v>
          </cell>
          <cell r="F4670" t="str">
            <v>CAIXA REFERENCIAL</v>
          </cell>
        </row>
        <row r="4671">
          <cell r="A4671" t="str">
            <v>96658</v>
          </cell>
          <cell r="B4671" t="str">
            <v>CONECTOR FÊMEA, PPR, 25 X 1/2  , CLASSE PN 25, INSTALADO EM RAMAL DE DISTRIBUIÇÃO DE ÁGUA   FORNECIMENTO E INSTALAÇÃO. AF_08/2022</v>
          </cell>
          <cell r="C4671" t="str">
            <v>UN</v>
          </cell>
          <cell r="D4671" t="str">
            <v>ATRIBUÍDO SÃO PAULO</v>
          </cell>
          <cell r="E4671" t="str">
            <v>14,07</v>
          </cell>
          <cell r="F4671" t="str">
            <v>CAIXA REFERENCIAL</v>
          </cell>
        </row>
        <row r="4672">
          <cell r="A4672" t="str">
            <v>96659</v>
          </cell>
          <cell r="B4672" t="str">
            <v>LUVA, PPR, DN 32 MM, CLASSE PN 25, INSTALADO EM RAMAL DE DISTRIBUIÇÃO DE ÁGUA   FORNECIMENTO E INSTALAÇÃO. AF_08/2022</v>
          </cell>
          <cell r="C4672" t="str">
            <v>UN</v>
          </cell>
          <cell r="D4672" t="str">
            <v>ATRIBUÍDO SÃO PAULO</v>
          </cell>
          <cell r="E4672" t="str">
            <v>8,22</v>
          </cell>
          <cell r="F4672" t="str">
            <v>CAIXA REFERENCIAL</v>
          </cell>
        </row>
        <row r="4673">
          <cell r="A4673" t="str">
            <v>96660</v>
          </cell>
          <cell r="B4673" t="str">
            <v>CONECTOR MACHO, PPR, 32 X 3/4", CLASSE PN 25, INSTALADO EM RAMAL DE DISTRIBUIÇÃO DE ÁGUA   FORNECIMENTO E INSTALAÇÃO. AF_08/2022</v>
          </cell>
          <cell r="C4673" t="str">
            <v>UN</v>
          </cell>
          <cell r="D4673" t="str">
            <v>ATRIBUÍDO SÃO PAULO</v>
          </cell>
          <cell r="E4673" t="str">
            <v>28,97</v>
          </cell>
          <cell r="F4673" t="str">
            <v>CAIXA REFERENCIAL</v>
          </cell>
        </row>
        <row r="4674">
          <cell r="A4674" t="str">
            <v>96661</v>
          </cell>
          <cell r="B4674" t="str">
            <v>CONECTOR FÊMEA, PPR, 32 X 3/4", CLASSE PN 25, INSTALADO EM RAMAL DE DISTRIBUIÇÃO DE ÁGUA   FORNECIMENTO E INSTALAÇÃO. AF_08/2022</v>
          </cell>
          <cell r="C4674" t="str">
            <v>UN</v>
          </cell>
          <cell r="D4674" t="str">
            <v>ATRIBUÍDO SÃO PAULO</v>
          </cell>
          <cell r="E4674" t="str">
            <v>28,70</v>
          </cell>
          <cell r="F4674" t="str">
            <v>CAIXA REFERENCIAL</v>
          </cell>
        </row>
        <row r="4675">
          <cell r="A4675" t="str">
            <v>96662</v>
          </cell>
          <cell r="B4675" t="str">
            <v>BUCHA DE REDUÇÃO, PPR, 32 X 25, CLASSE PN 25, INSTALADO EM RAMAL DE DISTRIBUIÇÃO DE ÁGUA   FORNECIMENTO E INSTALAÇÃO. AF_08/2022</v>
          </cell>
          <cell r="C4675" t="str">
            <v>UN</v>
          </cell>
          <cell r="D4675" t="str">
            <v>ATRIBUÍDO SÃO PAULO</v>
          </cell>
          <cell r="E4675" t="str">
            <v>9,02</v>
          </cell>
          <cell r="F4675" t="str">
            <v>CAIXA REFERENCIAL</v>
          </cell>
        </row>
        <row r="4676">
          <cell r="A4676" t="str">
            <v>96663</v>
          </cell>
          <cell r="B4676" t="str">
            <v>LUVA, PPR, DN 40 MM, CLASSE PN 25, INSTALADO EM RAMAL DE DISTRIBUIÇÃO DE ÁGUA   FORNECIMENTO E INSTALAÇÃO. AF_08/2022</v>
          </cell>
          <cell r="C4676" t="str">
            <v>UN</v>
          </cell>
          <cell r="D4676" t="str">
            <v>ATRIBUÍDO SÃO PAULO</v>
          </cell>
          <cell r="E4676" t="str">
            <v>14,79</v>
          </cell>
          <cell r="F4676" t="str">
            <v>CAIXA REFERENCIAL</v>
          </cell>
        </row>
        <row r="4677">
          <cell r="A4677" t="str">
            <v>96664</v>
          </cell>
          <cell r="B4677" t="str">
            <v>BUCHA DE REDUÇÃO, PPR, 40 X 25, CLASSE PN 25, INSTALADO EM RAMAL DE DISTRIBUIÇÃO DE ÁGUA   FORNECIMENTO E INSTALAÇÃO. AF_08/2022</v>
          </cell>
          <cell r="C4677" t="str">
            <v>UN</v>
          </cell>
          <cell r="D4677" t="str">
            <v>ATRIBUÍDO SÃO PAULO</v>
          </cell>
          <cell r="E4677" t="str">
            <v>16,10</v>
          </cell>
          <cell r="F4677" t="str">
            <v>CAIXA REFERENCIAL</v>
          </cell>
        </row>
        <row r="4678">
          <cell r="A4678" t="str">
            <v>96665</v>
          </cell>
          <cell r="B4678" t="str">
            <v>TÊ NORMAL, PPR, DN 25 MM, CLASSE PN 25, INSTALADO EM RAMAL DE DISTRIBUIÇÃO DE ÁGUA   FORNECIMENTO E INSTALAÇÃO. AF_08/2022</v>
          </cell>
          <cell r="C4678" t="str">
            <v>UN</v>
          </cell>
          <cell r="D4678" t="str">
            <v>ATRIBUÍDO SÃO PAULO</v>
          </cell>
          <cell r="E4678" t="str">
            <v>11,87</v>
          </cell>
          <cell r="F4678" t="str">
            <v>CAIXA REFERENCIAL</v>
          </cell>
        </row>
        <row r="4679">
          <cell r="A4679" t="str">
            <v>96666</v>
          </cell>
          <cell r="B4679" t="str">
            <v>TÊ NORMAL, PPR, DN 32 MM, CLASSE PN 25, INSTALADO EM RAMAL DE DISTRIBUIÇÃO DE ÁGUA   FORNECIMENTO E INSTALAÇÃO. AF_08/2022</v>
          </cell>
          <cell r="C4679" t="str">
            <v>UN</v>
          </cell>
          <cell r="D4679" t="str">
            <v>ATRIBUÍDO SÃO PAULO</v>
          </cell>
          <cell r="E4679" t="str">
            <v>16,40</v>
          </cell>
          <cell r="F4679" t="str">
            <v>CAIXA REFERENCIAL</v>
          </cell>
        </row>
        <row r="4680">
          <cell r="A4680" t="str">
            <v>96667</v>
          </cell>
          <cell r="B4680" t="str">
            <v>TÊ NORMAL, PPR, DN 40 MM, CLASSE PN 25, INSTALADO EM RAMAL DE DISTRIBUIÇÃO DE ÁGUA   FORNECIMENTO E INSTALAÇÃO. AF_08/2022</v>
          </cell>
          <cell r="C4680" t="str">
            <v>UN</v>
          </cell>
          <cell r="D4680" t="str">
            <v>ATRIBUÍDO SÃO PAULO</v>
          </cell>
          <cell r="E4680" t="str">
            <v>22,55</v>
          </cell>
          <cell r="F4680" t="str">
            <v>CAIXA REFERENCIAL</v>
          </cell>
        </row>
        <row r="4681">
          <cell r="A4681" t="str">
            <v>96684</v>
          </cell>
          <cell r="B4681" t="str">
            <v>JOELHO 90 GRAUS, PPR, DN 25 MM, CLASSE PN 25, INSTALADO EM PRUMADA DE ÁGUA   FORNECIMENTO E INSTALAÇÃO . AF_08/2022</v>
          </cell>
          <cell r="C4681" t="str">
            <v>UN</v>
          </cell>
          <cell r="D4681" t="str">
            <v>ATRIBUÍDO SÃO PAULO</v>
          </cell>
          <cell r="E4681" t="str">
            <v>11,80</v>
          </cell>
          <cell r="F4681" t="str">
            <v>CAIXA REFERENCIAL</v>
          </cell>
        </row>
        <row r="4682">
          <cell r="A4682" t="str">
            <v>96685</v>
          </cell>
          <cell r="B4682" t="str">
            <v>JOELHO 45 GRAUS, PPR, DN 25 MM, CLASSE PN 25, INSTALADO EM PRUMADA DE ÁGUA   FORNECIMENTO E INSTALAÇÃO . AF_08/2022</v>
          </cell>
          <cell r="C4682" t="str">
            <v>UN</v>
          </cell>
          <cell r="D4682" t="str">
            <v>ATRIBUÍDO SÃO PAULO</v>
          </cell>
          <cell r="E4682" t="str">
            <v>12,14</v>
          </cell>
          <cell r="F4682" t="str">
            <v>CAIXA REFERENCIAL</v>
          </cell>
        </row>
        <row r="4683">
          <cell r="A4683" t="str">
            <v>96686</v>
          </cell>
          <cell r="B4683" t="str">
            <v>JOELHO 90 GRAUS, PPR, DN 32 MM, CLASSE PN 25, INSTALADO EM PRUMADA DE ÁGUA   FORNECIMENTO E INSTALAÇÃO . AF_08/2022</v>
          </cell>
          <cell r="C4683" t="str">
            <v>UN</v>
          </cell>
          <cell r="D4683" t="str">
            <v>ATRIBUÍDO SÃO PAULO</v>
          </cell>
          <cell r="E4683" t="str">
            <v>15,07</v>
          </cell>
          <cell r="F4683" t="str">
            <v>CAIXA REFERENCIAL</v>
          </cell>
        </row>
        <row r="4684">
          <cell r="A4684" t="str">
            <v>96687</v>
          </cell>
          <cell r="B4684" t="str">
            <v>JOELHO 45 GRAUS, PPR, DN 32 MM, CLASSE PN 25, INSTALADO EM PRUMADA DE ÁGUA   FORNECIMENTO E INSTALAÇÃO . AF_08/2022</v>
          </cell>
          <cell r="C4684" t="str">
            <v>UN</v>
          </cell>
          <cell r="D4684" t="str">
            <v>ATRIBUÍDO SÃO PAULO</v>
          </cell>
          <cell r="E4684" t="str">
            <v>17,97</v>
          </cell>
          <cell r="F4684" t="str">
            <v>CAIXA REFERENCIAL</v>
          </cell>
        </row>
        <row r="4685">
          <cell r="A4685" t="str">
            <v>96688</v>
          </cell>
          <cell r="B4685" t="str">
            <v>JOELHO 90 GRAUS, PPR, DN 40 MM, CLASSE PN 25, INSTALADO EM PRUMADA DE ÁGUA   FORNECIMENTO E INSTALAÇÃO . AF_08/2022</v>
          </cell>
          <cell r="C4685" t="str">
            <v>UN</v>
          </cell>
          <cell r="D4685" t="str">
            <v>ATRIBUÍDO SÃO PAULO</v>
          </cell>
          <cell r="E4685" t="str">
            <v>21,72</v>
          </cell>
          <cell r="F4685" t="str">
            <v>CAIXA REFERENCIAL</v>
          </cell>
        </row>
        <row r="4686">
          <cell r="A4686" t="str">
            <v>96689</v>
          </cell>
          <cell r="B4686" t="str">
            <v>JOELHO 45 GRAUS, PPR, DN 40 MM, CLASSE PN 25, INSTALADO EM PRUMADA DE ÁGUA   FORNECIMENTO E INSTALAÇÃO . AF_08/2022</v>
          </cell>
          <cell r="C4686" t="str">
            <v>UN</v>
          </cell>
          <cell r="D4686" t="str">
            <v>ATRIBUÍDO SÃO PAULO</v>
          </cell>
          <cell r="E4686" t="str">
            <v>26,45</v>
          </cell>
          <cell r="F4686" t="str">
            <v>CAIXA REFERENCIAL</v>
          </cell>
        </row>
        <row r="4687">
          <cell r="A4687" t="str">
            <v>96690</v>
          </cell>
          <cell r="B4687" t="str">
            <v>JOELHO 90 GRAUS, PPR, DN 50 MM, CLASSE PN 25, INSTALADO EM PRUMADA DE ÁGUA   FORNECIMENTO E INSTALAÇÃO . AF_08/2022</v>
          </cell>
          <cell r="C4687" t="str">
            <v>UN</v>
          </cell>
          <cell r="D4687" t="str">
            <v>ATRIBUÍDO SÃO PAULO</v>
          </cell>
          <cell r="E4687" t="str">
            <v>29,75</v>
          </cell>
          <cell r="F4687" t="str">
            <v>CAIXA REFERENCIAL</v>
          </cell>
        </row>
        <row r="4688">
          <cell r="A4688" t="str">
            <v>96691</v>
          </cell>
          <cell r="B4688" t="str">
            <v>JOELHO 45 GRAUS, PPR, DN 50 MM, CLASSE PN 25, INSTALADO EM PRUMADA DE ÁGUA   FORNECIMENTO E INSTALAÇÃO . AF_08/2022</v>
          </cell>
          <cell r="C4688" t="str">
            <v>UN</v>
          </cell>
          <cell r="D4688" t="str">
            <v>ATRIBUÍDO SÃO PAULO</v>
          </cell>
          <cell r="E4688" t="str">
            <v>37,24</v>
          </cell>
          <cell r="F4688" t="str">
            <v>CAIXA REFERENCIAL</v>
          </cell>
        </row>
        <row r="4689">
          <cell r="A4689" t="str">
            <v>96692</v>
          </cell>
          <cell r="B4689" t="str">
            <v>JOELHO 90 GRAUS, PPR, DN 63 MM, CLASSE PN 25, INSTALADO EM PRUMADA DE ÁGUA   FORNECIMENTO E INSTALAÇÃO . AF_08/2022</v>
          </cell>
          <cell r="C4689" t="str">
            <v>UN</v>
          </cell>
          <cell r="D4689" t="str">
            <v>ATRIBUÍDO SÃO PAULO</v>
          </cell>
          <cell r="E4689" t="str">
            <v>41,53</v>
          </cell>
          <cell r="F4689" t="str">
            <v>CAIXA REFERENCIAL</v>
          </cell>
        </row>
        <row r="4690">
          <cell r="A4690" t="str">
            <v>96693</v>
          </cell>
          <cell r="B4690" t="str">
            <v>JOELHO 45 GRAUS, PPR, DN 63 MM, CLASSE PN 25, INSTALADO EM PRUMADA DE ÁGUA   FORNECIMENTO E INSTALAÇÃO . AF_08/2022</v>
          </cell>
          <cell r="C4690" t="str">
            <v>UN</v>
          </cell>
          <cell r="D4690" t="str">
            <v>ATRIBUÍDO SÃO PAULO</v>
          </cell>
          <cell r="E4690" t="str">
            <v>54,89</v>
          </cell>
          <cell r="F4690" t="str">
            <v>CAIXA REFERENCIAL</v>
          </cell>
        </row>
        <row r="4691">
          <cell r="A4691" t="str">
            <v>96694</v>
          </cell>
          <cell r="B4691" t="str">
            <v>JOELHO 90 GRAUS, PPR, DN 75 MM, CLASSE PN 25, INSTALADO EM PRUMADA DE ÁGUA   FORNECIMENTO E INSTALAÇÃO . AF_08/2022</v>
          </cell>
          <cell r="C4691" t="str">
            <v>UN</v>
          </cell>
          <cell r="D4691" t="str">
            <v>ATRIBUÍDO SÃO PAULO</v>
          </cell>
          <cell r="E4691" t="str">
            <v>84,31</v>
          </cell>
          <cell r="F4691" t="str">
            <v>CAIXA REFERENCIAL</v>
          </cell>
        </row>
        <row r="4692">
          <cell r="A4692" t="str">
            <v>96695</v>
          </cell>
          <cell r="B4692" t="str">
            <v>JOELHO 45 GRAUS, PPR, DN 75 MM, CLASSE PN 25, INSTALADO EM PRUMADA DE ÁGUA   FORNECIMENTO E INSTALAÇÃO . AF_08/2022</v>
          </cell>
          <cell r="C4692" t="str">
            <v>UN</v>
          </cell>
          <cell r="D4692" t="str">
            <v>ATRIBUÍDO SÃO PAULO</v>
          </cell>
          <cell r="E4692" t="str">
            <v>92,46</v>
          </cell>
          <cell r="F4692" t="str">
            <v>CAIXA REFERENCIAL</v>
          </cell>
        </row>
        <row r="4693">
          <cell r="A4693" t="str">
            <v>96696</v>
          </cell>
          <cell r="B4693" t="str">
            <v>JOELHO 90 GRAUS, PPR, DN 90 MM, CLASSE PN 25, INSTALADO EM PRUMADA DE ÁGUA   FORNECIMENTO E INSTALAÇÃO . AF_08/2022</v>
          </cell>
          <cell r="C4693" t="str">
            <v>UN</v>
          </cell>
          <cell r="D4693" t="str">
            <v>ATRIBUÍDO SÃO PAULO</v>
          </cell>
          <cell r="E4693" t="str">
            <v>104,96</v>
          </cell>
          <cell r="F4693" t="str">
            <v>CAIXA REFERENCIAL</v>
          </cell>
        </row>
        <row r="4694">
          <cell r="A4694" t="str">
            <v>96697</v>
          </cell>
          <cell r="B4694" t="str">
            <v>JOELHO 90 GRAUS, PPR, DN 110 MM, CLASSE PN 25, INSTALADO EM PRUMADA DE ÁGUA   FORNECIMENTO E INSTALAÇÃO . AF_08/2022</v>
          </cell>
          <cell r="C4694" t="str">
            <v>UN</v>
          </cell>
          <cell r="D4694" t="str">
            <v>ATRIBUÍDO SÃO PAULO</v>
          </cell>
          <cell r="E4694" t="str">
            <v>301,03</v>
          </cell>
          <cell r="F4694" t="str">
            <v>CAIXA REFERENCIAL</v>
          </cell>
        </row>
        <row r="4695">
          <cell r="A4695" t="str">
            <v>96698</v>
          </cell>
          <cell r="B4695" t="str">
            <v>LUVA, PPR, DN 25 MM, CLASSE PN 25, INSTALADO EM PRUMADA DE ÁGUA   FORNECIMENTO E INSTALAÇÃO . AF_08/2022</v>
          </cell>
          <cell r="C4695" t="str">
            <v>UN</v>
          </cell>
          <cell r="D4695" t="str">
            <v>ATRIBUÍDO SÃO PAULO</v>
          </cell>
          <cell r="E4695" t="str">
            <v>8,29</v>
          </cell>
          <cell r="F4695" t="str">
            <v>CAIXA REFERENCIAL</v>
          </cell>
        </row>
        <row r="4696">
          <cell r="A4696" t="str">
            <v>96699</v>
          </cell>
          <cell r="B4696" t="str">
            <v>CONECTOR MACHO, PPR, 25 X 1/2", CLASSE PN 25, INSTALADO EM PRUMADA DE ÁGUA   FORNECIMENTO E INSTALAÇÃO . AF_08/2022</v>
          </cell>
          <cell r="C4696" t="str">
            <v>UN</v>
          </cell>
          <cell r="D4696" t="str">
            <v>ATRIBUÍDO SÃO PAULO</v>
          </cell>
          <cell r="E4696" t="str">
            <v>23,36</v>
          </cell>
          <cell r="F4696" t="str">
            <v>CAIXA REFERENCIAL</v>
          </cell>
        </row>
        <row r="4697">
          <cell r="A4697" t="str">
            <v>96700</v>
          </cell>
          <cell r="B4697" t="str">
            <v>CONECTOR FÊMEA, PPR, 25 X 1/2", CLASSE PN 25, INSTALADO EM PRUMADA DE ÁGUA   FORNECIMENTO E INSTALAÇÃO . AF_08/2022</v>
          </cell>
          <cell r="C4697" t="str">
            <v>UN</v>
          </cell>
          <cell r="D4697" t="str">
            <v>ATRIBUÍDO SÃO PAULO</v>
          </cell>
          <cell r="E4697" t="str">
            <v>15,88</v>
          </cell>
          <cell r="F4697" t="str">
            <v>CAIXA REFERENCIAL</v>
          </cell>
        </row>
        <row r="4698">
          <cell r="A4698" t="str">
            <v>96701</v>
          </cell>
          <cell r="B4698" t="str">
            <v>LUVA, PPR, DN 32 MM, CLASSE PN 25, INSTALADO EM PRUMADA DE ÁGUA   FORNECIMENTO E INSTALAÇÃO. AF_08/2022</v>
          </cell>
          <cell r="C4698" t="str">
            <v>UN</v>
          </cell>
          <cell r="D4698" t="str">
            <v>ATRIBUÍDO SÃO PAULO</v>
          </cell>
          <cell r="E4698" t="str">
            <v>11,19</v>
          </cell>
          <cell r="F4698" t="str">
            <v>CAIXA REFERENCIAL</v>
          </cell>
        </row>
        <row r="4699">
          <cell r="A4699" t="str">
            <v>96702</v>
          </cell>
          <cell r="B4699" t="str">
            <v>BUCHA DE REDUÇÃO, PPR, 32 X 25, CLASSE PN 25, INSTALADO EM PRUMADA DE ÁGUA   FORNECIMENTO E INSTALAÇÃO . AF_08/2022</v>
          </cell>
          <cell r="C4699" t="str">
            <v>UN</v>
          </cell>
          <cell r="D4699" t="str">
            <v>ATRIBUÍDO SÃO PAULO</v>
          </cell>
          <cell r="E4699" t="str">
            <v>11,42</v>
          </cell>
          <cell r="F4699" t="str">
            <v>CAIXA REFERENCIAL</v>
          </cell>
        </row>
        <row r="4700">
          <cell r="A4700" t="str">
            <v>96703</v>
          </cell>
          <cell r="B4700" t="str">
            <v>LUVA, PPR, DN 40 MM, CLASSE PN 25, INSTALADO EM PRUMADA DE ÁGUA   FORNECIMENTO E INSTALAÇÃO. AF_08/2022</v>
          </cell>
          <cell r="C4700" t="str">
            <v>UN</v>
          </cell>
          <cell r="D4700" t="str">
            <v>ATRIBUÍDO SÃO PAULO</v>
          </cell>
          <cell r="E4700" t="str">
            <v>19,10</v>
          </cell>
          <cell r="F4700" t="str">
            <v>CAIXA REFERENCIAL</v>
          </cell>
        </row>
        <row r="4701">
          <cell r="A4701" t="str">
            <v>96704</v>
          </cell>
          <cell r="B4701" t="str">
            <v>BUCHA DE REDUÇÃO, PPR, 40 X 25, CLASSE PN 25, INSTALADO EM PRUMADA DE ÁGUA   FORNECIMENTO E INSTALAÇÃO . AF_08/2022</v>
          </cell>
          <cell r="C4701" t="str">
            <v>UN</v>
          </cell>
          <cell r="D4701" t="str">
            <v>ATRIBUÍDO SÃO PAULO</v>
          </cell>
          <cell r="E4701" t="str">
            <v>19,17</v>
          </cell>
          <cell r="F4701" t="str">
            <v>CAIXA REFERENCIAL</v>
          </cell>
        </row>
        <row r="4702">
          <cell r="A4702" t="str">
            <v>96705</v>
          </cell>
          <cell r="B4702" t="str">
            <v>LUVA, PPR, DN 50 MM, CLASSE PN 25, INSTALADO EM PRUMADA DE ÁGUA   FORNECIMENTO E INSTALAÇÃO. AF_08/2022</v>
          </cell>
          <cell r="C4702" t="str">
            <v>UN</v>
          </cell>
          <cell r="D4702" t="str">
            <v>ATRIBUÍDO SÃO PAULO</v>
          </cell>
          <cell r="E4702" t="str">
            <v>23,17</v>
          </cell>
          <cell r="F4702" t="str">
            <v>CAIXA REFERENCIAL</v>
          </cell>
        </row>
        <row r="4703">
          <cell r="A4703" t="str">
            <v>96706</v>
          </cell>
          <cell r="B4703" t="str">
            <v>LUVA, PPR, DN 63 MM, CLASSE PN 25, INSTALADO EM PRUMADA DE ÁGUA   FORNECIMENTO E INSTALAÇÃO. AF_08/2022</v>
          </cell>
          <cell r="C4703" t="str">
            <v>UN</v>
          </cell>
          <cell r="D4703" t="str">
            <v>ATRIBUÍDO SÃO PAULO</v>
          </cell>
          <cell r="E4703" t="str">
            <v>33,79</v>
          </cell>
          <cell r="F4703" t="str">
            <v>CAIXA REFERENCIAL</v>
          </cell>
        </row>
        <row r="4704">
          <cell r="A4704" t="str">
            <v>96707</v>
          </cell>
          <cell r="B4704" t="str">
            <v>LUVA, PPR, DN 75 MM, CLASSE PN 25, INSTALADO EM PRUMADA DE ÁGUA   FORNECIMENTO E INSTALAÇÃO. AF_08/2022</v>
          </cell>
          <cell r="C4704" t="str">
            <v>UN</v>
          </cell>
          <cell r="D4704" t="str">
            <v>ATRIBUÍDO SÃO PAULO</v>
          </cell>
          <cell r="E4704" t="str">
            <v>53,17</v>
          </cell>
          <cell r="F4704" t="str">
            <v>CAIXA REFERENCIAL</v>
          </cell>
        </row>
        <row r="4705">
          <cell r="A4705" t="str">
            <v>96708</v>
          </cell>
          <cell r="B4705" t="str">
            <v>LUVA, PPR, DN 90 MM, CLASSE PN 25, INSTALADO EM PRUMADA DE ÁGUA   FORNECIMENTO E INSTALAÇÃO. AF_08/2022</v>
          </cell>
          <cell r="C4705" t="str">
            <v>UN</v>
          </cell>
          <cell r="D4705" t="str">
            <v>ATRIBUÍDO SÃO PAULO</v>
          </cell>
          <cell r="E4705" t="str">
            <v>79,57</v>
          </cell>
          <cell r="F4705" t="str">
            <v>CAIXA REFERENCIAL</v>
          </cell>
        </row>
        <row r="4706">
          <cell r="A4706" t="str">
            <v>96709</v>
          </cell>
          <cell r="B4706" t="str">
            <v>LUVA, PPR, DN 110 MM, CLASSE PN 25, INSTALADO EM PRUMADA DE ÁGUA   FORNECIMENTO E INSTALAÇÃO. AF_08/2022</v>
          </cell>
          <cell r="C4706" t="str">
            <v>UN</v>
          </cell>
          <cell r="D4706" t="str">
            <v>ATRIBUÍDO SÃO PAULO</v>
          </cell>
          <cell r="E4706" t="str">
            <v>101,29</v>
          </cell>
          <cell r="F4706" t="str">
            <v>CAIXA REFERENCIAL</v>
          </cell>
        </row>
        <row r="4707">
          <cell r="A4707" t="str">
            <v>96710</v>
          </cell>
          <cell r="B4707" t="str">
            <v>TÊ NORMAL, PPR, DN 25 MM, CLASSE PN 25, INSTALADO EM PRUMADA DE ÁGUA   FORNECIMENTO E INSTALAÇÃO . AF_08/2022</v>
          </cell>
          <cell r="C4707" t="str">
            <v>UN</v>
          </cell>
          <cell r="D4707" t="str">
            <v>ATRIBUÍDO SÃO PAULO</v>
          </cell>
          <cell r="E4707" t="str">
            <v>15,50</v>
          </cell>
          <cell r="F4707" t="str">
            <v>CAIXA REFERENCIAL</v>
          </cell>
        </row>
        <row r="4708">
          <cell r="A4708" t="str">
            <v>96711</v>
          </cell>
          <cell r="B4708" t="str">
            <v>TÊ NORMAL, PPR, DN 32 MM, CLASSE PN 25, INSTALADO EM PRUMADA DE ÁGUA   FORNECIMENTO E INSTALAÇÃO . AF_08/2022</v>
          </cell>
          <cell r="C4708" t="str">
            <v>UN</v>
          </cell>
          <cell r="D4708" t="str">
            <v>ATRIBUÍDO SÃO PAULO</v>
          </cell>
          <cell r="E4708" t="str">
            <v>22,35</v>
          </cell>
          <cell r="F4708" t="str">
            <v>CAIXA REFERENCIAL</v>
          </cell>
        </row>
        <row r="4709">
          <cell r="A4709" t="str">
            <v>96712</v>
          </cell>
          <cell r="B4709" t="str">
            <v>TÊ NORMAL, PPR, DN 40 MM, CLASSE PN 25, INSTALADO EM PRUMADA DE ÁGUA   FORNECIMENTO E INSTALAÇÃO . AF_08/2022</v>
          </cell>
          <cell r="C4709" t="str">
            <v>UN</v>
          </cell>
          <cell r="D4709" t="str">
            <v>ATRIBUÍDO SÃO PAULO</v>
          </cell>
          <cell r="E4709" t="str">
            <v>31,14</v>
          </cell>
          <cell r="F4709" t="str">
            <v>CAIXA REFERENCIAL</v>
          </cell>
        </row>
        <row r="4710">
          <cell r="A4710" t="str">
            <v>96713</v>
          </cell>
          <cell r="B4710" t="str">
            <v>TÊ NORMAL, PPR, DN 50 MM, CLASSE PN 25, INSTALADO EM PRUMADA DE ÁGUA   FORNECIMENTO E INSTALAÇÃO . AF_08/2022</v>
          </cell>
          <cell r="C4710" t="str">
            <v>UN</v>
          </cell>
          <cell r="D4710" t="str">
            <v>ATRIBUÍDO SÃO PAULO</v>
          </cell>
          <cell r="E4710" t="str">
            <v>46,62</v>
          </cell>
          <cell r="F4710" t="str">
            <v>CAIXA REFERENCIAL</v>
          </cell>
        </row>
        <row r="4711">
          <cell r="A4711" t="str">
            <v>96714</v>
          </cell>
          <cell r="B4711" t="str">
            <v>TÊ NORMAL, PPR, DN 63 MM, CLASSE PN 25, INSTALADO EM PRUMADA DE ÁGUA   FORNECIMENTO E INSTALAÇÃO . AF_08/2022</v>
          </cell>
          <cell r="C4711" t="str">
            <v>UN</v>
          </cell>
          <cell r="D4711" t="str">
            <v>ATRIBUÍDO SÃO PAULO</v>
          </cell>
          <cell r="E4711" t="str">
            <v>65,47</v>
          </cell>
          <cell r="F4711" t="str">
            <v>CAIXA REFERENCIAL</v>
          </cell>
        </row>
        <row r="4712">
          <cell r="A4712" t="str">
            <v>96715</v>
          </cell>
          <cell r="B4712" t="str">
            <v>TÊ NORMAL, PPR, DN 75 MM, CLASSE PN 25, INSTALADO EM PRUMADA DE ÁGUA   FORNECIMENTO E INSTALAÇÃO . AF_08/2022</v>
          </cell>
          <cell r="C4712" t="str">
            <v>UN</v>
          </cell>
          <cell r="D4712" t="str">
            <v>ATRIBUÍDO SÃO PAULO</v>
          </cell>
          <cell r="E4712" t="str">
            <v>113,33</v>
          </cell>
          <cell r="F4712" t="str">
            <v>CAIXA REFERENCIAL</v>
          </cell>
        </row>
        <row r="4713">
          <cell r="A4713" t="str">
            <v>96716</v>
          </cell>
          <cell r="B4713" t="str">
            <v>TÊ NORMAL, PPR, DN 90 MM, CLASSE PN 25, INSTALADO EM PRUMADA DE ÁGUA   FORNECIMENTO E INSTALAÇÃO . AF_08/2022</v>
          </cell>
          <cell r="C4713" t="str">
            <v>UN</v>
          </cell>
          <cell r="D4713" t="str">
            <v>ATRIBUÍDO SÃO PAULO</v>
          </cell>
          <cell r="E4713" t="str">
            <v>146,86</v>
          </cell>
          <cell r="F4713" t="str">
            <v>CAIXA REFERENCIAL</v>
          </cell>
        </row>
        <row r="4714">
          <cell r="A4714" t="str">
            <v>96717</v>
          </cell>
          <cell r="B4714" t="str">
            <v>TÊ NORMAL, PPR, DN 110 MM, CLASSE PN 25, INSTALADO EM PRUMADA DE ÁGUA   FORNECIMENTO E INSTALAÇÃO . AF_08/2022</v>
          </cell>
          <cell r="C4714" t="str">
            <v>UN</v>
          </cell>
          <cell r="D4714" t="str">
            <v>ATRIBUÍDO SÃO PAULO</v>
          </cell>
          <cell r="E4714" t="str">
            <v>276,73</v>
          </cell>
          <cell r="F4714" t="str">
            <v>CAIXA REFERENCIAL</v>
          </cell>
        </row>
        <row r="4715">
          <cell r="A4715" t="str">
            <v>96736</v>
          </cell>
          <cell r="B4715" t="str">
            <v>LUVA, PPR, DN 20 MM, INSTALADO EM RESERVAÇÃO PREDIAL DE ÁGUA - FORNECIMENTO E INSTALAÇÃO. AF_04/2024</v>
          </cell>
          <cell r="C4715" t="str">
            <v>UN</v>
          </cell>
          <cell r="D4715" t="str">
            <v>ATRIBUÍDO SÃO PAULO</v>
          </cell>
          <cell r="E4715" t="str">
            <v>5,80</v>
          </cell>
          <cell r="F4715" t="str">
            <v>CAIXA REFERENCIAL</v>
          </cell>
        </row>
        <row r="4716">
          <cell r="A4716" t="str">
            <v>96737</v>
          </cell>
          <cell r="B4716" t="str">
            <v>LUVA, PPR, DN 25 MM, INSTALADO EM RESERVAÇÃO PREDIAL DE ÁGUA - FORNECIMENTO E INSTALAÇÃO. AF_04/2024</v>
          </cell>
          <cell r="C4716" t="str">
            <v>UN</v>
          </cell>
          <cell r="D4716" t="str">
            <v>ATRIBUÍDO SÃO PAULO</v>
          </cell>
          <cell r="E4716" t="str">
            <v>5,98</v>
          </cell>
          <cell r="F4716" t="str">
            <v>CAIXA REFERENCIAL</v>
          </cell>
        </row>
        <row r="4717">
          <cell r="A4717" t="str">
            <v>96738</v>
          </cell>
          <cell r="B4717" t="str">
            <v>CONECTOR MACHO, PPR, 25 MM X 1/2'', INSTALADO EM RESERVAÇÃO PREDIAL DE ÁGUA - FORNECIMENTO E INSTALAÇÃO. AF_04/2024</v>
          </cell>
          <cell r="C4717" t="str">
            <v>UN</v>
          </cell>
          <cell r="D4717" t="str">
            <v>ATRIBUÍDO SÃO PAULO</v>
          </cell>
          <cell r="E4717" t="str">
            <v>21,10</v>
          </cell>
          <cell r="F4717" t="str">
            <v>CAIXA REFERENCIAL</v>
          </cell>
        </row>
        <row r="4718">
          <cell r="A4718" t="str">
            <v>96739</v>
          </cell>
          <cell r="B4718" t="str">
            <v>LUVA, PPR, DN 32 MM, CLASSE PN 25, INSTALADO EM RESERVAÇÃO PREDIAL DE ÁGUA - FORNECIMENTO E INSTALAÇÃO. AF_04/2024</v>
          </cell>
          <cell r="C4718" t="str">
            <v>UN</v>
          </cell>
          <cell r="D4718" t="str">
            <v>ATRIBUÍDO SÃO PAULO</v>
          </cell>
          <cell r="E4718" t="str">
            <v>8,14</v>
          </cell>
          <cell r="F4718" t="str">
            <v>CAIXA REFERENCIAL</v>
          </cell>
        </row>
        <row r="4719">
          <cell r="A4719" t="str">
            <v>96740</v>
          </cell>
          <cell r="B4719" t="str">
            <v>CONECTOR MACHO, PPR, 32 MM X 3/4'', INSTALADO EM RESERVAÇÃO PREDIAL DE ÁGUA - FORNECIMENTO E INSTALAÇÃO. AF_04/2024</v>
          </cell>
          <cell r="C4719" t="str">
            <v>UN</v>
          </cell>
          <cell r="D4719" t="str">
            <v>ATRIBUÍDO SÃO PAULO</v>
          </cell>
          <cell r="E4719" t="str">
            <v>29,08</v>
          </cell>
          <cell r="F4719" t="str">
            <v>CAIXA REFERENCIAL</v>
          </cell>
        </row>
        <row r="4720">
          <cell r="A4720" t="str">
            <v>96741</v>
          </cell>
          <cell r="B4720" t="str">
            <v>LUVA, PPR, DN 40 MM, CLASSE PN 25, INSTALADO EM RESERVAÇÃO PREDIAL DE ÁGUA - FORNECIMENTO E INSTALAÇÃO. AF_04/2024</v>
          </cell>
          <cell r="C4720" t="str">
            <v>UN</v>
          </cell>
          <cell r="D4720" t="str">
            <v>ATRIBUÍDO SÃO PAULO</v>
          </cell>
          <cell r="E4720" t="str">
            <v>15,38</v>
          </cell>
          <cell r="F4720" t="str">
            <v>CAIXA REFERENCIAL</v>
          </cell>
        </row>
        <row r="4721">
          <cell r="A4721" t="str">
            <v>96742</v>
          </cell>
          <cell r="B4721" t="str">
            <v>LUVA, PPR, DN 50 MM, CLASSE PN 25, INSTALADO EM RESERVAÇÃO PREDIAL DE ÁGUA - FORNECIMENTO E INSTALAÇÃO. AF_04/2024</v>
          </cell>
          <cell r="C4721" t="str">
            <v>UN</v>
          </cell>
          <cell r="D4721" t="str">
            <v>ATRIBUÍDO SÃO PAULO</v>
          </cell>
          <cell r="E4721" t="str">
            <v>18,90</v>
          </cell>
          <cell r="F4721" t="str">
            <v>CAIXA REFERENCIAL</v>
          </cell>
        </row>
        <row r="4722">
          <cell r="A4722" t="str">
            <v>96743</v>
          </cell>
          <cell r="B4722" t="str">
            <v>LUVA, PPR, DN 63 MM, CLASSE PN 25, INSTALADO EM RESERVAÇÃO PREDIAL DE ÁGUA - FORNECIMENTO E INSTALAÇÃO. AF_04/2024</v>
          </cell>
          <cell r="C4722" t="str">
            <v>UN</v>
          </cell>
          <cell r="D4722" t="str">
            <v>ATRIBUÍDO SÃO PAULO</v>
          </cell>
          <cell r="E4722" t="str">
            <v>29,30</v>
          </cell>
          <cell r="F4722" t="str">
            <v>CAIXA REFERENCIAL</v>
          </cell>
        </row>
        <row r="4723">
          <cell r="A4723" t="str">
            <v>96744</v>
          </cell>
          <cell r="B4723" t="str">
            <v>LUVA, PPR, DN 75 MM, CLASSE PN 25, INSTALADO EM RESERVAÇÃO PREDIAL DE ÁGUA - FORNECIMENTO E INSTALAÇÃO. AF_04/2024</v>
          </cell>
          <cell r="C4723" t="str">
            <v>UN</v>
          </cell>
          <cell r="D4723" t="str">
            <v>ATRIBUÍDO SÃO PAULO</v>
          </cell>
          <cell r="E4723" t="str">
            <v>48,95</v>
          </cell>
          <cell r="F4723" t="str">
            <v>CAIXA REFERENCIAL</v>
          </cell>
        </row>
        <row r="4724">
          <cell r="A4724" t="str">
            <v>96745</v>
          </cell>
          <cell r="B4724" t="str">
            <v>LUVA, PPR, DN 90 MM, CLASSE PN 25, INSTALADO EM RESERVAÇÃO PREDIAL DE ÁGUA - FORNECIMENTO E INSTALAÇÃO. AF_04/2024</v>
          </cell>
          <cell r="C4724" t="str">
            <v>UN</v>
          </cell>
          <cell r="D4724" t="str">
            <v>ATRIBUÍDO SÃO PAULO</v>
          </cell>
          <cell r="E4724" t="str">
            <v>76,37</v>
          </cell>
          <cell r="F4724" t="str">
            <v>CAIXA REFERENCIAL</v>
          </cell>
        </row>
        <row r="4725">
          <cell r="A4725" t="str">
            <v>96746</v>
          </cell>
          <cell r="B4725" t="str">
            <v>LUVA, PPR, DN 110 MM, CLASSE PN 25, INSTALADO EM RESERVAÇÃO PREDIAL DE ÁGUA - FORNECIMENTO E INSTALAÇÃO. AF_04/2024</v>
          </cell>
          <cell r="C4725" t="str">
            <v>UN</v>
          </cell>
          <cell r="D4725" t="str">
            <v>ATRIBUÍDO SÃO PAULO</v>
          </cell>
          <cell r="E4725" t="str">
            <v>100,59</v>
          </cell>
          <cell r="F4725" t="str">
            <v>CAIXA REFERENCIAL</v>
          </cell>
        </row>
        <row r="4726">
          <cell r="A4726" t="str">
            <v>96747</v>
          </cell>
          <cell r="B4726" t="str">
            <v>JOELHO 90 GRAUS, PPR, DN 20 MM, INSTALADO EM RESERVAÇÃO PREDIAL DE ÁGUA - FORNECIMENTO E INSTALAÇÃO. AF_04/2024</v>
          </cell>
          <cell r="C4726" t="str">
            <v>UN</v>
          </cell>
          <cell r="D4726" t="str">
            <v>ATRIBUÍDO SÃO PAULO</v>
          </cell>
          <cell r="E4726" t="str">
            <v>7,23</v>
          </cell>
          <cell r="F4726" t="str">
            <v>CAIXA REFERENCIAL</v>
          </cell>
        </row>
        <row r="4727">
          <cell r="A4727" t="str">
            <v>96748</v>
          </cell>
          <cell r="B4727" t="str">
            <v>JOELHO 90 GRAUS, PPR, DN 25 MM, INSTALADO EM RESERVAÇÃO PREDIAL DE ÁGUA - FORNECIMENTO E INSTALAÇÃO. AF_04/2024</v>
          </cell>
          <cell r="C4727" t="str">
            <v>UN</v>
          </cell>
          <cell r="D4727" t="str">
            <v>ATRIBUÍDO SÃO PAULO</v>
          </cell>
          <cell r="E4727" t="str">
            <v>8,35</v>
          </cell>
          <cell r="F4727" t="str">
            <v>CAIXA REFERENCIAL</v>
          </cell>
        </row>
        <row r="4728">
          <cell r="A4728" t="str">
            <v>96749</v>
          </cell>
          <cell r="B4728" t="str">
            <v>JOELHO 90 GRAUS, PPR, DN 32 MM, INSTALADO EM RESERVAÇÃO PREDIAL DE ÁGUA - FORNECIMENTO E INSTALAÇÃO. AF_04/2024</v>
          </cell>
          <cell r="C4728" t="str">
            <v>UN</v>
          </cell>
          <cell r="D4728" t="str">
            <v>ATRIBUÍDO SÃO PAULO</v>
          </cell>
          <cell r="E4728" t="str">
            <v>10,48</v>
          </cell>
          <cell r="F4728" t="str">
            <v>CAIXA REFERENCIAL</v>
          </cell>
        </row>
        <row r="4729">
          <cell r="A4729" t="str">
            <v>96750</v>
          </cell>
          <cell r="B4729" t="str">
            <v>JOELHO 90 GRAUS, PPR, DN 40 MM, INSTALADO EM RESERVAÇÃO PREDIAL DE ÁGUA - FORNECIMENTO E INSTALAÇÃO. AF_04/2024</v>
          </cell>
          <cell r="C4729" t="str">
            <v>UN</v>
          </cell>
          <cell r="D4729" t="str">
            <v>ATRIBUÍDO SÃO PAULO</v>
          </cell>
          <cell r="E4729" t="str">
            <v>16,13</v>
          </cell>
          <cell r="F4729" t="str">
            <v>CAIXA REFERENCIAL</v>
          </cell>
        </row>
        <row r="4730">
          <cell r="A4730" t="str">
            <v>96751</v>
          </cell>
          <cell r="B4730" t="str">
            <v>JOELHO 90 GRAUS, PPR, DN 50 MM, INSTALADO EM RESERVAÇÃO PREDIAL DE ÁGUA - FORNECIMENTO E INSTALAÇÃO. AF_04/2024</v>
          </cell>
          <cell r="C4730" t="str">
            <v>UN</v>
          </cell>
          <cell r="D4730" t="str">
            <v>ATRIBUÍDO SÃO PAULO</v>
          </cell>
          <cell r="E4730" t="str">
            <v>23,36</v>
          </cell>
          <cell r="F4730" t="str">
            <v>CAIXA REFERENCIAL</v>
          </cell>
        </row>
        <row r="4731">
          <cell r="A4731" t="str">
            <v>96752</v>
          </cell>
          <cell r="B4731" t="str">
            <v>JOELHO 90 GRAUS, PPR, DN 63 MM, INSTALADO EM RESERVAÇÃO PREDIAL DE ÁGUA - FORNECIMENTO E INSTALAÇÃO. AF_04/2024</v>
          </cell>
          <cell r="C4731" t="str">
            <v>UN</v>
          </cell>
          <cell r="D4731" t="str">
            <v>ATRIBUÍDO SÃO PAULO</v>
          </cell>
          <cell r="E4731" t="str">
            <v>34,81</v>
          </cell>
          <cell r="F4731" t="str">
            <v>CAIXA REFERENCIAL</v>
          </cell>
        </row>
        <row r="4732">
          <cell r="A4732" t="str">
            <v>96753</v>
          </cell>
          <cell r="B4732" t="str">
            <v>JOELHO 90 GRAUS, PPR, DN 75 MM, INSTALADO EM RESERVAÇÃO PREDIAL DE ÁGUA - FORNECIMENTO E INSTALAÇÃO. AF_04/2024</v>
          </cell>
          <cell r="C4732" t="str">
            <v>UN</v>
          </cell>
          <cell r="D4732" t="str">
            <v>ATRIBUÍDO SÃO PAULO</v>
          </cell>
          <cell r="E4732" t="str">
            <v>77,98</v>
          </cell>
          <cell r="F4732" t="str">
            <v>CAIXA REFERENCIAL</v>
          </cell>
        </row>
        <row r="4733">
          <cell r="A4733" t="str">
            <v>96754</v>
          </cell>
          <cell r="B4733" t="str">
            <v>JOELHO 90 GRAUS, PPR, DN 90 MM, INSTALADO EM RESERVAÇÃO PREDIAL DE ÁGUA - FORNECIMENTO E INSTALAÇÃO. AF_04/2024</v>
          </cell>
          <cell r="C4733" t="str">
            <v>UN</v>
          </cell>
          <cell r="D4733" t="str">
            <v>ATRIBUÍDO SÃO PAULO</v>
          </cell>
          <cell r="E4733" t="str">
            <v>100,17</v>
          </cell>
          <cell r="F4733" t="str">
            <v>CAIXA REFERENCIAL</v>
          </cell>
        </row>
        <row r="4734">
          <cell r="A4734" t="str">
            <v>96755</v>
          </cell>
          <cell r="B4734" t="str">
            <v>JOELHO 90 GRAUS, PPR, DN 110 MM, INSTALADO EM RESERVAÇÃO PREDIAL DE ÁGUA - FORNECIMENTO E INSTALAÇÃO. AF_04/2024</v>
          </cell>
          <cell r="C4734" t="str">
            <v>UN</v>
          </cell>
          <cell r="D4734" t="str">
            <v>ATRIBUÍDO SÃO PAULO</v>
          </cell>
          <cell r="E4734" t="str">
            <v>299,97</v>
          </cell>
          <cell r="F4734" t="str">
            <v>CAIXA REFERENCIAL</v>
          </cell>
        </row>
        <row r="4735">
          <cell r="A4735" t="str">
            <v>96758</v>
          </cell>
          <cell r="B4735" t="str">
            <v>TÊ, PPR, DN 32 MM, INSTALADO EM RESERVAÇÃO PREDIAL DE ÁGUA - FORNECIMENTO E INSTALAÇÃO. AF_04/2024</v>
          </cell>
          <cell r="C4735" t="str">
            <v>UN</v>
          </cell>
          <cell r="D4735" t="str">
            <v>ATRIBUÍDO SÃO PAULO</v>
          </cell>
          <cell r="E4735" t="str">
            <v>16,24</v>
          </cell>
          <cell r="F4735" t="str">
            <v>CAIXA REFERENCIAL</v>
          </cell>
        </row>
        <row r="4736">
          <cell r="A4736" t="str">
            <v>96759</v>
          </cell>
          <cell r="B4736" t="str">
            <v>TÊ, PPR, DN 40 MM, INSTALADO EM RESERVAÇÃO PREDIAL DE ÁGUA - FORNECIMENTO E INSTALAÇÃO. AF_04/2024</v>
          </cell>
          <cell r="C4736" t="str">
            <v>UN</v>
          </cell>
          <cell r="D4736" t="str">
            <v>ATRIBUÍDO SÃO PAULO</v>
          </cell>
          <cell r="E4736" t="str">
            <v>23,71</v>
          </cell>
          <cell r="F4736" t="str">
            <v>CAIXA REFERENCIAL</v>
          </cell>
        </row>
        <row r="4737">
          <cell r="A4737" t="str">
            <v>96760</v>
          </cell>
          <cell r="B4737" t="str">
            <v>TÊ, PPR, DN 50 MM, INSTALADO EM RESERVAÇÃO PREDIAL DE ÁGUA - FORNECIMENTO E INSTALAÇÃO. AF_04/2024</v>
          </cell>
          <cell r="C4737" t="str">
            <v>UN</v>
          </cell>
          <cell r="D4737" t="str">
            <v>ATRIBUÍDO SÃO PAULO</v>
          </cell>
          <cell r="E4737" t="str">
            <v>38,09</v>
          </cell>
          <cell r="F4737" t="str">
            <v>CAIXA REFERENCIAL</v>
          </cell>
        </row>
        <row r="4738">
          <cell r="A4738" t="str">
            <v>96761</v>
          </cell>
          <cell r="B4738" t="str">
            <v>TÊ, PPR, DN 63 MM, INSTALADO EM RESERVAÇÃO PREDIAL DE ÁGUA - FORNECIMENTO E INSTALAÇÃO. AF_04/2024</v>
          </cell>
          <cell r="C4738" t="str">
            <v>UN</v>
          </cell>
          <cell r="D4738" t="str">
            <v>ATRIBUÍDO SÃO PAULO</v>
          </cell>
          <cell r="E4738" t="str">
            <v>56,50</v>
          </cell>
          <cell r="F4738" t="str">
            <v>CAIXA REFERENCIAL</v>
          </cell>
        </row>
        <row r="4739">
          <cell r="A4739" t="str">
            <v>96762</v>
          </cell>
          <cell r="B4739" t="str">
            <v>TÊ, PPR, DN 75 MM, INSTALADO EM RESERVAÇÃO PREDIAL DE ÁGUA - FORNECIMENTO E INSTALAÇÃO. AF_04/2024</v>
          </cell>
          <cell r="C4739" t="str">
            <v>UN</v>
          </cell>
          <cell r="D4739" t="str">
            <v>ATRIBUÍDO SÃO PAULO</v>
          </cell>
          <cell r="E4739" t="str">
            <v>104,90</v>
          </cell>
          <cell r="F4739" t="str">
            <v>CAIXA REFERENCIAL</v>
          </cell>
        </row>
        <row r="4740">
          <cell r="A4740" t="str">
            <v>96763</v>
          </cell>
          <cell r="B4740" t="str">
            <v>TÊ, PPR, DN 90 MM, INSTALADO EM RESERVAÇÃO PREDIAL DE ÁGUA - FORNECIMENTO E INSTALAÇÃO. AF_04/2024</v>
          </cell>
          <cell r="C4740" t="str">
            <v>UN</v>
          </cell>
          <cell r="D4740" t="str">
            <v>ATRIBUÍDO SÃO PAULO</v>
          </cell>
          <cell r="E4740" t="str">
            <v>140,47</v>
          </cell>
          <cell r="F4740" t="str">
            <v>CAIXA REFERENCIAL</v>
          </cell>
        </row>
        <row r="4741">
          <cell r="A4741" t="str">
            <v>96764</v>
          </cell>
          <cell r="B4741" t="str">
            <v>TÊ, PPR, DN 110 MM, INSTALADO EM RESERVAÇÃO PREDIAL DE ÁGUA - FORNECIMENTO E INSTALAÇÃO. AF_04/2024</v>
          </cell>
          <cell r="C4741" t="str">
            <v>UN</v>
          </cell>
          <cell r="D4741" t="str">
            <v>ATRIBUÍDO SÃO PAULO</v>
          </cell>
          <cell r="E4741" t="str">
            <v>275,33</v>
          </cell>
          <cell r="F4741" t="str">
            <v>CAIXA REFERENCIAL</v>
          </cell>
        </row>
        <row r="4742">
          <cell r="A4742" t="str">
            <v>96802</v>
          </cell>
          <cell r="B4742" t="str">
            <v>KIT CHASSI PEX, PRÉ-FABRICADO, PARA CHUVEIRO, INCLUSO QUADRO METÁLICO, TUBOS, REGISTROS DE PRESSÃO E CONEXÕES POR CRIMPAGEM - FORNECIMENTO E INSTALAÇÃO. AF_02/2023</v>
          </cell>
          <cell r="C4742" t="str">
            <v>UN</v>
          </cell>
          <cell r="D4742" t="str">
            <v>ATRIBUÍDO SÃO PAULO</v>
          </cell>
          <cell r="E4742" t="str">
            <v>423,54</v>
          </cell>
          <cell r="F4742" t="str">
            <v>CAIXA REFERENCIAL</v>
          </cell>
        </row>
        <row r="4743">
          <cell r="A4743" t="str">
            <v>96803</v>
          </cell>
          <cell r="B4743" t="str">
            <v>KIT CHASSI PEX, PRÉ-FABRICADO, PARA COZINHA COM CUBA SIMPLES, INCLUSO QUADRO METÁLICO, TUBOS E CONEXÕES POR CRIMPAGEM - FORNECIMENTO E INSTALAÇÃO. AF_02/2023</v>
          </cell>
          <cell r="C4743" t="str">
            <v>UN</v>
          </cell>
          <cell r="D4743" t="str">
            <v>ATRIBUÍDO SÃO PAULO</v>
          </cell>
          <cell r="E4743" t="str">
            <v>77,34</v>
          </cell>
          <cell r="F4743" t="str">
            <v>CAIXA REFERENCIAL</v>
          </cell>
        </row>
        <row r="4744">
          <cell r="A4744" t="str">
            <v>96804</v>
          </cell>
          <cell r="B4744" t="str">
            <v>KIT CHASSI PEX, PRÉ-FABRICADO, PARA ÁREA DE SERVIÇO COM TANQUE E MÁQUINA DE LAVAR ROUPA, INCLUSO QUADRO METÁLICO, TUBOS E CONEXÕES POR CRIMPAGEM - FORNECIMENTO E INSTALAÇÃO. AF_02/2023</v>
          </cell>
          <cell r="C4744" t="str">
            <v>UN</v>
          </cell>
          <cell r="D4744" t="str">
            <v>ATRIBUÍDO SÃO PAULO</v>
          </cell>
          <cell r="E4744" t="str">
            <v>124,72</v>
          </cell>
          <cell r="F4744" t="str">
            <v>CAIXA REFERENCIAL</v>
          </cell>
        </row>
        <row r="4745">
          <cell r="A4745" t="str">
            <v>96805</v>
          </cell>
          <cell r="B4745" t="str">
            <v>KIT CHASSI PEX, PRÉ-FABRICADO, PARA CHUVEIRO, INCLUSO QUADRO METÁLICO, TUBOS, REGISTROS DE PRESSÃO E CONEXÕES POR ANEL DESLIZANTE - FORNECIMENTO E INSTALAÇÃO. AF_02/2023</v>
          </cell>
          <cell r="C4745" t="str">
            <v>UN</v>
          </cell>
          <cell r="D4745" t="str">
            <v>ATRIBUÍDO SÃO PAULO</v>
          </cell>
          <cell r="E4745" t="str">
            <v>219,16</v>
          </cell>
          <cell r="F4745" t="str">
            <v>CAIXA REFERENCIAL</v>
          </cell>
        </row>
        <row r="4746">
          <cell r="A4746" t="str">
            <v>96806</v>
          </cell>
          <cell r="B4746" t="str">
            <v>KIT CHASSI PEX, PRÉ-FABRICADO, PARA COZINHA COM CUBA SIMPLES, INCLUSO QUADRO METÁLICO, TUBOS E CONEXÕES POR ANEL DESLIZANTE - FORNECIMENTO E INSTALAÇÃO. AF_02/2023</v>
          </cell>
          <cell r="C4746" t="str">
            <v>UN</v>
          </cell>
          <cell r="D4746" t="str">
            <v>ATRIBUÍDO SÃO PAULO</v>
          </cell>
          <cell r="E4746" t="str">
            <v>84,55</v>
          </cell>
          <cell r="F4746" t="str">
            <v>CAIXA REFERENCIAL</v>
          </cell>
        </row>
        <row r="4747">
          <cell r="A4747" t="str">
            <v>96807</v>
          </cell>
          <cell r="B4747" t="str">
            <v>KIT CHASSI PEX, PRÉ-FABRICADO, PARA ÁREA DE SERVIÇO COM TANQUE E MÁQUINA DE LAVAR ROUPA, INCLUSO QUADRO METÁLICO, TUBOS E CONEXÕES POR ANEL DESLIZANTE - FORNECIMENTO E INSTALAÇÃO. AF_02/2023</v>
          </cell>
          <cell r="C4747" t="str">
            <v>UN</v>
          </cell>
          <cell r="D4747" t="str">
            <v>ATRIBUÍDO SÃO PAULO</v>
          </cell>
          <cell r="E4747" t="str">
            <v>135,90</v>
          </cell>
          <cell r="F4747" t="str">
            <v>CAIXA REFERENCIAL</v>
          </cell>
        </row>
        <row r="4748">
          <cell r="A4748" t="str">
            <v>96808</v>
          </cell>
          <cell r="B4748" t="str">
            <v>UNIÃO METÁLICA PARA INSTALAÇÕES EM PEX ÁGUA, DN 16 MM, COM ANEL DESLIZANTE - FORNECIMENTO E INSTALAÇÃO. AF_02/2023</v>
          </cell>
          <cell r="C4748" t="str">
            <v>UN</v>
          </cell>
          <cell r="D4748" t="str">
            <v>ATRIBUÍDO SÃO PAULO</v>
          </cell>
          <cell r="E4748" t="str">
            <v>17,39</v>
          </cell>
          <cell r="F4748" t="str">
            <v>CAIXA REFERENCIAL</v>
          </cell>
        </row>
        <row r="4749">
          <cell r="A4749" t="str">
            <v>96809</v>
          </cell>
          <cell r="B4749" t="str">
            <v>CONEXÃO FIXA, ROSCA FÊMEA, METÁLICA, PARA INSTALAÇÕES EM PEX ÁGUA, DN 16 MM X 1/2", COM ANEL DESLIZANTE. FORNECIMENTO E INSTALAÇÃO. AF_02/2023</v>
          </cell>
          <cell r="C4749" t="str">
            <v>UN</v>
          </cell>
          <cell r="D4749" t="str">
            <v>ATRIBUÍDO SÃO PAULO</v>
          </cell>
          <cell r="E4749" t="str">
            <v>19,17</v>
          </cell>
          <cell r="F4749" t="str">
            <v>CAIXA REFERENCIAL</v>
          </cell>
        </row>
        <row r="4750">
          <cell r="A4750" t="str">
            <v>96810</v>
          </cell>
          <cell r="B4750" t="str">
            <v>CONEXÃO MÓVEL, ROSCA FÊMEA, METÁLICA, PARA INSTALAÇÕES EM PEX ÁGUA, DN 16 MM X 3/4", COM ANEL DESLIZANTE. FORNECIMENTO E INSTALAÇÃO. AF_02/2023</v>
          </cell>
          <cell r="C4750" t="str">
            <v>UN</v>
          </cell>
          <cell r="D4750" t="str">
            <v>ATRIBUÍDO SÃO PAULO</v>
          </cell>
          <cell r="E4750" t="str">
            <v>20,82</v>
          </cell>
          <cell r="F4750" t="str">
            <v>CAIXA REFERENCIAL</v>
          </cell>
        </row>
        <row r="4751">
          <cell r="A4751" t="str">
            <v>96811</v>
          </cell>
          <cell r="B4751" t="str">
            <v>UNIÃO METÁLICA PARA INSTALAÇÕES EM PEX ÁGUA, DN 20 MM, COM ANEL DESLIZANTE - FORNECIMENTO E INSTALAÇÃO. AF_02/2023</v>
          </cell>
          <cell r="C4751" t="str">
            <v>UN</v>
          </cell>
          <cell r="D4751" t="str">
            <v>ATRIBUÍDO SÃO PAULO</v>
          </cell>
          <cell r="E4751" t="str">
            <v>21,96</v>
          </cell>
          <cell r="F4751" t="str">
            <v>CAIXA REFERENCIAL</v>
          </cell>
        </row>
        <row r="4752">
          <cell r="A4752" t="str">
            <v>96812</v>
          </cell>
          <cell r="B4752" t="str">
            <v>CONEXÃO FIXA, ROSCA FÊMEA, METÁLICA, PARA INSTALAÇÕES EM PEX ÁGUA, DN 20 MM X 1/2", COM ANEL DESLIZANTE. FORNECIMENTO E INSTALAÇÃO. AF_02/2023</v>
          </cell>
          <cell r="C4752" t="str">
            <v>UN</v>
          </cell>
          <cell r="D4752" t="str">
            <v>ATRIBUÍDO SÃO PAULO</v>
          </cell>
          <cell r="E4752" t="str">
            <v>19,99</v>
          </cell>
          <cell r="F4752" t="str">
            <v>CAIXA REFERENCIAL</v>
          </cell>
        </row>
        <row r="4753">
          <cell r="A4753" t="str">
            <v>96813</v>
          </cell>
          <cell r="B4753" t="str">
            <v>CONEXÃO FIXA, ROSCA FÊMEA, METÁLICA, PARA INSTALAÇÕES EM PEX ÁGUA, DN 20 MM X 3/4", COM ANEL DESLIZANTE. FORNECIMENTO E INSTALAÇÃO. AF_02/2023</v>
          </cell>
          <cell r="C4753" t="str">
            <v>UN</v>
          </cell>
          <cell r="D4753" t="str">
            <v>ATRIBUÍDO SÃO PAULO</v>
          </cell>
          <cell r="E4753" t="str">
            <v>22,79</v>
          </cell>
          <cell r="F4753" t="str">
            <v>CAIXA REFERENCIAL</v>
          </cell>
        </row>
        <row r="4754">
          <cell r="A4754" t="str">
            <v>96814</v>
          </cell>
          <cell r="B4754" t="str">
            <v>UNIÃO DE REDUÇÃO, METÁLICA, PARA INSTALAÇÕES EM PEX ÁGUA, DN 20 X 16 MM, CONEXÃO POR ANEL DESLIZANTE - FORNECIMENTO E INSTALAÇÃO. AF_02/2023</v>
          </cell>
          <cell r="C4754" t="str">
            <v>UN</v>
          </cell>
          <cell r="D4754" t="str">
            <v>ATRIBUÍDO SÃO PAULO</v>
          </cell>
          <cell r="E4754" t="str">
            <v>16,38</v>
          </cell>
          <cell r="F4754" t="str">
            <v>CAIXA REFERENCIAL</v>
          </cell>
        </row>
        <row r="4755">
          <cell r="A4755" t="str">
            <v>96815</v>
          </cell>
          <cell r="B4755" t="str">
            <v>UNIÃO METÁLICA PARA INSTALAÇÕES EM PEX ÁGUA, DN 25 MM, COM ANEL DESLIZANTE - FORNECIMENTO E INSTALAÇÃO. AF_02/2023</v>
          </cell>
          <cell r="C4755" t="str">
            <v>UN</v>
          </cell>
          <cell r="D4755" t="str">
            <v>ATRIBUÍDO SÃO PAULO</v>
          </cell>
          <cell r="E4755" t="str">
            <v>34,03</v>
          </cell>
          <cell r="F4755" t="str">
            <v>CAIXA REFERENCIAL</v>
          </cell>
        </row>
        <row r="4756">
          <cell r="A4756" t="str">
            <v>96816</v>
          </cell>
          <cell r="B4756" t="str">
            <v>CONEXÃO FIXA, ROSCA FÊMEA, METÁLICA, PARA INSTALAÇÕES EM PEX ÁGUA, DN 25 MM X 3/4", COM ANEL DESLIZANTE - FORNECIMENTO E INSTALAÇÃO. AF_02/2023</v>
          </cell>
          <cell r="C4756" t="str">
            <v>UN</v>
          </cell>
          <cell r="D4756" t="str">
            <v>ATRIBUÍDO SÃO PAULO</v>
          </cell>
          <cell r="E4756" t="str">
            <v>25,72</v>
          </cell>
          <cell r="F4756" t="str">
            <v>CAIXA REFERENCIAL</v>
          </cell>
        </row>
        <row r="4757">
          <cell r="A4757" t="str">
            <v>96817</v>
          </cell>
          <cell r="B4757" t="str">
            <v>CONEXÃO FIXA, ROSCA FÊMEA, METÁLICA, PARA INSTALAÇÕES EM PEX ÁGUA, DN 25 MM X 1", COM ANEL DESLIZANTE - FORNECIMENTO E INSTALAÇÃO. AF_02/2023</v>
          </cell>
          <cell r="C4757" t="str">
            <v>UN</v>
          </cell>
          <cell r="D4757" t="str">
            <v>ATRIBUÍDO SÃO PAULO</v>
          </cell>
          <cell r="E4757" t="str">
            <v>34,30</v>
          </cell>
          <cell r="F4757" t="str">
            <v>CAIXA REFERENCIAL</v>
          </cell>
        </row>
        <row r="4758">
          <cell r="A4758" t="str">
            <v>96818</v>
          </cell>
          <cell r="B4758" t="str">
            <v>UNIÃO DE REDUÇÃO, METÁLICA, PARA INSTALAÇÕES EM PEX ÁGUA, DN 25 X 16 MM, CONEXÃO POR ANEL DESLIZANTE - FORNECIMENTO E INSTALAÇÃO. AF_02/2023</v>
          </cell>
          <cell r="C4758" t="str">
            <v>UN</v>
          </cell>
          <cell r="D4758" t="str">
            <v>ATRIBUÍDO SÃO PAULO</v>
          </cell>
          <cell r="E4758" t="str">
            <v>22,01</v>
          </cell>
          <cell r="F4758" t="str">
            <v>CAIXA REFERENCIAL</v>
          </cell>
        </row>
        <row r="4759">
          <cell r="A4759" t="str">
            <v>96819</v>
          </cell>
          <cell r="B4759" t="str">
            <v>UNIÃO DE REDUÇÃO, METÁLICA, PARA INSTALAÇÕES EM PEX ÁGUA, DN 25 X 20 MM, CONEXÃO POR ANEL DESLIZANTE - FORNECIMENTO E INSTALAÇÃO. AF_02/2023</v>
          </cell>
          <cell r="C4759" t="str">
            <v>UN</v>
          </cell>
          <cell r="D4759" t="str">
            <v>ATRIBUÍDO SÃO PAULO</v>
          </cell>
          <cell r="E4759" t="str">
            <v>23,58</v>
          </cell>
          <cell r="F4759" t="str">
            <v>CAIXA REFERENCIAL</v>
          </cell>
        </row>
        <row r="4760">
          <cell r="A4760" t="str">
            <v>96820</v>
          </cell>
          <cell r="B4760" t="str">
            <v>UNIÃO METÁLICA PARA INSTALAÇÕES EM PEX ÁGUA, DN 32 MM, COM ANEL DESLIZANTE - FORNECIMENTO E INSTALAÇÃO. AF_02/2023</v>
          </cell>
          <cell r="C4760" t="str">
            <v>UN</v>
          </cell>
          <cell r="D4760" t="str">
            <v>ATRIBUÍDO SÃO PAULO</v>
          </cell>
          <cell r="E4760" t="str">
            <v>40,93</v>
          </cell>
          <cell r="F4760" t="str">
            <v>CAIXA REFERENCIAL</v>
          </cell>
        </row>
        <row r="4761">
          <cell r="A4761" t="str">
            <v>96821</v>
          </cell>
          <cell r="B4761" t="str">
            <v>CONEXÃO FIXA, ROSCA FÊMEA, METÁLICA, PARA INSTALAÇÕES EM PEX ÁGUA, DN 32 MM X 1", COM ANEL DESLIZANTE - FORNECIMENTO E INSTALAÇÃO. AF_02/2023</v>
          </cell>
          <cell r="C4761" t="str">
            <v>UN</v>
          </cell>
          <cell r="D4761" t="str">
            <v>ATRIBUÍDO SÃO PAULO</v>
          </cell>
          <cell r="E4761" t="str">
            <v>38,16</v>
          </cell>
          <cell r="F4761" t="str">
            <v>CAIXA REFERENCIAL</v>
          </cell>
        </row>
        <row r="4762">
          <cell r="A4762" t="str">
            <v>96822</v>
          </cell>
          <cell r="B4762" t="str">
            <v>UNIÃO DE REDUÇÃO, METÁLICA, PARA INSTALAÇÕES EM PEX ÁGUA, DN 32 X 25 MM, CONEXÃO POR ANEL DESLIZANTE - FORNECIMENTO E INSTALAÇÃO. AF_02/2023</v>
          </cell>
          <cell r="C4762" t="str">
            <v>UN</v>
          </cell>
          <cell r="D4762" t="str">
            <v>ATRIBUÍDO SÃO PAULO</v>
          </cell>
          <cell r="E4762" t="str">
            <v>30,95</v>
          </cell>
          <cell r="F4762" t="str">
            <v>CAIXA REFERENCIAL</v>
          </cell>
        </row>
        <row r="4763">
          <cell r="A4763" t="str">
            <v>96823</v>
          </cell>
          <cell r="B4763" t="str">
            <v>LUVA PARA INSTALAÇÕES EM PEX ÁGUA, DN 16 MM, CONEXÃO POR CRIMPAGEM - FORNECIMENTO E INSTALAÇÃO. AF_02/2023</v>
          </cell>
          <cell r="C4763" t="str">
            <v>UN</v>
          </cell>
          <cell r="D4763" t="str">
            <v>ATRIBUÍDO SÃO PAULO</v>
          </cell>
          <cell r="E4763" t="str">
            <v>11,52</v>
          </cell>
          <cell r="F4763" t="str">
            <v>CAIXA REFERENCIAL</v>
          </cell>
        </row>
        <row r="4764">
          <cell r="A4764" t="str">
            <v>96824</v>
          </cell>
          <cell r="B4764" t="str">
            <v>CONEXÃO FIXA, ROSCA FÊMEA, PARA INSTALAÇÕES EM PEX ÁGUA, DN 16MM X 1/2", CONEXÃO POR CRIMPAGEM - FORNECIMENTO E INSTALAÇÃO. AF_02/2023</v>
          </cell>
          <cell r="C4764" t="str">
            <v>UN</v>
          </cell>
          <cell r="D4764" t="str">
            <v>ATRIBUÍDO SÃO PAULO</v>
          </cell>
          <cell r="E4764" t="str">
            <v>17,97</v>
          </cell>
          <cell r="F4764" t="str">
            <v>CAIXA REFERENCIAL</v>
          </cell>
        </row>
        <row r="4765">
          <cell r="A4765" t="str">
            <v>96826</v>
          </cell>
          <cell r="B4765" t="str">
            <v>LUVA PARA INSTALAÇÕES EM PEX ÁGUA, DN 20 MM, CONEXÃO POR CRIMPAGEM - FORNECIMENTO E INSTALAÇÃO. AF_02/2023</v>
          </cell>
          <cell r="C4765" t="str">
            <v>UN</v>
          </cell>
          <cell r="D4765" t="str">
            <v>ATRIBUÍDO SÃO PAULO</v>
          </cell>
          <cell r="E4765" t="str">
            <v>13,35</v>
          </cell>
          <cell r="F4765" t="str">
            <v>CAIXA REFERENCIAL</v>
          </cell>
        </row>
        <row r="4766">
          <cell r="A4766" t="str">
            <v>96827</v>
          </cell>
          <cell r="B4766" t="str">
            <v>CONEXÃO FIXA, ROSCA FÊMEA, PARA INSTALAÇÕES EM PEX ÁGUA, DN 20MM X 1/2", CONEXÃO POR CRIMPAGEM - FORNECIMENTO E INSTALAÇÃO. AF_02/2023</v>
          </cell>
          <cell r="C4766" t="str">
            <v>UN</v>
          </cell>
          <cell r="D4766" t="str">
            <v>ATRIBUÍDO SÃO PAULO</v>
          </cell>
          <cell r="E4766" t="str">
            <v>19,57</v>
          </cell>
          <cell r="F4766" t="str">
            <v>CAIXA REFERENCIAL</v>
          </cell>
        </row>
        <row r="4767">
          <cell r="A4767" t="str">
            <v>96828</v>
          </cell>
          <cell r="B4767" t="str">
            <v>CONEXÃO FIXA, ROSCA FÊMEA, PARA INSTALAÇÕES EM PEX ÁGUA, DN 20MM X 3/4", CONEXÃO POR CRIMPAGEM - FORNECIMENTO E INSTALAÇÃO. AF_02/2023</v>
          </cell>
          <cell r="C4767" t="str">
            <v>UN</v>
          </cell>
          <cell r="D4767" t="str">
            <v>ATRIBUÍDO SÃO PAULO</v>
          </cell>
          <cell r="E4767" t="str">
            <v>24,13</v>
          </cell>
          <cell r="F4767" t="str">
            <v>CAIXA REFERENCIAL</v>
          </cell>
        </row>
        <row r="4768">
          <cell r="A4768" t="str">
            <v>96829</v>
          </cell>
          <cell r="B4768" t="str">
            <v>LUVA DE REDUÇÃO PARA INSTALAÇÕES EM PEX ÁGUA, DN 20 X 16 MM, CONEXÃO POR CRIMPAGEM - FORNECIMENTO E INSTALAÇÃO. AF_02/2023</v>
          </cell>
          <cell r="C4768" t="str">
            <v>UN</v>
          </cell>
          <cell r="D4768" t="str">
            <v>ATRIBUÍDO SÃO PAULO</v>
          </cell>
          <cell r="E4768" t="str">
            <v>18,67</v>
          </cell>
          <cell r="F4768" t="str">
            <v>CAIXA REFERENCIAL</v>
          </cell>
        </row>
        <row r="4769">
          <cell r="A4769" t="str">
            <v>96830</v>
          </cell>
          <cell r="B4769" t="str">
            <v>LUVA PARA INSTALAÇÕES EM PEX ÁGUA, DN 25 MM, CONEXÃO POR CRIMPAGEM - FORNECIMENTO E INSTALAÇÃO. AF_02/2023</v>
          </cell>
          <cell r="C4769" t="str">
            <v>UN</v>
          </cell>
          <cell r="D4769" t="str">
            <v>ATRIBUÍDO SÃO PAULO</v>
          </cell>
          <cell r="E4769" t="str">
            <v>21,01</v>
          </cell>
          <cell r="F4769" t="str">
            <v>CAIXA REFERENCIAL</v>
          </cell>
        </row>
        <row r="4770">
          <cell r="A4770" t="str">
            <v>96832</v>
          </cell>
          <cell r="B4770" t="str">
            <v>CONEXÃO FIXA, ROSCA FÊMEA, PARA INSTALAÇÕES EM PEX ÁGUA, DN 25MM X 3/4", CONEXÃO POR CRIMPAGEM - FORNECIMENTO E INSTALAÇÃO. AF_02/2023</v>
          </cell>
          <cell r="C4770" t="str">
            <v>UN</v>
          </cell>
          <cell r="D4770" t="str">
            <v>ATRIBUÍDO SÃO PAULO</v>
          </cell>
          <cell r="E4770" t="str">
            <v>30,30</v>
          </cell>
          <cell r="F4770" t="str">
            <v>CAIXA REFERENCIAL</v>
          </cell>
        </row>
        <row r="4771">
          <cell r="A4771" t="str">
            <v>96833</v>
          </cell>
          <cell r="B4771" t="str">
            <v>LUVA DE REDUÇÃO PARA INSTALAÇÕES EM PEX ÁGUA, DN 25 X 16 MM, CONEXÃO POR CRIMPAGEM - FORNECIMENTO E INSTALAÇÃO. AF_02/2023</v>
          </cell>
          <cell r="C4771" t="str">
            <v>UN</v>
          </cell>
          <cell r="D4771" t="str">
            <v>ATRIBUÍDO SÃO PAULO</v>
          </cell>
          <cell r="E4771" t="str">
            <v>23,81</v>
          </cell>
          <cell r="F4771" t="str">
            <v>CAIXA REFERENCIAL</v>
          </cell>
        </row>
        <row r="4772">
          <cell r="A4772" t="str">
            <v>96834</v>
          </cell>
          <cell r="B4772" t="str">
            <v>LUVA PARA INSTALAÇÕES EM PEX ÁGUA, DN 32 MM, CONEXÃO POR CRIMPAGEM - FORNECIMENTO E INSTALAÇÃO. AF_02/2023</v>
          </cell>
          <cell r="C4772" t="str">
            <v>UN</v>
          </cell>
          <cell r="D4772" t="str">
            <v>ATRIBUÍDO SÃO PAULO</v>
          </cell>
          <cell r="E4772" t="str">
            <v>28,45</v>
          </cell>
          <cell r="F4772" t="str">
            <v>CAIXA REFERENCIAL</v>
          </cell>
        </row>
        <row r="4773">
          <cell r="A4773" t="str">
            <v>96836</v>
          </cell>
          <cell r="B4773" t="str">
            <v>LUVA DE REDUÇÃO PARA INSTALAÇÕES EM PEX ÁGUA, DN 32 X 25 MM, CONEXÃO POR CRIMPAGEM - FORNECIMENTO E INSTALAÇÃO. AF_02/2023</v>
          </cell>
          <cell r="C4773" t="str">
            <v>UN</v>
          </cell>
          <cell r="D4773" t="str">
            <v>ATRIBUÍDO SÃO PAULO</v>
          </cell>
          <cell r="E4773" t="str">
            <v>34,06</v>
          </cell>
          <cell r="F4773" t="str">
            <v>CAIXA REFERENCIAL</v>
          </cell>
        </row>
        <row r="4774">
          <cell r="A4774" t="str">
            <v>96837</v>
          </cell>
          <cell r="B4774" t="str">
            <v>JOELHO 90 GRAUS, METÁLICO, PARA INSTALAÇÕES EM PEX ÁGUA, DN 16 MM, CONEXÃO POR ANEL DESLIZANTE - FORNECIMENTO E INSTALAÇÃO. AF_02/2023</v>
          </cell>
          <cell r="C4774" t="str">
            <v>UN</v>
          </cell>
          <cell r="D4774" t="str">
            <v>ATRIBUÍDO SÃO PAULO</v>
          </cell>
          <cell r="E4774" t="str">
            <v>21,37</v>
          </cell>
          <cell r="F4774" t="str">
            <v>CAIXA REFERENCIAL</v>
          </cell>
        </row>
        <row r="4775">
          <cell r="A4775" t="str">
            <v>96838</v>
          </cell>
          <cell r="B4775" t="str">
            <v>JOELHO 90 GRAUS, ROSCA FÊMEA TERMINAL, METÁLICO, PARA INSTALAÇÕES EM PEX ÁGUA, DN 16MM X 1/2", CONEXÃO POR ANEL DESLIZANTE - FORNECIMENTO E INSTALAÇÃO. AF_02/2023</v>
          </cell>
          <cell r="C4775" t="str">
            <v>UN</v>
          </cell>
          <cell r="D4775" t="str">
            <v>ATRIBUÍDO SÃO PAULO</v>
          </cell>
          <cell r="E4775" t="str">
            <v>25,74</v>
          </cell>
          <cell r="F4775" t="str">
            <v>CAIXA REFERENCIAL</v>
          </cell>
        </row>
        <row r="4776">
          <cell r="A4776" t="str">
            <v>96839</v>
          </cell>
          <cell r="B4776" t="str">
            <v>JOELHO, ROSCA FÊMEA, COM BASE FIXA, METÁLICO, PARA INSTALAÇÕES EM PEX ÁGUA, DN 16MM X 1/2", CONEXÃO POR ANEL DESLIZANTE - FORNECIMENTO E INSTALAÇÃO. AF_02/2023</v>
          </cell>
          <cell r="C4776" t="str">
            <v>UN</v>
          </cell>
          <cell r="D4776" t="str">
            <v>ATRIBUÍDO SÃO PAULO</v>
          </cell>
          <cell r="E4776" t="str">
            <v>26,61</v>
          </cell>
          <cell r="F4776" t="str">
            <v>CAIXA REFERENCIAL</v>
          </cell>
        </row>
        <row r="4777">
          <cell r="A4777" t="str">
            <v>96840</v>
          </cell>
          <cell r="B4777" t="str">
            <v>JOELHO 90 GRAUS, METÁLICO, PARA INSTALAÇÕES EM PEX ÁGUA, DN 20 MM, CONEXÃO POR ANEL DESLIZANTE - FORNECIMENTO E INSTALAÇÃO. AF_02/2023</v>
          </cell>
          <cell r="C4777" t="str">
            <v>UN</v>
          </cell>
          <cell r="D4777" t="str">
            <v>ATRIBUÍDO SÃO PAULO</v>
          </cell>
          <cell r="E4777" t="str">
            <v>25,78</v>
          </cell>
          <cell r="F4777" t="str">
            <v>CAIXA REFERENCIAL</v>
          </cell>
        </row>
        <row r="4778">
          <cell r="A4778" t="str">
            <v>96841</v>
          </cell>
          <cell r="B4778" t="str">
            <v>JOELHO 90 GRAUS, ROSCA FÊMEA TERMINAL, METÁLICO, PARA INSTALAÇÕES EM PEX ÁGUA, DN 20 MM X 1/2", CONEXÃO POR ANEL DESLIZANTE - FORNECIMENTO E INSTALAÇÃO. AF_02/2023</v>
          </cell>
          <cell r="C4778" t="str">
            <v>UN</v>
          </cell>
          <cell r="D4778" t="str">
            <v>ATRIBUÍDO SÃO PAULO</v>
          </cell>
          <cell r="E4778" t="str">
            <v>28,57</v>
          </cell>
          <cell r="F4778" t="str">
            <v>CAIXA REFERENCIAL</v>
          </cell>
        </row>
        <row r="4779">
          <cell r="A4779" t="str">
            <v>96842</v>
          </cell>
          <cell r="B4779" t="str">
            <v>JOELHO 90 GRAUS, ROSCA FÊMEA TERMINAL, METÁLICO, PARA INSTALAÇÕES EM PEX ÁGUA, DN 20 MM X 3/4", CONEXÃO POR ANEL DESLIZANTE - FORNECIMENTO E INSTALAÇÃO. AF_02/2023</v>
          </cell>
          <cell r="C4779" t="str">
            <v>UN</v>
          </cell>
          <cell r="D4779" t="str">
            <v>ATRIBUÍDO SÃO PAULO</v>
          </cell>
          <cell r="E4779" t="str">
            <v>32,71</v>
          </cell>
          <cell r="F4779" t="str">
            <v>CAIXA REFERENCIAL</v>
          </cell>
        </row>
        <row r="4780">
          <cell r="A4780" t="str">
            <v>96843</v>
          </cell>
          <cell r="B4780" t="str">
            <v>JOELHO ROSCA FÊMEA, COM BASE FIXA, METÁLICO, PARA INSTALAÇÕES EM PEX ÁGUA, DN 20MM X 1/2", CONEXÃO POR ANEL DESLIZANTE - FORNECIMENTO E INSTALAÇÃO. AF_02/2023</v>
          </cell>
          <cell r="C4780" t="str">
            <v>UN</v>
          </cell>
          <cell r="D4780" t="str">
            <v>ATRIBUÍDO SÃO PAULO</v>
          </cell>
          <cell r="E4780" t="str">
            <v>29,75</v>
          </cell>
          <cell r="F4780" t="str">
            <v>CAIXA REFERENCIAL</v>
          </cell>
        </row>
        <row r="4781">
          <cell r="A4781" t="str">
            <v>96844</v>
          </cell>
          <cell r="B4781" t="str">
            <v>JOELHO ROSCA FÊMEA, MÓVEL, METÁLICO, PARA INSTALAÇÕES EM PEX ÁGUA, DN 20MM X 3/4", CONEXÃO POR ANEL DESLIZANTE - FORNECIMENTO E INSTALAÇÃO. AF_02/2023</v>
          </cell>
          <cell r="C4781" t="str">
            <v>UN</v>
          </cell>
          <cell r="D4781" t="str">
            <v>ATRIBUÍDO SÃO PAULO</v>
          </cell>
          <cell r="E4781" t="str">
            <v>34,23</v>
          </cell>
          <cell r="F4781" t="str">
            <v>CAIXA REFERENCIAL</v>
          </cell>
        </row>
        <row r="4782">
          <cell r="A4782" t="str">
            <v>96845</v>
          </cell>
          <cell r="B4782" t="str">
            <v>JOELHO 90 GRAUS, METÁLICO, PARA INSTALAÇÕES EM PEX ÁGUA, DN 25 MM, CONEXÃO POR ANEL DESLIZANTE - FORNECIMENTO E INSTALAÇÃO. AF_02/2023</v>
          </cell>
          <cell r="C4782" t="str">
            <v>UN</v>
          </cell>
          <cell r="D4782" t="str">
            <v>ATRIBUÍDO SÃO PAULO</v>
          </cell>
          <cell r="E4782" t="str">
            <v>40,50</v>
          </cell>
          <cell r="F4782" t="str">
            <v>CAIXA REFERENCIAL</v>
          </cell>
        </row>
        <row r="4783">
          <cell r="A4783" t="str">
            <v>96846</v>
          </cell>
          <cell r="B4783" t="str">
            <v>JOELHO 90 GRAUS, ROSCA FÊMEA TERMINAL, METÁLICO, PARA INSTALAÇÕES EM PEX ÁGUA, DN 25 MM X 3/4", CONEXÃO POR ANEL DESLIZANTE - FORNECIMENTO E INSTALAÇÃO. AF_02/2023</v>
          </cell>
          <cell r="C4783" t="str">
            <v>UN</v>
          </cell>
          <cell r="D4783" t="str">
            <v>ATRIBUÍDO SÃO PAULO</v>
          </cell>
          <cell r="E4783" t="str">
            <v>38,12</v>
          </cell>
          <cell r="F4783" t="str">
            <v>CAIXA REFERENCIAL</v>
          </cell>
        </row>
        <row r="4784">
          <cell r="A4784" t="str">
            <v>96847</v>
          </cell>
          <cell r="B4784" t="str">
            <v>JOELHO ROSCA FÊMEA, COM BASE FIXA, METÁLICO, PARA INSTALAÇÕES EM PEX ÁGUA, DN 25MM X 3/4", CONEXÃO POR ANEL DESLIZANTE - FORNECIMENTO E INSTALAÇÃO. AF_02/2023</v>
          </cell>
          <cell r="C4784" t="str">
            <v>UN</v>
          </cell>
          <cell r="D4784" t="str">
            <v>ATRIBUÍDO SÃO PAULO</v>
          </cell>
          <cell r="E4784" t="str">
            <v>37,60</v>
          </cell>
          <cell r="F4784" t="str">
            <v>CAIXA REFERENCIAL</v>
          </cell>
        </row>
        <row r="4785">
          <cell r="A4785" t="str">
            <v>96848</v>
          </cell>
          <cell r="B4785" t="str">
            <v>JOELHO 90 GRAUS, METÁLICO, PARA INSTALAÇÕES EM PEX ÁGUA, DN 32 MM, CONEXÃO POR ANEL DESLIZANTE - FORNECIMENTO E INSTALAÇÃO. AF_02/2023</v>
          </cell>
          <cell r="C4785" t="str">
            <v>UN</v>
          </cell>
          <cell r="D4785" t="str">
            <v>ATRIBUÍDO SÃO PAULO</v>
          </cell>
          <cell r="E4785" t="str">
            <v>53,74</v>
          </cell>
          <cell r="F4785" t="str">
            <v>CAIXA REFERENCIAL</v>
          </cell>
        </row>
        <row r="4786">
          <cell r="A4786" t="str">
            <v>96849</v>
          </cell>
          <cell r="B4786" t="str">
            <v>JOELHO 90 GRAUS, PARA INSTALAÇÕES EM PEX ÁGUA, DN 16 MM, CONEXÃO POR CRIMPAGEM - FORNECIMENTO E INSTALAÇÃO. AF_02/2023</v>
          </cell>
          <cell r="C4786" t="str">
            <v>UN</v>
          </cell>
          <cell r="D4786" t="str">
            <v>ATRIBUÍDO SÃO PAULO</v>
          </cell>
          <cell r="E4786" t="str">
            <v>17,00</v>
          </cell>
          <cell r="F4786" t="str">
            <v>CAIXA REFERENCIAL</v>
          </cell>
        </row>
        <row r="4787">
          <cell r="A4787" t="str">
            <v>96850</v>
          </cell>
          <cell r="B4787" t="str">
            <v>JOELHO 90 GRAUS, ROSCA FÊMEA TERMINAL, PARA INSTALAÇÕES EM PEX ÁGUA, DN 16MM X 1/2", CONEXÃO POR CRIMPAGEM - FORNECIMENTO E INSTALAÇÃO. AF_02/2023</v>
          </cell>
          <cell r="C4787" t="str">
            <v>UN</v>
          </cell>
          <cell r="D4787" t="str">
            <v>ATRIBUÍDO SÃO PAULO</v>
          </cell>
          <cell r="E4787" t="str">
            <v>24,00</v>
          </cell>
          <cell r="F4787" t="str">
            <v>CAIXA REFERENCIAL</v>
          </cell>
        </row>
        <row r="4788">
          <cell r="A4788" t="str">
            <v>96852</v>
          </cell>
          <cell r="B4788" t="str">
            <v>JOELHO 90 GRAUS, PARA INSTALAÇÕES EM PEX ÁGUA, DN 20 MM, CONEXÃO POR CRIMPAGEM - FORNECIMENTO E INSTALAÇÃO. AF_02/2023</v>
          </cell>
          <cell r="C4788" t="str">
            <v>UN</v>
          </cell>
          <cell r="D4788" t="str">
            <v>ATRIBUÍDO SÃO PAULO</v>
          </cell>
          <cell r="E4788" t="str">
            <v>21,65</v>
          </cell>
          <cell r="F4788" t="str">
            <v>CAIXA REFERENCIAL</v>
          </cell>
        </row>
        <row r="4789">
          <cell r="A4789" t="str">
            <v>96853</v>
          </cell>
          <cell r="B4789" t="str">
            <v>JOELHO 90 GRAUS, ROSCA FÊMEA TERMINAL, PARA INSTALAÇÕES EM PEX ÁGUA, DN 20MM X 1/2", CONEXÃO POR CRIMPAGEM - FORNECIMENTO E INSTALAÇÃO. AF_02/2023</v>
          </cell>
          <cell r="C4789" t="str">
            <v>UN</v>
          </cell>
          <cell r="D4789" t="str">
            <v>ATRIBUÍDO SÃO PAULO</v>
          </cell>
          <cell r="E4789" t="str">
            <v>25,78</v>
          </cell>
          <cell r="F4789" t="str">
            <v>CAIXA REFERENCIAL</v>
          </cell>
        </row>
        <row r="4790">
          <cell r="A4790" t="str">
            <v>96854</v>
          </cell>
          <cell r="B4790" t="str">
            <v>JOELHO 90 GRAUS, ROSCA FÊMEA TERMINAL, PARA INSTALAÇÕES EM PEX ÁGUA, DN 20MM X 3/4", CONEXÃO POR CRIMPAGEM - FORNECIMENTO E INSTALAÇÃO. AF_02/2023</v>
          </cell>
          <cell r="C4790" t="str">
            <v>UN</v>
          </cell>
          <cell r="D4790" t="str">
            <v>ATRIBUÍDO SÃO PAULO</v>
          </cell>
          <cell r="E4790" t="str">
            <v>31,74</v>
          </cell>
          <cell r="F4790" t="str">
            <v>CAIXA REFERENCIAL</v>
          </cell>
        </row>
        <row r="4791">
          <cell r="A4791" t="str">
            <v>96855</v>
          </cell>
          <cell r="B4791" t="str">
            <v>JOELHO 90 GRAUS, PARA INSTALAÇÕES EM PEX ÁGUA, DN 25 MM, CONEXÃO POR CRIMPAGEM - FORNECIMENTO E INSTALAÇÃO. AF_02/2023</v>
          </cell>
          <cell r="C4791" t="str">
            <v>UN</v>
          </cell>
          <cell r="D4791" t="str">
            <v>ATRIBUÍDO SÃO PAULO</v>
          </cell>
          <cell r="E4791" t="str">
            <v>33,89</v>
          </cell>
          <cell r="F4791" t="str">
            <v>CAIXA REFERENCIAL</v>
          </cell>
        </row>
        <row r="4792">
          <cell r="A4792" t="str">
            <v>96856</v>
          </cell>
          <cell r="B4792" t="str">
            <v>JOELHO 90 GRAUS, ROSCA FÊMEA TERMINAL, PARA INSTALAÇÕES EM PEX ÁGUA, DN 25MM X 1/2", CONEXÃO POR CRIMPAGEM - FORNECIMENTO E INSTALAÇÃO. AF_02/2023</v>
          </cell>
          <cell r="C4792" t="str">
            <v>UN</v>
          </cell>
          <cell r="D4792" t="str">
            <v>ATRIBUÍDO SÃO PAULO</v>
          </cell>
          <cell r="E4792" t="str">
            <v>36,34</v>
          </cell>
          <cell r="F4792" t="str">
            <v>CAIXA REFERENCIAL</v>
          </cell>
        </row>
        <row r="4793">
          <cell r="A4793" t="str">
            <v>96860</v>
          </cell>
          <cell r="B4793" t="str">
            <v>TÊ, METÁLICO, PARA INSTALAÇÕES EM PEX ÁGUA, DN 16 MM, CONEXÃO POR ANEL DESLIZANTE - FORNECIMENTO E INSTALAÇÃO. AF_02/2023</v>
          </cell>
          <cell r="C4793" t="str">
            <v>UN</v>
          </cell>
          <cell r="D4793" t="str">
            <v>ATRIBUÍDO SÃO PAULO</v>
          </cell>
          <cell r="E4793" t="str">
            <v>30,53</v>
          </cell>
          <cell r="F4793" t="str">
            <v>CAIXA REFERENCIAL</v>
          </cell>
        </row>
        <row r="4794">
          <cell r="A4794" t="str">
            <v>96861</v>
          </cell>
          <cell r="B4794" t="str">
            <v>TÊ, ROSCA FÊMEA, METÁLICO, PARA INSTALAÇÕES EM PEX ÁGUA, DN 16 MM X ½", CONEXÃO POR ANEL DESLIZANTE - FORNECIMENTO E INSTALAÇÃO. AF_02/2023</v>
          </cell>
          <cell r="C4794" t="str">
            <v>UN</v>
          </cell>
          <cell r="D4794" t="str">
            <v>ATRIBUÍDO SÃO PAULO</v>
          </cell>
          <cell r="E4794" t="str">
            <v>38,58</v>
          </cell>
          <cell r="F4794" t="str">
            <v>CAIXA REFERENCIAL</v>
          </cell>
        </row>
        <row r="4795">
          <cell r="A4795" t="str">
            <v>96862</v>
          </cell>
          <cell r="B4795" t="str">
            <v>TÊ, METÁLICO, PARA INSTALAÇÕES EM PEX ÁGUA, DN 20 MM, CONEXÃO POR ANEL DESLIZANTE - FORNECIMENTO E INSTALAÇÃO. AF_02/2023</v>
          </cell>
          <cell r="C4795" t="str">
            <v>UN</v>
          </cell>
          <cell r="D4795" t="str">
            <v>ATRIBUÍDO SÃO PAULO</v>
          </cell>
          <cell r="E4795" t="str">
            <v>37,52</v>
          </cell>
          <cell r="F4795" t="str">
            <v>CAIXA REFERENCIAL</v>
          </cell>
        </row>
        <row r="4796">
          <cell r="A4796" t="str">
            <v>96863</v>
          </cell>
          <cell r="B4796" t="str">
            <v>TÊ, ROSCA FÊMEA, METÁLICO, PARA INSTALAÇÕES EM PEX ÁGUA, DN 20 MM X 1/2", CONEXÃO POR ANEL DESLIZANTE - FORNECIMENTO E INSTALAÇÃO. AF_02/2023</v>
          </cell>
          <cell r="C4796" t="str">
            <v>UN</v>
          </cell>
          <cell r="D4796" t="str">
            <v>ATRIBUÍDO SÃO PAULO</v>
          </cell>
          <cell r="E4796" t="str">
            <v>39,56</v>
          </cell>
          <cell r="F4796" t="str">
            <v>CAIXA REFERENCIAL</v>
          </cell>
        </row>
        <row r="4797">
          <cell r="A4797" t="str">
            <v>96864</v>
          </cell>
          <cell r="B4797" t="str">
            <v>TÊ, METÁLICO, PARA INSTALAÇÕES EM PEX ÁGUA, DN 25 MM, CONEXÃO POR ANEL DESLIZANTE - FORNECIMENTO E INSTALAÇÃO. AF_02/2023</v>
          </cell>
          <cell r="C4797" t="str">
            <v>UN</v>
          </cell>
          <cell r="D4797" t="str">
            <v>ATRIBUÍDO SÃO PAULO</v>
          </cell>
          <cell r="E4797" t="str">
            <v>52,94</v>
          </cell>
          <cell r="F4797" t="str">
            <v>CAIXA REFERENCIAL</v>
          </cell>
        </row>
        <row r="4798">
          <cell r="A4798" t="str">
            <v>96865</v>
          </cell>
          <cell r="B4798" t="str">
            <v>TÊ, ROSCA FÊMEA, METÁLICO, PARA INSTALAÇÕES EM PEX ÁGUA, DN 25 MM X 3/4", CONEXÃO POR ANEL DESLIZANTE - FORNECIMENTO E INSTALAÇÃO. AF_02/2023</v>
          </cell>
          <cell r="C4798" t="str">
            <v>UN</v>
          </cell>
          <cell r="D4798" t="str">
            <v>ATRIBUÍDO SÃO PAULO</v>
          </cell>
          <cell r="E4798" t="str">
            <v>46,69</v>
          </cell>
          <cell r="F4798" t="str">
            <v>CAIXA REFERENCIAL</v>
          </cell>
        </row>
        <row r="4799">
          <cell r="A4799" t="str">
            <v>96866</v>
          </cell>
          <cell r="B4799" t="str">
            <v>TÊ, METÁLICO, PARA INSTALAÇÕES EM PEX ÁGUA, DN 32 MM, CONEXÃO POR ANEL DESLIZANTE - FORNECIMENTO E INSTALAÇÃO. AF_02/2023</v>
          </cell>
          <cell r="C4799" t="str">
            <v>UN</v>
          </cell>
          <cell r="D4799" t="str">
            <v>ATRIBUÍDO SÃO PAULO</v>
          </cell>
          <cell r="E4799" t="str">
            <v>68,85</v>
          </cell>
          <cell r="F4799" t="str">
            <v>CAIXA REFERENCIAL</v>
          </cell>
        </row>
        <row r="4800">
          <cell r="A4800" t="str">
            <v>96868</v>
          </cell>
          <cell r="B4800" t="str">
            <v>TÊ, PARA INSTALAÇÕES EM PEX ÁGUA, DN 16 MM, CONEXÃO POR CRIMPAGEM - FORNECIMENTO E INSTALAÇÃO. AF_02/2023</v>
          </cell>
          <cell r="C4800" t="str">
            <v>UN</v>
          </cell>
          <cell r="D4800" t="str">
            <v>ATRIBUÍDO SÃO PAULO</v>
          </cell>
          <cell r="E4800" t="str">
            <v>19,95</v>
          </cell>
          <cell r="F4800" t="str">
            <v>CAIXA REFERENCIAL</v>
          </cell>
        </row>
        <row r="4801">
          <cell r="A4801" t="str">
            <v>96869</v>
          </cell>
          <cell r="B4801" t="str">
            <v>TÊ, PARA INSTALAÇÕES EM PEX ÁGUA, DN 20 MM, CONEXÃO POR CRIMPAGEM - FORNECIMENTO E INSTALAÇÃO. AF_02/2023</v>
          </cell>
          <cell r="C4801" t="str">
            <v>UN</v>
          </cell>
          <cell r="D4801" t="str">
            <v>ATRIBUÍDO SÃO PAULO</v>
          </cell>
          <cell r="E4801" t="str">
            <v>30,52</v>
          </cell>
          <cell r="F4801" t="str">
            <v>CAIXA REFERENCIAL</v>
          </cell>
        </row>
        <row r="4802">
          <cell r="A4802" t="str">
            <v>96870</v>
          </cell>
          <cell r="B4802" t="str">
            <v>TÊ, PARA INSTALAÇÕES EM PEX ÁGUA, DN 25 MM, CONEXÃO POR CRIMPAGEM - FORNECIMENTO E INSTALAÇÃO. AF_02/2023</v>
          </cell>
          <cell r="C4802" t="str">
            <v>UN</v>
          </cell>
          <cell r="D4802" t="str">
            <v>ATRIBUÍDO SÃO PAULO</v>
          </cell>
          <cell r="E4802" t="str">
            <v>45,76</v>
          </cell>
          <cell r="F4802" t="str">
            <v>CAIXA REFERENCIAL</v>
          </cell>
        </row>
        <row r="4803">
          <cell r="A4803" t="str">
            <v>96871</v>
          </cell>
          <cell r="B4803" t="str">
            <v>TÊ, PARA INSTALAÇÕES EM PEX ÁGUA, DN 32 MM, CONEXÃO POR CRIMPAGEM - FORNECIMENTO E INSTALAÇÃO. AF_02/2023</v>
          </cell>
          <cell r="C4803" t="str">
            <v>UN</v>
          </cell>
          <cell r="D4803" t="str">
            <v>ATRIBUÍDO SÃO PAULO</v>
          </cell>
          <cell r="E4803" t="str">
            <v>52,33</v>
          </cell>
          <cell r="F4803" t="str">
            <v>CAIXA REFERENCIAL</v>
          </cell>
        </row>
        <row r="4804">
          <cell r="A4804" t="str">
            <v>96872</v>
          </cell>
          <cell r="B4804" t="str">
            <v>DISTRIBUIDOR 2 SAÍDAS, METÁLICO, PARA INSTALAÇÕES EM PEX ÁGUA, ENTRADA DE 3/4" X 2 SAÍDAS DE 1/2", CONEXÃO POR ANEL DESLIZANTE - FORNECIMENTO E INSTALAÇÃO. AF_02/2023</v>
          </cell>
          <cell r="C4804" t="str">
            <v>UN</v>
          </cell>
          <cell r="D4804" t="str">
            <v>ATRIBUÍDO SÃO PAULO</v>
          </cell>
          <cell r="E4804" t="str">
            <v>48,59</v>
          </cell>
          <cell r="F4804" t="str">
            <v>CAIXA REFERENCIAL</v>
          </cell>
        </row>
        <row r="4805">
          <cell r="A4805" t="str">
            <v>96873</v>
          </cell>
          <cell r="B4805" t="str">
            <v>DISTRIBUIDOR 2 SAÍDAS, METÁLICO, PARA INSTALAÇÕES EM PEX ÁGUA, ENTRADA DE 1" X 2 SAÍDAS DE 1/2", CONEXÃO POR ANEL DESLIZANTE - FORNECIMENTO E INSTALAÇÃO. AF_02/2023</v>
          </cell>
          <cell r="C4805" t="str">
            <v>UN</v>
          </cell>
          <cell r="D4805" t="str">
            <v>ATRIBUÍDO SÃO PAULO</v>
          </cell>
          <cell r="E4805" t="str">
            <v>64,65</v>
          </cell>
          <cell r="F4805" t="str">
            <v>CAIXA REFERENCIAL</v>
          </cell>
        </row>
        <row r="4806">
          <cell r="A4806" t="str">
            <v>96874</v>
          </cell>
          <cell r="B4806" t="str">
            <v>DISTRIBUIDOR 3 SAÍDAS, METÁLICO, PARA INSTALAÇÕES EM PEX ÁGUA, ENTRADA DE 3/4" X 3 SAÍDAS DE 1/2", CONEXÃO POR ANEL DESLIZANTE - FORNECIMENTO E INSTALAÇÃO. AF_02/2023</v>
          </cell>
          <cell r="C4806" t="str">
            <v>UN</v>
          </cell>
          <cell r="D4806" t="str">
            <v>ATRIBUÍDO SÃO PAULO</v>
          </cell>
          <cell r="E4806" t="str">
            <v>59,06</v>
          </cell>
          <cell r="F4806" t="str">
            <v>CAIXA REFERENCIAL</v>
          </cell>
        </row>
        <row r="4807">
          <cell r="A4807" t="str">
            <v>96875</v>
          </cell>
          <cell r="B4807" t="str">
            <v>DISTRIBUIDOR 3 SAÍDAS, METÁLICO, PARA INSTALAÇÕES EM PEX ÁGUA, ENTRADA DE 1" X 3 SAÍDAS DE 1/2", CONEXÃO POR ANEL DESLIZANTE - FORNECIMENTO E INSTALAÇÃO. AF_02/2023</v>
          </cell>
          <cell r="C4807" t="str">
            <v>UN</v>
          </cell>
          <cell r="D4807" t="str">
            <v>ATRIBUÍDO SÃO PAULO</v>
          </cell>
          <cell r="E4807" t="str">
            <v>77,43</v>
          </cell>
          <cell r="F4807" t="str">
            <v>CAIXA REFERENCIAL</v>
          </cell>
        </row>
        <row r="4808">
          <cell r="A4808" t="str">
            <v>96876</v>
          </cell>
          <cell r="B4808" t="str">
            <v>DISTRIBUIDOR 2 SAÍDAS, PARA INSTALAÇÕES EM PEX ÁGUA, ENTRADA DE 32 MM X 2 SAÍDAS DE 16 MM, CONEXÃO POR CRIMPAGEM FORNECIMENTO E INSTALAÇÃO. AF_02/2023</v>
          </cell>
          <cell r="C4808" t="str">
            <v>UN</v>
          </cell>
          <cell r="D4808" t="str">
            <v>ATRIBUÍDO SÃO PAULO</v>
          </cell>
          <cell r="E4808" t="str">
            <v>180,29</v>
          </cell>
          <cell r="F4808" t="str">
            <v>CAIXA REFERENCIAL</v>
          </cell>
        </row>
        <row r="4809">
          <cell r="A4809" t="str">
            <v>96878</v>
          </cell>
          <cell r="B4809" t="str">
            <v>DISTRIBUIDOR 2 SAÍDAS, PARA INSTALAÇÕES EM PEX ÁGUA, ENTRADA DE 32 MM X 2 SAÍDAS DE 25 MM, CONEXÃO POR CRIMPAGEM - FORNECIMENTO E INSTALAÇÃO. AF_02/2023</v>
          </cell>
          <cell r="C4809" t="str">
            <v>UN</v>
          </cell>
          <cell r="D4809" t="str">
            <v>ATRIBUÍDO SÃO PAULO</v>
          </cell>
          <cell r="E4809" t="str">
            <v>202,24</v>
          </cell>
          <cell r="F4809" t="str">
            <v>CAIXA REFERENCIAL</v>
          </cell>
        </row>
        <row r="4810">
          <cell r="A4810" t="str">
            <v>96879</v>
          </cell>
          <cell r="B4810" t="str">
            <v>DISTRIBUIDOR 3 SAÍDAS, PARA INSTALAÇÕES EM PEX ÁGUA, ENTRADA DE 32 MM X 3 SAÍDAS DE 16 MM, CONEXÃO POR CRIMPAGEM - FORNECIMENTO E INSTALAÇÃO. AF_02/2023</v>
          </cell>
          <cell r="C4810" t="str">
            <v>UN</v>
          </cell>
          <cell r="D4810" t="str">
            <v>ATRIBUÍDO SÃO PAULO</v>
          </cell>
          <cell r="E4810" t="str">
            <v>196,03</v>
          </cell>
          <cell r="F4810" t="str">
            <v>CAIXA REFERENCIAL</v>
          </cell>
        </row>
        <row r="4811">
          <cell r="A4811" t="str">
            <v>96881</v>
          </cell>
          <cell r="B4811" t="str">
            <v>DISTRIBUIDOR 3 SAÍDAS, PARA INSTALAÇÕES EM PEX ÁGUA, ENTRADA DE 32 MM X 3 SAÍDAS DE 25 MM, CONEXÃO POR CRIMPAGEM - FORNECIMENTO E INSTALAÇÃO. AF_02/2023</v>
          </cell>
          <cell r="C4811" t="str">
            <v>UN</v>
          </cell>
          <cell r="D4811" t="str">
            <v>ATRIBUÍDO SÃO PAULO</v>
          </cell>
          <cell r="E4811" t="str">
            <v>232,26</v>
          </cell>
          <cell r="F4811" t="str">
            <v>CAIXA REFERENCIAL</v>
          </cell>
        </row>
        <row r="4812">
          <cell r="A4812" t="str">
            <v>97430</v>
          </cell>
          <cell r="B4812" t="str">
            <v>ACOPLAMENTO RÍGIDO EM AÇO, CONEXÃO RANHURADA, DN 50 (2"), INSTALADO EM PRUMADAS - FORNECIMENTO E INSTALAÇÃO. AF_10/2020</v>
          </cell>
          <cell r="C4812" t="str">
            <v>UN</v>
          </cell>
          <cell r="D4812" t="str">
            <v>ATRIBUÍDO SÃO PAULO</v>
          </cell>
          <cell r="E4812" t="str">
            <v>42,08</v>
          </cell>
          <cell r="F4812" t="str">
            <v>CAIXA REFERENCIAL</v>
          </cell>
        </row>
        <row r="4813">
          <cell r="A4813" t="str">
            <v>97431</v>
          </cell>
          <cell r="B4813" t="str">
            <v>ACOPLAMENTO RÍGIDO EM AÇO, CONEXÃO RANHURADA, DN 65 (2 1/2"), INSTALADO EM PRUMADAS - FORNECIMENTO E INSTALAÇÃO. AF_10/2020</v>
          </cell>
          <cell r="C4813" t="str">
            <v>UN</v>
          </cell>
          <cell r="D4813" t="str">
            <v>ATRIBUÍDO SÃO PAULO</v>
          </cell>
          <cell r="E4813" t="str">
            <v>47,06</v>
          </cell>
          <cell r="F4813" t="str">
            <v>CAIXA REFERENCIAL</v>
          </cell>
        </row>
        <row r="4814">
          <cell r="A4814" t="str">
            <v>97432</v>
          </cell>
          <cell r="B4814" t="str">
            <v>ACOPLAMENTO RÍGIDO EM AÇO, CONEXÃO RANHURADA, DN 80 (3"), INSTALADO EM PRUMADAS - FORNECIMENTO E INSTALAÇÃO. AF_10/2020</v>
          </cell>
          <cell r="C4814" t="str">
            <v>UN</v>
          </cell>
          <cell r="D4814" t="str">
            <v>ATRIBUÍDO SÃO PAULO</v>
          </cell>
          <cell r="E4814" t="str">
            <v>53,10</v>
          </cell>
          <cell r="F4814" t="str">
            <v>CAIXA REFERENCIAL</v>
          </cell>
        </row>
        <row r="4815">
          <cell r="A4815" t="str">
            <v>97433</v>
          </cell>
          <cell r="B4815" t="str">
            <v>CURVA 45 GRAUS, EM AÇO, CONEXÃO RANHURADA, DN 50 (2"), INSTALADO EM PRUMADAS - FORNECIMENTO E INSTALAÇÃO. AF_10/2020</v>
          </cell>
          <cell r="C4815" t="str">
            <v>UN</v>
          </cell>
          <cell r="D4815" t="str">
            <v>ATRIBUÍDO SÃO PAULO</v>
          </cell>
          <cell r="E4815" t="str">
            <v>93,85</v>
          </cell>
          <cell r="F4815" t="str">
            <v>CAIXA REFERENCIAL</v>
          </cell>
        </row>
        <row r="4816">
          <cell r="A4816" t="str">
            <v>97434</v>
          </cell>
          <cell r="B4816" t="str">
            <v>CURVA 90 GRAUS, EM AÇO, CONEXÃO RANHURADA, DN 50 (2"), INSTALADO EM PRUMADAS - FORNECIMENTO E INSTALAÇÃO. AF_10/2020</v>
          </cell>
          <cell r="C4816" t="str">
            <v>UN</v>
          </cell>
          <cell r="D4816" t="str">
            <v>ATRIBUÍDO SÃO PAULO</v>
          </cell>
          <cell r="E4816" t="str">
            <v>95,54</v>
          </cell>
          <cell r="F4816" t="str">
            <v>CAIXA REFERENCIAL</v>
          </cell>
        </row>
        <row r="4817">
          <cell r="A4817" t="str">
            <v>97435</v>
          </cell>
          <cell r="B4817" t="str">
            <v>CURVA 45 GRAUS, EM AÇO, CONEXÃO RANHURADA, DN 65 (2 1/2"), INSTALADO EM PRUMADAS - FORNECIMENTO E INSTALAÇÃO. AF_10/2020</v>
          </cell>
          <cell r="C4817" t="str">
            <v>UN</v>
          </cell>
          <cell r="D4817" t="str">
            <v>ATRIBUÍDO SÃO PAULO</v>
          </cell>
          <cell r="E4817" t="str">
            <v>109,74</v>
          </cell>
          <cell r="F4817" t="str">
            <v>CAIXA REFERENCIAL</v>
          </cell>
        </row>
        <row r="4818">
          <cell r="A4818" t="str">
            <v>97436</v>
          </cell>
          <cell r="B4818" t="str">
            <v>CURVA 90 GRAUS, EM AÇO, CONEXÃO RANHURADA, DN 65 (2 1/2"), INSTALADO EM PRUMADAS - FORNECIMENTO E INSTALAÇÃO. AF_10/2020</v>
          </cell>
          <cell r="C4818" t="str">
            <v>UN</v>
          </cell>
          <cell r="D4818" t="str">
            <v>ATRIBUÍDO SÃO PAULO</v>
          </cell>
          <cell r="E4818" t="str">
            <v>112,97</v>
          </cell>
          <cell r="F4818" t="str">
            <v>CAIXA REFERENCIAL</v>
          </cell>
        </row>
        <row r="4819">
          <cell r="A4819" t="str">
            <v>97437</v>
          </cell>
          <cell r="B4819" t="str">
            <v>CURVA 45 GRAUS, EM AÇO, CONEXÃO RANHURADA, DN 80 (3"), INSTALADO EM PRUMADAS - FORNECIMENTO E INSTALAÇÃO. AF_10/2020</v>
          </cell>
          <cell r="C4819" t="str">
            <v>UN</v>
          </cell>
          <cell r="D4819" t="str">
            <v>ATRIBUÍDO SÃO PAULO</v>
          </cell>
          <cell r="E4819" t="str">
            <v>125,51</v>
          </cell>
          <cell r="F4819" t="str">
            <v>CAIXA REFERENCIAL</v>
          </cell>
        </row>
        <row r="4820">
          <cell r="A4820" t="str">
            <v>97438</v>
          </cell>
          <cell r="B4820" t="str">
            <v>CURVA 90 GRAUS, EM AÇO, CONEXÃO RANHURADA, DN 80 (3"), INSTALADO EM PRUMADAS - FORNECIMENTO E INSTALAÇÃO. AF_10/2020</v>
          </cell>
          <cell r="C4820" t="str">
            <v>UN</v>
          </cell>
          <cell r="D4820" t="str">
            <v>ATRIBUÍDO SÃO PAULO</v>
          </cell>
          <cell r="E4820" t="str">
            <v>128,97</v>
          </cell>
          <cell r="F4820" t="str">
            <v>CAIXA REFERENCIAL</v>
          </cell>
        </row>
        <row r="4821">
          <cell r="A4821" t="str">
            <v>97439</v>
          </cell>
          <cell r="B4821" t="str">
            <v>TÊ, EM AÇO, CONEXÃO RANHURADA, DN 50 (2"), INSTALADO EM PRUMADAS - FORNECIMENTO E INSTALAÇÃO. AF_10/2020</v>
          </cell>
          <cell r="C4821" t="str">
            <v>UN</v>
          </cell>
          <cell r="D4821" t="str">
            <v>ATRIBUÍDO SÃO PAULO</v>
          </cell>
          <cell r="E4821" t="str">
            <v>141,27</v>
          </cell>
          <cell r="F4821" t="str">
            <v>CAIXA REFERENCIAL</v>
          </cell>
        </row>
        <row r="4822">
          <cell r="A4822" t="str">
            <v>97440</v>
          </cell>
          <cell r="B4822" t="str">
            <v>TÊ, EM AÇO, CONEXÃO RANHURADA, DN 65 (2 1/2"), INSTALADO EM PRUMADAS - FORNECIMENTO E INSTALAÇÃO. AF_10/2020</v>
          </cell>
          <cell r="C4822" t="str">
            <v>UN</v>
          </cell>
          <cell r="D4822" t="str">
            <v>ATRIBUÍDO SÃO PAULO</v>
          </cell>
          <cell r="E4822" t="str">
            <v>169,12</v>
          </cell>
          <cell r="F4822" t="str">
            <v>CAIXA REFERENCIAL</v>
          </cell>
        </row>
        <row r="4823">
          <cell r="A4823" t="str">
            <v>97442</v>
          </cell>
          <cell r="B4823" t="str">
            <v>TÊ, EM AÇO, CONEXÃO RANHURADA, DN 80 (3"), INSTALADO EM PRUMADAS - FORNECIMENTO E INSTALAÇÃO. AF_10/2020</v>
          </cell>
          <cell r="C4823" t="str">
            <v>UN</v>
          </cell>
          <cell r="D4823" t="str">
            <v>ATRIBUÍDO SÃO PAULO</v>
          </cell>
          <cell r="E4823" t="str">
            <v>186,94</v>
          </cell>
          <cell r="F4823" t="str">
            <v>CAIXA REFERENCIAL</v>
          </cell>
        </row>
        <row r="4824">
          <cell r="A4824" t="str">
            <v>97443</v>
          </cell>
          <cell r="B4824" t="str">
            <v>LUVA, EM AÇO, CONEXÃO SOLDADA, DN 50 (2"), INSTALADO EM PRUMADAS - FORNECIMENTO E INSTALAÇÃO. AF_10/2020</v>
          </cell>
          <cell r="C4824" t="str">
            <v>UN</v>
          </cell>
          <cell r="D4824" t="str">
            <v>COEFICIENTE DE REPRESENTATIVIDADE</v>
          </cell>
          <cell r="E4824" t="str">
            <v>104,42</v>
          </cell>
          <cell r="F4824" t="str">
            <v>CAIXA REFERENCIAL</v>
          </cell>
        </row>
        <row r="4825">
          <cell r="A4825" t="str">
            <v>97444</v>
          </cell>
          <cell r="B4825" t="str">
            <v>LUVA COM REDUÇÃO, EM AÇO, CONEXÃO SOLDADA, DN 50 X 40 MM (2  X 1 1/2"), INSTALADO EM PRUMADAS - FORNECIMENTO E INSTALAÇÃO. AF_10/2020</v>
          </cell>
          <cell r="C4825" t="str">
            <v>UN</v>
          </cell>
          <cell r="D4825" t="str">
            <v>COEFICIENTE DE REPRESENTATIVIDADE</v>
          </cell>
          <cell r="E4825" t="str">
            <v>120,79</v>
          </cell>
          <cell r="F4825" t="str">
            <v>CAIXA REFERENCIAL</v>
          </cell>
        </row>
        <row r="4826">
          <cell r="A4826" t="str">
            <v>97446</v>
          </cell>
          <cell r="B4826" t="str">
            <v>LUVA, EM AÇO, CONEXÃO SOLDADA, DN 65 (2 1/2"), INSTALADO EM PRUMADAS - FORNECIMENTO E INSTALAÇÃO. AF_10/2020</v>
          </cell>
          <cell r="C4826" t="str">
            <v>UN</v>
          </cell>
          <cell r="D4826" t="str">
            <v>COEFICIENTE DE REPRESENTATIVIDADE</v>
          </cell>
          <cell r="E4826" t="str">
            <v>201,44</v>
          </cell>
          <cell r="F4826" t="str">
            <v>CAIXA REFERENCIAL</v>
          </cell>
        </row>
        <row r="4827">
          <cell r="A4827" t="str">
            <v>97447</v>
          </cell>
          <cell r="B4827" t="str">
            <v>LUVA COM REDUÇÃO, EM AÇO, CONEXÃO SOLDADA, DN 65 X 50 MM (2 1/2" X 2"), INSTALADO EM PRUMADAS - FORNECIMENTO E INSTALAÇÃO. AF_10/2020</v>
          </cell>
          <cell r="C4827" t="str">
            <v>UN</v>
          </cell>
          <cell r="D4827" t="str">
            <v>COEFICIENTE DE REPRESENTATIVIDADE</v>
          </cell>
          <cell r="E4827" t="str">
            <v>201,44</v>
          </cell>
          <cell r="F4827" t="str">
            <v>CAIXA REFERENCIAL</v>
          </cell>
        </row>
        <row r="4828">
          <cell r="A4828" t="str">
            <v>97449</v>
          </cell>
          <cell r="B4828" t="str">
            <v>LUVA, EM AÇO, CONEXÃO SOLDADA, DN 80 (3"), INSTALADO EM PRUMADAS - FORNECIMENTO E INSTALAÇÃO. AF_10/2020</v>
          </cell>
          <cell r="C4828" t="str">
            <v>UN</v>
          </cell>
          <cell r="D4828" t="str">
            <v>COEFICIENTE DE REPRESENTATIVIDADE</v>
          </cell>
          <cell r="E4828" t="str">
            <v>214,95</v>
          </cell>
          <cell r="F4828" t="str">
            <v>CAIXA REFERENCIAL</v>
          </cell>
        </row>
        <row r="4829">
          <cell r="A4829" t="str">
            <v>97450</v>
          </cell>
          <cell r="B4829" t="str">
            <v>LUVA COM REDUÇÃO, EM AÇO, CONEXÃO SOLDADA, DN 80 X 65 MM (3" X 2 1/2"), INSTALADO EM PRUMADAS - FORNECIMENTO E INSTALAÇÃO. AF_10/2020</v>
          </cell>
          <cell r="C4829" t="str">
            <v>UN</v>
          </cell>
          <cell r="D4829" t="str">
            <v>COEFICIENTE DE REPRESENTATIVIDADE</v>
          </cell>
          <cell r="E4829" t="str">
            <v>259,51</v>
          </cell>
          <cell r="F4829" t="str">
            <v>CAIXA REFERENCIAL</v>
          </cell>
        </row>
        <row r="4830">
          <cell r="A4830" t="str">
            <v>97452</v>
          </cell>
          <cell r="B4830" t="str">
            <v>CURVA 45 GRAUS, EM AÇO, CONEXÃO SOLDADA, DN 50 (2"), INSTALADO EM PRUMADAS - FORNECIMENTO E INSTALAÇÃO. AF_10/2020</v>
          </cell>
          <cell r="C4830" t="str">
            <v>UN</v>
          </cell>
          <cell r="D4830" t="str">
            <v>COEFICIENTE DE REPRESENTATIVIDADE</v>
          </cell>
          <cell r="E4830" t="str">
            <v>170,05</v>
          </cell>
          <cell r="F4830" t="str">
            <v>CAIXA REFERENCIAL</v>
          </cell>
        </row>
        <row r="4831">
          <cell r="A4831" t="str">
            <v>97453</v>
          </cell>
          <cell r="B4831" t="str">
            <v>CURVA 90 GRAUS, EM AÇO, CONEXÃO SOLDADA, DN 50 (2"), INSTALADO EM PRUMADAS - FORNECIMENTO E INSTALAÇÃO. AF_10/2020</v>
          </cell>
          <cell r="C4831" t="str">
            <v>UN</v>
          </cell>
          <cell r="D4831" t="str">
            <v>COEFICIENTE DE REPRESENTATIVIDADE</v>
          </cell>
          <cell r="E4831" t="str">
            <v>179,39</v>
          </cell>
          <cell r="F4831" t="str">
            <v>CAIXA REFERENCIAL</v>
          </cell>
        </row>
        <row r="4832">
          <cell r="A4832" t="str">
            <v>97454</v>
          </cell>
          <cell r="B4832" t="str">
            <v>CURVA 45 GRAUS, EM AÇO, CONEXÃO SOLDADA, DN 65 (2 1/2"), INSTALADO EM PRUMADAS - FORNECIMENTO E INSTALAÇÃO. AF_10/2020</v>
          </cell>
          <cell r="C4832" t="str">
            <v>UN</v>
          </cell>
          <cell r="D4832" t="str">
            <v>COEFICIENTE DE REPRESENTATIVIDADE</v>
          </cell>
          <cell r="E4832" t="str">
            <v>278,62</v>
          </cell>
          <cell r="F4832" t="str">
            <v>CAIXA REFERENCIAL</v>
          </cell>
        </row>
        <row r="4833">
          <cell r="A4833" t="str">
            <v>97455</v>
          </cell>
          <cell r="B4833" t="str">
            <v>CURVA 90 GRAUS, EM AÇO, CONEXÃO SOLDADA, DN 65 (2 1/2"), INSTALADO EM PRUMADAS - FORNECIMENTO E INSTALAÇÃO. AF_10/2020</v>
          </cell>
          <cell r="C4833" t="str">
            <v>UN</v>
          </cell>
          <cell r="D4833" t="str">
            <v>COEFICIENTE DE REPRESENTATIVIDADE</v>
          </cell>
          <cell r="E4833" t="str">
            <v>293,56</v>
          </cell>
          <cell r="F4833" t="str">
            <v>CAIXA REFERENCIAL</v>
          </cell>
        </row>
        <row r="4834">
          <cell r="A4834" t="str">
            <v>97456</v>
          </cell>
          <cell r="B4834" t="str">
            <v>CURVA 45 GRAUS, EM AÇO, CONEXÃO SOLDADA, DN 80 (3"), INSTALADO EM PRUMADAS - FORNECIMENTO E INSTALAÇÃO. AF_10/2020</v>
          </cell>
          <cell r="C4834" t="str">
            <v>UN</v>
          </cell>
          <cell r="D4834" t="str">
            <v>COEFICIENTE DE REPRESENTATIVIDADE</v>
          </cell>
          <cell r="E4834" t="str">
            <v>607,63</v>
          </cell>
          <cell r="F4834" t="str">
            <v>CAIXA REFERENCIAL</v>
          </cell>
        </row>
        <row r="4835">
          <cell r="A4835" t="str">
            <v>97457</v>
          </cell>
          <cell r="B4835" t="str">
            <v>CURVA 90 GRAUS, EM AÇO, CONEXÃO SOLDADA, DN 80 (3"), INSTALADO EM PRUMADAS - FORNECIMENTO E INSTALAÇÃO. AF_10/2020</v>
          </cell>
          <cell r="C4835" t="str">
            <v>UN</v>
          </cell>
          <cell r="D4835" t="str">
            <v>COEFICIENTE DE REPRESENTATIVIDADE</v>
          </cell>
          <cell r="E4835" t="str">
            <v>540,60</v>
          </cell>
          <cell r="F4835" t="str">
            <v>CAIXA REFERENCIAL</v>
          </cell>
        </row>
        <row r="4836">
          <cell r="A4836" t="str">
            <v>97458</v>
          </cell>
          <cell r="B4836" t="str">
            <v>TÊ, EM AÇO, CONEXÃO SOLDADA, DN 50 (2"), INSTALADO EM PRUMADAS - FORNECIMENTO E INSTALAÇÃO. AF_10/2020</v>
          </cell>
          <cell r="C4836" t="str">
            <v>UN</v>
          </cell>
          <cell r="D4836" t="str">
            <v>COEFICIENTE DE REPRESENTATIVIDADE</v>
          </cell>
          <cell r="E4836" t="str">
            <v>264,29</v>
          </cell>
          <cell r="F4836" t="str">
            <v>CAIXA REFERENCIAL</v>
          </cell>
        </row>
        <row r="4837">
          <cell r="A4837" t="str">
            <v>97459</v>
          </cell>
          <cell r="B4837" t="str">
            <v>TÊ, EM AÇO, CONEXÃO SOLDADA, DN 65 (2 1/2"), INSTALADO EM PRUMADAS - FORNECIMENTO E INSTALAÇÃO. AF_10/2020</v>
          </cell>
          <cell r="C4837" t="str">
            <v>UN</v>
          </cell>
          <cell r="D4837" t="str">
            <v>COEFICIENTE DE REPRESENTATIVIDADE</v>
          </cell>
          <cell r="E4837" t="str">
            <v>438,61</v>
          </cell>
          <cell r="F4837" t="str">
            <v>CAIXA REFERENCIAL</v>
          </cell>
        </row>
        <row r="4838">
          <cell r="A4838" t="str">
            <v>97460</v>
          </cell>
          <cell r="B4838" t="str">
            <v>TÊ, EM AÇO, CONEXÃO SOLDADA, DN 80 (3"), INSTALADO EM PRUMADAS - FORNECIMENTO E INSTALAÇÃO. AF_10/2020</v>
          </cell>
          <cell r="C4838" t="str">
            <v>UN</v>
          </cell>
          <cell r="D4838" t="str">
            <v>COEFICIENTE DE REPRESENTATIVIDADE</v>
          </cell>
          <cell r="E4838" t="str">
            <v>662,28</v>
          </cell>
          <cell r="F4838" t="str">
            <v>CAIXA REFERENCIAL</v>
          </cell>
        </row>
        <row r="4839">
          <cell r="A4839" t="str">
            <v>97461</v>
          </cell>
          <cell r="B4839" t="str">
            <v>LUVA, EM AÇO, CONEXÃO SOLDADA, DN 25 (1"), INSTALADO EM REDE DE ALIMENTAÇÃO PARA HIDRANTE - FORNECIMENTO E INSTALAÇÃO. AF_10/2020</v>
          </cell>
          <cell r="C4839" t="str">
            <v>UN</v>
          </cell>
          <cell r="D4839" t="str">
            <v>COEFICIENTE DE REPRESENTATIVIDADE</v>
          </cell>
          <cell r="E4839" t="str">
            <v>32,65</v>
          </cell>
          <cell r="F4839" t="str">
            <v>CAIXA REFERENCIAL</v>
          </cell>
        </row>
        <row r="4840">
          <cell r="A4840" t="str">
            <v>97462</v>
          </cell>
          <cell r="B4840" t="str">
            <v>LUVA COM REDUÇÃO, EM AÇO, CONEXÃO SOLDADA, DN 25 X 20 MM (1  X 3/4"), INSTALADO EM REDE DE ALIMENTAÇÃO PARA HIDRANTE - FORNECIMENTO E INSTALAÇÃO. AF_10/2020</v>
          </cell>
          <cell r="C4840" t="str">
            <v>UN</v>
          </cell>
          <cell r="D4840" t="str">
            <v>COEFICIENTE DE REPRESENTATIVIDADE</v>
          </cell>
          <cell r="E4840" t="str">
            <v>27,86</v>
          </cell>
          <cell r="F4840" t="str">
            <v>CAIXA REFERENCIAL</v>
          </cell>
        </row>
        <row r="4841">
          <cell r="A4841" t="str">
            <v>97464</v>
          </cell>
          <cell r="B4841" t="str">
            <v>LUVA, EM AÇO, CONEXÃO SOLDADA, DN 32 (1 1/4"), INSTALADO EM REDE DE ALIMENTAÇÃO PARA HIDRANTE - FORNECIMENTO E INSTALAÇÃO. AF_10/2020</v>
          </cell>
          <cell r="C4841" t="str">
            <v>UN</v>
          </cell>
          <cell r="D4841" t="str">
            <v>COEFICIENTE DE REPRESENTATIVIDADE</v>
          </cell>
          <cell r="E4841" t="str">
            <v>46,44</v>
          </cell>
          <cell r="F4841" t="str">
            <v>CAIXA REFERENCIAL</v>
          </cell>
        </row>
        <row r="4842">
          <cell r="A4842" t="str">
            <v>97465</v>
          </cell>
          <cell r="B4842" t="str">
            <v>LUVA COM REDUÇÃO, EM AÇO, CONEXÃO SOLDADA, DN 32 X 25 MM (1 1/4"  X 1"), INSTALADO EM REDE DE ALIMENTAÇÃO PARA HIDRANTE - FORNECIMENTO E INSTALAÇÃO. AF_10/2020</v>
          </cell>
          <cell r="C4842" t="str">
            <v>UN</v>
          </cell>
          <cell r="D4842" t="str">
            <v>COEFICIENTE DE REPRESENTATIVIDADE</v>
          </cell>
          <cell r="E4842" t="str">
            <v>54,53</v>
          </cell>
          <cell r="F4842" t="str">
            <v>CAIXA REFERENCIAL</v>
          </cell>
        </row>
        <row r="4843">
          <cell r="A4843" t="str">
            <v>97467</v>
          </cell>
          <cell r="B4843" t="str">
            <v>LUVA, EM AÇO, CONEXÃO SOLDADA, DN 40 (1 1/2"), INSTALADO EM REDE DE ALIMENTAÇÃO PARA HIDRANTE - FORNECIMENTO E INSTALAÇÃO. AF_10/2020</v>
          </cell>
          <cell r="C4843" t="str">
            <v>UN</v>
          </cell>
          <cell r="D4843" t="str">
            <v>COEFICIENTE DE REPRESENTATIVIDADE</v>
          </cell>
          <cell r="E4843" t="str">
            <v>58,85</v>
          </cell>
          <cell r="F4843" t="str">
            <v>CAIXA REFERENCIAL</v>
          </cell>
        </row>
        <row r="4844">
          <cell r="A4844" t="str">
            <v>97468</v>
          </cell>
          <cell r="B4844" t="str">
            <v>LUVA COM REDUÇÃO, EM AÇO, CONEXÃO SOLDADA, DN 40  X 32 MM (1 1/2" X 1 1/4"), INSTALADO EM REDE DE ALIMENTAÇÃO PARA HIDRANTE - FORNECIMENTO E INSTALAÇÃO. AF_10/2020</v>
          </cell>
          <cell r="C4844" t="str">
            <v>UN</v>
          </cell>
          <cell r="D4844" t="str">
            <v>COEFICIENTE DE REPRESENTATIVIDADE</v>
          </cell>
          <cell r="E4844" t="str">
            <v>69,20</v>
          </cell>
          <cell r="F4844" t="str">
            <v>CAIXA REFERENCIAL</v>
          </cell>
        </row>
        <row r="4845">
          <cell r="A4845" t="str">
            <v>97470</v>
          </cell>
          <cell r="B4845" t="str">
            <v>LUVA, EM AÇO, CONEXÃO SOLDADA, DN 50 (2"), INSTALADO EM REDE DE ALIMENTAÇÃO PARA HIDRANTE - FORNECIMENTO E INSTALAÇÃO. AF_10/2020</v>
          </cell>
          <cell r="C4845" t="str">
            <v>UN</v>
          </cell>
          <cell r="D4845" t="str">
            <v>COEFICIENTE DE REPRESENTATIVIDADE</v>
          </cell>
          <cell r="E4845" t="str">
            <v>85,61</v>
          </cell>
          <cell r="F4845" t="str">
            <v>CAIXA REFERENCIAL</v>
          </cell>
        </row>
        <row r="4846">
          <cell r="A4846" t="str">
            <v>97471</v>
          </cell>
          <cell r="B4846" t="str">
            <v>LUVA COM REDUÇÃO, EM AÇO, CONEXÃO SOLDADA, DN 50 X 40 MM (2" X 1 1/2"), INSTALADO EM REDE DE ALIMENTAÇÃO PARA HIDRANTE - FORNECIMENTO E INSTALAÇÃO. AF_10/2020</v>
          </cell>
          <cell r="C4846" t="str">
            <v>UN</v>
          </cell>
          <cell r="D4846" t="str">
            <v>COEFICIENTE DE REPRESENTATIVIDADE</v>
          </cell>
          <cell r="E4846" t="str">
            <v>101,98</v>
          </cell>
          <cell r="F4846" t="str">
            <v>CAIXA REFERENCIAL</v>
          </cell>
        </row>
        <row r="4847">
          <cell r="A4847" t="str">
            <v>97474</v>
          </cell>
          <cell r="B4847" t="str">
            <v>LUVA, EM AÇO, CONEXÃO SOLDADA, DN 65 (2 1/2"), INSTALADO EM REDE DE ALIMENTAÇÃO PARA HIDRANTE - FORNECIMENTO E INSTALAÇÃO. AF_10/2020</v>
          </cell>
          <cell r="C4847" t="str">
            <v>UN</v>
          </cell>
          <cell r="D4847" t="str">
            <v>COEFICIENTE DE REPRESENTATIVIDADE</v>
          </cell>
          <cell r="E4847" t="str">
            <v>152,75</v>
          </cell>
          <cell r="F4847" t="str">
            <v>CAIXA REFERENCIAL</v>
          </cell>
        </row>
        <row r="4848">
          <cell r="A4848" t="str">
            <v>97475</v>
          </cell>
          <cell r="B4848" t="str">
            <v>LUVA COM REDUÇÃO, EM AÇO, CONEXÃO SOLDADA, DN 65 X 50 MM (2 1/2" X 2"), INSTALADO EM REDE DE ALIMENTAÇÃO PARA HIDRANTE - FORNECIMENTO E INSTALAÇÃO. AF_10/2020</v>
          </cell>
          <cell r="C4848" t="str">
            <v>UN</v>
          </cell>
          <cell r="D4848" t="str">
            <v>COEFICIENTE DE REPRESENTATIVIDADE</v>
          </cell>
          <cell r="E4848" t="str">
            <v>185,83</v>
          </cell>
          <cell r="F4848" t="str">
            <v>CAIXA REFERENCIAL</v>
          </cell>
        </row>
        <row r="4849">
          <cell r="A4849" t="str">
            <v>97477</v>
          </cell>
          <cell r="B4849" t="str">
            <v>LUVA, EM AÇO, CONEXÃO SOLDADA, DN 80 (3"), INSTALADO EM REDE DE ALIMENTAÇÃO PARA HIDRANTE - FORNECIMENTO E INSTALAÇÃO. AF_10/2020</v>
          </cell>
          <cell r="C4849" t="str">
            <v>UN</v>
          </cell>
          <cell r="D4849" t="str">
            <v>COEFICIENTE DE REPRESENTATIVIDADE</v>
          </cell>
          <cell r="E4849" t="str">
            <v>202,55</v>
          </cell>
          <cell r="F4849" t="str">
            <v>CAIXA REFERENCIAL</v>
          </cell>
        </row>
        <row r="4850">
          <cell r="A4850" t="str">
            <v>97478</v>
          </cell>
          <cell r="B4850" t="str">
            <v>LUVA COM REDUÇÃO, EM AÇO, CONEXÃO SOLDADA, DN 80 X 65 MM (3" X 2 1/2"), INSTALADO EM REDE DE ALIMENTAÇÃO PARA HIDRANTE - FORNECIMENTO E INSTALAÇÃO. AF_10/2020</v>
          </cell>
          <cell r="C4850" t="str">
            <v>UN</v>
          </cell>
          <cell r="D4850" t="str">
            <v>COEFICIENTE DE REPRESENTATIVIDADE</v>
          </cell>
          <cell r="E4850" t="str">
            <v>247,11</v>
          </cell>
          <cell r="F4850" t="str">
            <v>CAIXA REFERENCIAL</v>
          </cell>
        </row>
        <row r="4851">
          <cell r="A4851" t="str">
            <v>97479</v>
          </cell>
          <cell r="B4851" t="str">
            <v>CURVA 45 GRAUS, EM AÇO, CONEXÃO SOLDADA, DN 25 (1"), INSTALADO EM REDE DE ALIMENTAÇÃO PARA HIDRANTE - FORNECIMENTO E INSTALAÇÃO. AF_10/2020</v>
          </cell>
          <cell r="C4851" t="str">
            <v>UN</v>
          </cell>
          <cell r="D4851" t="str">
            <v>COEFICIENTE DE REPRESENTATIVIDADE</v>
          </cell>
          <cell r="E4851" t="str">
            <v>52,26</v>
          </cell>
          <cell r="F4851" t="str">
            <v>CAIXA REFERENCIAL</v>
          </cell>
        </row>
        <row r="4852">
          <cell r="A4852" t="str">
            <v>97480</v>
          </cell>
          <cell r="B4852" t="str">
            <v>CURVA 90 GRAUS, EM AÇO, CONEXÃO SOLDADA, DN 25 (1"), INSTALADO EM REDE DE ALIMENTAÇÃO PARA HIDRANTE - FORNECIMENTO E INSTALAÇÃO. AF_10/2020</v>
          </cell>
          <cell r="C4852" t="str">
            <v>UN</v>
          </cell>
          <cell r="D4852" t="str">
            <v>COEFICIENTE DE REPRESENTATIVIDADE</v>
          </cell>
          <cell r="E4852" t="str">
            <v>52,26</v>
          </cell>
          <cell r="F4852" t="str">
            <v>CAIXA REFERENCIAL</v>
          </cell>
        </row>
        <row r="4853">
          <cell r="A4853" t="str">
            <v>97481</v>
          </cell>
          <cell r="B4853" t="str">
            <v>CURVA 45 GRAUS, EM AÇO, CONEXÃO SOLDADA, DN 32 (1 1/4"), INSTALADO EM REDE DE ALIMENTAÇÃO PARA HIDRANTE - FORNECIMENTO E INSTALAÇÃO. AF_10/2020</v>
          </cell>
          <cell r="C4853" t="str">
            <v>UN</v>
          </cell>
          <cell r="D4853" t="str">
            <v>COEFICIENTE DE REPRESENTATIVIDADE</v>
          </cell>
          <cell r="E4853" t="str">
            <v>74,80</v>
          </cell>
          <cell r="F4853" t="str">
            <v>CAIXA REFERENCIAL</v>
          </cell>
        </row>
        <row r="4854">
          <cell r="A4854" t="str">
            <v>97482</v>
          </cell>
          <cell r="B4854" t="str">
            <v>CURVA 90 GRAUS, EM AÇO, CONEXÃO SOLDADA, DN 32 (1 1/4"), INSTALADO EM REDE DE ALIMENTAÇÃO PARA HIDRANTE - FORNECIMENTO E INSTALAÇÃO. AF_10/2020</v>
          </cell>
          <cell r="C4854" t="str">
            <v>UN</v>
          </cell>
          <cell r="D4854" t="str">
            <v>COEFICIENTE DE REPRESENTATIVIDADE</v>
          </cell>
          <cell r="E4854" t="str">
            <v>74,80</v>
          </cell>
          <cell r="F4854" t="str">
            <v>CAIXA REFERENCIAL</v>
          </cell>
        </row>
        <row r="4855">
          <cell r="A4855" t="str">
            <v>97483</v>
          </cell>
          <cell r="B4855" t="str">
            <v>CURVA 45 GRAUS, EM AÇO, CONEXÃO SOLDADA, DN 40 (1 1/2"), INSTALADO EM REDE DE ALIMENTAÇÃO PARA HIDRANTE - FORNECIMENTO E INSTALAÇÃO. AF_10/2020</v>
          </cell>
          <cell r="C4855" t="str">
            <v>UN</v>
          </cell>
          <cell r="D4855" t="str">
            <v>COEFICIENTE DE REPRESENTATIVIDADE</v>
          </cell>
          <cell r="E4855" t="str">
            <v>103,70</v>
          </cell>
          <cell r="F4855" t="str">
            <v>CAIXA REFERENCIAL</v>
          </cell>
        </row>
        <row r="4856">
          <cell r="A4856" t="str">
            <v>97484</v>
          </cell>
          <cell r="B4856" t="str">
            <v>CURVA 90 GRAUS, EM AÇO, CONEXÃO SOLDADA, DN 40 (1 1/2"), INSTALADO EM REDE DE ALIMENTAÇÃO PARA HIDRANTE - FORNECIMENTO E INSTALAÇÃO. AF_10/2020</v>
          </cell>
          <cell r="C4856" t="str">
            <v>UN</v>
          </cell>
          <cell r="D4856" t="str">
            <v>COEFICIENTE DE REPRESENTATIVIDADE</v>
          </cell>
          <cell r="E4856" t="str">
            <v>103,70</v>
          </cell>
          <cell r="F4856" t="str">
            <v>CAIXA REFERENCIAL</v>
          </cell>
        </row>
        <row r="4857">
          <cell r="A4857" t="str">
            <v>97485</v>
          </cell>
          <cell r="B4857" t="str">
            <v>CURVA 45 GRAUS, EM AÇO, CONEXÃO SOLDADA, DN 50 (2"), INSTALADO EM REDE DE ALIMENTAÇÃO PARA HIDRANTE - FORNECIMENTO E INSTALAÇÃO. AF_10/2020</v>
          </cell>
          <cell r="C4857" t="str">
            <v>UN</v>
          </cell>
          <cell r="D4857" t="str">
            <v>COEFICIENTE DE REPRESENTATIVIDADE</v>
          </cell>
          <cell r="E4857" t="str">
            <v>141,87</v>
          </cell>
          <cell r="F4857" t="str">
            <v>CAIXA REFERENCIAL</v>
          </cell>
        </row>
        <row r="4858">
          <cell r="A4858" t="str">
            <v>97486</v>
          </cell>
          <cell r="B4858" t="str">
            <v>CURVA 90 GRAUS, EM AÇO, CONEXÃO SOLDADA, DN 50 (2"), INSTALADO EM REDE DE ALIMENTAÇÃO PARA HIDRANTE - FORNECIMENTO E INSTALAÇÃO. AF_10/2020</v>
          </cell>
          <cell r="C4858" t="str">
            <v>UN</v>
          </cell>
          <cell r="D4858" t="str">
            <v>COEFICIENTE DE REPRESENTATIVIDADE</v>
          </cell>
          <cell r="E4858" t="str">
            <v>151,21</v>
          </cell>
          <cell r="F4858" t="str">
            <v>CAIXA REFERENCIAL</v>
          </cell>
        </row>
        <row r="4859">
          <cell r="A4859" t="str">
            <v>97487</v>
          </cell>
          <cell r="B4859" t="str">
            <v>CURVA 45 GRAUS, EM AÇO, CONEXÃO SOLDADA, DN 65 (2 1/2"), INSTALADO EM REDE DE ALIMENTAÇÃO PARA HIDRANTE - FORNECIMENTO E INSTALAÇÃO. AF_10/2020</v>
          </cell>
          <cell r="C4859" t="str">
            <v>UN</v>
          </cell>
          <cell r="D4859" t="str">
            <v>COEFICIENTE DE REPRESENTATIVIDADE</v>
          </cell>
          <cell r="E4859" t="str">
            <v>255,26</v>
          </cell>
          <cell r="F4859" t="str">
            <v>CAIXA REFERENCIAL</v>
          </cell>
        </row>
        <row r="4860">
          <cell r="A4860" t="str">
            <v>97488</v>
          </cell>
          <cell r="B4860" t="str">
            <v>CURVA 90 GRAUS, EM AÇO, CONEXÃO SOLDADA, DN 65 (2 1/2"), INSTALADO EM REDE DE ALIMENTAÇÃO PARA HIDRANTE - FORNECIMENTO E INSTALAÇÃO. AF_10/2020</v>
          </cell>
          <cell r="C4860" t="str">
            <v>UN</v>
          </cell>
          <cell r="D4860" t="str">
            <v>COEFICIENTE DE REPRESENTATIVIDADE</v>
          </cell>
          <cell r="E4860" t="str">
            <v>270,20</v>
          </cell>
          <cell r="F4860" t="str">
            <v>CAIXA REFERENCIAL</v>
          </cell>
        </row>
        <row r="4861">
          <cell r="A4861" t="str">
            <v>97489</v>
          </cell>
          <cell r="B4861" t="str">
            <v>CURVA 45 GRAUS, EM AÇO, CONEXÃO SOLDADA, DN 80 (3"), INSTALADO EM REDE DE ALIMENTAÇÃO PARA HIDRANTE - FORNECIMENTO E INSTALAÇÃO. AF_10/2020</v>
          </cell>
          <cell r="C4861" t="str">
            <v>UN</v>
          </cell>
          <cell r="D4861" t="str">
            <v>COEFICIENTE DE REPRESENTATIVIDADE</v>
          </cell>
          <cell r="E4861" t="str">
            <v>588,99</v>
          </cell>
          <cell r="F4861" t="str">
            <v>CAIXA REFERENCIAL</v>
          </cell>
        </row>
        <row r="4862">
          <cell r="A4862" t="str">
            <v>97490</v>
          </cell>
          <cell r="B4862" t="str">
            <v>CURVA 90 GRAUS, EM AÇO, CONEXÃO SOLDADA, DN 80 (3"), INSTALADO EM REDE DE ALIMENTAÇÃO PARA HIDRANTE - FORNECIMENTO E INSTALAÇÃO. AF_10/2020</v>
          </cell>
          <cell r="C4862" t="str">
            <v>UN</v>
          </cell>
          <cell r="D4862" t="str">
            <v>COEFICIENTE DE REPRESENTATIVIDADE</v>
          </cell>
          <cell r="E4862" t="str">
            <v>521,96</v>
          </cell>
          <cell r="F4862" t="str">
            <v>CAIXA REFERENCIAL</v>
          </cell>
        </row>
        <row r="4863">
          <cell r="A4863" t="str">
            <v>97491</v>
          </cell>
          <cell r="B4863" t="str">
            <v>TÊ, EM AÇO, CONEXÃO SOLDADA, DN 25 (1"), INSTALADO EM REDE DE ALIMENTAÇÃO PARA HIDRANTE - FORNECIMENTO E INSTALAÇÃO. AF_10/2020</v>
          </cell>
          <cell r="C4863" t="str">
            <v>UN</v>
          </cell>
          <cell r="D4863" t="str">
            <v>COEFICIENTE DE REPRESENTATIVIDADE</v>
          </cell>
          <cell r="E4863" t="str">
            <v>79,54</v>
          </cell>
          <cell r="F4863" t="str">
            <v>CAIXA REFERENCIAL</v>
          </cell>
        </row>
        <row r="4864">
          <cell r="A4864" t="str">
            <v>97492</v>
          </cell>
          <cell r="B4864" t="str">
            <v>TÊ, EM AÇO, CONEXÃO SOLDADA, DN 32 (1 1/4"), INSTALADO EM REDE DE ALIMENTAÇÃO PARA HIDRANTE - FORNECIMENTO E INSTALAÇÃO. AF_10/2020</v>
          </cell>
          <cell r="C4864" t="str">
            <v>UN</v>
          </cell>
          <cell r="D4864" t="str">
            <v>COEFICIENTE DE REPRESENTATIVIDADE</v>
          </cell>
          <cell r="E4864" t="str">
            <v>115,35</v>
          </cell>
          <cell r="F4864" t="str">
            <v>CAIXA REFERENCIAL</v>
          </cell>
        </row>
        <row r="4865">
          <cell r="A4865" t="str">
            <v>97493</v>
          </cell>
          <cell r="B4865" t="str">
            <v>TÊ, EM AÇO, CONEXÃO SOLDADA, DN 40 (1 1/2"), INSTALADO EM REDE DE ALIMENTAÇÃO PARA HIDRANTE - FORNECIMENTO E INSTALAÇÃO. AF_10/2020</v>
          </cell>
          <cell r="C4865" t="str">
            <v>UN</v>
          </cell>
          <cell r="D4865" t="str">
            <v>COEFICIENTE DE REPRESENTATIVIDADE</v>
          </cell>
          <cell r="E4865" t="str">
            <v>148,38</v>
          </cell>
          <cell r="F4865" t="str">
            <v>CAIXA REFERENCIAL</v>
          </cell>
        </row>
        <row r="4866">
          <cell r="A4866" t="str">
            <v>97494</v>
          </cell>
          <cell r="B4866" t="str">
            <v>TÊ, EM AÇO, CONEXÃO SOLDADA, DN 50 (2"), INSTALADO EM REDE DE ALIMENTAÇÃO PARA HIDRANTE - FORNECIMENTO E INSTALAÇÃO. AF_10/2020</v>
          </cell>
          <cell r="C4866" t="str">
            <v>UN</v>
          </cell>
          <cell r="D4866" t="str">
            <v>COEFICIENTE DE REPRESENTATIVIDADE</v>
          </cell>
          <cell r="E4866" t="str">
            <v>226,66</v>
          </cell>
          <cell r="F4866" t="str">
            <v>CAIXA REFERENCIAL</v>
          </cell>
        </row>
        <row r="4867">
          <cell r="A4867" t="str">
            <v>97495</v>
          </cell>
          <cell r="B4867" t="str">
            <v>TÊ, EM AÇO, CONEXÃO SOLDADA, DN 65 (2 1/2"), INSTALADO EM REDE DE ALIMENTAÇÃO PARA HIDRANTE - FORNECIMENTO E INSTALAÇÃO. AF_10/2020</v>
          </cell>
          <cell r="C4867" t="str">
            <v>UN</v>
          </cell>
          <cell r="D4867" t="str">
            <v>COEFICIENTE DE REPRESENTATIVIDADE</v>
          </cell>
          <cell r="E4867" t="str">
            <v>407,39</v>
          </cell>
          <cell r="F4867" t="str">
            <v>CAIXA REFERENCIAL</v>
          </cell>
        </row>
        <row r="4868">
          <cell r="A4868" t="str">
            <v>97496</v>
          </cell>
          <cell r="B4868" t="str">
            <v>TÊ, EM AÇO, CONEXÃO SOLDADA, DN 80 (3"), INSTALADO EM REDE DE ALIMENTAÇÃO PARA HIDRANTE - FORNECIMENTO E INSTALAÇÃO. AF_10/2020</v>
          </cell>
          <cell r="C4868" t="str">
            <v>UN</v>
          </cell>
          <cell r="D4868" t="str">
            <v>COEFICIENTE DE REPRESENTATIVIDADE</v>
          </cell>
          <cell r="E4868" t="str">
            <v>637,48</v>
          </cell>
          <cell r="F4868" t="str">
            <v>CAIXA REFERENCIAL</v>
          </cell>
        </row>
        <row r="4869">
          <cell r="A4869" t="str">
            <v>97499</v>
          </cell>
          <cell r="B4869" t="str">
            <v>LUVA, EM AÇO, CONEXÃO SOLDADA, DN 25 (1"), INSTALADO EM REDE DE ALIMENTAÇÃO PARA SPRINKLER - FORNECIMENTO E INSTALAÇÃO. AF_10/2020</v>
          </cell>
          <cell r="C4869" t="str">
            <v>UN</v>
          </cell>
          <cell r="D4869" t="str">
            <v>COEFICIENTE DE REPRESENTATIVIDADE</v>
          </cell>
          <cell r="E4869" t="str">
            <v>29,61</v>
          </cell>
          <cell r="F4869" t="str">
            <v>CAIXA REFERENCIAL</v>
          </cell>
        </row>
        <row r="4870">
          <cell r="A4870" t="str">
            <v>97500</v>
          </cell>
          <cell r="B4870" t="str">
            <v>LUVA COM REDUÇÃO, EM AÇO, CONEXÃO SOLDADA, DN 25 X 20 MM (1" X 3/4"), INSTALADO EM REDE DE ALIMENTAÇÃO PARA SPRINKLER - FORNECIMENTO E INSTALAÇÃO. AF_10/2020</v>
          </cell>
          <cell r="C4870" t="str">
            <v>UN</v>
          </cell>
          <cell r="D4870" t="str">
            <v>COEFICIENTE DE REPRESENTATIVIDADE</v>
          </cell>
          <cell r="E4870" t="str">
            <v>24,82</v>
          </cell>
          <cell r="F4870" t="str">
            <v>CAIXA REFERENCIAL</v>
          </cell>
        </row>
        <row r="4871">
          <cell r="A4871" t="str">
            <v>97502</v>
          </cell>
          <cell r="B4871" t="str">
            <v>LUVA, EM AÇO, CONEXÃO SOLDADA, DN 32 (1 1/4"), INSTALADO EM REDE DE ALIMENTAÇÃO PARA SPRINKLER - FORNECIMENTO E INSTALAÇÃO. AF_10/2020</v>
          </cell>
          <cell r="C4871" t="str">
            <v>UN</v>
          </cell>
          <cell r="D4871" t="str">
            <v>COEFICIENTE DE REPRESENTATIVIDADE</v>
          </cell>
          <cell r="E4871" t="str">
            <v>40,82</v>
          </cell>
          <cell r="F4871" t="str">
            <v>CAIXA REFERENCIAL</v>
          </cell>
        </row>
        <row r="4872">
          <cell r="A4872" t="str">
            <v>97503</v>
          </cell>
          <cell r="B4872" t="str">
            <v>LUVA COM REDUÇÃO, EM AÇO, CONEXÃO SOLDADA, DN 32 X 25 MM (1 1/4"  X 1"), INSTALADO EM REDE DE ALIMENTAÇÃO PARA SPRINKLER - FORNECIMENTO E INSTALAÇÃO. AF_10/2020</v>
          </cell>
          <cell r="C4872" t="str">
            <v>UN</v>
          </cell>
          <cell r="D4872" t="str">
            <v>COEFICIENTE DE REPRESENTATIVIDADE</v>
          </cell>
          <cell r="E4872" t="str">
            <v>49,17</v>
          </cell>
          <cell r="F4872" t="str">
            <v>CAIXA REFERENCIAL</v>
          </cell>
        </row>
        <row r="4873">
          <cell r="A4873" t="str">
            <v>97505</v>
          </cell>
          <cell r="B4873" t="str">
            <v>LUVA, EM AÇO, CONEXÃO SOLDADA, DN 40 (1 1/2"), INSTALADO EM REDE DE ALIMENTAÇÃO PARA SPRINKLER - FORNECIMENTO E INSTALAÇÃO. AF_10/2020</v>
          </cell>
          <cell r="C4873" t="str">
            <v>UN</v>
          </cell>
          <cell r="D4873" t="str">
            <v>COEFICIENTE DE REPRESENTATIVIDADE</v>
          </cell>
          <cell r="E4873" t="str">
            <v>50,92</v>
          </cell>
          <cell r="F4873" t="str">
            <v>CAIXA REFERENCIAL</v>
          </cell>
        </row>
        <row r="4874">
          <cell r="A4874" t="str">
            <v>97506</v>
          </cell>
          <cell r="B4874" t="str">
            <v>LUVA COM REDUÇÃO, EM AÇO, CONEXÃO SOLDADA, DN 40  X 32 MM (1 1/2" X 1 1/4"), INSTALADO EM REDE DE ALIMENTAÇÃO PARA SPRINKLER - FORNECIMENTO E INSTALAÇÃO. AF_10/2020</v>
          </cell>
          <cell r="C4874" t="str">
            <v>UN</v>
          </cell>
          <cell r="D4874" t="str">
            <v>COEFICIENTE DE REPRESENTATIVIDADE</v>
          </cell>
          <cell r="E4874" t="str">
            <v>61,27</v>
          </cell>
          <cell r="F4874" t="str">
            <v>CAIXA REFERENCIAL</v>
          </cell>
        </row>
        <row r="4875">
          <cell r="A4875" t="str">
            <v>97508</v>
          </cell>
          <cell r="B4875" t="str">
            <v>LUVA, EM AÇO, CONEXÃO SOLDADA, DN 50 (2"), INSTALADO EM REDE DE ALIMENTAÇÃO PARA SPRINKLER - FORNECIMENTO E INSTALAÇÃO. AF_10/2020</v>
          </cell>
          <cell r="C4875" t="str">
            <v>UN</v>
          </cell>
          <cell r="D4875" t="str">
            <v>COEFICIENTE DE REPRESENTATIVIDADE</v>
          </cell>
          <cell r="E4875" t="str">
            <v>74,36</v>
          </cell>
          <cell r="F4875" t="str">
            <v>CAIXA REFERENCIAL</v>
          </cell>
        </row>
        <row r="4876">
          <cell r="A4876" t="str">
            <v>97509</v>
          </cell>
          <cell r="B4876" t="str">
            <v>LUVA COM REDUÇÃO, EM AÇO, CONEXÃO SOLDADA, DN 50 X 40 MM (2" X 1 1/2"), INSTALADO EM REDE DE ALIMENTAÇÃO PARA SPRINKLER - FORNECIMENTO E INSTALAÇÃO. AF_10/2020</v>
          </cell>
          <cell r="C4876" t="str">
            <v>UN</v>
          </cell>
          <cell r="D4876" t="str">
            <v>COEFICIENTE DE REPRESENTATIVIDADE</v>
          </cell>
          <cell r="E4876" t="str">
            <v>90,73</v>
          </cell>
          <cell r="F4876" t="str">
            <v>CAIXA REFERENCIAL</v>
          </cell>
        </row>
        <row r="4877">
          <cell r="A4877" t="str">
            <v>97511</v>
          </cell>
          <cell r="B4877" t="str">
            <v>LUVA, EM AÇO, CONEXÃO SOLDADA, DN 65 (2 1/2"), INSTALADO EM REDE DE ALIMENTAÇÃO PARA SPRINKLER - FORNECIMENTO E INSTALAÇÃO. AF_10/2020</v>
          </cell>
          <cell r="C4877" t="str">
            <v>UN</v>
          </cell>
          <cell r="D4877" t="str">
            <v>COEFICIENTE DE REPRESENTATIVIDADE</v>
          </cell>
          <cell r="E4877" t="str">
            <v>136,60</v>
          </cell>
          <cell r="F4877" t="str">
            <v>CAIXA REFERENCIAL</v>
          </cell>
        </row>
        <row r="4878">
          <cell r="A4878" t="str">
            <v>97512</v>
          </cell>
          <cell r="B4878" t="str">
            <v>LUVA COM REDUÇÃO, EM AÇO, CONEXÃO SOLDADA, DN 65 X 50 MM (2 1/2" X 2"), INSTALADO EM REDE DE ALIMENTAÇÃO PARA SPRINKLER - FORNECIMENTO E INSTALAÇÃO. AF_10/2020</v>
          </cell>
          <cell r="C4878" t="str">
            <v>UN</v>
          </cell>
          <cell r="D4878" t="str">
            <v>COEFICIENTE DE REPRESENTATIVIDADE</v>
          </cell>
          <cell r="E4878" t="str">
            <v>169,68</v>
          </cell>
          <cell r="F4878" t="str">
            <v>CAIXA REFERENCIAL</v>
          </cell>
        </row>
        <row r="4879">
          <cell r="A4879" t="str">
            <v>97514</v>
          </cell>
          <cell r="B4879" t="str">
            <v>LUVA, EM AÇO, CONEXÃO SOLDADA, DN 80 (3"), INSTALADO EM REDE DE ALIMENTAÇÃO PARA SPRINKLER - FORNECIMENTO E INSTALAÇÃO. AF_10/2020</v>
          </cell>
          <cell r="C4879" t="str">
            <v>UN</v>
          </cell>
          <cell r="D4879" t="str">
            <v>COEFICIENTE DE REPRESENTATIVIDADE</v>
          </cell>
          <cell r="E4879" t="str">
            <v>181,32</v>
          </cell>
          <cell r="F4879" t="str">
            <v>CAIXA REFERENCIAL</v>
          </cell>
        </row>
        <row r="4880">
          <cell r="A4880" t="str">
            <v>97515</v>
          </cell>
          <cell r="B4880" t="str">
            <v>LUVA COM REDUÇÃO, EM AÇO, CONEXÃO SOLDADA, DN 80 X 65 MM (3" X 2 1/2"), INSTALADO EM REDE DE ALIMENTAÇÃO PARA SPRINKLER - FORNECIMENTO E INSTALAÇÃO. AF_10/2020</v>
          </cell>
          <cell r="C4880" t="str">
            <v>UN</v>
          </cell>
          <cell r="D4880" t="str">
            <v>COEFICIENTE DE REPRESENTATIVIDADE</v>
          </cell>
          <cell r="E4880" t="str">
            <v>225,88</v>
          </cell>
          <cell r="F4880" t="str">
            <v>CAIXA REFERENCIAL</v>
          </cell>
        </row>
        <row r="4881">
          <cell r="A4881" t="str">
            <v>97517</v>
          </cell>
          <cell r="B4881" t="str">
            <v>CURVA 45 GRAUS, EM AÇO, CONEXÃO SOLDADA, DN 25 (1"), INSTALADO EM REDE DE ALIMENTAÇÃO PARA SPRINKLER - FORNECIMENTO E INSTALAÇÃO. AF_10/2020</v>
          </cell>
          <cell r="C4881" t="str">
            <v>UN</v>
          </cell>
          <cell r="D4881" t="str">
            <v>COEFICIENTE DE REPRESENTATIVIDADE</v>
          </cell>
          <cell r="E4881" t="str">
            <v>47,71</v>
          </cell>
          <cell r="F4881" t="str">
            <v>CAIXA REFERENCIAL</v>
          </cell>
        </row>
        <row r="4882">
          <cell r="A4882" t="str">
            <v>97518</v>
          </cell>
          <cell r="B4882" t="str">
            <v>CURVA 90 GRAUS, EM AÇO, CONEXÃO SOLDADA, DN 25 (1"), INSTALADO EM REDE DE ALIMENTAÇÃO PARA SPRINKLER - FORNECIMENTO E INSTALAÇÃO. AF_10/2020</v>
          </cell>
          <cell r="C4882" t="str">
            <v>UN</v>
          </cell>
          <cell r="D4882" t="str">
            <v>COEFICIENTE DE REPRESENTATIVIDADE</v>
          </cell>
          <cell r="E4882" t="str">
            <v>47,71</v>
          </cell>
          <cell r="F4882" t="str">
            <v>CAIXA REFERENCIAL</v>
          </cell>
        </row>
        <row r="4883">
          <cell r="A4883" t="str">
            <v>97519</v>
          </cell>
          <cell r="B4883" t="str">
            <v>CURVA 45 GRAUS, EM AÇO, CONEXÃO SOLDADA, DN 32 (1 1/4"), INSTALADO EM REDE DE ALIMENTAÇÃO PARA SPRINKLER - FORNECIMENTO E INSTALAÇÃO. AF_10/2020</v>
          </cell>
          <cell r="C4883" t="str">
            <v>UN</v>
          </cell>
          <cell r="D4883" t="str">
            <v>COEFICIENTE DE REPRESENTATIVIDADE</v>
          </cell>
          <cell r="E4883" t="str">
            <v>66,77</v>
          </cell>
          <cell r="F4883" t="str">
            <v>CAIXA REFERENCIAL</v>
          </cell>
        </row>
        <row r="4884">
          <cell r="A4884" t="str">
            <v>97520</v>
          </cell>
          <cell r="B4884" t="str">
            <v>CURVA 90 GRAUS, EM AÇO, CONEXÃO SOLDADA, DN 32 (1 1/4"), INSTALADO EM REDE DE ALIMENTAÇÃO PARA SPRINKLER - FORNECIMENTO E INSTALAÇÃO. AF_10/2020</v>
          </cell>
          <cell r="C4884" t="str">
            <v>UN</v>
          </cell>
          <cell r="D4884" t="str">
            <v>COEFICIENTE DE REPRESENTATIVIDADE</v>
          </cell>
          <cell r="E4884" t="str">
            <v>66,77</v>
          </cell>
          <cell r="F4884" t="str">
            <v>CAIXA REFERENCIAL</v>
          </cell>
        </row>
        <row r="4885">
          <cell r="A4885" t="str">
            <v>97521</v>
          </cell>
          <cell r="B4885" t="str">
            <v>CURVA 45 GRAUS, EM AÇO, CONEXÃO SOLDADA, DN 40 (1 1/2"), INSTALADO EM REDE DE ALIMENTAÇÃO PARA SPRINKLER - FORNECIMENTO E INSTALAÇÃO. AF_10/2020</v>
          </cell>
          <cell r="C4885" t="str">
            <v>UN</v>
          </cell>
          <cell r="D4885" t="str">
            <v>COEFICIENTE DE REPRESENTATIVIDADE</v>
          </cell>
          <cell r="E4885" t="str">
            <v>91,74</v>
          </cell>
          <cell r="F4885" t="str">
            <v>CAIXA REFERENCIAL</v>
          </cell>
        </row>
        <row r="4886">
          <cell r="A4886" t="str">
            <v>97522</v>
          </cell>
          <cell r="B4886" t="str">
            <v>CURVA 90 GRAUS, EM AÇO, CONEXÃO SOLDADA, DN 40 (1 1/2"), INSTALADO EM REDE DE ALIMENTAÇÃO PARA SPRINKLER - FORNECIMENTO E INSTALAÇÃO. AF_10/2020</v>
          </cell>
          <cell r="C4886" t="str">
            <v>UN</v>
          </cell>
          <cell r="D4886" t="str">
            <v>COEFICIENTE DE REPRESENTATIVIDADE</v>
          </cell>
          <cell r="E4886" t="str">
            <v>91,74</v>
          </cell>
          <cell r="F4886" t="str">
            <v>CAIXA REFERENCIAL</v>
          </cell>
        </row>
        <row r="4887">
          <cell r="A4887" t="str">
            <v>97523</v>
          </cell>
          <cell r="B4887" t="str">
            <v>CURVA 45 GRAUS, EM AÇO, CONEXÃO SOLDADA, DN 50 (2"), INSTALADO EM REDE DE ALIMENTAÇÃO PARA SPRINKLER - FORNECIMENTO E INSTALAÇÃO. AF_10/2020</v>
          </cell>
          <cell r="C4887" t="str">
            <v>UN</v>
          </cell>
          <cell r="D4887" t="str">
            <v>COEFICIENTE DE REPRESENTATIVIDADE</v>
          </cell>
          <cell r="E4887" t="str">
            <v>125,01</v>
          </cell>
          <cell r="F4887" t="str">
            <v>CAIXA REFERENCIAL</v>
          </cell>
        </row>
        <row r="4888">
          <cell r="A4888" t="str">
            <v>97524</v>
          </cell>
          <cell r="B4888" t="str">
            <v>CURVA 90 GRAUS, EM AÇO, CONEXÃO SOLDADA, DN 50 (2"), INSTALADO EM REDE DE ALIMENTAÇÃO PARA SPRINKLER - FORNECIMENTO E INSTALAÇÃO. AF_10/2020</v>
          </cell>
          <cell r="C4888" t="str">
            <v>UN</v>
          </cell>
          <cell r="D4888" t="str">
            <v>COEFICIENTE DE REPRESENTATIVIDADE</v>
          </cell>
          <cell r="E4888" t="str">
            <v>134,35</v>
          </cell>
          <cell r="F4888" t="str">
            <v>CAIXA REFERENCIAL</v>
          </cell>
        </row>
        <row r="4889">
          <cell r="A4889" t="str">
            <v>97525</v>
          </cell>
          <cell r="B4889" t="str">
            <v>CURVA 45 GRAUS, EM AÇO, CONEXÃO SOLDADA, DN 65 (2 1/2"), INSTALADO EM REDE DE ALIMENTAÇÃO PARA SPRINKLER - FORNECIMENTO E INSTALAÇÃO. AF_10/2020</v>
          </cell>
          <cell r="C4889" t="str">
            <v>UN</v>
          </cell>
          <cell r="D4889" t="str">
            <v>COEFICIENTE DE REPRESENTATIVIDADE</v>
          </cell>
          <cell r="E4889" t="str">
            <v>230,89</v>
          </cell>
          <cell r="F4889" t="str">
            <v>CAIXA REFERENCIAL</v>
          </cell>
        </row>
        <row r="4890">
          <cell r="A4890" t="str">
            <v>97526</v>
          </cell>
          <cell r="B4890" t="str">
            <v>CURVA 90 GRAUS, EM AÇO, CONEXÃO SOLDADA, DN 65 (2 1/2"), INSTALADO EM REDE DE ALIMENTAÇÃO PARA SPRINKLER - FORNECIMENTO E INSTALAÇÃO. AF_10/2020</v>
          </cell>
          <cell r="C4890" t="str">
            <v>UN</v>
          </cell>
          <cell r="D4890" t="str">
            <v>COEFICIENTE DE REPRESENTATIVIDADE</v>
          </cell>
          <cell r="E4890" t="str">
            <v>245,83</v>
          </cell>
          <cell r="F4890" t="str">
            <v>CAIXA REFERENCIAL</v>
          </cell>
        </row>
        <row r="4891">
          <cell r="A4891" t="str">
            <v>97527</v>
          </cell>
          <cell r="B4891" t="str">
            <v>CURVA 45 GRAUS, EM AÇO, CONEXÃO SOLDADA, DN 80 (3"), INSTALADO EM REDE DE ALIMENTAÇÃO PARA SPRINKLER - FORNECIMENTO E INSTALAÇÃO. AF_10/2020</v>
          </cell>
          <cell r="C4891" t="str">
            <v>UN</v>
          </cell>
          <cell r="D4891" t="str">
            <v>COEFICIENTE DE REPRESENTATIVIDADE</v>
          </cell>
          <cell r="E4891" t="str">
            <v>557,23</v>
          </cell>
          <cell r="F4891" t="str">
            <v>CAIXA REFERENCIAL</v>
          </cell>
        </row>
        <row r="4892">
          <cell r="A4892" t="str">
            <v>97528</v>
          </cell>
          <cell r="B4892" t="str">
            <v>CURVA 90 GRAUS, EM AÇO, CONEXÃO SOLDADA, DN 80 (3"), INSTALADO EM REDE DE ALIMENTAÇÃO PARA SPRINKLER - FORNECIMENTO E INSTALAÇÃO. AF_10/2020</v>
          </cell>
          <cell r="C4892" t="str">
            <v>UN</v>
          </cell>
          <cell r="D4892" t="str">
            <v>COEFICIENTE DE REPRESENTATIVIDADE</v>
          </cell>
          <cell r="E4892" t="str">
            <v>490,20</v>
          </cell>
          <cell r="F4892" t="str">
            <v>CAIXA REFERENCIAL</v>
          </cell>
        </row>
        <row r="4893">
          <cell r="A4893" t="str">
            <v>97529</v>
          </cell>
          <cell r="B4893" t="str">
            <v>TÊ, EM AÇO, CONEXÃO SOLDADA, DN 25 (1"), INSTALADO EM REDE DE ALIMENTAÇÃO PARA SPRINKLER - FORNECIMENTO E INSTALAÇÃO. AF_10/2020</v>
          </cell>
          <cell r="C4893" t="str">
            <v>UN</v>
          </cell>
          <cell r="D4893" t="str">
            <v>COEFICIENTE DE REPRESENTATIVIDADE</v>
          </cell>
          <cell r="E4893" t="str">
            <v>73,56</v>
          </cell>
          <cell r="F4893" t="str">
            <v>CAIXA REFERENCIAL</v>
          </cell>
        </row>
        <row r="4894">
          <cell r="A4894" t="str">
            <v>97530</v>
          </cell>
          <cell r="B4894" t="str">
            <v>TÊ, EM AÇO, CONEXÃO SOLDADA, DN 32 (1 1/4"), INSTALADO EM REDE DE ALIMENTAÇÃO PARA SPRINKLER - FORNECIMENTO E INSTALAÇÃO. AF_10/2020</v>
          </cell>
          <cell r="C4894" t="str">
            <v>UN</v>
          </cell>
          <cell r="D4894" t="str">
            <v>COEFICIENTE DE REPRESENTATIVIDADE</v>
          </cell>
          <cell r="E4894" t="str">
            <v>104,64</v>
          </cell>
          <cell r="F4894" t="str">
            <v>CAIXA REFERENCIAL</v>
          </cell>
        </row>
        <row r="4895">
          <cell r="A4895" t="str">
            <v>97531</v>
          </cell>
          <cell r="B4895" t="str">
            <v>TÊ, EM AÇO, CONEXÃO SOLDADA, DN 40 (1 1/2"), INSTALADO EM REDE DE ALIMENTAÇÃO PARA SPRINKLER - FORNECIMENTO E INSTALAÇÃO. AF_10/2020</v>
          </cell>
          <cell r="C4895" t="str">
            <v>UN</v>
          </cell>
          <cell r="D4895" t="str">
            <v>COEFICIENTE DE REPRESENTATIVIDADE</v>
          </cell>
          <cell r="E4895" t="str">
            <v>132,42</v>
          </cell>
          <cell r="F4895" t="str">
            <v>CAIXA REFERENCIAL</v>
          </cell>
        </row>
        <row r="4896">
          <cell r="A4896" t="str">
            <v>97532</v>
          </cell>
          <cell r="B4896" t="str">
            <v>TÊ, EM AÇO, CONEXÃO SOLDADA, DN 50 (2"), INSTALADO EM REDE DE ALIMENTAÇÃO PARA SPRINKLER - FORNECIMENTO E INSTALAÇÃO. AF_10/2020</v>
          </cell>
          <cell r="C4896" t="str">
            <v>UN</v>
          </cell>
          <cell r="D4896" t="str">
            <v>COEFICIENTE DE REPRESENTATIVIDADE</v>
          </cell>
          <cell r="E4896" t="str">
            <v>204,17</v>
          </cell>
          <cell r="F4896" t="str">
            <v>CAIXA REFERENCIAL</v>
          </cell>
        </row>
        <row r="4897">
          <cell r="A4897" t="str">
            <v>97533</v>
          </cell>
          <cell r="B4897" t="str">
            <v>TÊ, EM AÇO, CONEXÃO SOLDADA, DN 65 (2 1/2"), INSTALADO EM REDE DE ALIMENTAÇÃO PARA SPRINKLER - FORNECIMENTO E INSTALAÇÃO. AF_10/2020</v>
          </cell>
          <cell r="C4897" t="str">
            <v>UN</v>
          </cell>
          <cell r="D4897" t="str">
            <v>COEFICIENTE DE REPRESENTATIVIDADE</v>
          </cell>
          <cell r="E4897" t="str">
            <v>379,73</v>
          </cell>
          <cell r="F4897" t="str">
            <v>CAIXA REFERENCIAL</v>
          </cell>
        </row>
        <row r="4898">
          <cell r="A4898" t="str">
            <v>97534</v>
          </cell>
          <cell r="B4898" t="str">
            <v>TÊ, EM AÇO, CONEXÃO SOLDADA, DN 80 (3"), INSTALADO EM REDE DE ALIMENTAÇÃO PARA SPRINKLER - FORNECIMENTO E INSTALAÇÃO. AF_10/2020</v>
          </cell>
          <cell r="C4898" t="str">
            <v>UN</v>
          </cell>
          <cell r="D4898" t="str">
            <v>COEFICIENTE DE REPRESENTATIVIDADE</v>
          </cell>
          <cell r="E4898" t="str">
            <v>595,11</v>
          </cell>
          <cell r="F4898" t="str">
            <v>CAIXA REFERENCIAL</v>
          </cell>
        </row>
        <row r="4899">
          <cell r="A4899" t="str">
            <v>97537</v>
          </cell>
          <cell r="B4899" t="str">
            <v>LUVA, EM AÇO, CONEXÃO SOLDADA, DN 15 (1/2"), INSTALADO EM RAMAIS E SUB-RAMAIS DE GÁS - FORNECIMENTO E INSTALAÇÃO. AF_10/2020</v>
          </cell>
          <cell r="C4899" t="str">
            <v>UN</v>
          </cell>
          <cell r="D4899" t="str">
            <v>COEFICIENTE DE REPRESENTATIVIDADE</v>
          </cell>
          <cell r="E4899" t="str">
            <v>22,88</v>
          </cell>
          <cell r="F4899" t="str">
            <v>CAIXA REFERENCIAL</v>
          </cell>
        </row>
        <row r="4900">
          <cell r="A4900" t="str">
            <v>97540</v>
          </cell>
          <cell r="B4900" t="str">
            <v>LUVA, EM AÇO, CONEXÃO SOLDADA, DN 20 (3/4"), INSTALADO EM RAMAIS E SUB-RAMAIS DE GÁS - FORNECIMENTO E INSTALAÇÃO. AF_10/2020</v>
          </cell>
          <cell r="C4900" t="str">
            <v>UN</v>
          </cell>
          <cell r="D4900" t="str">
            <v>COEFICIENTE DE REPRESENTATIVIDADE</v>
          </cell>
          <cell r="E4900" t="str">
            <v>31,80</v>
          </cell>
          <cell r="F4900" t="str">
            <v>CAIXA REFERENCIAL</v>
          </cell>
        </row>
        <row r="4901">
          <cell r="A4901" t="str">
            <v>97541</v>
          </cell>
          <cell r="B4901" t="str">
            <v>LUVA COM REDUÇÃO, EM AÇO, CONEXÃO SOLDADA, DN 20 X 15 MM (3/4" X 1/2"), INSTALADO EM RAMAIS E SUB-RAMAIS DE GÁS - FORNECIMENTO E INSTALAÇÃO. AF_10/2020</v>
          </cell>
          <cell r="C4901" t="str">
            <v>UN</v>
          </cell>
          <cell r="D4901" t="str">
            <v>COEFICIENTE DE REPRESENTATIVIDADE</v>
          </cell>
          <cell r="E4901" t="str">
            <v>27,81</v>
          </cell>
          <cell r="F4901" t="str">
            <v>CAIXA REFERENCIAL</v>
          </cell>
        </row>
        <row r="4902">
          <cell r="A4902" t="str">
            <v>97543</v>
          </cell>
          <cell r="B4902" t="str">
            <v>LUVA, EM AÇO, CONEXÃO SOLDADA, DN 25 (1"), INSTALADO EM RAMAIS E SUB-RAMAIS DE GÁS - FORNECIMENTO E INSTALAÇÃO. AF_10/2020</v>
          </cell>
          <cell r="C4902" t="str">
            <v>UN</v>
          </cell>
          <cell r="D4902" t="str">
            <v>COEFICIENTE DE REPRESENTATIVIDADE</v>
          </cell>
          <cell r="E4902" t="str">
            <v>53,25</v>
          </cell>
          <cell r="F4902" t="str">
            <v>CAIXA REFERENCIAL</v>
          </cell>
        </row>
        <row r="4903">
          <cell r="A4903" t="str">
            <v>97544</v>
          </cell>
          <cell r="B4903" t="str">
            <v>LUVA COM REDUÇÃO, EM AÇO, CONEXÃO SOLDADA, DN 25 X 20 MM (1" X 3/4"), INSTALADO EM RAMAIS E SUB-RAMAIS DE GÁS - FORNECIMENTO E INSTALAÇÃO. AF_10/2020</v>
          </cell>
          <cell r="C4903" t="str">
            <v>UN</v>
          </cell>
          <cell r="D4903" t="str">
            <v>COEFICIENTE DE REPRESENTATIVIDADE</v>
          </cell>
          <cell r="E4903" t="str">
            <v>48,46</v>
          </cell>
          <cell r="F4903" t="str">
            <v>CAIXA REFERENCIAL</v>
          </cell>
        </row>
        <row r="4904">
          <cell r="A4904" t="str">
            <v>97546</v>
          </cell>
          <cell r="B4904" t="str">
            <v>CURVA 45 GRAUS, EM AÇO, CONEXÃO SOLDADA, DN 15 (1/2"), INSTALADO EM RAMAIS E SUB-RAMAIS DE GÁS - FORNECIMENTO E INSTALAÇÃO. AF_10/2020</v>
          </cell>
          <cell r="C4904" t="str">
            <v>UN</v>
          </cell>
          <cell r="D4904" t="str">
            <v>COEFICIENTE DE REPRESENTATIVIDADE</v>
          </cell>
          <cell r="E4904" t="str">
            <v>32,34</v>
          </cell>
          <cell r="F4904" t="str">
            <v>CAIXA REFERENCIAL</v>
          </cell>
        </row>
        <row r="4905">
          <cell r="A4905" t="str">
            <v>97547</v>
          </cell>
          <cell r="B4905" t="str">
            <v>CURVA 90 GRAUS, EM AÇO, CONEXÃO SOLDADA, DN 15 (1/2"), INSTALADO EM RAMAIS E SUB-RAMAIS DE GÁS - FORNECIMENTO E INSTALAÇÃO. AF_10/2020</v>
          </cell>
          <cell r="C4905" t="str">
            <v>UN</v>
          </cell>
          <cell r="D4905" t="str">
            <v>COEFICIENTE DE REPRESENTATIVIDADE</v>
          </cell>
          <cell r="E4905" t="str">
            <v>32,34</v>
          </cell>
          <cell r="F4905" t="str">
            <v>CAIXA REFERENCIAL</v>
          </cell>
        </row>
        <row r="4906">
          <cell r="A4906" t="str">
            <v>97548</v>
          </cell>
          <cell r="B4906" t="str">
            <v>CURVA 45 GRAUS, EM AÇO, CONEXÃO SOLDADA, DN 20 (3/4"), INSTALADO EM RAMAIS E SUB-RAMAIS DE GÁS - FORNECIMENTO E INSTALAÇÃO. AF_10/2020</v>
          </cell>
          <cell r="C4906" t="str">
            <v>UN</v>
          </cell>
          <cell r="D4906" t="str">
            <v>COEFICIENTE DE REPRESENTATIVIDADE</v>
          </cell>
          <cell r="E4906" t="str">
            <v>48,88</v>
          </cell>
          <cell r="F4906" t="str">
            <v>CAIXA REFERENCIAL</v>
          </cell>
        </row>
        <row r="4907">
          <cell r="A4907" t="str">
            <v>97549</v>
          </cell>
          <cell r="B4907" t="str">
            <v>CURVA 90 GRAUS, EM AÇO, CONEXÃO SOLDADA, DN 20 (3/4"), INSTALADO EM RAMAIS E SUB-RAMAIS DE GÁS - FORNECIMENTO E INSTALAÇÃO. AF_10/2020</v>
          </cell>
          <cell r="C4907" t="str">
            <v>UN</v>
          </cell>
          <cell r="D4907" t="str">
            <v>COEFICIENTE DE REPRESENTATIVIDADE</v>
          </cell>
          <cell r="E4907" t="str">
            <v>48,88</v>
          </cell>
          <cell r="F4907" t="str">
            <v>CAIXA REFERENCIAL</v>
          </cell>
        </row>
        <row r="4908">
          <cell r="A4908" t="str">
            <v>97550</v>
          </cell>
          <cell r="B4908" t="str">
            <v>CURVA 45 GRAUS, EM AÇO, CONEXÃO SOLDADA, DN 25 (1"), INSTALADO EM RAMAIS E SUB-RAMAIS DE GÁS - FORNECIMENTO E INSTALAÇÃO. AF_10/2020</v>
          </cell>
          <cell r="C4908" t="str">
            <v>UN</v>
          </cell>
          <cell r="D4908" t="str">
            <v>COEFICIENTE DE REPRESENTATIVIDADE</v>
          </cell>
          <cell r="E4908" t="str">
            <v>83,21</v>
          </cell>
          <cell r="F4908" t="str">
            <v>CAIXA REFERENCIAL</v>
          </cell>
        </row>
        <row r="4909">
          <cell r="A4909" t="str">
            <v>97551</v>
          </cell>
          <cell r="B4909" t="str">
            <v>CURVA 90 GRAUS, EM AÇO, CONEXÃO SOLDADA, DN 25 (1"), INSTALADO EM RAMAIS E SUB-RAMAIS DE GÁS - FORNECIMENTO E INSTALAÇÃO. AF_10/2020</v>
          </cell>
          <cell r="C4909" t="str">
            <v>UN</v>
          </cell>
          <cell r="D4909" t="str">
            <v>COEFICIENTE DE REPRESENTATIVIDADE</v>
          </cell>
          <cell r="E4909" t="str">
            <v>83,21</v>
          </cell>
          <cell r="F4909" t="str">
            <v>CAIXA REFERENCIAL</v>
          </cell>
        </row>
        <row r="4910">
          <cell r="A4910" t="str">
            <v>97552</v>
          </cell>
          <cell r="B4910" t="str">
            <v>TÊ, EM AÇO, CONEXÃO SOLDADA, DN 15 (1/2"), INSTALADO EM RAMAIS E SUB-RAMAIS DE GÁS - FORNECIMENTO E INSTALAÇÃO. AF_10/2020</v>
          </cell>
          <cell r="C4910" t="str">
            <v>UN</v>
          </cell>
          <cell r="D4910" t="str">
            <v>COEFICIENTE DE REPRESENTATIVIDADE</v>
          </cell>
          <cell r="E4910" t="str">
            <v>46,57</v>
          </cell>
          <cell r="F4910" t="str">
            <v>CAIXA REFERENCIAL</v>
          </cell>
        </row>
        <row r="4911">
          <cell r="A4911" t="str">
            <v>97553</v>
          </cell>
          <cell r="B4911" t="str">
            <v>TÊ, EM AÇO, CONEXÃO SOLDADA, DN 20 (3/4"), INSTALADO EM RAMAIS E SUB-RAMAIS DE GÁS - FORNECIMENTO E INSTALAÇÃO. AF_10/2020</v>
          </cell>
          <cell r="C4911" t="str">
            <v>UN</v>
          </cell>
          <cell r="D4911" t="str">
            <v>COEFICIENTE DE REPRESENTATIVIDADE</v>
          </cell>
          <cell r="E4911" t="str">
            <v>68,63</v>
          </cell>
          <cell r="F4911" t="str">
            <v>CAIXA REFERENCIAL</v>
          </cell>
        </row>
        <row r="4912">
          <cell r="A4912" t="str">
            <v>97554</v>
          </cell>
          <cell r="B4912" t="str">
            <v>TÊ, EM AÇO, CONEXÃO SOLDADA, DN 25 (1"), INSTALADO EM RAMAIS E SUB-RAMAIS DE GÁS - FORNECIMENTO E INSTALAÇÃO. AF_10/2020</v>
          </cell>
          <cell r="C4912" t="str">
            <v>UN</v>
          </cell>
          <cell r="D4912" t="str">
            <v>COEFICIENTE DE REPRESENTATIVIDADE</v>
          </cell>
          <cell r="E4912" t="str">
            <v>120,93</v>
          </cell>
          <cell r="F4912" t="str">
            <v>CAIXA REFERENCIAL</v>
          </cell>
        </row>
        <row r="4913">
          <cell r="A4913" t="str">
            <v>98602</v>
          </cell>
          <cell r="B4913" t="str">
            <v>CONECTOR EM BRONZE/LATÃO, DN 22 MM X 1/2", SEM ANEL DE SOLDA, BOLSA X ROSCA F, INSTALADO EM PRUMADA DE HIDRÁULICA PREDIAL - FORNECIMENTO E INSTALAÇÃO. AF_04/2022</v>
          </cell>
          <cell r="C4913" t="str">
            <v>UN</v>
          </cell>
          <cell r="D4913" t="str">
            <v>ATRIBUÍDO SÃO PAULO</v>
          </cell>
          <cell r="E4913" t="str">
            <v>18,58</v>
          </cell>
          <cell r="F4913" t="str">
            <v>CAIXA REFERENCIAL</v>
          </cell>
        </row>
        <row r="4914">
          <cell r="A4914" t="str">
            <v>103805</v>
          </cell>
          <cell r="B4914" t="str">
            <v>COTOVELO EM COBRE, DN 15 MM, 90 GRAUS, SEM ANEL DE SOLDA, INSTALADO EM RAMAL E SUB-RAMAL DE GÁS COMBUSTÍVEL - FORNECIMENTO E INSTALAÇÃO. AF_04/2022</v>
          </cell>
          <cell r="C4914" t="str">
            <v>UN</v>
          </cell>
          <cell r="D4914" t="str">
            <v>ATRIBUÍDO SÃO PAULO</v>
          </cell>
          <cell r="E4914" t="str">
            <v>19,53</v>
          </cell>
          <cell r="F4914" t="str">
            <v>CAIXA REFERENCIAL</v>
          </cell>
        </row>
        <row r="4915">
          <cell r="A4915" t="str">
            <v>103806</v>
          </cell>
          <cell r="B4915" t="str">
            <v>CURVA EM COBRE, DN 15 MM, 45 GRAUS, SEM ANEL DE SOLDA, BOLSA X BOLSA, INSTALADO EM RAMAL E SUB-RAMAL DE GÁS COMBUSTÍVEL - FORNECIMENTO E INSTALAÇÃO. AF_04/2022</v>
          </cell>
          <cell r="C4915" t="str">
            <v>UN</v>
          </cell>
          <cell r="D4915" t="str">
            <v>ATRIBUÍDO SÃO PAULO</v>
          </cell>
          <cell r="E4915" t="str">
            <v>19,50</v>
          </cell>
          <cell r="F4915" t="str">
            <v>CAIXA REFERENCIAL</v>
          </cell>
        </row>
        <row r="4916">
          <cell r="A4916" t="str">
            <v>103807</v>
          </cell>
          <cell r="B4916" t="str">
            <v>COTOVELO EM BRONZE/LATÃO, DN 15 MM X 1/2", 90 GRAUS, SEM ANEL DE SOLDA, BOLSA X ROSCA F, INSTALADO EM RAMAL E SUB-RAMAL DE GÁS COMBUSTÍVEL - FORNECIMENTO E INSTALAÇÃO. AF_04/2022</v>
          </cell>
          <cell r="C4916" t="str">
            <v>UN</v>
          </cell>
          <cell r="D4916" t="str">
            <v>ATRIBUÍDO SÃO PAULO</v>
          </cell>
          <cell r="E4916" t="str">
            <v>23,05</v>
          </cell>
          <cell r="F4916" t="str">
            <v>CAIXA REFERENCIAL</v>
          </cell>
        </row>
        <row r="4917">
          <cell r="A4917" t="str">
            <v>103808</v>
          </cell>
          <cell r="B4917" t="str">
            <v>COTOVELO EM COBRE, DN 22 MM, 90 GRAUS, SEM ANEL DE SOLDA, INSTALADO EM RAMAL E SUB-RAMAL DE GÁS COMBUSTÍVEL - FORNECIMENTO E INSTALAÇÃO. AF_04/2022</v>
          </cell>
          <cell r="C4917" t="str">
            <v>UN</v>
          </cell>
          <cell r="D4917" t="str">
            <v>ATRIBUÍDO SÃO PAULO</v>
          </cell>
          <cell r="E4917" t="str">
            <v>36,33</v>
          </cell>
          <cell r="F4917" t="str">
            <v>CAIXA REFERENCIAL</v>
          </cell>
        </row>
        <row r="4918">
          <cell r="A4918" t="str">
            <v>103809</v>
          </cell>
          <cell r="B4918" t="str">
            <v>CURVA EM COBRE, DN 22 MM, 45 GRAUS, SEM ANEL DE SOLDA, BOLSA X BOLSA, INSTALADO EM RAMAL E SUB-RAMAL DE GÁS COMBUSTÍVEL - FORNECIMENTO E INSTALAÇÃO. AF_04/2022</v>
          </cell>
          <cell r="C4918" t="str">
            <v>UN</v>
          </cell>
          <cell r="D4918" t="str">
            <v>ATRIBUÍDO SÃO PAULO</v>
          </cell>
          <cell r="E4918" t="str">
            <v>36,04</v>
          </cell>
          <cell r="F4918" t="str">
            <v>CAIXA REFERENCIAL</v>
          </cell>
        </row>
        <row r="4919">
          <cell r="A4919" t="str">
            <v>103810</v>
          </cell>
          <cell r="B4919" t="str">
            <v>COTOVELO EM BRONZE/LATÃO, DN 22 MM X 1/2", 90 GRAUS, SEM ANEL DE SOLDA, BOLSA X ROSCA F, INSTALADO EM RAMAL E SUB-RAMAL DE GÁS COMBUSTÍVEL - FORNECIMENTO E INSTALAÇÃO. AF_04/2022</v>
          </cell>
          <cell r="C4919" t="str">
            <v>UN</v>
          </cell>
          <cell r="D4919" t="str">
            <v>ATRIBUÍDO SÃO PAULO</v>
          </cell>
          <cell r="E4919" t="str">
            <v>35,55</v>
          </cell>
          <cell r="F4919" t="str">
            <v>CAIXA REFERENCIAL</v>
          </cell>
        </row>
        <row r="4920">
          <cell r="A4920" t="str">
            <v>103811</v>
          </cell>
          <cell r="B4920" t="str">
            <v>COTOVELO EM BRONZE/LATÃO, DN 22 MM X 3/4", 90 GRAUS, SEM ANEL DE SOLDA, BOLSA X ROSCA F, INSTALADO EM RAMAL E SUB-RAMAL DE GÁS COMBUSTÍVEL - FORNECIMENTO E INSTALAÇÃO. AF_04/2022</v>
          </cell>
          <cell r="C4920" t="str">
            <v>UN</v>
          </cell>
          <cell r="D4920" t="str">
            <v>ATRIBUÍDO SÃO PAULO</v>
          </cell>
          <cell r="E4920" t="str">
            <v>39,18</v>
          </cell>
          <cell r="F4920" t="str">
            <v>CAIXA REFERENCIAL</v>
          </cell>
        </row>
        <row r="4921">
          <cell r="A4921" t="str">
            <v>103812</v>
          </cell>
          <cell r="B4921" t="str">
            <v>COTOVELO EM COBRE, DN 28 MM, 90 GRAUS, SEM ANEL DE SOLDA, INSTALADO EM RAMAL E SUB-RAMAL DE GÁS COMBUSTÍVEL - FORNECIMENTO E INSTALAÇÃO. AF_04/2022</v>
          </cell>
          <cell r="C4921" t="str">
            <v>UN</v>
          </cell>
          <cell r="D4921" t="str">
            <v>ATRIBUÍDO SÃO PAULO</v>
          </cell>
          <cell r="E4921" t="str">
            <v>53,50</v>
          </cell>
          <cell r="F4921" t="str">
            <v>CAIXA REFERENCIAL</v>
          </cell>
        </row>
        <row r="4922">
          <cell r="A4922" t="str">
            <v>103813</v>
          </cell>
          <cell r="B4922" t="str">
            <v>CURVA EM COBRE, DN 28 MM, 45 GRAUS, SEM ANEL DE SOLDA, BOLSA X BOLSA, INSTALADO EM RAMAL E SUB-RAMAL DE GÁS COMBUSTÍVEL - FORNECIMENTO E INSTALAÇÃO. AF_04/2022</v>
          </cell>
          <cell r="C4922" t="str">
            <v>UN</v>
          </cell>
          <cell r="D4922" t="str">
            <v>ATRIBUÍDO SÃO PAULO</v>
          </cell>
          <cell r="E4922" t="str">
            <v>51,72</v>
          </cell>
          <cell r="F4922" t="str">
            <v>CAIXA REFERENCIAL</v>
          </cell>
        </row>
        <row r="4923">
          <cell r="A4923" t="str">
            <v>103814</v>
          </cell>
          <cell r="B4923" t="str">
            <v>LUVA EM COBRE, DN 15 MM, SEM ANEL DE SOLDA, INSTALADO EM RAMAL E SUB-RAMAL DE GÁS COMBUSTÍVEL - FORNECIMENTO E INSTALAÇÃO. AF_04/2022</v>
          </cell>
          <cell r="C4923" t="str">
            <v>UN</v>
          </cell>
          <cell r="D4923" t="str">
            <v>ATRIBUÍDO SÃO PAULO</v>
          </cell>
          <cell r="E4923" t="str">
            <v>12,79</v>
          </cell>
          <cell r="F4923" t="str">
            <v>CAIXA REFERENCIAL</v>
          </cell>
        </row>
        <row r="4924">
          <cell r="A4924" t="str">
            <v>103815</v>
          </cell>
          <cell r="B4924" t="str">
            <v>LUVA PASSANTE EM COBRE, DN 15 MM, SEM ANEL DE SOLDA, INSTALADO EM RAMAL E SUB-RAMAL DE GÁS COMBUSTÍVEL - FORNECIMENTO E INSTALAÇÃO. AF_04/2022</v>
          </cell>
          <cell r="C4924" t="str">
            <v>UN</v>
          </cell>
          <cell r="D4924" t="str">
            <v>ATRIBUÍDO SÃO PAULO</v>
          </cell>
          <cell r="E4924" t="str">
            <v>12,82</v>
          </cell>
          <cell r="F4924" t="str">
            <v>CAIXA REFERENCIAL</v>
          </cell>
        </row>
        <row r="4925">
          <cell r="A4925" t="str">
            <v>103816</v>
          </cell>
          <cell r="B4925" t="str">
            <v>CURVA DE TRANSPOSIÇÃO EM BRONZE/LATÃO, DN 15 MM, SEM ANEL DE SOLDA, BOLSA X BOLSA, INSTALADO EM RAMAL E SUB-RAMAL DE GÁS COMBUSTÍVEL - FORNECIMENTO E INSTALAÇÃO. AF_04/2022</v>
          </cell>
          <cell r="C4925" t="str">
            <v>UN</v>
          </cell>
          <cell r="D4925" t="str">
            <v>ATRIBUÍDO SÃO PAULO</v>
          </cell>
          <cell r="E4925" t="str">
            <v>28,26</v>
          </cell>
          <cell r="F4925" t="str">
            <v>CAIXA REFERENCIAL</v>
          </cell>
        </row>
        <row r="4926">
          <cell r="A4926" t="str">
            <v>103817</v>
          </cell>
          <cell r="B4926" t="str">
            <v>JUNTA DE EXPANSÃO EM COBRE, DN 15 MM, PONTA X PONTA, INSTALADO EM RAMAL E SUB-RAMAL DE GÁS COMBUSTÍVEL - FORNECIMENTO E INSTALAÇÃO. AF_04/2022</v>
          </cell>
          <cell r="C4926" t="str">
            <v>UN</v>
          </cell>
          <cell r="D4926" t="str">
            <v>ATRIBUÍDO SÃO PAULO</v>
          </cell>
          <cell r="E4926" t="str">
            <v>457,71</v>
          </cell>
          <cell r="F4926" t="str">
            <v>CAIXA REFERENCIAL</v>
          </cell>
        </row>
        <row r="4927">
          <cell r="A4927" t="str">
            <v>103818</v>
          </cell>
          <cell r="B4927" t="str">
            <v>CONECTOR EM BRONZE/LATÃO, DN 15 MM X 1/2", SEM ANEL DE SOLDA, BOLSA X ROSCA F, INSTALADO EM RAMAL E SUB-RAMAL DE GÁS COMBUSTÍVEL - FORNECIMENTO E INSTALAÇÃO. AF_04/2022</v>
          </cell>
          <cell r="C4927" t="str">
            <v>UN</v>
          </cell>
          <cell r="D4927" t="str">
            <v>ATRIBUÍDO SÃO PAULO</v>
          </cell>
          <cell r="E4927" t="str">
            <v>20,93</v>
          </cell>
          <cell r="F4927" t="str">
            <v>CAIXA REFERENCIAL</v>
          </cell>
        </row>
        <row r="4928">
          <cell r="A4928" t="str">
            <v>103819</v>
          </cell>
          <cell r="B4928" t="str">
            <v>LUVA EM COBRE, DN 22 MM, SEM ANEL DE SOLDA, INSTALADO EM RAMAL E SUB-RAMAL DE GÁS COMBUSTÍVEL - FORNECIMENTO E INSTALAÇÃO. AF_04/2022</v>
          </cell>
          <cell r="C4928" t="str">
            <v>UN</v>
          </cell>
          <cell r="D4928" t="str">
            <v>ATRIBUÍDO SÃO PAULO</v>
          </cell>
          <cell r="E4928" t="str">
            <v>22,55</v>
          </cell>
          <cell r="F4928" t="str">
            <v>CAIXA REFERENCIAL</v>
          </cell>
        </row>
        <row r="4929">
          <cell r="A4929" t="str">
            <v>103820</v>
          </cell>
          <cell r="B4929" t="str">
            <v>LUVA PASSANTE EM COBRE, DN 22 MM, SEM ANEL DE SOLDA, INSTALADO EM RAMAL E SUB-RAMAL DE GÁS COMBUSTÍVEL - FORNECIMENTO E INSTALAÇÃO. AF_04/2022</v>
          </cell>
          <cell r="C4929" t="str">
            <v>UN</v>
          </cell>
          <cell r="D4929" t="str">
            <v>ATRIBUÍDO SÃO PAULO</v>
          </cell>
          <cell r="E4929" t="str">
            <v>23,88</v>
          </cell>
          <cell r="F4929" t="str">
            <v>CAIXA REFERENCIAL</v>
          </cell>
        </row>
        <row r="4930">
          <cell r="A4930" t="str">
            <v>103821</v>
          </cell>
          <cell r="B4930" t="str">
            <v>JUNTA DE EXPANSÃO EM COBRE, DN 22 MM, PONTA X PONTA, INSTALADO EM RAMAL E SUB-RAMAL DE GÁS COMBUSTÍVEL - FORNECIMENTO E INSTALAÇÃO. AF_04/2022</v>
          </cell>
          <cell r="C4930" t="str">
            <v>UN</v>
          </cell>
          <cell r="D4930" t="str">
            <v>ATRIBUÍDO SÃO PAULO</v>
          </cell>
          <cell r="E4930" t="str">
            <v>536,44</v>
          </cell>
          <cell r="F4930" t="str">
            <v>CAIXA REFERENCIAL</v>
          </cell>
        </row>
        <row r="4931">
          <cell r="A4931" t="str">
            <v>103822</v>
          </cell>
          <cell r="B4931" t="str">
            <v>CURVA DE TRANSPOSIÇÃO EM BRONZE/LATÃO, DN 22 MM, SEM ANEL DE SOLDA, BOLSA X BOLSA, INSTALADO EM RAMAL E SUB-RAMAL DE GÁS COMBUSTÍVEL - FORNECIMENTO E INSTALAÇÃO. AF_04/2022</v>
          </cell>
          <cell r="C4931" t="str">
            <v>UN</v>
          </cell>
          <cell r="D4931" t="str">
            <v>ATRIBUÍDO SÃO PAULO</v>
          </cell>
          <cell r="E4931" t="str">
            <v>57,83</v>
          </cell>
          <cell r="F4931" t="str">
            <v>CAIXA REFERENCIAL</v>
          </cell>
        </row>
        <row r="4932">
          <cell r="A4932" t="str">
            <v>103823</v>
          </cell>
          <cell r="B4932" t="str">
            <v>BUCHA DE REDUÇÃO EM COBRE, DN 22 MM X 15 MM, SEM ANEL DE SOLDA, PONTA X BOLSA, INSTALADO EM RAMAL E SUB-RAMAL DE GÁS COMBUSTÍVEL - FORNECIMENTO E INSTALAÇÃO. AF_04/2022</v>
          </cell>
          <cell r="C4932" t="str">
            <v>UN</v>
          </cell>
          <cell r="D4932" t="str">
            <v>ATRIBUÍDO SÃO PAULO</v>
          </cell>
          <cell r="E4932" t="str">
            <v>19,42</v>
          </cell>
          <cell r="F4932" t="str">
            <v>CAIXA REFERENCIAL</v>
          </cell>
        </row>
        <row r="4933">
          <cell r="A4933" t="str">
            <v>103824</v>
          </cell>
          <cell r="B4933" t="str">
            <v>CONECTOR EM BRONZE/LATÃO, DN 22 MM X 1/2", SEM ANEL DE SOLDA, BOLSA X ROSCA F, INSTALADO EM RAMAL E SUB-RAMAL DE GÁS COMBUSTÍVEL - FORNECIMENTO E INSTALAÇÃO. AF_04/2022</v>
          </cell>
          <cell r="C4933" t="str">
            <v>UN</v>
          </cell>
          <cell r="D4933" t="str">
            <v>ATRIBUÍDO SÃO PAULO</v>
          </cell>
          <cell r="E4933" t="str">
            <v>24,69</v>
          </cell>
          <cell r="F4933" t="str">
            <v>CAIXA REFERENCIAL</v>
          </cell>
        </row>
        <row r="4934">
          <cell r="A4934" t="str">
            <v>103825</v>
          </cell>
          <cell r="B4934" t="str">
            <v>CONECTOR EM BRONZE/LATÃO, DN 22 MM X 3/4", SEM ANEL DE SOLDA, BOLSA X ROSCA F, INSTALADO EM RAMAL E SUB-RAMAL DE GÁS COMBUSTÍVEL - FORNECIMENTO E INSTALAÇÃO. AF_04/2022</v>
          </cell>
          <cell r="C4934" t="str">
            <v>UN</v>
          </cell>
          <cell r="D4934" t="str">
            <v>ATRIBUÍDO SÃO PAULO</v>
          </cell>
          <cell r="E4934" t="str">
            <v>29,17</v>
          </cell>
          <cell r="F4934" t="str">
            <v>CAIXA REFERENCIAL</v>
          </cell>
        </row>
        <row r="4935">
          <cell r="A4935" t="str">
            <v>103826</v>
          </cell>
          <cell r="B4935" t="str">
            <v>LUVA EM COBRE, DN 28 MM, SEM ANEL DE SOLDA, INSTALADO EM RAMAL E SUB-RAMAL DE GÁS COMBUSTÍVEL - FORNECIMENTO E INSTALAÇÃO. AF_04/2022</v>
          </cell>
          <cell r="C4935" t="str">
            <v>UN</v>
          </cell>
          <cell r="D4935" t="str">
            <v>ATRIBUÍDO SÃO PAULO</v>
          </cell>
          <cell r="E4935" t="str">
            <v>33,69</v>
          </cell>
          <cell r="F4935" t="str">
            <v>CAIXA REFERENCIAL</v>
          </cell>
        </row>
        <row r="4936">
          <cell r="A4936" t="str">
            <v>103827</v>
          </cell>
          <cell r="B4936" t="str">
            <v>LUVA PASSANTE EM COBRE, DN 28 MM, SEM ANEL DE SOLDA, INSTALADO EM RAMAL E SUB-RAMAL DE GÁS COMBUSTÍVEL - FORNECIMENTO E INSTALAÇÃO. AF_04/2022</v>
          </cell>
          <cell r="C4936" t="str">
            <v>UN</v>
          </cell>
          <cell r="D4936" t="str">
            <v>ATRIBUÍDO SÃO PAULO</v>
          </cell>
          <cell r="E4936" t="str">
            <v>33,69</v>
          </cell>
          <cell r="F4936" t="str">
            <v>CAIXA REFERENCIAL</v>
          </cell>
        </row>
        <row r="4937">
          <cell r="A4937" t="str">
            <v>103828</v>
          </cell>
          <cell r="B4937" t="str">
            <v>CURVA DE TRANSPOSIÇÃO EM BRONZE/LATÃO, DN 28 MM, SEM ANEL DE SOLDA, BOLSA X BOLSA, INSTALADO EM RAMAL E SUB-RAMAL DE GÁS COMBUSTÍVEL - FORNECIMENTO E INSTALAÇÃO. AF_04/2022</v>
          </cell>
          <cell r="C4937" t="str">
            <v>UN</v>
          </cell>
          <cell r="D4937" t="str">
            <v>ATRIBUÍDO SÃO PAULO</v>
          </cell>
          <cell r="E4937" t="str">
            <v>96,10</v>
          </cell>
          <cell r="F4937" t="str">
            <v>CAIXA REFERENCIAL</v>
          </cell>
        </row>
        <row r="4938">
          <cell r="A4938" t="str">
            <v>103829</v>
          </cell>
          <cell r="B4938" t="str">
            <v>JUNTA DE EXPANSÃO EM COBRE, DN 28 MM, PONTA X PONTA, INSTALADO EM RAMAL E SUB-RAMAL DE GÁS COMBUSTÍVEL - FORNECIMENTO E INSTALAÇÃO. AF_04/2022</v>
          </cell>
          <cell r="C4938" t="str">
            <v>UN</v>
          </cell>
          <cell r="D4938" t="str">
            <v>ATRIBUÍDO SÃO PAULO</v>
          </cell>
          <cell r="E4938" t="str">
            <v>593,08</v>
          </cell>
          <cell r="F4938" t="str">
            <v>CAIXA REFERENCIAL</v>
          </cell>
        </row>
        <row r="4939">
          <cell r="A4939" t="str">
            <v>103830</v>
          </cell>
          <cell r="B4939" t="str">
            <v>CONECTOR EM BRONZE/LATÃO, DN 28 MM X 1/2", SEM ANEL DE SOLDA, BOLSA X ROSCA F, INSTALADO EM RAMAL E SUB-RAMAL DE GÁS COMBUSTÍVEL - FORNECIMENTO E INSTALAÇÃO. AF_04/2022</v>
          </cell>
          <cell r="C4939" t="str">
            <v>UN</v>
          </cell>
          <cell r="D4939" t="str">
            <v>ATRIBUÍDO SÃO PAULO</v>
          </cell>
          <cell r="E4939" t="str">
            <v>38,07</v>
          </cell>
          <cell r="F4939" t="str">
            <v>CAIXA REFERENCIAL</v>
          </cell>
        </row>
        <row r="4940">
          <cell r="A4940" t="str">
            <v>103831</v>
          </cell>
          <cell r="B4940" t="str">
            <v>BUCHA DE REDUÇÃO EM COBRE, DN 28 MM X 22 MM, SEM ANEL DE SOLDA, INSTALADO EM RAMAL E SUB-RAMAL DE GÁS COMBUSTÍVEL - FORNECIMENTO E INSTALAÇÃO. AF_04/2022</v>
          </cell>
          <cell r="C4940" t="str">
            <v>UN</v>
          </cell>
          <cell r="D4940" t="str">
            <v>ATRIBUÍDO SÃO PAULO</v>
          </cell>
          <cell r="E4940" t="str">
            <v>28,98</v>
          </cell>
          <cell r="F4940" t="str">
            <v>CAIXA REFERENCIAL</v>
          </cell>
        </row>
        <row r="4941">
          <cell r="A4941" t="str">
            <v>103832</v>
          </cell>
          <cell r="B4941" t="str">
            <v>TÊ EM COBRE, DN 15 MM, SEM ANEL DE SOLDA, INSTALADO EM RAMAL E SUB-RAMAL DE GÁS COMBUSTÍVEL - FORNECIMENTO E INSTALAÇÃO. AF_04/2022</v>
          </cell>
          <cell r="C4941" t="str">
            <v>UN</v>
          </cell>
          <cell r="D4941" t="str">
            <v>ATRIBUÍDO SÃO PAULO</v>
          </cell>
          <cell r="E4941" t="str">
            <v>26,37</v>
          </cell>
          <cell r="F4941" t="str">
            <v>CAIXA REFERENCIAL</v>
          </cell>
        </row>
        <row r="4942">
          <cell r="A4942" t="str">
            <v>103833</v>
          </cell>
          <cell r="B4942" t="str">
            <v>TE EM COBRE, DN 22 MM, SEM ANEL DE SOLDA, INSTALADO EM RAMAL E SUB-RAMAL DE GÁS COMBUSTÍVEL - FORNECIMENTO E INSTALAÇÃO. AF_04/2022</v>
          </cell>
          <cell r="C4942" t="str">
            <v>UN</v>
          </cell>
          <cell r="D4942" t="str">
            <v>ATRIBUÍDO SÃO PAULO</v>
          </cell>
          <cell r="E4942" t="str">
            <v>48,17</v>
          </cell>
          <cell r="F4942" t="str">
            <v>CAIXA REFERENCIAL</v>
          </cell>
        </row>
        <row r="4943">
          <cell r="A4943" t="str">
            <v>103834</v>
          </cell>
          <cell r="B4943" t="str">
            <v>TÊ EM COBRE, DN 28 MM, SEM ANEL DE SOLDA, INSTALADO EM RAMAL E SUB-RAMAL DE GÁS COMBUSTÍVEL - FORNECIMENTO E INSTALAÇÃO. AF_04/2022</v>
          </cell>
          <cell r="C4943" t="str">
            <v>UN</v>
          </cell>
          <cell r="D4943" t="str">
            <v>ATRIBUÍDO SÃO PAULO</v>
          </cell>
          <cell r="E4943" t="str">
            <v>69,65</v>
          </cell>
          <cell r="F4943" t="str">
            <v>CAIXA REFERENCIAL</v>
          </cell>
        </row>
        <row r="4944">
          <cell r="A4944" t="str">
            <v>103838</v>
          </cell>
          <cell r="B4944" t="str">
            <v>COTOVELO EM COBRE, DN 15 MM, 90 GRAUS, SEM ANEL DE SOLDA, INSTALADO EM RAMAL E SUB-RAMAL DE GÁS MEDICINAL - FORNECIMENTO E INSTALAÇÃO. AF_04/2022</v>
          </cell>
          <cell r="C4944" t="str">
            <v>UN</v>
          </cell>
          <cell r="D4944" t="str">
            <v>ATRIBUÍDO SÃO PAULO</v>
          </cell>
          <cell r="E4944" t="str">
            <v>18,74</v>
          </cell>
          <cell r="F4944" t="str">
            <v>CAIXA REFERENCIAL</v>
          </cell>
        </row>
        <row r="4945">
          <cell r="A4945" t="str">
            <v>103839</v>
          </cell>
          <cell r="B4945" t="str">
            <v>CURVA EM COBRE, DN 15 MM, 45 GRAUS, SEM ANEL DE SOLDA, BOLSA X BOLSA, INSTALADO EM RAMAL E SUB-RAMAL DE GÁS MEDICINAL - FORNECIMENTO E INSTALAÇÃO. AF_04/2022</v>
          </cell>
          <cell r="C4945" t="str">
            <v>UN</v>
          </cell>
          <cell r="D4945" t="str">
            <v>ATRIBUÍDO SÃO PAULO</v>
          </cell>
          <cell r="E4945" t="str">
            <v>18,71</v>
          </cell>
          <cell r="F4945" t="str">
            <v>CAIXA REFERENCIAL</v>
          </cell>
        </row>
        <row r="4946">
          <cell r="A4946" t="str">
            <v>103840</v>
          </cell>
          <cell r="B4946" t="str">
            <v>COTOVELO EM BRONZE/LATÃO, DN 15 MM X 1/2", 90 GRAUS, SEM ANEL DE SOLDA, BOLSA X ROSCA F, INSTALADO EM RAMAL E SUB-RAMAL DE GÁS MEDICINAL - FORNECIMENTO E INSTALAÇÃO. AF_04/2022</v>
          </cell>
          <cell r="C4946" t="str">
            <v>UN</v>
          </cell>
          <cell r="D4946" t="str">
            <v>ATRIBUÍDO SÃO PAULO</v>
          </cell>
          <cell r="E4946" t="str">
            <v>22,66</v>
          </cell>
          <cell r="F4946" t="str">
            <v>CAIXA REFERENCIAL</v>
          </cell>
        </row>
        <row r="4947">
          <cell r="A4947" t="str">
            <v>103841</v>
          </cell>
          <cell r="B4947" t="str">
            <v>COTOVELO EM COBRE, DN 22 MM, 90 GRAUS, SEM ANEL DE SOLDA, INSTALADO EM RAMAL E SUB-RAMAL DE GÁS MEDICINAL - FORNECIMENTO E INSTALAÇÃO. AF_04/2022</v>
          </cell>
          <cell r="C4947" t="str">
            <v>UN</v>
          </cell>
          <cell r="D4947" t="str">
            <v>ATRIBUÍDO SÃO PAULO</v>
          </cell>
          <cell r="E4947" t="str">
            <v>30,11</v>
          </cell>
          <cell r="F4947" t="str">
            <v>CAIXA REFERENCIAL</v>
          </cell>
        </row>
        <row r="4948">
          <cell r="A4948" t="str">
            <v>103842</v>
          </cell>
          <cell r="B4948" t="str">
            <v>CURVA EM COBRE, DN 22 MM, 45 GRAUS, SEM ANEL DE SOLDA, BOLSA X BOLSA, INSTALADO EM RAMAL E SUB-RAMAL DE GÁS MEDICINAL - FORNECIMENTO E INSTALAÇÃO. AF_04/2022</v>
          </cell>
          <cell r="C4948" t="str">
            <v>UN</v>
          </cell>
          <cell r="D4948" t="str">
            <v>ATRIBUÍDO SÃO PAULO</v>
          </cell>
          <cell r="E4948" t="str">
            <v>29,82</v>
          </cell>
          <cell r="F4948" t="str">
            <v>CAIXA REFERENCIAL</v>
          </cell>
        </row>
        <row r="4949">
          <cell r="A4949" t="str">
            <v>103843</v>
          </cell>
          <cell r="B4949" t="str">
            <v>COTOVELO EM BRONZE/LATÃO, DN 22 MM X 1/2", 90 GRAUS, SEM ANEL DE SOLDA, BOLSA X ROSCA F, INSTALADO EM RAMAL E SUB-RAMAL DE GÁS MEDICINAL - FORNECIMENTO E INSTALAÇÃO. AF_04/2022</v>
          </cell>
          <cell r="C4949" t="str">
            <v>UN</v>
          </cell>
          <cell r="D4949" t="str">
            <v>ATRIBUÍDO SÃO PAULO</v>
          </cell>
          <cell r="E4949" t="str">
            <v>32,45</v>
          </cell>
          <cell r="F4949" t="str">
            <v>CAIXA REFERENCIAL</v>
          </cell>
        </row>
        <row r="4950">
          <cell r="A4950" t="str">
            <v>103844</v>
          </cell>
          <cell r="B4950" t="str">
            <v>COTOVELO EM BRONZE/LATÃO, DN 22 MM X 3/4", 90 GRAUS, SEM ANEL DE SOLDA, BOLSA X ROSCA F, INSTALADO EM RAMAL E SUB-RAMAL DE GÁS MEDICINAL - FORNECIMENTO E INSTALAÇÃO. AF_04/2022</v>
          </cell>
          <cell r="C4950" t="str">
            <v>UN</v>
          </cell>
          <cell r="D4950" t="str">
            <v>ATRIBUÍDO SÃO PAULO</v>
          </cell>
          <cell r="E4950" t="str">
            <v>36,07</v>
          </cell>
          <cell r="F4950" t="str">
            <v>CAIXA REFERENCIAL</v>
          </cell>
        </row>
        <row r="4951">
          <cell r="A4951" t="str">
            <v>103845</v>
          </cell>
          <cell r="B4951" t="str">
            <v>COTOVELO EM COBRE, DN 28 MM, 90 GRAUS, SEM ANEL DE SOLDA, INSTALADO EM RAMAL E SUB-RAMAL DE GÁS MEDICINAL - FORNECIMENTO E INSTALAÇÃO. AF_04/2022</v>
          </cell>
          <cell r="C4951" t="str">
            <v>UN</v>
          </cell>
          <cell r="D4951" t="str">
            <v>ATRIBUÍDO SÃO PAULO</v>
          </cell>
          <cell r="E4951" t="str">
            <v>42,65</v>
          </cell>
          <cell r="F4951" t="str">
            <v>CAIXA REFERENCIAL</v>
          </cell>
        </row>
        <row r="4952">
          <cell r="A4952" t="str">
            <v>103846</v>
          </cell>
          <cell r="B4952" t="str">
            <v>CURVA EM COBRE, DN 28 MM, 45 GRAUS, SEM ANEL DE SOLDA, BOLSA X BOLSA, INSTALADO EM RAMAL E SUB-RAMAL DE GÁS MEDICINAL - FORNECIMENTO E INSTALAÇÃO. AF_04/2022</v>
          </cell>
          <cell r="C4952" t="str">
            <v>UN</v>
          </cell>
          <cell r="D4952" t="str">
            <v>ATRIBUÍDO SÃO PAULO</v>
          </cell>
          <cell r="E4952" t="str">
            <v>40,87</v>
          </cell>
          <cell r="F4952" t="str">
            <v>CAIXA REFERENCIAL</v>
          </cell>
        </row>
        <row r="4953">
          <cell r="A4953" t="str">
            <v>103847</v>
          </cell>
          <cell r="B4953" t="str">
            <v>LUVA EM COBRE, DN 15 MM, SEM ANEL DE SOLDA, INSTALADO EM RAMAL E SUB-RAMAL DE GÁS MEDICINAL - FORNECIMENTO E INSTALAÇÃO. AF_04/2022</v>
          </cell>
          <cell r="C4953" t="str">
            <v>UN</v>
          </cell>
          <cell r="D4953" t="str">
            <v>ATRIBUÍDO SÃO PAULO</v>
          </cell>
          <cell r="E4953" t="str">
            <v>12,26</v>
          </cell>
          <cell r="F4953" t="str">
            <v>CAIXA REFERENCIAL</v>
          </cell>
        </row>
        <row r="4954">
          <cell r="A4954" t="str">
            <v>103848</v>
          </cell>
          <cell r="B4954" t="str">
            <v>LUVA PASSANTE EM COBRE, DN 15 MM, SEM ANEL DE SOLDA, INSTALADO EM RAMAL E SUB-RAMAL DE GÁS MEDICINAL - FORNECIMENTO E INSTALAÇÃO. AF_04/2022</v>
          </cell>
          <cell r="C4954" t="str">
            <v>UN</v>
          </cell>
          <cell r="D4954" t="str">
            <v>ATRIBUÍDO SÃO PAULO</v>
          </cell>
          <cell r="E4954" t="str">
            <v>12,29</v>
          </cell>
          <cell r="F4954" t="str">
            <v>CAIXA REFERENCIAL</v>
          </cell>
        </row>
        <row r="4955">
          <cell r="A4955" t="str">
            <v>103849</v>
          </cell>
          <cell r="B4955" t="str">
            <v>CURVA DE TRANSPOSIÇÃO EM BRONZE/LATÃO, DN 15 MM, SEM ANEL DE SOLDA, BOLSA X BOLSA, INSTALADO EM RAMAL E SUB-RAMAL DE GÁS MEDICINAL - FORNECIMENTO E INSTALAÇÃO. AF_04/2022</v>
          </cell>
          <cell r="C4955" t="str">
            <v>UN</v>
          </cell>
          <cell r="D4955" t="str">
            <v>ATRIBUÍDO SÃO PAULO</v>
          </cell>
          <cell r="E4955" t="str">
            <v>27,73</v>
          </cell>
          <cell r="F4955" t="str">
            <v>CAIXA REFERENCIAL</v>
          </cell>
        </row>
        <row r="4956">
          <cell r="A4956" t="str">
            <v>103850</v>
          </cell>
          <cell r="B4956" t="str">
            <v>JUNTA DE EXPANSÃO EM COBRE, DN 15 MM, PONTA X PONTA, INSTALADO EM RAMAL E SUB-RAMAL DE GÁS MEDICINAL - FORNECIMENTO E INSTALAÇÃO. AF_04/2022</v>
          </cell>
          <cell r="C4956" t="str">
            <v>UN</v>
          </cell>
          <cell r="D4956" t="str">
            <v>ATRIBUÍDO SÃO PAULO</v>
          </cell>
          <cell r="E4956" t="str">
            <v>457,18</v>
          </cell>
          <cell r="F4956" t="str">
            <v>CAIXA REFERENCIAL</v>
          </cell>
        </row>
        <row r="4957">
          <cell r="A4957" t="str">
            <v>103851</v>
          </cell>
          <cell r="B4957" t="str">
            <v>CONECTOR EM BRONZE/LATÃO, DN 15 MM X 1/2", SEM ANEL DE SOLDA, BOLSA X ROSCA F, INSTALADO EM RAMAL E SUB-RAMAL DE GÁS MEDICINAL - FORNECIMENTO E INSTALAÇÃO. AF_04/2022</v>
          </cell>
          <cell r="C4957" t="str">
            <v>UN</v>
          </cell>
          <cell r="D4957" t="str">
            <v>ATRIBUÍDO SÃO PAULO</v>
          </cell>
          <cell r="E4957" t="str">
            <v>20,67</v>
          </cell>
          <cell r="F4957" t="str">
            <v>CAIXA REFERENCIAL</v>
          </cell>
        </row>
        <row r="4958">
          <cell r="A4958" t="str">
            <v>103852</v>
          </cell>
          <cell r="B4958" t="str">
            <v>LUVA EM COBRE, DN 22 MM, SEM ANEL DE SOLDA, INSTALADO EM RAMAL E SUB-RAMAL DE GÁS MEDICINAL - FORNECIMENTO E INSTALAÇÃO. AF_04/2022</v>
          </cell>
          <cell r="C4958" t="str">
            <v>UN</v>
          </cell>
          <cell r="D4958" t="str">
            <v>ATRIBUÍDO SÃO PAULO</v>
          </cell>
          <cell r="E4958" t="str">
            <v>18,37</v>
          </cell>
          <cell r="F4958" t="str">
            <v>CAIXA REFERENCIAL</v>
          </cell>
        </row>
        <row r="4959">
          <cell r="A4959" t="str">
            <v>103853</v>
          </cell>
          <cell r="B4959" t="str">
            <v>LUVA PASSANTE EM COBRE, DN 22 MM, SEM ANEL DE SOLDA, INSTALADO EM RAMAL E SUB-RAMAL DE GÁS MEDICINAL - FORNECIMENTO E INSTALAÇÃO. AF_04/2022</v>
          </cell>
          <cell r="C4959" t="str">
            <v>UN</v>
          </cell>
          <cell r="D4959" t="str">
            <v>ATRIBUÍDO SÃO PAULO</v>
          </cell>
          <cell r="E4959" t="str">
            <v>19,70</v>
          </cell>
          <cell r="F4959" t="str">
            <v>CAIXA REFERENCIAL</v>
          </cell>
        </row>
        <row r="4960">
          <cell r="A4960" t="str">
            <v>103854</v>
          </cell>
          <cell r="B4960" t="str">
            <v>JUNTA DE EXPANSÃO EM COBRE, DN 22 MM, PONTA X PONTA, INSTALADO EM RAMAL E SUB-RAMAL DE GÁS MEDICINAL - FORNECIMENTO E INSTALAÇÃO. AF_04/2022</v>
          </cell>
          <cell r="C4960" t="str">
            <v>UN</v>
          </cell>
          <cell r="D4960" t="str">
            <v>ATRIBUÍDO SÃO PAULO</v>
          </cell>
          <cell r="E4960" t="str">
            <v>532,26</v>
          </cell>
          <cell r="F4960" t="str">
            <v>CAIXA REFERENCIAL</v>
          </cell>
        </row>
        <row r="4961">
          <cell r="A4961" t="str">
            <v>103855</v>
          </cell>
          <cell r="B4961" t="str">
            <v>CURVA DE TRANSPOSIÇÃO EM BRONZE/LATÃO, DN 22 MM, SEM ANEL DE SOLDA, BOLSA X BOLSA, INSTALADO EM RAMAL E SUB-RAMAL DE GÁS MEDICINAL - FORNECIMENTO E INSTALAÇÃO. AF_04/2022</v>
          </cell>
          <cell r="C4961" t="str">
            <v>UN</v>
          </cell>
          <cell r="D4961" t="str">
            <v>ATRIBUÍDO SÃO PAULO</v>
          </cell>
          <cell r="E4961" t="str">
            <v>53,65</v>
          </cell>
          <cell r="F4961" t="str">
            <v>CAIXA REFERENCIAL</v>
          </cell>
        </row>
        <row r="4962">
          <cell r="A4962" t="str">
            <v>103856</v>
          </cell>
          <cell r="B4962" t="str">
            <v>BUCHA DE REDUÇÃO EM COBRE, DN 22 MM X 15 MM, SEM ANEL DE SOLDA, PONTA X BOLSA, INSTALADO EM RAMAL E SUB-RAMAL DE GÁS MEDICINAL - FORNECIMENTO E INSTALAÇÃO. AF_04/2022</v>
          </cell>
          <cell r="C4962" t="str">
            <v>UN</v>
          </cell>
          <cell r="D4962" t="str">
            <v>ATRIBUÍDO SÃO PAULO</v>
          </cell>
          <cell r="E4962" t="str">
            <v>17,19</v>
          </cell>
          <cell r="F4962" t="str">
            <v>CAIXA REFERENCIAL</v>
          </cell>
        </row>
        <row r="4963">
          <cell r="A4963" t="str">
            <v>103857</v>
          </cell>
          <cell r="B4963" t="str">
            <v>CONECTOR EM BRONZE/LATÃO, DN 22 MM X 1/2", SEM ANEL DE SOLDA, BOLSA X ROSCA F, INSTALADO EM RAMAL E SUB-RAMAL DE GÁS MEDICINAL - FORNECIMENTO E INSTALAÇÃO. AF_04/2022</v>
          </cell>
          <cell r="C4963" t="str">
            <v>UN</v>
          </cell>
          <cell r="D4963" t="str">
            <v>ATRIBUÍDO SÃO PAULO</v>
          </cell>
          <cell r="E4963" t="str">
            <v>22,61</v>
          </cell>
          <cell r="F4963" t="str">
            <v>CAIXA REFERENCIAL</v>
          </cell>
        </row>
        <row r="4964">
          <cell r="A4964" t="str">
            <v>103858</v>
          </cell>
          <cell r="B4964" t="str">
            <v>CONECTOR EM BRONZE/LATÃO, DN 22 MM X 3/4", SEM ANEL DE SOLDA, BOLSA X ROSCA F, INSTALADO EM RAMAL E SUB-RAMAL DE GÁS MEDICINAL - FORNECIMENTO E INSTALAÇÃO. AF_04/2022</v>
          </cell>
          <cell r="C4964" t="str">
            <v>UN</v>
          </cell>
          <cell r="D4964" t="str">
            <v>ATRIBUÍDO SÃO PAULO</v>
          </cell>
          <cell r="E4964" t="str">
            <v>27,09</v>
          </cell>
          <cell r="F4964" t="str">
            <v>CAIXA REFERENCIAL</v>
          </cell>
        </row>
        <row r="4965">
          <cell r="A4965" t="str">
            <v>103859</v>
          </cell>
          <cell r="B4965" t="str">
            <v>LUVA EM COBRE, DN 28 MM, SEM ANEL DE SOLDA, INSTALADO EM RAMAL E SUB-RAMAL DE GÁS MEDICINAL - FORNECIMENTO E INSTALAÇÃO. AF_04/2022</v>
          </cell>
          <cell r="C4965" t="str">
            <v>UN</v>
          </cell>
          <cell r="D4965" t="str">
            <v>ATRIBUÍDO SÃO PAULO</v>
          </cell>
          <cell r="E4965" t="str">
            <v>26,90</v>
          </cell>
          <cell r="F4965" t="str">
            <v>CAIXA REFERENCIAL</v>
          </cell>
        </row>
        <row r="4966">
          <cell r="A4966" t="str">
            <v>103860</v>
          </cell>
          <cell r="B4966" t="str">
            <v>LUVA PASSANTE EM COBRE, DN 28 MM, SEM ANEL DE SOLDA, INSTALADO EM RAMAL E SUB-RAMAL DE GÁS MEDICINAL - FORNECIMENTO E INSTALAÇÃO. AF_04/2022</v>
          </cell>
          <cell r="C4966" t="str">
            <v>UN</v>
          </cell>
          <cell r="D4966" t="str">
            <v>ATRIBUÍDO SÃO PAULO</v>
          </cell>
          <cell r="E4966" t="str">
            <v>26,90</v>
          </cell>
          <cell r="F4966" t="str">
            <v>CAIXA REFERENCIAL</v>
          </cell>
        </row>
        <row r="4967">
          <cell r="A4967" t="str">
            <v>103861</v>
          </cell>
          <cell r="B4967" t="str">
            <v>CURVA DE TRANSPOSIÇÃO EM BRONZE/LATÃO, DN 28 MM, SEM ANEL DE SOLDA, BOLSA X BOLSA, INSTALADO EM RAMAL E SUB-RAMAL DE GÁS MEDICINAL - FORNECIMENTO E INSTALAÇÃO. AF_04/2022</v>
          </cell>
          <cell r="C4967" t="str">
            <v>UN</v>
          </cell>
          <cell r="D4967" t="str">
            <v>ATRIBUÍDO SÃO PAULO</v>
          </cell>
          <cell r="E4967" t="str">
            <v>89,31</v>
          </cell>
          <cell r="F4967" t="str">
            <v>CAIXA REFERENCIAL</v>
          </cell>
        </row>
        <row r="4968">
          <cell r="A4968" t="str">
            <v>103862</v>
          </cell>
          <cell r="B4968" t="str">
            <v>JUNTA DE EXPANSÃO EM COBRE, DN 28 MM, PONTA X PONTA, INSTALADO EM RAMAL E SUB-RAMAL DE GÁS MEDICINAL - FORNECIMENTO E INSTALAÇÃO. AF_04/2022</v>
          </cell>
          <cell r="C4968" t="str">
            <v>UN</v>
          </cell>
          <cell r="D4968" t="str">
            <v>ATRIBUÍDO SÃO PAULO</v>
          </cell>
          <cell r="E4968" t="str">
            <v>586,29</v>
          </cell>
          <cell r="F4968" t="str">
            <v>CAIXA REFERENCIAL</v>
          </cell>
        </row>
        <row r="4969">
          <cell r="A4969" t="str">
            <v>103863</v>
          </cell>
          <cell r="B4969" t="str">
            <v>CONECTOR EM BRONZE/LATÃO, DN 28 MM X 1/2", SEM ANEL DE SOLDA, BOLSA X ROSCA F, INSTALADO EM RAMAL E SUB-RAMAL DE GÁS MEDICINAL - FORNECIMENTO E INSTALAÇÃO. AF_04/2022</v>
          </cell>
          <cell r="C4969" t="str">
            <v>UN</v>
          </cell>
          <cell r="D4969" t="str">
            <v>ATRIBUÍDO SÃO PAULO</v>
          </cell>
          <cell r="E4969" t="str">
            <v>34,67</v>
          </cell>
          <cell r="F4969" t="str">
            <v>CAIXA REFERENCIAL</v>
          </cell>
        </row>
        <row r="4970">
          <cell r="A4970" t="str">
            <v>103864</v>
          </cell>
          <cell r="B4970" t="str">
            <v>BUCHA DE REDUÇÃO EM COBRE, DN 28 MM X 22 MM, SEM ANEL DE SOLDA, INSTALADO EM RAMAL E SUB-RAMAL DE GÁS MEDICINAL - FORNECIMENTO E INSTALAÇÃO. AF_04/2022</v>
          </cell>
          <cell r="C4970" t="str">
            <v>UN</v>
          </cell>
          <cell r="D4970" t="str">
            <v>ATRIBUÍDO SÃO PAULO</v>
          </cell>
          <cell r="E4970" t="str">
            <v>23,39</v>
          </cell>
          <cell r="F4970" t="str">
            <v>CAIXA REFERENCIAL</v>
          </cell>
        </row>
        <row r="4971">
          <cell r="A4971" t="str">
            <v>103865</v>
          </cell>
          <cell r="B4971" t="str">
            <v>TÊ EM COBRE, DN 15 MM, SEM ANEL DE SOLDA, INSTALADO EM RAMAL E SUB-RAMAL DE GÁS MEDICINAL - FORNECIMENTO E INSTALAÇÃO. AF_04/2022</v>
          </cell>
          <cell r="C4971" t="str">
            <v>UN</v>
          </cell>
          <cell r="D4971" t="str">
            <v>ATRIBUÍDO SÃO PAULO</v>
          </cell>
          <cell r="E4971" t="str">
            <v>25,30</v>
          </cell>
          <cell r="F4971" t="str">
            <v>CAIXA REFERENCIAL</v>
          </cell>
        </row>
        <row r="4972">
          <cell r="A4972" t="str">
            <v>103866</v>
          </cell>
          <cell r="B4972" t="str">
            <v>TÊ EM COBRE, DN 22 MM, SEM ANEL DE SOLDA, INSTALADO EM RAMAL E SUB-RAMAL DE GÁS MEDICINAL - FORNECIMENTO E INSTALAÇÃO. AF_04/2022</v>
          </cell>
          <cell r="C4972" t="str">
            <v>UN</v>
          </cell>
          <cell r="D4972" t="str">
            <v>ATRIBUÍDO SÃO PAULO</v>
          </cell>
          <cell r="E4972" t="str">
            <v>39,87</v>
          </cell>
          <cell r="F4972" t="str">
            <v>CAIXA REFERENCIAL</v>
          </cell>
        </row>
        <row r="4973">
          <cell r="A4973" t="str">
            <v>103867</v>
          </cell>
          <cell r="B4973" t="str">
            <v>TÊ EM COBRE, DN 28 MM, SEM ANEL DE SOLDA, INSTALADO EM RAMAL E SUB-RAMAL DE GÁS MEDICINAL - FORNECIMENTO E INSTALAÇÃO. AF_04/2022</v>
          </cell>
          <cell r="C4973" t="str">
            <v>UN</v>
          </cell>
          <cell r="D4973" t="str">
            <v>ATRIBUÍDO SÃO PAULO</v>
          </cell>
          <cell r="E4973" t="str">
            <v>55,16</v>
          </cell>
          <cell r="F4973" t="str">
            <v>CAIXA REFERENCIAL</v>
          </cell>
        </row>
        <row r="4974">
          <cell r="A4974" t="str">
            <v>103874</v>
          </cell>
          <cell r="B4974" t="str">
            <v>COTOVELO EM COBRE, DN 15 MM, 90 GRAUS, SEM ANEL DE SOLDA, INSTALADO EM RAMAL E SUB-RAMAL DE AQUECIMENTO SOLAR - FORNECIMENTO E INSTALAÇÃO. AF_04/2022</v>
          </cell>
          <cell r="C4974" t="str">
            <v>UN</v>
          </cell>
          <cell r="D4974" t="str">
            <v>ATRIBUÍDO SÃO PAULO</v>
          </cell>
          <cell r="E4974" t="str">
            <v>19,60</v>
          </cell>
          <cell r="F4974" t="str">
            <v>CAIXA REFERENCIAL</v>
          </cell>
        </row>
        <row r="4975">
          <cell r="A4975" t="str">
            <v>103875</v>
          </cell>
          <cell r="B4975" t="str">
            <v>CURVA EM COBRE, DN 15 MM, 45 GRAUS, SEM ANEL DE SOLDA, BOLSA X BOLSA, INSTALADO EM RAMAL E SUB-RAMAL DE AQUECIMENTO SOLAR - FORNECIMENTO E INSTALAÇÃO. AF_04/2022</v>
          </cell>
          <cell r="C4975" t="str">
            <v>UN</v>
          </cell>
          <cell r="D4975" t="str">
            <v>ATRIBUÍDO SÃO PAULO</v>
          </cell>
          <cell r="E4975" t="str">
            <v>19,57</v>
          </cell>
          <cell r="F4975" t="str">
            <v>CAIXA REFERENCIAL</v>
          </cell>
        </row>
        <row r="4976">
          <cell r="A4976" t="str">
            <v>103876</v>
          </cell>
          <cell r="B4976" t="str">
            <v>COTOVELO EM BRONZE/LATÃO, DN 15 MM X 1/2", 90 GRAUS, SEM ANEL DE SOLDA, BOLSA X ROSCA F, INSTALADO EM RAMAL E SUB-RAMAL DE AQUECIMENTO SOLAR - FORNECIMENTO E INSTALAÇÃO. AF_04/2022</v>
          </cell>
          <cell r="C4976" t="str">
            <v>UN</v>
          </cell>
          <cell r="D4976" t="str">
            <v>ATRIBUÍDO SÃO PAULO</v>
          </cell>
          <cell r="E4976" t="str">
            <v>23,09</v>
          </cell>
          <cell r="F4976" t="str">
            <v>CAIXA REFERENCIAL</v>
          </cell>
        </row>
        <row r="4977">
          <cell r="A4977" t="str">
            <v>103877</v>
          </cell>
          <cell r="B4977" t="str">
            <v>COTOVELO EM COBRE, DN 22 MM, 90 GRAUS, SEM ANEL DE SOLDA, INSTALADO EM RAMAL E SUB-RAMAL DE AQUECIMENTO SOLAR - FORNECIMENTO E INSTALAÇÃO. AF_04/2022</v>
          </cell>
          <cell r="C4977" t="str">
            <v>UN</v>
          </cell>
          <cell r="D4977" t="str">
            <v>ATRIBUÍDO SÃO PAULO</v>
          </cell>
          <cell r="E4977" t="str">
            <v>29,20</v>
          </cell>
          <cell r="F4977" t="str">
            <v>CAIXA REFERENCIAL</v>
          </cell>
        </row>
        <row r="4978">
          <cell r="A4978" t="str">
            <v>103878</v>
          </cell>
          <cell r="B4978" t="str">
            <v>CURVA EM COBRE, DN 22 MM, 45 GRAUS, SEM ANEL DE SOLDA, BOLSA X BOLSA, INSTALADO EM RAMAL E SUB-RAMAL DE AQUECIMENTO SOLAR - FORNECIMENTO E INSTALAÇÃO. AF_04/2022</v>
          </cell>
          <cell r="C4978" t="str">
            <v>UN</v>
          </cell>
          <cell r="D4978" t="str">
            <v>ATRIBUÍDO SÃO PAULO</v>
          </cell>
          <cell r="E4978" t="str">
            <v>28,91</v>
          </cell>
          <cell r="F4978" t="str">
            <v>CAIXA REFERENCIAL</v>
          </cell>
        </row>
        <row r="4979">
          <cell r="A4979" t="str">
            <v>103879</v>
          </cell>
          <cell r="B4979" t="str">
            <v>COTOVELO EM BRONZE/LATÃO, DN 22 MM X 1/2", 90 GRAUS, SEM ANEL DE SOLDA, BOLSA X ROSCA F, INSTALADO EM RAMAL E SUB-RAMAL DE AQUECIMENTO SOLAR - FORNECIMENTO E INSTALAÇÃO. AF_04/2022</v>
          </cell>
          <cell r="C4979" t="str">
            <v>UN</v>
          </cell>
          <cell r="D4979" t="str">
            <v>ATRIBUÍDO SÃO PAULO</v>
          </cell>
          <cell r="E4979" t="str">
            <v>31,99</v>
          </cell>
          <cell r="F4979" t="str">
            <v>CAIXA REFERENCIAL</v>
          </cell>
        </row>
        <row r="4980">
          <cell r="A4980" t="str">
            <v>103880</v>
          </cell>
          <cell r="B4980" t="str">
            <v>COTOVELO EM BRONZE/LATÃO, DN 22 MM X 3/4", 90 GRAUS, SEM ANEL DE SOLDA, BOLSA X ROSCA F, INSTALADO EM RAMAL E SUB-RAMAL DE AQUECIMENTO SOLAR - FORNECIMENTO E INSTALAÇÃO. AF_04/2022</v>
          </cell>
          <cell r="C4980" t="str">
            <v>UN</v>
          </cell>
          <cell r="D4980" t="str">
            <v>ATRIBUÍDO SÃO PAULO</v>
          </cell>
          <cell r="E4980" t="str">
            <v>35,61</v>
          </cell>
          <cell r="F4980" t="str">
            <v>CAIXA REFERENCIAL</v>
          </cell>
        </row>
        <row r="4981">
          <cell r="A4981" t="str">
            <v>103881</v>
          </cell>
          <cell r="B4981" t="str">
            <v>COTOVELO EM COBRE, DN 28 MM, 90 GRAUS, SEM ANEL DE SOLDA, INSTALADO EM RAMAL E SUB-RAMAL DE AQUECIMENTO SOLAR - FORNECIMENTO E INSTALAÇÃO. AF_04/2022</v>
          </cell>
          <cell r="C4981" t="str">
            <v>UN</v>
          </cell>
          <cell r="D4981" t="str">
            <v>ATRIBUÍDO SÃO PAULO</v>
          </cell>
          <cell r="E4981" t="str">
            <v>40,22</v>
          </cell>
          <cell r="F4981" t="str">
            <v>CAIXA REFERENCIAL</v>
          </cell>
        </row>
        <row r="4982">
          <cell r="A4982" t="str">
            <v>103882</v>
          </cell>
          <cell r="B4982" t="str">
            <v>CURVA EM COBRE, DN 28 MM, 45 GRAUS, SEM ANEL DE SOLDA, BOLSA X BOLSA, INSTALADO EM RAMAL E SUB-RAMAL DE AQUECIMENTO SOLAR - FORNECIMENTO E INSTALAÇÃO. AF_04/2022</v>
          </cell>
          <cell r="C4982" t="str">
            <v>UN</v>
          </cell>
          <cell r="D4982" t="str">
            <v>ATRIBUÍDO SÃO PAULO</v>
          </cell>
          <cell r="E4982" t="str">
            <v>38,44</v>
          </cell>
          <cell r="F4982" t="str">
            <v>CAIXA REFERENCIAL</v>
          </cell>
        </row>
        <row r="4983">
          <cell r="A4983" t="str">
            <v>103883</v>
          </cell>
          <cell r="B4983" t="str">
            <v>LUVA EM COBRE, DN 15 MM, SEM ANEL DE SOLDA, INSTALADO EM RAMAL E SUB-RAMAL DE AQUECIMENTO SOLAR - FORNECIMENTO E INSTALAÇÃO. AF_04/2022</v>
          </cell>
          <cell r="C4983" t="str">
            <v>UN</v>
          </cell>
          <cell r="D4983" t="str">
            <v>ATRIBUÍDO SÃO PAULO</v>
          </cell>
          <cell r="E4983" t="str">
            <v>12,81</v>
          </cell>
          <cell r="F4983" t="str">
            <v>CAIXA REFERENCIAL</v>
          </cell>
        </row>
        <row r="4984">
          <cell r="A4984" t="str">
            <v>103884</v>
          </cell>
          <cell r="B4984" t="str">
            <v>LUVA PASSANTE EM COBRE, DN 15 MM, SEM ANEL DE SOLDA, INSTALADO EM RAMAL E SUB-RAMAL DE AQUECIMENTO SOLAR - FORNECIMENTO E INSTALAÇÃO. AF_04/2022</v>
          </cell>
          <cell r="C4984" t="str">
            <v>UN</v>
          </cell>
          <cell r="D4984" t="str">
            <v>ATRIBUÍDO SÃO PAULO</v>
          </cell>
          <cell r="E4984" t="str">
            <v>12,84</v>
          </cell>
          <cell r="F4984" t="str">
            <v>CAIXA REFERENCIAL</v>
          </cell>
        </row>
        <row r="4985">
          <cell r="A4985" t="str">
            <v>103885</v>
          </cell>
          <cell r="B4985" t="str">
            <v>CURVA DE TRANSPOSIÇÃO EM BRONZE/LATÃO, DN 15 MM, SEM ANEL DE SOLDA, BOLSA X BOLSA, INSTALADO EM RAMAL E SUB-RAMAL DE AQUECIMENTO SOLAR - FORNECIMENTO E INSTALAÇÃO. AF_04/2022</v>
          </cell>
          <cell r="C4985" t="str">
            <v>UN</v>
          </cell>
          <cell r="D4985" t="str">
            <v>ATRIBUÍDO SÃO PAULO</v>
          </cell>
          <cell r="E4985" t="str">
            <v>28,28</v>
          </cell>
          <cell r="F4985" t="str">
            <v>CAIXA REFERENCIAL</v>
          </cell>
        </row>
        <row r="4986">
          <cell r="A4986" t="str">
            <v>103886</v>
          </cell>
          <cell r="B4986" t="str">
            <v>JUNTA DE EXPANSÃO EM COBRE, DN 15 MM, PONTA X PONTA, INSTALADO EM RAMAL E SUB-RAMAL DE AQUECIMENTO SOLAR - FORNECIMENTO E INSTALAÇÃO. AF_04/2022</v>
          </cell>
          <cell r="C4986" t="str">
            <v>UN</v>
          </cell>
          <cell r="D4986" t="str">
            <v>ATRIBUÍDO SÃO PAULO</v>
          </cell>
          <cell r="E4986" t="str">
            <v>457,73</v>
          </cell>
          <cell r="F4986" t="str">
            <v>CAIXA REFERENCIAL</v>
          </cell>
        </row>
        <row r="4987">
          <cell r="A4987" t="str">
            <v>103887</v>
          </cell>
          <cell r="B4987" t="str">
            <v>CONECTOR EM BRONZE/LATÃO, DN 15 MM X 1/2", SEM ANEL DE SOLDA, BOLSA X ROSCA F, INSTALADO EM RAMAL E SUB-RAMAL DE AQUECIMENTO SOLAR - FORNECIMENTO E INSTALAÇÃO. AF_04/2022</v>
          </cell>
          <cell r="C4987" t="str">
            <v>UN</v>
          </cell>
          <cell r="D4987" t="str">
            <v>ATRIBUÍDO SÃO PAULO</v>
          </cell>
          <cell r="E4987" t="str">
            <v>20,94</v>
          </cell>
          <cell r="F4987" t="str">
            <v>CAIXA REFERENCIAL</v>
          </cell>
        </row>
        <row r="4988">
          <cell r="A4988" t="str">
            <v>103888</v>
          </cell>
          <cell r="B4988" t="str">
            <v>LUVA EM COBRE, DN 22 MM, SEM ANEL DE SOLDA, INSTALADO EM RAMAL E SUB-RAMAL DE AQUECIMENTO SOLAR - FORNECIMENTO E INSTALAÇÃO. AF_04/2022</v>
          </cell>
          <cell r="C4988" t="str">
            <v>UN</v>
          </cell>
          <cell r="D4988" t="str">
            <v>ATRIBUÍDO SÃO PAULO</v>
          </cell>
          <cell r="E4988" t="str">
            <v>17,74</v>
          </cell>
          <cell r="F4988" t="str">
            <v>CAIXA REFERENCIAL</v>
          </cell>
        </row>
        <row r="4989">
          <cell r="A4989" t="str">
            <v>103889</v>
          </cell>
          <cell r="B4989" t="str">
            <v>LUVA PASSANTE EM COBRE, DN 22 MM, SEM ANEL DE SOLDA, INSTALADO EM RAMAL E SUB-RAMAL DE AQUECIMENTO SOLAR - FORNECIMENTO E INSTALAÇÃO. AF_04/2022</v>
          </cell>
          <cell r="C4989" t="str">
            <v>UN</v>
          </cell>
          <cell r="D4989" t="str">
            <v>ATRIBUÍDO SÃO PAULO</v>
          </cell>
          <cell r="E4989" t="str">
            <v>19,07</v>
          </cell>
          <cell r="F4989" t="str">
            <v>CAIXA REFERENCIAL</v>
          </cell>
        </row>
        <row r="4990">
          <cell r="A4990" t="str">
            <v>103890</v>
          </cell>
          <cell r="B4990" t="str">
            <v>JUNTA DE EXPANSÃO EM COBRE, DN 22 MM, PONTA X PONTA, INSTALADO EM RAMAL E SUB-RAMAL DE AQUECIMENTO SOLAR - FORNECIMENTO E INSTALAÇÃO. AF_04/2022</v>
          </cell>
          <cell r="C4990" t="str">
            <v>UN</v>
          </cell>
          <cell r="D4990" t="str">
            <v>ATRIBUÍDO SÃO PAULO</v>
          </cell>
          <cell r="E4990" t="str">
            <v>531,63</v>
          </cell>
          <cell r="F4990" t="str">
            <v>CAIXA REFERENCIAL</v>
          </cell>
        </row>
        <row r="4991">
          <cell r="A4991" t="str">
            <v>103891</v>
          </cell>
          <cell r="B4991" t="str">
            <v>CURVA DE TRANSPOSIÇÃO EM BRONZE/LATÃO, DN 22 MM, SEM ANEL DE SOLDA, BOLSA X BOLSA, INSTALADO EM RAMAL E SUB-RAMAL DE AQUECIMENTO SOLAR - FORNECIMENTO E INSTALAÇÃO. AF_04/2022</v>
          </cell>
          <cell r="C4991" t="str">
            <v>UN</v>
          </cell>
          <cell r="D4991" t="str">
            <v>ATRIBUÍDO SÃO PAULO</v>
          </cell>
          <cell r="E4991" t="str">
            <v>53,02</v>
          </cell>
          <cell r="F4991" t="str">
            <v>CAIXA REFERENCIAL</v>
          </cell>
        </row>
        <row r="4992">
          <cell r="A4992" t="str">
            <v>103892</v>
          </cell>
          <cell r="B4992" t="str">
            <v>BUCHA DE REDUÇÃO EM COBRE, DN 22 MM X 15 MM, SEM ANEL DE SOLDA, PONTA X BOLSA, INSTALADO EM RAMAL E SUB-RAMAL DE AQUECIMENTO SOLAR - FORNECIMENTO E INSTALAÇÃO. AF_04/2022</v>
          </cell>
          <cell r="C4992" t="str">
            <v>UN</v>
          </cell>
          <cell r="D4992" t="str">
            <v>ATRIBUÍDO SÃO PAULO</v>
          </cell>
          <cell r="E4992" t="str">
            <v>17,19</v>
          </cell>
          <cell r="F4992" t="str">
            <v>CAIXA REFERENCIAL</v>
          </cell>
        </row>
        <row r="4993">
          <cell r="A4993" t="str">
            <v>103893</v>
          </cell>
          <cell r="B4993" t="str">
            <v>CONECTOR EM BRONZE/LATÃO, DN 22 MM X 1/2", SEM ANEL DE SOLDA, BOLSA X ROSCA F, INSTALADO EM RAMAL E SUB-RAMAL DE AQUECIMENTO SOLAR - FORNECIMENTO E INSTALAÇÃO. AF_04/2022</v>
          </cell>
          <cell r="C4993" t="str">
            <v>UN</v>
          </cell>
          <cell r="D4993" t="str">
            <v>ATRIBUÍDO SÃO PAULO</v>
          </cell>
          <cell r="E4993" t="str">
            <v>22,29</v>
          </cell>
          <cell r="F4993" t="str">
            <v>CAIXA REFERENCIAL</v>
          </cell>
        </row>
        <row r="4994">
          <cell r="A4994" t="str">
            <v>103894</v>
          </cell>
          <cell r="B4994" t="str">
            <v>CONECTOR EM BRONZE/LATÃO, DN 22 MM X 3/4", SEM ANEL DE SOLDA, BOLSA X ROSCA F, INSTALADO EM RAMAL E SUB-RAMAL DE AQUECIMENTO SOLAR - FORNECIMENTO E INSTALAÇÃO. AF_04/2022</v>
          </cell>
          <cell r="C4994" t="str">
            <v>UN</v>
          </cell>
          <cell r="D4994" t="str">
            <v>ATRIBUÍDO SÃO PAULO</v>
          </cell>
          <cell r="E4994" t="str">
            <v>26,77</v>
          </cell>
          <cell r="F4994" t="str">
            <v>CAIXA REFERENCIAL</v>
          </cell>
        </row>
        <row r="4995">
          <cell r="A4995" t="str">
            <v>103895</v>
          </cell>
          <cell r="B4995" t="str">
            <v>LUVA EM COBRE, DN 28 MM, SEM ANEL DE SOLDA, INSTALADO EM RAMAL E SUB-RAMAL DE AQUECIMENTO SOLAR - FORNECIMENTO E INSTALAÇÃO. AF_04/2022</v>
          </cell>
          <cell r="C4995" t="str">
            <v>UN</v>
          </cell>
          <cell r="D4995" t="str">
            <v>ATRIBUÍDO SÃO PAULO</v>
          </cell>
          <cell r="E4995" t="str">
            <v>25,23</v>
          </cell>
          <cell r="F4995" t="str">
            <v>CAIXA REFERENCIAL</v>
          </cell>
        </row>
        <row r="4996">
          <cell r="A4996" t="str">
            <v>103896</v>
          </cell>
          <cell r="B4996" t="str">
            <v>LUVA PASSANTE EM COBRE, DN 28 MM, SEM ANEL DE SOLDA, INSTALADO EM RAMAL E SUB-RAMAL DE AQUECIMENTO SOLAR - FORNECIMENTO E INSTALAÇÃO. AF_04/2022</v>
          </cell>
          <cell r="C4996" t="str">
            <v>UN</v>
          </cell>
          <cell r="D4996" t="str">
            <v>ATRIBUÍDO SÃO PAULO</v>
          </cell>
          <cell r="E4996" t="str">
            <v>25,23</v>
          </cell>
          <cell r="F4996" t="str">
            <v>CAIXA REFERENCIAL</v>
          </cell>
        </row>
        <row r="4997">
          <cell r="A4997" t="str">
            <v>103897</v>
          </cell>
          <cell r="B4997" t="str">
            <v>CURVA DE TRANSPOSIÇÃO EM BRONZE/LATÃO, DN 28 MM, SEM ANEL DE SOLDA, BOLSA X BOLSA, INSTALADO EM RAMAL E SUB-RAMAL DE AQUECIMENTO SOLAR - FORNECIMENTO E INSTALAÇÃO. AF_04/2022</v>
          </cell>
          <cell r="C4997" t="str">
            <v>UN</v>
          </cell>
          <cell r="D4997" t="str">
            <v>ATRIBUÍDO SÃO PAULO</v>
          </cell>
          <cell r="E4997" t="str">
            <v>87,64</v>
          </cell>
          <cell r="F4997" t="str">
            <v>CAIXA REFERENCIAL</v>
          </cell>
        </row>
        <row r="4998">
          <cell r="A4998" t="str">
            <v>103898</v>
          </cell>
          <cell r="B4998" t="str">
            <v>JUNTA DE EXPANSÃO EM COBRE, DN 28 MM, PONTA X PONTA, INSTALADO EM RAMAL E SUB-RAMAL DE AQUECIMENTO SOLAR - FORNECIMENTO E INSTALAÇÃO. AF_04/2022</v>
          </cell>
          <cell r="C4998" t="str">
            <v>UN</v>
          </cell>
          <cell r="D4998" t="str">
            <v>ATRIBUÍDO SÃO PAULO</v>
          </cell>
          <cell r="E4998" t="str">
            <v>584,62</v>
          </cell>
          <cell r="F4998" t="str">
            <v>CAIXA REFERENCIAL</v>
          </cell>
        </row>
        <row r="4999">
          <cell r="A4999" t="str">
            <v>103899</v>
          </cell>
          <cell r="B4999" t="str">
            <v>CONECTOR EM BRONZE/LATÃO, DN 28 MM X 1/2", SEM ANEL DE SOLDA, BOLSA X ROSCA F, INSTALADO EM RAMAL E SUB-RAMAL DE AQUECIMENTO SOLAR - FORNECIMENTO E INSTALAÇÃO. AF_04/2022</v>
          </cell>
          <cell r="C4999" t="str">
            <v>UN</v>
          </cell>
          <cell r="D4999" t="str">
            <v>ATRIBUÍDO SÃO PAULO</v>
          </cell>
          <cell r="E4999" t="str">
            <v>33,83</v>
          </cell>
          <cell r="F4999" t="str">
            <v>CAIXA REFERENCIAL</v>
          </cell>
        </row>
        <row r="5000">
          <cell r="A5000" t="str">
            <v>103900</v>
          </cell>
          <cell r="B5000" t="str">
            <v>BUCHA DE REDUÇÃO EM COBRE, DN 28 MM X 22 MM, SEM ANEL DE SOLDA, INSTALADO EM RAMAL E SUB-RAMAL DE AQUECIMENTO SOLAR - FORNECIMENTO E INSTALAÇÃO. AF_04/2022</v>
          </cell>
          <cell r="C5000" t="str">
            <v>UN</v>
          </cell>
          <cell r="D5000" t="str">
            <v>ATRIBUÍDO SÃO PAULO</v>
          </cell>
          <cell r="E5000" t="str">
            <v>22,09</v>
          </cell>
          <cell r="F5000" t="str">
            <v>CAIXA REFERENCIAL</v>
          </cell>
        </row>
        <row r="5001">
          <cell r="A5001" t="str">
            <v>103901</v>
          </cell>
          <cell r="B5001" t="str">
            <v>TÊ EM COBRE, DN 15 MM, SEM ANEL DE SOLDA, INSTALADO EM RAMAL E SUB-RAMAL DE AQUECIMENTO SOLAR - FORNECIMENTO E INSTALAÇÃO. AF_04/2022</v>
          </cell>
          <cell r="C5001" t="str">
            <v>UN</v>
          </cell>
          <cell r="D5001" t="str">
            <v>ATRIBUÍDO SÃO PAULO</v>
          </cell>
          <cell r="E5001" t="str">
            <v>26,44</v>
          </cell>
          <cell r="F5001" t="str">
            <v>CAIXA REFERENCIAL</v>
          </cell>
        </row>
        <row r="5002">
          <cell r="A5002" t="str">
            <v>103902</v>
          </cell>
          <cell r="B5002" t="str">
            <v>TÊ EM COBRE, DN 22 MM, SEM ANEL DE SOLDA, INSTALADO EM RAMAL E SUB-RAMAL DE AQUECIMENTO SOLAR - FORNECIMENTO E INSTALAÇÃO. AF_04/2022</v>
          </cell>
          <cell r="C5002" t="str">
            <v>UN</v>
          </cell>
          <cell r="D5002" t="str">
            <v>ATRIBUÍDO SÃO PAULO</v>
          </cell>
          <cell r="E5002" t="str">
            <v>38,63</v>
          </cell>
          <cell r="F5002" t="str">
            <v>CAIXA REFERENCIAL</v>
          </cell>
        </row>
        <row r="5003">
          <cell r="A5003" t="str">
            <v>103903</v>
          </cell>
          <cell r="B5003" t="str">
            <v>TÊ EM COBRE, DN 28 MM, SEM ANEL DE SOLDA, INSTALADO EM RAMAL E SUB-RAMAL DE AQUECIMENTO SOLAR - FORNECIMENTO E INSTALAÇÃO. AF_04/2022</v>
          </cell>
          <cell r="C5003" t="str">
            <v>UN</v>
          </cell>
          <cell r="D5003" t="str">
            <v>ATRIBUÍDO SÃO PAULO</v>
          </cell>
          <cell r="E5003" t="str">
            <v>51,89</v>
          </cell>
          <cell r="F5003" t="str">
            <v>CAIXA REFERENCIAL</v>
          </cell>
        </row>
        <row r="5004">
          <cell r="A5004" t="str">
            <v>103947</v>
          </cell>
          <cell r="B5004" t="str">
            <v>BUCHA DE REDUÇÃO, CURTA, PVC, SOLDÁVEL, DN 25 X 20 MM, INSTALADO EM RAMAL OU SUB-RAMAL DE ÁGUA - FORNECIMENTO E INSTALAÇÃO. AF_06/2022</v>
          </cell>
          <cell r="C5004" t="str">
            <v>UN</v>
          </cell>
          <cell r="D5004" t="str">
            <v>COEFICIENTE DE REPRESENTATIVIDADE</v>
          </cell>
          <cell r="E5004" t="str">
            <v>6,88</v>
          </cell>
          <cell r="F5004" t="str">
            <v>CAIXA REFERENCIAL</v>
          </cell>
        </row>
        <row r="5005">
          <cell r="A5005" t="str">
            <v>103948</v>
          </cell>
          <cell r="B5005" t="str">
            <v>BUCHA DE REDUÇÃO, CURTA, PVC, SOLDÁVEL, DN 32 X 25 MM, INSTALADO EM RAMAL OU SUB-RAMAL DE ÁGUA - FORNECIMENTO E INSTALAÇÃO. AF_06/2022</v>
          </cell>
          <cell r="C5005" t="str">
            <v>UN</v>
          </cell>
          <cell r="D5005" t="str">
            <v>COEFICIENTE DE REPRESENTATIVIDADE</v>
          </cell>
          <cell r="E5005" t="str">
            <v>8,63</v>
          </cell>
          <cell r="F5005" t="str">
            <v>CAIXA REFERENCIAL</v>
          </cell>
        </row>
        <row r="5006">
          <cell r="A5006" t="str">
            <v>103949</v>
          </cell>
          <cell r="B5006" t="str">
            <v>BUCHA DE REDUÇÃO, LONGA, PVC, SOLDÁVEL, DN 32 X 20 MM, INSTALADO EM RAMAL OU SUB-RAMAL DE ÁGUA - FORNECIMENTO E INSTALAÇÃO. AF_06/2022</v>
          </cell>
          <cell r="C5006" t="str">
            <v>UN</v>
          </cell>
          <cell r="D5006" t="str">
            <v>COEFICIENTE DE REPRESENTATIVIDADE</v>
          </cell>
          <cell r="E5006" t="str">
            <v>10,30</v>
          </cell>
          <cell r="F5006" t="str">
            <v>CAIXA REFERENCIAL</v>
          </cell>
        </row>
        <row r="5007">
          <cell r="A5007" t="str">
            <v>103950</v>
          </cell>
          <cell r="B5007" t="str">
            <v>JOELHO DE REDUÇÃO, 90 GRAUS, PVC, SOLDÁVEL, DN 25 MM X 20 MM, INSTALADO EM RAMAL OU SUB-RAMAL DE ÁGUA - FORNECIMENTO E INSTALAÇÃO. AF_06/2022</v>
          </cell>
          <cell r="C5007" t="str">
            <v>UN</v>
          </cell>
          <cell r="D5007" t="str">
            <v>COEFICIENTE DE REPRESENTATIVIDADE</v>
          </cell>
          <cell r="E5007" t="str">
            <v>12,06</v>
          </cell>
          <cell r="F5007" t="str">
            <v>CAIXA REFERENCIAL</v>
          </cell>
        </row>
        <row r="5008">
          <cell r="A5008" t="str">
            <v>103951</v>
          </cell>
          <cell r="B5008" t="str">
            <v>JOELHO DE REDUÇÃO, 90 GRAUS, PVC, SOLDÁVEL, DN 32 MM X 25 MM, INSTALADO EM RAMAL OU SUB-RAMAL DE ÁGUA - FORNECIMENTO E INSTALAÇÃO. AF_06/2022</v>
          </cell>
          <cell r="C5008" t="str">
            <v>UN</v>
          </cell>
          <cell r="D5008" t="str">
            <v>COEFICIENTE DE REPRESENTATIVIDADE</v>
          </cell>
          <cell r="E5008" t="str">
            <v>16,74</v>
          </cell>
          <cell r="F5008" t="str">
            <v>CAIXA REFERENCIAL</v>
          </cell>
        </row>
        <row r="5009">
          <cell r="A5009" t="str">
            <v>103952</v>
          </cell>
          <cell r="B5009" t="str">
            <v>BUCHA DE REDUÇÃO, CURTA, PVC, SOLDÁVEL, DN 25 X 20 MM, INSTALADO EM RAMAL DE DISTRIBUIÇÃO DE ÁGUA - FORNECIMENTO E INSTALAÇÃO. AF_06/2022</v>
          </cell>
          <cell r="C5009" t="str">
            <v>UN</v>
          </cell>
          <cell r="D5009" t="str">
            <v>COEFICIENTE DE REPRESENTATIVIDADE</v>
          </cell>
          <cell r="E5009" t="str">
            <v>6,33</v>
          </cell>
          <cell r="F5009" t="str">
            <v>CAIXA REFERENCIAL</v>
          </cell>
        </row>
        <row r="5010">
          <cell r="A5010" t="str">
            <v>103953</v>
          </cell>
          <cell r="B5010" t="str">
            <v>BUCHA DE REDUÇÃO, CURTA, PVC, SOLDÁVEL, DN 32 X 25 MM, INSTALADO EM RAMAL DE DISTRIBUIÇÃO DE ÁGUA - FORNECIMENTO E INSTALAÇÃO. AF_06/2022</v>
          </cell>
          <cell r="C5010" t="str">
            <v>UN</v>
          </cell>
          <cell r="D5010" t="str">
            <v>COEFICIENTE DE REPRESENTATIVIDADE</v>
          </cell>
          <cell r="E5010" t="str">
            <v>7,97</v>
          </cell>
          <cell r="F5010" t="str">
            <v>CAIXA REFERENCIAL</v>
          </cell>
        </row>
        <row r="5011">
          <cell r="A5011" t="str">
            <v>103954</v>
          </cell>
          <cell r="B5011" t="str">
            <v>BUCHA DE REDUÇÃO, LONGA, PVC, SOLDÁVEL, DN 32 X 20 MM, INSTALADO EM RAMAL DE DISTRIBUIÇÃO DE ÁGUA - FORNECIMENTO E INSTALAÇÃO. AF_06/2022</v>
          </cell>
          <cell r="C5011" t="str">
            <v>UN</v>
          </cell>
          <cell r="D5011" t="str">
            <v>COEFICIENTE DE REPRESENTATIVIDADE</v>
          </cell>
          <cell r="E5011" t="str">
            <v>9,68</v>
          </cell>
          <cell r="F5011" t="str">
            <v>CAIXA REFERENCIAL</v>
          </cell>
        </row>
        <row r="5012">
          <cell r="A5012" t="str">
            <v>103955</v>
          </cell>
          <cell r="B5012" t="str">
            <v>JOELHO DE REDUÇÃO, 90 GRAUS, PVC, SOLDÁVEL, DN 25 MM X 20 MM, INSTALADO EM RAMAL DE DISTRIBUIÇÃO DE ÁGUA - FORNECIMENTO E INSTALAÇÃO. AF_06/2022</v>
          </cell>
          <cell r="C5012" t="str">
            <v>UN</v>
          </cell>
          <cell r="D5012" t="str">
            <v>COEFICIENTE DE REPRESENTATIVIDADE</v>
          </cell>
          <cell r="E5012" t="str">
            <v>11,22</v>
          </cell>
          <cell r="F5012" t="str">
            <v>CAIXA REFERENCIAL</v>
          </cell>
        </row>
        <row r="5013">
          <cell r="A5013" t="str">
            <v>103956</v>
          </cell>
          <cell r="B5013" t="str">
            <v>JOELHO DE REDUÇÃO, 90 GRAUS, PVC, SOLDÁVEL, DN 32 MM X 25 MM, INSTALADO EM RAMAL DE DISTRIBUIÇÃO DE ÁGUA - FORNECIMENTO E INSTALAÇÃO. AF_06/2022</v>
          </cell>
          <cell r="C5013" t="str">
            <v>UN</v>
          </cell>
          <cell r="D5013" t="str">
            <v>COEFICIENTE DE REPRESENTATIVIDADE</v>
          </cell>
          <cell r="E5013" t="str">
            <v>15,76</v>
          </cell>
          <cell r="F5013" t="str">
            <v>CAIXA REFERENCIAL</v>
          </cell>
        </row>
        <row r="5014">
          <cell r="A5014" t="str">
            <v>103957</v>
          </cell>
          <cell r="B5014" t="str">
            <v>BUCHA DE REDUÇÃO, CURTA, PVC, SOLDÁVEL, DN 32 X 25 MM, INSTALADO EM PRUMADA DE ÁGUA - FORNECIMENTO E INSTALAÇÃO. AF_06/2022</v>
          </cell>
          <cell r="C5014" t="str">
            <v>UN</v>
          </cell>
          <cell r="D5014" t="str">
            <v>COEFICIENTE DE REPRESENTATIVIDADE</v>
          </cell>
          <cell r="E5014" t="str">
            <v>5,33</v>
          </cell>
          <cell r="F5014" t="str">
            <v>CAIXA REFERENCIAL</v>
          </cell>
        </row>
        <row r="5015">
          <cell r="A5015" t="str">
            <v>103958</v>
          </cell>
          <cell r="B5015" t="str">
            <v>BUCHA DE REDUÇÃO, CURTA, PVC, SOLDÁVEL, DN 50 X 40 MM, INSTALADO EM PRUMADA DE ÁGUA - FORNECIMENTO E INSTALAÇÃO. AF_06/2022</v>
          </cell>
          <cell r="C5015" t="str">
            <v>UN</v>
          </cell>
          <cell r="D5015" t="str">
            <v>COEFICIENTE DE REPRESENTATIVIDADE</v>
          </cell>
          <cell r="E5015" t="str">
            <v>11,02</v>
          </cell>
          <cell r="F5015" t="str">
            <v>CAIXA REFERENCIAL</v>
          </cell>
        </row>
        <row r="5016">
          <cell r="A5016" t="str">
            <v>103959</v>
          </cell>
          <cell r="B5016" t="str">
            <v>BUCHA DE REDUÇÃO, CURTA, PVC, SOLDÁVEL, DN 60 X 50 MM, INSTALADO EM PRUMADA DE ÁGUA - FORNECIMENTO E INSTALAÇÃO. AF_06/2022</v>
          </cell>
          <cell r="C5016" t="str">
            <v>UN</v>
          </cell>
          <cell r="D5016" t="str">
            <v>COEFICIENTE DE REPRESENTATIVIDADE</v>
          </cell>
          <cell r="E5016" t="str">
            <v>16,60</v>
          </cell>
          <cell r="F5016" t="str">
            <v>CAIXA REFERENCIAL</v>
          </cell>
        </row>
        <row r="5017">
          <cell r="A5017" t="str">
            <v>103962</v>
          </cell>
          <cell r="B5017" t="str">
            <v>BUCHA DE REDUÇÃO, LONGA, PVC, SOLDÁVEL, DN 32 X 20 MM, INSTALADO EM PRUMADA DE ÁGUA - FORNECIMENTO E INSTALAÇÃO. AF_06/2022</v>
          </cell>
          <cell r="C5017" t="str">
            <v>UN</v>
          </cell>
          <cell r="D5017" t="str">
            <v>COEFICIENTE DE REPRESENTATIVIDADE</v>
          </cell>
          <cell r="E5017" t="str">
            <v>7,15</v>
          </cell>
          <cell r="F5017" t="str">
            <v>CAIXA REFERENCIAL</v>
          </cell>
        </row>
        <row r="5018">
          <cell r="A5018" t="str">
            <v>103964</v>
          </cell>
          <cell r="B5018" t="str">
            <v>BUCHA DE REDUÇÃO, LONGA, PVC, SOLDÁVEL, DN 40 X 25 MM, INSTALADO EM PRUMADA DE ÁGUA - FORNECIMENTO E INSTALAÇÃO. AF_06/2022</v>
          </cell>
          <cell r="C5018" t="str">
            <v>UN</v>
          </cell>
          <cell r="D5018" t="str">
            <v>COEFICIENTE DE REPRESENTATIVIDADE</v>
          </cell>
          <cell r="E5018" t="str">
            <v>9,08</v>
          </cell>
          <cell r="F5018" t="str">
            <v>CAIXA REFERENCIAL</v>
          </cell>
        </row>
        <row r="5019">
          <cell r="A5019" t="str">
            <v>103966</v>
          </cell>
          <cell r="B5019" t="str">
            <v>BUCHA DE REDUÇÃO, LONGA, PVC, SOLDÁVEL, DN 50 X 25 MM, INSTALADO EM PRUMADA DE ÁGUA - FORNECIMENTO E INSTALAÇÃO. AF_06/2022</v>
          </cell>
          <cell r="C5019" t="str">
            <v>UN</v>
          </cell>
          <cell r="D5019" t="str">
            <v>COEFICIENTE DE REPRESENTATIVIDADE</v>
          </cell>
          <cell r="E5019" t="str">
            <v>10,71</v>
          </cell>
          <cell r="F5019" t="str">
            <v>CAIXA REFERENCIAL</v>
          </cell>
        </row>
        <row r="5020">
          <cell r="A5020" t="str">
            <v>103967</v>
          </cell>
          <cell r="B5020" t="str">
            <v>BUCHA DE REDUÇÃO , LONGA, PVC, SOLDÁVEL, DN 50 X 32 MM, INSTALADO EM PRUMADA DE ÁGUA - FORNECIMENTO E INSTALAÇÃO. AF_06/2022</v>
          </cell>
          <cell r="C5020" t="str">
            <v>UN</v>
          </cell>
          <cell r="D5020" t="str">
            <v>COEFICIENTE DE REPRESENTATIVIDADE</v>
          </cell>
          <cell r="E5020" t="str">
            <v>12,95</v>
          </cell>
          <cell r="F5020" t="str">
            <v>CAIXA REFERENCIAL</v>
          </cell>
        </row>
        <row r="5021">
          <cell r="A5021" t="str">
            <v>103968</v>
          </cell>
          <cell r="B5021" t="str">
            <v>BUCHA DE REDUÇÃO, LONGA, PVC, SOLDÁVEL, DN 60 X 25 MM, INSTALADO EM PRUMADA DE ÁGUA - FORNECIMENTO E INSTALAÇÃO. AF_06/2022</v>
          </cell>
          <cell r="C5021" t="str">
            <v>UN</v>
          </cell>
          <cell r="D5021" t="str">
            <v>COEFICIENTE DE REPRESENTATIVIDADE</v>
          </cell>
          <cell r="E5021" t="str">
            <v>18,74</v>
          </cell>
          <cell r="F5021" t="str">
            <v>CAIXA REFERENCIAL</v>
          </cell>
        </row>
        <row r="5022">
          <cell r="A5022" t="str">
            <v>103969</v>
          </cell>
          <cell r="B5022" t="str">
            <v>BUCHA DE REDUÇÃO, LONGA, PVC, SOLDÁVEL, DN 60 X 32 MM, INSTALADO EM PRUMADA DE ÁGUA - FORNECIMENTO E INSTALAÇÃO. AF_06/2022</v>
          </cell>
          <cell r="C5022" t="str">
            <v>UN</v>
          </cell>
          <cell r="D5022" t="str">
            <v>COEFICIENTE DE REPRESENTATIVIDADE</v>
          </cell>
          <cell r="E5022" t="str">
            <v>22,18</v>
          </cell>
          <cell r="F5022" t="str">
            <v>CAIXA REFERENCIAL</v>
          </cell>
        </row>
        <row r="5023">
          <cell r="A5023" t="str">
            <v>103971</v>
          </cell>
          <cell r="B5023" t="str">
            <v>BUCHA DE REDUÇÃO, LONGA, PVC, SOLDÁVEL, DN 60 X 50 MM, INSTALADO EM PRUMADA DE ÁGUA - FORNECIMENTO E INSTALAÇÃO. AF_06/2022</v>
          </cell>
          <cell r="C5023" t="str">
            <v>UN</v>
          </cell>
          <cell r="D5023" t="str">
            <v>COEFICIENTE DE REPRESENTATIVIDADE</v>
          </cell>
          <cell r="E5023" t="str">
            <v>28,24</v>
          </cell>
          <cell r="F5023" t="str">
            <v>CAIXA REFERENCIAL</v>
          </cell>
        </row>
        <row r="5024">
          <cell r="A5024" t="str">
            <v>103972</v>
          </cell>
          <cell r="B5024" t="str">
            <v>BUCHA DE REDUÇÃO, LONGA, PVC, SOLDÁVEL, DN 75 X 50 MM, INSTALADO EM PRUMADA DE ÁGUA - FORNECIMENTO E INSTALAÇÃO. AF_06/2022</v>
          </cell>
          <cell r="C5024" t="str">
            <v>UN</v>
          </cell>
          <cell r="D5024" t="str">
            <v>COEFICIENTE DE REPRESENTATIVIDADE</v>
          </cell>
          <cell r="E5024" t="str">
            <v>32,64</v>
          </cell>
          <cell r="F5024" t="str">
            <v>CAIXA REFERENCIAL</v>
          </cell>
        </row>
        <row r="5025">
          <cell r="A5025" t="str">
            <v>103974</v>
          </cell>
          <cell r="B5025" t="str">
            <v>JOELHO DE REDUÇÃO, 90 GRAUS, PVC, SOLDÁVEL, DN 32 MM X 25 MM, INSTALADO EM PRUMADA DE ÁGUA - FORNECIMENTO E INSTALAÇÃO. AF_06/2022</v>
          </cell>
          <cell r="C5025" t="str">
            <v>UN</v>
          </cell>
          <cell r="D5025" t="str">
            <v>COEFICIENTE DE REPRESENTATIVIDADE</v>
          </cell>
          <cell r="E5025" t="str">
            <v>11,82</v>
          </cell>
          <cell r="F5025" t="str">
            <v>CAIXA REFERENCIAL</v>
          </cell>
        </row>
        <row r="5026">
          <cell r="A5026" t="str">
            <v>103975</v>
          </cell>
          <cell r="B5026" t="str">
            <v>TE DE REDUÇÃO, 90 GRAUS, PVC, SOLDÁVEL, DN 50 MM X 20 MM, INSTALADO EM PRUMADA DE ÁGUA - FORNECIMENTO E INSTALAÇÃO. AF_06/2022</v>
          </cell>
          <cell r="C5026" t="str">
            <v>UN</v>
          </cell>
          <cell r="D5026" t="str">
            <v>COEFICIENTE DE REPRESENTATIVIDADE</v>
          </cell>
          <cell r="E5026" t="str">
            <v>19,84</v>
          </cell>
          <cell r="F5026" t="str">
            <v>CAIXA REFERENCIAL</v>
          </cell>
        </row>
        <row r="5027">
          <cell r="A5027" t="str">
            <v>103976</v>
          </cell>
          <cell r="B5027" t="str">
            <v>TE DE REDUÇÃO, 90 GRAUS, PVC, SOLDÁVEL, DN 50 MM X 32 MM, INSTALADO EM PRUMADA DE ÁGUA - FORNECIMENTO E INSTALAÇÃO. AF_06/2022</v>
          </cell>
          <cell r="C5027" t="str">
            <v>UN</v>
          </cell>
          <cell r="D5027" t="str">
            <v>COEFICIENTE DE REPRESENTATIVIDADE</v>
          </cell>
          <cell r="E5027" t="str">
            <v>28,89</v>
          </cell>
          <cell r="F5027" t="str">
            <v>CAIXA REFERENCIAL</v>
          </cell>
        </row>
        <row r="5028">
          <cell r="A5028" t="str">
            <v>103980</v>
          </cell>
          <cell r="B5028" t="str">
            <v>JOELHO 90 GRAUS, PVC, SOLDÁVEL, DN 40MM, INSTALADO EM RAMAL DE DISTRIBUIÇÃO DE ÁGUA - FORNECIMENTO E INSTALAÇÃO. AF_06/2022</v>
          </cell>
          <cell r="C5028" t="str">
            <v>UN</v>
          </cell>
          <cell r="D5028" t="str">
            <v>COEFICIENTE DE REPRESENTATIVIDADE</v>
          </cell>
          <cell r="E5028" t="str">
            <v>19,61</v>
          </cell>
          <cell r="F5028" t="str">
            <v>CAIXA REFERENCIAL</v>
          </cell>
        </row>
        <row r="5029">
          <cell r="A5029" t="str">
            <v>103981</v>
          </cell>
          <cell r="B5029" t="str">
            <v>JOELHO 45 GRAUS, PVC, SOLDÁVEL, DN 40MM, INSTALADO EM RAMAL DE DISTRIBUIÇÃO DE ÁGUA - FORNECIMENTO E INSTALAÇÃO. AF_06/2022</v>
          </cell>
          <cell r="C5029" t="str">
            <v>UN</v>
          </cell>
          <cell r="D5029" t="str">
            <v>COEFICIENTE DE REPRESENTATIVIDADE</v>
          </cell>
          <cell r="E5029" t="str">
            <v>19,68</v>
          </cell>
          <cell r="F5029" t="str">
            <v>CAIXA REFERENCIAL</v>
          </cell>
        </row>
        <row r="5030">
          <cell r="A5030" t="str">
            <v>103982</v>
          </cell>
          <cell r="B5030" t="str">
            <v>CURVA 90 GRAUS, PVC, SOLDÁVEL, DN 40MM, INSTALADO EM RAMAL DE DISTRIBUIÇÃO DE ÁGUA - FORNECIMENTO E INSTALAÇÃO. AF_06/2022</v>
          </cell>
          <cell r="C5030" t="str">
            <v>UN</v>
          </cell>
          <cell r="D5030" t="str">
            <v>COEFICIENTE DE REPRESENTATIVIDADE</v>
          </cell>
          <cell r="E5030" t="str">
            <v>26,96</v>
          </cell>
          <cell r="F5030" t="str">
            <v>CAIXA REFERENCIAL</v>
          </cell>
        </row>
        <row r="5031">
          <cell r="A5031" t="str">
            <v>103983</v>
          </cell>
          <cell r="B5031" t="str">
            <v>CURVA 45 GRAUS, PVC, SOLDÁVEL, DN 40MM, INSTALADO EM RAMAL DE DISTRIBUIÇÃO DE ÁGUA - FORNECIMENTO E INSTALAÇÃO. AF_06/2022</v>
          </cell>
          <cell r="C5031" t="str">
            <v>UN</v>
          </cell>
          <cell r="D5031" t="str">
            <v>COEFICIENTE DE REPRESENTATIVIDADE</v>
          </cell>
          <cell r="E5031" t="str">
            <v>19,03</v>
          </cell>
          <cell r="F5031" t="str">
            <v>CAIXA REFERENCIAL</v>
          </cell>
        </row>
        <row r="5032">
          <cell r="A5032" t="str">
            <v>103984</v>
          </cell>
          <cell r="B5032" t="str">
            <v>JOELHO 90 GRAUS, PVC, SOLDÁVEL, DN 50MM, INSTALADO EM RAMAL DE DISTRIBUIÇÃO DE ÁGUA - FORNECIMENTO E INSTALAÇÃO. AF_06/2022</v>
          </cell>
          <cell r="C5032" t="str">
            <v>UN</v>
          </cell>
          <cell r="D5032" t="str">
            <v>COEFICIENTE DE REPRESENTATIVIDADE</v>
          </cell>
          <cell r="E5032" t="str">
            <v>21,53</v>
          </cell>
          <cell r="F5032" t="str">
            <v>CAIXA REFERENCIAL</v>
          </cell>
        </row>
        <row r="5033">
          <cell r="A5033" t="str">
            <v>103985</v>
          </cell>
          <cell r="B5033" t="str">
            <v>JOELHO 45 GRAUS, PVC, SOLDÁVEL, DN 50MM, INSTALADO EM RAMAL DE DISTRIBUIÇÃO DE ÁGUA - FORNECIMENTO E INSTALAÇÃO. AF_06/2022</v>
          </cell>
          <cell r="C5033" t="str">
            <v>UN</v>
          </cell>
          <cell r="D5033" t="str">
            <v>COEFICIENTE DE REPRESENTATIVIDADE</v>
          </cell>
          <cell r="E5033" t="str">
            <v>24,52</v>
          </cell>
          <cell r="F5033" t="str">
            <v>CAIXA REFERENCIAL</v>
          </cell>
        </row>
        <row r="5034">
          <cell r="A5034" t="str">
            <v>103986</v>
          </cell>
          <cell r="B5034" t="str">
            <v>CURVA 90 GRAUS, PVC, SOLDÁVEL, DN 50MM, INSTALADO EM RAMAL DE DISTRIBUIÇÃO DE ÁGUA - FORNECIMENTO E INSTALAÇÃO. AF_06/2022</v>
          </cell>
          <cell r="C5034" t="str">
            <v>UN</v>
          </cell>
          <cell r="D5034" t="str">
            <v>COEFICIENTE DE REPRESENTATIVIDADE</v>
          </cell>
          <cell r="E5034" t="str">
            <v>31,20</v>
          </cell>
          <cell r="F5034" t="str">
            <v>CAIXA REFERENCIAL</v>
          </cell>
        </row>
        <row r="5035">
          <cell r="A5035" t="str">
            <v>103987</v>
          </cell>
          <cell r="B5035" t="str">
            <v>CURVA 45 GRAUS, PVC, SOLDÁVEL, DN 50MM, INSTALADO EM RAMAL DE DISTRIBUIÇÃO DE ÁGUA - FORNECIMENTO E INSTALAÇÃO. AF_06/2022</v>
          </cell>
          <cell r="C5035" t="str">
            <v>UN</v>
          </cell>
          <cell r="D5035" t="str">
            <v>COEFICIENTE DE REPRESENTATIVIDADE</v>
          </cell>
          <cell r="E5035" t="str">
            <v>26,67</v>
          </cell>
          <cell r="F5035" t="str">
            <v>CAIXA REFERENCIAL</v>
          </cell>
        </row>
        <row r="5036">
          <cell r="A5036" t="str">
            <v>103988</v>
          </cell>
          <cell r="B5036" t="str">
            <v>LUVA, PVC, SOLDÁVEL, DN 40MM, INSTALADO EM RAMAL DE DISTRIBUIÇÃO DE ÁGUA - FORNECIMENTO E INSTALAÇÃO. AF_06/2022</v>
          </cell>
          <cell r="C5036" t="str">
            <v>UN</v>
          </cell>
          <cell r="D5036" t="str">
            <v>COEFICIENTE DE REPRESENTATIVIDADE</v>
          </cell>
          <cell r="E5036" t="str">
            <v>14,12</v>
          </cell>
          <cell r="F5036" t="str">
            <v>CAIXA REFERENCIAL</v>
          </cell>
        </row>
        <row r="5037">
          <cell r="A5037" t="str">
            <v>103990</v>
          </cell>
          <cell r="B5037" t="str">
            <v>UNIÃO, PVC, SOLDÁVEL, DN 40MM, INSTALADO EM RAMAL DE DISTRIBUIÇÃO DE ÁGUA - FORNECIMENTO E INSTALAÇÃO. AF_06/2022</v>
          </cell>
          <cell r="C5037" t="str">
            <v>UN</v>
          </cell>
          <cell r="D5037" t="str">
            <v>COEFICIENTE DE REPRESENTATIVIDADE</v>
          </cell>
          <cell r="E5037" t="str">
            <v>40,11</v>
          </cell>
          <cell r="F5037" t="str">
            <v>CAIXA REFERENCIAL</v>
          </cell>
        </row>
        <row r="5038">
          <cell r="A5038" t="str">
            <v>103991</v>
          </cell>
          <cell r="B5038" t="str">
            <v>LUVA COM ROSCA, PVC, SOLDÁVEL, DN 40MM X 1.1/4", INSTALADO EM RAMAL DE DISTRIBUIÇÃO DE ÁGUA - FORNECIMENTO E INSTALAÇÃO. AF_06/2022</v>
          </cell>
          <cell r="C5038" t="str">
            <v>UN</v>
          </cell>
          <cell r="D5038" t="str">
            <v>COEFICIENTE DE REPRESENTATIVIDADE</v>
          </cell>
          <cell r="E5038" t="str">
            <v>20,65</v>
          </cell>
          <cell r="F5038" t="str">
            <v>CAIXA REFERENCIAL</v>
          </cell>
        </row>
        <row r="5039">
          <cell r="A5039" t="str">
            <v>103992</v>
          </cell>
          <cell r="B5039" t="str">
            <v>ADAPTADOR CURTO COM BOLSA E ROSCA PARA REGISTRO, PVC, SOLDÁVEL, DN 40MM X 1.1/4", INSTALADO EM RAMAL DE DISTRIBUIÇÃO DE ÁGUA - FORNECIMENTO E INSTALAÇÃO. AF_06/2022</v>
          </cell>
          <cell r="C5039" t="str">
            <v>UN</v>
          </cell>
          <cell r="D5039" t="str">
            <v>COEFICIENTE DE REPRESENTATIVIDADE</v>
          </cell>
          <cell r="E5039" t="str">
            <v>12,69</v>
          </cell>
          <cell r="F5039" t="str">
            <v>CAIXA REFERENCIAL</v>
          </cell>
        </row>
        <row r="5040">
          <cell r="A5040" t="str">
            <v>103993</v>
          </cell>
          <cell r="B5040" t="str">
            <v>BUCHA DE REDUÇÃO, PVC, SOLDÁVEL, DN 40MM X 32MM, INSTALADO EM RAMAL DE DISTRIBUIÇÃO DE ÁGUA - FORNECIMENTO E INSTALAÇÃO. AF_06/2022</v>
          </cell>
          <cell r="C5040" t="str">
            <v>UN</v>
          </cell>
          <cell r="D5040" t="str">
            <v>COEFICIENTE DE REPRESENTATIVIDADE</v>
          </cell>
          <cell r="E5040" t="str">
            <v>10,77</v>
          </cell>
          <cell r="F5040" t="str">
            <v>CAIXA REFERENCIAL</v>
          </cell>
        </row>
        <row r="5041">
          <cell r="A5041" t="str">
            <v>103994</v>
          </cell>
          <cell r="B5041" t="str">
            <v>ADAPTADOR CURTO COM BOLSA E ROSCA PARA REGISTRO, PVC, SOLDÁVEL, DN 40MM X 1.1/2", INSTALADO EM RAMAL DE DISTRIBUIÇÃO DE ÁGUA - FORNECIMENTO E INSTALAÇÃO. AF_06/2022</v>
          </cell>
          <cell r="C5041" t="str">
            <v>UN</v>
          </cell>
          <cell r="D5041" t="str">
            <v>COEFICIENTE DE REPRESENTATIVIDADE</v>
          </cell>
          <cell r="E5041" t="str">
            <v>15,81</v>
          </cell>
          <cell r="F5041" t="str">
            <v>CAIXA REFERENCIAL</v>
          </cell>
        </row>
        <row r="5042">
          <cell r="A5042" t="str">
            <v>103995</v>
          </cell>
          <cell r="B5042" t="str">
            <v>LUVA, PVC, SOLDÁVEL, DN 50MM, INSTALADO EM RAMAL DE DISTRIBUIÇÃO DE ÁGUA - FORNECIMENTO E INSTALAÇÃO. AF_06/2022</v>
          </cell>
          <cell r="C5042" t="str">
            <v>UN</v>
          </cell>
          <cell r="D5042" t="str">
            <v>COEFICIENTE DE REPRESENTATIVIDADE</v>
          </cell>
          <cell r="E5042" t="str">
            <v>16,58</v>
          </cell>
          <cell r="F5042" t="str">
            <v>CAIXA REFERENCIAL</v>
          </cell>
        </row>
        <row r="5043">
          <cell r="A5043" t="str">
            <v>103996</v>
          </cell>
          <cell r="B5043" t="str">
            <v>LUVA DE CORRER, PVC, SOLDÁVEL, DN 50MM, INSTALADO EM RAMAL DE DISTRIBUIÇÃO DE ÁGUA - FORNECIMENTO E INSTALAÇÃO. AF_06/2022</v>
          </cell>
          <cell r="C5043" t="str">
            <v>UN</v>
          </cell>
          <cell r="D5043" t="str">
            <v>COEFICIENTE DE REPRESENTATIVIDADE</v>
          </cell>
          <cell r="E5043" t="str">
            <v>45,66</v>
          </cell>
          <cell r="F5043" t="str">
            <v>CAIXA REFERENCIAL</v>
          </cell>
        </row>
        <row r="5044">
          <cell r="A5044" t="str">
            <v>103997</v>
          </cell>
          <cell r="B5044" t="str">
            <v>UNIÃO, PVC, SOLDÁVEL, DN 50MM, INSTALADO EM RAMAL DE DISTRIBUIÇÃO DE ÁGUA - FORNECIMENTO E INSTALAÇÃO. AF_06/2022</v>
          </cell>
          <cell r="C5044" t="str">
            <v>UN</v>
          </cell>
          <cell r="D5044" t="str">
            <v>COEFICIENTE DE REPRESENTATIVIDADE</v>
          </cell>
          <cell r="E5044" t="str">
            <v>44,54</v>
          </cell>
          <cell r="F5044" t="str">
            <v>CAIXA REFERENCIAL</v>
          </cell>
        </row>
        <row r="5045">
          <cell r="A5045" t="str">
            <v>103998</v>
          </cell>
          <cell r="B5045" t="str">
            <v>LUVA DE REDUÇÃO, PVC, SOLDÁVEL, DN 50MM X 25MM, INSTALADO EM RAMAL DE DISTRIBUIÇÃO DE ÁGUA   FORNECIMENTO E INSTALAÇÃO. AF_06/2022</v>
          </cell>
          <cell r="C5045" t="str">
            <v>UN</v>
          </cell>
          <cell r="D5045" t="str">
            <v>COEFICIENTE DE REPRESENTATIVIDADE</v>
          </cell>
          <cell r="E5045" t="str">
            <v>16,22</v>
          </cell>
          <cell r="F5045" t="str">
            <v>CAIXA REFERENCIAL</v>
          </cell>
        </row>
        <row r="5046">
          <cell r="A5046" t="str">
            <v>103999</v>
          </cell>
          <cell r="B5046" t="str">
            <v>BUCHA DE REDUÇÃO, LONGA, PVC, SOLDÁVEL, DN 50 X 25 MM, INSTALADO EM RAMAL DE DISTRIBUIÇÃO DE ÁGUA - FORNECIMENTO E INSTALAÇÃO. AF_06/2022</v>
          </cell>
          <cell r="C5046" t="str">
            <v>UN</v>
          </cell>
          <cell r="D5046" t="str">
            <v>COEFICIENTE DE REPRESENTATIVIDADE</v>
          </cell>
          <cell r="E5046" t="str">
            <v>13,84</v>
          </cell>
          <cell r="F5046" t="str">
            <v>CAIXA REFERENCIAL</v>
          </cell>
        </row>
        <row r="5047">
          <cell r="A5047" t="str">
            <v>104000</v>
          </cell>
          <cell r="B5047" t="str">
            <v>LUVA COM ROSCA, PVC, SOLDÁVEL, DN 50MM X 1.1/2", INSTALADO EM RAMAL DE DISTRIBUIÇÃO DE ÁGUA - FORNECIMENTO E INSTALAÇÃO. AF_06/2022</v>
          </cell>
          <cell r="C5047" t="str">
            <v>UN</v>
          </cell>
          <cell r="D5047" t="str">
            <v>COEFICIENTE DE REPRESENTATIVIDADE</v>
          </cell>
          <cell r="E5047" t="str">
            <v>31,78</v>
          </cell>
          <cell r="F5047" t="str">
            <v>CAIXA REFERENCIAL</v>
          </cell>
        </row>
        <row r="5048">
          <cell r="A5048" t="str">
            <v>104001</v>
          </cell>
          <cell r="B5048" t="str">
            <v>ADAPTADOR CURTO COM BOLSA E ROSCA PARA REGISTRO, PVC, SOLDÁVEL, DN 50MM X 1.1/2", INSTALADO EM RAMAL DE DISTRIBUIÇÃO DE ÁGUA - FORNECIMENTO E INSTALAÇÃO. AF_06/2022</v>
          </cell>
          <cell r="C5048" t="str">
            <v>UN</v>
          </cell>
          <cell r="D5048" t="str">
            <v>COEFICIENTE DE REPRESENTATIVIDADE</v>
          </cell>
          <cell r="E5048" t="str">
            <v>15,19</v>
          </cell>
          <cell r="F5048" t="str">
            <v>CAIXA REFERENCIAL</v>
          </cell>
        </row>
        <row r="5049">
          <cell r="A5049" t="str">
            <v>104002</v>
          </cell>
          <cell r="B5049" t="str">
            <v>ADAPTADOR CURTO COM BOLSA E ROSCA PARA REGISTRO, PVC, SOLDÁVEL, DN 50MM X 1.1/4", INSTALADO EM RAMAL DE DISTRIBUIÇÃO DE ÁGUA - FORNECIMENTO E INSTALAÇÃO. AF_06/2022</v>
          </cell>
          <cell r="C5049" t="str">
            <v>UN</v>
          </cell>
          <cell r="D5049" t="str">
            <v>COEFICIENTE DE REPRESENTATIVIDADE</v>
          </cell>
          <cell r="E5049" t="str">
            <v>19,53</v>
          </cell>
          <cell r="F5049" t="str">
            <v>CAIXA REFERENCIAL</v>
          </cell>
        </row>
        <row r="5050">
          <cell r="A5050" t="str">
            <v>104003</v>
          </cell>
          <cell r="B5050" t="str">
            <v>BUCHA DE REDUÇÃO , LONGA, PVC, SOLDÁVEL, DN 50 X 32 MM, INSTALADO EM RAMAL DE DISTRIBUIÇÃO DE ÁGUA - FORNECIMENTO E INSTALAÇÃO. AF_06/2022</v>
          </cell>
          <cell r="C5050" t="str">
            <v>UN</v>
          </cell>
          <cell r="D5050" t="str">
            <v>COEFICIENTE DE REPRESENTATIVIDADE</v>
          </cell>
          <cell r="E5050" t="str">
            <v>16,27</v>
          </cell>
          <cell r="F5050" t="str">
            <v>CAIXA REFERENCIAL</v>
          </cell>
        </row>
        <row r="5051">
          <cell r="A5051" t="str">
            <v>104004</v>
          </cell>
          <cell r="B5051" t="str">
            <v>TE, PVC, SOLDÁVEL, DN 50MM, INSTALADO EM RAMAL DE DISTRIBUIÇÃO DE ÁGUA - FORNECIMENTO E INSTALAÇÃO. AF_06/2022</v>
          </cell>
          <cell r="C5051" t="str">
            <v>UN</v>
          </cell>
          <cell r="D5051" t="str">
            <v>COEFICIENTE DE REPRESENTATIVIDADE</v>
          </cell>
          <cell r="E5051" t="str">
            <v>32,80</v>
          </cell>
          <cell r="F5051" t="str">
            <v>CAIXA REFERENCIAL</v>
          </cell>
        </row>
        <row r="5052">
          <cell r="A5052" t="str">
            <v>104005</v>
          </cell>
          <cell r="B5052" t="str">
            <v>TÊ DE REDUÇÃO, PVC, SOLDÁVEL, DN 50MM X 40MM, INSTALADO EM RAMAL DE DISTRIBUIÇÃO DE ÁGUA - FORNECIMENTO E INSTALAÇÃO. AF_06/2022</v>
          </cell>
          <cell r="C5052" t="str">
            <v>UN</v>
          </cell>
          <cell r="D5052" t="str">
            <v>COEFICIENTE DE REPRESENTATIVIDADE</v>
          </cell>
          <cell r="E5052" t="str">
            <v>40,85</v>
          </cell>
          <cell r="F5052" t="str">
            <v>CAIXA REFERENCIAL</v>
          </cell>
        </row>
        <row r="5053">
          <cell r="A5053" t="str">
            <v>104006</v>
          </cell>
          <cell r="B5053" t="str">
            <v>TÊ DE REDUÇÃO, PVC, SOLDÁVEL, DN 50MM X 25MM, INSTALADO EM RAMAL DE DISTRIBUIÇÃO DE ÁGUA - FORNECIMENTO E INSTALAÇÃO. AF_06/2022</v>
          </cell>
          <cell r="C5053" t="str">
            <v>UN</v>
          </cell>
          <cell r="D5053" t="str">
            <v>COEFICIENTE DE REPRESENTATIVIDADE</v>
          </cell>
          <cell r="E5053" t="str">
            <v>28,01</v>
          </cell>
          <cell r="F5053" t="str">
            <v>CAIXA REFERENCIAL</v>
          </cell>
        </row>
        <row r="5054">
          <cell r="A5054" t="str">
            <v>104007</v>
          </cell>
          <cell r="B5054" t="str">
            <v>TE DE REDUÇÃO, 90 GRAUS, PVC, SOLDÁVEL, DN 50 MM X 20 MM, INSTALADO EM RAMAL DE DISTRIBUIÇÃO DE ÁGUA - FORNECIMENTO E INSTALAÇÃO. AF_06/2022</v>
          </cell>
          <cell r="C5054" t="str">
            <v>UN</v>
          </cell>
          <cell r="D5054" t="str">
            <v>COEFICIENTE DE REPRESENTATIVIDADE</v>
          </cell>
          <cell r="E5054" t="str">
            <v>24,47</v>
          </cell>
          <cell r="F5054" t="str">
            <v>CAIXA REFERENCIAL</v>
          </cell>
        </row>
        <row r="5055">
          <cell r="A5055" t="str">
            <v>104008</v>
          </cell>
          <cell r="B5055" t="str">
            <v>TE DE REDUÇÃO, 90 GRAUS, PVC, SOLDÁVEL, DN 50 MM X 32 MM, INSTALADO EM RAMAL DE DISTRIBUIÇÃO DE ÁGUA - FORNECIMENTO E INSTALAÇÃO. AF_06/2022</v>
          </cell>
          <cell r="C5055" t="str">
            <v>UN</v>
          </cell>
          <cell r="D5055" t="str">
            <v>COEFICIENTE DE REPRESENTATIVIDADE</v>
          </cell>
          <cell r="E5055" t="str">
            <v>35,49</v>
          </cell>
          <cell r="F5055" t="str">
            <v>CAIXA REFERENCIAL</v>
          </cell>
        </row>
        <row r="5056">
          <cell r="A5056" t="str">
            <v>104009</v>
          </cell>
          <cell r="B5056" t="str">
            <v>BUCHA DE REDUÇÃO, CURTA, PVC, SOLDÁVEL, DN 50 X 40 MM, INSTALADO EM RAMAL DE DISTRIBUIÇÃO DE ÁGUA - FORNECIMENTO E INSTALAÇÃO. AF_06/2022</v>
          </cell>
          <cell r="C5056" t="str">
            <v>UN</v>
          </cell>
          <cell r="D5056" t="str">
            <v>COEFICIENTE DE REPRESENTATIVIDADE</v>
          </cell>
          <cell r="E5056" t="str">
            <v>14,57</v>
          </cell>
          <cell r="F5056" t="str">
            <v>CAIXA REFERENCIAL</v>
          </cell>
        </row>
        <row r="5057">
          <cell r="A5057" t="str">
            <v>104011</v>
          </cell>
          <cell r="B5057" t="str">
            <v>TE, PVC, SOLDÁVEL, DN 40MM, INSTALADO EM RAMAL DE DISTRIBUIÇÃO DE ÁGUA - FORNECIMENTO E INSTALAÇÃO. AF_06/2022</v>
          </cell>
          <cell r="C5057" t="str">
            <v>UN</v>
          </cell>
          <cell r="D5057" t="str">
            <v>COEFICIENTE DE REPRESENTATIVIDADE</v>
          </cell>
          <cell r="E5057" t="str">
            <v>28,10</v>
          </cell>
          <cell r="F5057" t="str">
            <v>CAIXA REFERENCIAL</v>
          </cell>
        </row>
        <row r="5058">
          <cell r="A5058" t="str">
            <v>104012</v>
          </cell>
          <cell r="B5058" t="str">
            <v>TÊ DE REDUÇÃO, PVC, SOLDÁVEL, DN 40MM X 32MM, INSTALADO EM RAMAL DE DISTRIBUIÇÃO DE ÁGUA - FORNECIMENTO E INSTALAÇÃO. AF_06/2022</v>
          </cell>
          <cell r="C5058" t="str">
            <v>UN</v>
          </cell>
          <cell r="D5058" t="str">
            <v>COEFICIENTE DE REPRESENTATIVIDADE</v>
          </cell>
          <cell r="E5058" t="str">
            <v>26,05</v>
          </cell>
          <cell r="F5058" t="str">
            <v>CAIXA REFERENCIAL</v>
          </cell>
        </row>
        <row r="5059">
          <cell r="A5059" t="str">
            <v>104014</v>
          </cell>
          <cell r="B5059" t="str">
            <v>BUCHA DE REDUÇÃO, LONGA, PVC, SOLDÁVEL, DN 40 X 25 MM, INSTALADO EM RAMAL DE DISTRIBUIÇÃO DE ÁGUA - FORNECIMENTO E INSTALAÇÃO. AF_06/2022</v>
          </cell>
          <cell r="C5059" t="str">
            <v>UN</v>
          </cell>
          <cell r="D5059" t="str">
            <v>COEFICIENTE DE REPRESENTATIVIDADE</v>
          </cell>
          <cell r="E5059" t="str">
            <v>11,93</v>
          </cell>
          <cell r="F5059" t="str">
            <v>CAIXA REFERENCIAL</v>
          </cell>
        </row>
        <row r="5060">
          <cell r="A5060" t="str">
            <v>104015</v>
          </cell>
          <cell r="B5060" t="str">
            <v>TE DE REDUÇÃO, CPVC, SOLDÁVEL, DN 22 X 15 MM, INSTALADO EM RAMAL OU SUB-RAMAL DE ÁGUA - FORNECIMENTO E INSTALAÇÃO. AF_06/2022</v>
          </cell>
          <cell r="C5060" t="str">
            <v>UN</v>
          </cell>
          <cell r="D5060" t="str">
            <v>COEFICIENTE DE REPRESENTATIVIDADE</v>
          </cell>
          <cell r="E5060" t="str">
            <v>18,39</v>
          </cell>
          <cell r="F5060" t="str">
            <v>CAIXA REFERENCIAL</v>
          </cell>
        </row>
        <row r="5061">
          <cell r="A5061" t="str">
            <v>104016</v>
          </cell>
          <cell r="B5061" t="str">
            <v>TE DE REDUÇÃO, CPVC, SOLDÁVEL, DN 28 X 22 MM, INSTALADO EM RAMAL OU SUB-RAMAL DE ÁGUA - FORNECIMENTO E INSTALAÇÃO. AF_06/2022</v>
          </cell>
          <cell r="C5061" t="str">
            <v>UN</v>
          </cell>
          <cell r="D5061" t="str">
            <v>COEFICIENTE DE REPRESENTATIVIDADE</v>
          </cell>
          <cell r="E5061" t="str">
            <v>24,69</v>
          </cell>
          <cell r="F5061" t="str">
            <v>CAIXA REFERENCIAL</v>
          </cell>
        </row>
        <row r="5062">
          <cell r="A5062" t="str">
            <v>104017</v>
          </cell>
          <cell r="B5062" t="str">
            <v>TE DE REDUÇÃO, CPVC, SOLDÁVEL, DN 35 X 28 MM, INSTALADO EM RAMAL OU SUB-RAMAL DE ÁGUA - FORNECIMENTO E INSTALAÇÃO. AF_06/2022</v>
          </cell>
          <cell r="C5062" t="str">
            <v>UN</v>
          </cell>
          <cell r="D5062" t="str">
            <v>COEFICIENTE DE REPRESENTATIVIDADE</v>
          </cell>
          <cell r="E5062" t="str">
            <v>50,50</v>
          </cell>
          <cell r="F5062" t="str">
            <v>CAIXA REFERENCIAL</v>
          </cell>
        </row>
        <row r="5063">
          <cell r="A5063" t="str">
            <v>104018</v>
          </cell>
          <cell r="B5063" t="str">
            <v>TE DE REDUÇÃO, CPVC, SOLDÁVEL, DN 28 X 22 MM, INSTALADO EM RAMAL DE DISTRIBUIÇÃO DE ÁGUA - FORNECIMENTO E INSTALAÇÃO. AF_06/2022</v>
          </cell>
          <cell r="C5063" t="str">
            <v>UN</v>
          </cell>
          <cell r="D5063" t="str">
            <v>COEFICIENTE DE REPRESENTATIVIDADE</v>
          </cell>
          <cell r="E5063" t="str">
            <v>23,52</v>
          </cell>
          <cell r="F5063" t="str">
            <v>CAIXA REFERENCIAL</v>
          </cell>
        </row>
        <row r="5064">
          <cell r="A5064" t="str">
            <v>104019</v>
          </cell>
          <cell r="B5064" t="str">
            <v>TE DE REDUÇÃO, CPVC, SOLDÁVEL, DN 35 X 28 MM, INSTALADO EM RAMAL DE DISTRIBUIÇÃO DE ÁGUA - FORNECIMENTO E INSTALAÇÃO. AF_06/2022</v>
          </cell>
          <cell r="C5064" t="str">
            <v>UN</v>
          </cell>
          <cell r="D5064" t="str">
            <v>COEFICIENTE DE REPRESENTATIVIDADE</v>
          </cell>
          <cell r="E5064" t="str">
            <v>49,12</v>
          </cell>
          <cell r="F5064" t="str">
            <v>CAIXA REFERENCIAL</v>
          </cell>
        </row>
        <row r="5065">
          <cell r="A5065" t="str">
            <v>104020</v>
          </cell>
          <cell r="B5065" t="str">
            <v>TE DE REDUÇÃO, CPVC, SOLDÁVEL, DN 42 X 35 MM, INSTALADO EM PRUMADA DE ÁGUA - FORNECIMENTO E INSTALAÇÃO. AF_06/2022</v>
          </cell>
          <cell r="C5065" t="str">
            <v>UN</v>
          </cell>
          <cell r="D5065" t="str">
            <v>COEFICIENTE DE REPRESENTATIVIDADE</v>
          </cell>
          <cell r="E5065" t="str">
            <v>62,03</v>
          </cell>
          <cell r="F5065" t="str">
            <v>CAIXA REFERENCIAL</v>
          </cell>
        </row>
        <row r="5066">
          <cell r="A5066" t="str">
            <v>104022</v>
          </cell>
          <cell r="B5066" t="str">
            <v>TE, CPVC, SOLDÁVEL, DN  42MM, INSTALADO EM RAMAL DE DISTRIBUIÇÃO DE ÁGUA - FORNECIMENTO E INSTALAÇÃO. AF_06/2022</v>
          </cell>
          <cell r="C5066" t="str">
            <v>UN</v>
          </cell>
          <cell r="D5066" t="str">
            <v>COEFICIENTE DE REPRESENTATIVIDADE</v>
          </cell>
          <cell r="E5066" t="str">
            <v>77,00</v>
          </cell>
          <cell r="F5066" t="str">
            <v>CAIXA REFERENCIAL</v>
          </cell>
        </row>
        <row r="5067">
          <cell r="A5067" t="str">
            <v>104023</v>
          </cell>
          <cell r="B5067" t="str">
            <v>JOELHO 90 GRAUS, CPVC, SOLDÁVEL, DN 42MM, INSTALADO EM RAMAL DE DISTRIBUIÇÃO DE ÁGUA - FORNECIMENTO E INSTALAÇÃO. AF_06/2022</v>
          </cell>
          <cell r="C5067" t="str">
            <v>UN</v>
          </cell>
          <cell r="D5067" t="str">
            <v>COEFICIENTE DE REPRESENTATIVIDADE</v>
          </cell>
          <cell r="E5067" t="str">
            <v>45,41</v>
          </cell>
          <cell r="F5067" t="str">
            <v>CAIXA REFERENCIAL</v>
          </cell>
        </row>
        <row r="5068">
          <cell r="A5068" t="str">
            <v>104024</v>
          </cell>
          <cell r="B5068" t="str">
            <v>JOELHO 45 GRAUS, CPVC, SOLDÁVEL, DN 42MM, INSTALADO EM RAMAL DE DISTRIBUIÇÃO DE ÁGUA - FORNECIMENTO E INSTALAÇÃO. AF_06/2022</v>
          </cell>
          <cell r="C5068" t="str">
            <v>UN</v>
          </cell>
          <cell r="D5068" t="str">
            <v>COEFICIENTE DE REPRESENTATIVIDADE</v>
          </cell>
          <cell r="E5068" t="str">
            <v>44,96</v>
          </cell>
          <cell r="F5068" t="str">
            <v>CAIXA REFERENCIAL</v>
          </cell>
        </row>
        <row r="5069">
          <cell r="A5069" t="str">
            <v>104025</v>
          </cell>
          <cell r="B5069" t="str">
            <v>LUVA, CPVC, SOLDÁVEL, DN 42MM, INSTALADO EM RAMAL DE DISTRIBUIÇÃO DE ÁGUA - FORNECIMENTO E INSTALAÇÃO. AF_06/2022</v>
          </cell>
          <cell r="C5069" t="str">
            <v>UN</v>
          </cell>
          <cell r="D5069" t="str">
            <v>COEFICIENTE DE REPRESENTATIVIDADE</v>
          </cell>
          <cell r="E5069" t="str">
            <v>31,45</v>
          </cell>
          <cell r="F5069" t="str">
            <v>CAIXA REFERENCIAL</v>
          </cell>
        </row>
        <row r="5070">
          <cell r="A5070" t="str">
            <v>104026</v>
          </cell>
          <cell r="B5070" t="str">
            <v>LUVA DE CORRER, CPVC, SOLDÁVEL, DN 42MM, INSTALADO EM RAMAL DE DISTRIBUIÇÃO DE ÁGUA - FORNECIMENTO E INSTALAÇÃO. AF_06/2022</v>
          </cell>
          <cell r="C5070" t="str">
            <v>UN</v>
          </cell>
          <cell r="D5070" t="str">
            <v>COEFICIENTE DE REPRESENTATIVIDADE</v>
          </cell>
          <cell r="E5070" t="str">
            <v>46,32</v>
          </cell>
          <cell r="F5070" t="str">
            <v>CAIXA REFERENCIAL</v>
          </cell>
        </row>
        <row r="5071">
          <cell r="A5071" t="str">
            <v>104027</v>
          </cell>
          <cell r="B5071" t="str">
            <v>UNIÃO, CPVC, SOLDÁVEL, DN 42MM, INSTALADO EM RAMAL DE DISTRIBUIÇÃO DE ÁGUA   FORNECIMENTO E INSTALAÇÃO. AF_06/2022</v>
          </cell>
          <cell r="C5071" t="str">
            <v>UN</v>
          </cell>
          <cell r="D5071" t="str">
            <v>COEFICIENTE DE REPRESENTATIVIDADE</v>
          </cell>
          <cell r="E5071" t="str">
            <v>70,58</v>
          </cell>
          <cell r="F5071" t="str">
            <v>CAIXA REFERENCIAL</v>
          </cell>
        </row>
        <row r="5072">
          <cell r="A5072" t="str">
            <v>104028</v>
          </cell>
          <cell r="B5072" t="str">
            <v>LUVA DE TRANSIÇÃO, CPVC, SOLDÁVEL, DN42MM X 1.1/2", INSTALADO EM RAMAL DE DISTRIBUIÇÃO DE ÁGUA - FORNECIMENTO E INSTALAÇÃO. AF_06/2022</v>
          </cell>
          <cell r="C5072" t="str">
            <v>UN</v>
          </cell>
          <cell r="D5072" t="str">
            <v>COEFICIENTE DE REPRESENTATIVIDADE</v>
          </cell>
          <cell r="E5072" t="str">
            <v>144,85</v>
          </cell>
          <cell r="F5072" t="str">
            <v>CAIXA REFERENCIAL</v>
          </cell>
        </row>
        <row r="5073">
          <cell r="A5073" t="str">
            <v>104029</v>
          </cell>
          <cell r="B5073" t="str">
            <v>CONECTOR, CPVC, SOLDÁVEL, DN 42MM X 1.1/2", INSTALADO EM RAMAL DE DISTRIBUIÇÃO DE ÁGUA - FORNECIMENTO E INSTALAÇÃO. AF_06/2022</v>
          </cell>
          <cell r="C5073" t="str">
            <v>UN</v>
          </cell>
          <cell r="D5073" t="str">
            <v>COEFICIENTE DE REPRESENTATIVIDADE</v>
          </cell>
          <cell r="E5073" t="str">
            <v>75,12</v>
          </cell>
          <cell r="F5073" t="str">
            <v>CAIXA REFERENCIAL</v>
          </cell>
        </row>
        <row r="5074">
          <cell r="A5074" t="str">
            <v>104030</v>
          </cell>
          <cell r="B5074" t="str">
            <v>TE DE REDUÇÃO, CPVC, SOLDÁVEL, DN 42 X 35 MM, INSTALADO EM RAMAL DE DISTRIBUIÇÃO DE ÁGUA - FORNECIMENTO E INSTALAÇÃO. AF_06/2022</v>
          </cell>
          <cell r="C5074" t="str">
            <v>UN</v>
          </cell>
          <cell r="D5074" t="str">
            <v>COEFICIENTE DE REPRESENTATIVIDADE</v>
          </cell>
          <cell r="E5074" t="str">
            <v>68,24</v>
          </cell>
          <cell r="F5074" t="str">
            <v>CAIXA REFERENCIAL</v>
          </cell>
        </row>
        <row r="5075">
          <cell r="A5075" t="str">
            <v>104159</v>
          </cell>
          <cell r="B5075" t="str">
            <v>LUVA DE CORRER, PVC, SOLDÁVEL, DN 40MM, INSTALADO EM RAMAL DE DISTRIBUIÇÃO DE ÁGUA - FORNECIMENTO E INSTALAÇÃO. AF_06/2022</v>
          </cell>
          <cell r="C5075" t="str">
            <v>UN</v>
          </cell>
          <cell r="D5075" t="str">
            <v>COEFICIENTE DE REPRESENTATIVIDADE</v>
          </cell>
          <cell r="E5075" t="str">
            <v>43,04</v>
          </cell>
          <cell r="F5075" t="str">
            <v>CAIXA REFERENCIAL</v>
          </cell>
        </row>
        <row r="5076">
          <cell r="A5076" t="str">
            <v>104167</v>
          </cell>
          <cell r="B5076" t="str">
            <v>JOELHO 90 GRAUS, PVC, SERIE R, ÁGUA PLUVIAL, DN 150 MM, JUNTA ELÁSTICA, FORNECIDO E INSTALADO EM RAMAL DE ENCAMINHAMENTO. AF_06/2022</v>
          </cell>
          <cell r="C5076" t="str">
            <v>UN</v>
          </cell>
          <cell r="D5076" t="str">
            <v>COEFICIENTE DE REPRESENTATIVIDADE</v>
          </cell>
          <cell r="E5076" t="str">
            <v>145,14</v>
          </cell>
          <cell r="F5076" t="str">
            <v>CAIXA REFERENCIAL</v>
          </cell>
        </row>
        <row r="5077">
          <cell r="A5077" t="str">
            <v>104168</v>
          </cell>
          <cell r="B5077" t="str">
            <v>JOELHO 45 GRAUS, PVC, SERIE R, ÁGUA PLUVIAL, DN 150 MM, JUNTA ELÁSTICA, FORNECIDO E INSTALADO EM RAMAL DE ENCAMINHAMENTO. AF_06/2022</v>
          </cell>
          <cell r="C5077" t="str">
            <v>UN</v>
          </cell>
          <cell r="D5077" t="str">
            <v>COEFICIENTE DE REPRESENTATIVIDADE</v>
          </cell>
          <cell r="E5077" t="str">
            <v>141,11</v>
          </cell>
          <cell r="F5077" t="str">
            <v>CAIXA REFERENCIAL</v>
          </cell>
        </row>
        <row r="5078">
          <cell r="A5078" t="str">
            <v>104169</v>
          </cell>
          <cell r="B5078" t="str">
            <v>CURVA 87 GRAUS E 30 MINUTOS, PVC, SERIE R, ÁGUA PLUVIAL, DN 150 MM, JUNTA ELÁSTICA, FORNECIDO E INSTALADO EM RAMAL DE ENCAMINHAMENTO. AF_06/2022</v>
          </cell>
          <cell r="C5078" t="str">
            <v>UN</v>
          </cell>
          <cell r="D5078" t="str">
            <v>COEFICIENTE DE REPRESENTATIVIDADE</v>
          </cell>
          <cell r="E5078" t="str">
            <v>176,56</v>
          </cell>
          <cell r="F5078" t="str">
            <v>CAIXA REFERENCIAL</v>
          </cell>
        </row>
        <row r="5079">
          <cell r="A5079" t="str">
            <v>104170</v>
          </cell>
          <cell r="B5079" t="str">
            <v>LUVA SIMPLES, PVC, SERIE R, ÁGUA PLUVIAL, DN 150 MM, JUNTA ELÁSTICA, FORNECIDO E INSTALADO EM RAMAL DE ENCAMINHAMENTO. AF_06/2022</v>
          </cell>
          <cell r="C5079" t="str">
            <v>UN</v>
          </cell>
          <cell r="D5079" t="str">
            <v>COEFICIENTE DE REPRESENTATIVIDADE</v>
          </cell>
          <cell r="E5079" t="str">
            <v>81,72</v>
          </cell>
          <cell r="F5079" t="str">
            <v>CAIXA REFERENCIAL</v>
          </cell>
        </row>
        <row r="5080">
          <cell r="A5080" t="str">
            <v>104171</v>
          </cell>
          <cell r="B5080" t="str">
            <v>LUVA DE CORRER, PVC, SERIE R, ÁGUA PLUVIAL, DN 150 MM, JUNTA ELÁSTICA, FORNECIDO E INSTALADO EM RAMAL DE ENCAMINHAMENTO. AF_06/2022</v>
          </cell>
          <cell r="C5080" t="str">
            <v>UN</v>
          </cell>
          <cell r="D5080" t="str">
            <v>COEFICIENTE DE REPRESENTATIVIDADE</v>
          </cell>
          <cell r="E5080" t="str">
            <v>116,76</v>
          </cell>
          <cell r="F5080" t="str">
            <v>CAIXA REFERENCIAL</v>
          </cell>
        </row>
        <row r="5081">
          <cell r="A5081" t="str">
            <v>104172</v>
          </cell>
          <cell r="B5081" t="str">
            <v>TÊ DE INSPEÇÃO, PVC, SERIE R, ÁGUA PLUVIAL, DN 150 MM, JUNTA ELÁSTICA, FORNECIDO E INSTALADO EM RAMAL DE ENCAMINHAMENTO. AF_06/2022</v>
          </cell>
          <cell r="C5081" t="str">
            <v>UN</v>
          </cell>
          <cell r="D5081" t="str">
            <v>COEFICIENTE DE REPRESENTATIVIDADE</v>
          </cell>
          <cell r="E5081" t="str">
            <v>336,36</v>
          </cell>
          <cell r="F5081" t="str">
            <v>CAIXA REFERENCIAL</v>
          </cell>
        </row>
        <row r="5082">
          <cell r="A5082" t="str">
            <v>104173</v>
          </cell>
          <cell r="B5082" t="str">
            <v>REDUÇÃO EXCÊNTRICA, PVC, SERIE R, ÁGUA PLUVIAL, DN 150 X 100 MM, JUNTA ELÁSTICA, FORNECIDO E INSTALADO EM RAMAL DE ENCAMINHAMENTO. AF_06/2022</v>
          </cell>
          <cell r="C5082" t="str">
            <v>UN</v>
          </cell>
          <cell r="D5082" t="str">
            <v>COEFICIENTE DE REPRESENTATIVIDADE</v>
          </cell>
          <cell r="E5082" t="str">
            <v>100,77</v>
          </cell>
          <cell r="F5082" t="str">
            <v>CAIXA REFERENCIAL</v>
          </cell>
        </row>
        <row r="5083">
          <cell r="A5083" t="str">
            <v>104174</v>
          </cell>
          <cell r="B5083" t="str">
            <v>JUNÇÃO SIMPLES, PVC, SERIE R, ÁGUA PLUVIAL, DN 150 X 100 MM, JUNTA ELÁSTICA, FORNECIDO E INSTALADO EM RAMAL DE ENCAMINHAMENTO. AF_06/2022</v>
          </cell>
          <cell r="C5083" t="str">
            <v>UN</v>
          </cell>
          <cell r="D5083" t="str">
            <v>COEFICIENTE DE REPRESENTATIVIDADE</v>
          </cell>
          <cell r="E5083" t="str">
            <v>226,65</v>
          </cell>
          <cell r="F5083" t="str">
            <v>CAIXA REFERENCIAL</v>
          </cell>
        </row>
        <row r="5084">
          <cell r="A5084" t="str">
            <v>104175</v>
          </cell>
          <cell r="B5084" t="str">
            <v>TÊ, PVC, SERIE R, ÁGUA PLUVIAL, DN 150 X 100 MM, JUNTA ELÁSTICA, FORNECIDO E INSTALADO EM RAMAL DE ENCAMINHAMENTO. AF_06/2022</v>
          </cell>
          <cell r="C5084" t="str">
            <v>UN</v>
          </cell>
          <cell r="D5084" t="str">
            <v>COEFICIENTE DE REPRESENTATIVIDADE</v>
          </cell>
          <cell r="E5084" t="str">
            <v>166,06</v>
          </cell>
          <cell r="F5084" t="str">
            <v>CAIXA REFERENCIAL</v>
          </cell>
        </row>
        <row r="5085">
          <cell r="A5085" t="str">
            <v>104176</v>
          </cell>
          <cell r="B5085" t="str">
            <v>JUNÇÃO SIMPLES, PVC, SERIE R, ÁGUA PLUVIAL, DN 150 X 150 MM, JUNTA ELÁSTICA, FORNECIDO E INSTALADO EM RAMAL DE ENCAMINHAMENTO. AF_06/2022</v>
          </cell>
          <cell r="C5085" t="str">
            <v>UN</v>
          </cell>
          <cell r="D5085" t="str">
            <v>COEFICIENTE DE REPRESENTATIVIDADE</v>
          </cell>
          <cell r="E5085" t="str">
            <v>301,73</v>
          </cell>
          <cell r="F5085" t="str">
            <v>CAIXA REFERENCIAL</v>
          </cell>
        </row>
        <row r="5086">
          <cell r="A5086" t="str">
            <v>104177</v>
          </cell>
          <cell r="B5086" t="str">
            <v>TÊ, PVC, SERIE R, ÁGUA PLUVIAL, DN 150 X 150 MM, JUNTA ELÁSTICA, FORNECIDO E INSTALADO EM RAMAL DE ENCAMINHAMENTO. AF_06/2022</v>
          </cell>
          <cell r="C5086" t="str">
            <v>UN</v>
          </cell>
          <cell r="D5086" t="str">
            <v>COEFICIENTE DE REPRESENTATIVIDADE</v>
          </cell>
          <cell r="E5086" t="str">
            <v>215,77</v>
          </cell>
          <cell r="F5086" t="str">
            <v>CAIXA REFERENCIAL</v>
          </cell>
        </row>
        <row r="5087">
          <cell r="A5087" t="str">
            <v>104178</v>
          </cell>
          <cell r="B5087" t="str">
            <v>CAP, PVC, SERIE R, ÁGUA PLUVIAL, DN 100 MM, JUNTA ELÁSTICA, FORNECIDO E INSTALADO EM RAMAL DE ENCAMINHAMENTO. AF_06/2022</v>
          </cell>
          <cell r="C5087" t="str">
            <v>UN</v>
          </cell>
          <cell r="D5087" t="str">
            <v>COEFICIENTE DE REPRESENTATIVIDADE</v>
          </cell>
          <cell r="E5087" t="str">
            <v>25,58</v>
          </cell>
          <cell r="F5087" t="str">
            <v>CAIXA REFERENCIAL</v>
          </cell>
        </row>
        <row r="5088">
          <cell r="A5088" t="str">
            <v>104179</v>
          </cell>
          <cell r="B5088" t="str">
            <v>CAP, PVC, SERIE R, ÁGUA PLUVIAL, DN 150 MM, JUNTA ELÁSTICA, FORNECIDO E INSTALADO EM RAMAL DE ENCAMINHAMENTO. AF_06/2022</v>
          </cell>
          <cell r="C5088" t="str">
            <v>UN</v>
          </cell>
          <cell r="D5088" t="str">
            <v>COEFICIENTE DE REPRESENTATIVIDADE</v>
          </cell>
          <cell r="E5088" t="str">
            <v>100,78</v>
          </cell>
          <cell r="F5088" t="str">
            <v>CAIXA REFERENCIAL</v>
          </cell>
        </row>
        <row r="5089">
          <cell r="A5089" t="str">
            <v>104191</v>
          </cell>
          <cell r="B5089" t="str">
            <v>BUCHA DE REDUÇÃO, PPR, DN 25 X 20 MM, INSTALADO EM RAMAL OU SUB-RAMAL DE ÁGUA - FORNECIMENTO E INSTALAÇÃO. AF_08/2022</v>
          </cell>
          <cell r="C5089" t="str">
            <v>UN</v>
          </cell>
          <cell r="D5089" t="str">
            <v>ATRIBUÍDO SÃO PAULO</v>
          </cell>
          <cell r="E5089" t="str">
            <v>10,37</v>
          </cell>
          <cell r="F5089" t="str">
            <v>CAIXA REFERENCIAL</v>
          </cell>
        </row>
        <row r="5090">
          <cell r="A5090" t="str">
            <v>104192</v>
          </cell>
          <cell r="B5090" t="str">
            <v>TÊ MISTURADOR, PPR, F M M, DN 25 X 25 MM, INSTALADO EM RAMAL OU SUB-RAMAL DE ÁGUA - FORNECIMENTO E INSTALAÇÃO. AF_08/2022</v>
          </cell>
          <cell r="C5090" t="str">
            <v>UN</v>
          </cell>
          <cell r="D5090" t="str">
            <v>ATRIBUÍDO SÃO PAULO</v>
          </cell>
          <cell r="E5090" t="str">
            <v>27,88</v>
          </cell>
          <cell r="F5090" t="str">
            <v>CAIXA REFERENCIAL</v>
          </cell>
        </row>
        <row r="5091">
          <cell r="A5091" t="str">
            <v>104193</v>
          </cell>
          <cell r="B5091" t="str">
            <v>JOELHO 45 GRAUS, PPR, F/ F, DN 90 MM, INSTALADO EM PRUMADA DE ÁGUA - FORNECIMENTO E INSTALAÇÃO. AF_08/2022</v>
          </cell>
          <cell r="C5091" t="str">
            <v>UN</v>
          </cell>
          <cell r="D5091" t="str">
            <v>ATRIBUÍDO SÃO PAULO</v>
          </cell>
          <cell r="E5091" t="str">
            <v>151,15</v>
          </cell>
          <cell r="F5091" t="str">
            <v>CAIXA REFERENCIAL</v>
          </cell>
        </row>
        <row r="5092">
          <cell r="A5092" t="str">
            <v>104196</v>
          </cell>
          <cell r="B5092" t="str">
            <v>CURVA 90 GRAUS, PPR, DN 20 MM, INSTALADO EM RAMAL OU SUB-RAMAL DE ÁGUA - FORNECIMENTO E INSTALAÇÃO. AF_08/2022</v>
          </cell>
          <cell r="C5092" t="str">
            <v>UN</v>
          </cell>
          <cell r="D5092" t="str">
            <v>ATRIBUÍDO SÃO PAULO</v>
          </cell>
          <cell r="E5092" t="str">
            <v>15,05</v>
          </cell>
          <cell r="F5092" t="str">
            <v>CAIXA REFERENCIAL</v>
          </cell>
        </row>
        <row r="5093">
          <cell r="A5093" t="str">
            <v>104197</v>
          </cell>
          <cell r="B5093" t="str">
            <v>CURVA 90 GRAUS, PPR, DN 25 MM, INSTALADO EM RAMAL OU SUB-RAMAL DE ÁGUA - FORNECIMENTO E INSTALAÇÃO. AF_08/2022</v>
          </cell>
          <cell r="C5093" t="str">
            <v>UN</v>
          </cell>
          <cell r="D5093" t="str">
            <v>ATRIBUÍDO SÃO PAULO</v>
          </cell>
          <cell r="E5093" t="str">
            <v>28,88</v>
          </cell>
          <cell r="F5093" t="str">
            <v>CAIXA REFERENCIAL</v>
          </cell>
        </row>
        <row r="5094">
          <cell r="A5094" t="str">
            <v>104198</v>
          </cell>
          <cell r="B5094" t="str">
            <v>JOELHO 45 GRAUS, PPR, DN 20 MM, INSTALADO EM RAMAL OU SUB-RAMAL DE ÁGUA - FORNECIMENTO E INSTALAÇÃO. AF_08/2022</v>
          </cell>
          <cell r="C5094" t="str">
            <v>UN</v>
          </cell>
          <cell r="D5094" t="str">
            <v>ATRIBUÍDO SÃO PAULO</v>
          </cell>
          <cell r="E5094" t="str">
            <v>7,89</v>
          </cell>
          <cell r="F5094" t="str">
            <v>CAIXA REFERENCIAL</v>
          </cell>
        </row>
        <row r="5095">
          <cell r="A5095" t="str">
            <v>104199</v>
          </cell>
          <cell r="B5095" t="str">
            <v>JOELHO 90 GRAUS, PPR, DN 20 MM, INSTALADO EM RAMAL OU SUB-RAMAL DE ÁGUA - FORNECIMENTO E INSTALAÇÃO. AF_08/2022</v>
          </cell>
          <cell r="C5095" t="str">
            <v>UN</v>
          </cell>
          <cell r="D5095" t="str">
            <v>ATRIBUÍDO SÃO PAULO</v>
          </cell>
          <cell r="E5095" t="str">
            <v>7,69</v>
          </cell>
          <cell r="F5095" t="str">
            <v>CAIXA REFERENCIAL</v>
          </cell>
        </row>
        <row r="5096">
          <cell r="A5096" t="str">
            <v>104200</v>
          </cell>
          <cell r="B5096" t="str">
            <v>LUVA, PPR, DN 20 MM, INSTALADO EM RAMAL OU SUB-RAMAL DE ÁGUA - FORNECIMENTO E INSTALAÇÃO. AF_08/2022</v>
          </cell>
          <cell r="C5096" t="str">
            <v>UN</v>
          </cell>
          <cell r="D5096" t="str">
            <v>ATRIBUÍDO SÃO PAULO</v>
          </cell>
          <cell r="E5096" t="str">
            <v>6,11</v>
          </cell>
          <cell r="F5096" t="str">
            <v>CAIXA REFERENCIAL</v>
          </cell>
        </row>
        <row r="5097">
          <cell r="A5097" t="str">
            <v>104201</v>
          </cell>
          <cell r="B5097" t="str">
            <v>TÊ MISTURADOR, PPR, F M M, DN 20 X 20 MM, INSTALADO EM RAMAL OU SUB-RAMAL DE ÁGUA - FORNECIMENTO E INSTALAÇÃO. AF_08/2022</v>
          </cell>
          <cell r="C5097" t="str">
            <v>UN</v>
          </cell>
          <cell r="D5097" t="str">
            <v>ATRIBUÍDO SÃO PAULO</v>
          </cell>
          <cell r="E5097" t="str">
            <v>18,69</v>
          </cell>
          <cell r="F5097" t="str">
            <v>CAIXA REFERENCIAL</v>
          </cell>
        </row>
        <row r="5098">
          <cell r="A5098" t="str">
            <v>104202</v>
          </cell>
          <cell r="B5098" t="str">
            <v>TÊ NORMAL, PPR, 90 GRAUS, DN 20 X 20 X 20 MM, INSTALADO EM RAMAL OU SUB-RAMAL DE ÁGUA - FORNECIMENTO E INSTALAÇÃO. AF_08/2022</v>
          </cell>
          <cell r="C5098" t="str">
            <v>UN</v>
          </cell>
          <cell r="D5098" t="str">
            <v>ATRIBUÍDO SÃO PAULO</v>
          </cell>
          <cell r="E5098" t="str">
            <v>11,22</v>
          </cell>
          <cell r="F5098" t="str">
            <v>CAIXA REFERENCIAL</v>
          </cell>
        </row>
        <row r="5099">
          <cell r="A5099" t="str">
            <v>104317</v>
          </cell>
          <cell r="B5099" t="str">
            <v>JOELHO 90 GRAUS, PVC, SOLDÁVEL, DN 20 MM, INSTALADO EM DRENO DE AR CONDICIONADO - FORNECIMENTO E INSTALAÇÃO. AF_08/2022</v>
          </cell>
          <cell r="C5099" t="str">
            <v>UN</v>
          </cell>
          <cell r="D5099" t="str">
            <v>COEFICIENTE DE REPRESENTATIVIDADE</v>
          </cell>
          <cell r="E5099" t="str">
            <v>7,33</v>
          </cell>
          <cell r="F5099" t="str">
            <v>CAIXA REFERENCIAL</v>
          </cell>
        </row>
        <row r="5100">
          <cell r="A5100" t="str">
            <v>104318</v>
          </cell>
          <cell r="B5100" t="str">
            <v>JOELHO 45 GRAUS, PVC, SOLDÁVEL, DN 20 MM, INSTALADO EM DRENO DE AR CONDICIONADO - FORNECIMENTO E INSTALAÇÃO. AF_08/2022</v>
          </cell>
          <cell r="C5100" t="str">
            <v>UN</v>
          </cell>
          <cell r="D5100" t="str">
            <v>COEFICIENTE DE REPRESENTATIVIDADE</v>
          </cell>
          <cell r="E5100" t="str">
            <v>7,98</v>
          </cell>
          <cell r="F5100" t="str">
            <v>CAIXA REFERENCIAL</v>
          </cell>
        </row>
        <row r="5101">
          <cell r="A5101" t="str">
            <v>104319</v>
          </cell>
          <cell r="B5101" t="str">
            <v>JOELHO 90 GRAUS, PVC, SOLDÁVEL, DN 32 MM, INSTALADO EM DRENO DE AR CONDICIONADO - FORNECIMENTO E INSTALAÇÃO. AF_08/2022</v>
          </cell>
          <cell r="C5101" t="str">
            <v>UN</v>
          </cell>
          <cell r="D5101" t="str">
            <v>COEFICIENTE DE REPRESENTATIVIDADE</v>
          </cell>
          <cell r="E5101" t="str">
            <v>10,89</v>
          </cell>
          <cell r="F5101" t="str">
            <v>CAIXA REFERENCIAL</v>
          </cell>
        </row>
        <row r="5102">
          <cell r="A5102" t="str">
            <v>104320</v>
          </cell>
          <cell r="B5102" t="str">
            <v>JOELHO 45 GRAUS, PVC, SOLDÁVEL, DN 32 MM, INSTALADO EM DRENO DE AR CONDICIONADO - FORNECIMENTO E INSTALAÇÃO. AF_08/2022</v>
          </cell>
          <cell r="C5102" t="str">
            <v>UN</v>
          </cell>
          <cell r="D5102" t="str">
            <v>COEFICIENTE DE REPRESENTATIVIDADE</v>
          </cell>
          <cell r="E5102" t="str">
            <v>12,96</v>
          </cell>
          <cell r="F5102" t="str">
            <v>CAIXA REFERENCIAL</v>
          </cell>
        </row>
        <row r="5103">
          <cell r="A5103" t="str">
            <v>104321</v>
          </cell>
          <cell r="B5103" t="str">
            <v>LUVA, PVC, SOLDÁVEL, DN 20 MM, INSTALADO EM DRENO DE AR CONDICIONADO - FORNECIMENTO E INSTALAÇÃO. AF_08/2022</v>
          </cell>
          <cell r="C5103" t="str">
            <v>UN</v>
          </cell>
          <cell r="D5103" t="str">
            <v>COEFICIENTE DE REPRESENTATIVIDADE</v>
          </cell>
          <cell r="E5103" t="str">
            <v>5,63</v>
          </cell>
          <cell r="F5103" t="str">
            <v>CAIXA REFERENCIAL</v>
          </cell>
        </row>
        <row r="5104">
          <cell r="A5104" t="str">
            <v>104322</v>
          </cell>
          <cell r="B5104" t="str">
            <v>LUVA, PVC, SOLDÁVEL, DN 32 MM, INSTALADO EM DRENO DE AR CONDICIONADO - FORNECIMENTO E INSTALAÇÃO. AF_08/2022</v>
          </cell>
          <cell r="C5104" t="str">
            <v>UN</v>
          </cell>
          <cell r="D5104" t="str">
            <v>COEFICIENTE DE REPRESENTATIVIDADE</v>
          </cell>
          <cell r="E5104" t="str">
            <v>8,21</v>
          </cell>
          <cell r="F5104" t="str">
            <v>CAIXA REFERENCIAL</v>
          </cell>
        </row>
        <row r="5105">
          <cell r="A5105" t="str">
            <v>104323</v>
          </cell>
          <cell r="B5105" t="str">
            <v>TE, PVC, SOLDÁVEL, DN 20 MM, INSTALADO EM DRENO DE AR CONDICIONADO - FORNECIMENTO E INSTALAÇÃO. AF_08/2022</v>
          </cell>
          <cell r="C5105" t="str">
            <v>UN</v>
          </cell>
          <cell r="D5105" t="str">
            <v>COEFICIENTE DE REPRESENTATIVIDADE</v>
          </cell>
          <cell r="E5105" t="str">
            <v>10,26</v>
          </cell>
          <cell r="F5105" t="str">
            <v>CAIXA REFERENCIAL</v>
          </cell>
        </row>
        <row r="5106">
          <cell r="A5106" t="str">
            <v>104324</v>
          </cell>
          <cell r="B5106" t="str">
            <v>TE, PVC, SOLDÁVEL, DN 32 MM, INSTALADO EM DRENO DE AR CONDICIONADO - FORNECIMENTO E INSTALAÇÃO. AF_08/2022</v>
          </cell>
          <cell r="C5106" t="str">
            <v>UN</v>
          </cell>
          <cell r="D5106" t="str">
            <v>COEFICIENTE DE REPRESENTATIVIDADE</v>
          </cell>
          <cell r="E5106" t="str">
            <v>15,43</v>
          </cell>
          <cell r="F5106" t="str">
            <v>CAIXA REFERENCIAL</v>
          </cell>
        </row>
        <row r="5107">
          <cell r="A5107" t="str">
            <v>104341</v>
          </cell>
          <cell r="B5107" t="str">
            <v>BUCHA DE REDUÇÃO LONGA, PVC, SÉRIE NORMAL, ESGOTO PREDIAL, DN 50 X 40 MM, JUNTA SOLDÁVEL E ELÁSTICA, FORNECIDO E INSTALADO EM RAMAL DE DESCARGA OU RAMAL DE ESGOTO SANITÁRIO. AF_08/2022</v>
          </cell>
          <cell r="C5107" t="str">
            <v>UN</v>
          </cell>
          <cell r="D5107" t="str">
            <v>COEFICIENTE DE REPRESENTATIVIDADE</v>
          </cell>
          <cell r="E5107" t="str">
            <v>12,29</v>
          </cell>
          <cell r="F5107" t="str">
            <v>CAIXA REFERENCIAL</v>
          </cell>
        </row>
        <row r="5108">
          <cell r="A5108" t="str">
            <v>104343</v>
          </cell>
          <cell r="B5108" t="str">
            <v>JUNÇÃO DE REDUÇÃO INVERTIDA, PVC, SÉRIE NORMAL, ESGOTO PREDIAL, DN 75 X 50 MM, JUNTA ELÁSTICA, FORNECIDO E INSTALADO EM RAMAL DE DESCARGA OU RAMAL DE ESGOTO SANITÁRIO. AF_08/2022</v>
          </cell>
          <cell r="C5108" t="str">
            <v>UN</v>
          </cell>
          <cell r="D5108" t="str">
            <v>COEFICIENTE DE REPRESENTATIVIDADE</v>
          </cell>
          <cell r="E5108" t="str">
            <v>39,13</v>
          </cell>
          <cell r="F5108" t="str">
            <v>CAIXA REFERENCIAL</v>
          </cell>
        </row>
        <row r="5109">
          <cell r="A5109" t="str">
            <v>104344</v>
          </cell>
          <cell r="B5109" t="str">
            <v>TE, PVC, SÉRIE NORMAL, ESGOTO PREDIAL, DN 100 X 50 MM, JUNTA ELÁSTICA, FORNECIDO E INSTALADO EM RAMAL DE DESCARGA OU RAMAL DE ESGOTO SANITÁRIO. AF_08/2022</v>
          </cell>
          <cell r="C5109" t="str">
            <v>UN</v>
          </cell>
          <cell r="D5109" t="str">
            <v>COEFICIENTE DE REPRESENTATIVIDADE</v>
          </cell>
          <cell r="E5109" t="str">
            <v>47,05</v>
          </cell>
          <cell r="F5109" t="str">
            <v>CAIXA REFERENCIAL</v>
          </cell>
        </row>
        <row r="5110">
          <cell r="A5110" t="str">
            <v>104345</v>
          </cell>
          <cell r="B5110" t="str">
            <v>JUNÇÃO DE REDUÇÃO INVERTIDA, PVC, SÉRIE NORMAL, ESGOTO PREDIAL, DN 100 X 50 MM, JUNTA ELÁSTICA, FORNECIDO E INSTALADO EM RAMAL DE DESCARGA OU RAMAL DE ESGOTO SANITÁRIO. AF_08/2022</v>
          </cell>
          <cell r="C5110" t="str">
            <v>UN</v>
          </cell>
          <cell r="D5110" t="str">
            <v>COEFICIENTE DE REPRESENTATIVIDADE</v>
          </cell>
          <cell r="E5110" t="str">
            <v>49,71</v>
          </cell>
          <cell r="F5110" t="str">
            <v>CAIXA REFERENCIAL</v>
          </cell>
        </row>
        <row r="5111">
          <cell r="A5111" t="str">
            <v>104346</v>
          </cell>
          <cell r="B5111" t="str">
            <v>TE, PVC, SÉRIE NORMAL, ESGOTO PREDIAL, DN 100 X 75 MM, JUNTA ELÁSTICA, FORNECIDO E INSTALADO EM RAMAL DE DESCARGA OU RAMAL DE ESGOTO SANITÁRIO. AF_08/2022</v>
          </cell>
          <cell r="C5111" t="str">
            <v>UN</v>
          </cell>
          <cell r="D5111" t="str">
            <v>COEFICIENTE DE REPRESENTATIVIDADE</v>
          </cell>
          <cell r="E5111" t="str">
            <v>52,19</v>
          </cell>
          <cell r="F5111" t="str">
            <v>CAIXA REFERENCIAL</v>
          </cell>
        </row>
        <row r="5112">
          <cell r="A5112" t="str">
            <v>104347</v>
          </cell>
          <cell r="B5112" t="str">
            <v>JUNÇÃO DE REDUCAO INVERTIDA, PVC, SÉRIE NORMAL, ESGOTO PREDIAL, DN 100 X 75 MM, JUNTA ELÁSTICA, FORNECIDO E INSTALADO EM RAMAL DE DESCARGA OU RAMAL DE ESGOTO SANITÁRIO. AF_08/2022</v>
          </cell>
          <cell r="C5112" t="str">
            <v>UN</v>
          </cell>
          <cell r="D5112" t="str">
            <v>COEFICIENTE DE REPRESENTATIVIDADE</v>
          </cell>
          <cell r="E5112" t="str">
            <v>55,62</v>
          </cell>
          <cell r="F5112" t="str">
            <v>CAIXA REFERENCIAL</v>
          </cell>
        </row>
        <row r="5113">
          <cell r="A5113" t="str">
            <v>104348</v>
          </cell>
          <cell r="B5113" t="str">
            <v>TERMINAL DE VENTILAÇÃO, PVC, SÉRIE NORMAL, ESGOTO PREDIAL, DN 50 MM, JUNTA SOLDÁVEL, FORNECIDO E INSTALADO EM PRUMADA DE ESGOTO SANITÁRIO OU VENTILAÇÃO. AF_08/2022</v>
          </cell>
          <cell r="C5113" t="str">
            <v>UN</v>
          </cell>
          <cell r="D5113" t="str">
            <v>COEFICIENTE DE REPRESENTATIVIDADE</v>
          </cell>
          <cell r="E5113" t="str">
            <v>13,71</v>
          </cell>
          <cell r="F5113" t="str">
            <v>CAIXA REFERENCIAL</v>
          </cell>
        </row>
        <row r="5114">
          <cell r="A5114" t="str">
            <v>104350</v>
          </cell>
          <cell r="B5114" t="str">
            <v>JUNÇÃO DE REDUÇÃO INVERTIDA, PVC, SÉRIE NORMAL, ESGOTO PREDIAL, DN 75 X 50 MM, JUNTA ELÁSTICA, FORNECIDO E INSTALADO EM PRUMADA DE ESGOTO SANITÁRIO OU VENTILAÇÃO. AF_08/2022</v>
          </cell>
          <cell r="C5114" t="str">
            <v>UN</v>
          </cell>
          <cell r="D5114" t="str">
            <v>COEFICIENTE DE REPRESENTATIVIDADE</v>
          </cell>
          <cell r="E5114" t="str">
            <v>34,68</v>
          </cell>
          <cell r="F5114" t="str">
            <v>CAIXA REFERENCIAL</v>
          </cell>
        </row>
        <row r="5115">
          <cell r="A5115" t="str">
            <v>104351</v>
          </cell>
          <cell r="B5115" t="str">
            <v>TERMINAL DE VENTILAÇÃO, PVC, SÉRIE NORMAL, ESGOTO PREDIAL, DN 75 MM, JUNTA SOLDÁVEL, FORNECIDO E INSTALADO EM PRUMADA DE ESGOTO SANITÁRIO OU VENTILAÇÃO. AF_08/2022</v>
          </cell>
          <cell r="C5115" t="str">
            <v>UN</v>
          </cell>
          <cell r="D5115" t="str">
            <v>COEFICIENTE DE REPRESENTATIVIDADE</v>
          </cell>
          <cell r="E5115" t="str">
            <v>28,09</v>
          </cell>
          <cell r="F5115" t="str">
            <v>CAIXA REFERENCIAL</v>
          </cell>
        </row>
        <row r="5116">
          <cell r="A5116" t="str">
            <v>104352</v>
          </cell>
          <cell r="B5116" t="str">
            <v>TE, PVC, SÉRIE NORMAL, ESGOTO PREDIAL, DN 100 X 50 MM, JUNTA ELÁSTICA, FORNECIDO E INSTALADO EM PRUMADA DE ESGOTO SANITÁRIO OU VENTILAÇÃO. AF_08/2022</v>
          </cell>
          <cell r="C5116" t="str">
            <v>UN</v>
          </cell>
          <cell r="D5116" t="str">
            <v>COEFICIENTE DE REPRESENTATIVIDADE</v>
          </cell>
          <cell r="E5116" t="str">
            <v>45,72</v>
          </cell>
          <cell r="F5116" t="str">
            <v>CAIXA REFERENCIAL</v>
          </cell>
        </row>
        <row r="5117">
          <cell r="A5117" t="str">
            <v>104353</v>
          </cell>
          <cell r="B5117" t="str">
            <v>JUNÇÃO DE REDUÇÃO INVERTIDA, PVC, SÉRIE NORMAL, ESGOTO PREDIAL, DN 100 X 50 MM, JUNTA ELÁSTICA, FORNECIDO E INSTALADO EM PRUMADA DE ESGOTO SANITÁRIO OU VENTILAÇÃO. AF_08/2022</v>
          </cell>
          <cell r="C5117" t="str">
            <v>UN</v>
          </cell>
          <cell r="D5117" t="str">
            <v>COEFICIENTE DE REPRESENTATIVIDADE</v>
          </cell>
          <cell r="E5117" t="str">
            <v>48,38</v>
          </cell>
          <cell r="F5117" t="str">
            <v>CAIXA REFERENCIAL</v>
          </cell>
        </row>
        <row r="5118">
          <cell r="A5118" t="str">
            <v>104354</v>
          </cell>
          <cell r="B5118" t="str">
            <v>TE, PVC, SÉRIE NORMAL, ESGOTO PREDIAL, DN 100 X 75 MM, JUNTA ELÁSTICA, FORNECIDO E INSTALADO EM PRUMADA DE ESGOTO SANITÁRIO OU VENTILAÇÃO. AF_08/2022</v>
          </cell>
          <cell r="C5118" t="str">
            <v>UN</v>
          </cell>
          <cell r="D5118" t="str">
            <v>COEFICIENTE DE REPRESENTATIVIDADE</v>
          </cell>
          <cell r="E5118" t="str">
            <v>52,43</v>
          </cell>
          <cell r="F5118" t="str">
            <v>CAIXA REFERENCIAL</v>
          </cell>
        </row>
        <row r="5119">
          <cell r="A5119" t="str">
            <v>104355</v>
          </cell>
          <cell r="B5119" t="str">
            <v>JUNÇÃO DE REDUCAO INVERTIDA, PVC, SÉRIE NORMAL, ESGOTO PREDIAL, DN 100 X 75 MM, JUNTA ELÁSTICA, FORNECIDO E INSTALADO EM PRUMADA DE ESGOTO SANITÁRIO OU VENTILAÇÃO. AF_08/2022</v>
          </cell>
          <cell r="C5119" t="str">
            <v>UN</v>
          </cell>
          <cell r="D5119" t="str">
            <v>COEFICIENTE DE REPRESENTATIVIDADE</v>
          </cell>
          <cell r="E5119" t="str">
            <v>55,86</v>
          </cell>
          <cell r="F5119" t="str">
            <v>CAIXA REFERENCIAL</v>
          </cell>
        </row>
        <row r="5120">
          <cell r="A5120" t="str">
            <v>104356</v>
          </cell>
          <cell r="B5120" t="str">
            <v>TERMINAL DE VENTILAÇÃO, PVC, SÉRIE NORMAL, ESGOTO PREDIAL, DN 100 MM, JUNTA SOLDÁVEL, FORNECIDO E INSTALADO EM PRUMADA DE ESGOTO SANITÁRIO OU VENTILAÇÃO. AF_08/2022</v>
          </cell>
          <cell r="C5120" t="str">
            <v>UN</v>
          </cell>
          <cell r="D5120" t="str">
            <v>COEFICIENTE DE REPRESENTATIVIDADE</v>
          </cell>
          <cell r="E5120" t="str">
            <v>36,98</v>
          </cell>
          <cell r="F5120" t="str">
            <v>CAIXA REFERENCIAL</v>
          </cell>
        </row>
        <row r="5121">
          <cell r="A5121" t="str">
            <v>104357</v>
          </cell>
          <cell r="B5121" t="str">
            <v>CAP, PVC, SÉRIE NORMAL, ESGOTO PREDIAL, DN 100 MM, JUNTA ELÁSTICA, FORNECIDO E INSTALADO EM SUBCOLETOR AÉREO DE ESGOTO SANITÁRIO. AF_08/2022</v>
          </cell>
          <cell r="C5121" t="str">
            <v>UN</v>
          </cell>
          <cell r="D5121" t="str">
            <v>COEFICIENTE DE REPRESENTATIVIDADE</v>
          </cell>
          <cell r="E5121" t="str">
            <v>22,42</v>
          </cell>
          <cell r="F5121" t="str">
            <v>CAIXA REFERENCIAL</v>
          </cell>
        </row>
        <row r="5122">
          <cell r="A5122" t="str">
            <v>104576</v>
          </cell>
          <cell r="B5122" t="str">
            <v>LUVA DE REDUÇÃO, PARA INSTALAÇÕES EM PEX ÁGUA, DN 20 X 16 MM, COM ANEL DESLIZANTE - FORNECIMENTO E INSTALAÇÃO. AF_02/2023</v>
          </cell>
          <cell r="C5122" t="str">
            <v>UN</v>
          </cell>
          <cell r="D5122" t="str">
            <v>ATRIBUÍDO SÃO PAULO</v>
          </cell>
          <cell r="E5122" t="str">
            <v>16,38</v>
          </cell>
          <cell r="F5122" t="str">
            <v>CAIXA REFERENCIAL</v>
          </cell>
        </row>
        <row r="5123">
          <cell r="A5123" t="str">
            <v>104577</v>
          </cell>
          <cell r="B5123" t="str">
            <v>LUVA DE REDUÇÃO, PARA INSTALAÇÕES EM PEX ÁGUA, DN 25 X 16 MM, COM ANEL DESLIZANTE - FORNECIMENTO E INSTALAÇÃO. AF_02/2023</v>
          </cell>
          <cell r="C5123" t="str">
            <v>UN</v>
          </cell>
          <cell r="D5123" t="str">
            <v>ATRIBUÍDO SÃO PAULO</v>
          </cell>
          <cell r="E5123" t="str">
            <v>22,01</v>
          </cell>
          <cell r="F5123" t="str">
            <v>CAIXA REFERENCIAL</v>
          </cell>
        </row>
        <row r="5124">
          <cell r="A5124" t="str">
            <v>104578</v>
          </cell>
          <cell r="B5124" t="str">
            <v>LUVA DE REDUÇÃO, PARA INSTALAÇÕES EM PEX ÁGUA, DN 25 X 20 MM, COM ANEL DESLIZANTE - FORNECIMENTO E INSTALAÇÃO. AF_02/2023</v>
          </cell>
          <cell r="C5124" t="str">
            <v>UN</v>
          </cell>
          <cell r="D5124" t="str">
            <v>ATRIBUÍDO SÃO PAULO</v>
          </cell>
          <cell r="E5124" t="str">
            <v>23,58</v>
          </cell>
          <cell r="F5124" t="str">
            <v>CAIXA REFERENCIAL</v>
          </cell>
        </row>
        <row r="5125">
          <cell r="A5125" t="str">
            <v>104579</v>
          </cell>
          <cell r="B5125" t="str">
            <v>LUVA DE REDUÇÃO, PARA INSTALAÇÕES EM PEX ÁGUA, DN 32 X 25 MM, COM ANEL DESLIZANTE - FORNECIMENTO E INSTALAÇÃO. AF_02/2023</v>
          </cell>
          <cell r="C5125" t="str">
            <v>UN</v>
          </cell>
          <cell r="D5125" t="str">
            <v>ATRIBUÍDO SÃO PAULO</v>
          </cell>
          <cell r="E5125" t="str">
            <v>30,95</v>
          </cell>
          <cell r="F5125" t="str">
            <v>CAIXA REFERENCIAL</v>
          </cell>
        </row>
        <row r="5126">
          <cell r="A5126" t="str">
            <v>104581</v>
          </cell>
          <cell r="B5126" t="str">
            <v>LUVA , PARA INSTALAÇÕES EM PEX ÁGUA, DN 16 MM, COM ANEL DESLIZANTE - FORNECIMENTO E INSTALAÇÃO. AF_02/2023</v>
          </cell>
          <cell r="C5126" t="str">
            <v>UN</v>
          </cell>
          <cell r="D5126" t="str">
            <v>ATRIBUÍDO SÃO PAULO</v>
          </cell>
          <cell r="E5126" t="str">
            <v>14,96</v>
          </cell>
          <cell r="F5126" t="str">
            <v>CAIXA REFERENCIAL</v>
          </cell>
        </row>
        <row r="5127">
          <cell r="A5127" t="str">
            <v>104582</v>
          </cell>
          <cell r="B5127" t="str">
            <v>LUVA , PARA INSTALAÇÕES EM PEX ÁGUA, DN 20 MM, COM ANEL DESLIZANTE - FORNECIMENTO E INSTALAÇÃO. AF_02/2023</v>
          </cell>
          <cell r="C5127" t="str">
            <v>UN</v>
          </cell>
          <cell r="D5127" t="str">
            <v>ATRIBUÍDO SÃO PAULO</v>
          </cell>
          <cell r="E5127" t="str">
            <v>19,08</v>
          </cell>
          <cell r="F5127" t="str">
            <v>CAIXA REFERENCIAL</v>
          </cell>
        </row>
        <row r="5128">
          <cell r="A5128" t="str">
            <v>104583</v>
          </cell>
          <cell r="B5128" t="str">
            <v>LUVA , PARA INSTALAÇÕES EM PEX ÁGUA, DN 25 MM, COM ANEL DESLIZANTE - FORNECIMENTO E INSTALAÇÃO. AF_02/2023</v>
          </cell>
          <cell r="C5128" t="str">
            <v>UN</v>
          </cell>
          <cell r="D5128" t="str">
            <v>ATRIBUÍDO SÃO PAULO</v>
          </cell>
          <cell r="E5128" t="str">
            <v>30,58</v>
          </cell>
          <cell r="F5128" t="str">
            <v>CAIXA REFERENCIAL</v>
          </cell>
        </row>
        <row r="5129">
          <cell r="A5129" t="str">
            <v>104584</v>
          </cell>
          <cell r="B5129" t="str">
            <v>LUVA , PARA INSTALAÇÕES EM PEX ÁGUA, DN 32 MM, COM ANEL DESLIZANTE - FORNECIMENTO E INSTALAÇÃO. AF_02/2023</v>
          </cell>
          <cell r="C5129" t="str">
            <v>UN</v>
          </cell>
          <cell r="D5129" t="str">
            <v>ATRIBUÍDO SÃO PAULO</v>
          </cell>
          <cell r="E5129" t="str">
            <v>36,69</v>
          </cell>
          <cell r="F5129" t="str">
            <v>CAIXA REFERENCIAL</v>
          </cell>
        </row>
        <row r="5130">
          <cell r="A5130" t="str">
            <v>105146</v>
          </cell>
          <cell r="B5130" t="str">
            <v>BUCHA DE REDUÇÃO, PPR, DN 50 X 32 MM, INSTALADO EM RESERVAÇÃO PREDIAL DE ÁGUA - FORNECIMENTO E INSTALAÇÃO. AF_04/2024</v>
          </cell>
          <cell r="C5130" t="str">
            <v>UN</v>
          </cell>
          <cell r="D5130" t="str">
            <v>ATRIBUÍDO SÃO PAULO</v>
          </cell>
          <cell r="E5130" t="str">
            <v>20,64</v>
          </cell>
          <cell r="F5130" t="str">
            <v>CAIXA REFERENCIAL</v>
          </cell>
        </row>
        <row r="5131">
          <cell r="A5131" t="str">
            <v>105147</v>
          </cell>
          <cell r="B5131" t="str">
            <v>CURVA PPR 90 GRAUS, DN 20 MM, INSTALADO EM RESERVAÇÃO PREDIAL DE ÁGUA - FORNECIMENTO E INSTALAÇÃO. AF_04/2024</v>
          </cell>
          <cell r="C5131" t="str">
            <v>UN</v>
          </cell>
          <cell r="D5131" t="str">
            <v>ATRIBUÍDO SÃO PAULO</v>
          </cell>
          <cell r="E5131" t="str">
            <v>14,59</v>
          </cell>
          <cell r="F5131" t="str">
            <v>CAIXA REFERENCIAL</v>
          </cell>
        </row>
        <row r="5132">
          <cell r="A5132" t="str">
            <v>105148</v>
          </cell>
          <cell r="B5132" t="str">
            <v>CURVA PPR 90 GRAUS, DN 25 MM, INSTALADO EM RESERVAÇÃO PREDIAL DE ÁGUA - FORNECIMENTO E INSTALAÇÃO. AF_04/2024</v>
          </cell>
          <cell r="C5132" t="str">
            <v>UN</v>
          </cell>
          <cell r="D5132" t="str">
            <v>ATRIBUÍDO SÃO PAULO</v>
          </cell>
          <cell r="E5132" t="str">
            <v>20,62</v>
          </cell>
          <cell r="F5132" t="str">
            <v>CAIXA REFERENCIAL</v>
          </cell>
        </row>
        <row r="5133">
          <cell r="A5133" t="str">
            <v>105149</v>
          </cell>
          <cell r="B5133" t="str">
            <v>JOELHO PPR 45 GRAUS, SOLDÁVEL, DN 20 MM, INSTALADO EM RESERVAÇÃO PREDIAL DE ÁGUA - FORNECIMENTO E INSTALAÇÃO. AF_04/2024</v>
          </cell>
          <cell r="C5133" t="str">
            <v>UN</v>
          </cell>
          <cell r="D5133" t="str">
            <v>ATRIBUÍDO SÃO PAULO</v>
          </cell>
          <cell r="E5133" t="str">
            <v>7,43</v>
          </cell>
          <cell r="F5133" t="str">
            <v>CAIXA REFERENCIAL</v>
          </cell>
        </row>
        <row r="5134">
          <cell r="A5134" t="str">
            <v>105150</v>
          </cell>
          <cell r="B5134" t="str">
            <v>JOELHO PPR 45 GRAUS, SOLDÁVEL, DN 25 MM, INSTALADO EM RESERVAÇÃO PREDIAL DE ÁGUA - FORNECIMENTO E INSTALAÇÃO. AF_04/2024</v>
          </cell>
          <cell r="C5134" t="str">
            <v>UN</v>
          </cell>
          <cell r="D5134" t="str">
            <v>ATRIBUÍDO SÃO PAULO</v>
          </cell>
          <cell r="E5134" t="str">
            <v>8,69</v>
          </cell>
          <cell r="F5134" t="str">
            <v>CAIXA REFERENCIAL</v>
          </cell>
        </row>
        <row r="5135">
          <cell r="A5135" t="str">
            <v>105151</v>
          </cell>
          <cell r="B5135" t="str">
            <v>JOELHO PPR 45 GRAUS, SOLDÁVEL, DN 40 MM, INSTALADO EM RESERVAÇÃO PREDIAL DE ÁGUA - FORNECIMENTO E INSTALAÇÃO. AF_04/2024</v>
          </cell>
          <cell r="C5135" t="str">
            <v>UN</v>
          </cell>
          <cell r="D5135" t="str">
            <v>ATRIBUÍDO SÃO PAULO</v>
          </cell>
          <cell r="E5135" t="str">
            <v>20,86</v>
          </cell>
          <cell r="F5135" t="str">
            <v>CAIXA REFERENCIAL</v>
          </cell>
        </row>
        <row r="5136">
          <cell r="A5136" t="str">
            <v>105152</v>
          </cell>
          <cell r="B5136" t="str">
            <v>JOELHO PPR 45 GRAUS, SOLDÁVEL, DN 50 MM, INSTALADO EM RESERVAÇÃO PREDIAL DE ÁGUA - FORNECIMENTO E INSTALAÇÃO. AF_04/2024</v>
          </cell>
          <cell r="C5136" t="str">
            <v>UN</v>
          </cell>
          <cell r="D5136" t="str">
            <v>ATRIBUÍDO SÃO PAULO</v>
          </cell>
          <cell r="E5136" t="str">
            <v>30,85</v>
          </cell>
          <cell r="F5136" t="str">
            <v>CAIXA REFERENCIAL</v>
          </cell>
        </row>
        <row r="5137">
          <cell r="A5137" t="str">
            <v>105154</v>
          </cell>
          <cell r="B5137" t="str">
            <v>CURVA PVC 45 GRAUS, SOLDÁVEL, DN 25 MM, INSTALADO EM RESERVAÇÃO PREDIAL DE ÁGUA - FORNECIMENTO E INSTALAÇÃO. AF_04/2024</v>
          </cell>
          <cell r="C5137" t="str">
            <v>UN</v>
          </cell>
          <cell r="D5137" t="str">
            <v>COEFICIENTE DE REPRESENTATIVIDADE</v>
          </cell>
          <cell r="E5137" t="str">
            <v>7,21</v>
          </cell>
          <cell r="F5137" t="str">
            <v>CAIXA REFERENCIAL</v>
          </cell>
        </row>
        <row r="5138">
          <cell r="A5138" t="str">
            <v>105155</v>
          </cell>
          <cell r="B5138" t="str">
            <v>CURVA PVC 45 GRAUS, SOLDÁVEL, DN 32 MM, INSTALADO EM RESERVAÇÃO PREDIAL DE ÁGUA - FORNECIMENTO E INSTALAÇÃO. AF_04/2024</v>
          </cell>
          <cell r="C5138" t="str">
            <v>UN</v>
          </cell>
          <cell r="D5138" t="str">
            <v>COEFICIENTE DE REPRESENTATIVIDADE</v>
          </cell>
          <cell r="E5138" t="str">
            <v>10,99</v>
          </cell>
          <cell r="F5138" t="str">
            <v>CAIXA REFERENCIAL</v>
          </cell>
        </row>
        <row r="5139">
          <cell r="A5139" t="str">
            <v>105156</v>
          </cell>
          <cell r="B5139" t="str">
            <v>CURVA PVC 45 GRAUS, SOLDÁVEL, DN 40 MM, INSTALADO EM RESERVAÇÃO PREDIAL DE ÁGUA - FORNECIMENTO E INSTALAÇÃO. AF_04/2024</v>
          </cell>
          <cell r="C5139" t="str">
            <v>UN</v>
          </cell>
          <cell r="D5139" t="str">
            <v>COEFICIENTE DE REPRESENTATIVIDADE</v>
          </cell>
          <cell r="E5139" t="str">
            <v>13,93</v>
          </cell>
          <cell r="F5139" t="str">
            <v>CAIXA REFERENCIAL</v>
          </cell>
        </row>
        <row r="5140">
          <cell r="A5140" t="str">
            <v>105157</v>
          </cell>
          <cell r="B5140" t="str">
            <v>CURVA PVC 45 GRAUS, SOLDÁVEL, DN 50 MM, INSTALADO EM RESERVAÇÃO PREDIAL DE ÁGUA - FORNECIMENTO E INSTALAÇÃO. AF_04/2024</v>
          </cell>
          <cell r="C5140" t="str">
            <v>UN</v>
          </cell>
          <cell r="D5140" t="str">
            <v>COEFICIENTE DE REPRESENTATIVIDADE</v>
          </cell>
          <cell r="E5140" t="str">
            <v>21,68</v>
          </cell>
          <cell r="F5140" t="str">
            <v>CAIXA REFERENCIAL</v>
          </cell>
        </row>
        <row r="5141">
          <cell r="A5141" t="str">
            <v>105158</v>
          </cell>
          <cell r="B5141" t="str">
            <v>CURVA PVC 45 GRAUS, SOLDÁVEL, DN 60 MM, INSTALADO EM RESERVAÇÃO PREDIAL DE ÁGUA - FORNECIMENTO E INSTALAÇÃO. AF_04/2024</v>
          </cell>
          <cell r="C5141" t="str">
            <v>UN</v>
          </cell>
          <cell r="D5141" t="str">
            <v>COEFICIENTE DE REPRESENTATIVIDADE</v>
          </cell>
          <cell r="E5141" t="str">
            <v>32,14</v>
          </cell>
          <cell r="F5141" t="str">
            <v>CAIXA REFERENCIAL</v>
          </cell>
        </row>
        <row r="5142">
          <cell r="A5142" t="str">
            <v>105159</v>
          </cell>
          <cell r="B5142" t="str">
            <v>CURVA PVC 45 GRAUS, SOLDÁVEL, DN 75 MM, INSTALADO EM RESERVAÇÃO PREDIAL DE ÁGUA - FORNECIMENTO E INSTALAÇÃO. AF_04/2024</v>
          </cell>
          <cell r="C5142" t="str">
            <v>UN</v>
          </cell>
          <cell r="D5142" t="str">
            <v>COEFICIENTE DE REPRESENTATIVIDADE</v>
          </cell>
          <cell r="E5142" t="str">
            <v>58,16</v>
          </cell>
          <cell r="F5142" t="str">
            <v>CAIXA REFERENCIAL</v>
          </cell>
        </row>
        <row r="5143">
          <cell r="A5143" t="str">
            <v>105160</v>
          </cell>
          <cell r="B5143" t="str">
            <v>CURVA PVC 45 GRAUS, SOLDÁVEL, DN 85 MM, INSTALADO EM RESERVAÇÃO PREDIAL DE ÁGUA - FORNECIMENTO E INSTALAÇÃO. AF_04/2024</v>
          </cell>
          <cell r="C5143" t="str">
            <v>UN</v>
          </cell>
          <cell r="D5143" t="str">
            <v>COEFICIENTE DE REPRESENTATIVIDADE</v>
          </cell>
          <cell r="E5143" t="str">
            <v>71,67</v>
          </cell>
          <cell r="F5143" t="str">
            <v>CAIXA REFERENCIAL</v>
          </cell>
        </row>
        <row r="5144">
          <cell r="A5144" t="str">
            <v>105161</v>
          </cell>
          <cell r="B5144" t="str">
            <v>JOELHO PPR 45 GRAUS, SOLDÁVEL, DN 75 MM, INSTALADO EM RESERVAÇÃO PREDIAL DE ÁGUA - FORNECIMENTO E INSTALAÇÃO. AF_04/2024</v>
          </cell>
          <cell r="C5144" t="str">
            <v>UN</v>
          </cell>
          <cell r="D5144" t="str">
            <v>ATRIBUÍDO SÃO PAULO</v>
          </cell>
          <cell r="E5144" t="str">
            <v>86,13</v>
          </cell>
          <cell r="F5144" t="str">
            <v>CAIXA REFERENCIAL</v>
          </cell>
        </row>
        <row r="5145">
          <cell r="A5145" t="str">
            <v>105162</v>
          </cell>
          <cell r="B5145" t="str">
            <v>JOELHO PPR 45 GRAUS, SOLDÁVEL, DN 90 MM, INSTALADO EM RESERVAÇÃO PREDIAL DE ÁGUA - FORNECIMENTO E INSTALAÇÃO. AF_04/2024</v>
          </cell>
          <cell r="C5145" t="str">
            <v>UN</v>
          </cell>
          <cell r="D5145" t="str">
            <v>ATRIBUÍDO SÃO PAULO</v>
          </cell>
          <cell r="E5145" t="str">
            <v>146,36</v>
          </cell>
          <cell r="F5145" t="str">
            <v>CAIXA REFERENCIAL</v>
          </cell>
        </row>
        <row r="5146">
          <cell r="A5146" t="str">
            <v>105163</v>
          </cell>
          <cell r="B5146" t="str">
            <v>JOELHO PPR, 45 GRAUS, SOLDÁVEL, DN 32 MM, INSTALADO EM RESERVAÇÃO PREDIAL DE ÁGUA - FORNECIMENTO E INSTALAÇÃO. AF_04/2024</v>
          </cell>
          <cell r="C5146" t="str">
            <v>UN</v>
          </cell>
          <cell r="D5146" t="str">
            <v>ATRIBUÍDO SÃO PAULO</v>
          </cell>
          <cell r="E5146" t="str">
            <v>13,38</v>
          </cell>
          <cell r="F5146" t="str">
            <v>CAIXA REFERENCIAL</v>
          </cell>
        </row>
        <row r="5147">
          <cell r="A5147" t="str">
            <v>105164</v>
          </cell>
          <cell r="B5147" t="str">
            <v>TÊ, PPR, DN 20 MM, INSTALADO EM RESERVAÇÃO PREDIAL DE ÁGUA - FORNECIMENTO E INSTALAÇÃO. AF_04/2024</v>
          </cell>
          <cell r="C5147" t="str">
            <v>UN</v>
          </cell>
          <cell r="D5147" t="str">
            <v>ATRIBUÍDO SÃO PAULO</v>
          </cell>
          <cell r="E5147" t="str">
            <v>10,60</v>
          </cell>
          <cell r="F5147" t="str">
            <v>CAIXA REFERENCIAL</v>
          </cell>
        </row>
        <row r="5148">
          <cell r="A5148" t="str">
            <v>105165</v>
          </cell>
          <cell r="B5148" t="str">
            <v>TÊ, PPR, DN 25 MM, INSTALADO EM RESERVAÇÃO PREDIAL DE ÁGUA - FORNECIMENTO E INSTALAÇÃO. AF_04/2024</v>
          </cell>
          <cell r="C5148" t="str">
            <v>UN</v>
          </cell>
          <cell r="D5148" t="str">
            <v>ATRIBUÍDO SÃO PAULO</v>
          </cell>
          <cell r="E5148" t="str">
            <v>10,89</v>
          </cell>
          <cell r="F5148" t="str">
            <v>CAIXA REFERENCIAL</v>
          </cell>
        </row>
        <row r="5149">
          <cell r="A5149" t="str">
            <v>105166</v>
          </cell>
          <cell r="B5149" t="str">
            <v>JOELHO CPVC, SOLDÁVEL, 45 GRAUS, DN 42 MM, INSTALADO EM RESERVAÇÃO PREDIAL DE ÁGUA - FORNECIMENTO E INSTALAÇÃO. AF_04/2024</v>
          </cell>
          <cell r="C5149" t="str">
            <v>UN</v>
          </cell>
          <cell r="D5149" t="str">
            <v>COEFICIENTE DE REPRESENTATIVIDADE</v>
          </cell>
          <cell r="E5149" t="str">
            <v>39,93</v>
          </cell>
          <cell r="F5149" t="str">
            <v>CAIXA REFERENCIAL</v>
          </cell>
        </row>
        <row r="5150">
          <cell r="A5150" t="str">
            <v>105167</v>
          </cell>
          <cell r="B5150" t="str">
            <v>UNIÃO FLANGE, PPR, COM PARAFUSOS, DN 40 MM, INSTALADO EM RESERVAÇÃO PREDIAL DE ÁGUA - FORNECIMENTO E INSTALAÇÃO. AF_04/2024</v>
          </cell>
          <cell r="C5150" t="str">
            <v>UN</v>
          </cell>
          <cell r="D5150" t="str">
            <v>ATRIBUÍDO SÃO PAULO</v>
          </cell>
          <cell r="E5150" t="str">
            <v>200,24</v>
          </cell>
          <cell r="F5150" t="str">
            <v>CAIXA REFERENCIAL</v>
          </cell>
        </row>
        <row r="5151">
          <cell r="A5151" t="str">
            <v>105169</v>
          </cell>
          <cell r="B5151" t="str">
            <v>BUCHA DE REDUÇÃO, EM FERRO GALVANIZADO, CONEXÃO ROSQUEADA, DN 80 MM X 65 MM (3" X 2 1/2"), INSTALADO EM RESERVAÇÃO PREDIAL DE ÁGUA - FORNECIMENTO E INSTALAÇÃO. AF_04/2024</v>
          </cell>
          <cell r="C5151" t="str">
            <v>UN</v>
          </cell>
          <cell r="D5151" t="str">
            <v>ATRIBUÍDO SÃO PAULO</v>
          </cell>
          <cell r="E5151" t="str">
            <v>94,64</v>
          </cell>
          <cell r="F5151" t="str">
            <v>CAIXA REFERENCIAL</v>
          </cell>
        </row>
        <row r="5152">
          <cell r="A5152" t="str">
            <v>105170</v>
          </cell>
          <cell r="B5152" t="str">
            <v>JOELHO PVC, SOLDÁVEL, 45 GRAUS, DN 25 MM, INSTALADO EM RESERVAÇÃO PREDIAL DE ÁGUA - FORNECIMENTO E INSTALAÇÃO. AF_04/2024</v>
          </cell>
          <cell r="C5152" t="str">
            <v>UN</v>
          </cell>
          <cell r="D5152" t="str">
            <v>COEFICIENTE DE REPRESENTATIVIDADE</v>
          </cell>
          <cell r="E5152" t="str">
            <v>6,06</v>
          </cell>
          <cell r="F5152" t="str">
            <v>CAIXA REFERENCIAL</v>
          </cell>
        </row>
        <row r="5153">
          <cell r="A5153" t="str">
            <v>105172</v>
          </cell>
          <cell r="B5153" t="str">
            <v>BUCHA DE REDUÇÃO, EM FERRO GALVANIZADO, CONEXÃO ROSQUEADA, DN 80 MM X 50 MM (3" X 2"), INSTALADO EM RESERVAÇÃO PREDIAL DE ÁGUA - FORNECIMENTO E INSTALAÇÃO. AF_04/2024</v>
          </cell>
          <cell r="C5153" t="str">
            <v>UN</v>
          </cell>
          <cell r="D5153" t="str">
            <v>ATRIBUÍDO SÃO PAULO</v>
          </cell>
          <cell r="E5153" t="str">
            <v>94,80</v>
          </cell>
          <cell r="F5153" t="str">
            <v>CAIXA REFERENCIAL</v>
          </cell>
        </row>
        <row r="5154">
          <cell r="A5154" t="str">
            <v>105173</v>
          </cell>
          <cell r="B5154" t="str">
            <v>LUVA DE REDUÇÃO, EM FERRO GALVANIZADO, CONEXÃO ROSQUEADA, DN 65 MM X 50 MM (2 1/2" X 2"), INSTALADO EM RESERVAÇÃO PREDIAL DE ÁGUA - FORNECIMENTO E INSTALAÇÃO. AF_04/2024</v>
          </cell>
          <cell r="C5154" t="str">
            <v>UN</v>
          </cell>
          <cell r="D5154" t="str">
            <v>ATRIBUÍDO SÃO PAULO</v>
          </cell>
          <cell r="E5154" t="str">
            <v>95,75</v>
          </cell>
          <cell r="F5154" t="str">
            <v>CAIXA REFERENCIAL</v>
          </cell>
        </row>
        <row r="5155">
          <cell r="A5155" t="str">
            <v>105174</v>
          </cell>
          <cell r="B5155" t="str">
            <v>LUVA DE REDUÇÃO, EM FERRO GALVANIZADO, CONEXÃO ROSQUEADA, DN 80 MM X 65 MM (3" X 2 1/2"), INSTALADO EM RESERVAÇÃO PREDIAL DE ÁGUA - FORNECIMENTO E INSTALAÇÃO. AF_04/2024</v>
          </cell>
          <cell r="C5155" t="str">
            <v>UN</v>
          </cell>
          <cell r="D5155" t="str">
            <v>ATRIBUÍDO SÃO PAULO</v>
          </cell>
          <cell r="E5155" t="str">
            <v>139,15</v>
          </cell>
          <cell r="F5155" t="str">
            <v>CAIXA REFERENCIAL</v>
          </cell>
        </row>
        <row r="5156">
          <cell r="A5156" t="str">
            <v>105175</v>
          </cell>
          <cell r="B5156" t="str">
            <v>LUVA DE REDUÇÃO, EM FERRO GALVANIZADO, CONEXÃO ROSQUEADA, DN 80 MM X 50 MM (3" X 2"), INSTALADO EM RESERVAÇÃO PREDIAL DE ÁGUA - FORNECIMENTO E INSTALAÇÃO. AF_04/2024</v>
          </cell>
          <cell r="C5156" t="str">
            <v>UN</v>
          </cell>
          <cell r="D5156" t="str">
            <v>ATRIBUÍDO SÃO PAULO</v>
          </cell>
          <cell r="E5156" t="str">
            <v>137,62</v>
          </cell>
          <cell r="F5156" t="str">
            <v>CAIXA REFERENCIAL</v>
          </cell>
        </row>
        <row r="5157">
          <cell r="A5157" t="str">
            <v>105176</v>
          </cell>
          <cell r="B5157" t="str">
            <v>NIPLE DE REDUÇÃO, EM FERRO GALVANIZADO, CONEXÃO ROSQUEADA, DN 80 MM X 65 MM (3" X 2 1/2"), INSTALADO EM RESERVAÇÃO PREDIAL DE ÁGUA - FORNECIMENTO E INSTALAÇÃO. AF_04/2024</v>
          </cell>
          <cell r="C5157" t="str">
            <v>UN</v>
          </cell>
          <cell r="D5157" t="str">
            <v>ATRIBUÍDO SÃO PAULO</v>
          </cell>
          <cell r="E5157" t="str">
            <v>174,71</v>
          </cell>
          <cell r="F5157" t="str">
            <v>CAIXA REFERENCIAL</v>
          </cell>
        </row>
        <row r="5158">
          <cell r="A5158" t="str">
            <v>105177</v>
          </cell>
          <cell r="B5158" t="str">
            <v>NIPLE DE REDUÇÃO, EM FERRO GALVANIZADO, CONEXÃO ROSQUEADA, DN 80 MM X 50 MM (3" X 2"), INSTALADO EM RESERVAÇÃO PREDIAL DE ÁGUA - FORNECIMENTO E INSTALAÇÃO. AF_04/2024</v>
          </cell>
          <cell r="C5158" t="str">
            <v>UN</v>
          </cell>
          <cell r="D5158" t="str">
            <v>ATRIBUÍDO SÃO PAULO</v>
          </cell>
          <cell r="E5158" t="str">
            <v>155,43</v>
          </cell>
          <cell r="F5158" t="str">
            <v>CAIXA REFERENCIAL</v>
          </cell>
        </row>
        <row r="5159">
          <cell r="A5159" t="str">
            <v>105178</v>
          </cell>
          <cell r="B5159" t="str">
            <v>COTOVELO DE REDUÇÃO, 90 GRAUS, EM FERRO GALVANIZADO, CONEXÃO ROSQUEADA, DN 65 MM X 50 MM (2 1/2" X 2"), INSTALADO EM RESERVAÇÃO PREDIAL DE ÁGUA - FORNECIMENTO E INSTALAÇÃO. AF_04/2024</v>
          </cell>
          <cell r="C5159" t="str">
            <v>UN</v>
          </cell>
          <cell r="D5159" t="str">
            <v>ATRIBUÍDO SÃO PAULO</v>
          </cell>
          <cell r="E5159" t="str">
            <v>148,98</v>
          </cell>
          <cell r="F5159" t="str">
            <v>CAIXA REFERENCIAL</v>
          </cell>
        </row>
        <row r="5160">
          <cell r="A5160" t="str">
            <v>105179</v>
          </cell>
          <cell r="B5160" t="str">
            <v>JOELHO PVC, SOLDÁVEL, 45 GRAUS, DN 32 MM, INSTALADO EM RESERVAÇÃO PREDIAL DE ÁGUA - FORNECIMENTO E INSTALAÇÃO. AF_04/2024</v>
          </cell>
          <cell r="C5160" t="str">
            <v>UN</v>
          </cell>
          <cell r="D5160" t="str">
            <v>COEFICIENTE DE REPRESENTATIVIDADE</v>
          </cell>
          <cell r="E5160" t="str">
            <v>10,60</v>
          </cell>
          <cell r="F5160" t="str">
            <v>CAIXA REFERENCIAL</v>
          </cell>
        </row>
        <row r="5161">
          <cell r="A5161" t="str">
            <v>105180</v>
          </cell>
          <cell r="B5161" t="str">
            <v>JOELHO PVC, SOLDÁVEL, 45 GRAUS, DN 40 MM, INSTALADO EM RESERVAÇÃO PREDIAL DE ÁGUA - FORNECIMENTO E INSTALAÇÃO. AF_04/2024</v>
          </cell>
          <cell r="C5161" t="str">
            <v>UN</v>
          </cell>
          <cell r="D5161" t="str">
            <v>COEFICIENTE DE REPRESENTATIVIDADE</v>
          </cell>
          <cell r="E5161" t="str">
            <v>14,58</v>
          </cell>
          <cell r="F5161" t="str">
            <v>CAIXA REFERENCIAL</v>
          </cell>
        </row>
        <row r="5162">
          <cell r="A5162" t="str">
            <v>105181</v>
          </cell>
          <cell r="B5162" t="str">
            <v>JOELHO PVC, SOLDÁVEL, 45 GRAUS, DN 50 MM, INSTALADO EM RESERVAÇÃO PREDIAL DE ÁGUA - FORNECIMENTO E INSTALAÇÃO. AF_04/2024</v>
          </cell>
          <cell r="C5162" t="str">
            <v>UN</v>
          </cell>
          <cell r="D5162" t="str">
            <v>COEFICIENTE DE REPRESENTATIVIDADE</v>
          </cell>
          <cell r="E5162" t="str">
            <v>19,53</v>
          </cell>
          <cell r="F5162" t="str">
            <v>CAIXA REFERENCIAL</v>
          </cell>
        </row>
        <row r="5163">
          <cell r="A5163" t="str">
            <v>105182</v>
          </cell>
          <cell r="B5163" t="str">
            <v>JOELHO PVC, SOLDÁVEL, 45 GRAUS, DN 60 MM, INSTALADO EM RESERVAÇÃO PREDIAL DE ÁGUA - FORNECIMENTO E INSTALAÇÃO. AF_04/2024</v>
          </cell>
          <cell r="C5163" t="str">
            <v>UN</v>
          </cell>
          <cell r="D5163" t="str">
            <v>COEFICIENTE DE REPRESENTATIVIDADE</v>
          </cell>
          <cell r="E5163" t="str">
            <v>46,84</v>
          </cell>
          <cell r="F5163" t="str">
            <v>CAIXA REFERENCIAL</v>
          </cell>
        </row>
        <row r="5164">
          <cell r="A5164" t="str">
            <v>105183</v>
          </cell>
          <cell r="B5164" t="str">
            <v>JOELHO PVC, SOLDÁVEL, 45 GRAUS, DN 75 MM, INSTALADO EM RESERVAÇÃO PREDIAL DE ÁGUA - FORNECIMENTO E INSTALAÇÃO. AF_04/2024</v>
          </cell>
          <cell r="C5164" t="str">
            <v>UN</v>
          </cell>
          <cell r="D5164" t="str">
            <v>COEFICIENTE DE REPRESENTATIVIDADE</v>
          </cell>
          <cell r="E5164" t="str">
            <v>99,33</v>
          </cell>
          <cell r="F5164" t="str">
            <v>CAIXA REFERENCIAL</v>
          </cell>
        </row>
        <row r="5165">
          <cell r="A5165" t="str">
            <v>105184</v>
          </cell>
          <cell r="B5165" t="str">
            <v>JOELHO PVC, SOLDÁVEL, 45 GRAUS, DN 85 MM, INSTALADO EM RESERVAÇÃO PREDIAL DE ÁGUA - FORNECIMENTO E INSTALAÇÃO. AF_04/2024</v>
          </cell>
          <cell r="C5165" t="str">
            <v>UN</v>
          </cell>
          <cell r="D5165" t="str">
            <v>COEFICIENTE DE REPRESENTATIVIDADE</v>
          </cell>
          <cell r="E5165" t="str">
            <v>122,98</v>
          </cell>
          <cell r="F5165" t="str">
            <v>CAIXA REFERENCIAL</v>
          </cell>
        </row>
        <row r="5166">
          <cell r="A5166" t="str">
            <v>105189</v>
          </cell>
          <cell r="B5166" t="str">
            <v>TE DE REDUÇÃO, PVC, SOLDÁVEL, 90 GRAUS, DN 50 MM X 25 MM, INSTALADO EM RESERVAÇÃO PREDIAL DE ÁGUA - FORNECIMENTO E INSTALAÇÃO. AF_04/2024</v>
          </cell>
          <cell r="C5166" t="str">
            <v>UN</v>
          </cell>
          <cell r="D5166" t="str">
            <v>COEFICIENTE DE REPRESENTATIVIDADE</v>
          </cell>
          <cell r="E5166" t="str">
            <v>23,88</v>
          </cell>
          <cell r="F5166" t="str">
            <v>CAIXA REFERENCIAL</v>
          </cell>
        </row>
        <row r="5167">
          <cell r="A5167" t="str">
            <v>105190</v>
          </cell>
          <cell r="B5167" t="str">
            <v>TE DE REDUÇÃO, PVC, SOLDÁVEL, 90 GRAUS, DN 50 MM X 32 MM, INSTALADO EM RESERVAÇÃO PREDIAL DE ÁGUA - FORNECIMENTO E INSTALAÇÃO. AF_04/2024</v>
          </cell>
          <cell r="C5167" t="str">
            <v>UN</v>
          </cell>
          <cell r="D5167" t="str">
            <v>COEFICIENTE DE REPRESENTATIVIDADE</v>
          </cell>
          <cell r="E5167" t="str">
            <v>30,05</v>
          </cell>
          <cell r="F5167" t="str">
            <v>CAIXA REFERENCIAL</v>
          </cell>
        </row>
        <row r="5168">
          <cell r="A5168" t="str">
            <v>105193</v>
          </cell>
          <cell r="B5168" t="str">
            <v>COTOVELO, 90 GRAUS, EM FERRO GALVANIZADO, MACHO/FÊMEA, CONEXÃO ROSQUEADA, DN 65 MM (2 1/2"), INSTALADO EM RESERVAÇÃO PREDIAL DE ÁGUA - FORNECIMENTO E INSTALAÇÃO. AF_04/2024</v>
          </cell>
          <cell r="C5168" t="str">
            <v>UN</v>
          </cell>
          <cell r="D5168" t="str">
            <v>ATRIBUÍDO SÃO PAULO</v>
          </cell>
          <cell r="E5168" t="str">
            <v>163,14</v>
          </cell>
          <cell r="F5168" t="str">
            <v>CAIXA REFERENCIAL</v>
          </cell>
        </row>
        <row r="5169">
          <cell r="A5169" t="str">
            <v>105194</v>
          </cell>
          <cell r="B5169" t="str">
            <v>COTOVELO 90 GRAUS, EM FERRO GALVANIZADO, MACHO/FÊMEA, CONEXÃO ROSQUEADA, DN 50 MM (2"), INSTALADO EM RESERVAÇÃO PREDIAL DE ÁGUA - FORNECIMENTO E INSTALAÇÃO. AF_04/2024</v>
          </cell>
          <cell r="C5169" t="str">
            <v>UN</v>
          </cell>
          <cell r="D5169" t="str">
            <v>ATRIBUÍDO SÃO PAULO</v>
          </cell>
          <cell r="E5169" t="str">
            <v>91,67</v>
          </cell>
          <cell r="F5169" t="str">
            <v>CAIXA REFERENCIAL</v>
          </cell>
        </row>
        <row r="5170">
          <cell r="A5170" t="str">
            <v>105195</v>
          </cell>
          <cell r="B5170" t="str">
            <v>COTOVELO 90 GRAUS, EM FERRO GALVANIZADO, MACHO/FÊMEA, CONEXÃO ROSQUEADA, DN 80 MM (3"), INSTALADO EM RESERVAÇÃO PREDIAL DE ÁGUA - FORNECIMENTO E INSTALAÇÃO. AF_04/2024</v>
          </cell>
          <cell r="C5170" t="str">
            <v>UN</v>
          </cell>
          <cell r="D5170" t="str">
            <v>ATRIBUÍDO SÃO PAULO</v>
          </cell>
          <cell r="E5170" t="str">
            <v>237,57</v>
          </cell>
          <cell r="F5170" t="str">
            <v>CAIXA REFERENCIAL</v>
          </cell>
        </row>
        <row r="5171">
          <cell r="A5171" t="str">
            <v>105196</v>
          </cell>
          <cell r="B5171" t="str">
            <v>CURVA 45 GRAUS, EM FERRO GALVANIZADO, FÊMEA, CONEXÃO ROSQUEADA, DN 65 MM (2 1/2"), INSTALADO EM RESERVAÇÃO PREDIAL DE ÁGUA - FORNECIMENTO E INSTALAÇÃO. AF_04/2024</v>
          </cell>
          <cell r="C5171" t="str">
            <v>UN</v>
          </cell>
          <cell r="D5171" t="str">
            <v>ATRIBUÍDO SÃO PAULO</v>
          </cell>
          <cell r="E5171" t="str">
            <v>254,38</v>
          </cell>
          <cell r="F5171" t="str">
            <v>CAIXA REFERENCIAL</v>
          </cell>
        </row>
        <row r="5172">
          <cell r="A5172" t="str">
            <v>105197</v>
          </cell>
          <cell r="B5172" t="str">
            <v>CURVA 45 GRAUS, EM FERRO GALVANIZADO, FÊMEA, CONEXÃO ROSQUEADA, DN 50 MM (2"), INSTALADO EM RESERVAÇÃO PREDIAL DE ÁGUA - FORNECIMENTO E INSTALAÇÃO. AF_04/2024</v>
          </cell>
          <cell r="C5172" t="str">
            <v>UN</v>
          </cell>
          <cell r="D5172" t="str">
            <v>ATRIBUÍDO SÃO PAULO</v>
          </cell>
          <cell r="E5172" t="str">
            <v>174,74</v>
          </cell>
          <cell r="F5172" t="str">
            <v>CAIXA REFERENCIAL</v>
          </cell>
        </row>
        <row r="5173">
          <cell r="A5173" t="str">
            <v>105198</v>
          </cell>
          <cell r="B5173" t="str">
            <v>CURVA 45 GRAUS, EM FERRO GALVANIZADO, FÊMEA, CONEXÃO ROSQUEADA, DN 80 MM (3"), INSTALADO EM RESERVAÇÃO PREDIAL DE ÁGUA - FORNECIMENTO E INSTALAÇÃO. AF_04/2024</v>
          </cell>
          <cell r="C5173" t="str">
            <v>UN</v>
          </cell>
          <cell r="D5173" t="str">
            <v>ATRIBUÍDO SÃO PAULO</v>
          </cell>
          <cell r="E5173" t="str">
            <v>361,46</v>
          </cell>
          <cell r="F5173" t="str">
            <v>CAIXA REFERENCIAL</v>
          </cell>
        </row>
        <row r="5174">
          <cell r="A5174" t="str">
            <v>105199</v>
          </cell>
          <cell r="B5174" t="str">
            <v>CURVA 45 GRAUS, EM FERRO GALVANIZADO, MACHO/FÊMEA, CONEXÃO ROSQUEADA, DN 65 MM (2 1/2"), INSTALADO EM RESERVAÇÃO PREDIAL DE ÁGUA - FORNECIMENTO E INSTALAÇÃO. AF_04/2024</v>
          </cell>
          <cell r="C5174" t="str">
            <v>UN</v>
          </cell>
          <cell r="D5174" t="str">
            <v>ATRIBUÍDO SÃO PAULO</v>
          </cell>
          <cell r="E5174" t="str">
            <v>230,95</v>
          </cell>
          <cell r="F5174" t="str">
            <v>CAIXA REFERENCIAL</v>
          </cell>
        </row>
        <row r="5175">
          <cell r="A5175" t="str">
            <v>105200</v>
          </cell>
          <cell r="B5175" t="str">
            <v>CURVA 45 GRAUS, EM FERRO GALVANIZADO, MACHO/FÊMEA, CONEXÃO ROSQUEADA, DN 50 MM (2"), INSTALADO EM RESERVAÇÃO PREDIAL DE ÁGUA - FORNECIMENTO E INSTALAÇÃO. AF_04/2024</v>
          </cell>
          <cell r="C5175" t="str">
            <v>UN</v>
          </cell>
          <cell r="D5175" t="str">
            <v>ATRIBUÍDO SÃO PAULO</v>
          </cell>
          <cell r="E5175" t="str">
            <v>137,36</v>
          </cell>
          <cell r="F5175" t="str">
            <v>CAIXA REFERENCIAL</v>
          </cell>
        </row>
        <row r="5176">
          <cell r="A5176" t="str">
            <v>105201</v>
          </cell>
          <cell r="B5176" t="str">
            <v>CURVA 45 GRAUS, EM FERRO GALVANIZADO, MACHO/FÊMEA, CONEXÃO ROSQUEADA, DN 80 MM (3"), INSTALADO EM RESERVAÇÃO PREDIAL DE ÁGUA - FORNECIMENTO E INSTALAÇÃO. AF_04/2024</v>
          </cell>
          <cell r="C5176" t="str">
            <v>UN</v>
          </cell>
          <cell r="D5176" t="str">
            <v>ATRIBUÍDO SÃO PAULO</v>
          </cell>
          <cell r="E5176" t="str">
            <v>316,55</v>
          </cell>
          <cell r="F5176" t="str">
            <v>CAIXA REFERENCIAL</v>
          </cell>
        </row>
        <row r="5177">
          <cell r="A5177" t="str">
            <v>105202</v>
          </cell>
          <cell r="B5177" t="str">
            <v>CURVA 90 GRAUS, EM FERRO GALVANIZADO, FÊMEA, CONEXÃO ROSQUEADA, DN 65 MM (2 1/2"), INSTALADO EM RESERVAÇÃO PREDIAL DE ÁGUA - FORNECIMENTO E INSTALAÇÃO. AF_04/2024</v>
          </cell>
          <cell r="C5177" t="str">
            <v>UN</v>
          </cell>
          <cell r="D5177" t="str">
            <v>ATRIBUÍDO SÃO PAULO</v>
          </cell>
          <cell r="E5177" t="str">
            <v>286,98</v>
          </cell>
          <cell r="F5177" t="str">
            <v>CAIXA REFERENCIAL</v>
          </cell>
        </row>
        <row r="5178">
          <cell r="A5178" t="str">
            <v>105203</v>
          </cell>
          <cell r="B5178" t="str">
            <v>CURVA 90 GRAUS, EM FERRO GALVANIZADO, FÊMEA, CONEXÃO ROSQUEADA, DN 50 MM (2"), INSTALADO EM RESERVAÇÃO PREDIAL DE ÁGUA - FORNECIMENTO E INSTALAÇÃO. AF_04/2024</v>
          </cell>
          <cell r="C5178" t="str">
            <v>UN</v>
          </cell>
          <cell r="D5178" t="str">
            <v>ATRIBUÍDO SÃO PAULO</v>
          </cell>
          <cell r="E5178" t="str">
            <v>173,96</v>
          </cell>
          <cell r="F5178" t="str">
            <v>CAIXA REFERENCIAL</v>
          </cell>
        </row>
        <row r="5179">
          <cell r="A5179" t="str">
            <v>105204</v>
          </cell>
          <cell r="B5179" t="str">
            <v>CURVA 90 GRAUS, EM FERRO GALVANIZADO, FÊMEA, CONEXÃO ROSQUEADA, DN 80 (3"), INSTALADO EM RESERVAÇÃO PREDIAL DE ÁGUA - FORNECIMENTO E INSTALAÇÃO. AF_04/2024</v>
          </cell>
          <cell r="C5179" t="str">
            <v>UN</v>
          </cell>
          <cell r="D5179" t="str">
            <v>ATRIBUÍDO SÃO PAULO</v>
          </cell>
          <cell r="E5179" t="str">
            <v>382,12</v>
          </cell>
          <cell r="F5179" t="str">
            <v>CAIXA REFERENCIAL</v>
          </cell>
        </row>
        <row r="5180">
          <cell r="A5180" t="str">
            <v>105205</v>
          </cell>
          <cell r="B5180" t="str">
            <v>CURVA 90 GRAUS, EM FERRO GALVANIZADO, MACHO/FÊMEA, CONEXÃO ROSQUEADA, DN 65 MM (2 1/2"), INSTALADO EM RESERVAÇÃO PREDIAL DE ÁGUA - FORNECIMENTO E INSTALAÇÃO. AF_04/2024</v>
          </cell>
          <cell r="C5180" t="str">
            <v>UN</v>
          </cell>
          <cell r="D5180" t="str">
            <v>ATRIBUÍDO SÃO PAULO</v>
          </cell>
          <cell r="E5180" t="str">
            <v>264,87</v>
          </cell>
          <cell r="F5180" t="str">
            <v>CAIXA REFERENCIAL</v>
          </cell>
        </row>
        <row r="5181">
          <cell r="A5181" t="str">
            <v>105206</v>
          </cell>
          <cell r="B5181" t="str">
            <v>CURVA 90 GRAUS, EM FERRO GALVANIZADO, MACHO/FÊMEA, CONEXÃO ROSQUEADA, DN 50 MM (2"), INSTALADO EM RESERVAÇÃO PREDIAL DE ÁGUA - FORNECIMENTO E INSTALAÇÃO. AF_04/2024</v>
          </cell>
          <cell r="C5181" t="str">
            <v>UN</v>
          </cell>
          <cell r="D5181" t="str">
            <v>ATRIBUÍDO SÃO PAULO</v>
          </cell>
          <cell r="E5181" t="str">
            <v>165,66</v>
          </cell>
          <cell r="F5181" t="str">
            <v>CAIXA REFERENCIAL</v>
          </cell>
        </row>
        <row r="5182">
          <cell r="A5182" t="str">
            <v>105207</v>
          </cell>
          <cell r="B5182" t="str">
            <v>CURVA 90 GRAUS, EM FERRO GALVANIZADO, MACHO/FÊMEA, CONEXÃO ROSQUEADA, DN 80 MM (3"), INSTALADO EM RESERVAÇÃO PREDIAL DE ÁGUA - FORNECIMENTO E INSTALAÇÃO. AF_04/2024</v>
          </cell>
          <cell r="C5182" t="str">
            <v>UN</v>
          </cell>
          <cell r="D5182" t="str">
            <v>ATRIBUÍDO SÃO PAULO</v>
          </cell>
          <cell r="E5182" t="str">
            <v>371,06</v>
          </cell>
          <cell r="F5182" t="str">
            <v>CAIXA REFERENCIAL</v>
          </cell>
        </row>
        <row r="5183">
          <cell r="A5183" t="str">
            <v>105208</v>
          </cell>
          <cell r="B5183" t="str">
            <v>CURVA 90 GRAUS, EM FERRO GALVANIZADO, CONEXÃO ROSQUEADA, DN 65 MM (2 1/2"), INSTALADO EM RESERVAÇÃO PREDIAL DE ÁGUA - FORNECIMENTO E INSTALAÇÃO. AF_04/2024</v>
          </cell>
          <cell r="C5183" t="str">
            <v>UN</v>
          </cell>
          <cell r="D5183" t="str">
            <v>ATRIBUÍDO SÃO PAULO</v>
          </cell>
          <cell r="E5183" t="str">
            <v>349,90</v>
          </cell>
          <cell r="F5183" t="str">
            <v>CAIXA REFERENCIAL</v>
          </cell>
        </row>
        <row r="5184">
          <cell r="A5184" t="str">
            <v>105209</v>
          </cell>
          <cell r="B5184" t="str">
            <v>CURVA 90 GRAUS, EM FERRO GALVANIZADO, CONEXÃO ROSQUEADA, DN 50 MM (2"), INSTALADO EM RESERVAÇÃO PREDIAL DE ÁGUA - FORNECIMENTO E INSTALAÇÃO. AF_04/2024</v>
          </cell>
          <cell r="C5184" t="str">
            <v>UN</v>
          </cell>
          <cell r="D5184" t="str">
            <v>ATRIBUÍDO SÃO PAULO</v>
          </cell>
          <cell r="E5184" t="str">
            <v>169,14</v>
          </cell>
          <cell r="F5184" t="str">
            <v>CAIXA REFERENCIAL</v>
          </cell>
        </row>
        <row r="5185">
          <cell r="A5185" t="str">
            <v>105210</v>
          </cell>
          <cell r="B5185" t="str">
            <v>CURVA 90 GRAUS, EM FERRO GALVANIZADO, CONEXÃO ROSQUEADA, DN 80 MM (3"), INSTALADO EM RESERVAÇÃO PREDIAL DE ÁGUA - FORNECIMENTO E INSTALAÇÃO. AF_04/2024</v>
          </cell>
          <cell r="C5185" t="str">
            <v>UN</v>
          </cell>
          <cell r="D5185" t="str">
            <v>ATRIBUÍDO SÃO PAULO</v>
          </cell>
          <cell r="E5185" t="str">
            <v>451,92</v>
          </cell>
          <cell r="F5185" t="str">
            <v>CAIXA REFERENCIAL</v>
          </cell>
        </row>
        <row r="5186">
          <cell r="A5186" t="str">
            <v>105211</v>
          </cell>
          <cell r="B5186" t="str">
            <v>TE DE REDUÇÃO, EM FERRO GALVANIZADO, CONEXÃO ROSQUEADA, DN 80 MM X 65 MM (3" X 2 1/2"), INSTALADO EM RESERVAÇÃO PREDIAL DE ÁGUA - FORNECIMENTO E INSTALAÇÃO. AF_04/2024</v>
          </cell>
          <cell r="C5186" t="str">
            <v>UN</v>
          </cell>
          <cell r="D5186" t="str">
            <v>ATRIBUÍDO SÃO PAULO</v>
          </cell>
          <cell r="E5186" t="str">
            <v>264,99</v>
          </cell>
          <cell r="F5186" t="str">
            <v>CAIXA REFERENCIAL</v>
          </cell>
        </row>
        <row r="5187">
          <cell r="A5187" t="str">
            <v>105212</v>
          </cell>
          <cell r="B5187" t="str">
            <v>TE DE REDUÇÃO, EM FERRO GALVANIZADO, CONEXÃO ROSQUEADA, DN 80 MM X 50 MM (3" X 2"), INSTALADO EM RESERVAÇÃO PREDIAL DE ÁGUA - FORNECIMENTO E INSTALAÇÃO. AF_04/2024</v>
          </cell>
          <cell r="C5187" t="str">
            <v>UN</v>
          </cell>
          <cell r="D5187" t="str">
            <v>ATRIBUÍDO SÃO PAULO</v>
          </cell>
          <cell r="E5187" t="str">
            <v>262,97</v>
          </cell>
          <cell r="F5187" t="str">
            <v>CAIXA REFERENCIAL</v>
          </cell>
        </row>
        <row r="5188">
          <cell r="A5188" t="str">
            <v>105213</v>
          </cell>
          <cell r="B5188" t="str">
            <v>BUCHA DE REDUÇÃO EM COBRE, PONTA X BOLSA, 66 X 54 MM, INSTALADO EM RESERVAÇÃO PREDIAL DE ÁGUA - FORNECIMENTO E INSTALAÇÃO. AF_04/2024</v>
          </cell>
          <cell r="C5188" t="str">
            <v>UN</v>
          </cell>
          <cell r="D5188" t="str">
            <v>ATRIBUÍDO SÃO PAULO</v>
          </cell>
          <cell r="E5188" t="str">
            <v>185,03</v>
          </cell>
          <cell r="F5188" t="str">
            <v>CAIXA REFERENCIAL</v>
          </cell>
        </row>
        <row r="5189">
          <cell r="A5189" t="str">
            <v>105214</v>
          </cell>
          <cell r="B5189" t="str">
            <v>BUCHA DE REDUÇÃO CPVC, SOLDÁVEL, DN 54 X 28 MM, INSTALADO EM RESERVAÇÃO PREDIAL DE ÁGUA - FORNECIMENTO E INSTALAÇÃO. AF_04/2024</v>
          </cell>
          <cell r="C5189" t="str">
            <v>UN</v>
          </cell>
          <cell r="D5189" t="str">
            <v>COEFICIENTE DE REPRESENTATIVIDADE</v>
          </cell>
          <cell r="E5189" t="str">
            <v>45,02</v>
          </cell>
          <cell r="F5189" t="str">
            <v>CAIXA REFERENCIAL</v>
          </cell>
        </row>
        <row r="5190">
          <cell r="A5190" t="str">
            <v>105215</v>
          </cell>
          <cell r="B5190" t="str">
            <v>BUCHA DE REDUÇÃO CPVC, SOLDÁVEL, DN 28 X 22 MM, INSTALADO EM RESERVAÇÃO PREDIAL DE ÁGUA - FORNECIMENTO E INSTALAÇÃO. AF_04/2024</v>
          </cell>
          <cell r="C5190" t="str">
            <v>UN</v>
          </cell>
          <cell r="D5190" t="str">
            <v>COEFICIENTE DE REPRESENTATIVIDADE</v>
          </cell>
          <cell r="E5190" t="str">
            <v>9,99</v>
          </cell>
          <cell r="F5190" t="str">
            <v>CAIXA REFERENCIAL</v>
          </cell>
        </row>
        <row r="5191">
          <cell r="A5191" t="str">
            <v>105216</v>
          </cell>
          <cell r="B5191" t="str">
            <v>BUCHA DE REDUÇÃO CPVC, SOLDÁVEL, DN 35 X 28 MM, INSTALADO EM RESERVAÇÃO PREDIAL DE ÁGUA - FORNECIMENTO E INSTALAÇÃO. AF_04/2024</v>
          </cell>
          <cell r="C5191" t="str">
            <v>UN</v>
          </cell>
          <cell r="D5191" t="str">
            <v>COEFICIENTE DE REPRESENTATIVIDADE</v>
          </cell>
          <cell r="E5191" t="str">
            <v>38,28</v>
          </cell>
          <cell r="F5191" t="str">
            <v>CAIXA REFERENCIAL</v>
          </cell>
        </row>
        <row r="5192">
          <cell r="A5192" t="str">
            <v>105217</v>
          </cell>
          <cell r="B5192" t="str">
            <v>BUCHA DE REDUÇÃO CPVC, SOLDÁVEL, DN 42 X 22 MM, INSTALADO EM RESERVAÇÃO PREDIAL DE ÁGUA - FORNECIMENTO E INSTALAÇÃO. AF_04/2024</v>
          </cell>
          <cell r="C5192" t="str">
            <v>UN</v>
          </cell>
          <cell r="D5192" t="str">
            <v>COEFICIENTE DE REPRESENTATIVIDADE</v>
          </cell>
          <cell r="E5192" t="str">
            <v>43,18</v>
          </cell>
          <cell r="F5192" t="str">
            <v>CAIXA REFERENCIAL</v>
          </cell>
        </row>
        <row r="5193">
          <cell r="A5193" t="str">
            <v>105218</v>
          </cell>
          <cell r="B5193" t="str">
            <v>BUCHA DE REDUÇÃO CPVC, SOLDÁVEL, DN 54 X 35 MM, INSTALADO EM RESERVAÇÃO PREDIAL DE ÁGUA - FORNECIMENTO E INSTALAÇÃO. AF_04/2024</v>
          </cell>
          <cell r="C5193" t="str">
            <v>UN</v>
          </cell>
          <cell r="D5193" t="str">
            <v>COEFICIENTE DE REPRESENTATIVIDADE</v>
          </cell>
          <cell r="E5193" t="str">
            <v>75,01</v>
          </cell>
          <cell r="F5193" t="str">
            <v>CAIXA REFERENCIAL</v>
          </cell>
        </row>
        <row r="5194">
          <cell r="A5194" t="str">
            <v>105219</v>
          </cell>
          <cell r="B5194" t="str">
            <v>JOELHO CPVC, SOLDÁVEL, 45 GRAUS, DN 22 MM, INSTALADO EM RESERVAÇÃO PREDIAL DE ÁGUA - FORNECIMENTO E INSTALAÇÃO. AF_04/2024</v>
          </cell>
          <cell r="C5194" t="str">
            <v>UN</v>
          </cell>
          <cell r="D5194" t="str">
            <v>COEFICIENTE DE REPRESENTATIVIDADE</v>
          </cell>
          <cell r="E5194" t="str">
            <v>12,30</v>
          </cell>
          <cell r="F5194" t="str">
            <v>CAIXA REFERENCIAL</v>
          </cell>
        </row>
        <row r="5195">
          <cell r="A5195" t="str">
            <v>105220</v>
          </cell>
          <cell r="B5195" t="str">
            <v>JOELHO CPVC, SOLDÁVEL, 45 GRAUS, DN 28 MM, INSTALADO EM RESERVAÇÃO PREDIAL DE ÁGUA - FORNECIMENTO E INSTALAÇÃO. AF_04/2024</v>
          </cell>
          <cell r="C5195" t="str">
            <v>UN</v>
          </cell>
          <cell r="D5195" t="str">
            <v>COEFICIENTE DE REPRESENTATIVIDADE</v>
          </cell>
          <cell r="E5195" t="str">
            <v>16,91</v>
          </cell>
          <cell r="F5195" t="str">
            <v>CAIXA REFERENCIAL</v>
          </cell>
        </row>
        <row r="5196">
          <cell r="A5196" t="str">
            <v>105221</v>
          </cell>
          <cell r="B5196" t="str">
            <v>JOELHO CPVC, SOLDÁVEL, 45 GRAUS, DN 35 MM, INSTALADO EM RESERVAÇÃO PREDIAL DE ÁGUA - FORNECIMENTO E INSTALAÇÃO. AF_04/2024</v>
          </cell>
          <cell r="C5196" t="str">
            <v>UN</v>
          </cell>
          <cell r="D5196" t="str">
            <v>COEFICIENTE DE REPRESENTATIVIDADE</v>
          </cell>
          <cell r="E5196" t="str">
            <v>26,19</v>
          </cell>
          <cell r="F5196" t="str">
            <v>CAIXA REFERENCIAL</v>
          </cell>
        </row>
        <row r="5197">
          <cell r="A5197" t="str">
            <v>105222</v>
          </cell>
          <cell r="B5197" t="str">
            <v>JOELHO CPVC, SOLDÁVEL, 45 GRAUS, DN 54 MM, INSTALADO EM RESERVAÇÃO PREDIAL DE ÁGUA - FORNECIMENTO E INSTALAÇÃO. AF_04/2024</v>
          </cell>
          <cell r="C5197" t="str">
            <v>UN</v>
          </cell>
          <cell r="D5197" t="str">
            <v>COEFICIENTE DE REPRESENTATIVIDADE</v>
          </cell>
          <cell r="E5197" t="str">
            <v>76,00</v>
          </cell>
          <cell r="F5197" t="str">
            <v>CAIXA REFERENCIAL</v>
          </cell>
        </row>
        <row r="5198">
          <cell r="A5198" t="str">
            <v>105223</v>
          </cell>
          <cell r="B5198" t="str">
            <v>JOELHO CPVC, SOLDÁVEL, 45 GRAUS, DN 73 MM, INSTALADO EM RESERVAÇÃO PREDIAL DE ÁGUA - FORNECIMENTO E INSTALAÇÃO. AF_04/2024</v>
          </cell>
          <cell r="C5198" t="str">
            <v>UN</v>
          </cell>
          <cell r="D5198" t="str">
            <v>COEFICIENTE DE REPRESENTATIVIDADE</v>
          </cell>
          <cell r="E5198" t="str">
            <v>175,26</v>
          </cell>
          <cell r="F5198" t="str">
            <v>CAIXA REFERENCIAL</v>
          </cell>
        </row>
        <row r="5199">
          <cell r="A5199" t="str">
            <v>105224</v>
          </cell>
          <cell r="B5199" t="str">
            <v>JOELHO CPVC, SOLDÁVEL, 45 GRAUS, DN 89 MM, INSTALADO EM RESERVAÇÃO PREDIAL DE ÁGUA - FORNECIMENTO E INSTALAÇÃO. AF_04/2024</v>
          </cell>
          <cell r="C5199" t="str">
            <v>UN</v>
          </cell>
          <cell r="D5199" t="str">
            <v>COEFICIENTE DE REPRESENTATIVIDADE</v>
          </cell>
          <cell r="E5199" t="str">
            <v>255,21</v>
          </cell>
          <cell r="F5199" t="str">
            <v>CAIXA REFERENCIAL</v>
          </cell>
        </row>
        <row r="5200">
          <cell r="A5200" t="str">
            <v>105225</v>
          </cell>
          <cell r="B5200" t="str">
            <v>TE DE REDUÇÃO, CPVC, DN 28 X 22 MM, INSTALADO EM RESERVAÇÃO PREDIAL DE ÁGUA - FORNECIMENTO E INSTALAÇÃO. AF_04/2024</v>
          </cell>
          <cell r="C5200" t="str">
            <v>UN</v>
          </cell>
          <cell r="D5200" t="str">
            <v>COEFICIENTE DE REPRESENTATIVIDADE</v>
          </cell>
          <cell r="E5200" t="str">
            <v>18,20</v>
          </cell>
          <cell r="F5200" t="str">
            <v>CAIXA REFERENCIAL</v>
          </cell>
        </row>
        <row r="5201">
          <cell r="A5201" t="str">
            <v>105226</v>
          </cell>
          <cell r="B5201" t="str">
            <v>TE DE REDUÇÃO, CPVC, DN 35 X 28 MM, INSTALADO EM RESERVAÇÃO PREDIAL DE ÁGUA - FORNECIMENTO E INSTALAÇÃO. AF_04/2024</v>
          </cell>
          <cell r="C5201" t="str">
            <v>UN</v>
          </cell>
          <cell r="D5201" t="str">
            <v>COEFICIENTE DE REPRESENTATIVIDADE</v>
          </cell>
          <cell r="E5201" t="str">
            <v>43,31</v>
          </cell>
          <cell r="F5201" t="str">
            <v>CAIXA REFERENCIAL</v>
          </cell>
        </row>
        <row r="5202">
          <cell r="A5202" t="str">
            <v>105227</v>
          </cell>
          <cell r="B5202" t="str">
            <v>TE DE REDUÇÃO, CPVC, DN 42 X 35 MM, INSTALADO EM RESERVAÇÃO PREDIAL DE ÁGUA - FORNECIMENTO E INSTALAÇÃO. AF_04/2024</v>
          </cell>
          <cell r="C5202" t="str">
            <v>UN</v>
          </cell>
          <cell r="D5202" t="str">
            <v>COEFICIENTE DE REPRESENTATIVIDADE</v>
          </cell>
          <cell r="E5202" t="str">
            <v>62,14</v>
          </cell>
          <cell r="F5202" t="str">
            <v>CAIXA REFERENCIAL</v>
          </cell>
        </row>
        <row r="5203">
          <cell r="A5203" t="str">
            <v>105228</v>
          </cell>
          <cell r="B5203" t="str">
            <v>BUCHA DE REDUÇÃO PVC, SOLDÁVEL, LONGA, DN 50 X 32 MM, INSTALADO EM RESERVAÇÃO PREDIAL DE ÁGUA - FORNECIMENTO E INSTALAÇÃO. AF_04/2024</v>
          </cell>
          <cell r="C5203" t="str">
            <v>UN</v>
          </cell>
          <cell r="D5203" t="str">
            <v>COEFICIENTE DE REPRESENTATIVIDADE</v>
          </cell>
          <cell r="E5203" t="str">
            <v>12,98</v>
          </cell>
          <cell r="F5203" t="str">
            <v>CAIXA REFERENCIAL</v>
          </cell>
        </row>
        <row r="5204">
          <cell r="A5204" t="str">
            <v>105229</v>
          </cell>
          <cell r="B5204" t="str">
            <v>BUCHA DE REDUÇÃO, PPR, DN 50 X 25 MM, INSTALADO EM RESERVAÇÃO PREDIAL DE ÁGUA - FORNECIMENTO E INSTALAÇÃO. AF_04/2024</v>
          </cell>
          <cell r="C5204" t="str">
            <v>UN</v>
          </cell>
          <cell r="D5204" t="str">
            <v>ATRIBUÍDO SÃO PAULO</v>
          </cell>
          <cell r="E5204" t="str">
            <v>25,30</v>
          </cell>
          <cell r="F5204" t="str">
            <v>CAIXA REFERENCIAL</v>
          </cell>
        </row>
        <row r="5205">
          <cell r="A5205" t="str">
            <v>105230</v>
          </cell>
          <cell r="B5205" t="str">
            <v>BUCHA DE REDUÇÃO, PPR, DN 25 X 20 MM, INSTALADO EM RESERVAÇÃO PREDIAL DE ÁGUA - FORNECIMENTO E INSTALAÇÃO. AF_04/2024</v>
          </cell>
          <cell r="C5205" t="str">
            <v>UN</v>
          </cell>
          <cell r="D5205" t="str">
            <v>ATRIBUÍDO SÃO PAULO</v>
          </cell>
          <cell r="E5205" t="str">
            <v>7,46</v>
          </cell>
          <cell r="F5205" t="str">
            <v>CAIXA REFERENCIAL</v>
          </cell>
        </row>
        <row r="5206">
          <cell r="A5206" t="str">
            <v>105231</v>
          </cell>
          <cell r="B5206" t="str">
            <v>BUCHA DE REDUÇÃO, PPR, DN 32 X 25 MM, INSTALADO EM RESERVAÇÃO PREDIAL DE ÁGUA - FORNECIMENTO E INSTALAÇÃO. AF_04/2024</v>
          </cell>
          <cell r="C5206" t="str">
            <v>UN</v>
          </cell>
          <cell r="D5206" t="str">
            <v>ATRIBUÍDO SÃO PAULO</v>
          </cell>
          <cell r="E5206" t="str">
            <v>8,73</v>
          </cell>
          <cell r="F5206" t="str">
            <v>CAIXA REFERENCIAL</v>
          </cell>
        </row>
        <row r="5207">
          <cell r="A5207" t="str">
            <v>105232</v>
          </cell>
          <cell r="B5207" t="str">
            <v>BUCHA DE REDUÇÃO, PPR, DN 40 X 25 MM, INSTALADO EM RESERVAÇÃO PREDIAL DE ÁGUA - FORNECIMENTO E INSTALAÇÃO. AF_04/2024</v>
          </cell>
          <cell r="C5207" t="str">
            <v>UN</v>
          </cell>
          <cell r="D5207" t="str">
            <v>ATRIBUÍDO SÃO PAULO</v>
          </cell>
          <cell r="E5207" t="str">
            <v>16,15</v>
          </cell>
          <cell r="F5207" t="str">
            <v>CAIXA REFERENCIAL</v>
          </cell>
        </row>
        <row r="5208">
          <cell r="A5208" t="str">
            <v>105233</v>
          </cell>
          <cell r="B5208" t="str">
            <v>BUCHA DE REDUÇÃO PVC, SOLDÁVEL, LONGA, DN 40 X 25 MM, INSTALADO EM RESERVAÇÃO PREDIAL DE ÁGUA - FORNECIMENTO E INSTALAÇÃO. AF_04/2024</v>
          </cell>
          <cell r="C5208" t="str">
            <v>UN</v>
          </cell>
          <cell r="D5208" t="str">
            <v>COEFICIENTE DE REPRESENTATIVIDADE</v>
          </cell>
          <cell r="E5208" t="str">
            <v>8,78</v>
          </cell>
          <cell r="F5208" t="str">
            <v>CAIXA REFERENCIAL</v>
          </cell>
        </row>
        <row r="5209">
          <cell r="A5209" t="str">
            <v>105234</v>
          </cell>
          <cell r="B5209" t="str">
            <v>BUCHA DE REDUÇÃO PVC, SOLDÁVEL, LONGA, DN 50 X 25 MM, INSTALADO EM RESERVAÇÃO PREDIAL DE ÁGUA - FORNECIMENTO E INSTALAÇÃO. AF_04/2024</v>
          </cell>
          <cell r="C5209" t="str">
            <v>UN</v>
          </cell>
          <cell r="D5209" t="str">
            <v>COEFICIENTE DE REPRESENTATIVIDADE</v>
          </cell>
          <cell r="E5209" t="str">
            <v>10,70</v>
          </cell>
          <cell r="F5209" t="str">
            <v>CAIXA REFERENCIAL</v>
          </cell>
        </row>
        <row r="5210">
          <cell r="A5210" t="str">
            <v>97895</v>
          </cell>
          <cell r="B5210" t="str">
            <v>CAIXA ENTERRADA HIDRÁULICA RETANGULAR, EM CONCRETO PRÉ-MOLDADO, DIMENSÕES INTERNAS: 0,3X0,3X0,3 M. AF_12/2020</v>
          </cell>
          <cell r="C5210" t="str">
            <v>UN</v>
          </cell>
          <cell r="D5210" t="str">
            <v>ATRIBUÍDO SÃO PAULO</v>
          </cell>
          <cell r="E5210" t="str">
            <v>188,06</v>
          </cell>
          <cell r="F5210" t="str">
            <v>CAIXA REFERENCIAL</v>
          </cell>
        </row>
        <row r="5211">
          <cell r="A5211" t="str">
            <v>97896</v>
          </cell>
          <cell r="B5211" t="str">
            <v>CAIXA ENTERRADA HIDRÁULICA RETANGULAR, EM CONCRETO PRÉ-MOLDADO, DIMENSÕES INTERNAS: 0,4X0,4X0,4 M. AF_12/2020</v>
          </cell>
          <cell r="C5211" t="str">
            <v>UN</v>
          </cell>
          <cell r="D5211" t="str">
            <v>ATRIBUÍDO SÃO PAULO</v>
          </cell>
          <cell r="E5211" t="str">
            <v>349,26</v>
          </cell>
          <cell r="F5211" t="str">
            <v>CAIXA REFERENCIAL</v>
          </cell>
        </row>
        <row r="5212">
          <cell r="A5212" t="str">
            <v>97897</v>
          </cell>
          <cell r="B5212" t="str">
            <v>CAIXA ENTERRADA HIDRÁULICA RETANGULAR, EM CONCRETO PRÉ-MOLDADO, DIMENSÕES INTERNAS: 0,6X0,6X0,5 M. AF_12/2020</v>
          </cell>
          <cell r="C5212" t="str">
            <v>UN</v>
          </cell>
          <cell r="D5212" t="str">
            <v>ATRIBUÍDO SÃO PAULO</v>
          </cell>
          <cell r="E5212" t="str">
            <v>453,47</v>
          </cell>
          <cell r="F5212" t="str">
            <v>CAIXA REFERENCIAL</v>
          </cell>
        </row>
        <row r="5213">
          <cell r="A5213" t="str">
            <v>97898</v>
          </cell>
          <cell r="B5213" t="str">
            <v>CAIXA ENTERRADA HIDRÁULICA RETANGULAR, EM CONCRETO PRÉ-MOLDADO, DIMENSÕES INTERNAS: 0,8X0,8X0,5 M. AF_12/2020</v>
          </cell>
          <cell r="C5213" t="str">
            <v>UN</v>
          </cell>
          <cell r="D5213" t="str">
            <v>ATRIBUÍDO SÃO PAULO</v>
          </cell>
          <cell r="E5213" t="str">
            <v>882,13</v>
          </cell>
          <cell r="F5213" t="str">
            <v>CAIXA REFERENCIAL</v>
          </cell>
        </row>
        <row r="5214">
          <cell r="A5214" t="str">
            <v>97900</v>
          </cell>
          <cell r="B5214" t="str">
            <v>CAIXA ENTERRADA HIDRÁULICA RETANGULAR EM ALVENARIA COM TIJOLOS CERÂMICOS MACIÇOS, DIMENSÕES INTERNAS: 0,3X0,3X0,3 M PARA REDE DE ESGOTO. AF_12/2020</v>
          </cell>
          <cell r="C5214" t="str">
            <v>UN</v>
          </cell>
          <cell r="D5214" t="str">
            <v>ATRIBUÍDO SÃO PAULO</v>
          </cell>
          <cell r="E5214" t="str">
            <v>186,05</v>
          </cell>
          <cell r="F5214" t="str">
            <v>CAIXA REFERENCIAL</v>
          </cell>
        </row>
        <row r="5215">
          <cell r="A5215" t="str">
            <v>97901</v>
          </cell>
          <cell r="B5215" t="str">
            <v>CAIXA ENTERRADA HIDRÁULICA RETANGULAR EM ALVENARIA COM TIJOLOS CERÂMICOS MACIÇOS, DIMENSÕES INTERNAS: 0,4X0,4X0,4 M PARA REDE DE ESGOTO. AF_12/2020</v>
          </cell>
          <cell r="C5215" t="str">
            <v>UN</v>
          </cell>
          <cell r="D5215" t="str">
            <v>ATRIBUÍDO SÃO PAULO</v>
          </cell>
          <cell r="E5215" t="str">
            <v>291,02</v>
          </cell>
          <cell r="F5215" t="str">
            <v>CAIXA REFERENCIAL</v>
          </cell>
        </row>
        <row r="5216">
          <cell r="A5216" t="str">
            <v>97902</v>
          </cell>
          <cell r="B5216" t="str">
            <v>CAIXA ENTERRADA HIDRÁULICA RETANGULAR EM ALVENARIA COM TIJOLOS CERÂMICOS MACIÇOS, DIMENSÕES INTERNAS: 0,6X0,6X0,6 M PARA REDE DE ESGOTO. AF_12/2020</v>
          </cell>
          <cell r="C5216" t="str">
            <v>UN</v>
          </cell>
          <cell r="D5216" t="str">
            <v>ATRIBUÍDO SÃO PAULO</v>
          </cell>
          <cell r="E5216" t="str">
            <v>559,10</v>
          </cell>
          <cell r="F5216" t="str">
            <v>CAIXA REFERENCIAL</v>
          </cell>
        </row>
        <row r="5217">
          <cell r="A5217" t="str">
            <v>97903</v>
          </cell>
          <cell r="B5217" t="str">
            <v>CAIXA ENTERRADA HIDRÁULICA RETANGULAR EM ALVENARIA COM TIJOLOS CERÂMICOS MACIÇOS, DIMENSÕES INTERNAS: 0,8X0,8X0,6 M PARA REDE DE ESGOTO. AF_12/2020</v>
          </cell>
          <cell r="C5217" t="str">
            <v>UN</v>
          </cell>
          <cell r="D5217" t="str">
            <v>ATRIBUÍDO SÃO PAULO</v>
          </cell>
          <cell r="E5217" t="str">
            <v>781,72</v>
          </cell>
          <cell r="F5217" t="str">
            <v>CAIXA REFERENCIAL</v>
          </cell>
        </row>
        <row r="5218">
          <cell r="A5218" t="str">
            <v>97904</v>
          </cell>
          <cell r="B5218" t="str">
            <v>CAIXA ENTERRADA HIDRÁULICA RETANGULAR EM ALVENARIA COM TIJOLOS CERÂMICOS MACIÇOS, DIMENSÕES INTERNAS: 1X1X0,6 M PARA REDE DE ESGOTO. AF_12/2020</v>
          </cell>
          <cell r="C5218" t="str">
            <v>UN</v>
          </cell>
          <cell r="D5218" t="str">
            <v>ATRIBUÍDO SÃO PAULO</v>
          </cell>
          <cell r="E5218" t="str">
            <v>912,62</v>
          </cell>
          <cell r="F5218" t="str">
            <v>CAIXA REFERENCIAL</v>
          </cell>
        </row>
        <row r="5219">
          <cell r="A5219" t="str">
            <v>97905</v>
          </cell>
          <cell r="B5219" t="str">
            <v>CAIXA ENTERRADA HIDRÁULICA RETANGULAR, EM ALVENARIA COM BLOCOS DE CONCRETO, DIMENSÕES INTERNAS: 0,4X0,4X0,4 M PARA REDE DE ESGOTO. AF_12/2020</v>
          </cell>
          <cell r="C5219" t="str">
            <v>UN</v>
          </cell>
          <cell r="D5219" t="str">
            <v>ATRIBUÍDO SÃO PAULO</v>
          </cell>
          <cell r="E5219" t="str">
            <v>252,43</v>
          </cell>
          <cell r="F5219" t="str">
            <v>CAIXA REFERENCIAL</v>
          </cell>
        </row>
        <row r="5220">
          <cell r="A5220" t="str">
            <v>97906</v>
          </cell>
          <cell r="B5220" t="str">
            <v>CAIXA ENTERRADA HIDRÁULICA RETANGULAR, EM ALVENARIA COM BLOCOS DE CONCRETO, DIMENSÕES INTERNAS: 0,6X0,6X0,6 M PARA REDE DE ESGOTO. AF_12/2020</v>
          </cell>
          <cell r="C5220" t="str">
            <v>UN</v>
          </cell>
          <cell r="D5220" t="str">
            <v>ATRIBUÍDO SÃO PAULO</v>
          </cell>
          <cell r="E5220" t="str">
            <v>466,37</v>
          </cell>
          <cell r="F5220" t="str">
            <v>CAIXA REFERENCIAL</v>
          </cell>
        </row>
        <row r="5221">
          <cell r="A5221" t="str">
            <v>97907</v>
          </cell>
          <cell r="B5221" t="str">
            <v>CAIXA ENTERRADA HIDRÁULICA RETANGULAR, EM ALVENARIA COM BLOCOS DE CONCRETO, DIMENSÕES INTERNAS: 0,8X0,8X0,6 M PARA REDE DE ESGOTO. AF_12/2020</v>
          </cell>
          <cell r="C5221" t="str">
            <v>UN</v>
          </cell>
          <cell r="D5221" t="str">
            <v>ATRIBUÍDO SÃO PAULO</v>
          </cell>
          <cell r="E5221" t="str">
            <v>663,40</v>
          </cell>
          <cell r="F5221" t="str">
            <v>CAIXA REFERENCIAL</v>
          </cell>
        </row>
        <row r="5222">
          <cell r="A5222" t="str">
            <v>97908</v>
          </cell>
          <cell r="B5222" t="str">
            <v>CAIXA ENTERRADA HIDRÁULICA RETANGULAR, EM ALVENARIA COM BLOCOS DE CONCRETO, DIMENSÕES INTERNAS: 1X1X0,6 M PARA REDE DE ESGOTO. AF_12/2020</v>
          </cell>
          <cell r="C5222" t="str">
            <v>UN</v>
          </cell>
          <cell r="D5222" t="str">
            <v>ATRIBUÍDO SÃO PAULO</v>
          </cell>
          <cell r="E5222" t="str">
            <v>772,63</v>
          </cell>
          <cell r="F5222" t="str">
            <v>CAIXA REFERENCIAL</v>
          </cell>
        </row>
        <row r="5223">
          <cell r="A5223" t="str">
            <v>98102</v>
          </cell>
          <cell r="B5223" t="str">
            <v>CAIXA DE GORDURA SIMPLES, CIRCULAR, EM CONCRETO PRÉ-MOLDADO, DIÂMETRO INTERNO = 0,4 M, ALTURA INTERNA = 0,4 M. AF_12/2020</v>
          </cell>
          <cell r="C5223" t="str">
            <v>UN</v>
          </cell>
          <cell r="D5223" t="str">
            <v>ATRIBUÍDO SÃO PAULO</v>
          </cell>
          <cell r="E5223" t="str">
            <v>179,06</v>
          </cell>
          <cell r="F5223" t="str">
            <v>CAIXA REFERENCIAL</v>
          </cell>
        </row>
        <row r="5224">
          <cell r="A5224" t="str">
            <v>98104</v>
          </cell>
          <cell r="B5224" t="str">
            <v>CAIXA DE GORDURA SIMPLES (CAPACIDADE: 36L), RETANGULAR, EM ALVENARIA COM TIJOLOS CERÂMICOS MACIÇOS, DIMENSÕES INTERNAS = 0,2X0,4 M, ALTURA INTERNA = 0,8 M. AF_12/2020</v>
          </cell>
          <cell r="C5224" t="str">
            <v>UN</v>
          </cell>
          <cell r="D5224" t="str">
            <v>ATRIBUÍDO SÃO PAULO</v>
          </cell>
          <cell r="E5224" t="str">
            <v>358,66</v>
          </cell>
          <cell r="F5224" t="str">
            <v>CAIXA REFERENCIAL</v>
          </cell>
        </row>
        <row r="5225">
          <cell r="A5225" t="str">
            <v>98105</v>
          </cell>
          <cell r="B5225" t="str">
            <v>CAIXA DE GORDURA DUPLA (CAPACIDADE: 126 L), RETANGULAR, EM ALVENARIA COM TIJOLOS CERÂMICOS MACIÇOS, DIMENSÕES INTERNAS = 0,4X0,7 M, ALTURA INTERNA = 0,8 M. AF_12/2020</v>
          </cell>
          <cell r="C5225" t="str">
            <v>UN</v>
          </cell>
          <cell r="D5225" t="str">
            <v>ATRIBUÍDO SÃO PAULO</v>
          </cell>
          <cell r="E5225" t="str">
            <v>628,17</v>
          </cell>
          <cell r="F5225" t="str">
            <v>CAIXA REFERENCIAL</v>
          </cell>
        </row>
        <row r="5226">
          <cell r="A5226" t="str">
            <v>98106</v>
          </cell>
          <cell r="B5226" t="str">
            <v>CAIXA DE GORDURA ESPECIAL (CAPACIDADE: 312 L - PARA ATÉ 146 PESSOAS SERVIDAS NO PICO), RETANGULAR, EM ALVENARIA COM TIJOLOS CERÂMICOS MACIÇOS, DIMENSÕES INTERNAS = 0,4X1,2 M, ALTURA INTERNA = 1 M. AF_12/2020</v>
          </cell>
          <cell r="C5226" t="str">
            <v>UN</v>
          </cell>
          <cell r="D5226" t="str">
            <v>ATRIBUÍDO SÃO PAULO</v>
          </cell>
          <cell r="E5226" t="str">
            <v>1.031,64</v>
          </cell>
          <cell r="F5226" t="str">
            <v>CAIXA REFERENCIAL</v>
          </cell>
        </row>
        <row r="5227">
          <cell r="A5227" t="str">
            <v>98107</v>
          </cell>
          <cell r="B5227" t="str">
            <v>CAIXA DE GORDURA SIMPLES (CAPACIDADE: 36 L), RETANGULAR, EM ALVENARIA COM BLOCOS DE CONCRETO, DIMENSÕES INTERNAS = 0,2X0,4 M, ALTURA INTERNA = 0,8 M. AF_12/2020</v>
          </cell>
          <cell r="C5227" t="str">
            <v>UN</v>
          </cell>
          <cell r="D5227" t="str">
            <v>ATRIBUÍDO SÃO PAULO</v>
          </cell>
          <cell r="E5227" t="str">
            <v>287,02</v>
          </cell>
          <cell r="F5227" t="str">
            <v>CAIXA REFERENCIAL</v>
          </cell>
        </row>
        <row r="5228">
          <cell r="A5228" t="str">
            <v>98108</v>
          </cell>
          <cell r="B5228" t="str">
            <v>CAIXA DE GORDURA DUPLA (CAPACIDADE: 126 L), RETANGULAR, EM ALVENARIA COM BLOCOS DE CONCRETO, DIMENSÕES INTERNAS = 0,4X0,7 M, ALTURA INTERNA = 0,8 M. AF_12/2020</v>
          </cell>
          <cell r="C5228" t="str">
            <v>UN</v>
          </cell>
          <cell r="D5228" t="str">
            <v>ATRIBUÍDO SÃO PAULO</v>
          </cell>
          <cell r="E5228" t="str">
            <v>512,44</v>
          </cell>
          <cell r="F5228" t="str">
            <v>CAIXA REFERENCIAL</v>
          </cell>
        </row>
        <row r="5229">
          <cell r="A5229" t="str">
            <v>99250</v>
          </cell>
          <cell r="B5229" t="str">
            <v>CAIXA ENTERRADA HIDRÁULICA RETANGULAR EM ALVENARIA COM TIJOLOS CERÂMICOS MACIÇOS, DIMENSÕES INTERNAS: 0,3X0,3X0,3 M PARA REDE DE DRENAGEM. AF_12/2020</v>
          </cell>
          <cell r="C5229" t="str">
            <v>UN</v>
          </cell>
          <cell r="D5229" t="str">
            <v>ATRIBUÍDO SÃO PAULO</v>
          </cell>
          <cell r="E5229" t="str">
            <v>182,15</v>
          </cell>
          <cell r="F5229" t="str">
            <v>CAIXA REFERENCIAL</v>
          </cell>
        </row>
        <row r="5230">
          <cell r="A5230" t="str">
            <v>99251</v>
          </cell>
          <cell r="B5230" t="str">
            <v>CAIXA ENTERRADA HIDRÁULICA RETANGULAR EM ALVENARIA COM TIJOLOS CERÂMICOS MACIÇOS, DIMENSÕES INTERNAS: 0,4X0,4X0,4 M PARA REDE DE DRENAGEM. AF_12/2020</v>
          </cell>
          <cell r="C5230" t="str">
            <v>UN</v>
          </cell>
          <cell r="D5230" t="str">
            <v>ATRIBUÍDO SÃO PAULO</v>
          </cell>
          <cell r="E5230" t="str">
            <v>284,33</v>
          </cell>
          <cell r="F5230" t="str">
            <v>CAIXA REFERENCIAL</v>
          </cell>
        </row>
        <row r="5231">
          <cell r="A5231" t="str">
            <v>99253</v>
          </cell>
          <cell r="B5231" t="str">
            <v>CAIXA ENTERRADA HIDRÁULICA RETANGULAR EM ALVENARIA COM TIJOLOS CERÂMICOS MACIÇOS, DIMENSÕES INTERNAS: 0,6X0,6X0,6 M PARA REDE DE DRENAGEM. AF_12/2020</v>
          </cell>
          <cell r="C5231" t="str">
            <v>UN</v>
          </cell>
          <cell r="D5231" t="str">
            <v>ATRIBUÍDO SÃO PAULO</v>
          </cell>
          <cell r="E5231" t="str">
            <v>544,08</v>
          </cell>
          <cell r="F5231" t="str">
            <v>CAIXA REFERENCIAL</v>
          </cell>
        </row>
        <row r="5232">
          <cell r="A5232" t="str">
            <v>99255</v>
          </cell>
          <cell r="B5232" t="str">
            <v>CAIXA ENTERRADA HIDRÁULICA RETANGULAR EM ALVENARIA COM TIJOLOS CERÂMICOS MACIÇOS, DIMENSÕES INTERNAS: 0,8X0,8X0,6 M PARA REDE DE DRENAGEM. AF_12/2020</v>
          </cell>
          <cell r="C5232" t="str">
            <v>UN</v>
          </cell>
          <cell r="D5232" t="str">
            <v>ATRIBUÍDO SÃO PAULO</v>
          </cell>
          <cell r="E5232" t="str">
            <v>761,12</v>
          </cell>
          <cell r="F5232" t="str">
            <v>CAIXA REFERENCIAL</v>
          </cell>
        </row>
        <row r="5233">
          <cell r="A5233" t="str">
            <v>99257</v>
          </cell>
          <cell r="B5233" t="str">
            <v>CAIXA ENTERRADA HIDRÁULICA RETANGULAR EM ALVENARIA COM TIJOLOS CERÂMICOS MACIÇOS, DIMENSÕES INTERNAS: 1X1X0,6 M PARA REDE DE DRENAGEM. AF_12/2020</v>
          </cell>
          <cell r="C5233" t="str">
            <v>UN</v>
          </cell>
          <cell r="D5233" t="str">
            <v>ATRIBUÍDO SÃO PAULO</v>
          </cell>
          <cell r="E5233" t="str">
            <v>885,98</v>
          </cell>
          <cell r="F5233" t="str">
            <v>CAIXA REFERENCIAL</v>
          </cell>
        </row>
        <row r="5234">
          <cell r="A5234" t="str">
            <v>99258</v>
          </cell>
          <cell r="B5234" t="str">
            <v>CAIXA ENTERRADA HIDRÁULICA RETANGULAR, EM ALVENARIA COM BLOCOS DE CONCRETO, DIMENSÕES INTERNAS: 0,4X0,4X0,4 M PARA REDE DE DRENAGEM. AF_12/2020</v>
          </cell>
          <cell r="C5234" t="str">
            <v>UN</v>
          </cell>
          <cell r="D5234" t="str">
            <v>ATRIBUÍDO SÃO PAULO</v>
          </cell>
          <cell r="E5234" t="str">
            <v>248,18</v>
          </cell>
          <cell r="F5234" t="str">
            <v>CAIXA REFERENCIAL</v>
          </cell>
        </row>
        <row r="5235">
          <cell r="A5235" t="str">
            <v>99260</v>
          </cell>
          <cell r="B5235" t="str">
            <v>CAIXA ENTERRADA HIDRÁULICA RETANGULAR, EM ALVENARIA COM BLOCOS DE CONCRETO, DIMENSÕES INTERNAS: 0,6X0,6X0,6 M PARA REDE DE DRENAGEM. AF_12/2020</v>
          </cell>
          <cell r="C5235" t="str">
            <v>UN</v>
          </cell>
          <cell r="D5235" t="str">
            <v>ATRIBUÍDO SÃO PAULO</v>
          </cell>
          <cell r="E5235" t="str">
            <v>456,91</v>
          </cell>
          <cell r="F5235" t="str">
            <v>CAIXA REFERENCIAL</v>
          </cell>
        </row>
        <row r="5236">
          <cell r="A5236" t="str">
            <v>99262</v>
          </cell>
          <cell r="B5236" t="str">
            <v>CAIXA ENTERRADA HIDRÁULICA RETANGULAR, EM ALVENARIA COM BLOCOS DE CONCRETO, DIMENSÕES INTERNAS: 0,8X0,8X0,6 M PARA REDE DE DRENAGEM. AF_12/2020</v>
          </cell>
          <cell r="C5236" t="str">
            <v>UN</v>
          </cell>
          <cell r="D5236" t="str">
            <v>ATRIBUÍDO SÃO PAULO</v>
          </cell>
          <cell r="E5236" t="str">
            <v>649,90</v>
          </cell>
          <cell r="F5236" t="str">
            <v>CAIXA REFERENCIAL</v>
          </cell>
        </row>
        <row r="5237">
          <cell r="A5237" t="str">
            <v>99264</v>
          </cell>
          <cell r="B5237" t="str">
            <v>CAIXA ENTERRADA HIDRÁULICA RETANGULAR, EM ALVENARIA COM BLOCOS DE CONCRETO, DIMENSÕES INTERNAS: 1X1X0,6 M PARA REDE DE DRENAGEM. AF_12/2020</v>
          </cell>
          <cell r="C5237" t="str">
            <v>UN</v>
          </cell>
          <cell r="D5237" t="str">
            <v>ATRIBUÍDO SÃO PAULO</v>
          </cell>
          <cell r="E5237" t="str">
            <v>754,39</v>
          </cell>
          <cell r="F5237" t="str">
            <v>CAIXA REFERENCIAL</v>
          </cell>
        </row>
        <row r="5238">
          <cell r="A5238" t="str">
            <v>102587</v>
          </cell>
          <cell r="B5238" t="str">
            <v>FURO EM CAIXA D'ÁGUA COM ESPESSURA DE 2 ATÉ 5 MM E DIÂMETRO DE 15 MM. AF_06/2021</v>
          </cell>
          <cell r="C5238" t="str">
            <v>UN</v>
          </cell>
          <cell r="D5238" t="str">
            <v>COEFICIENTE DE REPRESENTATIVIDADE</v>
          </cell>
          <cell r="E5238" t="str">
            <v>3,83</v>
          </cell>
          <cell r="F5238" t="str">
            <v>CAIXA REFERENCIAL</v>
          </cell>
        </row>
        <row r="5239">
          <cell r="A5239" t="str">
            <v>102588</v>
          </cell>
          <cell r="B5239" t="str">
            <v>FURO EM CAIXA D'ÁGUA COM ESPESSURA DE 6 ATÉ 8 MM E DIÂMETRO DE 15 MM. AF_06/2021</v>
          </cell>
          <cell r="C5239" t="str">
            <v>UN</v>
          </cell>
          <cell r="D5239" t="str">
            <v>COEFICIENTE DE REPRESENTATIVIDADE</v>
          </cell>
          <cell r="E5239" t="str">
            <v>5,54</v>
          </cell>
          <cell r="F5239" t="str">
            <v>CAIXA REFERENCIAL</v>
          </cell>
        </row>
        <row r="5240">
          <cell r="A5240" t="str">
            <v>102589</v>
          </cell>
          <cell r="B5240" t="str">
            <v>FURO EM CAIXA D'ÁGUA COM ESPESSURA DE 2 ATÉ 5 MM E DIÂMETRO DE 20 MM. AF_06/2021</v>
          </cell>
          <cell r="C5240" t="str">
            <v>UN</v>
          </cell>
          <cell r="D5240" t="str">
            <v>COEFICIENTE DE REPRESENTATIVIDADE</v>
          </cell>
          <cell r="E5240" t="str">
            <v>4,25</v>
          </cell>
          <cell r="F5240" t="str">
            <v>CAIXA REFERENCIAL</v>
          </cell>
        </row>
        <row r="5241">
          <cell r="A5241" t="str">
            <v>102590</v>
          </cell>
          <cell r="B5241" t="str">
            <v>FURO EM CAIXA D'ÁGUA COM ESPESSURA DE 6 ATÉ 8 MM E DIÂMETRO DE 20 MM. AF_06/2021</v>
          </cell>
          <cell r="C5241" t="str">
            <v>UN</v>
          </cell>
          <cell r="D5241" t="str">
            <v>COEFICIENTE DE REPRESENTATIVIDADE</v>
          </cell>
          <cell r="E5241" t="str">
            <v>5,98</v>
          </cell>
          <cell r="F5241" t="str">
            <v>CAIXA REFERENCIAL</v>
          </cell>
        </row>
        <row r="5242">
          <cell r="A5242" t="str">
            <v>102591</v>
          </cell>
          <cell r="B5242" t="str">
            <v>FURO EM CAIXA D'ÁGUA COM ESPESSURA DE 2 ATÉ 5 MM E DIÂMETRO DE 25 MM. AF_06/2021</v>
          </cell>
          <cell r="C5242" t="str">
            <v>UN</v>
          </cell>
          <cell r="D5242" t="str">
            <v>COEFICIENTE DE REPRESENTATIVIDADE</v>
          </cell>
          <cell r="E5242" t="str">
            <v>4,69</v>
          </cell>
          <cell r="F5242" t="str">
            <v>CAIXA REFERENCIAL</v>
          </cell>
        </row>
        <row r="5243">
          <cell r="A5243" t="str">
            <v>102592</v>
          </cell>
          <cell r="B5243" t="str">
            <v>FURO EM CAIXA D'ÁGUA COM ESPESSURA DE 6 ATÉ 8 MM E DIÂMETRO DE 25 MM. AF_06/2021</v>
          </cell>
          <cell r="C5243" t="str">
            <v>UN</v>
          </cell>
          <cell r="D5243" t="str">
            <v>COEFICIENTE DE REPRESENTATIVIDADE</v>
          </cell>
          <cell r="E5243" t="str">
            <v>6,40</v>
          </cell>
          <cell r="F5243" t="str">
            <v>CAIXA REFERENCIAL</v>
          </cell>
        </row>
        <row r="5244">
          <cell r="A5244" t="str">
            <v>102593</v>
          </cell>
          <cell r="B5244" t="str">
            <v>FURO EM CAIXA D'ÁGUA COM ESPESSURA DE 2 ATÉ 5 MM E DIÂMETRO DE 32 MM. AF_06/2021</v>
          </cell>
          <cell r="C5244" t="str">
            <v>UN</v>
          </cell>
          <cell r="D5244" t="str">
            <v>COEFICIENTE DE REPRESENTATIVIDADE</v>
          </cell>
          <cell r="E5244" t="str">
            <v>5,29</v>
          </cell>
          <cell r="F5244" t="str">
            <v>CAIXA REFERENCIAL</v>
          </cell>
        </row>
        <row r="5245">
          <cell r="A5245" t="str">
            <v>102594</v>
          </cell>
          <cell r="B5245" t="str">
            <v>FURO EM CAIXA D'ÁGUA COM ESPESSURA DE 6 ATÉ 8 MM E DIÂMETRO DE 32 MM. AF_06/2021</v>
          </cell>
          <cell r="C5245" t="str">
            <v>UN</v>
          </cell>
          <cell r="D5245" t="str">
            <v>COEFICIENTE DE REPRESENTATIVIDADE</v>
          </cell>
          <cell r="E5245" t="str">
            <v>7,01</v>
          </cell>
          <cell r="F5245" t="str">
            <v>CAIXA REFERENCIAL</v>
          </cell>
        </row>
        <row r="5246">
          <cell r="A5246" t="str">
            <v>102595</v>
          </cell>
          <cell r="B5246" t="str">
            <v>FURO EM CAIXA D'ÁGUA COM ESPESSURA DE 2 ATÉ 5 MM E DIÂMETRO DE 40 MM. AF_06/2021</v>
          </cell>
          <cell r="C5246" t="str">
            <v>UN</v>
          </cell>
          <cell r="D5246" t="str">
            <v>COEFICIENTE DE REPRESENTATIVIDADE</v>
          </cell>
          <cell r="E5246" t="str">
            <v>5,98</v>
          </cell>
          <cell r="F5246" t="str">
            <v>CAIXA REFERENCIAL</v>
          </cell>
        </row>
        <row r="5247">
          <cell r="A5247" t="str">
            <v>102596</v>
          </cell>
          <cell r="B5247" t="str">
            <v>FURO EM CAIXA D'ÁGUA COM ESPESSURA DE 6 ATÉ 8 MM E DIÂMETRO DE 40 MM. AF_06/2021</v>
          </cell>
          <cell r="C5247" t="str">
            <v>UN</v>
          </cell>
          <cell r="D5247" t="str">
            <v>COEFICIENTE DE REPRESENTATIVIDADE</v>
          </cell>
          <cell r="E5247" t="str">
            <v>7,70</v>
          </cell>
          <cell r="F5247" t="str">
            <v>CAIXA REFERENCIAL</v>
          </cell>
        </row>
        <row r="5248">
          <cell r="A5248" t="str">
            <v>102597</v>
          </cell>
          <cell r="B5248" t="str">
            <v>FURO EM CAIXA D'ÁGUA COM ESPESSURA DE 2 ATÉ 5 MM E DIÂMETRO DE 50 MM. AF_06/2021</v>
          </cell>
          <cell r="C5248" t="str">
            <v>UN</v>
          </cell>
          <cell r="D5248" t="str">
            <v>COEFICIENTE DE REPRESENTATIVIDADE</v>
          </cell>
          <cell r="E5248" t="str">
            <v>6,85</v>
          </cell>
          <cell r="F5248" t="str">
            <v>CAIXA REFERENCIAL</v>
          </cell>
        </row>
        <row r="5249">
          <cell r="A5249" t="str">
            <v>102598</v>
          </cell>
          <cell r="B5249" t="str">
            <v>FURO EM CAIXA D'ÁGUA COM ESPESSURA DE 6 ATÉ 8 MM E DIÂMETRO DE 50 MM. AF_06/2021</v>
          </cell>
          <cell r="C5249" t="str">
            <v>UN</v>
          </cell>
          <cell r="D5249" t="str">
            <v>COEFICIENTE DE REPRESENTATIVIDADE</v>
          </cell>
          <cell r="E5249" t="str">
            <v>8,56</v>
          </cell>
          <cell r="F5249" t="str">
            <v>CAIXA REFERENCIAL</v>
          </cell>
        </row>
        <row r="5250">
          <cell r="A5250" t="str">
            <v>102599</v>
          </cell>
          <cell r="B5250" t="str">
            <v>FURO EM CAIXA D'ÁGUA COM ESPESSURA DE 2 ATÉ 5 MM E DIÂMETRO DE 60 MM. AF_06/2021</v>
          </cell>
          <cell r="C5250" t="str">
            <v>UN</v>
          </cell>
          <cell r="D5250" t="str">
            <v>COEFICIENTE DE REPRESENTATIVIDADE</v>
          </cell>
          <cell r="E5250" t="str">
            <v>7,71</v>
          </cell>
          <cell r="F5250" t="str">
            <v>CAIXA REFERENCIAL</v>
          </cell>
        </row>
        <row r="5251">
          <cell r="A5251" t="str">
            <v>102600</v>
          </cell>
          <cell r="B5251" t="str">
            <v>FURO EM CAIXA D'ÁGUA COM ESPESSURA DE 6 ATÉ 8 MM E DIÂMETRO DE 60 MM. AF_06/2021</v>
          </cell>
          <cell r="C5251" t="str">
            <v>UN</v>
          </cell>
          <cell r="D5251" t="str">
            <v>COEFICIENTE DE REPRESENTATIVIDADE</v>
          </cell>
          <cell r="E5251" t="str">
            <v>9,43</v>
          </cell>
          <cell r="F5251" t="str">
            <v>CAIXA REFERENCIAL</v>
          </cell>
        </row>
        <row r="5252">
          <cell r="A5252" t="str">
            <v>102601</v>
          </cell>
          <cell r="B5252" t="str">
            <v>FURO EM CAIXA D'ÁGUA COM ESPESSURA DE 2 ATÉ 5 MM E DIÂMETRO DE 75 MM. AF_06/2021</v>
          </cell>
          <cell r="C5252" t="str">
            <v>UN</v>
          </cell>
          <cell r="D5252" t="str">
            <v>COEFICIENTE DE REPRESENTATIVIDADE</v>
          </cell>
          <cell r="E5252" t="str">
            <v>9,01</v>
          </cell>
          <cell r="F5252" t="str">
            <v>CAIXA REFERENCIAL</v>
          </cell>
        </row>
        <row r="5253">
          <cell r="A5253" t="str">
            <v>102602</v>
          </cell>
          <cell r="B5253" t="str">
            <v>FURO EM CAIXA D'ÁGUA COM ESPESSURA DE 6 ATÉ 8 MM E DIÂMETRO DE 75 MM. AF_06/2021</v>
          </cell>
          <cell r="C5253" t="str">
            <v>UN</v>
          </cell>
          <cell r="D5253" t="str">
            <v>COEFICIENTE DE REPRESENTATIVIDADE</v>
          </cell>
          <cell r="E5253" t="str">
            <v>10,73</v>
          </cell>
          <cell r="F5253" t="str">
            <v>CAIXA REFERENCIAL</v>
          </cell>
        </row>
        <row r="5254">
          <cell r="A5254" t="str">
            <v>102603</v>
          </cell>
          <cell r="B5254" t="str">
            <v>FURO EM CAIXA D'ÁGUA COM ESPESSURA DE 2 ATÉ 5 MM E DIÂMETRO DE 100 MM. AF_06/2021</v>
          </cell>
          <cell r="C5254" t="str">
            <v>UN</v>
          </cell>
          <cell r="D5254" t="str">
            <v>COEFICIENTE DE REPRESENTATIVIDADE</v>
          </cell>
          <cell r="E5254" t="str">
            <v>11,17</v>
          </cell>
          <cell r="F5254" t="str">
            <v>CAIXA REFERENCIAL</v>
          </cell>
        </row>
        <row r="5255">
          <cell r="A5255" t="str">
            <v>102604</v>
          </cell>
          <cell r="B5255" t="str">
            <v>FURO EM CAIXA D'ÁGUA COM ESPESSURA DE 6 ATÉ 8 MM E DIÂMETRO DE 100 MM. AF_06/2021</v>
          </cell>
          <cell r="C5255" t="str">
            <v>UN</v>
          </cell>
          <cell r="D5255" t="str">
            <v>COEFICIENTE DE REPRESENTATIVIDADE</v>
          </cell>
          <cell r="E5255" t="str">
            <v>12,88</v>
          </cell>
          <cell r="F5255" t="str">
            <v>CAIXA REFERENCIAL</v>
          </cell>
        </row>
        <row r="5256">
          <cell r="A5256" t="str">
            <v>102605</v>
          </cell>
          <cell r="B5256" t="str">
            <v>CAIXA D´ÁGUA EM POLIETILENO, 500 LITROS - FORNECIMENTO E INSTALAÇÃO. AF_06/2021</v>
          </cell>
          <cell r="C5256" t="str">
            <v>UN</v>
          </cell>
          <cell r="D5256" t="str">
            <v>COEFICIENTE DE REPRESENTATIVIDADE</v>
          </cell>
          <cell r="E5256" t="str">
            <v>296,04</v>
          </cell>
          <cell r="F5256" t="str">
            <v>CAIXA REFERENCIAL</v>
          </cell>
        </row>
        <row r="5257">
          <cell r="A5257" t="str">
            <v>102606</v>
          </cell>
          <cell r="B5257" t="str">
            <v>CAIXA D´ÁGUA EM POLIETILENO, 750 LITROS - FORNECIMENTO E INSTALAÇÃO. AF_06/2021</v>
          </cell>
          <cell r="C5257" t="str">
            <v>UN</v>
          </cell>
          <cell r="D5257" t="str">
            <v>COEFICIENTE DE REPRESENTATIVIDADE</v>
          </cell>
          <cell r="E5257" t="str">
            <v>456,11</v>
          </cell>
          <cell r="F5257" t="str">
            <v>CAIXA REFERENCIAL</v>
          </cell>
        </row>
        <row r="5258">
          <cell r="A5258" t="str">
            <v>102607</v>
          </cell>
          <cell r="B5258" t="str">
            <v>CAIXA D´ÁGUA EM POLIETILENO, 1000 LITROS - FORNECIMENTO E INSTALAÇÃO. AF_06/2021</v>
          </cell>
          <cell r="C5258" t="str">
            <v>UN</v>
          </cell>
          <cell r="D5258" t="str">
            <v>COEFICIENTE DE REPRESENTATIVIDADE</v>
          </cell>
          <cell r="E5258" t="str">
            <v>488,28</v>
          </cell>
          <cell r="F5258" t="str">
            <v>CAIXA REFERENCIAL</v>
          </cell>
        </row>
        <row r="5259">
          <cell r="A5259" t="str">
            <v>102608</v>
          </cell>
          <cell r="B5259" t="str">
            <v>CAIXA D´ÁGUA EM POLIETILENO, 1500 LITROS - FORNECIMENTO E INSTALAÇÃO. AF_06/2021</v>
          </cell>
          <cell r="C5259" t="str">
            <v>UN</v>
          </cell>
          <cell r="D5259" t="str">
            <v>COEFICIENTE DE REPRESENTATIVIDADE</v>
          </cell>
          <cell r="E5259" t="str">
            <v>1.118,93</v>
          </cell>
          <cell r="F5259" t="str">
            <v>CAIXA REFERENCIAL</v>
          </cell>
        </row>
        <row r="5260">
          <cell r="A5260" t="str">
            <v>102609</v>
          </cell>
          <cell r="B5260" t="str">
            <v>CAIXA D´ÁGUA EM POLIETILENO, 2000 LITROS - FORNECIMENTO E INSTALAÇÃO. AF_06/2021</v>
          </cell>
          <cell r="C5260" t="str">
            <v>UN</v>
          </cell>
          <cell r="D5260" t="str">
            <v>COEFICIENTE DE REPRESENTATIVIDADE</v>
          </cell>
          <cell r="E5260" t="str">
            <v>1.271,49</v>
          </cell>
          <cell r="F5260" t="str">
            <v>CAIXA REFERENCIAL</v>
          </cell>
        </row>
        <row r="5261">
          <cell r="A5261" t="str">
            <v>102610</v>
          </cell>
          <cell r="B5261" t="str">
            <v>CAIXA D´ÁGUA EM POLIETILENO, 3000 LITROS - FORNECIMENTO E INSTALAÇÃO. AF_06/2021</v>
          </cell>
          <cell r="C5261" t="str">
            <v>UN</v>
          </cell>
          <cell r="D5261" t="str">
            <v>COEFICIENTE DE REPRESENTATIVIDADE</v>
          </cell>
          <cell r="E5261" t="str">
            <v>2.185,06</v>
          </cell>
          <cell r="F5261" t="str">
            <v>CAIXA REFERENCIAL</v>
          </cell>
        </row>
        <row r="5262">
          <cell r="A5262" t="str">
            <v>102611</v>
          </cell>
          <cell r="B5262" t="str">
            <v>CAIXA D´ÁGUA EM POLIÉSTER REFORÇADO COM FIBRA DE VIDRO, 500 LITROS - FORNECIMENTO E INSTALAÇÃO. AF_06/2021</v>
          </cell>
          <cell r="C5262" t="str">
            <v>UN</v>
          </cell>
          <cell r="D5262" t="str">
            <v>COEFICIENTE DE REPRESENTATIVIDADE</v>
          </cell>
          <cell r="E5262" t="str">
            <v>491,75</v>
          </cell>
          <cell r="F5262" t="str">
            <v>CAIXA REFERENCIAL</v>
          </cell>
        </row>
        <row r="5263">
          <cell r="A5263" t="str">
            <v>102612</v>
          </cell>
          <cell r="B5263" t="str">
            <v>CAIXA D´ÁGUA EM POLIÉSTER REFORÇADO COM FIBRA DE VIDRO, 750 LITROS - FORNECIMENTO E INSTALAÇÃO. AF_06/2021</v>
          </cell>
          <cell r="C5263" t="str">
            <v>UN</v>
          </cell>
          <cell r="D5263" t="str">
            <v>COEFICIENTE DE REPRESENTATIVIDADE</v>
          </cell>
          <cell r="E5263" t="str">
            <v>705,92</v>
          </cell>
          <cell r="F5263" t="str">
            <v>CAIXA REFERENCIAL</v>
          </cell>
        </row>
        <row r="5264">
          <cell r="A5264" t="str">
            <v>102613</v>
          </cell>
          <cell r="B5264" t="str">
            <v>CAIXA D´ÁGUA EM POLIÉSTER REFORÇADO COM FIBRA DE VIDRO, 1000 LITROS - FORNECIMENTO E INSTALAÇÃO. AF_06/2021</v>
          </cell>
          <cell r="C5264" t="str">
            <v>UN</v>
          </cell>
          <cell r="D5264" t="str">
            <v>COEFICIENTE DE REPRESENTATIVIDADE</v>
          </cell>
          <cell r="E5264" t="str">
            <v>684,35</v>
          </cell>
          <cell r="F5264" t="str">
            <v>CAIXA REFERENCIAL</v>
          </cell>
        </row>
        <row r="5265">
          <cell r="A5265" t="str">
            <v>102614</v>
          </cell>
          <cell r="B5265" t="str">
            <v>CAIXA D´ÁGUA EM POLIÉSTER REFORÇADO COM FIBRA DE VIDRO, 1500 LITROS - FORNECIMENTO E INSTALAÇÃO. AF_06/2021</v>
          </cell>
          <cell r="C5265" t="str">
            <v>UN</v>
          </cell>
          <cell r="D5265" t="str">
            <v>COEFICIENTE DE REPRESENTATIVIDADE</v>
          </cell>
          <cell r="E5265" t="str">
            <v>1.052,20</v>
          </cell>
          <cell r="F5265" t="str">
            <v>CAIXA REFERENCIAL</v>
          </cell>
        </row>
        <row r="5266">
          <cell r="A5266" t="str">
            <v>102615</v>
          </cell>
          <cell r="B5266" t="str">
            <v>CAIXA D´ÁGUA EM POLIÉSTER REFORÇADO COM FIBRA DE VIDRO, 2000 LITROS - FORNECIMENTO E INSTALAÇÃO. AF_06/2021</v>
          </cell>
          <cell r="C5266" t="str">
            <v>UN</v>
          </cell>
          <cell r="D5266" t="str">
            <v>COEFICIENTE DE REPRESENTATIVIDADE</v>
          </cell>
          <cell r="E5266" t="str">
            <v>1.320,51</v>
          </cell>
          <cell r="F5266" t="str">
            <v>CAIXA REFERENCIAL</v>
          </cell>
        </row>
        <row r="5267">
          <cell r="A5267" t="str">
            <v>102616</v>
          </cell>
          <cell r="B5267" t="str">
            <v>CAIXA D´ÁGUA EM POLIÉSTER REFORÇADO COM FIBRA DE VIDRO, 3000 LITROS - FORNECIMENTO E INSTALAÇÃO. AF_06/2021</v>
          </cell>
          <cell r="C5267" t="str">
            <v>UN</v>
          </cell>
          <cell r="D5267" t="str">
            <v>COEFICIENTE DE REPRESENTATIVIDADE</v>
          </cell>
          <cell r="E5267" t="str">
            <v>1.954,70</v>
          </cell>
          <cell r="F5267" t="str">
            <v>CAIXA REFERENCIAL</v>
          </cell>
        </row>
        <row r="5268">
          <cell r="A5268" t="str">
            <v>102617</v>
          </cell>
          <cell r="B5268" t="str">
            <v>CAIXA D´ÁGUA EM POLIÉSTER REFORÇADO COM FIBRA DE VIDRO, 5000 LITROS - FORNECIMENTO E INSTALAÇÃO. AF_06/2021</v>
          </cell>
          <cell r="C5268" t="str">
            <v>UN</v>
          </cell>
          <cell r="D5268" t="str">
            <v>ATRIBUÍDO SÃO PAULO</v>
          </cell>
          <cell r="E5268" t="str">
            <v>3.633,38</v>
          </cell>
          <cell r="F5268" t="str">
            <v>CAIXA REFERENCIAL</v>
          </cell>
        </row>
        <row r="5269">
          <cell r="A5269" t="str">
            <v>102618</v>
          </cell>
          <cell r="B5269" t="str">
            <v>CAIXA D´ÁGUA EM POLIÉSTER REFORÇADO COM FIBRA DE VIDRO, 7000 LITROS - FORNECIMENTO E INSTALAÇÃO. AF_06/2021</v>
          </cell>
          <cell r="C5269" t="str">
            <v>UN</v>
          </cell>
          <cell r="D5269" t="str">
            <v>ATRIBUÍDO SÃO PAULO</v>
          </cell>
          <cell r="E5269" t="str">
            <v>4.366,35</v>
          </cell>
          <cell r="F5269" t="str">
            <v>CAIXA REFERENCIAL</v>
          </cell>
        </row>
        <row r="5270">
          <cell r="A5270" t="str">
            <v>102619</v>
          </cell>
          <cell r="B5270" t="str">
            <v>CAIXA D´ÁGUA EM POLIÉSTER REFORÇADO COM FIBRA DE VIDRO, 10000 LITROS - FORNECIMENTO E INSTALAÇÃO. AF_06/2021</v>
          </cell>
          <cell r="C5270" t="str">
            <v>UN</v>
          </cell>
          <cell r="D5270" t="str">
            <v>ATRIBUÍDO SÃO PAULO</v>
          </cell>
          <cell r="E5270" t="str">
            <v>5.853,41</v>
          </cell>
          <cell r="F5270" t="str">
            <v>CAIXA REFERENCIAL</v>
          </cell>
        </row>
        <row r="5271">
          <cell r="A5271" t="str">
            <v>102620</v>
          </cell>
          <cell r="B5271" t="str">
            <v>CAIXA D´ÁGUA EM POLIÉSTER REFORÇADO COM FIBRA DE VIDRO, 15000 LITROS - FORNECIMENTO E INSTALAÇÃO. AF_06/2021</v>
          </cell>
          <cell r="C5271" t="str">
            <v>UN</v>
          </cell>
          <cell r="D5271" t="str">
            <v>ATRIBUÍDO SÃO PAULO</v>
          </cell>
          <cell r="E5271" t="str">
            <v>8.493,27</v>
          </cell>
          <cell r="F5271" t="str">
            <v>CAIXA REFERENCIAL</v>
          </cell>
        </row>
        <row r="5272">
          <cell r="A5272" t="str">
            <v>102621</v>
          </cell>
          <cell r="B5272" t="str">
            <v>CAIXA D´ÁGUA EM POLIÉSTER REFORÇADO COM FIBRA DE VIDRO, 20000 LITROS - FORNECIMENTO E INSTALAÇÃO. AF_06/2021</v>
          </cell>
          <cell r="C5272" t="str">
            <v>UN</v>
          </cell>
          <cell r="D5272" t="str">
            <v>ATRIBUÍDO SÃO PAULO</v>
          </cell>
          <cell r="E5272" t="str">
            <v>13.042,44</v>
          </cell>
          <cell r="F5272" t="str">
            <v>CAIXA REFERENCIAL</v>
          </cell>
        </row>
        <row r="5273">
          <cell r="A5273" t="str">
            <v>102622</v>
          </cell>
          <cell r="B5273" t="str">
            <v>CAIXA D´ÁGUA EM POLIETILENO, 500 LITROS (INCLUSOS TUBOS, CONEXÕES E TORNEIRA DE BÓIA) - FORNECIMENTO E INSTALAÇÃO. AF_06/2021</v>
          </cell>
          <cell r="C5273" t="str">
            <v>UN</v>
          </cell>
          <cell r="D5273" t="str">
            <v>COEFICIENTE DE REPRESENTATIVIDADE</v>
          </cell>
          <cell r="E5273" t="str">
            <v>660,24</v>
          </cell>
          <cell r="F5273" t="str">
            <v>CAIXA REFERENCIAL</v>
          </cell>
        </row>
        <row r="5274">
          <cell r="A5274" t="str">
            <v>102623</v>
          </cell>
          <cell r="B5274" t="str">
            <v>CAIXA D´ÁGUA EM POLIETILENO, 1000 LITROS (INCLUSOS TUBOS, CONEXÕES E TORNEIRA DE BÓIA) - FORNECIMENTO E INSTALAÇÃO. AF_06/2021</v>
          </cell>
          <cell r="C5274" t="str">
            <v>UN</v>
          </cell>
          <cell r="D5274" t="str">
            <v>COEFICIENTE DE REPRESENTATIVIDADE</v>
          </cell>
          <cell r="E5274" t="str">
            <v>912,60</v>
          </cell>
          <cell r="F5274" t="str">
            <v>CAIXA REFERENCIAL</v>
          </cell>
        </row>
        <row r="5275">
          <cell r="A5275" t="str">
            <v>89482</v>
          </cell>
          <cell r="B5275" t="str">
            <v>CAIXA SIFONADA, PVC, DN 100 X 100 X 50 MM, FORNECIDA E INSTALADA EM RAMAIS DE ENCAMINHAMENTO DE ÁGUA PLUVIAL. AF_06/2022</v>
          </cell>
          <cell r="C5275" t="str">
            <v>UN</v>
          </cell>
          <cell r="D5275" t="str">
            <v>COEFICIENTE DE REPRESENTATIVIDADE</v>
          </cell>
          <cell r="E5275" t="str">
            <v>42,25</v>
          </cell>
          <cell r="F5275" t="str">
            <v>CAIXA REFERENCIAL</v>
          </cell>
        </row>
        <row r="5276">
          <cell r="A5276" t="str">
            <v>89491</v>
          </cell>
          <cell r="B5276" t="str">
            <v>CAIXA SIFONADA, PVC, DN 150 X 185 X 75 MM, FORNECIDA E INSTALADA EM RAMAIS DE ENCAMINHAMENTO DE ÁGUA PLUVIAL. AF_06/2022</v>
          </cell>
          <cell r="C5276" t="str">
            <v>UN</v>
          </cell>
          <cell r="D5276" t="str">
            <v>COEFICIENTE DE REPRESENTATIVIDADE</v>
          </cell>
          <cell r="E5276" t="str">
            <v>106,30</v>
          </cell>
          <cell r="F5276" t="str">
            <v>CAIXA REFERENCIAL</v>
          </cell>
        </row>
        <row r="5277">
          <cell r="A5277" t="str">
            <v>89495</v>
          </cell>
          <cell r="B5277" t="str">
            <v>RALO SIFONADO, PVC, DN 100 X 40 MM, JUNTA SOLDÁVEL, FORNECIDO E INSTALADO EM RAMAIS DE ENCAMINHAMENTO DE ÁGUA PLUVIAL. AF_06/2022</v>
          </cell>
          <cell r="C5277" t="str">
            <v>UN</v>
          </cell>
          <cell r="D5277" t="str">
            <v>COEFICIENTE DE REPRESENTATIVIDADE</v>
          </cell>
          <cell r="E5277" t="str">
            <v>19,55</v>
          </cell>
          <cell r="F5277" t="str">
            <v>CAIXA REFERENCIAL</v>
          </cell>
        </row>
        <row r="5278">
          <cell r="A5278" t="str">
            <v>89707</v>
          </cell>
          <cell r="B5278" t="str">
            <v>CAIXA SIFONADA, PVC, DN 100 X 100 X 50 MM, JUNTA ELÁSTICA, FORNECIDA E INSTALADA EM RAMAL DE DESCARGA OU EM RAMAL DE ESGOTO SANITÁRIO. AF_08/2022</v>
          </cell>
          <cell r="C5278" t="str">
            <v>UN</v>
          </cell>
          <cell r="D5278" t="str">
            <v>COEFICIENTE DE REPRESENTATIVIDADE</v>
          </cell>
          <cell r="E5278" t="str">
            <v>52,20</v>
          </cell>
          <cell r="F5278" t="str">
            <v>CAIXA REFERENCIAL</v>
          </cell>
        </row>
        <row r="5279">
          <cell r="A5279" t="str">
            <v>89708</v>
          </cell>
          <cell r="B5279" t="str">
            <v>CAIXA SIFONADA, PVC, DN 150 X 185 X 75 MM, JUNTA ELÁSTICA, FORNECIDA E INSTALADA EM RAMAL DE DESCARGA OU EM RAMAL DE ESGOTO SANITÁRIO. AF_08/2022</v>
          </cell>
          <cell r="C5279" t="str">
            <v>UN</v>
          </cell>
          <cell r="D5279" t="str">
            <v>COEFICIENTE DE REPRESENTATIVIDADE</v>
          </cell>
          <cell r="E5279" t="str">
            <v>110,22</v>
          </cell>
          <cell r="F5279" t="str">
            <v>CAIXA REFERENCIAL</v>
          </cell>
        </row>
        <row r="5280">
          <cell r="A5280" t="str">
            <v>89709</v>
          </cell>
          <cell r="B5280" t="str">
            <v>RALO SIFONADO, PVC, DN 100 X 40 MM, JUNTA SOLDÁVEL, FORNECIDO E INSTALADO EM RAMAL DE DESCARGA OU EM RAMAL DE ESGOTO SANITÁRIO. AF_08/2022</v>
          </cell>
          <cell r="C5280" t="str">
            <v>UN</v>
          </cell>
          <cell r="D5280" t="str">
            <v>COEFICIENTE DE REPRESENTATIVIDADE</v>
          </cell>
          <cell r="E5280" t="str">
            <v>22,52</v>
          </cell>
          <cell r="F5280" t="str">
            <v>CAIXA REFERENCIAL</v>
          </cell>
        </row>
        <row r="5281">
          <cell r="A5281" t="str">
            <v>89710</v>
          </cell>
          <cell r="B5281" t="str">
            <v>RALO SECO, PVC, DN 100 X 40 MM, JUNTA SOLDÁVEL, FORNECIDO E INSTALADO EM RAMAL DE DESCARGA OU EM RAMAL DE ESGOTO SANITÁRIO. AF_08/2022</v>
          </cell>
          <cell r="C5281" t="str">
            <v>UN</v>
          </cell>
          <cell r="D5281" t="str">
            <v>COEFICIENTE DE REPRESENTATIVIDADE</v>
          </cell>
          <cell r="E5281" t="str">
            <v>19,84</v>
          </cell>
          <cell r="F5281" t="str">
            <v>CAIXA REFERENCIAL</v>
          </cell>
        </row>
        <row r="5282">
          <cell r="A5282" t="str">
            <v>104326</v>
          </cell>
          <cell r="B5282" t="str">
            <v>RALO SECO CÔNICO, PVC, DN 100 X 40 MM, JUNTA SOLDÁVEL, FORNECIDO E INSTALADO EM RAMAL DE DESCARGA OU EM RAMAL DE ESGOTO SANITÁRIO. AF_08/2022</v>
          </cell>
          <cell r="C5282" t="str">
            <v>UN</v>
          </cell>
          <cell r="D5282" t="str">
            <v>COEFICIENTE DE REPRESENTATIVIDADE</v>
          </cell>
          <cell r="E5282" t="str">
            <v>21,50</v>
          </cell>
          <cell r="F5282" t="str">
            <v>CAIXA REFERENCIAL</v>
          </cell>
        </row>
        <row r="5283">
          <cell r="A5283" t="str">
            <v>104327</v>
          </cell>
          <cell r="B5283" t="str">
            <v>RALO SIFONADO REDONDO, PVC, DN 100 X 40 MM, JUNTA SOLDÁVEL, FORNECIDO E INSTALADO EM RAMAL DE DESCARGA OU EM RAMAL DE ESGOTO SANITÁRIO. AF_08/2022</v>
          </cell>
          <cell r="C5283" t="str">
            <v>UN</v>
          </cell>
          <cell r="D5283" t="str">
            <v>COEFICIENTE DE REPRESENTATIVIDADE</v>
          </cell>
          <cell r="E5283" t="str">
            <v>20,52</v>
          </cell>
          <cell r="F5283" t="str">
            <v>CAIXA REFERENCIAL</v>
          </cell>
        </row>
        <row r="5284">
          <cell r="A5284" t="str">
            <v>104328</v>
          </cell>
          <cell r="B5284" t="str">
            <v>CAIXA SIFONADA, COM GRELHA QUADRADA, PVC, DN 150 X 150 X 50 MM, JUNTA SOLDÁVEL, FORNECIDA E INSTALADA EM RAMAL DE DESCARGA OU EM RAMAL DE ESGOTO SANITÁRIO. AF_08/2022</v>
          </cell>
          <cell r="C5284" t="str">
            <v>UN</v>
          </cell>
          <cell r="D5284" t="str">
            <v>COEFICIENTE DE REPRESENTATIVIDADE</v>
          </cell>
          <cell r="E5284" t="str">
            <v>75,21</v>
          </cell>
          <cell r="F5284" t="str">
            <v>CAIXA REFERENCIAL</v>
          </cell>
        </row>
        <row r="5285">
          <cell r="A5285" t="str">
            <v>104329</v>
          </cell>
          <cell r="B5285" t="str">
            <v>CAIXA SIFONADA, COM GRELHA REDONDA, PVC, DN 150 X 150 X 50 MM, JUNTA SOLDÁVEL, FORNECIDA E INSTALADA EM RAMAL DE DESCARGA OU EM RAMAL DE ESGOTO SANITÁRIO. AF_08/2022</v>
          </cell>
          <cell r="C5285" t="str">
            <v>UN</v>
          </cell>
          <cell r="D5285" t="str">
            <v>COEFICIENTE DE REPRESENTATIVIDADE</v>
          </cell>
          <cell r="E5285" t="str">
            <v>84,77</v>
          </cell>
          <cell r="F5285" t="str">
            <v>CAIXA REFERENCIAL</v>
          </cell>
        </row>
        <row r="5286">
          <cell r="A5286" t="str">
            <v>86872</v>
          </cell>
          <cell r="B5286" t="str">
            <v>TANQUE DE LOUÇA BRANCA COM COLUNA, 30L OU EQUIVALENTE - FORNECIMENTO E INSTALAÇÃO. AF_01/2020</v>
          </cell>
          <cell r="C5286" t="str">
            <v>UN</v>
          </cell>
          <cell r="D5286" t="str">
            <v>ATRIBUÍDO SÃO PAULO</v>
          </cell>
          <cell r="E5286" t="str">
            <v>823,24</v>
          </cell>
          <cell r="F5286" t="str">
            <v>CAIXA REFERENCIAL</v>
          </cell>
        </row>
        <row r="5287">
          <cell r="A5287" t="str">
            <v>86874</v>
          </cell>
          <cell r="B5287" t="str">
            <v>TANQUE DE LOUÇA BRANCA SUSPENSO, 18L OU EQUIVALENTE - FORNECIMENTO E INSTALAÇÃO. AF_01/2020</v>
          </cell>
          <cell r="C5287" t="str">
            <v>UN</v>
          </cell>
          <cell r="D5287" t="str">
            <v>ATRIBUÍDO SÃO PAULO</v>
          </cell>
          <cell r="E5287" t="str">
            <v>577,67</v>
          </cell>
          <cell r="F5287" t="str">
            <v>CAIXA REFERENCIAL</v>
          </cell>
        </row>
        <row r="5288">
          <cell r="A5288" t="str">
            <v>86875</v>
          </cell>
          <cell r="B5288" t="str">
            <v>TANQUE DE MÁRMORE SINTÉTICO COM COLUNA, 22L OU EQUIVALENTE   FORNECIMENTO E INSTALAÇÃO. AF_01/2020</v>
          </cell>
          <cell r="C5288" t="str">
            <v>UN</v>
          </cell>
          <cell r="D5288" t="str">
            <v>ATRIBUÍDO SÃO PAULO</v>
          </cell>
          <cell r="E5288" t="str">
            <v>449,97</v>
          </cell>
          <cell r="F5288" t="str">
            <v>CAIXA REFERENCIAL</v>
          </cell>
        </row>
        <row r="5289">
          <cell r="A5289" t="str">
            <v>86876</v>
          </cell>
          <cell r="B5289" t="str">
            <v>TANQUE DE MÁRMORE SINTÉTICO SUSPENSO, 22L OU EQUIVALENTE - FORNECIMENTO E INSTALAÇÃO. AF_01/2020</v>
          </cell>
          <cell r="C5289" t="str">
            <v>UN</v>
          </cell>
          <cell r="D5289" t="str">
            <v>ATRIBUÍDO SÃO PAULO</v>
          </cell>
          <cell r="E5289" t="str">
            <v>261,93</v>
          </cell>
          <cell r="F5289" t="str">
            <v>CAIXA REFERENCIAL</v>
          </cell>
        </row>
        <row r="5290">
          <cell r="A5290" t="str">
            <v>86877</v>
          </cell>
          <cell r="B5290" t="str">
            <v>VÁLVULA EM METAL CROMADO 1.1/2" X 1.1/2" PARA TANQUE OU LAVATÓRIO, COM OU SEM LADRÃO - FORNECIMENTO E INSTALAÇÃO. AF_01/2020</v>
          </cell>
          <cell r="C5290" t="str">
            <v>UN</v>
          </cell>
          <cell r="D5290" t="str">
            <v>COEFICIENTE DE REPRESENTATIVIDADE</v>
          </cell>
          <cell r="E5290" t="str">
            <v>60,34</v>
          </cell>
          <cell r="F5290" t="str">
            <v>CAIXA REFERENCIAL</v>
          </cell>
        </row>
        <row r="5291">
          <cell r="A5291" t="str">
            <v>86878</v>
          </cell>
          <cell r="B5291" t="str">
            <v>VÁLVULA EM METAL CROMADO TIPO AMERICANA 3.1/2" X 1.1/2" PARA PIA - FORNECIMENTO E INSTALAÇÃO. AF_01/2020</v>
          </cell>
          <cell r="C5291" t="str">
            <v>UN</v>
          </cell>
          <cell r="D5291" t="str">
            <v>COEFICIENTE DE REPRESENTATIVIDADE</v>
          </cell>
          <cell r="E5291" t="str">
            <v>64,93</v>
          </cell>
          <cell r="F5291" t="str">
            <v>CAIXA REFERENCIAL</v>
          </cell>
        </row>
        <row r="5292">
          <cell r="A5292" t="str">
            <v>86879</v>
          </cell>
          <cell r="B5292" t="str">
            <v>VÁLVULA EM PLÁSTICO 1" PARA PIA, TANQUE OU LAVATÓRIO, COM OU SEM LADRÃO - FORNECIMENTO E INSTALAÇÃO. AF_01/2020</v>
          </cell>
          <cell r="C5292" t="str">
            <v>UN</v>
          </cell>
          <cell r="D5292" t="str">
            <v>COEFICIENTE DE REPRESENTATIVIDADE</v>
          </cell>
          <cell r="E5292" t="str">
            <v>9,65</v>
          </cell>
          <cell r="F5292" t="str">
            <v>CAIXA REFERENCIAL</v>
          </cell>
        </row>
        <row r="5293">
          <cell r="A5293" t="str">
            <v>86880</v>
          </cell>
          <cell r="B5293" t="str">
            <v>VÁLVULA EM PLÁSTICO CROMADO TIPO AMERICANA 3.1/2" X 1.1/2" SEM ADAPTADOR PARA PIA - FORNECIMENTO E INSTALAÇÃO. AF_01/2020</v>
          </cell>
          <cell r="C5293" t="str">
            <v>UN</v>
          </cell>
          <cell r="D5293" t="str">
            <v>COEFICIENTE DE REPRESENTATIVIDADE</v>
          </cell>
          <cell r="E5293" t="str">
            <v>24,98</v>
          </cell>
          <cell r="F5293" t="str">
            <v>CAIXA REFERENCIAL</v>
          </cell>
        </row>
        <row r="5294">
          <cell r="A5294" t="str">
            <v>86881</v>
          </cell>
          <cell r="B5294" t="str">
            <v>SIFÃO DO TIPO GARRAFA EM METAL CROMADO 1 X 1.1/2" - FORNECIMENTO E INSTALAÇÃO. AF_01/2020</v>
          </cell>
          <cell r="C5294" t="str">
            <v>UN</v>
          </cell>
          <cell r="D5294" t="str">
            <v>COLETADO</v>
          </cell>
          <cell r="E5294" t="str">
            <v>180,91</v>
          </cell>
          <cell r="F5294" t="str">
            <v>CAIXA REFERENCIAL</v>
          </cell>
        </row>
        <row r="5295">
          <cell r="A5295" t="str">
            <v>86882</v>
          </cell>
          <cell r="B5295" t="str">
            <v>SIFÃO DO TIPO GARRAFA/COPO EM PVC 1.1/4  X 1.1/2" - FORNECIMENTO E INSTALAÇÃO. AF_01/2020</v>
          </cell>
          <cell r="C5295" t="str">
            <v>UN</v>
          </cell>
          <cell r="D5295" t="str">
            <v>COEFICIENTE DE REPRESENTATIVIDADE</v>
          </cell>
          <cell r="E5295" t="str">
            <v>21,36</v>
          </cell>
          <cell r="F5295" t="str">
            <v>CAIXA REFERENCIAL</v>
          </cell>
        </row>
        <row r="5296">
          <cell r="A5296" t="str">
            <v>86883</v>
          </cell>
          <cell r="B5296" t="str">
            <v>SIFÃO DO TIPO FLEXÍVEL EM PVC 1  X 1.1/2  - FORNECIMENTO E INSTALAÇÃO. AF_01/2020</v>
          </cell>
          <cell r="C5296" t="str">
            <v>UN</v>
          </cell>
          <cell r="D5296" t="str">
            <v>COLETADO</v>
          </cell>
          <cell r="E5296" t="str">
            <v>11,68</v>
          </cell>
          <cell r="F5296" t="str">
            <v>CAIXA REFERENCIAL</v>
          </cell>
        </row>
        <row r="5297">
          <cell r="A5297" t="str">
            <v>86884</v>
          </cell>
          <cell r="B5297" t="str">
            <v>ENGATE FLEXÍVEL EM PLÁSTICO BRANCO, 1/2" X 30CM - FORNECIMENTO E INSTALAÇÃO. AF_01/2020</v>
          </cell>
          <cell r="C5297" t="str">
            <v>UN</v>
          </cell>
          <cell r="D5297" t="str">
            <v>COEFICIENTE DE REPRESENTATIVIDADE</v>
          </cell>
          <cell r="E5297" t="str">
            <v>10,82</v>
          </cell>
          <cell r="F5297" t="str">
            <v>CAIXA REFERENCIAL</v>
          </cell>
        </row>
        <row r="5298">
          <cell r="A5298" t="str">
            <v>86885</v>
          </cell>
          <cell r="B5298" t="str">
            <v>ENGATE FLEXÍVEL EM PLÁSTICO BRANCO, 1/2" X 40CM - FORNECIMENTO E INSTALAÇÃO. AF_01/2020</v>
          </cell>
          <cell r="C5298" t="str">
            <v>UN</v>
          </cell>
          <cell r="D5298" t="str">
            <v>COEFICIENTE DE REPRESENTATIVIDADE</v>
          </cell>
          <cell r="E5298" t="str">
            <v>12,15</v>
          </cell>
          <cell r="F5298" t="str">
            <v>CAIXA REFERENCIAL</v>
          </cell>
        </row>
        <row r="5299">
          <cell r="A5299" t="str">
            <v>86886</v>
          </cell>
          <cell r="B5299" t="str">
            <v>ENGATE FLEXÍVEL EM INOX, 1/2  X 30CM - FORNECIMENTO E INSTALAÇÃO. AF_01/2020</v>
          </cell>
          <cell r="C5299" t="str">
            <v>UN</v>
          </cell>
          <cell r="D5299" t="str">
            <v>COEFICIENTE DE REPRESENTATIVIDADE</v>
          </cell>
          <cell r="E5299" t="str">
            <v>44,87</v>
          </cell>
          <cell r="F5299" t="str">
            <v>CAIXA REFERENCIAL</v>
          </cell>
        </row>
        <row r="5300">
          <cell r="A5300" t="str">
            <v>86887</v>
          </cell>
          <cell r="B5300" t="str">
            <v>ENGATE FLEXÍVEL EM INOX, 1/2  X 40CM - FORNECIMENTO E INSTALAÇÃO. AF_01/2020</v>
          </cell>
          <cell r="C5300" t="str">
            <v>UN</v>
          </cell>
          <cell r="D5300" t="str">
            <v>COEFICIENTE DE REPRESENTATIVIDADE</v>
          </cell>
          <cell r="E5300" t="str">
            <v>48,57</v>
          </cell>
          <cell r="F5300" t="str">
            <v>CAIXA REFERENCIAL</v>
          </cell>
        </row>
        <row r="5301">
          <cell r="A5301" t="str">
            <v>86888</v>
          </cell>
          <cell r="B5301" t="str">
            <v>VASO SANITÁRIO SIFONADO COM CAIXA ACOPLADA LOUÇA BRANCA - FORNECIMENTO E INSTALAÇÃO. AF_01/2020</v>
          </cell>
          <cell r="C5301" t="str">
            <v>UN</v>
          </cell>
          <cell r="D5301" t="str">
            <v>ATRIBUÍDO SÃO PAULO</v>
          </cell>
          <cell r="E5301" t="str">
            <v>560,15</v>
          </cell>
          <cell r="F5301" t="str">
            <v>CAIXA REFERENCIAL</v>
          </cell>
        </row>
        <row r="5302">
          <cell r="A5302" t="str">
            <v>86889</v>
          </cell>
          <cell r="B5302" t="str">
            <v>BANCADA DE GRANITO CINZA POLIDO, DE 1,50 X 0,60 M, PARA PIA DE COZINHA - FORNECIMENTO E INSTALAÇÃO. AF_01/2020</v>
          </cell>
          <cell r="C5302" t="str">
            <v>UN</v>
          </cell>
          <cell r="D5302" t="str">
            <v>ATRIBUÍDO SÃO PAULO</v>
          </cell>
          <cell r="E5302" t="str">
            <v>498,59</v>
          </cell>
          <cell r="F5302" t="str">
            <v>CAIXA REFERENCIAL</v>
          </cell>
        </row>
        <row r="5303">
          <cell r="A5303" t="str">
            <v>86893</v>
          </cell>
          <cell r="B5303" t="str">
            <v>BANCADA DE MÁRMORE BRANCO POLIDO, DE 1,50 X 0,60 M, PARA PIA DE COZINHA - FORNECIMENTO E INSTALAÇÃO. AF_01/2020</v>
          </cell>
          <cell r="C5303" t="str">
            <v>UN</v>
          </cell>
          <cell r="D5303" t="str">
            <v>ATRIBUÍDO SÃO PAULO</v>
          </cell>
          <cell r="E5303" t="str">
            <v>367,99</v>
          </cell>
          <cell r="F5303" t="str">
            <v>CAIXA REFERENCIAL</v>
          </cell>
        </row>
        <row r="5304">
          <cell r="A5304" t="str">
            <v>86894</v>
          </cell>
          <cell r="B5304" t="str">
            <v>BANCADA DE MÁRMORE SINTÉTICO, DE 120 X 60CM, COM CUBA INTEGRADA - FORNECIMENTO E INSTALAÇÃO. AF_01/2020</v>
          </cell>
          <cell r="C5304" t="str">
            <v>UN</v>
          </cell>
          <cell r="D5304" t="str">
            <v>ATRIBUÍDO SÃO PAULO</v>
          </cell>
          <cell r="E5304" t="str">
            <v>253,88</v>
          </cell>
          <cell r="F5304" t="str">
            <v>CAIXA REFERENCIAL</v>
          </cell>
        </row>
        <row r="5305">
          <cell r="A5305" t="str">
            <v>86895</v>
          </cell>
          <cell r="B5305" t="str">
            <v>BANCADA DE GRANITO CINZA POLIDO, DE 0,50 X 0,60 M, PARA LAVATÓRIO - FORNECIMENTO E INSTALAÇÃO. AF_01/2020</v>
          </cell>
          <cell r="C5305" t="str">
            <v>UN</v>
          </cell>
          <cell r="D5305" t="str">
            <v>ATRIBUÍDO SÃO PAULO</v>
          </cell>
          <cell r="E5305" t="str">
            <v>273,54</v>
          </cell>
          <cell r="F5305" t="str">
            <v>CAIXA REFERENCIAL</v>
          </cell>
        </row>
        <row r="5306">
          <cell r="A5306" t="str">
            <v>86899</v>
          </cell>
          <cell r="B5306" t="str">
            <v>BANCADA DE MÁRMORE BRANCO POLIDO, DE 0,50 X 0,60 M, PARA LAVATÓRIO - FORNECIMENTO E INSTALAÇÃO. AF_01/2020</v>
          </cell>
          <cell r="C5306" t="str">
            <v>UN</v>
          </cell>
          <cell r="D5306" t="str">
            <v>ATRIBUÍDO SÃO PAULO</v>
          </cell>
          <cell r="E5306" t="str">
            <v>224,54</v>
          </cell>
          <cell r="F5306" t="str">
            <v>CAIXA REFERENCIAL</v>
          </cell>
        </row>
        <row r="5307">
          <cell r="A5307" t="str">
            <v>86900</v>
          </cell>
          <cell r="B5307" t="str">
            <v>CUBA DE EMBUTIR RETANGULAR DE AÇO INOXIDÁVEL, 46 X 30 X 12 CM - FORNECIMENTO E INSTALAÇÃO. AF_01/2020</v>
          </cell>
          <cell r="C5307" t="str">
            <v>UN</v>
          </cell>
          <cell r="D5307" t="str">
            <v>COEFICIENTE DE REPRESENTATIVIDADE</v>
          </cell>
          <cell r="E5307" t="str">
            <v>248,00</v>
          </cell>
          <cell r="F5307" t="str">
            <v>CAIXA REFERENCIAL</v>
          </cell>
        </row>
        <row r="5308">
          <cell r="A5308" t="str">
            <v>86901</v>
          </cell>
          <cell r="B5308" t="str">
            <v>CUBA DE EMBUTIR OVAL EM LOUÇA BRANCA, 35 X 50CM OU EQUIVALENTE - FORNECIMENTO E INSTALAÇÃO. AF_01/2020</v>
          </cell>
          <cell r="C5308" t="str">
            <v>UN</v>
          </cell>
          <cell r="D5308" t="str">
            <v>COEFICIENTE DE REPRESENTATIVIDADE</v>
          </cell>
          <cell r="E5308" t="str">
            <v>170,31</v>
          </cell>
          <cell r="F5308" t="str">
            <v>CAIXA REFERENCIAL</v>
          </cell>
        </row>
        <row r="5309">
          <cell r="A5309" t="str">
            <v>86902</v>
          </cell>
          <cell r="B5309" t="str">
            <v>LAVATÓRIO LOUÇA BRANCA COM COLUNA, *44 X 35,5* CM, PADRÃO POPULAR - FORNECIMENTO E INSTALAÇÃO. AF_01/2020</v>
          </cell>
          <cell r="C5309" t="str">
            <v>UN</v>
          </cell>
          <cell r="D5309" t="str">
            <v>ATRIBUÍDO SÃO PAULO</v>
          </cell>
          <cell r="E5309" t="str">
            <v>347,29</v>
          </cell>
          <cell r="F5309" t="str">
            <v>CAIXA REFERENCIAL</v>
          </cell>
        </row>
        <row r="5310">
          <cell r="A5310" t="str">
            <v>86903</v>
          </cell>
          <cell r="B5310" t="str">
            <v>LAVATÓRIO LOUÇA BRANCA COM COLUNA, 45 X 55CM OU EQUIVALENTE, PADRÃO MÉDIO - FORNECIMENTO E INSTALAÇÃO. AF_01/2020</v>
          </cell>
          <cell r="C5310" t="str">
            <v>UN</v>
          </cell>
          <cell r="D5310" t="str">
            <v>ATRIBUÍDO SÃO PAULO</v>
          </cell>
          <cell r="E5310" t="str">
            <v>393,90</v>
          </cell>
          <cell r="F5310" t="str">
            <v>CAIXA REFERENCIAL</v>
          </cell>
        </row>
        <row r="5311">
          <cell r="A5311" t="str">
            <v>86904</v>
          </cell>
          <cell r="B5311" t="str">
            <v>LAVATÓRIO LOUÇA BRANCA SUSPENSO, 29,5 X 39CM OU EQUIVALENTE, PADRÃO POPULAR - FORNECIMENTO E INSTALAÇÃO. AF_01/2020</v>
          </cell>
          <cell r="C5311" t="str">
            <v>UN</v>
          </cell>
          <cell r="D5311" t="str">
            <v>ATRIBUÍDO SÃO PAULO</v>
          </cell>
          <cell r="E5311" t="str">
            <v>165,78</v>
          </cell>
          <cell r="F5311" t="str">
            <v>CAIXA REFERENCIAL</v>
          </cell>
        </row>
        <row r="5312">
          <cell r="A5312" t="str">
            <v>86905</v>
          </cell>
          <cell r="B5312" t="str">
            <v>APARELHO MISTURADOR DE MESA PARA LAVATÓRIO, PADRÃO MÉDIO - FORNECIMENTO E INSTALAÇÃO. AF_01/2020</v>
          </cell>
          <cell r="C5312" t="str">
            <v>UN</v>
          </cell>
          <cell r="D5312" t="str">
            <v>COEFICIENTE DE REPRESENTATIVIDADE</v>
          </cell>
          <cell r="E5312" t="str">
            <v>322,41</v>
          </cell>
          <cell r="F5312" t="str">
            <v>CAIXA REFERENCIAL</v>
          </cell>
        </row>
        <row r="5313">
          <cell r="A5313" t="str">
            <v>86906</v>
          </cell>
          <cell r="B5313" t="str">
            <v>TORNEIRA CROMADA DE MESA, 1/2" OU 3/4", PARA LAVATÓRIO, PADRÃO POPULAR - FORNECIMENTO E INSTALAÇÃO. AF_01/2020</v>
          </cell>
          <cell r="C5313" t="str">
            <v>UN</v>
          </cell>
          <cell r="D5313" t="str">
            <v>COLETADO</v>
          </cell>
          <cell r="E5313" t="str">
            <v>59,79</v>
          </cell>
          <cell r="F5313" t="str">
            <v>CAIXA REFERENCIAL</v>
          </cell>
        </row>
        <row r="5314">
          <cell r="A5314" t="str">
            <v>86908</v>
          </cell>
          <cell r="B5314" t="str">
            <v>APARELHO MISTURADOR DE MESA PARA PIA DE COZINHA, PADRÃO MÉDIO - FORNECIMENTO E INSTALAÇÃO. AF_01/2020</v>
          </cell>
          <cell r="C5314" t="str">
            <v>UN</v>
          </cell>
          <cell r="D5314" t="str">
            <v>COEFICIENTE DE REPRESENTATIVIDADE</v>
          </cell>
          <cell r="E5314" t="str">
            <v>382,24</v>
          </cell>
          <cell r="F5314" t="str">
            <v>CAIXA REFERENCIAL</v>
          </cell>
        </row>
        <row r="5315">
          <cell r="A5315" t="str">
            <v>86909</v>
          </cell>
          <cell r="B5315" t="str">
            <v>TORNEIRA CROMADA TUBO MÓVEL, DE MESA, 1/2" OU 3/4", PARA PIA DE COZINHA, PADRÃO ALTO - FORNECIMENTO E INSTALAÇÃO. AF_01/2020</v>
          </cell>
          <cell r="C5315" t="str">
            <v>UN</v>
          </cell>
          <cell r="D5315" t="str">
            <v>COEFICIENTE DE REPRESENTATIVIDADE</v>
          </cell>
          <cell r="E5315" t="str">
            <v>103,80</v>
          </cell>
          <cell r="F5315" t="str">
            <v>CAIXA REFERENCIAL</v>
          </cell>
        </row>
        <row r="5316">
          <cell r="A5316" t="str">
            <v>86910</v>
          </cell>
          <cell r="B5316" t="str">
            <v>TORNEIRA CROMADA TUBO MÓVEL, DE PAREDE, 1/2" OU 3/4", PARA PIA DE COZINHA, PADRÃO MÉDIO - FORNECIMENTO E INSTALAÇÃO. AF_01/2020</v>
          </cell>
          <cell r="C5316" t="str">
            <v>UN</v>
          </cell>
          <cell r="D5316" t="str">
            <v>COEFICIENTE DE REPRESENTATIVIDADE</v>
          </cell>
          <cell r="E5316" t="str">
            <v>101,62</v>
          </cell>
          <cell r="F5316" t="str">
            <v>CAIXA REFERENCIAL</v>
          </cell>
        </row>
        <row r="5317">
          <cell r="A5317" t="str">
            <v>86911</v>
          </cell>
          <cell r="B5317" t="str">
            <v>TORNEIRA CROMADA LONGA, DE PAREDE, 1/2" OU 3/4", PARA PIA DE COZINHA, PADRÃO POPULAR - FORNECIMENTO E INSTALAÇÃO. AF_01/2020</v>
          </cell>
          <cell r="C5317" t="str">
            <v>UN</v>
          </cell>
          <cell r="D5317" t="str">
            <v>COEFICIENTE DE REPRESENTATIVIDADE</v>
          </cell>
          <cell r="E5317" t="str">
            <v>70,00</v>
          </cell>
          <cell r="F5317" t="str">
            <v>CAIXA REFERENCIAL</v>
          </cell>
        </row>
        <row r="5318">
          <cell r="A5318" t="str">
            <v>86913</v>
          </cell>
          <cell r="B5318" t="str">
            <v>TORNEIRA CROMADA 1/2" OU 3/4" PARA TANQUE, PADRÃO POPULAR - FORNECIMENTO E INSTALAÇÃO. AF_01/2020</v>
          </cell>
          <cell r="C5318" t="str">
            <v>UN</v>
          </cell>
          <cell r="D5318" t="str">
            <v>COEFICIENTE DE REPRESENTATIVIDADE</v>
          </cell>
          <cell r="E5318" t="str">
            <v>44,79</v>
          </cell>
          <cell r="F5318" t="str">
            <v>CAIXA REFERENCIAL</v>
          </cell>
        </row>
        <row r="5319">
          <cell r="A5319" t="str">
            <v>86914</v>
          </cell>
          <cell r="B5319" t="str">
            <v>TORNEIRA CROMADA 1/2" OU 3/4" PARA TANQUE, PADRÃO MÉDIO - FORNECIMENTO E INSTALAÇÃO. AF_01/2020</v>
          </cell>
          <cell r="C5319" t="str">
            <v>UN</v>
          </cell>
          <cell r="D5319" t="str">
            <v>COEFICIENTE DE REPRESENTATIVIDADE</v>
          </cell>
          <cell r="E5319" t="str">
            <v>78,85</v>
          </cell>
          <cell r="F5319" t="str">
            <v>CAIXA REFERENCIAL</v>
          </cell>
        </row>
        <row r="5320">
          <cell r="A5320" t="str">
            <v>86915</v>
          </cell>
          <cell r="B5320" t="str">
            <v>TORNEIRA CROMADA DE MESA, 1/2" OU 3/4", PARA LAVATÓRIO, PADRÃO MÉDIO - FORNECIMENTO E INSTALAÇÃO. AF_01/2020</v>
          </cell>
          <cell r="C5320" t="str">
            <v>UN</v>
          </cell>
          <cell r="D5320" t="str">
            <v>COEFICIENTE DE REPRESENTATIVIDADE</v>
          </cell>
          <cell r="E5320" t="str">
            <v>113,39</v>
          </cell>
          <cell r="F5320" t="str">
            <v>CAIXA REFERENCIAL</v>
          </cell>
        </row>
        <row r="5321">
          <cell r="A5321" t="str">
            <v>86916</v>
          </cell>
          <cell r="B5321" t="str">
            <v>TORNEIRA PLÁSTICA 3/4" PARA TANQUE - FORNECIMENTO E INSTALAÇÃO. AF_01/2020</v>
          </cell>
          <cell r="C5321" t="str">
            <v>UN</v>
          </cell>
          <cell r="D5321" t="str">
            <v>COEFICIENTE DE REPRESENTATIVIDADE</v>
          </cell>
          <cell r="E5321" t="str">
            <v>21,88</v>
          </cell>
          <cell r="F5321" t="str">
            <v>CAIXA REFERENCIAL</v>
          </cell>
        </row>
        <row r="5322">
          <cell r="A5322" t="str">
            <v>86919</v>
          </cell>
          <cell r="B5322" t="str">
            <v>TANQUE DE LOUÇA BRANCA COM COLUNA, 30L OU EQUIVALENTE, INCLUSO SIFÃO FLEXÍVEL EM PVC, VÁLVULA METÁLICA E TORNEIRA DE METAL CROMADO PADRÃO MÉDIO - FORNECIMENTO E INSTALAÇÃO. AF_01/2020</v>
          </cell>
          <cell r="C5322" t="str">
            <v>UN</v>
          </cell>
          <cell r="D5322" t="str">
            <v>ATRIBUÍDO SÃO PAULO</v>
          </cell>
          <cell r="E5322" t="str">
            <v>974,11</v>
          </cell>
          <cell r="F5322" t="str">
            <v>CAIXA REFERENCIAL</v>
          </cell>
        </row>
        <row r="5323">
          <cell r="A5323" t="str">
            <v>86920</v>
          </cell>
          <cell r="B5323" t="str">
            <v>TANQUE DE LOUÇA BRANCA COM COLUNA, 30L OU EQUIVALENTE, INCLUSO SIFÃO FLEXÍVEL EM PVC, VÁLVULA PLÁSTICA E TORNEIRA DE METAL CROMADO PADRÃO POPULAR - FORNECIMENTO E INSTALAÇÃO. AF_01/2020</v>
          </cell>
          <cell r="C5323" t="str">
            <v>UN</v>
          </cell>
          <cell r="D5323" t="str">
            <v>ATRIBUÍDO SÃO PAULO</v>
          </cell>
          <cell r="E5323" t="str">
            <v>889,36</v>
          </cell>
          <cell r="F5323" t="str">
            <v>CAIXA REFERENCIAL</v>
          </cell>
        </row>
        <row r="5324">
          <cell r="A5324" t="str">
            <v>86921</v>
          </cell>
          <cell r="B5324" t="str">
            <v>TANQUE DE LOUÇA BRANCA COM COLUNA, 30L OU EQUIVALENTE, INCLUSO SIFÃO FLEXÍVEL EM PVC, VÁLVULA PLÁSTICA E TORNEIRA DE PLÁSTICO - FORNECIMENTO E INSTALAÇÃO. AF_01/2020</v>
          </cell>
          <cell r="C5324" t="str">
            <v>UN</v>
          </cell>
          <cell r="D5324" t="str">
            <v>ATRIBUÍDO SÃO PAULO</v>
          </cell>
          <cell r="E5324" t="str">
            <v>866,45</v>
          </cell>
          <cell r="F5324" t="str">
            <v>CAIXA REFERENCIAL</v>
          </cell>
        </row>
        <row r="5325">
          <cell r="A5325" t="str">
            <v>86922</v>
          </cell>
          <cell r="B5325" t="str">
            <v>TANQUE DE LOUÇA BRANCA SUSPENSO, 18L OU EQUIVALENTE, INCLUSO SIFÃO TIPO GARRAFA EM METAL CROMADO, VÁLVULA METÁLICA E TORNEIRA DE METAL CROMADO PADRÃO MÉDIO - FORNECIMENTO E INSTALAÇÃO. AF_01/2020</v>
          </cell>
          <cell r="C5325" t="str">
            <v>UN</v>
          </cell>
          <cell r="D5325" t="str">
            <v>ATRIBUÍDO SÃO PAULO</v>
          </cell>
          <cell r="E5325" t="str">
            <v>897,77</v>
          </cell>
          <cell r="F5325" t="str">
            <v>CAIXA REFERENCIAL</v>
          </cell>
        </row>
        <row r="5326">
          <cell r="A5326" t="str">
            <v>86923</v>
          </cell>
          <cell r="B5326" t="str">
            <v>TANQUE DE LOUÇA BRANCA SUSPENSO, 18L OU EQUIVALENTE, INCLUSO SIFÃO TIPO GARRAFA EM PVC, VÁLVULA PLÁSTICA E TORNEIRA DE METAL CROMADO PADRÃO POPULAR - FORNECIMENTO E INSTALAÇÃO. AF_01/2020</v>
          </cell>
          <cell r="C5326" t="str">
            <v>UN</v>
          </cell>
          <cell r="D5326" t="str">
            <v>ATRIBUÍDO SÃO PAULO</v>
          </cell>
          <cell r="E5326" t="str">
            <v>653,47</v>
          </cell>
          <cell r="F5326" t="str">
            <v>CAIXA REFERENCIAL</v>
          </cell>
        </row>
        <row r="5327">
          <cell r="A5327" t="str">
            <v>86924</v>
          </cell>
          <cell r="B5327" t="str">
            <v>TANQUE DE LOUÇA BRANCA SUSPENSO, 18L OU EQUIVALENTE, INCLUSO SIFÃO TIPO GARRAFA EM PVC, VÁLVULA PLÁSTICA E TORNEIRA DE PLÁSTICO - FORNECIMENTO E INSTALAÇÃO. AF_01/2020</v>
          </cell>
          <cell r="C5327" t="str">
            <v>UN</v>
          </cell>
          <cell r="D5327" t="str">
            <v>ATRIBUÍDO SÃO PAULO</v>
          </cell>
          <cell r="E5327" t="str">
            <v>630,56</v>
          </cell>
          <cell r="F5327" t="str">
            <v>CAIXA REFERENCIAL</v>
          </cell>
        </row>
        <row r="5328">
          <cell r="A5328" t="str">
            <v>86925</v>
          </cell>
          <cell r="B5328" t="str">
            <v>TANQUE DE MÁRMORE SINTÉTICO COM COLUNA, 22L OU EQUIVALENTE, INCLUSO SIFÃO FLEXÍVEL EM PVC, VÁLVULA PLÁSTICA E TORNEIRA DE METAL CROMADO PADRÃO POPULAR - FORNECIMENTO E INSTALAÇÃO. AF_01/2020</v>
          </cell>
          <cell r="C5328" t="str">
            <v>UN</v>
          </cell>
          <cell r="D5328" t="str">
            <v>ATRIBUÍDO SÃO PAULO</v>
          </cell>
          <cell r="E5328" t="str">
            <v>516,09</v>
          </cell>
          <cell r="F5328" t="str">
            <v>CAIXA REFERENCIAL</v>
          </cell>
        </row>
        <row r="5329">
          <cell r="A5329" t="str">
            <v>86926</v>
          </cell>
          <cell r="B5329" t="str">
            <v>TANQUE DE MÁRMORE SINTÉTICO COM COLUNA, 22L OU EQUIVALENTE, INCLUSO SIFÃO FLEXÍVEL EM PVC, VÁLVULA PLÁSTICA E TORNEIRA DE PLÁSTICO - FORNECIMENTO E INSTALAÇÃO. AF_01/2020</v>
          </cell>
          <cell r="C5329" t="str">
            <v>UN</v>
          </cell>
          <cell r="D5329" t="str">
            <v>ATRIBUÍDO SÃO PAULO</v>
          </cell>
          <cell r="E5329" t="str">
            <v>493,18</v>
          </cell>
          <cell r="F5329" t="str">
            <v>CAIXA REFERENCIAL</v>
          </cell>
        </row>
        <row r="5330">
          <cell r="A5330" t="str">
            <v>86927</v>
          </cell>
          <cell r="B5330" t="str">
            <v>TANQUE DE MÁRMORE SINTÉTICO SUSPENSO, 22L OU EQUIVALENTE, INCLUSO SIFÃO TIPO GARRAFA EM PVC, VÁLVULA PLÁSTICA E TORNEIRA DE METAL CROMADO PADRÃO POPULAR - FORNEC. E INSTALAÇÃO. AF_01/2020</v>
          </cell>
          <cell r="C5330" t="str">
            <v>UN</v>
          </cell>
          <cell r="D5330" t="str">
            <v>ATRIBUÍDO SÃO PAULO</v>
          </cell>
          <cell r="E5330" t="str">
            <v>337,73</v>
          </cell>
          <cell r="F5330" t="str">
            <v>CAIXA REFERENCIAL</v>
          </cell>
        </row>
        <row r="5331">
          <cell r="A5331" t="str">
            <v>86928</v>
          </cell>
          <cell r="B5331" t="str">
            <v>TANQUE DE MÁRMORE SINTÉTICO SUSPENSO, 22L OU EQUIVALENTE, INCLUSO SIFÃO TIPO GARRAFA EM PVC, VÁLVULA PLÁSTICA E TORNEIRA DE PLÁSTICO - FORNECIMENTO E INSTALAÇÃO. AF_01/2020</v>
          </cell>
          <cell r="C5331" t="str">
            <v>UN</v>
          </cell>
          <cell r="D5331" t="str">
            <v>ATRIBUÍDO SÃO PAULO</v>
          </cell>
          <cell r="E5331" t="str">
            <v>314,82</v>
          </cell>
          <cell r="F5331" t="str">
            <v>CAIXA REFERENCIAL</v>
          </cell>
        </row>
        <row r="5332">
          <cell r="A5332" t="str">
            <v>86929</v>
          </cell>
          <cell r="B5332" t="str">
            <v>TANQUE DE MÁRMORE SINTÉTICO SUSPENSO, 22L OU EQUIVALENTE, INCLUSO SIFÃO FLEXÍVEL EM PVC, VÁLVULA PLÁSTICA E TORNEIRA DE METAL CROMADO PADRÃO POPULAR - FORNECIMENTO E INSTALAÇÃO. AF_01/2020</v>
          </cell>
          <cell r="C5332" t="str">
            <v>UN</v>
          </cell>
          <cell r="D5332" t="str">
            <v>ATRIBUÍDO SÃO PAULO</v>
          </cell>
          <cell r="E5332" t="str">
            <v>328,05</v>
          </cell>
          <cell r="F5332" t="str">
            <v>CAIXA REFERENCIAL</v>
          </cell>
        </row>
        <row r="5333">
          <cell r="A5333" t="str">
            <v>86930</v>
          </cell>
          <cell r="B5333" t="str">
            <v>TANQUE DE MÁRMORE SINTÉTICO SUSPENSO, 22L OU EQUIVALENTE, INCLUSO SIFÃO FLEXÍVEL EM PVC, VÁLVULA PLÁSTICA E TORNEIRA DE PLÁSTICO - FORNECIMENTO E INSTALAÇÃO. AF_01/2020</v>
          </cell>
          <cell r="C5333" t="str">
            <v>UN</v>
          </cell>
          <cell r="D5333" t="str">
            <v>ATRIBUÍDO SÃO PAULO</v>
          </cell>
          <cell r="E5333" t="str">
            <v>305,14</v>
          </cell>
          <cell r="F5333" t="str">
            <v>CAIXA REFERENCIAL</v>
          </cell>
        </row>
        <row r="5334">
          <cell r="A5334" t="str">
            <v>86931</v>
          </cell>
          <cell r="B5334" t="str">
            <v>VASO SANITÁRIO SIFONADO COM CAIXA ACOPLADA LOUÇA BRANCA, INCLUSO ENGATE FLEXÍVEL EM PLÁSTICO BRANCO, 1/2  X 40CM - FORNECIMENTO E INSTALAÇÃO. AF_01/2020</v>
          </cell>
          <cell r="C5334" t="str">
            <v>UN</v>
          </cell>
          <cell r="D5334" t="str">
            <v>ATRIBUÍDO SÃO PAULO</v>
          </cell>
          <cell r="E5334" t="str">
            <v>572,30</v>
          </cell>
          <cell r="F5334" t="str">
            <v>CAIXA REFERENCIAL</v>
          </cell>
        </row>
        <row r="5335">
          <cell r="A5335" t="str">
            <v>86932</v>
          </cell>
          <cell r="B5335" t="str">
            <v>VASO SANITÁRIO SIFONADO COM CAIXA ACOPLADA LOUÇA BRANCA - PADRÃO MÉDIO, INCLUSO ENGATE FLEXÍVEL EM METAL CROMADO, 1/2  X 40CM - FORNECIMENTO E INSTALAÇÃO. AF_01/2020</v>
          </cell>
          <cell r="C5335" t="str">
            <v>UN</v>
          </cell>
          <cell r="D5335" t="str">
            <v>ATRIBUÍDO SÃO PAULO</v>
          </cell>
          <cell r="E5335" t="str">
            <v>608,72</v>
          </cell>
          <cell r="F5335" t="str">
            <v>CAIXA REFERENCIAL</v>
          </cell>
        </row>
        <row r="5336">
          <cell r="A5336" t="str">
            <v>86933</v>
          </cell>
          <cell r="B5336" t="str">
            <v>BANCADA DE MÁRMORE SINTÉTICO 120 X 60CM, COM CUBA INTEGRADA, INCLUSO SIFÃO TIPO GARRAFA EM PVC, VÁLVULA EM PLÁSTICO CROMADO TIPO AMERICANA E TORNEIRA CROMADA LONGA, DE PAREDE, PADRÃO POPULAR - FORNECIMENTO E INSTALAÇÃO. AF_01/2020</v>
          </cell>
          <cell r="C5336" t="str">
            <v>UN</v>
          </cell>
          <cell r="D5336" t="str">
            <v>ATRIBUÍDO SÃO PAULO</v>
          </cell>
          <cell r="E5336" t="str">
            <v>370,22</v>
          </cell>
          <cell r="F5336" t="str">
            <v>CAIXA REFERENCIAL</v>
          </cell>
        </row>
        <row r="5337">
          <cell r="A5337" t="str">
            <v>86934</v>
          </cell>
          <cell r="B5337" t="str">
            <v>BANCADA DE MÁRMORE SINTÉTICO 120 X 60CM, COM CUBA INTEGRADA, INCLUSO SIFÃO TIPO FLEXÍVEL EM PVC, VÁLVULA EM PLÁSTICO CROMADO TIPO AMERICANA E TORNEIRA CROMADA LONGA, DE PAREDE, PADRÃO POPULAR - FORNECIMENTO E INSTALAÇÃO. AF_01/2020</v>
          </cell>
          <cell r="C5337" t="str">
            <v>UN</v>
          </cell>
          <cell r="D5337" t="str">
            <v>ATRIBUÍDO SÃO PAULO</v>
          </cell>
          <cell r="E5337" t="str">
            <v>360,54</v>
          </cell>
          <cell r="F5337" t="str">
            <v>CAIXA REFERENCIAL</v>
          </cell>
        </row>
        <row r="5338">
          <cell r="A5338" t="str">
            <v>86935</v>
          </cell>
          <cell r="B5338" t="str">
            <v>CUBA DE EMBUTIR DE AÇO INOXIDÁVEL MÉDIA, INCLUSO VÁLVULA TIPO AMERICANA EM METAL CROMADO E SIFÃO FLEXÍVEL EM PVC - FORNECIMENTO E INSTALAÇÃO. AF_01/2020</v>
          </cell>
          <cell r="C5338" t="str">
            <v>UN</v>
          </cell>
          <cell r="D5338" t="str">
            <v>COEFICIENTE DE REPRESENTATIVIDADE</v>
          </cell>
          <cell r="E5338" t="str">
            <v>324,61</v>
          </cell>
          <cell r="F5338" t="str">
            <v>CAIXA REFERENCIAL</v>
          </cell>
        </row>
        <row r="5339">
          <cell r="A5339" t="str">
            <v>86936</v>
          </cell>
          <cell r="B5339" t="str">
            <v>CUBA DE EMBUTIR DE AÇO INOXIDÁVEL MÉDIA, INCLUSO VÁLVULA TIPO AMERICANA E SIFÃO TIPO GARRAFA EM METAL CROMADO - FORNECIMENTO E INSTALAÇÃO. AF_01/2020</v>
          </cell>
          <cell r="C5339" t="str">
            <v>UN</v>
          </cell>
          <cell r="D5339" t="str">
            <v>COEFICIENTE DE REPRESENTATIVIDADE</v>
          </cell>
          <cell r="E5339" t="str">
            <v>493,84</v>
          </cell>
          <cell r="F5339" t="str">
            <v>CAIXA REFERENCIAL</v>
          </cell>
        </row>
        <row r="5340">
          <cell r="A5340" t="str">
            <v>86937</v>
          </cell>
          <cell r="B5340" t="str">
            <v>CUBA DE EMBUTIR OVAL EM LOUÇA BRANCA, 35 X 50CM OU EQUIVALENTE, INCLUSO VÁLVULA EM METAL CROMADO E SIFÃO FLEXÍVEL EM PVC - FORNECIMENTO E INSTALAÇÃO. AF_01/2020</v>
          </cell>
          <cell r="C5340" t="str">
            <v>UN</v>
          </cell>
          <cell r="D5340" t="str">
            <v>COEFICIENTE DE REPRESENTATIVIDADE</v>
          </cell>
          <cell r="E5340" t="str">
            <v>242,33</v>
          </cell>
          <cell r="F5340" t="str">
            <v>CAIXA REFERENCIAL</v>
          </cell>
        </row>
        <row r="5341">
          <cell r="A5341" t="str">
            <v>86938</v>
          </cell>
          <cell r="B5341" t="str">
            <v>CUBA DE EMBUTIR OVAL EM LOUÇA BRANCA, 35 X 50CM OU EQUIVALENTE, INCLUSO VÁLVULA E SIFÃO TIPO GARRAFA EM METAL CROMADO - FORNECIMENTO E INSTALAÇÃO. AF_01/2020</v>
          </cell>
          <cell r="C5341" t="str">
            <v>UN</v>
          </cell>
          <cell r="D5341" t="str">
            <v>COEFICIENTE DE REPRESENTATIVIDADE</v>
          </cell>
          <cell r="E5341" t="str">
            <v>411,56</v>
          </cell>
          <cell r="F5341" t="str">
            <v>CAIXA REFERENCIAL</v>
          </cell>
        </row>
        <row r="5342">
          <cell r="A5342" t="str">
            <v>86939</v>
          </cell>
          <cell r="B5342" t="str">
            <v>LAVATÓRIO LOUÇA BRANCA COM COLUNA, *44 X 35,5* CM, PADRÃO POPULAR, INCLUSO SIFÃO FLEXÍVEL EM PVC, VÁLVULA E ENGATE FLEXÍVEL 30CM EM PLÁSTICO E COM TORNEIRA CROMADA PADRÃO POPULAR - FORNECIMENTO E INSTALAÇÃO. AF_01/2020</v>
          </cell>
          <cell r="C5342" t="str">
            <v>UN</v>
          </cell>
          <cell r="D5342" t="str">
            <v>ATRIBUÍDO SÃO PAULO</v>
          </cell>
          <cell r="E5342" t="str">
            <v>439,23</v>
          </cell>
          <cell r="F5342" t="str">
            <v>CAIXA REFERENCIAL</v>
          </cell>
        </row>
        <row r="5343">
          <cell r="A5343" t="str">
            <v>86940</v>
          </cell>
          <cell r="B5343" t="str">
            <v>LAVATÓRIO LOUÇA BRANCA COM COLUNA, 45 X 55CM OU EQUIVALENTE, PADRÃO MÉDIO, INCLUSO SIFÃO TIPO GARRAFA, VÁLVULA E ENGATE FLEXÍVEL DE 40CM EM METAL CROMADO, COM APARELHO MISTURADOR PADRÃO MÉDIO - FORNECIMENTO E INSTALAÇÃO. AF_01/2020</v>
          </cell>
          <cell r="C5343" t="str">
            <v>UN</v>
          </cell>
          <cell r="D5343" t="str">
            <v>ATRIBUÍDO SÃO PAULO</v>
          </cell>
          <cell r="E5343" t="str">
            <v>1.054,70</v>
          </cell>
          <cell r="F5343" t="str">
            <v>CAIXA REFERENCIAL</v>
          </cell>
        </row>
        <row r="5344">
          <cell r="A5344" t="str">
            <v>86941</v>
          </cell>
          <cell r="B5344" t="str">
            <v>LAVATÓRIO LOUÇA BRANCA COM COLUNA, 45 X 55CM OU EQUIVALENTE, PADRÃO MÉDIO, INCLUSO SIFÃO TIPO GARRAFA, VÁLVULA E ENGATE FLEXÍVEL DE 40CM EM METAL CROMADO, COM TORNEIRA CROMADA DE MESA, PADRÃO MÉDIO - FORNECIMENTO E INSTALAÇÃO. AF_01/2020</v>
          </cell>
          <cell r="C5344" t="str">
            <v>UN</v>
          </cell>
          <cell r="D5344" t="str">
            <v>ATRIBUÍDO SÃO PAULO</v>
          </cell>
          <cell r="E5344" t="str">
            <v>797,11</v>
          </cell>
          <cell r="F5344" t="str">
            <v>CAIXA REFERENCIAL</v>
          </cell>
        </row>
        <row r="5345">
          <cell r="A5345" t="str">
            <v>86942</v>
          </cell>
          <cell r="B5345" t="str">
            <v>LAVATÓRIO LOUÇA BRANCA SUSPENSO, 29,5 X 39CM OU EQUIVALENTE, PADRÃO POPULAR, INCLUSO SIFÃO TIPO GARRAFA EM PVC, VÁLVULA E ENGATE FLEXÍVEL 30CM EM PLÁSTICO E TORNEIRA CROMADA DE MESA, PADRÃO POPULAR - FORNECIMENTO E INSTALAÇÃO. AF_01/2020</v>
          </cell>
          <cell r="C5345" t="str">
            <v>UN</v>
          </cell>
          <cell r="D5345" t="str">
            <v>ATRIBUÍDO SÃO PAULO</v>
          </cell>
          <cell r="E5345" t="str">
            <v>267,40</v>
          </cell>
          <cell r="F5345" t="str">
            <v>CAIXA REFERENCIAL</v>
          </cell>
        </row>
        <row r="5346">
          <cell r="A5346" t="str">
            <v>86943</v>
          </cell>
          <cell r="B5346" t="str">
            <v>LAVATÓRIO LOUÇA BRANCA SUSPENSO, 29,5 X 39CM OU EQUIVALENTE, PADRÃO POPULAR, INCLUSO SIFÃO FLEXÍVEL EM PVC, VÁLVULA E ENGATE FLEXÍVEL 30CM EM PLÁSTICO E TORNEIRA CROMADA DE MESA, PADRÃO POPULAR - FORNECIMENTO E INSTALAÇÃO. AF_01/2020</v>
          </cell>
          <cell r="C5346" t="str">
            <v>UN</v>
          </cell>
          <cell r="D5346" t="str">
            <v>ATRIBUÍDO SÃO PAULO</v>
          </cell>
          <cell r="E5346" t="str">
            <v>257,72</v>
          </cell>
          <cell r="F5346" t="str">
            <v>CAIXA REFERENCIAL</v>
          </cell>
        </row>
        <row r="5347">
          <cell r="A5347" t="str">
            <v>86947</v>
          </cell>
          <cell r="B5347" t="str">
            <v>BANCADA MÁRMORE BRANCO, 50 X 60 CM, INCLUSO CUBA DE EMBUTIR OVAL EM LOUÇA BRANCA 35 X 50 CM, VÁLVULA, SIFÃO TIPO GARRAFA E ENGATE FLEXÍVEL 40 CM EM METAL CROMADO E APARELHO MISTURADOR DE MESA, PADRÃO MÉDIO - FORNEC. E INSTALAÇÃO. AF_01/2020</v>
          </cell>
          <cell r="C5347" t="str">
            <v>UN</v>
          </cell>
          <cell r="D5347" t="str">
            <v>ATRIBUÍDO SÃO PAULO</v>
          </cell>
          <cell r="E5347" t="str">
            <v>1.055,65</v>
          </cell>
          <cell r="F5347" t="str">
            <v>CAIXA REFERENCIAL</v>
          </cell>
        </row>
        <row r="5348">
          <cell r="A5348" t="str">
            <v>93396</v>
          </cell>
          <cell r="B5348" t="str">
            <v>BANCADA GRANITO CINZA,  50 X 60 CM, INCL. CUBA DE EMBUTIR OVAL LOUÇA BRANCA 35 X 50 CM, VÁLVULA METAL CROMADO, SIFÃO FLEXÍVEL PVC, ENGATE 30 CM FLEXÍVEL PLÁSTICO E TORNEIRA CROMADA DE MESA, PADRÃO POPULAR - FORNEC. E INSTALAÇÃO. AF_01/2020</v>
          </cell>
          <cell r="C5348" t="str">
            <v>UN</v>
          </cell>
          <cell r="D5348" t="str">
            <v>ATRIBUÍDO SÃO PAULO</v>
          </cell>
          <cell r="E5348" t="str">
            <v>586,48</v>
          </cell>
          <cell r="F5348" t="str">
            <v>CAIXA REFERENCIAL</v>
          </cell>
        </row>
        <row r="5349">
          <cell r="A5349" t="str">
            <v>93441</v>
          </cell>
          <cell r="B5349" t="str">
            <v>BANCADA GRANITO CINZA  150 X 60 CM, COM CUBA DE EMBUTIR DE AÇO, VÁLVULA AMERICANA EM METAL, SIFÃO FLEXÍVEL EM PVC, ENGATE FLEXÍVEL 30 CM, TORNEIRA CROMADA LONGA, DE PAREDE, 1/2" OU 3/4", P/ COZINHA, PADRÃO POPULAR - FORNEC. E INSTALAÇÃO. AF_01/2020</v>
          </cell>
          <cell r="C5349" t="str">
            <v>UN</v>
          </cell>
          <cell r="D5349" t="str">
            <v>ATRIBUÍDO SÃO PAULO</v>
          </cell>
          <cell r="E5349" t="str">
            <v>904,02</v>
          </cell>
          <cell r="F5349" t="str">
            <v>CAIXA REFERENCIAL</v>
          </cell>
        </row>
        <row r="5350">
          <cell r="A5350" t="str">
            <v>93442</v>
          </cell>
          <cell r="B5350" t="str">
            <v>BANCADA MÁRMORE BRANCO 150 X 60 CM, COM CUBA DE EMBUTIR DE AÇO, VÁLVULA AMERICANA E SIFÃO TIPO GARRAFA EM METAL , ENGATE FLEXÍVEL 30 CM, TORNEIRA CROMADA, DE MESA, 1/2" OU 3/4", PARA PIA COZINHA, PADRÃO ALTO - FORNEC. E INSTALAÇÃO. AF_01/2020</v>
          </cell>
          <cell r="C5350" t="str">
            <v>UN</v>
          </cell>
          <cell r="D5350" t="str">
            <v>ATRIBUÍDO SÃO PAULO</v>
          </cell>
          <cell r="E5350" t="str">
            <v>976,45</v>
          </cell>
          <cell r="F5350" t="str">
            <v>CAIXA REFERENCIAL</v>
          </cell>
        </row>
        <row r="5351">
          <cell r="A5351" t="str">
            <v>95469</v>
          </cell>
          <cell r="B5351" t="str">
            <v>VASO SANITARIO SIFONADO CONVENCIONAL COM  LOUÇA BRANCA - FORNECIMENTO E INSTALAÇÃO. AF_01/2020</v>
          </cell>
          <cell r="C5351" t="str">
            <v>UN</v>
          </cell>
          <cell r="D5351" t="str">
            <v>ATRIBUÍDO SÃO PAULO</v>
          </cell>
          <cell r="E5351" t="str">
            <v>336,74</v>
          </cell>
          <cell r="F5351" t="str">
            <v>CAIXA REFERENCIAL</v>
          </cell>
        </row>
        <row r="5352">
          <cell r="A5352" t="str">
            <v>95470</v>
          </cell>
          <cell r="B5352" t="str">
            <v>VASO SANITARIO SIFONADO CONVENCIONAL COM LOUÇA BRANCA, INCLUSO CONJUNTO DE LIGAÇÃO PARA BACIA SANITÁRIA AJUSTÁVEL - FORNECIMENTO E INSTALAÇÃO. AF_01/2020</v>
          </cell>
          <cell r="C5352" t="str">
            <v>UN</v>
          </cell>
          <cell r="D5352" t="str">
            <v>ATRIBUÍDO SÃO PAULO</v>
          </cell>
          <cell r="E5352" t="str">
            <v>345,86</v>
          </cell>
          <cell r="F5352" t="str">
            <v>CAIXA REFERENCIAL</v>
          </cell>
        </row>
        <row r="5353">
          <cell r="A5353" t="str">
            <v>95471</v>
          </cell>
          <cell r="B5353" t="str">
            <v>VASO SANITARIO SIFONADO CONVENCIONAL PARA PCD SEM FURO FRONTAL COM  LOUÇA BRANCA SEM ASSENTO -  FORNECIMENTO E INSTALAÇÃO. AF_01/2020</v>
          </cell>
          <cell r="C5353" t="str">
            <v>UN</v>
          </cell>
          <cell r="D5353" t="str">
            <v>ATRIBUÍDO SÃO PAULO</v>
          </cell>
          <cell r="E5353" t="str">
            <v>886,86</v>
          </cell>
          <cell r="F5353" t="str">
            <v>CAIXA REFERENCIAL</v>
          </cell>
        </row>
        <row r="5354">
          <cell r="A5354" t="str">
            <v>95472</v>
          </cell>
          <cell r="B5354" t="str">
            <v>VASO SANITARIO SIFONADO CONVENCIONAL PARA PCD SEM FURO FRONTAL COM LOUÇA BRANCA SEM ASSENTO, INCLUSO CONJUNTO DE LIGAÇÃO PARA BACIA SANITÁRIA AJUSTÁVEL - FORNECIMENTO E INSTALAÇÃO. AF_01/2020</v>
          </cell>
          <cell r="C5354" t="str">
            <v>UN</v>
          </cell>
          <cell r="D5354" t="str">
            <v>ATRIBUÍDO SÃO PAULO</v>
          </cell>
          <cell r="E5354" t="str">
            <v>895,98</v>
          </cell>
          <cell r="F5354" t="str">
            <v>CAIXA REFERENCIAL</v>
          </cell>
        </row>
        <row r="5355">
          <cell r="A5355" t="str">
            <v>95542</v>
          </cell>
          <cell r="B5355" t="str">
            <v>PORTA TOALHA ROSTO EM METAL CROMADO, TIPO ARGOLA, INCLUSO FIXAÇÃO. AF_01/2020</v>
          </cell>
          <cell r="C5355" t="str">
            <v>UN</v>
          </cell>
          <cell r="D5355" t="str">
            <v>COEFICIENTE DE REPRESENTATIVIDADE</v>
          </cell>
          <cell r="E5355" t="str">
            <v>40,00</v>
          </cell>
          <cell r="F5355" t="str">
            <v>CAIXA REFERENCIAL</v>
          </cell>
        </row>
        <row r="5356">
          <cell r="A5356" t="str">
            <v>95543</v>
          </cell>
          <cell r="B5356" t="str">
            <v>PORTA TOALHA BANHO EM METAL CROMADO, TIPO BARRA, INCLUSO FIXAÇÃO. AF_01/2020</v>
          </cell>
          <cell r="C5356" t="str">
            <v>UN</v>
          </cell>
          <cell r="D5356" t="str">
            <v>COEFICIENTE DE REPRESENTATIVIDADE</v>
          </cell>
          <cell r="E5356" t="str">
            <v>67,46</v>
          </cell>
          <cell r="F5356" t="str">
            <v>CAIXA REFERENCIAL</v>
          </cell>
        </row>
        <row r="5357">
          <cell r="A5357" t="str">
            <v>95544</v>
          </cell>
          <cell r="B5357" t="str">
            <v>PAPELEIRA DE PAREDE EM METAL CROMADO SEM TAMPA, INCLUSO FIXAÇÃO. AF_01/2020</v>
          </cell>
          <cell r="C5357" t="str">
            <v>UN</v>
          </cell>
          <cell r="D5357" t="str">
            <v>COEFICIENTE DE REPRESENTATIVIDADE</v>
          </cell>
          <cell r="E5357" t="str">
            <v>48,74</v>
          </cell>
          <cell r="F5357" t="str">
            <v>CAIXA REFERENCIAL</v>
          </cell>
        </row>
        <row r="5358">
          <cell r="A5358" t="str">
            <v>95545</v>
          </cell>
          <cell r="B5358" t="str">
            <v>SABONETEIRA DE PAREDE EM METAL CROMADO, INCLUSO FIXAÇÃO. AF_01/2020</v>
          </cell>
          <cell r="C5358" t="str">
            <v>UN</v>
          </cell>
          <cell r="D5358" t="str">
            <v>COLETADO</v>
          </cell>
          <cell r="E5358" t="str">
            <v>47,81</v>
          </cell>
          <cell r="F5358" t="str">
            <v>CAIXA REFERENCIAL</v>
          </cell>
        </row>
        <row r="5359">
          <cell r="A5359" t="str">
            <v>95546</v>
          </cell>
          <cell r="B5359" t="str">
            <v>KIT DE ACESSORIOS PARA BANHEIRO EM METAL CROMADO, 5 PECAS, INCLUSO FIXAÇÃO. AF_01/2020</v>
          </cell>
          <cell r="C5359" t="str">
            <v>UN</v>
          </cell>
          <cell r="D5359" t="str">
            <v>COEFICIENTE DE REPRESENTATIVIDADE</v>
          </cell>
          <cell r="E5359" t="str">
            <v>165,44</v>
          </cell>
          <cell r="F5359" t="str">
            <v>CAIXA REFERENCIAL</v>
          </cell>
        </row>
        <row r="5360">
          <cell r="A5360" t="str">
            <v>95547</v>
          </cell>
          <cell r="B5360" t="str">
            <v>SABONETEIRA PLASTICA TIPO DISPENSER PARA SABONETE LIQUIDO COM RESERVATORIO 800 A 1500 ML, INCLUSO FIXAÇÃO. AF_01/2020</v>
          </cell>
          <cell r="C5360" t="str">
            <v>UN</v>
          </cell>
          <cell r="D5360" t="str">
            <v>COLETADO</v>
          </cell>
          <cell r="E5360" t="str">
            <v>79,52</v>
          </cell>
          <cell r="F5360" t="str">
            <v>CAIXA REFERENCIAL</v>
          </cell>
        </row>
        <row r="5361">
          <cell r="A5361" t="str">
            <v>100848</v>
          </cell>
          <cell r="B5361" t="str">
            <v>VASO SANITÁRIO INFANTIL LOUÇA BRANCA - FORNECIMENTO E INSTALACAO. AF_01/2020</v>
          </cell>
          <cell r="C5361" t="str">
            <v>UN</v>
          </cell>
          <cell r="D5361" t="str">
            <v>ATRIBUÍDO SÃO PAULO</v>
          </cell>
          <cell r="E5361" t="str">
            <v>634,60</v>
          </cell>
          <cell r="F5361" t="str">
            <v>CAIXA REFERENCIAL</v>
          </cell>
        </row>
        <row r="5362">
          <cell r="A5362" t="str">
            <v>100849</v>
          </cell>
          <cell r="B5362" t="str">
            <v>ASSENTO SANITÁRIO CONVENCIONAL - FORNECIMENTO E INSTALACAO. AF_01/2020</v>
          </cell>
          <cell r="C5362" t="str">
            <v>UN</v>
          </cell>
          <cell r="D5362" t="str">
            <v>COLETADO</v>
          </cell>
          <cell r="E5362" t="str">
            <v>44,59</v>
          </cell>
          <cell r="F5362" t="str">
            <v>CAIXA REFERENCIAL</v>
          </cell>
        </row>
        <row r="5363">
          <cell r="A5363" t="str">
            <v>100851</v>
          </cell>
          <cell r="B5363" t="str">
            <v>ASSENTO SANITÁRIO INFANTIL - FORNECIMENTO E INSTALACAO. AF_01/2020</v>
          </cell>
          <cell r="C5363" t="str">
            <v>UN</v>
          </cell>
          <cell r="D5363" t="str">
            <v>COEFICIENTE DE REPRESENTATIVIDADE</v>
          </cell>
          <cell r="E5363" t="str">
            <v>88,48</v>
          </cell>
          <cell r="F5363" t="str">
            <v>CAIXA REFERENCIAL</v>
          </cell>
        </row>
        <row r="5364">
          <cell r="A5364" t="str">
            <v>100852</v>
          </cell>
          <cell r="B5364" t="str">
            <v>CUBA DE EMBUTIR RETANGULAR DE AÇO INOXIDÁVEL, 56 X 33 X 12 CM - FORNECIMENTO E INSTALAÇÃO. AF_01/2020</v>
          </cell>
          <cell r="C5364" t="str">
            <v>UN</v>
          </cell>
          <cell r="D5364" t="str">
            <v>COEFICIENTE DE REPRESENTATIVIDADE</v>
          </cell>
          <cell r="E5364" t="str">
            <v>271,61</v>
          </cell>
          <cell r="F5364" t="str">
            <v>CAIXA REFERENCIAL</v>
          </cell>
        </row>
        <row r="5365">
          <cell r="A5365" t="str">
            <v>100853</v>
          </cell>
          <cell r="B5365" t="str">
            <v>TORNEIRA CROMADA DE MESA PARA LAVATORIO, TIPO MONOCOMANDO. AF_01/2020</v>
          </cell>
          <cell r="C5365" t="str">
            <v>UN</v>
          </cell>
          <cell r="D5365" t="str">
            <v>COEFICIENTE DE REPRESENTATIVIDADE</v>
          </cell>
          <cell r="E5365" t="str">
            <v>274,81</v>
          </cell>
          <cell r="F5365" t="str">
            <v>CAIXA REFERENCIAL</v>
          </cell>
        </row>
        <row r="5366">
          <cell r="A5366" t="str">
            <v>100854</v>
          </cell>
          <cell r="B5366" t="str">
            <v>TORNEIRA CROMADA DE MESA PARA LAVATÓRIO COM SENSOR DE PRESENCA. AF_01/2020</v>
          </cell>
          <cell r="C5366" t="str">
            <v>UN</v>
          </cell>
          <cell r="D5366" t="str">
            <v>COEFICIENTE DE REPRESENTATIVIDADE</v>
          </cell>
          <cell r="E5366" t="str">
            <v>1.411,49</v>
          </cell>
          <cell r="F5366" t="str">
            <v>CAIXA REFERENCIAL</v>
          </cell>
        </row>
        <row r="5367">
          <cell r="A5367" t="str">
            <v>100856</v>
          </cell>
          <cell r="B5367" t="str">
            <v>MANOPLA E CANOPLA CROMADA - FORNECIMENTO E INSTALAÇÃO. AF_01/2020</v>
          </cell>
          <cell r="C5367" t="str">
            <v>UN</v>
          </cell>
          <cell r="D5367" t="str">
            <v>COEFICIENTE DE REPRESENTATIVIDADE</v>
          </cell>
          <cell r="E5367" t="str">
            <v>30,86</v>
          </cell>
          <cell r="F5367" t="str">
            <v>CAIXA REFERENCIAL</v>
          </cell>
        </row>
        <row r="5368">
          <cell r="A5368" t="str">
            <v>100857</v>
          </cell>
          <cell r="B5368" t="str">
            <v>ACABAMENTO MONOCOMANDO PARA CHUVEIRO - FORNECIMENTO E INSTALAÇÃO. AF_01/2020</v>
          </cell>
          <cell r="C5368" t="str">
            <v>UN</v>
          </cell>
          <cell r="D5368" t="str">
            <v>COEFICIENTE DE REPRESENTATIVIDADE</v>
          </cell>
          <cell r="E5368" t="str">
            <v>415,45</v>
          </cell>
          <cell r="F5368" t="str">
            <v>CAIXA REFERENCIAL</v>
          </cell>
        </row>
        <row r="5369">
          <cell r="A5369" t="str">
            <v>100858</v>
          </cell>
          <cell r="B5369" t="str">
            <v>MICTÓRIO SIFONADO LOUÇA BRANCA - PADRÃO MÉDIO - FORNECIMENTO E INSTALAÇÃO. AF_01/2020</v>
          </cell>
          <cell r="C5369" t="str">
            <v>UN</v>
          </cell>
          <cell r="D5369" t="str">
            <v>ATRIBUÍDO SÃO PAULO</v>
          </cell>
          <cell r="E5369" t="str">
            <v>768,80</v>
          </cell>
          <cell r="F5369" t="str">
            <v>CAIXA REFERENCIAL</v>
          </cell>
        </row>
        <row r="5370">
          <cell r="A5370" t="str">
            <v>100859</v>
          </cell>
          <cell r="B5370" t="str">
            <v>MICTÓRIO SIFONADO LOUÇA BRANCA PARA ENTRADA DE ÁGUA EMBUTIDA - PADRÃO ALTO - FORNECIMENTO E INSTALAÇÃO. AF_01/2020</v>
          </cell>
          <cell r="C5370" t="str">
            <v>UN</v>
          </cell>
          <cell r="D5370" t="str">
            <v>ATRIBUÍDO SÃO PAULO</v>
          </cell>
          <cell r="E5370" t="str">
            <v>1.176,06</v>
          </cell>
          <cell r="F5370" t="str">
            <v>CAIXA REFERENCIAL</v>
          </cell>
        </row>
        <row r="5371">
          <cell r="A5371" t="str">
            <v>100860</v>
          </cell>
          <cell r="B5371" t="str">
            <v>CHUVEIRO ELÉTRICO COMUM CORPO PLÁSTICO, TIPO DUCHA - FORNECIMENTO E INSTALAÇÃO. AF_01/2020</v>
          </cell>
          <cell r="C5371" t="str">
            <v>UN</v>
          </cell>
          <cell r="D5371" t="str">
            <v>COLETADO</v>
          </cell>
          <cell r="E5371" t="str">
            <v>99,09</v>
          </cell>
          <cell r="F5371" t="str">
            <v>CAIXA REFERENCIAL</v>
          </cell>
        </row>
        <row r="5372">
          <cell r="A5372" t="str">
            <v>100861</v>
          </cell>
          <cell r="B5372" t="str">
            <v>SUPORTE MÃO FRANCESA EM AÇO, ABAS IGUAIS 30 CM, CAPACIDADE MINIMA 60 KG, BRANCO - FORNECIMENTO E INSTALAÇÃO. AF_01/2020</v>
          </cell>
          <cell r="C5372" t="str">
            <v>UN</v>
          </cell>
          <cell r="D5372" t="str">
            <v>ATRIBUÍDO SÃO PAULO</v>
          </cell>
          <cell r="E5372" t="str">
            <v>36,26</v>
          </cell>
          <cell r="F5372" t="str">
            <v>CAIXA REFERENCIAL</v>
          </cell>
        </row>
        <row r="5373">
          <cell r="A5373" t="str">
            <v>100862</v>
          </cell>
          <cell r="B5373" t="str">
            <v>SUPORTE MÃO FRANCESA EM ACO, ABAS IGUAIS 40 CM, CAPACIDADE MINIMA 70 KG, BRANCO - FORNECIMENTO E INSTALAÇÃO. AF_01/2020</v>
          </cell>
          <cell r="C5373" t="str">
            <v>UN</v>
          </cell>
          <cell r="D5373" t="str">
            <v>ATRIBUÍDO SÃO PAULO</v>
          </cell>
          <cell r="E5373" t="str">
            <v>39,67</v>
          </cell>
          <cell r="F5373" t="str">
            <v>CAIXA REFERENCIAL</v>
          </cell>
        </row>
        <row r="5374">
          <cell r="A5374" t="str">
            <v>100863</v>
          </cell>
          <cell r="B5374" t="str">
            <v>BARRA DE APOIO EM "L", EM ACO INOX POLIDO 70 X 70 CM, FIXADA NA PAREDE - FORNECIMENTO E INSTALACAO. AF_01/2020</v>
          </cell>
          <cell r="C5374" t="str">
            <v>UN</v>
          </cell>
          <cell r="D5374" t="str">
            <v>ATRIBUÍDO SÃO PAULO</v>
          </cell>
          <cell r="E5374" t="str">
            <v>637,58</v>
          </cell>
          <cell r="F5374" t="str">
            <v>CAIXA REFERENCIAL</v>
          </cell>
        </row>
        <row r="5375">
          <cell r="A5375" t="str">
            <v>100864</v>
          </cell>
          <cell r="B5375" t="str">
            <v>BARRA DE APOIO EM "L", EM ACO INOX POLIDO 80 X 80 CM, FIXADA NA PAREDE - FORNECIMENTO E INSTALACAO. AF_01/2020</v>
          </cell>
          <cell r="C5375" t="str">
            <v>UN</v>
          </cell>
          <cell r="D5375" t="str">
            <v>ATRIBUÍDO SÃO PAULO</v>
          </cell>
          <cell r="E5375" t="str">
            <v>699,89</v>
          </cell>
          <cell r="F5375" t="str">
            <v>CAIXA REFERENCIAL</v>
          </cell>
        </row>
        <row r="5376">
          <cell r="A5376" t="str">
            <v>100865</v>
          </cell>
          <cell r="B5376" t="str">
            <v>BARRA DE APOIO LATERAL ARTICULADA, COM TRAVA, EM ACO INOX POLIDO, FIXADA NA PAREDE - FORNECIMENTO E INSTALAÇÃO. AF_01/2020</v>
          </cell>
          <cell r="C5376" t="str">
            <v>UN</v>
          </cell>
          <cell r="D5376" t="str">
            <v>ATRIBUÍDO SÃO PAULO</v>
          </cell>
          <cell r="E5376" t="str">
            <v>619,79</v>
          </cell>
          <cell r="F5376" t="str">
            <v>CAIXA REFERENCIAL</v>
          </cell>
        </row>
        <row r="5377">
          <cell r="A5377" t="str">
            <v>100866</v>
          </cell>
          <cell r="B5377" t="str">
            <v>BARRA DE APOIO RETA, EM ACO INOX POLIDO, COMPRIMENTO 60CM, FIXADA NA PAREDE - FORNECIMENTO E INSTALAÇÃO. AF_01/2020</v>
          </cell>
          <cell r="C5377" t="str">
            <v>UN</v>
          </cell>
          <cell r="D5377" t="str">
            <v>ATRIBUÍDO SÃO PAULO</v>
          </cell>
          <cell r="E5377" t="str">
            <v>329,51</v>
          </cell>
          <cell r="F5377" t="str">
            <v>CAIXA REFERENCIAL</v>
          </cell>
        </row>
        <row r="5378">
          <cell r="A5378" t="str">
            <v>100867</v>
          </cell>
          <cell r="B5378" t="str">
            <v>BARRA DE APOIO RETA, EM ACO INOX POLIDO, COMPRIMENTO 70 CM,  FIXADA NA PAREDE - FORNECIMENTO E INSTALAÇÃO. AF_01/2020</v>
          </cell>
          <cell r="C5378" t="str">
            <v>UN</v>
          </cell>
          <cell r="D5378" t="str">
            <v>ATRIBUÍDO SÃO PAULO</v>
          </cell>
          <cell r="E5378" t="str">
            <v>350,06</v>
          </cell>
          <cell r="F5378" t="str">
            <v>CAIXA REFERENCIAL</v>
          </cell>
        </row>
        <row r="5379">
          <cell r="A5379" t="str">
            <v>100868</v>
          </cell>
          <cell r="B5379" t="str">
            <v>BARRA DE APOIO RETA, EM ACO INOX POLIDO, COMPRIMENTO 80 CM,  FIXADA NA PAREDE - FORNECIMENTO E INSTALAÇÃO. AF_01/2020</v>
          </cell>
          <cell r="C5379" t="str">
            <v>UN</v>
          </cell>
          <cell r="D5379" t="str">
            <v>ATRIBUÍDO SÃO PAULO</v>
          </cell>
          <cell r="E5379" t="str">
            <v>363,73</v>
          </cell>
          <cell r="F5379" t="str">
            <v>CAIXA REFERENCIAL</v>
          </cell>
        </row>
        <row r="5380">
          <cell r="A5380" t="str">
            <v>100869</v>
          </cell>
          <cell r="B5380" t="str">
            <v>BARRA DE APOIO RETA, EM ACO INOX POLIDO, COMPRIMENTO 90 CM,  FIXADA NA PAREDE - FORNECIMENTO E INSTALAÇÃO. AF_01/2020</v>
          </cell>
          <cell r="C5380" t="str">
            <v>UN</v>
          </cell>
          <cell r="D5380" t="str">
            <v>ATRIBUÍDO SÃO PAULO</v>
          </cell>
          <cell r="E5380" t="str">
            <v>374,22</v>
          </cell>
          <cell r="F5380" t="str">
            <v>CAIXA REFERENCIAL</v>
          </cell>
        </row>
        <row r="5381">
          <cell r="A5381" t="str">
            <v>100870</v>
          </cell>
          <cell r="B5381" t="str">
            <v>BARRA DE APOIO RETA, EM ALUMINIO, COMPRIMENTO 60 CM,  FIXADA NA PAREDE - FORNECIMENTO E INSTALAÇÃO. AF_01/2020</v>
          </cell>
          <cell r="C5381" t="str">
            <v>UN</v>
          </cell>
          <cell r="D5381" t="str">
            <v>ATRIBUÍDO SÃO PAULO</v>
          </cell>
          <cell r="E5381" t="str">
            <v>250,89</v>
          </cell>
          <cell r="F5381" t="str">
            <v>CAIXA REFERENCIAL</v>
          </cell>
        </row>
        <row r="5382">
          <cell r="A5382" t="str">
            <v>100871</v>
          </cell>
          <cell r="B5382" t="str">
            <v>BARRA DE APOIO RETA, EM ALUMINIO, COMPRIMENTO 70 CM,  FIXADA NA PAREDE - FORNECIMENTO E INSTALAÇÃO. AF_01/2020</v>
          </cell>
          <cell r="C5382" t="str">
            <v>UN</v>
          </cell>
          <cell r="D5382" t="str">
            <v>ATRIBUÍDO SÃO PAULO</v>
          </cell>
          <cell r="E5382" t="str">
            <v>266,60</v>
          </cell>
          <cell r="F5382" t="str">
            <v>CAIXA REFERENCIAL</v>
          </cell>
        </row>
        <row r="5383">
          <cell r="A5383" t="str">
            <v>100872</v>
          </cell>
          <cell r="B5383" t="str">
            <v>BARRA DE APOIO RETA, EM ALUMINIO, COMPRIMENTO 80 CM,  FIXADA NA PAREDE - FORNECIMENTO E INSTALAÇÃO. AF_01/2020</v>
          </cell>
          <cell r="C5383" t="str">
            <v>UN</v>
          </cell>
          <cell r="D5383" t="str">
            <v>ATRIBUÍDO SÃO PAULO</v>
          </cell>
          <cell r="E5383" t="str">
            <v>276,64</v>
          </cell>
          <cell r="F5383" t="str">
            <v>CAIXA REFERENCIAL</v>
          </cell>
        </row>
        <row r="5384">
          <cell r="A5384" t="str">
            <v>100873</v>
          </cell>
          <cell r="B5384" t="str">
            <v>BARRA DE APOIO RETA, EM ALUMINIO, COMPRIMENTO 90 CM,  FIXADA NA PAREDE - FORNECIMENTO E INSTALAÇÃO. AF_01/2020</v>
          </cell>
          <cell r="C5384" t="str">
            <v>UN</v>
          </cell>
          <cell r="D5384" t="str">
            <v>ATRIBUÍDO SÃO PAULO</v>
          </cell>
          <cell r="E5384" t="str">
            <v>282,90</v>
          </cell>
          <cell r="F5384" t="str">
            <v>CAIXA REFERENCIAL</v>
          </cell>
        </row>
        <row r="5385">
          <cell r="A5385" t="str">
            <v>100874</v>
          </cell>
          <cell r="B5385" t="str">
            <v>PUXADOR PARA PCD, FIXADO NA PORTA - FORNECIMENTO E INSTALAÇÃO. AF_01/2020</v>
          </cell>
          <cell r="C5385" t="str">
            <v>UN</v>
          </cell>
          <cell r="D5385" t="str">
            <v>ATRIBUÍDO SÃO PAULO</v>
          </cell>
          <cell r="E5385" t="str">
            <v>329,51</v>
          </cell>
          <cell r="F5385" t="str">
            <v>CAIXA REFERENCIAL</v>
          </cell>
        </row>
        <row r="5386">
          <cell r="A5386" t="str">
            <v>100875</v>
          </cell>
          <cell r="B5386" t="str">
            <v>BANCO ARTICULADO, EM ACO INOX, PARA PCD, FIXADO NA PAREDE - FORNECIMENTO E INSTALAÇÃO. AF_01/2020</v>
          </cell>
          <cell r="C5386" t="str">
            <v>UN</v>
          </cell>
          <cell r="D5386" t="str">
            <v>ATRIBUÍDO SÃO PAULO</v>
          </cell>
          <cell r="E5386" t="str">
            <v>1.144,35</v>
          </cell>
          <cell r="F5386" t="str">
            <v>CAIXA REFERENCIAL</v>
          </cell>
        </row>
        <row r="5387">
          <cell r="A5387" t="str">
            <v>100878</v>
          </cell>
          <cell r="B5387" t="str">
            <v>VASO SANITÁRIO SIFONADO COM CAIXA ACOPLADA, LOUÇA BRANCA - PADRÃO ALTO - FORNECIMENTO E INSTALAÇÃO. AF_01/2020</v>
          </cell>
          <cell r="C5387" t="str">
            <v>UN</v>
          </cell>
          <cell r="D5387" t="str">
            <v>ATRIBUÍDO SÃO PAULO</v>
          </cell>
          <cell r="E5387" t="str">
            <v>755,86</v>
          </cell>
          <cell r="F5387" t="str">
            <v>CAIXA REFERENCIAL</v>
          </cell>
        </row>
        <row r="5388">
          <cell r="A5388" t="str">
            <v>98052</v>
          </cell>
          <cell r="B5388" t="str">
            <v>TANQUE SÉPTICO CIRCULAR, EM CONCRETO PRÉ-MOLDADO, DIÂMETRO INTERNO = 1,10 M, ALTURA INTERNA = 2,50 M, VOLUME ÚTIL: 2138,2 L (PARA 5 CONTRIBUINTES). AF_12/2020_PA</v>
          </cell>
          <cell r="C5388" t="str">
            <v>UN</v>
          </cell>
          <cell r="D5388" t="str">
            <v>ATRIBUÍDO SÃO PAULO</v>
          </cell>
          <cell r="E5388" t="str">
            <v>2.107,96</v>
          </cell>
          <cell r="F5388" t="str">
            <v>CAIXA REFERENCIAL</v>
          </cell>
        </row>
        <row r="5389">
          <cell r="A5389" t="str">
            <v>98053</v>
          </cell>
          <cell r="B5389" t="str">
            <v>TANQUE SÉPTICO CIRCULAR, EM CONCRETO PRÉ-MOLDADO, DIÂMETRO INTERNO = 1,40 M, ALTURA INTERNA = 2,50 M, VOLUME ÚTIL: 3463,6 L (PARA 13 CONTRIBUINTES). AF_12/2020_PA</v>
          </cell>
          <cell r="C5389" t="str">
            <v>UN</v>
          </cell>
          <cell r="D5389" t="str">
            <v>ATRIBUÍDO SÃO PAULO</v>
          </cell>
          <cell r="E5389" t="str">
            <v>2.901,11</v>
          </cell>
          <cell r="F5389" t="str">
            <v>CAIXA REFERENCIAL</v>
          </cell>
        </row>
        <row r="5390">
          <cell r="A5390" t="str">
            <v>98054</v>
          </cell>
          <cell r="B5390" t="str">
            <v>TANQUE SÉPTICO CIRCULAR, EM CONCRETO PRÉ-MOLDADO, DIÂMETRO INTERNO = 1,88 M, ALTURA INTERNA = 2,50 M, VOLUME ÚTIL: 6245,8 L (PARA 32 CONTRIBUINTES). AF_12/2020_PA</v>
          </cell>
          <cell r="C5390" t="str">
            <v>UN</v>
          </cell>
          <cell r="D5390" t="str">
            <v>ATRIBUÍDO SÃO PAULO</v>
          </cell>
          <cell r="E5390" t="str">
            <v>4.691,42</v>
          </cell>
          <cell r="F5390" t="str">
            <v>CAIXA REFERENCIAL</v>
          </cell>
        </row>
        <row r="5391">
          <cell r="A5391" t="str">
            <v>98055</v>
          </cell>
          <cell r="B5391" t="str">
            <v>TANQUE SÉPTICO CIRCULAR, EM CONCRETO PRÉ-MOLDADO, DIÂMETRO INTERNO = 2,38 M, ALTURA INTERNA = 2,50 M, VOLUME ÚTIL: 10009,8 L (PARA 69 CONTRIBUINTES). AF_12/2020_PA</v>
          </cell>
          <cell r="C5391" t="str">
            <v>UN</v>
          </cell>
          <cell r="D5391" t="str">
            <v>ATRIBUÍDO SÃO PAULO</v>
          </cell>
          <cell r="E5391" t="str">
            <v>6.382,44</v>
          </cell>
          <cell r="F5391" t="str">
            <v>CAIXA REFERENCIAL</v>
          </cell>
        </row>
        <row r="5392">
          <cell r="A5392" t="str">
            <v>98056</v>
          </cell>
          <cell r="B5392" t="str">
            <v>TANQUE SÉPTICO CIRCULAR, EM CONCRETO PRÉ-MOLDADO, DIÂMETRO INTERNO = 2,38 M, ALTURA INTERNA = 3,0 M, VOLUME ÚTIL: 12234,2 L (PARA 86 CONTRIBUINTES). AF_12/2020_PA</v>
          </cell>
          <cell r="C5392" t="str">
            <v>UN</v>
          </cell>
          <cell r="D5392" t="str">
            <v>ATRIBUÍDO SÃO PAULO</v>
          </cell>
          <cell r="E5392" t="str">
            <v>7.445,16</v>
          </cell>
          <cell r="F5392" t="str">
            <v>CAIXA REFERENCIAL</v>
          </cell>
        </row>
        <row r="5393">
          <cell r="A5393" t="str">
            <v>98057</v>
          </cell>
          <cell r="B5393" t="str">
            <v>TANQUE SÉPTICO CIRCULAR, EM CONCRETO PRÉ-MOLDADO, DIÂMETRO INTERNO = 2,88 M, ALTURA INTERNA = 2,50 M, VOLUME ÚTIL: 14657,4 L (PARA 105 CONTRIBUINTES). AF_12/2020_PA</v>
          </cell>
          <cell r="C5393" t="str">
            <v>UN</v>
          </cell>
          <cell r="D5393" t="str">
            <v>ATRIBUÍDO SÃO PAULO</v>
          </cell>
          <cell r="E5393" t="str">
            <v>8.869,27</v>
          </cell>
          <cell r="F5393" t="str">
            <v>CAIXA REFERENCIAL</v>
          </cell>
        </row>
        <row r="5394">
          <cell r="A5394" t="str">
            <v>98058</v>
          </cell>
          <cell r="B5394" t="str">
            <v>FILTRO ANAERÓBIO CIRCULAR, EM CONCRETO PRÉ-MOLDADO, DIÂMETRO INTERNO = 1,10 M, ALTURA INTERNA = 1,50 M, VOLUME ÚTIL: 1140,4 L (PARA 5 CONTRIBUINTES). AF_12/2020_PA</v>
          </cell>
          <cell r="C5394" t="str">
            <v>UN</v>
          </cell>
          <cell r="D5394" t="str">
            <v>ATRIBUÍDO SÃO PAULO</v>
          </cell>
          <cell r="E5394" t="str">
            <v>1.850,13</v>
          </cell>
          <cell r="F5394" t="str">
            <v>CAIXA REFERENCIAL</v>
          </cell>
        </row>
        <row r="5395">
          <cell r="A5395" t="str">
            <v>98059</v>
          </cell>
          <cell r="B5395" t="str">
            <v>FILTRO ANAERÓBIO CIRCULAR, EM CONCRETO PRÉ-MOLDADO, DIÂMETRO INTERNO = 1,88 M, ALTURA INTERNA = 1,50 M, VOLUME ÚTIL: 3331,1 L (PARA 19 CONTRIBUINTES). AF_12/2020_PA</v>
          </cell>
          <cell r="C5395" t="str">
            <v>UN</v>
          </cell>
          <cell r="D5395" t="str">
            <v>ATRIBUÍDO SÃO PAULO</v>
          </cell>
          <cell r="E5395" t="str">
            <v>3.987,37</v>
          </cell>
          <cell r="F5395" t="str">
            <v>CAIXA REFERENCIAL</v>
          </cell>
        </row>
        <row r="5396">
          <cell r="A5396" t="str">
            <v>98060</v>
          </cell>
          <cell r="B5396" t="str">
            <v>FILTRO ANAERÓBIO CIRCULAR, EM CONCRETO PRÉ-MOLDADO, DIÂMETRO INTERNO = 2,38 M, ALTURA INTERNA = 1,50 M, VOLUME ÚTIL: 5338,6 L (PARA 34 CONTRIBUINTES). AF_12/2020_PA</v>
          </cell>
          <cell r="C5396" t="str">
            <v>UN</v>
          </cell>
          <cell r="D5396" t="str">
            <v>ATRIBUÍDO SÃO PAULO</v>
          </cell>
          <cell r="E5396" t="str">
            <v>5.595,05</v>
          </cell>
          <cell r="F5396" t="str">
            <v>CAIXA REFERENCIAL</v>
          </cell>
        </row>
        <row r="5397">
          <cell r="A5397" t="str">
            <v>98061</v>
          </cell>
          <cell r="B5397" t="str">
            <v>FILTRO ANAERÓBIO CIRCULAR, EM CONCRETO PRÉ-MOLDADO, DIÂMETRO INTERNO = 2,88 M, ALTURA INTERNA = 1,50 M, VOLUME ÚTIL: 7817,3 L (PARA 75 CONTRIBUINTES). AF_12/2020_PA</v>
          </cell>
          <cell r="C5397" t="str">
            <v>UN</v>
          </cell>
          <cell r="D5397" t="str">
            <v>ATRIBUÍDO SÃO PAULO</v>
          </cell>
          <cell r="E5397" t="str">
            <v>7.816,67</v>
          </cell>
          <cell r="F5397" t="str">
            <v>CAIXA REFERENCIAL</v>
          </cell>
        </row>
        <row r="5398">
          <cell r="A5398" t="str">
            <v>98062</v>
          </cell>
          <cell r="B5398" t="str">
            <v>SUMIDOURO CIRCULAR, EM CONCRETO PRÉ-MOLDADO, DIÂMETRO INTERNO = 1,88 M, ALTURA INTERNA = 2,00 M, ÁREA DE INFILTRAÇÃO: 13,1 M² (PARA 5 CONTRIBUINTES). AF_12/2020_PA</v>
          </cell>
          <cell r="C5398" t="str">
            <v>UN</v>
          </cell>
          <cell r="D5398" t="str">
            <v>ATRIBUÍDO SÃO PAULO</v>
          </cell>
          <cell r="E5398" t="str">
            <v>3.123,77</v>
          </cell>
          <cell r="F5398" t="str">
            <v>CAIXA REFERENCIAL</v>
          </cell>
        </row>
        <row r="5399">
          <cell r="A5399" t="str">
            <v>98063</v>
          </cell>
          <cell r="B5399" t="str">
            <v>SUMIDOURO CIRCULAR, EM CONCRETO PRÉ-MOLDADO, DIÂMETRO INTERNO = 2,38 M, ALTURA INTERNA = 2,50 M, ÁREA DE INFILTRAÇÃO: 21,3 M² (PARA 8 CONTRIBUINTES). AF_12/2020_PA</v>
          </cell>
          <cell r="C5399" t="str">
            <v>UN</v>
          </cell>
          <cell r="D5399" t="str">
            <v>ATRIBUÍDO SÃO PAULO</v>
          </cell>
          <cell r="E5399" t="str">
            <v>4.772,06</v>
          </cell>
          <cell r="F5399" t="str">
            <v>CAIXA REFERENCIAL</v>
          </cell>
        </row>
        <row r="5400">
          <cell r="A5400" t="str">
            <v>98064</v>
          </cell>
          <cell r="B5400" t="str">
            <v>SUMIDOURO CIRCULAR, EM CONCRETO PRÉ-MOLDADO, DIÂMETRO INTERNO = 2,38 M, ALTURA INTERNA = 3,0 M, ÁREA DE INFILTRAÇÃO: 25 M² (PARA 10 CONTRIBUINTES). AF_12/2020_PA</v>
          </cell>
          <cell r="C5400" t="str">
            <v>UN</v>
          </cell>
          <cell r="D5400" t="str">
            <v>ATRIBUÍDO SÃO PAULO</v>
          </cell>
          <cell r="E5400" t="str">
            <v>5.513,89</v>
          </cell>
          <cell r="F5400" t="str">
            <v>CAIXA REFERENCIAL</v>
          </cell>
        </row>
        <row r="5401">
          <cell r="A5401" t="str">
            <v>98065</v>
          </cell>
          <cell r="B5401" t="str">
            <v>SUMIDOURO CIRCULAR, EM CONCRETO PRÉ-MOLDADO, DIÂMETRO INTERNO = 2,88 M, ALTURA INTERNA = 3,0 M, ÁREA DE INFILTRAÇÃO: 31,4 M² (PARA 12 CONTRIBUINTES). AF_12/2020_PA</v>
          </cell>
          <cell r="C5401" t="str">
            <v>UN</v>
          </cell>
          <cell r="D5401" t="str">
            <v>ATRIBUÍDO SÃO PAULO</v>
          </cell>
          <cell r="E5401" t="str">
            <v>7.660,07</v>
          </cell>
          <cell r="F5401" t="str">
            <v>CAIXA REFERENCIAL</v>
          </cell>
        </row>
        <row r="5402">
          <cell r="A5402" t="str">
            <v>98066</v>
          </cell>
          <cell r="B5402" t="str">
            <v>TANQUE SÉPTICO RETANGULAR, EM ALVENARIA COM TIJOLOS CERÂMICOS MACIÇOS, DIMENSÕES INTERNAS: 1,0 X 2,0 X H=1,4 M, VOLUME ÚTIL: 2000 L (PARA 5 CONTRIBUINTES). AF_12/2020</v>
          </cell>
          <cell r="C5402" t="str">
            <v>UN</v>
          </cell>
          <cell r="D5402" t="str">
            <v>ATRIBUÍDO SÃO PAULO</v>
          </cell>
          <cell r="E5402" t="str">
            <v>4.473,50</v>
          </cell>
          <cell r="F5402" t="str">
            <v>CAIXA REFERENCIAL</v>
          </cell>
        </row>
        <row r="5403">
          <cell r="A5403" t="str">
            <v>98067</v>
          </cell>
          <cell r="B5403" t="str">
            <v>TANQUE SÉPTICO RETANGULAR, EM ALVENARIA COM TIJOLOS CERÂMICOS MACIÇOS, DIMENSÕES INTERNAS: 1,2 X 2,4 X H=1,6 M, VOLUME ÚTIL: 3456 L (PARA 13 CONTRIBUINTES). AF_12/2020</v>
          </cell>
          <cell r="C5403" t="str">
            <v>UN</v>
          </cell>
          <cell r="D5403" t="str">
            <v>ATRIBUÍDO SÃO PAULO</v>
          </cell>
          <cell r="E5403" t="str">
            <v>5.951,18</v>
          </cell>
          <cell r="F5403" t="str">
            <v>CAIXA REFERENCIAL</v>
          </cell>
        </row>
        <row r="5404">
          <cell r="A5404" t="str">
            <v>98068</v>
          </cell>
          <cell r="B5404" t="str">
            <v>TANQUE SÉPTICO RETANGULAR, EM ALVENARIA COM TIJOLOS CERÂMICOS MACIÇOS, DIMENSÕES INTERNAS: 1,4 X 3,2 X H=1,8 M, VOLUME ÚTIL: 6272 L (PARA 32 CONTRIBUINTES). AF_12/2020</v>
          </cell>
          <cell r="C5404" t="str">
            <v>UN</v>
          </cell>
          <cell r="D5404" t="str">
            <v>ATRIBUÍDO SÃO PAULO</v>
          </cell>
          <cell r="E5404" t="str">
            <v>8.404,97</v>
          </cell>
          <cell r="F5404" t="str">
            <v>CAIXA REFERENCIAL</v>
          </cell>
        </row>
        <row r="5405">
          <cell r="A5405" t="str">
            <v>98069</v>
          </cell>
          <cell r="B5405" t="str">
            <v>TANQUE SÉPTICO RETANGULAR, EM ALVENARIA COM TIJOLOS CERÂMICOS MACIÇOS, DIMENSÕES INTERNAS: 1,6 X 4,4 X H=1,8 M, VOLUME ÚTIL: 9856 L (PARA 68 CONTRIBUINTES). AF_12/2020</v>
          </cell>
          <cell r="C5405" t="str">
            <v>UN</v>
          </cell>
          <cell r="D5405" t="str">
            <v>ATRIBUÍDO SÃO PAULO</v>
          </cell>
          <cell r="E5405" t="str">
            <v>11.369,53</v>
          </cell>
          <cell r="F5405" t="str">
            <v>CAIXA REFERENCIAL</v>
          </cell>
        </row>
        <row r="5406">
          <cell r="A5406" t="str">
            <v>98070</v>
          </cell>
          <cell r="B5406" t="str">
            <v>TANQUE SÉPTICO RETANGULAR, EM ALVENARIA COM TIJOLOS CERÂMICOS MACIÇOS, DIMENSÕES INTERNAS: 1,6 X 4,8 X H=2,0 M, VOLUME ÚTIL: 12288 L (PARA 86 CONTRIBUINTES). AF_12/2020</v>
          </cell>
          <cell r="C5406" t="str">
            <v>UN</v>
          </cell>
          <cell r="D5406" t="str">
            <v>ATRIBUÍDO SÃO PAULO</v>
          </cell>
          <cell r="E5406" t="str">
            <v>12.931,52</v>
          </cell>
          <cell r="F5406" t="str">
            <v>CAIXA REFERENCIAL</v>
          </cell>
        </row>
        <row r="5407">
          <cell r="A5407" t="str">
            <v>98071</v>
          </cell>
          <cell r="B5407" t="str">
            <v>TANQUE SÉPTICO RETANGULAR, EM ALVENARIA COM TIJOLOS CERÂMICOS MACIÇOS, DIMENSÕES INTERNAS: 1,6 X 4,6 X H=2,4 M, VOLUME ÚTIL: 14720 L (PARA 105 CONTRIBUINTES). AF_12/2020</v>
          </cell>
          <cell r="C5407" t="str">
            <v>UN</v>
          </cell>
          <cell r="D5407" t="str">
            <v>ATRIBUÍDO SÃO PAULO</v>
          </cell>
          <cell r="E5407" t="str">
            <v>13.978,51</v>
          </cell>
          <cell r="F5407" t="str">
            <v>CAIXA REFERENCIAL</v>
          </cell>
        </row>
        <row r="5408">
          <cell r="A5408" t="str">
            <v>98072</v>
          </cell>
          <cell r="B5408" t="str">
            <v>FILTRO ANAERÓBIO RETANGULAR, EM ALVENARIA COM TIJOLOS CERÂMICOS MACIÇOS, DIMENSÕES INTERNAS: 0,8 X 1,2 X H=1,67 M, VOLUME ÚTIL: 1152 L (PARA 5 CONTRIBUINTES). AF_12/2020</v>
          </cell>
          <cell r="C5408" t="str">
            <v>UN</v>
          </cell>
          <cell r="D5408" t="str">
            <v>ATRIBUÍDO SÃO PAULO</v>
          </cell>
          <cell r="E5408" t="str">
            <v>3.822,39</v>
          </cell>
          <cell r="F5408" t="str">
            <v>CAIXA REFERENCIAL</v>
          </cell>
        </row>
        <row r="5409">
          <cell r="A5409" t="str">
            <v>98073</v>
          </cell>
          <cell r="B5409" t="str">
            <v>FILTRO ANAERÓBIO RETANGULAR, EM ALVENARIA COM TIJOLOS CERÂMICOS MACIÇOS, DIMENSÕES INTERNAS: 1,2 X 1,8 X H=1,67 M, VOLUME ÚTIL: 2592 L (PARA 13 CONTRIBUINTES). AF_12/2020</v>
          </cell>
          <cell r="C5409" t="str">
            <v>UN</v>
          </cell>
          <cell r="D5409" t="str">
            <v>ATRIBUÍDO SÃO PAULO</v>
          </cell>
          <cell r="E5409" t="str">
            <v>6.082,29</v>
          </cell>
          <cell r="F5409" t="str">
            <v>CAIXA REFERENCIAL</v>
          </cell>
        </row>
        <row r="5410">
          <cell r="A5410" t="str">
            <v>98074</v>
          </cell>
          <cell r="B5410" t="str">
            <v>FILTRO ANAERÓBIO RETANGULAR, EM ALVENARIA COM TIJOLOS CERÂMICOS MACIÇOS, DIMENSÕES INTERNAS: 1,4 X 3,0 X H=1,67 M, VOLUME ÚTIL: 5040 L (PARA 32 CONTRIBUINTES). AF_12/2020</v>
          </cell>
          <cell r="C5410" t="str">
            <v>UN</v>
          </cell>
          <cell r="D5410" t="str">
            <v>ATRIBUÍDO SÃO PAULO</v>
          </cell>
          <cell r="E5410" t="str">
            <v>9.587,65</v>
          </cell>
          <cell r="F5410" t="str">
            <v>CAIXA REFERENCIAL</v>
          </cell>
        </row>
        <row r="5411">
          <cell r="A5411" t="str">
            <v>98075</v>
          </cell>
          <cell r="B5411" t="str">
            <v>FILTRO ANAERÓBIO RETANGULAR, EM ALVENARIA COM TIJOLOS CERÂMICOS MACIÇOS, DIMENSÕES INTERNAS: 1,4 X 4,2 X H=1,67 M, VOLUME ÚTIL: 7056 L (PARA 67 CONTRIBUINTES). AF_12/2020</v>
          </cell>
          <cell r="C5411" t="str">
            <v>UN</v>
          </cell>
          <cell r="D5411" t="str">
            <v>ATRIBUÍDO SÃO PAULO</v>
          </cell>
          <cell r="E5411" t="str">
            <v>12.541,47</v>
          </cell>
          <cell r="F5411" t="str">
            <v>CAIXA REFERENCIAL</v>
          </cell>
        </row>
        <row r="5412">
          <cell r="A5412" t="str">
            <v>98076</v>
          </cell>
          <cell r="B5412" t="str">
            <v>FILTRO ANAERÓBIO RETANGULAR, EM ALVENARIA COM TIJOLOS CERÂMICOS MACIÇOS, DIMENSÕES INTERNAS: 1,6 X 4,6 X H=1,67 M, VOLUME ÚTIL: 8832 L (PARA 84 CONTRIBUINTES). AF_12/2020</v>
          </cell>
          <cell r="C5412" t="str">
            <v>UN</v>
          </cell>
          <cell r="D5412" t="str">
            <v>ATRIBUÍDO SÃO PAULO</v>
          </cell>
          <cell r="E5412" t="str">
            <v>14.543,80</v>
          </cell>
          <cell r="F5412" t="str">
            <v>CAIXA REFERENCIAL</v>
          </cell>
        </row>
        <row r="5413">
          <cell r="A5413" t="str">
            <v>98077</v>
          </cell>
          <cell r="B5413" t="str">
            <v>FILTRO ANAERÓBIO RETANGULAR, EM ALVENARIA COM TIJOLOS CERÂMICOS MACIÇOS, DIMENSÕES INTERNAS: 1,6 X 5,6 X H=1,67 M, VOLUME ÚTIL: 10752 L (PARA 103 CONTRIBUINTES). AF_12/2020</v>
          </cell>
          <cell r="C5413" t="str">
            <v>UN</v>
          </cell>
          <cell r="D5413" t="str">
            <v>ATRIBUÍDO SÃO PAULO</v>
          </cell>
          <cell r="E5413" t="str">
            <v>17.174,49</v>
          </cell>
          <cell r="F5413" t="str">
            <v>CAIXA REFERENCIAL</v>
          </cell>
        </row>
        <row r="5414">
          <cell r="A5414" t="str">
            <v>98078</v>
          </cell>
          <cell r="B5414" t="str">
            <v>SUMIDOURO RETANGULAR, EM ALVENARIA COM TIJOLOS CERÂMICOS MACIÇOS, DIMENSÕES INTERNAS: 0,8 X 1,4 X H=3,0 M, ÁREA DE INFILTRAÇÃO: 13,2 M² (PARA 5 CONTRIBUINTES). AF_12/2020</v>
          </cell>
          <cell r="C5414" t="str">
            <v>UN</v>
          </cell>
          <cell r="D5414" t="str">
            <v>ATRIBUÍDO SÃO PAULO</v>
          </cell>
          <cell r="E5414" t="str">
            <v>3.855,48</v>
          </cell>
          <cell r="F5414" t="str">
            <v>CAIXA REFERENCIAL</v>
          </cell>
        </row>
        <row r="5415">
          <cell r="A5415" t="str">
            <v>98079</v>
          </cell>
          <cell r="B5415" t="str">
            <v>SUMIDOURO RETANGULAR, EM ALVENARIA COM TIJOLOS CERÂMICOS MACIÇOS, DIMENSÕES INTERNAS: 1,0 X 3,0 X H=3,0 M, ÁREA DE INFILTRAÇÃO: 25 M² (PARA 10 CONTRIBUINTES). AF_12/2020</v>
          </cell>
          <cell r="C5415" t="str">
            <v>UN</v>
          </cell>
          <cell r="D5415" t="str">
            <v>ATRIBUÍDO SÃO PAULO</v>
          </cell>
          <cell r="E5415" t="str">
            <v>6.810,95</v>
          </cell>
          <cell r="F5415" t="str">
            <v>CAIXA REFERENCIAL</v>
          </cell>
        </row>
        <row r="5416">
          <cell r="A5416" t="str">
            <v>98080</v>
          </cell>
          <cell r="B5416" t="str">
            <v>SUMIDOURO RETANGULAR, EM ALVENARIA COM TIJOLOS CERÂMICOS MACIÇOS, DIMENSÕES INTERNAS: 1,6 X 3,4 X H=3,0 M, ÁREA DE INFILTRAÇÃO: 32,9 M² (PARA 13 CONTRIBUINTES). AF_12/2020</v>
          </cell>
          <cell r="C5416" t="str">
            <v>UN</v>
          </cell>
          <cell r="D5416" t="str">
            <v>ATRIBUÍDO SÃO PAULO</v>
          </cell>
          <cell r="E5416" t="str">
            <v>8.852,78</v>
          </cell>
          <cell r="F5416" t="str">
            <v>CAIXA REFERENCIAL</v>
          </cell>
        </row>
        <row r="5417">
          <cell r="A5417" t="str">
            <v>98081</v>
          </cell>
          <cell r="B5417" t="str">
            <v>SUMIDOURO RETANGULAR, EM ALVENARIA COM TIJOLOS CERÂMICOS MACIÇOS, DIMENSÕES INTERNAS: 1,6 X 5,8 X H=3,0 M, ÁREA DE INFILTRAÇÃO: 50 M² (PARA 20 CONTRIBUINTES). AF_12/2020</v>
          </cell>
          <cell r="C5417" t="str">
            <v>UN</v>
          </cell>
          <cell r="D5417" t="str">
            <v>ATRIBUÍDO SÃO PAULO</v>
          </cell>
          <cell r="E5417" t="str">
            <v>13.188,40</v>
          </cell>
          <cell r="F5417" t="str">
            <v>CAIXA REFERENCIAL</v>
          </cell>
        </row>
        <row r="5418">
          <cell r="A5418" t="str">
            <v>98082</v>
          </cell>
          <cell r="B5418" t="str">
            <v>TANQUE SÉPTICO RETANGULAR, EM ALVENARIA COM BLOCOS DE CONCRETO, DIMENSÕES INTERNAS: 1,0 X 2,0 X H=1,4 M, VOLUME ÚTIL: 2000 L (PARA 5 CONTRIBUINTES). AF_12/2020</v>
          </cell>
          <cell r="C5418" t="str">
            <v>UN</v>
          </cell>
          <cell r="D5418" t="str">
            <v>ATRIBUÍDO SÃO PAULO</v>
          </cell>
          <cell r="E5418" t="str">
            <v>3.867,72</v>
          </cell>
          <cell r="F5418" t="str">
            <v>CAIXA REFERENCIAL</v>
          </cell>
        </row>
        <row r="5419">
          <cell r="A5419" t="str">
            <v>98083</v>
          </cell>
          <cell r="B5419" t="str">
            <v>TANQUE SÉPTICO RETANGULAR, EM ALVENARIA COM BLOCOS DE CONCRETO, DIMENSÕES INTERNAS: 1,2 X 2,4 X H=1,6 M, VOLUME ÚTIL: 3456 L (PARA 13 CONTRIBUINTES). AF_12/2020</v>
          </cell>
          <cell r="C5419" t="str">
            <v>UN</v>
          </cell>
          <cell r="D5419" t="str">
            <v>ATRIBUÍDO SÃO PAULO</v>
          </cell>
          <cell r="E5419" t="str">
            <v>5.098,33</v>
          </cell>
          <cell r="F5419" t="str">
            <v>CAIXA REFERENCIAL</v>
          </cell>
        </row>
        <row r="5420">
          <cell r="A5420" t="str">
            <v>98084</v>
          </cell>
          <cell r="B5420" t="str">
            <v>TANQUE SÉPTICO RETANGULAR, EM ALVENARIA COM BLOCOS DE CONCRETO, DIMENSÕES INTERNAS: 1,4 X 3,2 X H=1,8 M, VOLUME ÚTIL: 6272 L (PARA 32 CONTRIBUINTES). AF_12/2020</v>
          </cell>
          <cell r="C5420" t="str">
            <v>UN</v>
          </cell>
          <cell r="D5420" t="str">
            <v>ATRIBUÍDO SÃO PAULO</v>
          </cell>
          <cell r="E5420" t="str">
            <v>7.147,71</v>
          </cell>
          <cell r="F5420" t="str">
            <v>CAIXA REFERENCIAL</v>
          </cell>
        </row>
        <row r="5421">
          <cell r="A5421" t="str">
            <v>98085</v>
          </cell>
          <cell r="B5421" t="str">
            <v>TANQUE SÉPTICO RETANGULAR, EM ALVENARIA COM BLOCOS DE CONCRETO, DIMENSÕES INTERNAS: 1,6 X 4,4 X H=1,8 M, VOLUME ÚTIL: 9856 L (PARA 68 CONTRIBUINTES). AF_12/2020</v>
          </cell>
          <cell r="C5421" t="str">
            <v>UN</v>
          </cell>
          <cell r="D5421" t="str">
            <v>ATRIBUÍDO SÃO PAULO</v>
          </cell>
          <cell r="E5421" t="str">
            <v>9.704,15</v>
          </cell>
          <cell r="F5421" t="str">
            <v>CAIXA REFERENCIAL</v>
          </cell>
        </row>
        <row r="5422">
          <cell r="A5422" t="str">
            <v>98086</v>
          </cell>
          <cell r="B5422" t="str">
            <v>TANQUE SÉPTICO RETANGULAR, EM ALVENARIA COM BLOCOS DE CONCRETO, DIMENSÕES INTERNAS: 1,6 X 4,8 X H=2,0 M, VOLUME ÚTIL: 12288 L (PARA 86 CONTRIBUINTES). AF_12/2020</v>
          </cell>
          <cell r="C5422" t="str">
            <v>UN</v>
          </cell>
          <cell r="D5422" t="str">
            <v>ATRIBUÍDO SÃO PAULO</v>
          </cell>
          <cell r="E5422" t="str">
            <v>10.942,47</v>
          </cell>
          <cell r="F5422" t="str">
            <v>CAIXA REFERENCIAL</v>
          </cell>
        </row>
        <row r="5423">
          <cell r="A5423" t="str">
            <v>98087</v>
          </cell>
          <cell r="B5423" t="str">
            <v>TANQUE SÉPTICO RETANGULAR, EM ALVENARIA COM BLOCOS DE CONCRETO, DIMENSÕES INTERNAS: 1,6 X 4,6 X H=2,4 M, VOLUME ÚTIL: 14720 L (PARA 105 CONTRIBUINTES). AF_12/2020</v>
          </cell>
          <cell r="C5423" t="str">
            <v>UN</v>
          </cell>
          <cell r="D5423" t="str">
            <v>ATRIBUÍDO SÃO PAULO</v>
          </cell>
          <cell r="E5423" t="str">
            <v>11.653,80</v>
          </cell>
          <cell r="F5423" t="str">
            <v>CAIXA REFERENCIAL</v>
          </cell>
        </row>
        <row r="5424">
          <cell r="A5424" t="str">
            <v>98088</v>
          </cell>
          <cell r="B5424" t="str">
            <v>FILTRO ANAERÓBIO RETANGULAR, EM ALVENARIA COM BLOCOS DE CONCRETO, DIMENSÕES INTERNAS: 0,8 X 1,2 X H=1,67 M, VOLUME ÚTIL: 1152 L (PARA 5 CONTRIBUINTES). AF_12/2020</v>
          </cell>
          <cell r="C5424" t="str">
            <v>UN</v>
          </cell>
          <cell r="D5424" t="str">
            <v>ATRIBUÍDO SÃO PAULO</v>
          </cell>
          <cell r="E5424" t="str">
            <v>3.367,48</v>
          </cell>
          <cell r="F5424" t="str">
            <v>CAIXA REFERENCIAL</v>
          </cell>
        </row>
        <row r="5425">
          <cell r="A5425" t="str">
            <v>98089</v>
          </cell>
          <cell r="B5425" t="str">
            <v>FILTRO ANAERÓBIO RETANGULAR, EM ALVENARIA COM BLOCOS DE CONCRETO, DIMENSÕES INTERNAS: 1,2 X 1,8 X H=1,67 M, VOLUME ÚTIL: 2592 L (PARA 13 CONTRIBUINTES). AF_12/2020</v>
          </cell>
          <cell r="C5425" t="str">
            <v>UN</v>
          </cell>
          <cell r="D5425" t="str">
            <v>ATRIBUÍDO SÃO PAULO</v>
          </cell>
          <cell r="E5425" t="str">
            <v>5.360,22</v>
          </cell>
          <cell r="F5425" t="str">
            <v>CAIXA REFERENCIAL</v>
          </cell>
        </row>
        <row r="5426">
          <cell r="A5426" t="str">
            <v>98090</v>
          </cell>
          <cell r="B5426" t="str">
            <v>FILTRO ANAERÓBIO RETANGULAR, EM ALVENARIA COM BLOCOS DE CONCRETO, DIMENSÕES INTERNAS: 1,4 X 3,0 X H=1,67 M, VOLUME ÚTIL: 5040 L (PARA 32 CONTRIBUINTES). AF_12/2020</v>
          </cell>
          <cell r="C5426" t="str">
            <v>UN</v>
          </cell>
          <cell r="D5426" t="str">
            <v>ATRIBUÍDO SÃO PAULO</v>
          </cell>
          <cell r="E5426" t="str">
            <v>8.473,27</v>
          </cell>
          <cell r="F5426" t="str">
            <v>CAIXA REFERENCIAL</v>
          </cell>
        </row>
        <row r="5427">
          <cell r="A5427" t="str">
            <v>98091</v>
          </cell>
          <cell r="B5427" t="str">
            <v>FILTRO ANAERÓBIO RETANGULAR, EM ALVENARIA COM BLOCOS DE CONCRETO, DIMENSÕES INTERNAS: 1,4 X 4,2 X H=1,67 M, VOLUME ÚTIL: 7056 L (PARA 67 CONTRIBUINTES). AF_12/2020</v>
          </cell>
          <cell r="C5427" t="str">
            <v>UN</v>
          </cell>
          <cell r="D5427" t="str">
            <v>ATRIBUÍDO SÃO PAULO</v>
          </cell>
          <cell r="E5427" t="str">
            <v>11.097,10</v>
          </cell>
          <cell r="F5427" t="str">
            <v>CAIXA REFERENCIAL</v>
          </cell>
        </row>
        <row r="5428">
          <cell r="A5428" t="str">
            <v>98092</v>
          </cell>
          <cell r="B5428" t="str">
            <v>FILTRO ANAERÓBIO RETANGULAR, EM ALVENARIA COM BLOCOS DE CONCRETO, DIMENSÕES INTERNAS: 1,6 X 4,6 X H=1,67 M, VOLUME ÚTIL: 8832 L (PARA 84 CONTRIBUINTES). AF_12/2020</v>
          </cell>
          <cell r="C5428" t="str">
            <v>UN</v>
          </cell>
          <cell r="D5428" t="str">
            <v>ATRIBUÍDO SÃO PAULO</v>
          </cell>
          <cell r="E5428" t="str">
            <v>12.920,03</v>
          </cell>
          <cell r="F5428" t="str">
            <v>CAIXA REFERENCIAL</v>
          </cell>
        </row>
        <row r="5429">
          <cell r="A5429" t="str">
            <v>98093</v>
          </cell>
          <cell r="B5429" t="str">
            <v>FILTRO ANAERÓBIO RETANGULAR, EM ALVENARIA COM BLOCOS DE CONCRETO, DIMENSÕES INTERNAS: 1,6 X 5,6 X H=1,67 M, VOLUME ÚTIL: 10752 L (PARA 103 CONTRIBUINTES). AF_12/2020</v>
          </cell>
          <cell r="C5429" t="str">
            <v>UN</v>
          </cell>
          <cell r="D5429" t="str">
            <v>ATRIBUÍDO SÃO PAULO</v>
          </cell>
          <cell r="E5429" t="str">
            <v>15.270,92</v>
          </cell>
          <cell r="F5429" t="str">
            <v>CAIXA REFERENCIAL</v>
          </cell>
        </row>
        <row r="5430">
          <cell r="A5430" t="str">
            <v>98094</v>
          </cell>
          <cell r="B5430" t="str">
            <v>SUMIDOURO RETANGULAR, EM ALVENARIA COM BLOCOS DE CONCRETO, DIMENSÕES INTERNAS: 0,8 X 1,4 X H=3,0 M, ÁREA DE INFILTRAÇÃO: 13,2 M² (PARA 5 CONTRIBUINTES). AF_12/2020</v>
          </cell>
          <cell r="C5430" t="str">
            <v>UN</v>
          </cell>
          <cell r="D5430" t="str">
            <v>ATRIBUÍDO SÃO PAULO</v>
          </cell>
          <cell r="E5430" t="str">
            <v>2.782,47</v>
          </cell>
          <cell r="F5430" t="str">
            <v>CAIXA REFERENCIAL</v>
          </cell>
        </row>
        <row r="5431">
          <cell r="A5431" t="str">
            <v>98099</v>
          </cell>
          <cell r="B5431" t="str">
            <v>SUMIDOURO RETANGULAR, EM ALVENARIA COM BLOCOS DE CONCRETO, DIMENSÕES INTERNAS: 1,0 X 3,0 X H=3,0 M, ÁREA DE INFILTRAÇÃO: 25 M² (PARA 10 CONTRIBUINTES). AF_12/2020</v>
          </cell>
          <cell r="C5431" t="str">
            <v>UN</v>
          </cell>
          <cell r="D5431" t="str">
            <v>ATRIBUÍDO SÃO PAULO</v>
          </cell>
          <cell r="E5431" t="str">
            <v>4.765,01</v>
          </cell>
          <cell r="F5431" t="str">
            <v>CAIXA REFERENCIAL</v>
          </cell>
        </row>
        <row r="5432">
          <cell r="A5432" t="str">
            <v>98100</v>
          </cell>
          <cell r="B5432" t="str">
            <v>SUMIDOURO RETANGULAR, EM ALVENARIA COM BLOCOS DE CONCRETO, DIMENSÕES INTERNAS: 1,6 X 3,4 X H=3,0 M, ÁREA DE INFILTRAÇÃO: 32,9 M² (PARA 13 CONTRIBUINTES). . AF_12/2020</v>
          </cell>
          <cell r="C5432" t="str">
            <v>UN</v>
          </cell>
          <cell r="D5432" t="str">
            <v>ATRIBUÍDO SÃO PAULO</v>
          </cell>
          <cell r="E5432" t="str">
            <v>6.266,23</v>
          </cell>
          <cell r="F5432" t="str">
            <v>CAIXA REFERENCIAL</v>
          </cell>
        </row>
        <row r="5433">
          <cell r="A5433" t="str">
            <v>98101</v>
          </cell>
          <cell r="B5433" t="str">
            <v>SUMIDOURO RETANGULAR, EM ALVENARIA COM BLOCOS DE CONCRETO, DIMENSÕES INTERNAS: 1,6 X 5,8 X H=3,0 M, ÁREA DE INFILTRAÇÃO: 50 M² (PARA 20 CONTRIBUINTES). . AF_12/2020</v>
          </cell>
          <cell r="C5433" t="str">
            <v>UN</v>
          </cell>
          <cell r="D5433" t="str">
            <v>ATRIBUÍDO SÃO PAULO</v>
          </cell>
          <cell r="E5433" t="str">
            <v>9.279,93</v>
          </cell>
          <cell r="F5433" t="str">
            <v>CAIXA REFERENCIAL</v>
          </cell>
        </row>
        <row r="5434">
          <cell r="A5434" t="str">
            <v>98109</v>
          </cell>
          <cell r="B5434" t="str">
            <v>CAIXA DE GORDURA ESPECIAL (CAPACIDADE: 312 L - PARA ATÉ 146 PESSOAS SERVIDAS NO PICO), RETANGULAR, EM ALVENARIA COM BLOCOS DE CONCRETO, DIMENSÕES INTERNAS = 0,4X1,2 M, ALTURA INTERNA = 1 M. AF_12/2020</v>
          </cell>
          <cell r="C5434" t="str">
            <v>UN</v>
          </cell>
          <cell r="D5434" t="str">
            <v>ATRIBUÍDO SÃO PAULO</v>
          </cell>
          <cell r="E5434" t="str">
            <v>830,88</v>
          </cell>
          <cell r="F5434" t="str">
            <v>CAIXA REFERENCIAL</v>
          </cell>
        </row>
        <row r="5435">
          <cell r="A5435" t="str">
            <v>98110</v>
          </cell>
          <cell r="B5435" t="str">
            <v>CAIXA DE GORDURA PEQUENA (CAPACIDADE: 19 L), CIRCULAR, EM PVC, DIÂMETRO INTERNO= 0,3 M. AF_12/2020</v>
          </cell>
          <cell r="C5435" t="str">
            <v>UN</v>
          </cell>
          <cell r="D5435" t="str">
            <v>ATRIBUÍDO SÃO PAULO</v>
          </cell>
          <cell r="E5435" t="str">
            <v>410,45</v>
          </cell>
          <cell r="F5435" t="str">
            <v>CAIXA REFERENCIAL</v>
          </cell>
        </row>
        <row r="5436">
          <cell r="A5436" t="str">
            <v>98111</v>
          </cell>
          <cell r="B5436" t="str">
            <v>CAIXA DE INSPEÇÃO PARA ATERRAMENTO, CIRCULAR, EM POLIETILENO, DIÂMETRO INTERNO = 0,3 M. AF_12/2020</v>
          </cell>
          <cell r="C5436" t="str">
            <v>UN</v>
          </cell>
          <cell r="D5436" t="str">
            <v>ATRIBUÍDO SÃO PAULO</v>
          </cell>
          <cell r="E5436" t="str">
            <v>55,45</v>
          </cell>
          <cell r="F5436" t="str">
            <v>CAIXA REFERENCIAL</v>
          </cell>
        </row>
        <row r="5437">
          <cell r="A5437" t="str">
            <v>98112</v>
          </cell>
          <cell r="B5437" t="str">
            <v>TIL (TUBO DE INSPEÇÃO E LIMPEZA) CONDOMINIAL PARA ESGOTO, EM PVC, DN 100 X 100 MM. AF_12/2020</v>
          </cell>
          <cell r="C5437" t="str">
            <v>UN</v>
          </cell>
          <cell r="D5437" t="str">
            <v>ATRIBUÍDO SÃO PAULO</v>
          </cell>
          <cell r="E5437" t="str">
            <v>117,39</v>
          </cell>
          <cell r="F5437" t="str">
            <v>CAIXA REFERENCIAL</v>
          </cell>
        </row>
        <row r="5438">
          <cell r="A5438" t="str">
            <v>98114</v>
          </cell>
          <cell r="B5438" t="str">
            <v>TAMPA CIRCULAR PARA ESGOTO E DRENAGEM, EM FERRO FUNDIDO, DIÂMETRO INTERNO = 0,6 M. AF_12/2020</v>
          </cell>
          <cell r="C5438" t="str">
            <v>UN</v>
          </cell>
          <cell r="D5438" t="str">
            <v>ATRIBUÍDO SÃO PAULO</v>
          </cell>
          <cell r="E5438" t="str">
            <v>477,38</v>
          </cell>
          <cell r="F5438" t="str">
            <v>CAIXA REFERENCIAL</v>
          </cell>
        </row>
        <row r="5439">
          <cell r="A5439" t="str">
            <v>98115</v>
          </cell>
          <cell r="B5439" t="str">
            <v>TAMPA CIRCULAR PARA ESGOTO E DRENAGEM, EM CONCRETO PRÉ-MOLDADO, DIÂMETRO INTERNO = 0,60 M E ALTURA = 0,10 M. AF_12/2020</v>
          </cell>
          <cell r="C5439" t="str">
            <v>UN</v>
          </cell>
          <cell r="D5439" t="str">
            <v>ATRIBUÍDO SÃO PAULO</v>
          </cell>
          <cell r="E5439" t="str">
            <v>106,38</v>
          </cell>
          <cell r="F5439" t="str">
            <v>CAIXA REFERENCIAL</v>
          </cell>
        </row>
        <row r="5440">
          <cell r="A5440" t="str">
            <v>89349</v>
          </cell>
          <cell r="B5440" t="str">
            <v>REGISTRO DE PRESSÃO BRUTO, LATÃO, ROSCÁVEL, 1/2" - FORNECIMENTO E INSTALAÇÃO. AF_08/2021</v>
          </cell>
          <cell r="C5440" t="str">
            <v>UN</v>
          </cell>
          <cell r="D5440" t="str">
            <v>COEFICIENTE DE REPRESENTATIVIDADE</v>
          </cell>
          <cell r="E5440" t="str">
            <v>31,50</v>
          </cell>
          <cell r="F5440" t="str">
            <v>CAIXA REFERENCIAL</v>
          </cell>
        </row>
        <row r="5441">
          <cell r="A5441" t="str">
            <v>89351</v>
          </cell>
          <cell r="B5441" t="str">
            <v>REGISTRO DE PRESSÃO BRUTO, LATÃO,  ROSCÁVEL, 3/4'' - FORNECIMENTO E INSTALAÇÃO. AF_08/2021</v>
          </cell>
          <cell r="C5441" t="str">
            <v>UN</v>
          </cell>
          <cell r="D5441" t="str">
            <v>COEFICIENTE DE REPRESENTATIVIDADE</v>
          </cell>
          <cell r="E5441" t="str">
            <v>38,95</v>
          </cell>
          <cell r="F5441" t="str">
            <v>CAIXA REFERENCIAL</v>
          </cell>
        </row>
        <row r="5442">
          <cell r="A5442" t="str">
            <v>89352</v>
          </cell>
          <cell r="B5442" t="str">
            <v>REGISTRO DE GAVETA BRUTO, LATÃO, ROSCÁVEL, 1/2" - FORNECIMENTO E INSTALAÇÃO. AF_08/2021</v>
          </cell>
          <cell r="C5442" t="str">
            <v>UN</v>
          </cell>
          <cell r="D5442" t="str">
            <v>COEFICIENTE DE REPRESENTATIVIDADE</v>
          </cell>
          <cell r="E5442" t="str">
            <v>42,77</v>
          </cell>
          <cell r="F5442" t="str">
            <v>CAIXA REFERENCIAL</v>
          </cell>
        </row>
        <row r="5443">
          <cell r="A5443" t="str">
            <v>89353</v>
          </cell>
          <cell r="B5443" t="str">
            <v>REGISTRO DE GAVETA BRUTO, LATÃO, ROSCÁVEL, 3/4" - FORNECIMENTO E INSTALAÇÃO. AF_08/2021</v>
          </cell>
          <cell r="C5443" t="str">
            <v>UN</v>
          </cell>
          <cell r="D5443" t="str">
            <v>COEFICIENTE DE REPRESENTATIVIDADE</v>
          </cell>
          <cell r="E5443" t="str">
            <v>47,03</v>
          </cell>
          <cell r="F5443" t="str">
            <v>CAIXA REFERENCIAL</v>
          </cell>
        </row>
        <row r="5444">
          <cell r="A5444" t="str">
            <v>89354</v>
          </cell>
          <cell r="B5444" t="str">
            <v>MISTURADOR MONOCOMANDO PARA CHUVEIRO, BASE BRUTA E ACABAMENTO CROMADO - FORNECIMENTO E INSTALAÇÃO. AF_08/2021</v>
          </cell>
          <cell r="C5444" t="str">
            <v>UN</v>
          </cell>
          <cell r="D5444" t="str">
            <v>COEFICIENTE DE REPRESENTATIVIDADE</v>
          </cell>
          <cell r="E5444" t="str">
            <v>437,00</v>
          </cell>
          <cell r="F5444" t="str">
            <v>CAIXA REFERENCIAL</v>
          </cell>
        </row>
        <row r="5445">
          <cell r="A5445" t="str">
            <v>89984</v>
          </cell>
          <cell r="B5445" t="str">
            <v>REGISTRO DE PRESSÃO BRUTO, LATÃO, ROSCÁVEL, 1/2", COM ACABAMENTO E CANOPLA CROMADOS - FORNECIMENTO E INSTALAÇÃO. AF_08/2021</v>
          </cell>
          <cell r="C5445" t="str">
            <v>UN</v>
          </cell>
          <cell r="D5445" t="str">
            <v>COEFICIENTE DE REPRESENTATIVIDADE</v>
          </cell>
          <cell r="E5445" t="str">
            <v>101,01</v>
          </cell>
          <cell r="F5445" t="str">
            <v>CAIXA REFERENCIAL</v>
          </cell>
        </row>
        <row r="5446">
          <cell r="A5446" t="str">
            <v>89985</v>
          </cell>
          <cell r="B5446" t="str">
            <v>REGISTRO DE PRESSÃO BRUTO, LATÃO, ROSCÁVEL, 3/4", COM ACABAMENTO E CANOPLA CROMADOS - FORNECIMENTO E INSTALAÇÃO. AF_08/2021</v>
          </cell>
          <cell r="C5446" t="str">
            <v>UN</v>
          </cell>
          <cell r="D5446" t="str">
            <v>COEFICIENTE DE REPRESENTATIVIDADE</v>
          </cell>
          <cell r="E5446" t="str">
            <v>106,21</v>
          </cell>
          <cell r="F5446" t="str">
            <v>CAIXA REFERENCIAL</v>
          </cell>
        </row>
        <row r="5447">
          <cell r="A5447" t="str">
            <v>89986</v>
          </cell>
          <cell r="B5447" t="str">
            <v>REGISTRO DE GAVETA BRUTO, LATÃO, ROSCÁVEL, 1/2", COM ACABAMENTO E CANOPLA CROMADOS - FORNECIMENTO E INSTALAÇÃO. AF_08/2021</v>
          </cell>
          <cell r="C5447" t="str">
            <v>UN</v>
          </cell>
          <cell r="D5447" t="str">
            <v>COEFICIENTE DE REPRESENTATIVIDADE</v>
          </cell>
          <cell r="E5447" t="str">
            <v>98,42</v>
          </cell>
          <cell r="F5447" t="str">
            <v>CAIXA REFERENCIAL</v>
          </cell>
        </row>
        <row r="5448">
          <cell r="A5448" t="str">
            <v>89987</v>
          </cell>
          <cell r="B5448" t="str">
            <v>REGISTRO DE GAVETA BRUTO, LATÃO, ROSCÁVEL, 3/4", COM ACABAMENTO E CANOPLA CROMADOS - FORNECIMENTO E INSTALAÇÃO. AF_08/2021</v>
          </cell>
          <cell r="C5448" t="str">
            <v>UN</v>
          </cell>
          <cell r="D5448" t="str">
            <v>COEFICIENTE DE REPRESENTATIVIDADE</v>
          </cell>
          <cell r="E5448" t="str">
            <v>111,87</v>
          </cell>
          <cell r="F5448" t="str">
            <v>CAIXA REFERENCIAL</v>
          </cell>
        </row>
        <row r="5449">
          <cell r="A5449" t="str">
            <v>90371</v>
          </cell>
          <cell r="B5449" t="str">
            <v>REGISTRO DE ESFERA, PVC, ROSCÁVEL, COM VOLANTE, 3/4" - FORNECIMENTO E INSTALAÇÃO. AF_08/2021</v>
          </cell>
          <cell r="C5449" t="str">
            <v>UN</v>
          </cell>
          <cell r="D5449" t="str">
            <v>COEFICIENTE DE REPRESENTATIVIDADE</v>
          </cell>
          <cell r="E5449" t="str">
            <v>39,26</v>
          </cell>
          <cell r="F5449" t="str">
            <v>CAIXA REFERENCIAL</v>
          </cell>
        </row>
        <row r="5450">
          <cell r="A5450" t="str">
            <v>94489</v>
          </cell>
          <cell r="B5450" t="str">
            <v>REGISTRO DE ESFERA, PVC, SOLDÁVEL, COM VOLANTE, DN  25 MM - FORNECIMENTO E INSTALAÇÃO. AF_08/2021</v>
          </cell>
          <cell r="C5450" t="str">
            <v>UN</v>
          </cell>
          <cell r="D5450" t="str">
            <v>COEFICIENTE DE REPRESENTATIVIDADE</v>
          </cell>
          <cell r="E5450" t="str">
            <v>39,50</v>
          </cell>
          <cell r="F5450" t="str">
            <v>CAIXA REFERENCIAL</v>
          </cell>
        </row>
        <row r="5451">
          <cell r="A5451" t="str">
            <v>94490</v>
          </cell>
          <cell r="B5451" t="str">
            <v>REGISTRO DE ESFERA, PVC, SOLDÁVEL, COM VOLANTE, DN  32 MM - FORNECIMENTO E INSTALAÇÃO. AF_08/2021</v>
          </cell>
          <cell r="C5451" t="str">
            <v>UN</v>
          </cell>
          <cell r="D5451" t="str">
            <v>COEFICIENTE DE REPRESENTATIVIDADE</v>
          </cell>
          <cell r="E5451" t="str">
            <v>59,19</v>
          </cell>
          <cell r="F5451" t="str">
            <v>CAIXA REFERENCIAL</v>
          </cell>
        </row>
        <row r="5452">
          <cell r="A5452" t="str">
            <v>94491</v>
          </cell>
          <cell r="B5452" t="str">
            <v>REGISTRO DE ESFERA, PVC, SOLDÁVEL, COM VOLANTE, DN  40 MM - FORNECIMENTO E INSTALAÇÃO. AF_08/2021</v>
          </cell>
          <cell r="C5452" t="str">
            <v>UN</v>
          </cell>
          <cell r="D5452" t="str">
            <v>COEFICIENTE DE REPRESENTATIVIDADE</v>
          </cell>
          <cell r="E5452" t="str">
            <v>80,37</v>
          </cell>
          <cell r="F5452" t="str">
            <v>CAIXA REFERENCIAL</v>
          </cell>
        </row>
        <row r="5453">
          <cell r="A5453" t="str">
            <v>94492</v>
          </cell>
          <cell r="B5453" t="str">
            <v>REGISTRO DE ESFERA, PVC, SOLDÁVEL, COM VOLANTE, DN  50 MM - FORNECIMENTO E INSTALAÇÃO. AF_08/2021</v>
          </cell>
          <cell r="C5453" t="str">
            <v>UN</v>
          </cell>
          <cell r="D5453" t="str">
            <v>COEFICIENTE DE REPRESENTATIVIDADE</v>
          </cell>
          <cell r="E5453" t="str">
            <v>82,70</v>
          </cell>
          <cell r="F5453" t="str">
            <v>CAIXA REFERENCIAL</v>
          </cell>
        </row>
        <row r="5454">
          <cell r="A5454" t="str">
            <v>94493</v>
          </cell>
          <cell r="B5454" t="str">
            <v>REGISTRO DE ESFERA, PVC, SOLDÁVEL, COM VOLANTE, DN  60 MM - FORNECIMENTO E INSTALAÇÃO. AF_08/2021</v>
          </cell>
          <cell r="C5454" t="str">
            <v>UN</v>
          </cell>
          <cell r="D5454" t="str">
            <v>COEFICIENTE DE REPRESENTATIVIDADE</v>
          </cell>
          <cell r="E5454" t="str">
            <v>151,34</v>
          </cell>
          <cell r="F5454" t="str">
            <v>CAIXA REFERENCIAL</v>
          </cell>
        </row>
        <row r="5455">
          <cell r="A5455" t="str">
            <v>94495</v>
          </cell>
          <cell r="B5455" t="str">
            <v>REGISTRO DE GAVETA BRUTO, LATÃO, ROSCÁVEL, 1" - FORNECIMENTO E INSTALAÇÃO. AF_08/2021</v>
          </cell>
          <cell r="C5455" t="str">
            <v>UN</v>
          </cell>
          <cell r="D5455" t="str">
            <v>COEFICIENTE DE REPRESENTATIVIDADE</v>
          </cell>
          <cell r="E5455" t="str">
            <v>72,78</v>
          </cell>
          <cell r="F5455" t="str">
            <v>CAIXA REFERENCIAL</v>
          </cell>
        </row>
        <row r="5456">
          <cell r="A5456" t="str">
            <v>94496</v>
          </cell>
          <cell r="B5456" t="str">
            <v>REGISTRO DE GAVETA BRUTO, LATÃO, ROSCÁVEL, 1 1/4" - FORNECIMENTO E INSTALAÇÃO. AF_08/2021</v>
          </cell>
          <cell r="C5456" t="str">
            <v>UN</v>
          </cell>
          <cell r="D5456" t="str">
            <v>COEFICIENTE DE REPRESENTATIVIDADE</v>
          </cell>
          <cell r="E5456" t="str">
            <v>99,17</v>
          </cell>
          <cell r="F5456" t="str">
            <v>CAIXA REFERENCIAL</v>
          </cell>
        </row>
        <row r="5457">
          <cell r="A5457" t="str">
            <v>94497</v>
          </cell>
          <cell r="B5457" t="str">
            <v>REGISTRO DE GAVETA BRUTO, LATÃO, ROSCÁVEL, 1 1/2" - FORNECIMENTO E INSTALAÇÃO. AF_08/2021</v>
          </cell>
          <cell r="C5457" t="str">
            <v>UN</v>
          </cell>
          <cell r="D5457" t="str">
            <v>COEFICIENTE DE REPRESENTATIVIDADE</v>
          </cell>
          <cell r="E5457" t="str">
            <v>125,61</v>
          </cell>
          <cell r="F5457" t="str">
            <v>CAIXA REFERENCIAL</v>
          </cell>
        </row>
        <row r="5458">
          <cell r="A5458" t="str">
            <v>94498</v>
          </cell>
          <cell r="B5458" t="str">
            <v>REGISTRO DE GAVETA BRUTO, LATÃO, ROSCÁVEL, 2" - FORNECIMENTO E INSTALAÇÃO. AF_08/2021</v>
          </cell>
          <cell r="C5458" t="str">
            <v>UN</v>
          </cell>
          <cell r="D5458" t="str">
            <v>COEFICIENTE DE REPRESENTATIVIDADE</v>
          </cell>
          <cell r="E5458" t="str">
            <v>173,43</v>
          </cell>
          <cell r="F5458" t="str">
            <v>CAIXA REFERENCIAL</v>
          </cell>
        </row>
        <row r="5459">
          <cell r="A5459" t="str">
            <v>94499</v>
          </cell>
          <cell r="B5459" t="str">
            <v>REGISTRO DE GAVETA BRUTO, LATÃO, ROSCÁVEL, 2 1/2" - FORNECIMENTO E INSTALAÇÃO. AF_08/2021</v>
          </cell>
          <cell r="C5459" t="str">
            <v>UN</v>
          </cell>
          <cell r="D5459" t="str">
            <v>COEFICIENTE DE REPRESENTATIVIDADE</v>
          </cell>
          <cell r="E5459" t="str">
            <v>345,63</v>
          </cell>
          <cell r="F5459" t="str">
            <v>CAIXA REFERENCIAL</v>
          </cell>
        </row>
        <row r="5460">
          <cell r="A5460" t="str">
            <v>94500</v>
          </cell>
          <cell r="B5460" t="str">
            <v>REGISTRO DE GAVETA BRUTO, LATÃO, ROSCÁVEL, 3" - FORNECIMENTO E INSTALAÇÃO. AF_08/2021</v>
          </cell>
          <cell r="C5460" t="str">
            <v>UN</v>
          </cell>
          <cell r="D5460" t="str">
            <v>COEFICIENTE DE REPRESENTATIVIDADE</v>
          </cell>
          <cell r="E5460" t="str">
            <v>419,47</v>
          </cell>
          <cell r="F5460" t="str">
            <v>CAIXA REFERENCIAL</v>
          </cell>
        </row>
        <row r="5461">
          <cell r="A5461" t="str">
            <v>94501</v>
          </cell>
          <cell r="B5461" t="str">
            <v>REGISTRO DE GAVETA BRUTO, LATÃO, ROSCÁVEL, 4" - FORNECIMENTO E INSTALAÇÃO. AF_08/2021</v>
          </cell>
          <cell r="C5461" t="str">
            <v>UN</v>
          </cell>
          <cell r="D5461" t="str">
            <v>COEFICIENTE DE REPRESENTATIVIDADE</v>
          </cell>
          <cell r="E5461" t="str">
            <v>848,09</v>
          </cell>
          <cell r="F5461" t="str">
            <v>CAIXA REFERENCIAL</v>
          </cell>
        </row>
        <row r="5462">
          <cell r="A5462" t="str">
            <v>94792</v>
          </cell>
          <cell r="B5462" t="str">
            <v>REGISTRO DE GAVETA BRUTO, LATÃO, ROSCÁVEL, 1", COM ACABAMENTO E CANOPLA CROMADOS - FORNECIMENTO E INSTALAÇÃO. AF_08/2021</v>
          </cell>
          <cell r="C5462" t="str">
            <v>UN</v>
          </cell>
          <cell r="D5462" t="str">
            <v>COEFICIENTE DE REPRESENTATIVIDADE</v>
          </cell>
          <cell r="E5462" t="str">
            <v>136,32</v>
          </cell>
          <cell r="F5462" t="str">
            <v>CAIXA REFERENCIAL</v>
          </cell>
        </row>
        <row r="5463">
          <cell r="A5463" t="str">
            <v>94793</v>
          </cell>
          <cell r="B5463" t="str">
            <v>REGISTRO DE GAVETA BRUTO, LATÃO, ROSCÁVEL, 1 1/4", COM ACABAMENTO E CANOPLA CROMADOS - FORNECIMENTO E INSTALAÇÃO. AF_08/2021</v>
          </cell>
          <cell r="C5463" t="str">
            <v>UN</v>
          </cell>
          <cell r="D5463" t="str">
            <v>COEFICIENTE DE REPRESENTATIVIDADE</v>
          </cell>
          <cell r="E5463" t="str">
            <v>186,91</v>
          </cell>
          <cell r="F5463" t="str">
            <v>CAIXA REFERENCIAL</v>
          </cell>
        </row>
        <row r="5464">
          <cell r="A5464" t="str">
            <v>94794</v>
          </cell>
          <cell r="B5464" t="str">
            <v>REGISTRO DE GAVETA BRUTO, LATÃO, ROSCÁVEL, 1 1/2", COM ACABAMENTO E CANOPLA CROMADOS - FORNECIMENTO E INSTALAÇÃO. AF_08/2021</v>
          </cell>
          <cell r="C5464" t="str">
            <v>UN</v>
          </cell>
          <cell r="D5464" t="str">
            <v>COEFICIENTE DE REPRESENTATIVIDADE</v>
          </cell>
          <cell r="E5464" t="str">
            <v>198,08</v>
          </cell>
          <cell r="F5464" t="str">
            <v>CAIXA REFERENCIAL</v>
          </cell>
        </row>
        <row r="5465">
          <cell r="A5465" t="str">
            <v>94795</v>
          </cell>
          <cell r="B5465" t="str">
            <v>TORNEIRA DE BOIA PARA CAIXA D'ÁGUA, ROSCÁVEL, 1/2" - FORNECIMENTO E INSTALAÇÃO. AF_08/2021</v>
          </cell>
          <cell r="C5465" t="str">
            <v>UN</v>
          </cell>
          <cell r="D5465" t="str">
            <v>COEFICIENTE DE REPRESENTATIVIDADE</v>
          </cell>
          <cell r="E5465" t="str">
            <v>37,16</v>
          </cell>
          <cell r="F5465" t="str">
            <v>CAIXA REFERENCIAL</v>
          </cell>
        </row>
        <row r="5466">
          <cell r="A5466" t="str">
            <v>94796</v>
          </cell>
          <cell r="B5466" t="str">
            <v>TORNEIRA DE BOIA PARA CAIXA D'ÁGUA, ROSCÁVEL, 3/4" - FORNECIMENTO E INSTALAÇÃO. AF_08/2021</v>
          </cell>
          <cell r="C5466" t="str">
            <v>UN</v>
          </cell>
          <cell r="D5466" t="str">
            <v>COEFICIENTE DE REPRESENTATIVIDADE</v>
          </cell>
          <cell r="E5466" t="str">
            <v>43,22</v>
          </cell>
          <cell r="F5466" t="str">
            <v>CAIXA REFERENCIAL</v>
          </cell>
        </row>
        <row r="5467">
          <cell r="A5467" t="str">
            <v>94797</v>
          </cell>
          <cell r="B5467" t="str">
            <v>TORNEIRA DE BOIA PARA CAIXA D'ÁGUA, ROSCÁVEL, 1" - FORNECIMENTO E INSTALAÇÃO. AF_08/2021</v>
          </cell>
          <cell r="C5467" t="str">
            <v>UN</v>
          </cell>
          <cell r="D5467" t="str">
            <v>COEFICIENTE DE REPRESENTATIVIDADE</v>
          </cell>
          <cell r="E5467" t="str">
            <v>87,74</v>
          </cell>
          <cell r="F5467" t="str">
            <v>CAIXA REFERENCIAL</v>
          </cell>
        </row>
        <row r="5468">
          <cell r="A5468" t="str">
            <v>94798</v>
          </cell>
          <cell r="B5468" t="str">
            <v>TORNEIRA DE BOIA PARA CAIXA D'ÁGUA, ROSCÁVEL, 1 1/4" - FORNECIMENTO E INSTALAÇÃO. AF_08/2021</v>
          </cell>
          <cell r="C5468" t="str">
            <v>UN</v>
          </cell>
          <cell r="D5468" t="str">
            <v>COEFICIENTE DE REPRESENTATIVIDADE</v>
          </cell>
          <cell r="E5468" t="str">
            <v>144,59</v>
          </cell>
          <cell r="F5468" t="str">
            <v>CAIXA REFERENCIAL</v>
          </cell>
        </row>
        <row r="5469">
          <cell r="A5469" t="str">
            <v>94799</v>
          </cell>
          <cell r="B5469" t="str">
            <v>TORNEIRA DE BOIA PARA CAIXA D'ÁGUA, ROSCÁVEL, 1 1/2" - FORNECIMENTO E INSTALAÇÃO. AF_08/2021</v>
          </cell>
          <cell r="C5469" t="str">
            <v>UN</v>
          </cell>
          <cell r="D5469" t="str">
            <v>COEFICIENTE DE REPRESENTATIVIDADE</v>
          </cell>
          <cell r="E5469" t="str">
            <v>177,84</v>
          </cell>
          <cell r="F5469" t="str">
            <v>CAIXA REFERENCIAL</v>
          </cell>
        </row>
        <row r="5470">
          <cell r="A5470" t="str">
            <v>94800</v>
          </cell>
          <cell r="B5470" t="str">
            <v>TORNEIRA DE BOIA PARA CAIXA D'ÁGUA, ROSCÁVEL, 2" - FORNECIMENTO E INSTALAÇÃO. AF_08/2021</v>
          </cell>
          <cell r="C5470" t="str">
            <v>UN</v>
          </cell>
          <cell r="D5470" t="str">
            <v>COEFICIENTE DE REPRESENTATIVIDADE</v>
          </cell>
          <cell r="E5470" t="str">
            <v>228,37</v>
          </cell>
          <cell r="F5470" t="str">
            <v>CAIXA REFERENCIAL</v>
          </cell>
        </row>
        <row r="5471">
          <cell r="A5471" t="str">
            <v>95248</v>
          </cell>
          <cell r="B5471" t="str">
            <v>VÁLVULA DE ESFERA BRUTA, BRONZE, ROSCÁVEL, 1/2" - FORNECIMENTO E INSTALAÇÃO. AF_08/2021</v>
          </cell>
          <cell r="C5471" t="str">
            <v>UN</v>
          </cell>
          <cell r="D5471" t="str">
            <v>COEFICIENTE DE REPRESENTATIVIDADE</v>
          </cell>
          <cell r="E5471" t="str">
            <v>62,08</v>
          </cell>
          <cell r="F5471" t="str">
            <v>CAIXA REFERENCIAL</v>
          </cell>
        </row>
        <row r="5472">
          <cell r="A5472" t="str">
            <v>95249</v>
          </cell>
          <cell r="B5472" t="str">
            <v>VÁLVULA DE ESFERA BRUTA, BRONZE, ROSCÁVEL, 3/4'' - FORNECIMENTO E INSTALAÇÃO. AF_08/2021</v>
          </cell>
          <cell r="C5472" t="str">
            <v>UN</v>
          </cell>
          <cell r="D5472" t="str">
            <v>COEFICIENTE DE REPRESENTATIVIDADE</v>
          </cell>
          <cell r="E5472" t="str">
            <v>73,16</v>
          </cell>
          <cell r="F5472" t="str">
            <v>CAIXA REFERENCIAL</v>
          </cell>
        </row>
        <row r="5473">
          <cell r="A5473" t="str">
            <v>95250</v>
          </cell>
          <cell r="B5473" t="str">
            <v>VÁLVULA DE ESFERA BRUTA, BRONZE, ROSCÁVEL, 1'' - FORNECIMENTO E INSTALAÇÃO. AF_08/2021</v>
          </cell>
          <cell r="C5473" t="str">
            <v>UN</v>
          </cell>
          <cell r="D5473" t="str">
            <v>COEFICIENTE DE REPRESENTATIVIDADE</v>
          </cell>
          <cell r="E5473" t="str">
            <v>98,74</v>
          </cell>
          <cell r="F5473" t="str">
            <v>CAIXA REFERENCIAL</v>
          </cell>
        </row>
        <row r="5474">
          <cell r="A5474" t="str">
            <v>95251</v>
          </cell>
          <cell r="B5474" t="str">
            <v>VÁLVULA DE ESFERA BRUTA, BRONZE, ROSCÁVEL, 1 1/4'' - FORNECIMENTO E INSTALAÇÃO. AF_08/2021</v>
          </cell>
          <cell r="C5474" t="str">
            <v>UN</v>
          </cell>
          <cell r="D5474" t="str">
            <v>COEFICIENTE DE REPRESENTATIVIDADE</v>
          </cell>
          <cell r="E5474" t="str">
            <v>146,08</v>
          </cell>
          <cell r="F5474" t="str">
            <v>CAIXA REFERENCIAL</v>
          </cell>
        </row>
        <row r="5475">
          <cell r="A5475" t="str">
            <v>95252</v>
          </cell>
          <cell r="B5475" t="str">
            <v>VÁLVULA DE ESFERA BRUTA, BRONZE, ROSCÁVEL, 1 1/2'' - FORNECIMENTO E INSTALAÇÃO. AF_08/2021</v>
          </cell>
          <cell r="C5475" t="str">
            <v>UN</v>
          </cell>
          <cell r="D5475" t="str">
            <v>COEFICIENTE DE REPRESENTATIVIDADE</v>
          </cell>
          <cell r="E5475" t="str">
            <v>177,09</v>
          </cell>
          <cell r="F5475" t="str">
            <v>CAIXA REFERENCIAL</v>
          </cell>
        </row>
        <row r="5476">
          <cell r="A5476" t="str">
            <v>95253</v>
          </cell>
          <cell r="B5476" t="str">
            <v>VÁLVULA DE ESFERA BRUTA, BRONZE, ROSCÁVEL, 2'' - FORNECIMENTO E INSTALAÇÃO. AF_08/2021</v>
          </cell>
          <cell r="C5476" t="str">
            <v>UN</v>
          </cell>
          <cell r="D5476" t="str">
            <v>COEFICIENTE DE REPRESENTATIVIDADE</v>
          </cell>
          <cell r="E5476" t="str">
            <v>269,35</v>
          </cell>
          <cell r="F5476" t="str">
            <v>CAIXA REFERENCIAL</v>
          </cell>
        </row>
        <row r="5477">
          <cell r="A5477" t="str">
            <v>99619</v>
          </cell>
          <cell r="B5477" t="str">
            <v>VÁLVULA DE RETENÇÃO HORIZONTAL, DE BRONZE, ROSCÁVEL, 3/4" - FORNECIMENTO E INSTALAÇÃO. AF_08/2021</v>
          </cell>
          <cell r="C5477" t="str">
            <v>UN</v>
          </cell>
          <cell r="D5477" t="str">
            <v>COEFICIENTE DE REPRESENTATIVIDADE</v>
          </cell>
          <cell r="E5477" t="str">
            <v>98,04</v>
          </cell>
          <cell r="F5477" t="str">
            <v>CAIXA REFERENCIAL</v>
          </cell>
        </row>
        <row r="5478">
          <cell r="A5478" t="str">
            <v>99620</v>
          </cell>
          <cell r="B5478" t="str">
            <v>VÁLVULA DE RETENÇÃO HORIZONTAL, DE BRONZE, ROSCÁVEL, 1" - FORNECIMENTO E INSTALAÇÃO. AF_08/2021</v>
          </cell>
          <cell r="C5478" t="str">
            <v>UN</v>
          </cell>
          <cell r="D5478" t="str">
            <v>COEFICIENTE DE REPRESENTATIVIDADE</v>
          </cell>
          <cell r="E5478" t="str">
            <v>133,16</v>
          </cell>
          <cell r="F5478" t="str">
            <v>CAIXA REFERENCIAL</v>
          </cell>
        </row>
        <row r="5479">
          <cell r="A5479" t="str">
            <v>99621</v>
          </cell>
          <cell r="B5479" t="str">
            <v>VÁLVULA DE RETENÇÃO HORIZONTAL, DE BRONZE, ROSCÁVEL, 1 1/4" - FORNECIMENTO E INSTALAÇÃO. AF_08/2021</v>
          </cell>
          <cell r="C5479" t="str">
            <v>UN</v>
          </cell>
          <cell r="D5479" t="str">
            <v>COEFICIENTE DE REPRESENTATIVIDADE</v>
          </cell>
          <cell r="E5479" t="str">
            <v>198,21</v>
          </cell>
          <cell r="F5479" t="str">
            <v>CAIXA REFERENCIAL</v>
          </cell>
        </row>
        <row r="5480">
          <cell r="A5480" t="str">
            <v>99622</v>
          </cell>
          <cell r="B5480" t="str">
            <v>VÁLVULA DE RETENÇÃO HORIZONTAL, DE BRONZE, ROSCÁVEL, 1 1/2"  - FORNECIMENTO E INSTALAÇÃO. AF_08/2021</v>
          </cell>
          <cell r="C5480" t="str">
            <v>UN</v>
          </cell>
          <cell r="D5480" t="str">
            <v>COEFICIENTE DE REPRESENTATIVIDADE</v>
          </cell>
          <cell r="E5480" t="str">
            <v>223,57</v>
          </cell>
          <cell r="F5480" t="str">
            <v>CAIXA REFERENCIAL</v>
          </cell>
        </row>
        <row r="5481">
          <cell r="A5481" t="str">
            <v>99623</v>
          </cell>
          <cell r="B5481" t="str">
            <v>VÁLVULA DE RETENÇÃO HORIZONTAL, DE BRONZE, ROSCÁVEL, 2"  - FORNECIMENTO E INSTALAÇÃO. AF_08/2021</v>
          </cell>
          <cell r="C5481" t="str">
            <v>UN</v>
          </cell>
          <cell r="D5481" t="str">
            <v>COEFICIENTE DE REPRESENTATIVIDADE</v>
          </cell>
          <cell r="E5481" t="str">
            <v>311,58</v>
          </cell>
          <cell r="F5481" t="str">
            <v>CAIXA REFERENCIAL</v>
          </cell>
        </row>
        <row r="5482">
          <cell r="A5482" t="str">
            <v>99624</v>
          </cell>
          <cell r="B5482" t="str">
            <v>VÁLVULA DE RETENÇÃO HORIZONTAL, DE BRONZE, ROSCÁVEL, 2 1/2" - FORNECIMENTO E INSTALAÇÃO. AF_08/2021</v>
          </cell>
          <cell r="C5482" t="str">
            <v>UN</v>
          </cell>
          <cell r="D5482" t="str">
            <v>COEFICIENTE DE REPRESENTATIVIDADE</v>
          </cell>
          <cell r="E5482" t="str">
            <v>443,78</v>
          </cell>
          <cell r="F5482" t="str">
            <v>CAIXA REFERENCIAL</v>
          </cell>
        </row>
        <row r="5483">
          <cell r="A5483" t="str">
            <v>99625</v>
          </cell>
          <cell r="B5483" t="str">
            <v>VÁLVULA DE RETENÇÃO HORIZONTAL, DE BRONZE, ROSCÁVEL, 3" - FORNECIMENTO E INSTALAÇÃO. AF_08/2021</v>
          </cell>
          <cell r="C5483" t="str">
            <v>UN</v>
          </cell>
          <cell r="D5483" t="str">
            <v>COEFICIENTE DE REPRESENTATIVIDADE</v>
          </cell>
          <cell r="E5483" t="str">
            <v>609,64</v>
          </cell>
          <cell r="F5483" t="str">
            <v>CAIXA REFERENCIAL</v>
          </cell>
        </row>
        <row r="5484">
          <cell r="A5484" t="str">
            <v>99626</v>
          </cell>
          <cell r="B5484" t="str">
            <v>VÁLVULA DE RETENÇÃO HORIZONTAL, DE BRONZE, ROSCÁVEL, 4" - FORNECIMENTO E INSTALAÇÃO. AF_08/2021</v>
          </cell>
          <cell r="C5484" t="str">
            <v>UN</v>
          </cell>
          <cell r="D5484" t="str">
            <v>COEFICIENTE DE REPRESENTATIVIDADE</v>
          </cell>
          <cell r="E5484" t="str">
            <v>936,58</v>
          </cell>
          <cell r="F5484" t="str">
            <v>CAIXA REFERENCIAL</v>
          </cell>
        </row>
        <row r="5485">
          <cell r="A5485" t="str">
            <v>99627</v>
          </cell>
          <cell r="B5485" t="str">
            <v>VÁLVULA DE RETENÇÃO VERTICAL, DE BRONZE, ROSCÁVEL, 1/2" - FORNECIMENTO E INSTALAÇÃO. AF_08/2021</v>
          </cell>
          <cell r="C5485" t="str">
            <v>UN</v>
          </cell>
          <cell r="D5485" t="str">
            <v>COEFICIENTE DE REPRESENTATIVIDADE</v>
          </cell>
          <cell r="E5485" t="str">
            <v>59,24</v>
          </cell>
          <cell r="F5485" t="str">
            <v>CAIXA REFERENCIAL</v>
          </cell>
        </row>
        <row r="5486">
          <cell r="A5486" t="str">
            <v>99628</v>
          </cell>
          <cell r="B5486" t="str">
            <v>VÁLVULA DE RETENÇÃO VERTICAL, DE BRONZE, ROSCÁVEL, 3/4" - FORNECIMENTO E INSTALAÇÃO. AF_08/2021</v>
          </cell>
          <cell r="C5486" t="str">
            <v>UN</v>
          </cell>
          <cell r="D5486" t="str">
            <v>COEFICIENTE DE REPRESENTATIVIDADE</v>
          </cell>
          <cell r="E5486" t="str">
            <v>65,08</v>
          </cell>
          <cell r="F5486" t="str">
            <v>CAIXA REFERENCIAL</v>
          </cell>
        </row>
        <row r="5487">
          <cell r="A5487" t="str">
            <v>99629</v>
          </cell>
          <cell r="B5487" t="str">
            <v>VÁLVULA DE RETENÇÃO VERTICAL, DE BRONZE, ROSCÁVEL, 1" - FORNECIMENTO E INSTALAÇÃO. AF_08/2021</v>
          </cell>
          <cell r="C5487" t="str">
            <v>UN</v>
          </cell>
          <cell r="D5487" t="str">
            <v>COEFICIENTE DE REPRESENTATIVIDADE</v>
          </cell>
          <cell r="E5487" t="str">
            <v>72,67</v>
          </cell>
          <cell r="F5487" t="str">
            <v>CAIXA REFERENCIAL</v>
          </cell>
        </row>
        <row r="5488">
          <cell r="A5488" t="str">
            <v>99630</v>
          </cell>
          <cell r="B5488" t="str">
            <v>VÁLVULA DE RETENÇÃO VERTICAL, DE BRONZE, ROSCÁVEL, 1 1/4" - FORNECIMENTO E INSTALAÇÃO. AF_08/2021</v>
          </cell>
          <cell r="C5488" t="str">
            <v>UN</v>
          </cell>
          <cell r="D5488" t="str">
            <v>COEFICIENTE DE REPRESENTATIVIDADE</v>
          </cell>
          <cell r="E5488" t="str">
            <v>107,86</v>
          </cell>
          <cell r="F5488" t="str">
            <v>CAIXA REFERENCIAL</v>
          </cell>
        </row>
        <row r="5489">
          <cell r="A5489" t="str">
            <v>99631</v>
          </cell>
          <cell r="B5489" t="str">
            <v>VÁLVULA DE RETENÇÃO VERTICAL, DE BRONZE, ROSCÁVEL, 1 1/2" - FORNECIMENTO E INSTALAÇÃO. AF_08/2021</v>
          </cell>
          <cell r="C5489" t="str">
            <v>UN</v>
          </cell>
          <cell r="D5489" t="str">
            <v>COEFICIENTE DE REPRESENTATIVIDADE</v>
          </cell>
          <cell r="E5489" t="str">
            <v>125,93</v>
          </cell>
          <cell r="F5489" t="str">
            <v>CAIXA REFERENCIAL</v>
          </cell>
        </row>
        <row r="5490">
          <cell r="A5490" t="str">
            <v>99632</v>
          </cell>
          <cell r="B5490" t="str">
            <v>VÁLVULA DE RETENÇÃO VERTICAL, DE BRONZE, ROSCÁVEL, 2" - FORNECIMENTO E INSTALAÇÃO. AF_08/2021</v>
          </cell>
          <cell r="C5490" t="str">
            <v>UN</v>
          </cell>
          <cell r="D5490" t="str">
            <v>COEFICIENTE DE REPRESENTATIVIDADE</v>
          </cell>
          <cell r="E5490" t="str">
            <v>181,01</v>
          </cell>
          <cell r="F5490" t="str">
            <v>CAIXA REFERENCIAL</v>
          </cell>
        </row>
        <row r="5491">
          <cell r="A5491" t="str">
            <v>99633</v>
          </cell>
          <cell r="B5491" t="str">
            <v>VÁLVULA DE RETENÇÃO VERTICAL, DE BRONZE, ROSCÁVEL, 3" - FORNECIMENTO E INSTALAÇÃO. AF_08/2021</v>
          </cell>
          <cell r="C5491" t="str">
            <v>UN</v>
          </cell>
          <cell r="D5491" t="str">
            <v>COEFICIENTE DE REPRESENTATIVIDADE</v>
          </cell>
          <cell r="E5491" t="str">
            <v>386,26</v>
          </cell>
          <cell r="F5491" t="str">
            <v>CAIXA REFERENCIAL</v>
          </cell>
        </row>
        <row r="5492">
          <cell r="A5492" t="str">
            <v>99634</v>
          </cell>
          <cell r="B5492" t="str">
            <v>VÁLVULA DE RETENÇÃO VERTICAL, DE BRONZE, ROSCÁVEL, 4" - FORNECIMENTO E INSTALAÇÃO. AF_08/2021</v>
          </cell>
          <cell r="C5492" t="str">
            <v>UN</v>
          </cell>
          <cell r="D5492" t="str">
            <v>COEFICIENTE DE REPRESENTATIVIDADE</v>
          </cell>
          <cell r="E5492" t="str">
            <v>655,51</v>
          </cell>
          <cell r="F5492" t="str">
            <v>CAIXA REFERENCIAL</v>
          </cell>
        </row>
        <row r="5493">
          <cell r="A5493" t="str">
            <v>99635</v>
          </cell>
          <cell r="B5493" t="str">
            <v>VÁLVULA DE DESCARGA METÁLICA, BASE 1 1/2", ACABAMENTO METALICO CROMADO - FORNECIMENTO E INSTALAÇÃO. AF_08/2021</v>
          </cell>
          <cell r="C5493" t="str">
            <v>UN</v>
          </cell>
          <cell r="D5493" t="str">
            <v>COEFICIENTE DE REPRESENTATIVIDADE</v>
          </cell>
          <cell r="E5493" t="str">
            <v>352,37</v>
          </cell>
          <cell r="F5493" t="str">
            <v>CAIXA REFERENCIAL</v>
          </cell>
        </row>
        <row r="5494">
          <cell r="A5494" t="str">
            <v>103008</v>
          </cell>
          <cell r="B5494" t="str">
            <v>VÁLVULA DE RETENÇÃO HORIZONTAL, DE BRONZE, ROSCÁVEL, 1/2" - FORNECIMENTO E INSTALAÇÃO. AF_08/2021</v>
          </cell>
          <cell r="C5494" t="str">
            <v>UN</v>
          </cell>
          <cell r="D5494" t="str">
            <v>COEFICIENTE DE REPRESENTATIVIDADE</v>
          </cell>
          <cell r="E5494" t="str">
            <v>79,85</v>
          </cell>
          <cell r="F5494" t="str">
            <v>CAIXA REFERENCIAL</v>
          </cell>
        </row>
        <row r="5495">
          <cell r="A5495" t="str">
            <v>103009</v>
          </cell>
          <cell r="B5495" t="str">
            <v>VÁLVULA DE RETENÇÃO VERTICAL, DE BRONZE, ROSCÁVEL, 2 1/2" - FORNECIMENTO E INSTALAÇÃO. AF_08/2021</v>
          </cell>
          <cell r="C5495" t="str">
            <v>UN</v>
          </cell>
          <cell r="D5495" t="str">
            <v>COEFICIENTE DE REPRESENTATIVIDADE</v>
          </cell>
          <cell r="E5495" t="str">
            <v>284,99</v>
          </cell>
          <cell r="F5495" t="str">
            <v>CAIXA REFERENCIAL</v>
          </cell>
        </row>
        <row r="5496">
          <cell r="A5496" t="str">
            <v>103010</v>
          </cell>
          <cell r="B5496" t="str">
            <v>VÁLVULA DE RETENÇÃO, DE BRONZE, PÉ COM CRIVOS, ROSCÁVEL, 3/4" - FORNECIMENTO E INSTALAÇÃO. AF_08/2021</v>
          </cell>
          <cell r="C5496" t="str">
            <v>UN</v>
          </cell>
          <cell r="D5496" t="str">
            <v>COEFICIENTE DE REPRESENTATIVIDADE</v>
          </cell>
          <cell r="E5496" t="str">
            <v>60,55</v>
          </cell>
          <cell r="F5496" t="str">
            <v>CAIXA REFERENCIAL</v>
          </cell>
        </row>
        <row r="5497">
          <cell r="A5497" t="str">
            <v>103011</v>
          </cell>
          <cell r="B5497" t="str">
            <v>VÁLVULA DE RETENÇÃO, DE BRONZE, PÉ COM CRIVOS, ROSCÁVEL, 1" - FORNECIMENTO E INSTALAÇÃO. AF_08/2021</v>
          </cell>
          <cell r="C5497" t="str">
            <v>UN</v>
          </cell>
          <cell r="D5497" t="str">
            <v>COEFICIENTE DE REPRESENTATIVIDADE</v>
          </cell>
          <cell r="E5497" t="str">
            <v>67,69</v>
          </cell>
          <cell r="F5497" t="str">
            <v>CAIXA REFERENCIAL</v>
          </cell>
        </row>
        <row r="5498">
          <cell r="A5498" t="str">
            <v>103012</v>
          </cell>
          <cell r="B5498" t="str">
            <v>VÁLVULA DE RETENÇÃO, DE BRONZE, PÉ COM CRIVOS, ROSCÁVEL, 1 1/4" - FORNECIMENTO E INSTALAÇÃO. AF_08/2021</v>
          </cell>
          <cell r="C5498" t="str">
            <v>UN</v>
          </cell>
          <cell r="D5498" t="str">
            <v>COEFICIENTE DE REPRESENTATIVIDADE</v>
          </cell>
          <cell r="E5498" t="str">
            <v>106,52</v>
          </cell>
          <cell r="F5498" t="str">
            <v>CAIXA REFERENCIAL</v>
          </cell>
        </row>
        <row r="5499">
          <cell r="A5499" t="str">
            <v>103013</v>
          </cell>
          <cell r="B5499" t="str">
            <v>VÁLVULA DE RETENÇÃO, DE BRONZE, PÉ COM CRIVOS, ROSCÁVEL, 1 1/2" - FORNECIMENTO E INSTALAÇÃO. AF_08/2021</v>
          </cell>
          <cell r="C5499" t="str">
            <v>UN</v>
          </cell>
          <cell r="D5499" t="str">
            <v>COEFICIENTE DE REPRESENTATIVIDADE</v>
          </cell>
          <cell r="E5499" t="str">
            <v>114,98</v>
          </cell>
          <cell r="F5499" t="str">
            <v>CAIXA REFERENCIAL</v>
          </cell>
        </row>
        <row r="5500">
          <cell r="A5500" t="str">
            <v>103014</v>
          </cell>
          <cell r="B5500" t="str">
            <v>VÁLVULA DE RETENÇÃO, DE BRONZE, PÉ COM CRIVOS, ROSCÁVEL, 2" - FORNECIMENTO E INSTALAÇÃO. AF_08/2021</v>
          </cell>
          <cell r="C5500" t="str">
            <v>UN</v>
          </cell>
          <cell r="D5500" t="str">
            <v>COEFICIENTE DE REPRESENTATIVIDADE</v>
          </cell>
          <cell r="E5500" t="str">
            <v>172,52</v>
          </cell>
          <cell r="F5500" t="str">
            <v>CAIXA REFERENCIAL</v>
          </cell>
        </row>
        <row r="5501">
          <cell r="A5501" t="str">
            <v>103015</v>
          </cell>
          <cell r="B5501" t="str">
            <v>VÁLVULA DE RETENÇÃO, DE BRONZE, PÉ COM CRIVOS, ROSCÁVEL, 2 1/2" - FORNECIMENTO E INSTALAÇÃO. AF_08/2021</v>
          </cell>
          <cell r="C5501" t="str">
            <v>UN</v>
          </cell>
          <cell r="D5501" t="str">
            <v>COEFICIENTE DE REPRESENTATIVIDADE</v>
          </cell>
          <cell r="E5501" t="str">
            <v>304,03</v>
          </cell>
          <cell r="F5501" t="str">
            <v>CAIXA REFERENCIAL</v>
          </cell>
        </row>
        <row r="5502">
          <cell r="A5502" t="str">
            <v>103016</v>
          </cell>
          <cell r="B5502" t="str">
            <v>VÁLVULA DE RETENÇÃO, DE BRONZE, PÉ COM CRIVOS, ROSCÁVEL, 3" - FORNECIMENTO E INSTALAÇÃO. AF_08/2021</v>
          </cell>
          <cell r="C5502" t="str">
            <v>UN</v>
          </cell>
          <cell r="D5502" t="str">
            <v>COEFICIENTE DE REPRESENTATIVIDADE</v>
          </cell>
          <cell r="E5502" t="str">
            <v>415,27</v>
          </cell>
          <cell r="F5502" t="str">
            <v>CAIXA REFERENCIAL</v>
          </cell>
        </row>
        <row r="5503">
          <cell r="A5503" t="str">
            <v>103017</v>
          </cell>
          <cell r="B5503" t="str">
            <v>VÁLVULA DE RETENÇÃO, DE BRONZE, PÉ COM CRIVOS, ROSCÁVEL, 4" - FORNECIMENTO E INSTALAÇÃO. AF_08/2021</v>
          </cell>
          <cell r="C5503" t="str">
            <v>UN</v>
          </cell>
          <cell r="D5503" t="str">
            <v>COEFICIENTE DE REPRESENTATIVIDADE</v>
          </cell>
          <cell r="E5503" t="str">
            <v>723,02</v>
          </cell>
          <cell r="F5503" t="str">
            <v>CAIXA REFERENCIAL</v>
          </cell>
        </row>
        <row r="5504">
          <cell r="A5504" t="str">
            <v>103018</v>
          </cell>
          <cell r="B5504" t="str">
            <v>VÁLVULA DE DESCARGA METÁLICA, BASE 1 1/4", ACABAMENTO METALICO CROMADO - FORNECIMENTO E INSTALAÇÃO. AF_08/2021</v>
          </cell>
          <cell r="C5504" t="str">
            <v>UN</v>
          </cell>
          <cell r="D5504" t="str">
            <v>COEFICIENTE DE REPRESENTATIVIDADE</v>
          </cell>
          <cell r="E5504" t="str">
            <v>288,40</v>
          </cell>
          <cell r="F5504" t="str">
            <v>CAIXA REFERENCIAL</v>
          </cell>
        </row>
        <row r="5505">
          <cell r="A5505" t="str">
            <v>103019</v>
          </cell>
          <cell r="B5505" t="str">
            <v>REGISTRO OU VÁLVULA GLOBO ANGULAR EM LATÃO, PARA HIDRANTES EM INSTALAÇÃO PREDIAL DE INCÊNDIO, 45 GRAUS, 2 1/2" - FORNECIMENTO E INSTALAÇÃO. AF_08/2021</v>
          </cell>
          <cell r="C5505" t="str">
            <v>UN</v>
          </cell>
          <cell r="D5505" t="str">
            <v>COEFICIENTE DE REPRESENTATIVIDADE</v>
          </cell>
          <cell r="E5505" t="str">
            <v>215,46</v>
          </cell>
          <cell r="F5505" t="str">
            <v>CAIXA REFERENCIAL</v>
          </cell>
        </row>
        <row r="5506">
          <cell r="A5506" t="str">
            <v>103029</v>
          </cell>
          <cell r="B5506" t="str">
            <v>REGISTRO OU REGULADOR DE GÁS DE COZINHA - FORNECIMENTO E INSTALAÇÃO. AF_08/2021</v>
          </cell>
          <cell r="C5506" t="str">
            <v>UN</v>
          </cell>
          <cell r="D5506" t="str">
            <v>COEFICIENTE DE REPRESENTATIVIDADE</v>
          </cell>
          <cell r="E5506" t="str">
            <v>53,77</v>
          </cell>
          <cell r="F5506" t="str">
            <v>CAIXA REFERENCIAL</v>
          </cell>
        </row>
        <row r="5507">
          <cell r="A5507" t="str">
            <v>103036</v>
          </cell>
          <cell r="B5507" t="str">
            <v>REGISTRO DE ESFERA, PVC, ROSCÁVEL, COM VOLANTE, 1/2" - FORNECIMENTO E INSTALAÇÃO. AF_08/2021</v>
          </cell>
          <cell r="C5507" t="str">
            <v>UN</v>
          </cell>
          <cell r="D5507" t="str">
            <v>COEFICIENTE DE REPRESENTATIVIDADE</v>
          </cell>
          <cell r="E5507" t="str">
            <v>31,66</v>
          </cell>
          <cell r="F5507" t="str">
            <v>CAIXA REFERENCIAL</v>
          </cell>
        </row>
        <row r="5508">
          <cell r="A5508" t="str">
            <v>103037</v>
          </cell>
          <cell r="B5508" t="str">
            <v>REGISTRO DE ESFERA, PVC, ROSCÁVEL, COM VOLANTE, 1" - FORNECIMENTO E INSTALAÇÃO. AF_08/2021</v>
          </cell>
          <cell r="C5508" t="str">
            <v>UN</v>
          </cell>
          <cell r="D5508" t="str">
            <v>COEFICIENTE DE REPRESENTATIVIDADE</v>
          </cell>
          <cell r="E5508" t="str">
            <v>62,27</v>
          </cell>
          <cell r="F5508" t="str">
            <v>CAIXA REFERENCIAL</v>
          </cell>
        </row>
        <row r="5509">
          <cell r="A5509" t="str">
            <v>103038</v>
          </cell>
          <cell r="B5509" t="str">
            <v>REGISTRO DE ESFERA, PVC, ROSCÁVEL, COM VOLANTE, 1 1/4" - FORNECIMENTO E INSTALAÇÃO. AF_08/2021</v>
          </cell>
          <cell r="C5509" t="str">
            <v>UN</v>
          </cell>
          <cell r="D5509" t="str">
            <v>COEFICIENTE DE REPRESENTATIVIDADE</v>
          </cell>
          <cell r="E5509" t="str">
            <v>83,37</v>
          </cell>
          <cell r="F5509" t="str">
            <v>CAIXA REFERENCIAL</v>
          </cell>
        </row>
        <row r="5510">
          <cell r="A5510" t="str">
            <v>103039</v>
          </cell>
          <cell r="B5510" t="str">
            <v>REGISTRO DE ESFERA, PVC, ROSCÁVEL, COM VOLANTE, 1 1/2" - FORNECIMENTO E INSTALAÇÃO. AF_08/2021</v>
          </cell>
          <cell r="C5510" t="str">
            <v>UN</v>
          </cell>
          <cell r="D5510" t="str">
            <v>COEFICIENTE DE REPRESENTATIVIDADE</v>
          </cell>
          <cell r="E5510" t="str">
            <v>90,36</v>
          </cell>
          <cell r="F5510" t="str">
            <v>CAIXA REFERENCIAL</v>
          </cell>
        </row>
        <row r="5511">
          <cell r="A5511" t="str">
            <v>103040</v>
          </cell>
          <cell r="B5511" t="str">
            <v>REGISTRO DE ESFERA, PVC, ROSCÁVEL, COM VOLANTE, 2" - FORNECIMENTO E INSTALAÇÃO. AF_08/2021</v>
          </cell>
          <cell r="C5511" t="str">
            <v>UN</v>
          </cell>
          <cell r="D5511" t="str">
            <v>COEFICIENTE DE REPRESENTATIVIDADE</v>
          </cell>
          <cell r="E5511" t="str">
            <v>134,74</v>
          </cell>
          <cell r="F5511" t="str">
            <v>CAIXA REFERENCIAL</v>
          </cell>
        </row>
        <row r="5512">
          <cell r="A5512" t="str">
            <v>103041</v>
          </cell>
          <cell r="B5512" t="str">
            <v>REGISTRO DE ESFERA, PVC, ROSCÁVEL, COM BORBOLETA, 1/2" - FORNECIMENTO E INSTALAÇÃO. AF_08/2021</v>
          </cell>
          <cell r="C5512" t="str">
            <v>UN</v>
          </cell>
          <cell r="D5512" t="str">
            <v>COEFICIENTE DE REPRESENTATIVIDADE</v>
          </cell>
          <cell r="E5512" t="str">
            <v>26,28</v>
          </cell>
          <cell r="F5512" t="str">
            <v>CAIXA REFERENCIAL</v>
          </cell>
        </row>
        <row r="5513">
          <cell r="A5513" t="str">
            <v>103042</v>
          </cell>
          <cell r="B5513" t="str">
            <v>REGISTRO DE ESFERA, PVC, ROSCÁVEL, COM BORBOLETA, 3/4" - FORNECIMENTO E INSTALAÇÃO. AF_08/2021</v>
          </cell>
          <cell r="C5513" t="str">
            <v>UN</v>
          </cell>
          <cell r="D5513" t="str">
            <v>COEFICIENTE DE REPRESENTATIVIDADE</v>
          </cell>
          <cell r="E5513" t="str">
            <v>32,31</v>
          </cell>
          <cell r="F5513" t="str">
            <v>CAIXA REFERENCIAL</v>
          </cell>
        </row>
        <row r="5514">
          <cell r="A5514" t="str">
            <v>103043</v>
          </cell>
          <cell r="B5514" t="str">
            <v>REGISTRO DE ESFERA, PVC, ROSCÁVEL, COM CABEÇA QUADRADA, 1/2" - FORNECIMENTO E INSTALAÇÃO. AF_08/2021</v>
          </cell>
          <cell r="C5514" t="str">
            <v>UN</v>
          </cell>
          <cell r="D5514" t="str">
            <v>COEFICIENTE DE REPRESENTATIVIDADE</v>
          </cell>
          <cell r="E5514" t="str">
            <v>30,44</v>
          </cell>
          <cell r="F5514" t="str">
            <v>CAIXA REFERENCIAL</v>
          </cell>
        </row>
        <row r="5515">
          <cell r="A5515" t="str">
            <v>103044</v>
          </cell>
          <cell r="B5515" t="str">
            <v>REGISTRO DE ESFERA, PVC, ROSCÁVEL, COM CABEÇA QUADRADA, 3/4" - FORNECIMENTO E INSTALAÇÃO. AF_08/2021</v>
          </cell>
          <cell r="C5515" t="str">
            <v>UN</v>
          </cell>
          <cell r="D5515" t="str">
            <v>COEFICIENTE DE REPRESENTATIVIDADE</v>
          </cell>
          <cell r="E5515" t="str">
            <v>40,97</v>
          </cell>
          <cell r="F5515" t="str">
            <v>CAIXA REFERENCIAL</v>
          </cell>
        </row>
        <row r="5516">
          <cell r="A5516" t="str">
            <v>103045</v>
          </cell>
          <cell r="B5516" t="str">
            <v>REGISTRO DE PRESSÃO, PVC, ROSCÁVEL, VOLANTE SIMPLES, 1/2" - FORNECIMENTO E INSTALAÇÃO. AF_08/2021</v>
          </cell>
          <cell r="C5516" t="str">
            <v>UN</v>
          </cell>
          <cell r="D5516" t="str">
            <v>COEFICIENTE DE REPRESENTATIVIDADE</v>
          </cell>
          <cell r="E5516" t="str">
            <v>12,62</v>
          </cell>
          <cell r="F5516" t="str">
            <v>CAIXA REFERENCIAL</v>
          </cell>
        </row>
        <row r="5517">
          <cell r="A5517" t="str">
            <v>103046</v>
          </cell>
          <cell r="B5517" t="str">
            <v>REGISTRO DE PRESSÃO, PVC, ROSCÁVEL, VOLANTE SIMPLES, 3/4" - FORNECIMENTO E INSTALAÇÃO. AF_08/2021</v>
          </cell>
          <cell r="C5517" t="str">
            <v>UN</v>
          </cell>
          <cell r="D5517" t="str">
            <v>COEFICIENTE DE REPRESENTATIVIDADE</v>
          </cell>
          <cell r="E5517" t="str">
            <v>30,57</v>
          </cell>
          <cell r="F5517" t="str">
            <v>CAIXA REFERENCIAL</v>
          </cell>
        </row>
        <row r="5518">
          <cell r="A5518" t="str">
            <v>103047</v>
          </cell>
          <cell r="B5518" t="str">
            <v>REGISTRO DE ESFERA, PVC, SOLDÁVEL, COM VOLANTE, DN  20 MM - FORNECIMENTO E INSTALAÇÃO. AF_08/2021</v>
          </cell>
          <cell r="C5518" t="str">
            <v>UN</v>
          </cell>
          <cell r="D5518" t="str">
            <v>COEFICIENTE DE REPRESENTATIVIDADE</v>
          </cell>
          <cell r="E5518" t="str">
            <v>31,93</v>
          </cell>
          <cell r="F5518" t="str">
            <v>CAIXA REFERENCIAL</v>
          </cell>
        </row>
        <row r="5519">
          <cell r="A5519" t="str">
            <v>103048</v>
          </cell>
          <cell r="B5519" t="str">
            <v>REGISTRO DE PRESSÃO, PVC, SOLDÁVEL, VOLANTE SIMPLES, DN  20 MM - FORNECIMENTO E INSTALAÇÃO. AF_08/2021</v>
          </cell>
          <cell r="C5519" t="str">
            <v>UN</v>
          </cell>
          <cell r="D5519" t="str">
            <v>COEFICIENTE DE REPRESENTATIVIDADE</v>
          </cell>
          <cell r="E5519" t="str">
            <v>23,67</v>
          </cell>
          <cell r="F5519" t="str">
            <v>CAIXA REFERENCIAL</v>
          </cell>
        </row>
        <row r="5520">
          <cell r="A5520" t="str">
            <v>103049</v>
          </cell>
          <cell r="B5520" t="str">
            <v>REGISTRO DE PRESSÃO, PVC, SOLDÁVEL, VOLANTE SIMPLES, DN  25 MM - FORNECIMENTO E INSTALAÇÃO. AF_08/2021</v>
          </cell>
          <cell r="C5520" t="str">
            <v>UN</v>
          </cell>
          <cell r="D5520" t="str">
            <v>COEFICIENTE DE REPRESENTATIVIDADE</v>
          </cell>
          <cell r="E5520" t="str">
            <v>25,74</v>
          </cell>
          <cell r="F5520" t="str">
            <v>CAIXA REFERENCIAL</v>
          </cell>
        </row>
        <row r="5521">
          <cell r="A5521" t="str">
            <v>103050</v>
          </cell>
          <cell r="B5521" t="str">
            <v>SUBSTITUIÇÃO DE REGISTRO OU VÁLVULA, ROSCÁVEL, DN  20 MM. AF_08/2021</v>
          </cell>
          <cell r="C5521" t="str">
            <v>UN</v>
          </cell>
          <cell r="D5521" t="str">
            <v>COEFICIENTE DE REPRESENTATIVIDADE</v>
          </cell>
          <cell r="E5521" t="str">
            <v>27,51</v>
          </cell>
          <cell r="F5521" t="str">
            <v>CAIXA REFERENCIAL</v>
          </cell>
        </row>
        <row r="5522">
          <cell r="A5522" t="str">
            <v>103051</v>
          </cell>
          <cell r="B5522" t="str">
            <v>SUBSTITUIÇÃO DE REGISTRO OU VÁLVULA, ROSCÁVEL, DN  25 MM. AF_08/2021</v>
          </cell>
          <cell r="C5522" t="str">
            <v>UN</v>
          </cell>
          <cell r="D5522" t="str">
            <v>COEFICIENTE DE REPRESENTATIVIDADE</v>
          </cell>
          <cell r="E5522" t="str">
            <v>33,17</v>
          </cell>
          <cell r="F5522" t="str">
            <v>CAIXA REFERENCIAL</v>
          </cell>
        </row>
        <row r="5523">
          <cell r="A5523" t="str">
            <v>103052</v>
          </cell>
          <cell r="B5523" t="str">
            <v>SUBSTITUIÇÃO DE REGISTRO OU VÁLVULA, ROSCÁVEL, DN  32 MM. AF_08/2021</v>
          </cell>
          <cell r="C5523" t="str">
            <v>UN</v>
          </cell>
          <cell r="D5523" t="str">
            <v>COEFICIENTE DE REPRESENTATIVIDADE</v>
          </cell>
          <cell r="E5523" t="str">
            <v>44,86</v>
          </cell>
          <cell r="F5523" t="str">
            <v>CAIXA REFERENCIAL</v>
          </cell>
        </row>
        <row r="5524">
          <cell r="A5524" t="str">
            <v>95634</v>
          </cell>
          <cell r="B5524" t="str">
            <v>KIT CAVALETE PARA MEDIÇÃO DE ÁGUA - ENTRADA PRINCIPAL, EM PVC 20 MM (1/2") - FORNECIMENTO E INSTALAÇÃO (EXCLUSIVE HIDRÔMETRO). AF_03/2024</v>
          </cell>
          <cell r="C5524" t="str">
            <v>UN</v>
          </cell>
          <cell r="D5524" t="str">
            <v>COEFICIENTE DE REPRESENTATIVIDADE</v>
          </cell>
          <cell r="E5524" t="str">
            <v>238,85</v>
          </cell>
          <cell r="F5524" t="str">
            <v>CAIXA REFERENCIAL</v>
          </cell>
        </row>
        <row r="5525">
          <cell r="A5525" t="str">
            <v>95635</v>
          </cell>
          <cell r="B5525" t="str">
            <v>KIT CAVALETE PARA MEDIÇÃO DE ÁGUA - ENTRADA PRINCIPAL, EM PVC 25 MM (3/4") - FORNECIMENTO E INSTALAÇÃO (EXCLUSIVE HIDRÔMETRO). AF_03/2024</v>
          </cell>
          <cell r="C5525" t="str">
            <v>UN</v>
          </cell>
          <cell r="D5525" t="str">
            <v>COEFICIENTE DE REPRESENTATIVIDADE</v>
          </cell>
          <cell r="E5525" t="str">
            <v>250,47</v>
          </cell>
          <cell r="F5525" t="str">
            <v>CAIXA REFERENCIAL</v>
          </cell>
        </row>
        <row r="5526">
          <cell r="A5526" t="str">
            <v>95636</v>
          </cell>
          <cell r="B5526" t="str">
            <v>KIT CAVALETE PARA MEDIÇÃO DE ÁGUA - ENTRADA PRINCIPAL, EM AÇO GALVANIZADO DN 25 MM (1") - FORNECIMENTO E INSTALAÇÃO (EXCLUSIVE HIDRÔMETRO). AF_03/2024</v>
          </cell>
          <cell r="C5526" t="str">
            <v>UN</v>
          </cell>
          <cell r="D5526" t="str">
            <v>ATRIBUÍDO SÃO PAULO</v>
          </cell>
          <cell r="E5526" t="str">
            <v>453,54</v>
          </cell>
          <cell r="F5526" t="str">
            <v>CAIXA REFERENCIAL</v>
          </cell>
        </row>
        <row r="5527">
          <cell r="A5527" t="str">
            <v>95637</v>
          </cell>
          <cell r="B5527" t="str">
            <v>KIT CAVALETE PARA MEDIÇÃO DE ÁGUA - ENTRADA PRINCIPAL, EM AÇO GALVANIZADO DN 32 MM (1 1/4") - FORNECIMENTO E INSTALAÇÃO (EXCLUSIVE HIDRÔMETRO). AF_03/2024</v>
          </cell>
          <cell r="C5527" t="str">
            <v>UN</v>
          </cell>
          <cell r="D5527" t="str">
            <v>ATRIBUÍDO SÃO PAULO</v>
          </cell>
          <cell r="E5527" t="str">
            <v>600,88</v>
          </cell>
          <cell r="F5527" t="str">
            <v>CAIXA REFERENCIAL</v>
          </cell>
        </row>
        <row r="5528">
          <cell r="A5528" t="str">
            <v>95638</v>
          </cell>
          <cell r="B5528" t="str">
            <v>KIT CAVALETE PARA MEDIÇÃO DE ÁGUA - ENTRADA PRINCIPAL, EM AÇO GALVANIZADO DN 40 MM (1 1/2") - FORNECIMENTO E INSTALAÇÃO (EXCLUSIVE HIDRÔMETRO). AF_03/2024</v>
          </cell>
          <cell r="C5528" t="str">
            <v>UN</v>
          </cell>
          <cell r="D5528" t="str">
            <v>ATRIBUÍDO SÃO PAULO</v>
          </cell>
          <cell r="E5528" t="str">
            <v>740,95</v>
          </cell>
          <cell r="F5528" t="str">
            <v>CAIXA REFERENCIAL</v>
          </cell>
        </row>
        <row r="5529">
          <cell r="A5529" t="str">
            <v>95639</v>
          </cell>
          <cell r="B5529" t="str">
            <v>KIT CAVALETE PARA MEDIÇÃO DE ÁGUA - ENTRADA PRINCIPAL, EM AÇO GALVANIZADO DN 50 MM (2") - FORNECIMENTO E INSTALAÇÃO (EXCLUSIVE HIDRÔMETRO). AF_03/2024</v>
          </cell>
          <cell r="C5529" t="str">
            <v>UN</v>
          </cell>
          <cell r="D5529" t="str">
            <v>ATRIBUÍDO SÃO PAULO</v>
          </cell>
          <cell r="E5529" t="str">
            <v>1.020,29</v>
          </cell>
          <cell r="F5529" t="str">
            <v>CAIXA REFERENCIAL</v>
          </cell>
        </row>
        <row r="5530">
          <cell r="A5530" t="str">
            <v>95641</v>
          </cell>
          <cell r="B5530" t="str">
            <v>KIT CAVALETE PARA MEDIÇÃO DE ÁGUA - ENTRADA INDIVIDUALIZADA, EM PVC 25 MM (3/4"), PARA 2 MEDIDORES - FORNECIMENTO E INSTALAÇÃO (EXCLUSIVE HIDRÔMETRO). AF_03/2024</v>
          </cell>
          <cell r="C5530" t="str">
            <v>UN</v>
          </cell>
          <cell r="D5530" t="str">
            <v>COEFICIENTE DE REPRESENTATIVIDADE</v>
          </cell>
          <cell r="E5530" t="str">
            <v>340,13</v>
          </cell>
          <cell r="F5530" t="str">
            <v>CAIXA REFERENCIAL</v>
          </cell>
        </row>
        <row r="5531">
          <cell r="A5531" t="str">
            <v>95642</v>
          </cell>
          <cell r="B5531" t="str">
            <v>KIT CAVALETE PARA MEDIÇÃO DE ÁGUA - ENTRADA INDIVIDUALIZADA, EM PVC 25 MM (3/4"), PARA 3 MEDIDORES - FORNECIMENTO E INSTALAÇÃO (EXCLUSIVE HIDRÔMETRO). AF_03/2024</v>
          </cell>
          <cell r="C5531" t="str">
            <v>UN</v>
          </cell>
          <cell r="D5531" t="str">
            <v>COEFICIENTE DE REPRESENTATIVIDADE</v>
          </cell>
          <cell r="E5531" t="str">
            <v>503,28</v>
          </cell>
          <cell r="F5531" t="str">
            <v>CAIXA REFERENCIAL</v>
          </cell>
        </row>
        <row r="5532">
          <cell r="A5532" t="str">
            <v>95643</v>
          </cell>
          <cell r="B5532" t="str">
            <v>KIT CAVALETE PARA MEDIÇÃO DE ÁGUA - ENTRADA INDIVIDUALIZADA, EM PVC 25 MM (3/4"), PARA 4 MEDIDORES - FORNECIMENTO E INSTALAÇÃO (EXCLUSIVE HIDRÔMETRO). AF_03/2024</v>
          </cell>
          <cell r="C5532" t="str">
            <v>UN</v>
          </cell>
          <cell r="D5532" t="str">
            <v>COEFICIENTE DE REPRESENTATIVIDADE</v>
          </cell>
          <cell r="E5532" t="str">
            <v>658,33</v>
          </cell>
          <cell r="F5532" t="str">
            <v>CAIXA REFERENCIAL</v>
          </cell>
        </row>
        <row r="5533">
          <cell r="A5533" t="str">
            <v>95644</v>
          </cell>
          <cell r="B5533" t="str">
            <v>KIT CAVALETE PARA MEDIÇÃO DE ÁGUA - ENTRADA INDIVIDUALIZADA, EM PVC 32 MM (1"), PARA 1 MEDIDOR - FORNECIMENTO E INSTALAÇÃO (EXCLUSIVE HIDRÔMETRO). AF_03/2024</v>
          </cell>
          <cell r="C5533" t="str">
            <v>UN</v>
          </cell>
          <cell r="D5533" t="str">
            <v>COEFICIENTE DE REPRESENTATIVIDADE</v>
          </cell>
          <cell r="E5533" t="str">
            <v>251,18</v>
          </cell>
          <cell r="F5533" t="str">
            <v>CAIXA REFERENCIAL</v>
          </cell>
        </row>
        <row r="5534">
          <cell r="A5534" t="str">
            <v>95645</v>
          </cell>
          <cell r="B5534" t="str">
            <v>KIT CAVALETE PARA MEDIÇÃO DE ÁGUA - ENTRADA INDIVIDUALIZADA, EM PVC 32 MM (1"), PARA 2 MEDIDORES - FORNECIMENTO E INSTALAÇÃO (EXCLUSIVE HIDRÔMETRO). AF_03/2024</v>
          </cell>
          <cell r="C5534" t="str">
            <v>UN</v>
          </cell>
          <cell r="D5534" t="str">
            <v>COEFICIENTE DE REPRESENTATIVIDADE</v>
          </cell>
          <cell r="E5534" t="str">
            <v>459,99</v>
          </cell>
          <cell r="F5534" t="str">
            <v>CAIXA REFERENCIAL</v>
          </cell>
        </row>
        <row r="5535">
          <cell r="A5535" t="str">
            <v>95646</v>
          </cell>
          <cell r="B5535" t="str">
            <v>KIT CAVALETE PARA MEDIÇÃO DE ÁGUA - ENTRADA INDIVIDUALIZADA, EM PVC 32 MM (1"), PARA 3 MEDIDORES - FORNECIMENTO E INSTALAÇÃO (EXCLUSIVE HIDRÔMETRO). AF_03/2024</v>
          </cell>
          <cell r="C5535" t="str">
            <v>UN</v>
          </cell>
          <cell r="D5535" t="str">
            <v>COEFICIENTE DE REPRESENTATIVIDADE</v>
          </cell>
          <cell r="E5535" t="str">
            <v>686,00</v>
          </cell>
          <cell r="F5535" t="str">
            <v>CAIXA REFERENCIAL</v>
          </cell>
        </row>
        <row r="5536">
          <cell r="A5536" t="str">
            <v>95647</v>
          </cell>
          <cell r="B5536" t="str">
            <v>KIT CAVALETE PARA MEDIÇÃO DE ÁGUA - ENTRADA INDIVIDUALIZADA, EM PVC 32 MM (1"), PARA 4 MEDIDORES - FORNECIMENTO E INSTALAÇÃO (EXCLUSIVE HIDRÔMETRO). AF_03/2024</v>
          </cell>
          <cell r="C5536" t="str">
            <v>UN</v>
          </cell>
          <cell r="D5536" t="str">
            <v>COEFICIENTE DE REPRESENTATIVIDADE</v>
          </cell>
          <cell r="E5536" t="str">
            <v>899,61</v>
          </cell>
          <cell r="F5536" t="str">
            <v>CAIXA REFERENCIAL</v>
          </cell>
        </row>
        <row r="5537">
          <cell r="A5537" t="str">
            <v>95648</v>
          </cell>
          <cell r="B5537" t="str">
            <v>KIT CAVALETE PARA MEDIÇÃO DE ÁGUA - ENTRADA INDIVIDUALIZADA, EM CPVC DN 28 MM (1"), PARA 1 MEDIDOR - FORNECIMENTO E INSTALAÇÃO (EXCLUSIVE HIDRÔMETRO). AF_03/2024</v>
          </cell>
          <cell r="C5537" t="str">
            <v>UN</v>
          </cell>
          <cell r="D5537" t="str">
            <v>COEFICIENTE DE REPRESENTATIVIDADE</v>
          </cell>
          <cell r="E5537" t="str">
            <v>655,57</v>
          </cell>
          <cell r="F5537" t="str">
            <v>CAIXA REFERENCIAL</v>
          </cell>
        </row>
        <row r="5538">
          <cell r="A5538" t="str">
            <v>95649</v>
          </cell>
          <cell r="B5538" t="str">
            <v>KIT CAVALETE PARA MEDIÇÃO DE ÁGUA - ENTRADA INDIVIDUALIZADA, EM CPVC DN 28 MM (1"), PARA 2 MEDIDORES - FORNECIMENTO E INSTALAÇÃO (EXCLUSIVE HIDRÔMETRO). AF_03/2024</v>
          </cell>
          <cell r="C5538" t="str">
            <v>UN</v>
          </cell>
          <cell r="D5538" t="str">
            <v>COEFICIENTE DE REPRESENTATIVIDADE</v>
          </cell>
          <cell r="E5538" t="str">
            <v>1.133,41</v>
          </cell>
          <cell r="F5538" t="str">
            <v>CAIXA REFERENCIAL</v>
          </cell>
        </row>
        <row r="5539">
          <cell r="A5539" t="str">
            <v>95650</v>
          </cell>
          <cell r="B5539" t="str">
            <v>KIT CAVALETE PARA MEDIÇÃO DE ÁGUA - ENTRADA INDIVIDUALIZADA, EM CPVC DN 28 MM (1"), PARA 3 MEDIDORES - FORNECIMENTO E INSTALAÇÃO (EXCLUSIVE HIDRÔMETRO). AF_03/2024</v>
          </cell>
          <cell r="C5539" t="str">
            <v>UN</v>
          </cell>
          <cell r="D5539" t="str">
            <v>COEFICIENTE DE REPRESENTATIVIDADE</v>
          </cell>
          <cell r="E5539" t="str">
            <v>1.656,19</v>
          </cell>
          <cell r="F5539" t="str">
            <v>CAIXA REFERENCIAL</v>
          </cell>
        </row>
        <row r="5540">
          <cell r="A5540" t="str">
            <v>95651</v>
          </cell>
          <cell r="B5540" t="str">
            <v>KIT CAVALETE PARA MEDIÇÃO DE ÁGUA - ENTRADA INDIVIDUALIZADA, EM CPVC DN 28 MM (1"), PARA 4 MEDIDORES - FORNECIMENTO E INSTALAÇÃO (EXCLUSIVE HIDRÔMETRO). AF_03/2024</v>
          </cell>
          <cell r="C5540" t="str">
            <v>UN</v>
          </cell>
          <cell r="D5540" t="str">
            <v>COEFICIENTE DE REPRESENTATIVIDADE</v>
          </cell>
          <cell r="E5540" t="str">
            <v>2.152,27</v>
          </cell>
          <cell r="F5540" t="str">
            <v>CAIXA REFERENCIAL</v>
          </cell>
        </row>
        <row r="5541">
          <cell r="A5541" t="str">
            <v>95652</v>
          </cell>
          <cell r="B5541" t="str">
            <v>KIT CAVALETE PARA MEDIÇÃO DE ÁGUA - ENTRADA INDIVIDUALIZADA, EM CPVC DN 35 MM (1 1/4"), PARA 1 MEDIDOR - FORNECIMENTO E INSTALAÇÃO (EXCLUSIVE HIDRÔMETRO). AF_03/2024</v>
          </cell>
          <cell r="C5541" t="str">
            <v>UN</v>
          </cell>
          <cell r="D5541" t="str">
            <v>COEFICIENTE DE REPRESENTATIVIDADE</v>
          </cell>
          <cell r="E5541" t="str">
            <v>811,82</v>
          </cell>
          <cell r="F5541" t="str">
            <v>CAIXA REFERENCIAL</v>
          </cell>
        </row>
        <row r="5542">
          <cell r="A5542" t="str">
            <v>95653</v>
          </cell>
          <cell r="B5542" t="str">
            <v>KIT CAVALETE PARA MEDIÇÃO DE ÁGUA - ENTRADA INDIVIDUALIZADA, EM CPVC DN 35 MM (1 1/4"), PARA 2 MEDIDORES - FORNECIMENTO E INSTALAÇÃO (EXCLUSIVE HIDRÔMETRO). AF_03/2024</v>
          </cell>
          <cell r="C5542" t="str">
            <v>UN</v>
          </cell>
          <cell r="D5542" t="str">
            <v>COEFICIENTE DE REPRESENTATIVIDADE</v>
          </cell>
          <cell r="E5542" t="str">
            <v>1.443,85</v>
          </cell>
          <cell r="F5542" t="str">
            <v>CAIXA REFERENCIAL</v>
          </cell>
        </row>
        <row r="5543">
          <cell r="A5543" t="str">
            <v>95654</v>
          </cell>
          <cell r="B5543" t="str">
            <v>KIT CAVALETE PARA MEDIÇÃO DE ÁGUA - ENTRADA INDIVIDUALIZADA, EM CPVC DN 35 MM (1 1/4"), PARA 3 MEDIDORES - FORNECIMENTO E INSTALAÇÃO (EXCLUSIVE HIDRÔMETRO). AF_03/2024</v>
          </cell>
          <cell r="C5543" t="str">
            <v>UN</v>
          </cell>
          <cell r="D5543" t="str">
            <v>COEFICIENTE DE REPRESENTATIVIDADE</v>
          </cell>
          <cell r="E5543" t="str">
            <v>2.126,97</v>
          </cell>
          <cell r="F5543" t="str">
            <v>CAIXA REFERENCIAL</v>
          </cell>
        </row>
        <row r="5544">
          <cell r="A5544" t="str">
            <v>95655</v>
          </cell>
          <cell r="B5544" t="str">
            <v>KIT CAVALETE PARA MEDIÇÃO DE ÁGUA - ENTRADA INDIVIDUALIZADA, EM CPVC DN 35 MM (1 1/4"), PARA 4 MEDIDORES - FORNECIMENTO E INSTALAÇÃO (EXCLUSIVE HIDRÔMETRO). AF_03/2024</v>
          </cell>
          <cell r="C5544" t="str">
            <v>UN</v>
          </cell>
          <cell r="D5544" t="str">
            <v>COEFICIENTE DE REPRESENTATIVIDADE</v>
          </cell>
          <cell r="E5544" t="str">
            <v>2.775,88</v>
          </cell>
          <cell r="F5544" t="str">
            <v>CAIXA REFERENCIAL</v>
          </cell>
        </row>
        <row r="5545">
          <cell r="A5545" t="str">
            <v>95657</v>
          </cell>
          <cell r="B5545" t="str">
            <v>KIT CAVALETE PARA MEDIÇÃO DE ÁGUA - ENTRADA INDIVIDUALIZADA, EM PPR PN20 DN 25 MM (3/4") PARA 1 MEDIDOR - FORNECIMENTO E INSTALAÇÃO (EXCLUSIVE HIDRÔMETRO). AF_03/2024</v>
          </cell>
          <cell r="C5545" t="str">
            <v>UN</v>
          </cell>
          <cell r="D5545" t="str">
            <v>ATRIBUÍDO SÃO PAULO</v>
          </cell>
          <cell r="E5545" t="str">
            <v>308,22</v>
          </cell>
          <cell r="F5545" t="str">
            <v>CAIXA REFERENCIAL</v>
          </cell>
        </row>
        <row r="5546">
          <cell r="A5546" t="str">
            <v>95658</v>
          </cell>
          <cell r="B5546" t="str">
            <v>KIT CAVALETE PARA MEDIÇÃO DE ÁGUA - ENTRADA INDIVIDUALIZADA, EM PPR PN20 DN 25 MM (3/4") PARA 2 MEDIDORES - FORNECIMENTO E INSTALAÇÃO (EXCLUSIVE HIDRÔMETRO). AF_03/2024</v>
          </cell>
          <cell r="C5546" t="str">
            <v>UN</v>
          </cell>
          <cell r="D5546" t="str">
            <v>ATRIBUÍDO SÃO PAULO</v>
          </cell>
          <cell r="E5546" t="str">
            <v>561,59</v>
          </cell>
          <cell r="F5546" t="str">
            <v>CAIXA REFERENCIAL</v>
          </cell>
        </row>
        <row r="5547">
          <cell r="A5547" t="str">
            <v>95659</v>
          </cell>
          <cell r="B5547" t="str">
            <v>KIT CAVALETE PARA MEDIÇÃO DE ÁGUA - ENTRADA INDIVIDUALIZADA, EM PPR PN20 DN 25 MM (3/4") PARA 3 MEDIDORES - FORNECIMENTO E INSTALAÇÃO (EXCLUSIVE HIDRÔMETRO). AF_03/2024</v>
          </cell>
          <cell r="C5547" t="str">
            <v>UN</v>
          </cell>
          <cell r="D5547" t="str">
            <v>ATRIBUÍDO SÃO PAULO</v>
          </cell>
          <cell r="E5547" t="str">
            <v>835,57</v>
          </cell>
          <cell r="F5547" t="str">
            <v>CAIXA REFERENCIAL</v>
          </cell>
        </row>
        <row r="5548">
          <cell r="A5548" t="str">
            <v>95660</v>
          </cell>
          <cell r="B5548" t="str">
            <v>KIT CAVALETE PARA MEDIÇÃO DE ÁGUA - ENTRADA INDIVIDUALIZADA, EM PPR PN20 DN 25 MM (3/4") PARA 4 MEDIDORES - FORNECIMENTO E INSTALAÇÃO (EXCLUSIVE HIDRÔMETRO). AF_03/2024</v>
          </cell>
          <cell r="C5548" t="str">
            <v>UN</v>
          </cell>
          <cell r="D5548" t="str">
            <v>ATRIBUÍDO SÃO PAULO</v>
          </cell>
          <cell r="E5548" t="str">
            <v>1.095,41</v>
          </cell>
          <cell r="F5548" t="str">
            <v>CAIXA REFERENCIAL</v>
          </cell>
        </row>
        <row r="5549">
          <cell r="A5549" t="str">
            <v>95661</v>
          </cell>
          <cell r="B5549" t="str">
            <v>KIT CAVALETE PARA MEDIÇÃO DE ÁGUA - ENTRADA INDIVIDUALIZADA, EM PPR PN20 DN 32 MM (1") PARA 1 MEDIDOR - FORNECIMENTO E INSTALAÇÃO (EXCLUSIVE HIDRÔMETRO). AF_03/2024</v>
          </cell>
          <cell r="C5549" t="str">
            <v>UN</v>
          </cell>
          <cell r="D5549" t="str">
            <v>ATRIBUÍDO SÃO PAULO</v>
          </cell>
          <cell r="E5549" t="str">
            <v>382,96</v>
          </cell>
          <cell r="F5549" t="str">
            <v>CAIXA REFERENCIAL</v>
          </cell>
        </row>
        <row r="5550">
          <cell r="A5550" t="str">
            <v>95662</v>
          </cell>
          <cell r="B5550" t="str">
            <v>KIT CAVALETE PARA MEDIÇÃO DE ÁGUA - ENTRADA INDIVIDUALIZADA, EM PPR PN20 DN 32 MM (1") PARA 2 MEDIDORES - FORNECIMENTO E INSTALAÇÃO (EXCLUSIVE HIDRÔMETRO). AF_03/2024</v>
          </cell>
          <cell r="C5550" t="str">
            <v>UN</v>
          </cell>
          <cell r="D5550" t="str">
            <v>ATRIBUÍDO SÃO PAULO</v>
          </cell>
          <cell r="E5550" t="str">
            <v>709,75</v>
          </cell>
          <cell r="F5550" t="str">
            <v>CAIXA REFERENCIAL</v>
          </cell>
        </row>
        <row r="5551">
          <cell r="A5551" t="str">
            <v>95663</v>
          </cell>
          <cell r="B5551" t="str">
            <v>KIT CAVALETE PARA MEDIÇÃO DE ÁGUA - ENTRADA INDIVIDUALIZADA, EM PPR PN20 DN 32 MM (1") PARA 3 MEDIDORES - FORNECIMENTO E INSTALAÇÃO (EXCLUSIVE HIDRÔMETRO). AF_03/2024</v>
          </cell>
          <cell r="C5551" t="str">
            <v>UN</v>
          </cell>
          <cell r="D5551" t="str">
            <v>ATRIBUÍDO SÃO PAULO</v>
          </cell>
          <cell r="E5551" t="str">
            <v>1.061,12</v>
          </cell>
          <cell r="F5551" t="str">
            <v>CAIXA REFERENCIAL</v>
          </cell>
        </row>
        <row r="5552">
          <cell r="A5552" t="str">
            <v>95664</v>
          </cell>
          <cell r="B5552" t="str">
            <v>KIT CAVALETE PARA MEDIÇÃO DE ÁGUA - ENTRADA INDIVIDUALIZADA, EM PPR PN20 DN 32 MM (1") PARA 4 MEDIDORES - FORNECIMENTO E INSTALAÇÃO (EXCLUSIVE HIDRÔMETRO). AF_03/2024</v>
          </cell>
          <cell r="C5552" t="str">
            <v>UN</v>
          </cell>
          <cell r="D5552" t="str">
            <v>ATRIBUÍDO SÃO PAULO</v>
          </cell>
          <cell r="E5552" t="str">
            <v>1.393,48</v>
          </cell>
          <cell r="F5552" t="str">
            <v>CAIXA REFERENCIAL</v>
          </cell>
        </row>
        <row r="5553">
          <cell r="A5553" t="str">
            <v>95665</v>
          </cell>
          <cell r="B5553" t="str">
            <v>KIT CAVALETE PARA MEDIÇÃO DE ÁGUA - ENTRADA INDIVIDUALIZADA, EM PPR PN25 DN 25 MM (3/4") PARA 1 MEDIDOR - FORNECIMENTO E INSTALAÇÃO (EXCLUSIVE HIDRÔMETRO). AF_03/2024</v>
          </cell>
          <cell r="C5553" t="str">
            <v>UN</v>
          </cell>
          <cell r="D5553" t="str">
            <v>ATRIBUÍDO SÃO PAULO</v>
          </cell>
          <cell r="E5553" t="str">
            <v>339,33</v>
          </cell>
          <cell r="F5553" t="str">
            <v>CAIXA REFERENCIAL</v>
          </cell>
        </row>
        <row r="5554">
          <cell r="A5554" t="str">
            <v>95666</v>
          </cell>
          <cell r="B5554" t="str">
            <v>KIT CAVALETE PARA MEDIÇÃO DE ÁGUA - ENTRADA INDIVIDUALIZADA, EM PPR PN25 DN 25 MM (3/4") PARA 2 MEDIDORES - FORNECIMENTO E INSTALAÇÃO (EXCLUSIVE HIDRÔMETRO). AF_03/2024</v>
          </cell>
          <cell r="C5554" t="str">
            <v>UN</v>
          </cell>
          <cell r="D5554" t="str">
            <v>ATRIBUÍDO SÃO PAULO</v>
          </cell>
          <cell r="E5554" t="str">
            <v>602,45</v>
          </cell>
          <cell r="F5554" t="str">
            <v>CAIXA REFERENCIAL</v>
          </cell>
        </row>
        <row r="5555">
          <cell r="A5555" t="str">
            <v>95667</v>
          </cell>
          <cell r="B5555" t="str">
            <v>KIT CAVALETE PARA MEDIÇÃO DE ÁGUA - ENTRADA INDIVIDUALIZADA, EM PPR PN25 DN 25 MM (3/4") PARA 3 MEDIDORES - FORNECIMENTO E INSTALAÇÃO (EXCLUSIVE HIDRÔMETRO). AF_03/2024</v>
          </cell>
          <cell r="C5555" t="str">
            <v>UN</v>
          </cell>
          <cell r="D5555" t="str">
            <v>ATRIBUÍDO SÃO PAULO</v>
          </cell>
          <cell r="E5555" t="str">
            <v>892,43</v>
          </cell>
          <cell r="F5555" t="str">
            <v>CAIXA REFERENCIAL</v>
          </cell>
        </row>
        <row r="5556">
          <cell r="A5556" t="str">
            <v>95668</v>
          </cell>
          <cell r="B5556" t="str">
            <v>KIT CAVALETE PARA MEDIÇÃO DE ÁGUA - ENTRADA INDIVIDUALIZADA, EM PPR PN25 DN 25 MM (3/4") PARA 4 MEDIDORES - FORNECIMENTO E INSTALAÇÃO (EXCLUSIVE HIDRÔMETRO). AF_03/2024</v>
          </cell>
          <cell r="C5556" t="str">
            <v>UN</v>
          </cell>
          <cell r="D5556" t="str">
            <v>ATRIBUÍDO SÃO PAULO</v>
          </cell>
          <cell r="E5556" t="str">
            <v>1.166,26</v>
          </cell>
          <cell r="F5556" t="str">
            <v>CAIXA REFERENCIAL</v>
          </cell>
        </row>
        <row r="5557">
          <cell r="A5557" t="str">
            <v>95669</v>
          </cell>
          <cell r="B5557" t="str">
            <v>KIT CAVALETE PARA MEDIÇÃO DE ÁGUA - ENTRADA INDIVIDUALIZADA, EM PPR PN25 DN 32 MM (1") PARA 1 MEDIDOR - FORNECIMENTO E INSTALAÇÃO (EXCLUSIVE HIDRÔMETRO). AF_03/2024</v>
          </cell>
          <cell r="C5557" t="str">
            <v>UN</v>
          </cell>
          <cell r="D5557" t="str">
            <v>ATRIBUÍDO SÃO PAULO</v>
          </cell>
          <cell r="E5557" t="str">
            <v>410,80</v>
          </cell>
          <cell r="F5557" t="str">
            <v>CAIXA REFERENCIAL</v>
          </cell>
        </row>
        <row r="5558">
          <cell r="A5558" t="str">
            <v>95670</v>
          </cell>
          <cell r="B5558" t="str">
            <v>KIT CAVALETE PARA MEDIÇÃO DE ÁGUA - ENTRADA INDIVIDUALIZADA, EM PPR PN25 DN 32 MM (1") PARA 2 MEDIDORES - FORNECIMENTO E INSTALAÇÃO (EXCLUSIVE HIDRÔMETRO). AF_03/2024</v>
          </cell>
          <cell r="C5558" t="str">
            <v>UN</v>
          </cell>
          <cell r="D5558" t="str">
            <v>ATRIBUÍDO SÃO PAULO</v>
          </cell>
          <cell r="E5558" t="str">
            <v>744,22</v>
          </cell>
          <cell r="F5558" t="str">
            <v>CAIXA REFERENCIAL</v>
          </cell>
        </row>
        <row r="5559">
          <cell r="A5559" t="str">
            <v>95671</v>
          </cell>
          <cell r="B5559" t="str">
            <v>KIT CAVALETE PARA MEDIÇÃO DE ÁGUA - ENTRADA INDIVIDUALIZADA, EM PPR PN25 DN 32 MM (1") PARA 3 MEDIDORES - FORNECIMENTO E INSTALAÇÃO (EXCLUSIVE HIDRÔMETRO). AF_03/2024</v>
          </cell>
          <cell r="C5559" t="str">
            <v>UN</v>
          </cell>
          <cell r="D5559" t="str">
            <v>ATRIBUÍDO SÃO PAULO</v>
          </cell>
          <cell r="E5559" t="str">
            <v>1.107,95</v>
          </cell>
          <cell r="F5559" t="str">
            <v>CAIXA REFERENCIAL</v>
          </cell>
        </row>
        <row r="5560">
          <cell r="A5560" t="str">
            <v>95672</v>
          </cell>
          <cell r="B5560" t="str">
            <v>KIT CAVALETE PARA MEDIÇÃO DE ÁGUA - ENTRADA INDIVIDUALIZADA, EM PPR PN25 DN 32 MM (1") PARA 4 MEDIDORES - FORNECIMENTO E INSTALAÇÃO (EXCLUSIVE HIDRÔMETRO). AF_03/2024</v>
          </cell>
          <cell r="C5560" t="str">
            <v>UN</v>
          </cell>
          <cell r="D5560" t="str">
            <v>ATRIBUÍDO SÃO PAULO</v>
          </cell>
          <cell r="E5560" t="str">
            <v>1.451,35</v>
          </cell>
          <cell r="F5560" t="str">
            <v>CAIXA REFERENCIAL</v>
          </cell>
        </row>
        <row r="5561">
          <cell r="A5561" t="str">
            <v>95673</v>
          </cell>
          <cell r="B5561" t="str">
            <v>HIDRÔMETRO DN 1/2", 1,5 M3/H - FORNECIMENTO E INSTALAÇÃO. AF_03/2024</v>
          </cell>
          <cell r="C5561" t="str">
            <v>UN</v>
          </cell>
          <cell r="D5561" t="str">
            <v>ATRIBUÍDO SÃO PAULO</v>
          </cell>
          <cell r="E5561" t="str">
            <v>116,00</v>
          </cell>
          <cell r="F5561" t="str">
            <v>CAIXA REFERENCIAL</v>
          </cell>
        </row>
        <row r="5562">
          <cell r="A5562" t="str">
            <v>95674</v>
          </cell>
          <cell r="B5562" t="str">
            <v>HIDRÔMETRO DN 1/2", 3,0 M3/H - FORNECIMENTO E INSTALAÇÃO. AF_03/2024</v>
          </cell>
          <cell r="C5562" t="str">
            <v>UN</v>
          </cell>
          <cell r="D5562" t="str">
            <v>ATRIBUÍDO SÃO PAULO</v>
          </cell>
          <cell r="E5562" t="str">
            <v>122,77</v>
          </cell>
          <cell r="F5562" t="str">
            <v>CAIXA REFERENCIAL</v>
          </cell>
        </row>
        <row r="5563">
          <cell r="A5563" t="str">
            <v>95675</v>
          </cell>
          <cell r="B5563" t="str">
            <v>HIDRÔMETRO DN 3/4", 5,0 M3/H - FORNECIMENTO E INSTALAÇÃO. AF_03/2024</v>
          </cell>
          <cell r="C5563" t="str">
            <v>UN</v>
          </cell>
          <cell r="D5563" t="str">
            <v>ATRIBUÍDO SÃO PAULO</v>
          </cell>
          <cell r="E5563" t="str">
            <v>151,49</v>
          </cell>
          <cell r="F5563" t="str">
            <v>CAIXA REFERENCIAL</v>
          </cell>
        </row>
        <row r="5564">
          <cell r="A5564" t="str">
            <v>95676</v>
          </cell>
          <cell r="B5564" t="str">
            <v>CAIXA EM CONCRETO PRÉ-MOLDADO PARA ABRIGO DE HIDRÔMETRO COM DN 20 MM - FORNECIMENTO E INSTALAÇÃO. AF_03/2024</v>
          </cell>
          <cell r="C5564" t="str">
            <v>UN</v>
          </cell>
          <cell r="D5564" t="str">
            <v>COEFICIENTE DE REPRESENTATIVIDADE</v>
          </cell>
          <cell r="E5564" t="str">
            <v>134,83</v>
          </cell>
          <cell r="F5564" t="str">
            <v>CAIXA REFERENCIAL</v>
          </cell>
        </row>
        <row r="5565">
          <cell r="A5565" t="str">
            <v>97741</v>
          </cell>
          <cell r="B5565" t="str">
            <v>KIT CAVALETE PARA MEDIÇÃO DE ÁGUA - ENTRADA INDIVIDUALIZADA, EM PVC 25 MM (3/4"), PARA 1 MEDIDOR - FORNECIMENTO E INSTALAÇÃO (EXCLUSIVE HIDRÔMETRO). AF_03/2024</v>
          </cell>
          <cell r="C5565" t="str">
            <v>UN</v>
          </cell>
          <cell r="D5565" t="str">
            <v>COEFICIENTE DE REPRESENTATIVIDADE</v>
          </cell>
          <cell r="E5565" t="str">
            <v>190,67</v>
          </cell>
          <cell r="F5565" t="str">
            <v>CAIXA REFERENCIAL</v>
          </cell>
        </row>
        <row r="5566">
          <cell r="A5566" t="str">
            <v>104992</v>
          </cell>
          <cell r="B5566" t="str">
            <v>HIDRÔMETRO DN 2" , 30 M³/H - FORNECIMENTO E INSTALAÇÃO. AF_03/2024</v>
          </cell>
          <cell r="C5566" t="str">
            <v>UN</v>
          </cell>
          <cell r="D5566" t="str">
            <v>ATRIBUÍDO SÃO PAULO</v>
          </cell>
          <cell r="E5566" t="str">
            <v>1.172,12</v>
          </cell>
          <cell r="F5566" t="str">
            <v>CAIXA REFERENCIAL</v>
          </cell>
        </row>
        <row r="5567">
          <cell r="A5567" t="str">
            <v>104997</v>
          </cell>
          <cell r="B5567" t="str">
            <v>HIDRÔMETRO DN 1", 7 M³/H - FORNECIMENTO E INSTALAÇÃO. AF_03/2024</v>
          </cell>
          <cell r="C5567" t="str">
            <v>UN</v>
          </cell>
          <cell r="D5567" t="str">
            <v>ATRIBUÍDO SÃO PAULO</v>
          </cell>
          <cell r="E5567" t="str">
            <v>388,20</v>
          </cell>
          <cell r="F5567" t="str">
            <v>CAIXA REFERENCIAL</v>
          </cell>
        </row>
        <row r="5568">
          <cell r="A5568" t="str">
            <v>104998</v>
          </cell>
          <cell r="B5568" t="str">
            <v>HIDRÔMETRO DN 1", 10 M³/H - FORNECIMENTO E INSTALAÇÃO. AF_03/2024</v>
          </cell>
          <cell r="C5568" t="str">
            <v>UN</v>
          </cell>
          <cell r="D5568" t="str">
            <v>ATRIBUÍDO SÃO PAULO</v>
          </cell>
          <cell r="E5568" t="str">
            <v>516,95</v>
          </cell>
          <cell r="F5568" t="str">
            <v>CAIXA REFERENCIAL</v>
          </cell>
        </row>
        <row r="5569">
          <cell r="A5569" t="str">
            <v>105135</v>
          </cell>
          <cell r="B5569" t="str">
            <v>HIDRÔMETRO DN 1 1/2", 20 M³/H - FORNECIMENTO E INSTALAÇÃO. AF_03/2024</v>
          </cell>
          <cell r="C5569" t="str">
            <v>UN</v>
          </cell>
          <cell r="D5569" t="str">
            <v>ATRIBUÍDO SÃO PAULO</v>
          </cell>
          <cell r="E5569" t="str">
            <v>841,12</v>
          </cell>
          <cell r="F5569" t="str">
            <v>CAIXA REFERENCIAL</v>
          </cell>
        </row>
        <row r="5570">
          <cell r="A5570" t="str">
            <v>90436</v>
          </cell>
          <cell r="B5570" t="str">
            <v>FURO MANUAL EM ALVENARIA, PARA INSTALAÇÕES HIDRÁULICAS, DIÂMETROS MENORES OU IGUAIS A 40 MM. AF_09/2023</v>
          </cell>
          <cell r="C5570" t="str">
            <v>UN</v>
          </cell>
          <cell r="D5570" t="str">
            <v>COEFICIENTE DE REPRESENTATIVIDADE</v>
          </cell>
          <cell r="E5570" t="str">
            <v>16,00</v>
          </cell>
          <cell r="F5570" t="str">
            <v>CAIXA REFERENCIAL</v>
          </cell>
        </row>
        <row r="5571">
          <cell r="A5571" t="str">
            <v>90437</v>
          </cell>
          <cell r="B5571" t="str">
            <v>FURO MANUAL EM ALVENARIA, PARA INSTALAÇÕES HIDRÁULICAS, DIÂMETROS MAIORES QUE 40 MM E MENORES OU IGUAIS A 75 MM. AF_09/2023</v>
          </cell>
          <cell r="C5571" t="str">
            <v>UN</v>
          </cell>
          <cell r="D5571" t="str">
            <v>COEFICIENTE DE REPRESENTATIVIDADE</v>
          </cell>
          <cell r="E5571" t="str">
            <v>42,67</v>
          </cell>
          <cell r="F5571" t="str">
            <v>CAIXA REFERENCIAL</v>
          </cell>
        </row>
        <row r="5572">
          <cell r="A5572" t="str">
            <v>90438</v>
          </cell>
          <cell r="B5572" t="str">
            <v>FURO MANUAL EM ALVENARIA, PARA INSTALAÇÕES HIDRÁULICAS, DIÂMETROS MAIORES QUE 75 MM E MENORES OU IGUAIS A 100 MM. AF_09/2023</v>
          </cell>
          <cell r="C5572" t="str">
            <v>UN</v>
          </cell>
          <cell r="D5572" t="str">
            <v>COEFICIENTE DE REPRESENTATIVIDADE</v>
          </cell>
          <cell r="E5572" t="str">
            <v>62,33</v>
          </cell>
          <cell r="F5572" t="str">
            <v>CAIXA REFERENCIAL</v>
          </cell>
        </row>
        <row r="5573">
          <cell r="A5573" t="str">
            <v>90439</v>
          </cell>
          <cell r="B5573" t="str">
            <v>FURO MECANIZADO EM CONCRETO, COM MARTELO DEMOLIDOR, PARA INSTALAÇÕES HIDRÁULICAS, DIÂMETROS MENORES OU IGUAIS A 40 MM. AF_09/2023</v>
          </cell>
          <cell r="C5573" t="str">
            <v>UN</v>
          </cell>
          <cell r="D5573" t="str">
            <v>ATRIBUÍDO SÃO PAULO</v>
          </cell>
          <cell r="E5573" t="str">
            <v>10,75</v>
          </cell>
          <cell r="F5573" t="str">
            <v>CAIXA REFERENCIAL</v>
          </cell>
        </row>
        <row r="5574">
          <cell r="A5574" t="str">
            <v>90440</v>
          </cell>
          <cell r="B5574" t="str">
            <v>FURO MECANIZADO EM CONCRETO, COM MARTELO DEMOLIDOR, PARA INSTALAÇÕES HIDRÁULICAS, DIÂMETROS MAIORES QUE 40 MM E MENORES OU IGUAIS A 75 MM. AF_09/2023</v>
          </cell>
          <cell r="C5574" t="str">
            <v>UN</v>
          </cell>
          <cell r="D5574" t="str">
            <v>ATRIBUÍDO SÃO PAULO</v>
          </cell>
          <cell r="E5574" t="str">
            <v>28,67</v>
          </cell>
          <cell r="F5574" t="str">
            <v>CAIXA REFERENCIAL</v>
          </cell>
        </row>
        <row r="5575">
          <cell r="A5575" t="str">
            <v>90441</v>
          </cell>
          <cell r="B5575" t="str">
            <v>FURO MECANIZADO EM CONCRETO, COM MARTELO DEMOLIDOR, PARA INSTALAÇÕES HIDRÁULICAS, DIÂMETROS MAIORES QUE 75 MM E MENORES OU IGUAIS A 150 MM. AF_09/2023</v>
          </cell>
          <cell r="C5575" t="str">
            <v>UN</v>
          </cell>
          <cell r="D5575" t="str">
            <v>ATRIBUÍDO SÃO PAULO</v>
          </cell>
          <cell r="E5575" t="str">
            <v>41,88</v>
          </cell>
          <cell r="F5575" t="str">
            <v>CAIXA REFERENCIAL</v>
          </cell>
        </row>
        <row r="5576">
          <cell r="A5576" t="str">
            <v>90443</v>
          </cell>
          <cell r="B5576" t="str">
            <v>RASGO LINEAR MANUAL EM ALVENARIA, PARA RAMAIS/ DISTRIBUIÇÃO DE INSTALAÇÕES HIDRÁULICAS, DIÂMETROS MENORES OU IGUAIS A 40 MM. AF_09/2023</v>
          </cell>
          <cell r="C5576" t="str">
            <v>M</v>
          </cell>
          <cell r="D5576" t="str">
            <v>COEFICIENTE DE REPRESENTATIVIDADE</v>
          </cell>
          <cell r="E5576" t="str">
            <v>8,59</v>
          </cell>
          <cell r="F5576" t="str">
            <v>CAIXA REFERENCIAL</v>
          </cell>
        </row>
        <row r="5577">
          <cell r="A5577" t="str">
            <v>90444</v>
          </cell>
          <cell r="B5577" t="str">
            <v>RASGO LINEAR MECANIZADO EM CONTRAPISO, PARA RAMAIS/ DISTRIBUIÇÃO DE INSTALAÇÕES HIDRÁULICAS, DIÂMETROS MENORES OU IGUAIS A 40 MM. AF_09/2023_PS</v>
          </cell>
          <cell r="C5577" t="str">
            <v>M</v>
          </cell>
          <cell r="D5577" t="str">
            <v>ATRIBUÍDO SÃO PAULO</v>
          </cell>
          <cell r="E5577" t="str">
            <v>14,82</v>
          </cell>
          <cell r="F5577" t="str">
            <v>CAIXA REFERENCIAL</v>
          </cell>
        </row>
        <row r="5578">
          <cell r="A5578" t="str">
            <v>90445</v>
          </cell>
          <cell r="B5578" t="str">
            <v>RASGO LINEAR MECANIZADO EM CONTRAPISO, PARA RAMAIS/ DISTRIBUIÇÃO DE INSTALAÇÕES HIDRÁULICAS, DIÂMETROS MAIORES QUE 40 MM E MENORES OU IGUAIS A 75 MM. AF_09/2023_PS</v>
          </cell>
          <cell r="C5578" t="str">
            <v>M</v>
          </cell>
          <cell r="D5578" t="str">
            <v>ATRIBUÍDO SÃO PAULO</v>
          </cell>
          <cell r="E5578" t="str">
            <v>19,65</v>
          </cell>
          <cell r="F5578" t="str">
            <v>CAIXA REFERENCIAL</v>
          </cell>
        </row>
        <row r="5579">
          <cell r="A5579" t="str">
            <v>90446</v>
          </cell>
          <cell r="B5579" t="str">
            <v>RASGO LINEAR MECANIZADO EM CONTRAPISO, PARA RAMAIS/ DISTRIBUIÇÃO DE INSTALAÇÕES HIDRÁULICAS, DIÂMETROS MAIORES QUE 75 MM E MENORES OU IGUAIS A 100 MM. AF_09/2023_PS</v>
          </cell>
          <cell r="C5579" t="str">
            <v>M</v>
          </cell>
          <cell r="D5579" t="str">
            <v>ATRIBUÍDO SÃO PAULO</v>
          </cell>
          <cell r="E5579" t="str">
            <v>26,10</v>
          </cell>
          <cell r="F5579" t="str">
            <v>CAIXA REFERENCIAL</v>
          </cell>
        </row>
        <row r="5580">
          <cell r="A5580" t="str">
            <v>90447</v>
          </cell>
          <cell r="B5580" t="str">
            <v>RASGO LINEAR MANUAL EM ALVENARIA, PARA ELETRODUTOS, DIÂMETROS MENORES OU IGUAIS A 40 MM. AF_09/2023</v>
          </cell>
          <cell r="C5580" t="str">
            <v>M</v>
          </cell>
          <cell r="D5580" t="str">
            <v>COEFICIENTE DE REPRESENTATIVIDADE</v>
          </cell>
          <cell r="E5580" t="str">
            <v>10,59</v>
          </cell>
          <cell r="F5580" t="str">
            <v>CAIXA REFERENCIAL</v>
          </cell>
        </row>
        <row r="5581">
          <cell r="A5581" t="str">
            <v>90451</v>
          </cell>
          <cell r="B5581" t="str">
            <v>PASSANTE TIPO PEÇA EM POLIESTIRENO (ISOPOR), FIXADO EM LAJE, PARA ABERTURA PARA PASSAGEM DE 1 TUBO DE ATÉ 50 MM DE DIÂMETRO. AF_09/2023</v>
          </cell>
          <cell r="C5581" t="str">
            <v>UN</v>
          </cell>
          <cell r="D5581" t="str">
            <v>COEFICIENTE DE REPRESENTATIVIDADE</v>
          </cell>
          <cell r="E5581" t="str">
            <v>6,50</v>
          </cell>
          <cell r="F5581" t="str">
            <v>CAIXA REFERENCIAL</v>
          </cell>
        </row>
        <row r="5582">
          <cell r="A5582" t="str">
            <v>90452</v>
          </cell>
          <cell r="B5582" t="str">
            <v>PASSANTE TIPO PEÇA EM POLIESTIRENO (ISOPOR), FIXADO EM LAJE, PARA PASSAGEM DE NO MÁXIMO 5 TUBOS DE 50 MM DE DIÂMETRO. AF_09/2023</v>
          </cell>
          <cell r="C5582" t="str">
            <v>UN</v>
          </cell>
          <cell r="D5582" t="str">
            <v>COEFICIENTE DE REPRESENTATIVIDADE</v>
          </cell>
          <cell r="E5582" t="str">
            <v>21,23</v>
          </cell>
          <cell r="F5582" t="str">
            <v>CAIXA REFERENCIAL</v>
          </cell>
        </row>
        <row r="5583">
          <cell r="A5583" t="str">
            <v>90453</v>
          </cell>
          <cell r="B5583" t="str">
            <v>PASSANTE TIPO TUBO COM DIÂMETRO DE 40 MM, FIXADO EM LAJE, PARA PASSAGEM DE TUBULAÇÕES COM NO MÁXIMO 32 MM DE DIÂMETRO. AF_09/2023</v>
          </cell>
          <cell r="C5583" t="str">
            <v>UN</v>
          </cell>
          <cell r="D5583" t="str">
            <v>COEFICIENTE DE REPRESENTATIVIDADE</v>
          </cell>
          <cell r="E5583" t="str">
            <v>4,53</v>
          </cell>
          <cell r="F5583" t="str">
            <v>CAIXA REFERENCIAL</v>
          </cell>
        </row>
        <row r="5584">
          <cell r="A5584" t="str">
            <v>90454</v>
          </cell>
          <cell r="B5584" t="str">
            <v>PASSANTE TIPO TUBO COM DIÂMETRO DE 75 MM, FIXADO EM LAJE, PARA PASSAGEM DE TUBULAÇÕES COM NO MÁXIMO 50 MM DE DIÂMETRO. AF_09/2023</v>
          </cell>
          <cell r="C5584" t="str">
            <v>UN</v>
          </cell>
          <cell r="D5584" t="str">
            <v>COEFICIENTE DE REPRESENTATIVIDADE</v>
          </cell>
          <cell r="E5584" t="str">
            <v>7,33</v>
          </cell>
          <cell r="F5584" t="str">
            <v>CAIXA REFERENCIAL</v>
          </cell>
        </row>
        <row r="5585">
          <cell r="A5585" t="str">
            <v>90455</v>
          </cell>
          <cell r="B5585" t="str">
            <v>PASSANTE TIPO TUBO COM DIÂMETRO DE 100 MM, FIXADO EM LAJE, PARA PASSAGEM DE TUBULAÇÕES COM NO MÁXIMO 75 MM DE DIÂMETRO. AF_09/2023</v>
          </cell>
          <cell r="C5585" t="str">
            <v>UN</v>
          </cell>
          <cell r="D5585" t="str">
            <v>COEFICIENTE DE REPRESENTATIVIDADE</v>
          </cell>
          <cell r="E5585" t="str">
            <v>9,25</v>
          </cell>
          <cell r="F5585" t="str">
            <v>CAIXA REFERENCIAL</v>
          </cell>
        </row>
        <row r="5586">
          <cell r="A5586" t="str">
            <v>90456</v>
          </cell>
          <cell r="B5586" t="str">
            <v>QUEBRA EM ALVENARIA PARA INSTALAÇÃO DE CAIXA DE TOMADA (4X4 OU 4X2). AF_09/2023</v>
          </cell>
          <cell r="C5586" t="str">
            <v>UN</v>
          </cell>
          <cell r="D5586" t="str">
            <v>COEFICIENTE DE REPRESENTATIVIDADE</v>
          </cell>
          <cell r="E5586" t="str">
            <v>7,02</v>
          </cell>
          <cell r="F5586" t="str">
            <v>CAIXA REFERENCIAL</v>
          </cell>
        </row>
        <row r="5587">
          <cell r="A5587" t="str">
            <v>90457</v>
          </cell>
          <cell r="B5587" t="str">
            <v>QUEBRA EM ALVENARIA PARA INSTALAÇÃO DE QUADRO DISTRIBUIÇÃO PEQUENO (19X25 CM). AF_09/2023</v>
          </cell>
          <cell r="C5587" t="str">
            <v>UN</v>
          </cell>
          <cell r="D5587" t="str">
            <v>COEFICIENTE DE REPRESENTATIVIDADE</v>
          </cell>
          <cell r="E5587" t="str">
            <v>16,03</v>
          </cell>
          <cell r="F5587" t="str">
            <v>CAIXA REFERENCIAL</v>
          </cell>
        </row>
        <row r="5588">
          <cell r="A5588" t="str">
            <v>90458</v>
          </cell>
          <cell r="B5588" t="str">
            <v>QUEBRA EM ALVENARIA PARA INSTALAÇÃO DE QUADRO DISTRIBUIÇÃO GRANDE (76X40 CM). AF_09/2023</v>
          </cell>
          <cell r="C5588" t="str">
            <v>UN</v>
          </cell>
          <cell r="D5588" t="str">
            <v>COEFICIENTE DE REPRESENTATIVIDADE</v>
          </cell>
          <cell r="E5588" t="str">
            <v>45,72</v>
          </cell>
          <cell r="F5588" t="str">
            <v>CAIXA REFERENCIAL</v>
          </cell>
        </row>
        <row r="5589">
          <cell r="A5589" t="str">
            <v>90459</v>
          </cell>
          <cell r="B5589" t="str">
            <v>QUEBRA EM ALVENARIA PARA INSTALAÇÃO DE ABRIGO PARA MANGUEIRAS (90X60 CM). AF_09/2023</v>
          </cell>
          <cell r="C5589" t="str">
            <v>UN</v>
          </cell>
          <cell r="D5589" t="str">
            <v>COEFICIENTE DE REPRESENTATIVIDADE</v>
          </cell>
          <cell r="E5589" t="str">
            <v>52,50</v>
          </cell>
          <cell r="F5589" t="str">
            <v>CAIXA REFERENCIAL</v>
          </cell>
        </row>
        <row r="5590">
          <cell r="A5590" t="str">
            <v>90460</v>
          </cell>
          <cell r="B5590" t="str">
            <v>SUPORTE PARA 2 TUBOS HORIZONTAIS, ESPAÇADO A CADA 56 CM, EM PERFILADO COM COMPRIMENTO DE 25 CM FIXADO EM LAJE, POR METRO DE TUBULAÇÃO FIXADA. AF_09/2023</v>
          </cell>
          <cell r="C5590" t="str">
            <v>M</v>
          </cell>
          <cell r="D5590" t="str">
            <v>ATRIBUÍDO SÃO PAULO</v>
          </cell>
          <cell r="E5590" t="str">
            <v>24,97</v>
          </cell>
          <cell r="F5590" t="str">
            <v>CAIXA REFERENCIAL</v>
          </cell>
        </row>
        <row r="5591">
          <cell r="A5591" t="str">
            <v>90461</v>
          </cell>
          <cell r="B5591" t="str">
            <v>SUPORTE PARA 4 TUBOS HORIZONTAIS, ESPAÇADO A CADA 56 CM, EM PERFILADO COM COMPRIMENTO DE 42 CM FIXADO EM LAJE, POR METRO DE TUBULAÇÃO FIXADA. AF_09/2023</v>
          </cell>
          <cell r="C5591" t="str">
            <v>M</v>
          </cell>
          <cell r="D5591" t="str">
            <v>ATRIBUÍDO SÃO PAULO</v>
          </cell>
          <cell r="E5591" t="str">
            <v>19,01</v>
          </cell>
          <cell r="F5591" t="str">
            <v>CAIXA REFERENCIAL</v>
          </cell>
        </row>
        <row r="5592">
          <cell r="A5592" t="str">
            <v>90462</v>
          </cell>
          <cell r="B5592" t="str">
            <v>SUPORTE PARA 2 TUBOS VERTICAIS, ESPAÇADO A CADA 150 CM, EM PERFILADO COM COMPRIMENTO DE 25 CM FIXADO EM PAREDE, POR METRO DE TUBULAÇÃO FIXADA. AF_09/2023</v>
          </cell>
          <cell r="C5592" t="str">
            <v>M</v>
          </cell>
          <cell r="D5592" t="str">
            <v>ATRIBUÍDO SÃO PAULO</v>
          </cell>
          <cell r="E5592" t="str">
            <v>4,49</v>
          </cell>
          <cell r="F5592" t="str">
            <v>CAIXA REFERENCIAL</v>
          </cell>
        </row>
        <row r="5593">
          <cell r="A5593" t="str">
            <v>90463</v>
          </cell>
          <cell r="B5593" t="str">
            <v>SUPORTE PARA 4 TUBOS VERTICAIS, ESPAÇADO A CADA 150 CM, EM PERFILADO COM COMPRIMENTO DE 42 CM FIXADO EM PAREDE, POR METRO DE TUBULAÇÃO FIXADA. AF_09/2023</v>
          </cell>
          <cell r="C5593" t="str">
            <v>M</v>
          </cell>
          <cell r="D5593" t="str">
            <v>ATRIBUÍDO SÃO PAULO</v>
          </cell>
          <cell r="E5593" t="str">
            <v>3,82</v>
          </cell>
          <cell r="F5593" t="str">
            <v>CAIXA REFERENCIAL</v>
          </cell>
        </row>
        <row r="5594">
          <cell r="A5594" t="str">
            <v>90466</v>
          </cell>
          <cell r="B5594" t="str">
            <v>CHUMBAMENTO LINEAR EM ALVENARIA PARA RAMAIS/DISTRIBUIÇÃO DE INSTALAÇÕES HIDRÁULICAS COM DIÂMETROS MENORES OU IGUAIS A 40 MM. AF_09/2023</v>
          </cell>
          <cell r="C5594" t="str">
            <v>M</v>
          </cell>
          <cell r="D5594" t="str">
            <v>COEFICIENTE DE REPRESENTATIVIDADE</v>
          </cell>
          <cell r="E5594" t="str">
            <v>15,99</v>
          </cell>
          <cell r="F5594" t="str">
            <v>CAIXA REFERENCIAL</v>
          </cell>
        </row>
        <row r="5595">
          <cell r="A5595" t="str">
            <v>90467</v>
          </cell>
          <cell r="B5595" t="str">
            <v>CHUMBAMENTO LINEAR EM ALVENARIA PARA RAMAIS/DISTRIBUIÇÃO DE INSTALAÇÕES HIDRÁULICAS COM DIÂMETROS MAIORES QUE 40 MM E MENORES OU IGUAIS A 75 MM. AF_09/2023</v>
          </cell>
          <cell r="C5595" t="str">
            <v>M</v>
          </cell>
          <cell r="D5595" t="str">
            <v>COEFICIENTE DE REPRESENTATIVIDADE</v>
          </cell>
          <cell r="E5595" t="str">
            <v>24,01</v>
          </cell>
          <cell r="F5595" t="str">
            <v>CAIXA REFERENCIAL</v>
          </cell>
        </row>
        <row r="5596">
          <cell r="A5596" t="str">
            <v>90468</v>
          </cell>
          <cell r="B5596" t="str">
            <v>CHUMBAMENTO LINEAR EM CONTRAPISO PARA RAMAIS/DISTRIBUIÇÃO DE INSTALAÇÕES HIDRÁULICAS COM DIÂMETROS MENORES OU IGUAIS A 40 MM. AF_09/2023</v>
          </cell>
          <cell r="C5596" t="str">
            <v>M</v>
          </cell>
          <cell r="D5596" t="str">
            <v>COEFICIENTE DE REPRESENTATIVIDADE</v>
          </cell>
          <cell r="E5596" t="str">
            <v>7,62</v>
          </cell>
          <cell r="F5596" t="str">
            <v>CAIXA REFERENCIAL</v>
          </cell>
        </row>
        <row r="5597">
          <cell r="A5597" t="str">
            <v>90469</v>
          </cell>
          <cell r="B5597" t="str">
            <v>CHUMBAMENTO LINEAR EM CONTRAPISO PARA RAMAIS/DISTRIBUIÇÃO DE INSTALAÇÕES HIDRÁULICAS COM DIÂMETROS MAIORES QUE 40 MM E MENORES OU IGUAIS A 75 MM. AF_09/2023</v>
          </cell>
          <cell r="C5597" t="str">
            <v>M</v>
          </cell>
          <cell r="D5597" t="str">
            <v>COEFICIENTE DE REPRESENTATIVIDADE</v>
          </cell>
          <cell r="E5597" t="str">
            <v>11,54</v>
          </cell>
          <cell r="F5597" t="str">
            <v>CAIXA REFERENCIAL</v>
          </cell>
        </row>
        <row r="5598">
          <cell r="A5598" t="str">
            <v>90470</v>
          </cell>
          <cell r="B5598" t="str">
            <v>CHUMBAMENTO LINEAR EM CONTRAPISO PARA RAMAIS/DISTRIBUIÇÃO DE INSTALAÇÕES HIDRÁULICAS COM DIÂMETROS MAIORES QUE 75 MM E MENORES OU IGUAIS A 100 MM. AF_09/2023</v>
          </cell>
          <cell r="C5598" t="str">
            <v>M</v>
          </cell>
          <cell r="D5598" t="str">
            <v>COEFICIENTE DE REPRESENTATIVIDADE</v>
          </cell>
          <cell r="E5598" t="str">
            <v>15,25</v>
          </cell>
          <cell r="F5598" t="str">
            <v>CAIXA REFERENCIAL</v>
          </cell>
        </row>
        <row r="5599">
          <cell r="A5599" t="str">
            <v>91166</v>
          </cell>
          <cell r="B5599" t="str">
            <v>FIXAÇÃO DE TUBOS HORIZONTAIS DE PEX OU MULTICAMADAS, DIÂMETROS IGUAIS OU INFERIORES A 40 MM, COM ABRAÇADEIRA PLÁSTICA FIXADA EM LAJE. AF_09/2023_PE</v>
          </cell>
          <cell r="C5599" t="str">
            <v>M</v>
          </cell>
          <cell r="D5599" t="str">
            <v>ATRIBUÍDO SÃO PAULO</v>
          </cell>
          <cell r="E5599" t="str">
            <v>4,47</v>
          </cell>
          <cell r="F5599" t="str">
            <v>CAIXA REFERENCIAL</v>
          </cell>
        </row>
        <row r="5600">
          <cell r="A5600" t="str">
            <v>91167</v>
          </cell>
          <cell r="B5600" t="str">
            <v>FIXAÇÃO DE TUBOS HORIZONTAIS DE PPR DIÂMETROS MENORES OU IGUAIS A 40 MM COM ABRAÇADEIRA METÁLICA RÍGIDA TIPO U PERFIL 1 1/4", FIXADA EM PERFILADO EM LAJE. AF_09/2023_PS</v>
          </cell>
          <cell r="C5600" t="str">
            <v>M</v>
          </cell>
          <cell r="D5600" t="str">
            <v>COEFICIENTE DE REPRESENTATIVIDADE</v>
          </cell>
          <cell r="E5600" t="str">
            <v>10,91</v>
          </cell>
          <cell r="F5600" t="str">
            <v>CAIXA REFERENCIAL</v>
          </cell>
        </row>
        <row r="5601">
          <cell r="A5601" t="str">
            <v>91170</v>
          </cell>
          <cell r="B5601" t="str">
            <v>FIXAÇÃO DE TUBOS HORIZONTAIS DE PVC ÁGUA, PVC ESGOTO, PVC ÁGUA PLUVIAL, CPVC, PPR, COBRE OU AÇO, DIÂMETROS MENORES OU IGUAIS A 40 MM, COM ABRAÇADEIRA METÁLICA RÍGIDA TIPO U PERFIL 1 1/4", FIXADA EM PERFILADO EM LAJE. AF_09/2023_PS</v>
          </cell>
          <cell r="C5601" t="str">
            <v>M</v>
          </cell>
          <cell r="D5601" t="str">
            <v>COEFICIENTE DE REPRESENTATIVIDADE</v>
          </cell>
          <cell r="E5601" t="str">
            <v>10,91</v>
          </cell>
          <cell r="F5601" t="str">
            <v>CAIXA REFERENCIAL</v>
          </cell>
        </row>
        <row r="5602">
          <cell r="A5602" t="str">
            <v>91171</v>
          </cell>
          <cell r="B5602" t="str">
            <v>FIXAÇÃO DE TUBOS HORIZONTAIS DE PVC ÁGUA, PVC ESGOTO, PVC ÁGUA PLUVIAL, CPVC, PPR, COBRE OU AÇO, DIÂMETROS MAIORES QUE 40 MM E MENORES OU IGUAIS A 75 MM, COM ABRAÇADEIRA METÁLICA RÍGIDA TIPO U PERFIL 2 1/2", FIXADA EM PERFILADO EM LAJE. AF_09/2023_PS</v>
          </cell>
          <cell r="C5602" t="str">
            <v>M</v>
          </cell>
          <cell r="D5602" t="str">
            <v>COEFICIENTE DE REPRESENTATIVIDADE</v>
          </cell>
          <cell r="E5602" t="str">
            <v>17,72</v>
          </cell>
          <cell r="F5602" t="str">
            <v>CAIXA REFERENCIAL</v>
          </cell>
        </row>
        <row r="5603">
          <cell r="A5603" t="str">
            <v>91172</v>
          </cell>
          <cell r="B5603" t="str">
            <v>FIXAÇÃO DE TUBOS HORIZONTAIS DE PVC ÁGUA, PVC ESGOTO, PVC ÁGUA PLUVIAL, CPVC, PPR, COBRE OU AÇO, DIÂMETROS MAIORES QUE 75 MM E MENORES OU IGUAIS A 100 MM, COM ABRAÇADEIRA METÁLICA RÍGIDA TIPO U PERFIL 4", FIXADA EM PERFILADO EM LAJE. AF_09/2023_PS</v>
          </cell>
          <cell r="C5603" t="str">
            <v>M</v>
          </cell>
          <cell r="D5603" t="str">
            <v>COEFICIENTE DE REPRESENTATIVIDADE</v>
          </cell>
          <cell r="E5603" t="str">
            <v>20,41</v>
          </cell>
          <cell r="F5603" t="str">
            <v>CAIXA REFERENCIAL</v>
          </cell>
        </row>
        <row r="5604">
          <cell r="A5604" t="str">
            <v>91173</v>
          </cell>
          <cell r="B5604" t="str">
            <v>FIXAÇÃO DE TUBOS VERTICAIS DE PVC ÁGUA, PVC ESGOTO, PVC ÁGUA PLUVIAL, CPVC, PPR, COBRE OU AÇO, DIÂMETROS MENORES OU IGUAIS A 40 MM, COM ABRAÇADEIRA METÁLICA RÍGIDA TIPO U PERFIL 1 1/4", FIXADA EM PERFILADO EM PAREDE. AF_09/2023_PS</v>
          </cell>
          <cell r="C5604" t="str">
            <v>M</v>
          </cell>
          <cell r="D5604" t="str">
            <v>COEFICIENTE DE REPRESENTATIVIDADE</v>
          </cell>
          <cell r="E5604" t="str">
            <v>4,07</v>
          </cell>
          <cell r="F5604" t="str">
            <v>CAIXA REFERENCIAL</v>
          </cell>
        </row>
        <row r="5605">
          <cell r="A5605" t="str">
            <v>91174</v>
          </cell>
          <cell r="B5605" t="str">
            <v>FIXAÇÃO DE TUBOS VERTICAIS DE PVC ÁGUA, PVC ESGOTO, PVC ÁGUA PLUVIAL, CPVC, PPR, COBRE OU AÇO, DIÂMETROS MAIORES QUE 40 MM E MENORES OU IGUAIS A 75 MM, COM ABRAÇADEIRA METÁLICA RÍGIDA TIPO U PERFIL 2 1/2", FIXADA EM PERFILADO EM PAREDE. AF_09/2023_PS</v>
          </cell>
          <cell r="C5605" t="str">
            <v>M</v>
          </cell>
          <cell r="D5605" t="str">
            <v>COEFICIENTE DE REPRESENTATIVIDADE</v>
          </cell>
          <cell r="E5605" t="str">
            <v>7,09</v>
          </cell>
          <cell r="F5605" t="str">
            <v>CAIXA REFERENCIAL</v>
          </cell>
        </row>
        <row r="5606">
          <cell r="A5606" t="str">
            <v>91175</v>
          </cell>
          <cell r="B5606" t="str">
            <v>FIXAÇÃO DE TUBOS VERTICAIS DE PVC ÁGUA, PVC ESGOTO, PVC ÁGUA PLUVIAL, CPVC, PPR, COBRE OU AÇO, DIÂMETROS MAIORES QUE 75 MM E MENORES OU IGUAIS A 100 MM, COM ABRAÇADEIRA METÁLICA RÍGIDA TIPO U PERFIL 4", FIXADA EM PERFILADO EM PAREDE. AF_09/2023_PS</v>
          </cell>
          <cell r="C5606" t="str">
            <v>M</v>
          </cell>
          <cell r="D5606" t="str">
            <v>COEFICIENTE DE REPRESENTATIVIDADE</v>
          </cell>
          <cell r="E5606" t="str">
            <v>11,02</v>
          </cell>
          <cell r="F5606" t="str">
            <v>CAIXA REFERENCIAL</v>
          </cell>
        </row>
        <row r="5607">
          <cell r="A5607" t="str">
            <v>91176</v>
          </cell>
          <cell r="B5607" t="str">
            <v>FIXAÇÃO DE TUBOS HORIZONTAIS DE PPR DIÂMETROS MENORES OU IGUAIS A 40 MM, COM ABRAÇADEIRA METÁLICA RÍGIDA TIPO  D  COM PARAFUSO DE FIXAÇÃO 1 1/4", FIXADA DIRETAMENTE NA LAJE OU PAREDE. AF_09/2023</v>
          </cell>
          <cell r="C5607" t="str">
            <v>M</v>
          </cell>
          <cell r="D5607" t="str">
            <v>ATRIBUÍDO SÃO PAULO</v>
          </cell>
          <cell r="E5607" t="str">
            <v>17,96</v>
          </cell>
          <cell r="F5607" t="str">
            <v>CAIXA REFERENCIAL</v>
          </cell>
        </row>
        <row r="5608">
          <cell r="A5608" t="str">
            <v>91179</v>
          </cell>
          <cell r="B5608" t="str">
            <v>FIXAÇÃO DE TUBOS HORIZONTAIS DE PVC ÁGUA/PVC ESGOTO/PVC PLUVIAL/CPVC/PPR/COBRE OU AÇO, DIÂMETROS MENORES OU IGUAIS A 40 MM, COM ABRAÇADEIRA METÁLICA RÍGIDA TIPO  D  COM PARAFUSO DE FIXAÇÃO 1 1/4", FIXADA DIRETAMENTE NA LAJE OU PAREDE. AF_09/2023</v>
          </cell>
          <cell r="C5608" t="str">
            <v>M</v>
          </cell>
          <cell r="D5608" t="str">
            <v>ATRIBUÍDO SÃO PAULO</v>
          </cell>
          <cell r="E5608" t="str">
            <v>17,96</v>
          </cell>
          <cell r="F5608" t="str">
            <v>CAIXA REFERENCIAL</v>
          </cell>
        </row>
        <row r="5609">
          <cell r="A5609" t="str">
            <v>91180</v>
          </cell>
          <cell r="B5609" t="str">
            <v>FIXAÇÃO DE TUBOS HORIZONTAIS DE PVC ÁGUA/PVC ESGOTO/PVC PLUVIAL/CPVC/PPR/COBRE OU AÇO, DIÂMETROS MAIORES QUE 40 MM E MENORES OU IGUAIS A 75 MM, COM ABRAÇADEIRA TIPO  D  COM PARAFUSO DE FIXAÇÃO 2 1/2", FIXADA DIRETAMENTE NA LAJE OU PAREDE. AF_09/2023</v>
          </cell>
          <cell r="C5609" t="str">
            <v>M</v>
          </cell>
          <cell r="D5609" t="str">
            <v>ATRIBUÍDO SÃO PAULO</v>
          </cell>
          <cell r="E5609" t="str">
            <v>24,00</v>
          </cell>
          <cell r="F5609" t="str">
            <v>CAIXA REFERENCIAL</v>
          </cell>
        </row>
        <row r="5610">
          <cell r="A5610" t="str">
            <v>91181</v>
          </cell>
          <cell r="B5610" t="str">
            <v>FIXAÇÃO DE TUBOS HORIZONTAIS DE  PVC ÁGUA/PVC ESGOTO/PVC PLUVIAL/CPVC/PPR/COBRE OU AÇO, DIÂMETROS MAIORES QUE 75 MM E MENORES OU IGUAIS A 100 MM, COM ABRAÇADEIRA TIPO  D  COM PARAFUSO DE FIXAÇÃO 4", FIXADA DIRETAMENTE NA LAJE OU PAREDE. AF_09/2023</v>
          </cell>
          <cell r="C5610" t="str">
            <v>M</v>
          </cell>
          <cell r="D5610" t="str">
            <v>ATRIBUÍDO SÃO PAULO</v>
          </cell>
          <cell r="E5610" t="str">
            <v>25,21</v>
          </cell>
          <cell r="F5610" t="str">
            <v>CAIXA REFERENCIAL</v>
          </cell>
        </row>
        <row r="5611">
          <cell r="A5611" t="str">
            <v>91182</v>
          </cell>
          <cell r="B5611" t="str">
            <v>FIXAÇÃO DE TUBOS HORIZONTAIS DE PPR, DIÂMETROS MENORES OU IGUAIS A 40 MM, COM ABRAÇADEIRA METÁLICA FLEXÍVEL 18 MM, FIXADA DIRETAMENTE NA LAJE. AF_09/2023</v>
          </cell>
          <cell r="C5611" t="str">
            <v>M</v>
          </cell>
          <cell r="D5611" t="str">
            <v>ATRIBUÍDO SÃO PAULO</v>
          </cell>
          <cell r="E5611" t="str">
            <v>26,54</v>
          </cell>
          <cell r="F5611" t="str">
            <v>CAIXA REFERENCIAL</v>
          </cell>
        </row>
        <row r="5612">
          <cell r="A5612" t="str">
            <v>91185</v>
          </cell>
          <cell r="B5612" t="str">
            <v>FIXAÇÃO DE TUBOS HORIZONTAIS DE PVC ÁGUA, PVC ESGOTO, PVC ÁGUA PLUVIAL, CPVC, PPR, COBRE OU AÇO, DIÂMETROS MENORES OU IGUAIS A 40 MM, COM ABRAÇADEIRA METÁLICA FLEXÍVEL 18 MM, FIXADA DIRETAMENTE NA LAJE. AF_09/2023</v>
          </cell>
          <cell r="C5612" t="str">
            <v>M</v>
          </cell>
          <cell r="D5612" t="str">
            <v>ATRIBUÍDO SÃO PAULO</v>
          </cell>
          <cell r="E5612" t="str">
            <v>26,54</v>
          </cell>
          <cell r="F5612" t="str">
            <v>CAIXA REFERENCIAL</v>
          </cell>
        </row>
        <row r="5613">
          <cell r="A5613" t="str">
            <v>91186</v>
          </cell>
          <cell r="B5613" t="str">
            <v>FIXAÇÃO DE TUBOS HORIZONTAIS DE PVC ÁGUA, PVC ESGOTO, PVC ÁGUA PLUVIAL, CPVC, PPR, COBRE OU AÇO, DIÂMETROS MAIORES QUE 40 MM E MENORES OU IGUAIS A 75 MM, COM ABRAÇADEIRA METÁLICA FLEXÍVEL 18 MM, FIXADA DIRETAMENTE NA LAJE. AF_09/2023</v>
          </cell>
          <cell r="C5613" t="str">
            <v>M</v>
          </cell>
          <cell r="D5613" t="str">
            <v>ATRIBUÍDO SÃO PAULO</v>
          </cell>
          <cell r="E5613" t="str">
            <v>29,23</v>
          </cell>
          <cell r="F5613" t="str">
            <v>CAIXA REFERENCIAL</v>
          </cell>
        </row>
        <row r="5614">
          <cell r="A5614" t="str">
            <v>91187</v>
          </cell>
          <cell r="B5614" t="str">
            <v>FIXAÇÃO DE TUBOS HORIZONTAIS DE PVC ÁGUA, PVC ESGOTO, PVC ÁGUA PLUVIAL, CPVC, PPR, COBRE OU AÇO, DIÂMETROS MAIORES QUE 75 MM E MENORES OU IGUAIS A 100 MM, COM ABRAÇADEIRA METÁLICA FLEXÍVEL 18 MM, FIXADA DIRETAMENTE NA LAJE. AF_09/2023</v>
          </cell>
          <cell r="C5614" t="str">
            <v>M</v>
          </cell>
          <cell r="D5614" t="str">
            <v>ATRIBUÍDO SÃO PAULO</v>
          </cell>
          <cell r="E5614" t="str">
            <v>26,26</v>
          </cell>
          <cell r="F5614" t="str">
            <v>CAIXA REFERENCIAL</v>
          </cell>
        </row>
        <row r="5615">
          <cell r="A5615" t="str">
            <v>91188</v>
          </cell>
          <cell r="B5615" t="str">
            <v>CHUMBAMENTO PONTUAL DE ABERTURA EM LAJE COM PASSAGEM DE 1 TUBO COM DIÂMETRO DE  50 MM. AF_09/2023</v>
          </cell>
          <cell r="C5615" t="str">
            <v>UN</v>
          </cell>
          <cell r="D5615" t="str">
            <v>ATRIBUÍDO SÃO PAULO</v>
          </cell>
          <cell r="E5615" t="str">
            <v>13,68</v>
          </cell>
          <cell r="F5615" t="str">
            <v>CAIXA REFERENCIAL</v>
          </cell>
        </row>
        <row r="5616">
          <cell r="A5616" t="str">
            <v>91189</v>
          </cell>
          <cell r="B5616" t="str">
            <v>CHUMBAMENTO PONTUAL DE ABERTURA EM LAJE COM PASSAGEM DE 5 TUBOS COM  DIÂMETROS DE  50 MM. AF_09/2023</v>
          </cell>
          <cell r="C5616" t="str">
            <v>UN</v>
          </cell>
          <cell r="D5616" t="str">
            <v>ATRIBUÍDO SÃO PAULO</v>
          </cell>
          <cell r="E5616" t="str">
            <v>73,24</v>
          </cell>
          <cell r="F5616" t="str">
            <v>CAIXA REFERENCIAL</v>
          </cell>
        </row>
        <row r="5617">
          <cell r="A5617" t="str">
            <v>91190</v>
          </cell>
          <cell r="B5617" t="str">
            <v>CHUMBAMENTO PONTUAL EM PASSAGEM DE TUBO COM DIÂMETRO MENOR OU IGUAL A 40 MM. AF_09/2023</v>
          </cell>
          <cell r="C5617" t="str">
            <v>UN</v>
          </cell>
          <cell r="D5617" t="str">
            <v>COEFICIENTE DE REPRESENTATIVIDADE</v>
          </cell>
          <cell r="E5617" t="str">
            <v>10,73</v>
          </cell>
          <cell r="F5617" t="str">
            <v>CAIXA REFERENCIAL</v>
          </cell>
        </row>
        <row r="5618">
          <cell r="A5618" t="str">
            <v>91191</v>
          </cell>
          <cell r="B5618" t="str">
            <v>CHUMBAMENTO PONTUAL EM PASSAGEM DE TUBO COM DIÂMETROS ENTRE 40 MM E 75 MM. AF_09/2023</v>
          </cell>
          <cell r="C5618" t="str">
            <v>UN</v>
          </cell>
          <cell r="D5618" t="str">
            <v>COEFICIENTE DE REPRESENTATIVIDADE</v>
          </cell>
          <cell r="E5618" t="str">
            <v>14,51</v>
          </cell>
          <cell r="F5618" t="str">
            <v>CAIXA REFERENCIAL</v>
          </cell>
        </row>
        <row r="5619">
          <cell r="A5619" t="str">
            <v>91192</v>
          </cell>
          <cell r="B5619" t="str">
            <v>CHUMBAMENTO PONTUAL EM PASSAGEM DE TUBO COM DIÂMETRO MAIOR QUE 75 MM E MENORES OU IGUAIS A 150 MM. AF_09/2023</v>
          </cell>
          <cell r="C5619" t="str">
            <v>UN</v>
          </cell>
          <cell r="D5619" t="str">
            <v>COEFICIENTE DE REPRESENTATIVIDADE</v>
          </cell>
          <cell r="E5619" t="str">
            <v>21,29</v>
          </cell>
          <cell r="F5619" t="str">
            <v>CAIXA REFERENCIAL</v>
          </cell>
        </row>
        <row r="5620">
          <cell r="A5620" t="str">
            <v>91222</v>
          </cell>
          <cell r="B5620" t="str">
            <v>RASGO LINEAR MANUAL EM ALVENARIA, PARA RAMAIS/ DISTRIBUIÇÃO DE INSTALAÇÕES HIDRÁULICAS, DIÂMETROS MAIORES QUE 40 MM E MENORES OU IGUAIS A 75 MM. AF_09/2023</v>
          </cell>
          <cell r="C5620" t="str">
            <v>M</v>
          </cell>
          <cell r="D5620" t="str">
            <v>COEFICIENTE DE REPRESENTATIVIDADE</v>
          </cell>
          <cell r="E5620" t="str">
            <v>9,55</v>
          </cell>
          <cell r="F5620" t="str">
            <v>CAIXA REFERENCIAL</v>
          </cell>
        </row>
        <row r="5621">
          <cell r="A5621" t="str">
            <v>94480</v>
          </cell>
          <cell r="B5621" t="str">
            <v>CONJUNTO HIDRÁULICO EM AÇO ROSCÁVEL PARA INSTALAÇÃO DE BOMBA, DN SUCÇÃO 65 MM (2½") E DN RECALQUE 50 MM (2"), PARA EDIFICAÇÃO COM 18 PAVIMENTOS - FORNECIMENTO E INSTALAÇÃO. AF_04/2024</v>
          </cell>
          <cell r="C5621" t="str">
            <v>UN</v>
          </cell>
          <cell r="D5621" t="str">
            <v>ATRIBUÍDO SÃO PAULO</v>
          </cell>
          <cell r="E5621" t="str">
            <v>2.832,67</v>
          </cell>
          <cell r="F5621" t="str">
            <v>CAIXA REFERENCIAL</v>
          </cell>
        </row>
        <row r="5622">
          <cell r="A5622" t="str">
            <v>94481</v>
          </cell>
          <cell r="B5622" t="str">
            <v>CONJUNTO HIDRÁULICO EM AÇO ROSCÁVEL PARA INSTALAÇÃO DE BOMBA, DN SUCÇÃO 50 MM (2") E DN RECALQUE 40 MM (1 1/2"), PARA EDIFICAÇÃO COM 12 PAVIMENTOS - FORNECIMENTO E INSTALAÇÃO. AF_04/2024</v>
          </cell>
          <cell r="C5622" t="str">
            <v>UN</v>
          </cell>
          <cell r="D5622" t="str">
            <v>ATRIBUÍDO SÃO PAULO</v>
          </cell>
          <cell r="E5622" t="str">
            <v>1.983,77</v>
          </cell>
          <cell r="F5622" t="str">
            <v>CAIXA REFERENCIAL</v>
          </cell>
        </row>
        <row r="5623">
          <cell r="A5623" t="str">
            <v>94482</v>
          </cell>
          <cell r="B5623" t="str">
            <v>CONJUNTO HIDRÁULICO EM AÇO ROSCÁVEL PARA INSTALAÇÃO DE BOMBA, DN SUCÇÃO 40 MM (1 1/2") E DN RECALQUE 32 MM (1 1/4"), PARA EDIFICAÇÃO COM 8 PAVIMENTOS - FORNECIMENTO E INSTALAÇÃO. AF_04/2024</v>
          </cell>
          <cell r="C5623" t="str">
            <v>UN</v>
          </cell>
          <cell r="D5623" t="str">
            <v>ATRIBUÍDO SÃO PAULO</v>
          </cell>
          <cell r="E5623" t="str">
            <v>1.551,96</v>
          </cell>
          <cell r="F5623" t="str">
            <v>CAIXA REFERENCIAL</v>
          </cell>
        </row>
        <row r="5624">
          <cell r="A5624" t="str">
            <v>94483</v>
          </cell>
          <cell r="B5624" t="str">
            <v>CONJUNTO HIDRÁULICO EM AÇO ROSCÁVEL PARA INSTALAÇÃO DE BOMBA, DN SUCÇÃO 32 MM (1 1/4") E DN RECALQUE 25 MM (1"), PARA EDIFICAÇÃO COM 4 PAVIMENTOS - FORNECIMENTO E INSTALAÇÃO. AF_04/2024</v>
          </cell>
          <cell r="C5624" t="str">
            <v>UN</v>
          </cell>
          <cell r="D5624" t="str">
            <v>ATRIBUÍDO SÃO PAULO</v>
          </cell>
          <cell r="E5624" t="str">
            <v>1.295,26</v>
          </cell>
          <cell r="F5624" t="str">
            <v>CAIXA REFERENCIAL</v>
          </cell>
        </row>
        <row r="5625">
          <cell r="A5625" t="str">
            <v>95541</v>
          </cell>
          <cell r="B5625" t="str">
            <v>FIXAÇÃO DE DUTOS FLEXÍVEIS CIRCULARES,  DIÂMETRO 109 MM OU 4", COM ABRAÇADEIRA METÁLICA FLEXÍVEL FIXADA DIRETAMENTE NA LAJE, SOMENTE MÃO DE OBRA. AF_09/2023</v>
          </cell>
          <cell r="C5625" t="str">
            <v>UN</v>
          </cell>
          <cell r="D5625" t="str">
            <v>COEFICIENTE DE REPRESENTATIVIDADE</v>
          </cell>
          <cell r="E5625" t="str">
            <v>26,64</v>
          </cell>
          <cell r="F5625" t="str">
            <v>CAIXA REFERENCIAL</v>
          </cell>
        </row>
        <row r="5626">
          <cell r="A5626" t="str">
            <v>96559</v>
          </cell>
          <cell r="B5626" t="str">
            <v>SUPORTE PARA DUTO EM CHAPA GALVANIZADA BITOLA 26, EM PERFILADO COM COMPRIMENTO DE 35 CM FIXADO EM LAJE, POR METRO DE DUTO FIXADO. AF_09/2023</v>
          </cell>
          <cell r="C5626" t="str">
            <v>M2</v>
          </cell>
          <cell r="D5626" t="str">
            <v>ATRIBUÍDO SÃO PAULO</v>
          </cell>
          <cell r="E5626" t="str">
            <v>34,62</v>
          </cell>
          <cell r="F5626" t="str">
            <v>CAIXA REFERENCIAL</v>
          </cell>
        </row>
        <row r="5627">
          <cell r="A5627" t="str">
            <v>96560</v>
          </cell>
          <cell r="B5627" t="str">
            <v>SUPORTE PARA DUTO EM CHAPA GALVANIZADA BITOLA 24, EM PERFILADO COM COMPRIMENTO DE 55 CM FIXADO EM LAJE, POR METRO DE DUTO FIXADO. AF_09/2023</v>
          </cell>
          <cell r="C5627" t="str">
            <v>M2</v>
          </cell>
          <cell r="D5627" t="str">
            <v>ATRIBUÍDO SÃO PAULO</v>
          </cell>
          <cell r="E5627" t="str">
            <v>33,44</v>
          </cell>
          <cell r="F5627" t="str">
            <v>CAIXA REFERENCIAL</v>
          </cell>
        </row>
        <row r="5628">
          <cell r="A5628" t="str">
            <v>96562</v>
          </cell>
          <cell r="B5628" t="str">
            <v>SUPORTE PARA ELETROCALHA LISA OU PERFURADA EM AÇO GALVANIZADO, LARGURA 400 MM, EM PERFILADO COM COMPRIMENTO DE 45 CM FIXADO EM LAJE, POR METRO DE ELETROCALHA FIXADA. AF_09/2023</v>
          </cell>
          <cell r="C5628" t="str">
            <v>M</v>
          </cell>
          <cell r="D5628" t="str">
            <v>ATRIBUÍDO SÃO PAULO</v>
          </cell>
          <cell r="E5628" t="str">
            <v>56,21</v>
          </cell>
          <cell r="F5628" t="str">
            <v>CAIXA REFERENCIAL</v>
          </cell>
        </row>
        <row r="5629">
          <cell r="A5629" t="str">
            <v>96563</v>
          </cell>
          <cell r="B5629" t="str">
            <v>SUPORTE PARA ELETROCALHA LISA OU PERFURADA EM AÇO GALVANIZADO, LARGURA 800 MM, EM PERFILADO COM COMPRIMENTO DE 85 CM FIXADO EM LAJE, POR METRO DE ELETROCALHA FIXADA. AF_09/2023</v>
          </cell>
          <cell r="C5629" t="str">
            <v>M</v>
          </cell>
          <cell r="D5629" t="str">
            <v>ATRIBUÍDO SÃO PAULO</v>
          </cell>
          <cell r="E5629" t="str">
            <v>61,00</v>
          </cell>
          <cell r="F5629" t="str">
            <v>CAIXA REFERENCIAL</v>
          </cell>
        </row>
        <row r="5630">
          <cell r="A5630" t="str">
            <v>100128</v>
          </cell>
          <cell r="B5630" t="str">
            <v>TIL (TUBO DE INSPEÇÃO E LIMPEZA) RADIAL PARA ESGOTO, EM PVC, DN 300X200 MM. AF_12/2020</v>
          </cell>
          <cell r="C5630" t="str">
            <v>UN</v>
          </cell>
          <cell r="D5630" t="str">
            <v>ATRIBUÍDO SÃO PAULO</v>
          </cell>
          <cell r="E5630" t="str">
            <v>2.002,19</v>
          </cell>
          <cell r="F5630" t="str">
            <v>CAIXA REFERENCIAL</v>
          </cell>
        </row>
        <row r="5631">
          <cell r="A5631" t="str">
            <v>101802</v>
          </cell>
          <cell r="B5631" t="str">
            <v>CAIXA ENTERRADA RETENTORA DE AREIA RETANGULAR, EM ALVENARIA COM BLOCOS DE CONCRETO, DIMENSÕES INTERNAS: 1,00 X 1,00 X 1,20 M, EXCLUINDO TAMPÃO. AF_12/2020</v>
          </cell>
          <cell r="C5631" t="str">
            <v>UN</v>
          </cell>
          <cell r="D5631" t="str">
            <v>ATRIBUÍDO SÃO PAULO</v>
          </cell>
          <cell r="E5631" t="str">
            <v>1.777,09</v>
          </cell>
          <cell r="F5631" t="str">
            <v>CAIXA REFERENCIAL</v>
          </cell>
        </row>
        <row r="5632">
          <cell r="A5632" t="str">
            <v>101803</v>
          </cell>
          <cell r="B5632" t="str">
            <v>CAIXA ENTERRADA SEPARADORA DE ÓLEO RETANGULAR, EM ALVENARIA COM BLOCOS DE CONCRETO, DIMENSÕES INTERNAS: 0,6 X 0,6 X 1,00 M, EXCLUINDO TAMPÃO. AF_12/2020</v>
          </cell>
          <cell r="C5632" t="str">
            <v>UN</v>
          </cell>
          <cell r="D5632" t="str">
            <v>ATRIBUÍDO SÃO PAULO</v>
          </cell>
          <cell r="E5632" t="str">
            <v>1.135,63</v>
          </cell>
          <cell r="F5632" t="str">
            <v>CAIXA REFERENCIAL</v>
          </cell>
        </row>
        <row r="5633">
          <cell r="A5633" t="str">
            <v>101804</v>
          </cell>
          <cell r="B5633" t="str">
            <v>CAIXA ENTERRADA SEPARADORA DE ÓLEO RETANGULAR, EM ALVENARIA COM BLOCOS DE CONCRETO, DIMENSÕES INTERNAS: 0,8 X 0,8 X 1,00 M, EXCLUINDO TAMPÃO. AF_12/2020</v>
          </cell>
          <cell r="C5633" t="str">
            <v>UN</v>
          </cell>
          <cell r="D5633" t="str">
            <v>ATRIBUÍDO SÃO PAULO</v>
          </cell>
          <cell r="E5633" t="str">
            <v>1.419,75</v>
          </cell>
          <cell r="F5633" t="str">
            <v>CAIXA REFERENCIAL</v>
          </cell>
        </row>
        <row r="5634">
          <cell r="A5634" t="str">
            <v>101805</v>
          </cell>
          <cell r="B5634" t="str">
            <v>CAIXA ENTERRADA SEPARADORA DE ÓLEO RETANGULAR, EM ALVENARIA COM BLOCOS DE CONCRETO, DIMENSÕES INTERNAS: 1,00 X 1,00 X 1,00 M, EXCLUINDO TAMPÃO. AF_12/2020</v>
          </cell>
          <cell r="C5634" t="str">
            <v>UN</v>
          </cell>
          <cell r="D5634" t="str">
            <v>ATRIBUÍDO SÃO PAULO</v>
          </cell>
          <cell r="E5634" t="str">
            <v>1.806,02</v>
          </cell>
          <cell r="F5634" t="str">
            <v>CAIXA REFERENCIAL</v>
          </cell>
        </row>
        <row r="5635">
          <cell r="A5635" t="str">
            <v>102111</v>
          </cell>
          <cell r="B5635" t="str">
            <v>BOMBA CENTRÍFUGA, MONOFÁSICA, 0,5 CV OU 0,49 HP, HM 6 A 20 M, Q 1,2 A 8,3 M3/H - FORNECIMENTO E INSTALAÇÃO. AF_12/2020</v>
          </cell>
          <cell r="C5635" t="str">
            <v>UN</v>
          </cell>
          <cell r="D5635" t="str">
            <v>ATRIBUÍDO SÃO PAULO</v>
          </cell>
          <cell r="E5635" t="str">
            <v>1.015,10</v>
          </cell>
          <cell r="F5635" t="str">
            <v>CAIXA REFERENCIAL</v>
          </cell>
        </row>
        <row r="5636">
          <cell r="A5636" t="str">
            <v>102112</v>
          </cell>
          <cell r="B5636" t="str">
            <v>BOMBA CENTRÍFUGA, MONOFÁSICA, 0,5 CV OU 0,49 HP, HM 6 A 20 M, Q 1,2 A 8,3 M3/H (NÃO INCLUI O FORNECIMENTO DA BOMBA). AF_12/2020</v>
          </cell>
          <cell r="C5636" t="str">
            <v>UN</v>
          </cell>
          <cell r="D5636" t="str">
            <v>ATRIBUÍDO SÃO PAULO</v>
          </cell>
          <cell r="E5636" t="str">
            <v>160,10</v>
          </cell>
          <cell r="F5636" t="str">
            <v>CAIXA REFERENCIAL</v>
          </cell>
        </row>
        <row r="5637">
          <cell r="A5637" t="str">
            <v>102113</v>
          </cell>
          <cell r="B5637" t="str">
            <v>BOMBA CENTRÍFUGA, TRIFÁSICA, 1 CV OU 0,99 HP, HM 14 A 40 M, Q 0,6 A 8,4 M3/H - FORNECIMENTO E INSTALAÇÃO. AF_12/2020</v>
          </cell>
          <cell r="C5637" t="str">
            <v>UN</v>
          </cell>
          <cell r="D5637" t="str">
            <v>ATRIBUÍDO SÃO PAULO</v>
          </cell>
          <cell r="E5637" t="str">
            <v>1.605,29</v>
          </cell>
          <cell r="F5637" t="str">
            <v>CAIXA REFERENCIAL</v>
          </cell>
        </row>
        <row r="5638">
          <cell r="A5638" t="str">
            <v>102114</v>
          </cell>
          <cell r="B5638" t="str">
            <v>BOMBA CENTRÍFUGA, TRIFÁSICA, 1 CV OU 0,99 HP, HM 14 A 40 M, Q 0,6 A 8,4 M3/H (NÃO INCLUI O FORNECIMENTO DA BOMBA). AF_12/2020</v>
          </cell>
          <cell r="C5638" t="str">
            <v>UN</v>
          </cell>
          <cell r="D5638" t="str">
            <v>ATRIBUÍDO SÃO PAULO</v>
          </cell>
          <cell r="E5638" t="str">
            <v>164,05</v>
          </cell>
          <cell r="F5638" t="str">
            <v>CAIXA REFERENCIAL</v>
          </cell>
        </row>
        <row r="5639">
          <cell r="A5639" t="str">
            <v>102115</v>
          </cell>
          <cell r="B5639" t="str">
            <v>BOMBA CENTRÍFUGA, TRIFÁSICA, 1,5 CV OU 1,48 HP, HM 10 A 70 M, Q 1,8 A 5,3 M3/H - FORNECIMENTO E INSTALAÇÃO. AF_12/2020</v>
          </cell>
          <cell r="C5639" t="str">
            <v>UN</v>
          </cell>
          <cell r="D5639" t="str">
            <v>ATRIBUÍDO SÃO PAULO</v>
          </cell>
          <cell r="E5639" t="str">
            <v>2.792,35</v>
          </cell>
          <cell r="F5639" t="str">
            <v>CAIXA REFERENCIAL</v>
          </cell>
        </row>
        <row r="5640">
          <cell r="A5640" t="str">
            <v>102116</v>
          </cell>
          <cell r="B5640" t="str">
            <v>BOMBA CENTRÍFUGA, TRIFÁSICA, 1,5 CV OU 1,48 HP, HM 10 A 24 M, Q 6,1 A 21,9 M3/H - FORNECIMENTO E INSTALAÇÃO. AF_12/2020</v>
          </cell>
          <cell r="C5640" t="str">
            <v>UN</v>
          </cell>
          <cell r="D5640" t="str">
            <v>ATRIBUÍDO SÃO PAULO</v>
          </cell>
          <cell r="E5640" t="str">
            <v>1.713,86</v>
          </cell>
          <cell r="F5640" t="str">
            <v>CAIXA REFERENCIAL</v>
          </cell>
        </row>
        <row r="5641">
          <cell r="A5641" t="str">
            <v>102117</v>
          </cell>
          <cell r="B5641" t="str">
            <v>BOMBA CENTRÍFUGA, TRIFÁSICA, 1,5 CV OU 1,48 HP (NÃO INCLUI O FORNECIMENTO DA BOMBA). AF_12/2020</v>
          </cell>
          <cell r="C5641" t="str">
            <v>UN</v>
          </cell>
          <cell r="D5641" t="str">
            <v>ATRIBUÍDO SÃO PAULO</v>
          </cell>
          <cell r="E5641" t="str">
            <v>168,85</v>
          </cell>
          <cell r="F5641" t="str">
            <v>CAIXA REFERENCIAL</v>
          </cell>
        </row>
        <row r="5642">
          <cell r="A5642" t="str">
            <v>102118</v>
          </cell>
          <cell r="B5642" t="str">
            <v>BOMBA CENTRÍFUGA, TRIFÁSICA, 3 CV OU 2,96 HP, HM 34 A 40 M, Q 8,6 A 14,8 M3/H - FORNECIMENTO E INSTALAÇÃO. AF_12/2020</v>
          </cell>
          <cell r="C5642" t="str">
            <v>UN</v>
          </cell>
          <cell r="D5642" t="str">
            <v>ATRIBUÍDO SÃO PAULO</v>
          </cell>
          <cell r="E5642" t="str">
            <v>2.328,75</v>
          </cell>
          <cell r="F5642" t="str">
            <v>CAIXA REFERENCIAL</v>
          </cell>
        </row>
        <row r="5643">
          <cell r="A5643" t="str">
            <v>102119</v>
          </cell>
          <cell r="B5643" t="str">
            <v>BOMBA CENTRÍFUGA, TRIFÁSICA, 3 CV OU 2,96 HP, HM 34 A 40 M, Q 8,6 A 14,8 M3/H (NÃO INCLUI O FORNECIMENTO DA BOMBA). AF_12/2020</v>
          </cell>
          <cell r="C5643" t="str">
            <v>UN</v>
          </cell>
          <cell r="D5643" t="str">
            <v>ATRIBUÍDO SÃO PAULO</v>
          </cell>
          <cell r="E5643" t="str">
            <v>172,98</v>
          </cell>
          <cell r="F5643" t="str">
            <v>CAIXA REFERENCIAL</v>
          </cell>
        </row>
        <row r="5644">
          <cell r="A5644" t="str">
            <v>102121</v>
          </cell>
          <cell r="B5644" t="str">
            <v>MOTO BOMBA HORIZONTAL ATÉ 10 CV, HM 75 A 80 M, Q 25,4 A 48 (NÃO INCLUI O FORNECIMENTO DA BOMBA). AF_12/2020</v>
          </cell>
          <cell r="C5644" t="str">
            <v>UN</v>
          </cell>
          <cell r="D5644" t="str">
            <v>ATRIBUÍDO SÃO PAULO</v>
          </cell>
          <cell r="E5644" t="str">
            <v>216,16</v>
          </cell>
          <cell r="F5644" t="str">
            <v>CAIXA REFERENCIAL</v>
          </cell>
        </row>
        <row r="5645">
          <cell r="A5645" t="str">
            <v>102122</v>
          </cell>
          <cell r="B5645" t="str">
            <v>BOMBA CENTRÍFUGA, TRIFÁSICA, 10 CV OU 9,86 HP, HM 85 A 140 M, Q 4,2 A 14,9 M3/H - FORNECIMENTO E INSTALAÇÃO. AF_12/2020</v>
          </cell>
          <cell r="C5645" t="str">
            <v>UN</v>
          </cell>
          <cell r="D5645" t="str">
            <v>ATRIBUÍDO SÃO PAULO</v>
          </cell>
          <cell r="E5645" t="str">
            <v>7.831,55</v>
          </cell>
          <cell r="F5645" t="str">
            <v>CAIXA REFERENCIAL</v>
          </cell>
        </row>
        <row r="5646">
          <cell r="A5646" t="str">
            <v>102123</v>
          </cell>
          <cell r="B5646" t="str">
            <v>BOMBA CENTRÍFUGA, TRIFÁSICA, 10 CV OU 9,86 HP, HM 85 A 140 M, Q 4,2 A 14,9 M3/H (NÃO INCLUI O FORNECIMENTO DA BOMBA). AF_12/2020</v>
          </cell>
          <cell r="C5646" t="str">
            <v>UN</v>
          </cell>
          <cell r="D5646" t="str">
            <v>ATRIBUÍDO SÃO PAULO</v>
          </cell>
          <cell r="E5646" t="str">
            <v>228,46</v>
          </cell>
          <cell r="F5646" t="str">
            <v>CAIXA REFERENCIAL</v>
          </cell>
        </row>
        <row r="5647">
          <cell r="A5647" t="str">
            <v>102136</v>
          </cell>
          <cell r="B5647" t="str">
            <v>INSTALAÇÃO DE QUADRO ELÉTRICO PARA BOMBAS TRIFÁSICAS ATÉ 25 CV (NÃO INCLUI O FORNECIMENTO DO QUADRO). AF_12/2020</v>
          </cell>
          <cell r="C5647" t="str">
            <v>UN</v>
          </cell>
          <cell r="D5647" t="str">
            <v>COEFICIENTE DE REPRESENTATIVIDADE</v>
          </cell>
          <cell r="E5647" t="str">
            <v>90,81</v>
          </cell>
          <cell r="F5647" t="str">
            <v>CAIXA REFERENCIAL</v>
          </cell>
        </row>
        <row r="5648">
          <cell r="A5648" t="str">
            <v>102137</v>
          </cell>
          <cell r="B5648" t="str">
            <v>CHAVE DE BOIA AUTOMÁTICA SUPERIOR/INFERIOR 15A/250V - FORNECIMENTO E INSTALAÇÃO. AF_12/2020</v>
          </cell>
          <cell r="C5648" t="str">
            <v>UN</v>
          </cell>
          <cell r="D5648" t="str">
            <v>COEFICIENTE DE REPRESENTATIVIDADE</v>
          </cell>
          <cell r="E5648" t="str">
            <v>90,48</v>
          </cell>
          <cell r="F5648" t="str">
            <v>CAIXA REFERENCIAL</v>
          </cell>
        </row>
        <row r="5649">
          <cell r="A5649" t="str">
            <v>102138</v>
          </cell>
          <cell r="B5649" t="str">
            <v>MOTO BOMBA HORIZONTAL DE 12,5 A 25 CV, HM 140 M (NÃO INCLUI O FORNECIMENTO DA BOMBA). AF_12/2020</v>
          </cell>
          <cell r="C5649" t="str">
            <v>UN</v>
          </cell>
          <cell r="D5649" t="str">
            <v>ATRIBUÍDO SÃO PAULO</v>
          </cell>
          <cell r="E5649" t="str">
            <v>248,48</v>
          </cell>
          <cell r="F5649" t="str">
            <v>CAIXA REFERENCIAL</v>
          </cell>
        </row>
        <row r="5650">
          <cell r="A5650" t="str">
            <v>103517</v>
          </cell>
          <cell r="B5650" t="str">
            <v>AQUECEDOR SOLAR COMPACTO, KIT PARA 1 COLETOR SOLAR EM VIDRO TEMPERADO E SERPENTINA EM TUBO DE COBRE COM SUPORTE, RESERVATÓRIO, FIXAÇÕES E TUBOS - FORNECIMENTO E INSTALAÇÃO. AF_12/2021</v>
          </cell>
          <cell r="C5650" t="str">
            <v>UN</v>
          </cell>
          <cell r="D5650" t="str">
            <v>ATRIBUÍDO SÃO PAULO</v>
          </cell>
          <cell r="E5650" t="str">
            <v>3.603,80</v>
          </cell>
          <cell r="F5650" t="str">
            <v>CAIXA REFERENCIAL</v>
          </cell>
        </row>
        <row r="5651">
          <cell r="A5651" t="str">
            <v>103519</v>
          </cell>
          <cell r="B5651" t="str">
            <v>BLOCO CONCRETADO NO LOCAL, 20X20X15CM, PARA BASE DE FIXAÇÃO DA ESTRUTURA SOLAR PARA LAJE DE CONCRETO - FORNECIMENTO E INSTALAÇÃO. AF_12/2021</v>
          </cell>
          <cell r="C5651" t="str">
            <v>UN</v>
          </cell>
          <cell r="D5651" t="str">
            <v>ATRIBUÍDO SÃO PAULO</v>
          </cell>
          <cell r="E5651" t="str">
            <v>11,75</v>
          </cell>
          <cell r="F5651" t="str">
            <v>CAIXA REFERENCIAL</v>
          </cell>
        </row>
        <row r="5652">
          <cell r="A5652" t="str">
            <v>103520</v>
          </cell>
          <cell r="B5652" t="str">
            <v>RESERVATÓRIO TÉRMICO/BOILER SOLAR EM AÇO INOX 400 L COM 2 PLACAS COLETORAS EM VIDRO TEMPERADO COM SERPENTINA EM TUBO DE COBRE 2 X 1 M - FORNECIMENTO E INSTALAÇÃO. AF_12/2021</v>
          </cell>
          <cell r="C5652" t="str">
            <v>UN</v>
          </cell>
          <cell r="D5652" t="str">
            <v>ATRIBUÍDO SÃO PAULO</v>
          </cell>
          <cell r="E5652" t="str">
            <v>5.933,10</v>
          </cell>
          <cell r="F5652" t="str">
            <v>CAIXA REFERENCIAL</v>
          </cell>
        </row>
        <row r="5653">
          <cell r="A5653" t="str">
            <v>103521</v>
          </cell>
          <cell r="B5653" t="str">
            <v>RESERVATÓRIO TÉRMICO/BOILER SOLAR EM AÇO INOX 600 L COM 3 PLACAS COLETORAS EM VIDRO TEMPERADO COM SERPENTINA EM TUBO DE COBRE 2 X 1 M - FORNECIMENTO E INSTALAÇÃO. AF_12/2021</v>
          </cell>
          <cell r="C5653" t="str">
            <v>UN</v>
          </cell>
          <cell r="D5653" t="str">
            <v>ATRIBUÍDO SÃO PAULO</v>
          </cell>
          <cell r="E5653" t="str">
            <v>7.878,14</v>
          </cell>
          <cell r="F5653" t="str">
            <v>CAIXA REFERENCIAL</v>
          </cell>
        </row>
        <row r="5654">
          <cell r="A5654" t="str">
            <v>103522</v>
          </cell>
          <cell r="B5654" t="str">
            <v>RESERVATÓRIO TÉRMICO/BOILER SOLAR EM AÇO INOX 800 L COM 4 PLACAS COLETORAS EM VIDRO TEMPERADO COM SERPENTINA EM TUBO DE COBRE 2 X 1 M - FORNECIMENTO E INSTALAÇÃO. AF_12/2021</v>
          </cell>
          <cell r="C5654" t="str">
            <v>UN</v>
          </cell>
          <cell r="D5654" t="str">
            <v>ATRIBUÍDO SÃO PAULO</v>
          </cell>
          <cell r="E5654" t="str">
            <v>8.012,41</v>
          </cell>
          <cell r="F5654" t="str">
            <v>CAIXA REFERENCIAL</v>
          </cell>
        </row>
        <row r="5655">
          <cell r="A5655" t="str">
            <v>103523</v>
          </cell>
          <cell r="B5655" t="str">
            <v>RESERVATÓRIO TÉRMICO/BOILER SOLAR EM AÇO INOX 1000 L COM 5 PLACAS COLETORAS EM VIDRO TEMPERADO COM SERPENTINA EM TUBO DE COBRE 2 X 1 M - FORNECIMENTO E INSTALAÇÃO. AF_12/2021</v>
          </cell>
          <cell r="C5655" t="str">
            <v>UN</v>
          </cell>
          <cell r="D5655" t="str">
            <v>ATRIBUÍDO SÃO PAULO</v>
          </cell>
          <cell r="E5655" t="str">
            <v>12.020,63</v>
          </cell>
          <cell r="F5655" t="str">
            <v>CAIXA REFERENCIAL</v>
          </cell>
        </row>
        <row r="5656">
          <cell r="A5656" t="str">
            <v>104767</v>
          </cell>
          <cell r="B5656" t="str">
            <v>FURO MECANIZADO EM ALVENARIA, PARA INSTALAÇÕES HIDRÁULICAS, DIÂMETROS MENORES OU IGUAIS A 40 MM. AF_09/2023</v>
          </cell>
          <cell r="C5656" t="str">
            <v>UN</v>
          </cell>
          <cell r="D5656" t="str">
            <v>COEFICIENTE DE REPRESENTATIVIDADE</v>
          </cell>
          <cell r="E5656" t="str">
            <v>0,67</v>
          </cell>
          <cell r="F5656" t="str">
            <v>CAIXA REFERENCIAL</v>
          </cell>
        </row>
        <row r="5657">
          <cell r="A5657" t="str">
            <v>104769</v>
          </cell>
          <cell r="B5657" t="str">
            <v>FURO MECANIZADO EM ALVENARIA, PARA INSTALAÇÕES HIDRÁULICAS, DIÂMETROS MAIORES QUE 40 MM E MENORES OU IGUAIS A 75 MM. AF_09/2023</v>
          </cell>
          <cell r="C5657" t="str">
            <v>UN</v>
          </cell>
          <cell r="D5657" t="str">
            <v>COEFICIENTE DE REPRESENTATIVIDADE</v>
          </cell>
          <cell r="E5657" t="str">
            <v>1,81</v>
          </cell>
          <cell r="F5657" t="str">
            <v>CAIXA REFERENCIAL</v>
          </cell>
        </row>
        <row r="5658">
          <cell r="A5658" t="str">
            <v>104771</v>
          </cell>
          <cell r="B5658" t="str">
            <v>FURO MECANIZADO EM ALVENARIA, PARA INSTALAÇÕES HIDRÁULICAS, DIÂMETROS MAIORES QUE 75 MM E MENORES OU IGUAIS A 100 MM. AF_09/2023</v>
          </cell>
          <cell r="C5658" t="str">
            <v>UN</v>
          </cell>
          <cell r="D5658" t="str">
            <v>COEFICIENTE DE REPRESENTATIVIDADE</v>
          </cell>
          <cell r="E5658" t="str">
            <v>2,64</v>
          </cell>
          <cell r="F5658" t="str">
            <v>CAIXA REFERENCIAL</v>
          </cell>
        </row>
        <row r="5659">
          <cell r="A5659" t="str">
            <v>104773</v>
          </cell>
          <cell r="B5659" t="str">
            <v>FURO MECANIZADO EM CONCRETO, COM PERFURATRIZ, PARA INSTALAÇÕES HIDRÁULICAS, DIÂMETROS MENORES OU IGUAIS A 40 MM. AF_09/2023</v>
          </cell>
          <cell r="C5659" t="str">
            <v>UN</v>
          </cell>
          <cell r="D5659" t="str">
            <v>ATRIBUÍDO SÃO PAULO</v>
          </cell>
          <cell r="E5659" t="str">
            <v>2,34</v>
          </cell>
          <cell r="F5659" t="str">
            <v>CAIXA REFERENCIAL</v>
          </cell>
        </row>
        <row r="5660">
          <cell r="A5660" t="str">
            <v>104775</v>
          </cell>
          <cell r="B5660" t="str">
            <v>FURO MECANIZADO EM CONCRETO, COM PERFURATRIZ, PARA INSTALAÇÕES HIDRÁULICAS, DIÂMETROS MAIORES QUE 40 MM E MENORES OU IGUAIS A 75 MM. AF_09/2023</v>
          </cell>
          <cell r="C5660" t="str">
            <v>UN</v>
          </cell>
          <cell r="D5660" t="str">
            <v>ATRIBUÍDO SÃO PAULO</v>
          </cell>
          <cell r="E5660" t="str">
            <v>6,29</v>
          </cell>
          <cell r="F5660" t="str">
            <v>CAIXA REFERENCIAL</v>
          </cell>
        </row>
        <row r="5661">
          <cell r="A5661" t="str">
            <v>104777</v>
          </cell>
          <cell r="B5661" t="str">
            <v>FURO MECANIZADO EM CONCRETO, COM PERFURATRIZ, PARA INSTALAÇÕES HIDRÁULICAS, DIÂMETROS MAIORES QUE 75 MM E MENORES OU IGUAIS A 150 MM. AF_09/2023</v>
          </cell>
          <cell r="C5661" t="str">
            <v>UN</v>
          </cell>
          <cell r="D5661" t="str">
            <v>ATRIBUÍDO SÃO PAULO</v>
          </cell>
          <cell r="E5661" t="str">
            <v>9,20</v>
          </cell>
          <cell r="F5661" t="str">
            <v>CAIXA REFERENCIAL</v>
          </cell>
        </row>
        <row r="5662">
          <cell r="A5662" t="str">
            <v>104779</v>
          </cell>
          <cell r="B5662" t="str">
            <v>RASGO LINEAR MECANIZADO EM ALVENARIA, PARA RAMAIS/ DISTRIBUIÇÃO DE INSTALAÇÕES HIDRÁULICAS, DIÂMETROS MENORES OU IGUAIS A 40 MM. AF_09/2023</v>
          </cell>
          <cell r="C5662" t="str">
            <v>M</v>
          </cell>
          <cell r="D5662" t="str">
            <v>ATRIBUÍDO SÃO PAULO</v>
          </cell>
          <cell r="E5662" t="str">
            <v>7,84</v>
          </cell>
          <cell r="F5662" t="str">
            <v>CAIXA REFERENCIAL</v>
          </cell>
        </row>
        <row r="5663">
          <cell r="A5663" t="str">
            <v>104781</v>
          </cell>
          <cell r="B5663" t="str">
            <v>RASGO LINEAR MECANIZADO EM ALVENARIA, PARA RAMAIS/ DISTRIBUIÇÃO DE INSTALAÇÕES HIDRÁULICAS, DIÂMETROS MAIORES QUE 40 MM E MENORES OU IGUAIS A 75 MM. AF_09/2023</v>
          </cell>
          <cell r="C5663" t="str">
            <v>M</v>
          </cell>
          <cell r="D5663" t="str">
            <v>ATRIBUÍDO SÃO PAULO</v>
          </cell>
          <cell r="E5663" t="str">
            <v>9,04</v>
          </cell>
          <cell r="F5663" t="str">
            <v>CAIXA REFERENCIAL</v>
          </cell>
        </row>
        <row r="5664">
          <cell r="A5664" t="str">
            <v>104782</v>
          </cell>
          <cell r="B5664" t="str">
            <v>PASSANTE TIPO PEÇA EM FÔRMA DE MADEIRA, FIXADO EM LAJE, PARA PASSAGEM DE NO MÁXIMO 5 TUBOS DE 50 MM DE DIÂMETRO. AF_09/2023</v>
          </cell>
          <cell r="C5664" t="str">
            <v>UN</v>
          </cell>
          <cell r="D5664" t="str">
            <v>ATRIBUÍDO SÃO PAULO</v>
          </cell>
          <cell r="E5664" t="str">
            <v>75,01</v>
          </cell>
          <cell r="F5664" t="str">
            <v>CAIXA REFERENCIAL</v>
          </cell>
        </row>
        <row r="5665">
          <cell r="A5665" t="str">
            <v>104783</v>
          </cell>
          <cell r="B5665" t="str">
            <v>PASSANTE TIPO TUBO COM DIÂMETRO DE 50 MM, FIXADO EM LAJE, PARA PASSAGEM DE TUBULAÇÕES COM NO MÁXIMO 40 MM DE DIÂMETRO. AF_09/2023</v>
          </cell>
          <cell r="C5665" t="str">
            <v>UN</v>
          </cell>
          <cell r="D5665" t="str">
            <v>COEFICIENTE DE REPRESENTATIVIDADE</v>
          </cell>
          <cell r="E5665" t="str">
            <v>5,80</v>
          </cell>
          <cell r="F5665" t="str">
            <v>CAIXA REFERENCIAL</v>
          </cell>
        </row>
        <row r="5666">
          <cell r="A5666" t="str">
            <v>104784</v>
          </cell>
          <cell r="B5666" t="str">
            <v>PASSANTE TIPO TUBO COM DIÂMETRO DE 150 MM, FIXADO EM LAJE, PARA PASSAGEM DE TUBULAÇÕES COM NO MÁXIMO 100 MM DE DIÂMETRO. AF_09/2023</v>
          </cell>
          <cell r="C5666" t="str">
            <v>UN</v>
          </cell>
          <cell r="D5666" t="str">
            <v>COEFICIENTE DE REPRESENTATIVIDADE</v>
          </cell>
          <cell r="E5666" t="str">
            <v>16,11</v>
          </cell>
          <cell r="F5666" t="str">
            <v>CAIXA REFERENCIAL</v>
          </cell>
        </row>
        <row r="5667">
          <cell r="A5667" t="str">
            <v>104786</v>
          </cell>
          <cell r="B5667" t="str">
            <v>RASGO LINEAR MECANIZADO EM CONCRETO, PARA RAMAIS/ DISTRIBUIÇÃO DE INSTALAÇÕES HIDRÁULICAS, DIÂMETROS MENORES OU IGUAIS A 40 MM. AF_09/2023</v>
          </cell>
          <cell r="C5667" t="str">
            <v>M</v>
          </cell>
          <cell r="D5667" t="str">
            <v>ATRIBUÍDO SÃO PAULO</v>
          </cell>
          <cell r="E5667" t="str">
            <v>7,16</v>
          </cell>
          <cell r="F5667" t="str">
            <v>CAIXA REFERENCIAL</v>
          </cell>
        </row>
        <row r="5668">
          <cell r="A5668" t="str">
            <v>104787</v>
          </cell>
          <cell r="B5668" t="str">
            <v>RASGO LINEAR MECANIZADO EM CONCRETO, PARA RAMAIS/ DISTRIBUIÇÃO DE INSTALAÇÕES HIDRÁULICAS, DIÂMETROS MAIORES QUE 40 MM E MENORES OU IGUAIS A 75 MM. AF_09/2023</v>
          </cell>
          <cell r="C5668" t="str">
            <v>M</v>
          </cell>
          <cell r="D5668" t="str">
            <v>ATRIBUÍDO SÃO PAULO</v>
          </cell>
          <cell r="E5668" t="str">
            <v>9,49</v>
          </cell>
          <cell r="F5668" t="str">
            <v>CAIXA REFERENCIAL</v>
          </cell>
        </row>
        <row r="5669">
          <cell r="A5669" t="str">
            <v>104788</v>
          </cell>
          <cell r="B5669" t="str">
            <v>RASGO LINEAR MECANIZADO EM CONCRETO, PARA RAMAIS/ DISTRIBUIÇÃO DE INSTALAÇÕES HIDRÁULICAS, DIÂMETROS MAIORES QUE 75 MM E MENORES OU IGUAIS A 100 MM. AF_09/2023</v>
          </cell>
          <cell r="C5669" t="str">
            <v>M</v>
          </cell>
          <cell r="D5669" t="str">
            <v>ATRIBUÍDO SÃO PAULO</v>
          </cell>
          <cell r="E5669" t="str">
            <v>12,60</v>
          </cell>
          <cell r="F5669" t="str">
            <v>CAIXA REFERENCIAL</v>
          </cell>
        </row>
        <row r="5670">
          <cell r="A5670" t="str">
            <v>104031</v>
          </cell>
          <cell r="B5670" t="str">
            <v>COLAR DE TOMADA, PVC, COM TRAVAS, DE 60 MM X 1/2" OU 60 MM X 3/4", PARA LIGAÇÃO PREDIAL DE ÁGUA. AF_06/2022</v>
          </cell>
          <cell r="C5670" t="str">
            <v>UN</v>
          </cell>
          <cell r="D5670" t="str">
            <v>ATRIBUÍDO SÃO PAULO</v>
          </cell>
          <cell r="E5670" t="str">
            <v>20,82</v>
          </cell>
          <cell r="F5670" t="str">
            <v>CAIXA REFERENCIAL</v>
          </cell>
        </row>
        <row r="5671">
          <cell r="A5671" t="str">
            <v>104032</v>
          </cell>
          <cell r="B5671" t="str">
            <v>COLAR DE TOMADA, PVC, COM TRAVAS, DE 75 MM X 1/2" OU 75 MM X 3/4", PARA LIGAÇÃO PREDIAL DE ÁGUA. AF_06/2022</v>
          </cell>
          <cell r="C5671" t="str">
            <v>UN</v>
          </cell>
          <cell r="D5671" t="str">
            <v>ATRIBUÍDO SÃO PAULO</v>
          </cell>
          <cell r="E5671" t="str">
            <v>25,91</v>
          </cell>
          <cell r="F5671" t="str">
            <v>CAIXA REFERENCIAL</v>
          </cell>
        </row>
        <row r="5672">
          <cell r="A5672" t="str">
            <v>104033</v>
          </cell>
          <cell r="B5672" t="str">
            <v>COLAR DE TOMADA, PVC, COM TRAVAS, DE 85 MM X 1/2" OU 85 MM X 3/4", PARA LIGAÇÃO PREDIAL DE ÁGUA. AF_06/2022</v>
          </cell>
          <cell r="C5672" t="str">
            <v>UN</v>
          </cell>
          <cell r="D5672" t="str">
            <v>ATRIBUÍDO SÃO PAULO</v>
          </cell>
          <cell r="E5672" t="str">
            <v>23,74</v>
          </cell>
          <cell r="F5672" t="str">
            <v>CAIXA REFERENCIAL</v>
          </cell>
        </row>
        <row r="5673">
          <cell r="A5673" t="str">
            <v>104034</v>
          </cell>
          <cell r="B5673" t="str">
            <v>COLAR DE TOMADA, PVC, COM TRAVAS, DE 110 MM X 1/2" OU 110 MM X 3/4", PARA LIGAÇÃO PREDIAL DE ÁGUA. AF_06/2022</v>
          </cell>
          <cell r="C5673" t="str">
            <v>UN</v>
          </cell>
          <cell r="D5673" t="str">
            <v>ATRIBUÍDO SÃO PAULO</v>
          </cell>
          <cell r="E5673" t="str">
            <v>30,62</v>
          </cell>
          <cell r="F5673" t="str">
            <v>CAIXA REFERENCIAL</v>
          </cell>
        </row>
        <row r="5674">
          <cell r="A5674" t="str">
            <v>104035</v>
          </cell>
          <cell r="B5674" t="str">
            <v>COLAR DE TOMADA, POLIPROPILENO, COM PARAFUSOS, 63 MM X 1/2", PARA LIGAÇÃO PREDIAL DE ÁGUA. AF_06/2022</v>
          </cell>
          <cell r="C5674" t="str">
            <v>UN</v>
          </cell>
          <cell r="D5674" t="str">
            <v>ATRIBUÍDO SÃO PAULO</v>
          </cell>
          <cell r="E5674" t="str">
            <v>40,26</v>
          </cell>
          <cell r="F5674" t="str">
            <v>CAIXA REFERENCIAL</v>
          </cell>
        </row>
        <row r="5675">
          <cell r="A5675" t="str">
            <v>104036</v>
          </cell>
          <cell r="B5675" t="str">
            <v>COLAR DE TOMADA, POLIPROPILENO, COM PARAFUSOS, 63 MM X 3/4", PARA LIGAÇÃO PREDIAL DE ÁGUA. AF_06/2022</v>
          </cell>
          <cell r="C5675" t="str">
            <v>UN</v>
          </cell>
          <cell r="D5675" t="str">
            <v>ATRIBUÍDO SÃO PAULO</v>
          </cell>
          <cell r="E5675" t="str">
            <v>41,56</v>
          </cell>
          <cell r="F5675" t="str">
            <v>CAIXA REFERENCIAL</v>
          </cell>
        </row>
        <row r="5676">
          <cell r="A5676" t="str">
            <v>104039</v>
          </cell>
          <cell r="B5676" t="str">
            <v>TÊ DE SERVIÇO INTEGRADO, POLIPROPILENO, PARA TUBOS EM PEAD, 63 MM X 20 MM, PARA LIGAÇÃO PREDIAL DE ÁGUA. AF_06/2022</v>
          </cell>
          <cell r="C5676" t="str">
            <v>UN</v>
          </cell>
          <cell r="D5676" t="str">
            <v>ATRIBUÍDO SÃO PAULO</v>
          </cell>
          <cell r="E5676" t="str">
            <v>74,65</v>
          </cell>
          <cell r="F5676" t="str">
            <v>CAIXA REFERENCIAL</v>
          </cell>
        </row>
        <row r="5677">
          <cell r="A5677" t="str">
            <v>104043</v>
          </cell>
          <cell r="B5677" t="str">
            <v>ADAPTADOR, POLIPROPILENO, PARA TUBOS EM PEAD, 20 MM X 1/2", PARA LIGAÇÃO PREDIAL DE ÁGUA. AF_06/2022</v>
          </cell>
          <cell r="C5677" t="str">
            <v>UN</v>
          </cell>
          <cell r="D5677" t="str">
            <v>ATRIBUÍDO SÃO PAULO</v>
          </cell>
          <cell r="E5677" t="str">
            <v>8,87</v>
          </cell>
          <cell r="F5677" t="str">
            <v>CAIXA REFERENCIAL</v>
          </cell>
        </row>
        <row r="5678">
          <cell r="A5678" t="str">
            <v>104044</v>
          </cell>
          <cell r="B5678" t="str">
            <v>ADAPTADOR, POLIPROPILENO, PARA TUBOS EM PEAD, 20 MM X 3/4", PARA LIGAÇÃO PREDIAL DE ÁGUA. AF_06/2022</v>
          </cell>
          <cell r="C5678" t="str">
            <v>UN</v>
          </cell>
          <cell r="D5678" t="str">
            <v>ATRIBUÍDO SÃO PAULO</v>
          </cell>
          <cell r="E5678" t="str">
            <v>9,51</v>
          </cell>
          <cell r="F5678" t="str">
            <v>CAIXA REFERENCIAL</v>
          </cell>
        </row>
        <row r="5679">
          <cell r="A5679" t="str">
            <v>104045</v>
          </cell>
          <cell r="B5679" t="str">
            <v>ADAPTADOR, POLIPROPILENO, PARA TUBOS EM PEAD, 32 MM X 1", PARA LIGAÇÃO PREDIAL DE ÁGUA. AF_06/2022</v>
          </cell>
          <cell r="C5679" t="str">
            <v>UN</v>
          </cell>
          <cell r="D5679" t="str">
            <v>ATRIBUÍDO SÃO PAULO</v>
          </cell>
          <cell r="E5679" t="str">
            <v>14,60</v>
          </cell>
          <cell r="F5679" t="str">
            <v>CAIXA REFERENCIAL</v>
          </cell>
        </row>
        <row r="5680">
          <cell r="A5680" t="str">
            <v>104046</v>
          </cell>
          <cell r="B5680" t="str">
            <v>COTOVELO/JOELHO COM ADAPTADOR, POLIPROPILENO, PARA TUBOS EM PEAD, 20 MM X 1/2", PARA LIGAÇÃO PREDIAL DE ÁGUA. AF_06/2022</v>
          </cell>
          <cell r="C5680" t="str">
            <v>UN</v>
          </cell>
          <cell r="D5680" t="str">
            <v>ATRIBUÍDO SÃO PAULO</v>
          </cell>
          <cell r="E5680" t="str">
            <v>8,50</v>
          </cell>
          <cell r="F5680" t="str">
            <v>CAIXA REFERENCIAL</v>
          </cell>
        </row>
        <row r="5681">
          <cell r="A5681" t="str">
            <v>104047</v>
          </cell>
          <cell r="B5681" t="str">
            <v>COTOVELO/JOELHO COM ADAPTADOR, POLIPROPILENO, PARA TUBOS EM PEAD, 20 MM X 3/4", PARA LIGAÇÃO PREDIAL DE ÁGUA. AF_06/2022</v>
          </cell>
          <cell r="C5681" t="str">
            <v>UN</v>
          </cell>
          <cell r="D5681" t="str">
            <v>ATRIBUÍDO SÃO PAULO</v>
          </cell>
          <cell r="E5681" t="str">
            <v>9,88</v>
          </cell>
          <cell r="F5681" t="str">
            <v>CAIXA REFERENCIAL</v>
          </cell>
        </row>
        <row r="5682">
          <cell r="A5682" t="str">
            <v>104048</v>
          </cell>
          <cell r="B5682" t="str">
            <v>COTOVELO/JOELHO COM ADAPTADOR, POLIPROPILENO, PARA TUBOS EM PEAD, 32 MM X 1", PARA LIGAÇÃO PREDIAL DE ÁGUA. AF_06/2022</v>
          </cell>
          <cell r="C5682" t="str">
            <v>UN</v>
          </cell>
          <cell r="D5682" t="str">
            <v>ATRIBUÍDO SÃO PAULO</v>
          </cell>
          <cell r="E5682" t="str">
            <v>14,27</v>
          </cell>
          <cell r="F5682" t="str">
            <v>CAIXA REFERENCIAL</v>
          </cell>
        </row>
        <row r="5683">
          <cell r="A5683" t="str">
            <v>104049</v>
          </cell>
          <cell r="B5683" t="str">
            <v>ADAPTADOR, PVC, CURTO COM BOLSA E ROSCA, 20 MM X 1/2", PARA LIGAÇÃO PREDIAL DE ÁGUA. AF_06/2022</v>
          </cell>
          <cell r="C5683" t="str">
            <v>UN</v>
          </cell>
          <cell r="D5683" t="str">
            <v>COEFICIENTE DE REPRESENTATIVIDADE</v>
          </cell>
          <cell r="E5683" t="str">
            <v>6,57</v>
          </cell>
          <cell r="F5683" t="str">
            <v>CAIXA REFERENCIAL</v>
          </cell>
        </row>
        <row r="5684">
          <cell r="A5684" t="str">
            <v>104050</v>
          </cell>
          <cell r="B5684" t="str">
            <v>ADAPTADOR, PVC, CURTO COM BOLSA E ROSCA, 32 MM X 1", PARA LIGAÇÃO PREDIAL DE ÁGUA. AF_06/2022</v>
          </cell>
          <cell r="C5684" t="str">
            <v>UN</v>
          </cell>
          <cell r="D5684" t="str">
            <v>COEFICIENTE DE REPRESENTATIVIDADE</v>
          </cell>
          <cell r="E5684" t="str">
            <v>9,86</v>
          </cell>
          <cell r="F5684" t="str">
            <v>CAIXA REFERENCIAL</v>
          </cell>
        </row>
        <row r="5685">
          <cell r="A5685" t="str">
            <v>104051</v>
          </cell>
          <cell r="B5685" t="str">
            <v>COTOVELO/JOELHO 90°, POLIPROPILENO, PARA TUBOS EM PEAD, 20 X 20 MM, PARA LIGAÇÃO PREDIAL DE ÁGUA. AF_06/2022</v>
          </cell>
          <cell r="C5685" t="str">
            <v>UN</v>
          </cell>
          <cell r="D5685" t="str">
            <v>ATRIBUÍDO SÃO PAULO</v>
          </cell>
          <cell r="E5685" t="str">
            <v>7,93</v>
          </cell>
          <cell r="F5685" t="str">
            <v>CAIXA REFERENCIAL</v>
          </cell>
        </row>
        <row r="5686">
          <cell r="A5686" t="str">
            <v>104052</v>
          </cell>
          <cell r="B5686" t="str">
            <v>COTOVELO/JOELHO 90°, POLIPROPILENO, PARA TUBOS EM PEAD, 32 X 32 MM, PARA LIGAÇÃO PREDIAL DE ÁGUA. AF_06/2022</v>
          </cell>
          <cell r="C5686" t="str">
            <v>UN</v>
          </cell>
          <cell r="D5686" t="str">
            <v>ATRIBUÍDO SÃO PAULO</v>
          </cell>
          <cell r="E5686" t="str">
            <v>11,10</v>
          </cell>
          <cell r="F5686" t="str">
            <v>CAIXA REFERENCIAL</v>
          </cell>
        </row>
        <row r="5687">
          <cell r="A5687" t="str">
            <v>104053</v>
          </cell>
          <cell r="B5687" t="str">
            <v>UNIÃO, POLIPROPILENO, PARA TUBOS EM PEAD, 20 MM, PARA LIGAÇÃO PREDIAL DE ÁGUA. AF_06/2022</v>
          </cell>
          <cell r="C5687" t="str">
            <v>UN</v>
          </cell>
          <cell r="D5687" t="str">
            <v>ATRIBUÍDO SÃO PAULO</v>
          </cell>
          <cell r="E5687" t="str">
            <v>9,14</v>
          </cell>
          <cell r="F5687" t="str">
            <v>CAIXA REFERENCIAL</v>
          </cell>
        </row>
        <row r="5688">
          <cell r="A5688" t="str">
            <v>104054</v>
          </cell>
          <cell r="B5688" t="str">
            <v>UNIÃO, POLIPROPILENO, PARA TUBOS EM PEAD, 32 MM, PARA LIGAÇÃO PREDIAL DE ÁGUA. AF_06/2022</v>
          </cell>
          <cell r="C5688" t="str">
            <v>UN</v>
          </cell>
          <cell r="D5688" t="str">
            <v>ATRIBUÍDO SÃO PAULO</v>
          </cell>
          <cell r="E5688" t="str">
            <v>17,75</v>
          </cell>
          <cell r="F5688" t="str">
            <v>CAIXA REFERENCIAL</v>
          </cell>
        </row>
        <row r="5689">
          <cell r="A5689" t="str">
            <v>104055</v>
          </cell>
          <cell r="B5689" t="str">
            <v>REGISTRO ESFERA, PVC, DE PASSEIO, PARA POLIETILENO, 20 MM, PARA LIGAÇÃO PREDIAL DE ÁGUA. AF_06/2022</v>
          </cell>
          <cell r="C5689" t="str">
            <v>UN</v>
          </cell>
          <cell r="D5689" t="str">
            <v>COEFICIENTE DE REPRESENTATIVIDADE</v>
          </cell>
          <cell r="E5689" t="str">
            <v>20,68</v>
          </cell>
          <cell r="F5689" t="str">
            <v>CAIXA REFERENCIAL</v>
          </cell>
        </row>
        <row r="5690">
          <cell r="A5690" t="str">
            <v>104056</v>
          </cell>
          <cell r="B5690" t="str">
            <v>REGISTRO ESFERA, PVC, COM ROSCA, 1/2", PARA LIGAÇÃO PREDIAL DE ÁGUA. AF_06/2022</v>
          </cell>
          <cell r="C5690" t="str">
            <v>UN</v>
          </cell>
          <cell r="D5690" t="str">
            <v>COEFICIENTE DE REPRESENTATIVIDADE</v>
          </cell>
          <cell r="E5690" t="str">
            <v>31,40</v>
          </cell>
          <cell r="F5690" t="str">
            <v>CAIXA REFERENCIAL</v>
          </cell>
        </row>
        <row r="5691">
          <cell r="A5691" t="str">
            <v>104058</v>
          </cell>
          <cell r="B5691" t="str">
            <v>LUVA, PVC, ROSCÁVEL, 1/2", PARA LIGAÇÃO PREDIAL DE ÁGUA. AF_06/2022</v>
          </cell>
          <cell r="C5691" t="str">
            <v>UN</v>
          </cell>
          <cell r="D5691" t="str">
            <v>COEFICIENTE DE REPRESENTATIVIDADE</v>
          </cell>
          <cell r="E5691" t="str">
            <v>8,16</v>
          </cell>
          <cell r="F5691" t="str">
            <v>CAIXA REFERENCIAL</v>
          </cell>
        </row>
        <row r="5692">
          <cell r="A5692" t="str">
            <v>104059</v>
          </cell>
          <cell r="B5692" t="str">
            <v>LUVA, PVC, ROSCÁVEL, 1", PARA LIGAÇÃO PREDIAL DE ÁGUA. AF_06/2022</v>
          </cell>
          <cell r="C5692" t="str">
            <v>UN</v>
          </cell>
          <cell r="D5692" t="str">
            <v>COEFICIENTE DE REPRESENTATIVIDADE</v>
          </cell>
          <cell r="E5692" t="str">
            <v>12,37</v>
          </cell>
          <cell r="F5692" t="str">
            <v>CAIXA REFERENCIAL</v>
          </cell>
        </row>
        <row r="5693">
          <cell r="A5693" t="str">
            <v>104060</v>
          </cell>
          <cell r="B5693" t="str">
            <v>TUBO, PEAD, PE-80, DE = 20 MM X 2,3 MM, PARA LIGAÇÃO PREDIAL DE ÁGUA. AF_06/2022</v>
          </cell>
          <cell r="C5693" t="str">
            <v>M</v>
          </cell>
          <cell r="D5693" t="str">
            <v>ATRIBUÍDO SÃO PAULO</v>
          </cell>
          <cell r="E5693" t="str">
            <v>9,13</v>
          </cell>
          <cell r="F5693" t="str">
            <v>CAIXA REFERENCIAL</v>
          </cell>
        </row>
        <row r="5694">
          <cell r="A5694" t="str">
            <v>104061</v>
          </cell>
          <cell r="B5694" t="str">
            <v>TUBO, PEAD, PE-80, DE = 32 MM X 3,0 MM, PARA LIGAÇÃO PREDIAL DE ÁGUA. AF_06/2022</v>
          </cell>
          <cell r="C5694" t="str">
            <v>M</v>
          </cell>
          <cell r="D5694" t="str">
            <v>ATRIBUÍDO SÃO PAULO</v>
          </cell>
          <cell r="E5694" t="str">
            <v>16,20</v>
          </cell>
          <cell r="F5694" t="str">
            <v>CAIXA REFERENCIAL</v>
          </cell>
        </row>
        <row r="5695">
          <cell r="A5695" t="str">
            <v>104062</v>
          </cell>
          <cell r="B5695" t="str">
            <v>CURVA LONGA, 90 GRAUS, PVC OCRE, JUNTA ELÁSTICA, DN 100 MM, PARA COLETOR PREDIAL DE ESGOTO. AF_06/2022</v>
          </cell>
          <cell r="C5695" t="str">
            <v>UN</v>
          </cell>
          <cell r="D5695" t="str">
            <v>COEFICIENTE DE REPRESENTATIVIDADE</v>
          </cell>
          <cell r="E5695" t="str">
            <v>89,49</v>
          </cell>
          <cell r="F5695" t="str">
            <v>CAIXA REFERENCIAL</v>
          </cell>
        </row>
        <row r="5696">
          <cell r="A5696" t="str">
            <v>104063</v>
          </cell>
          <cell r="B5696" t="str">
            <v>CURVA LONGA, 45 GRAUS, PVC OCRE, JUNTA ELÁSTICA, DN 100 MM, PARA COLETOR PREDIAL DE ESGOTO. AF_06/2022</v>
          </cell>
          <cell r="C5696" t="str">
            <v>UN</v>
          </cell>
          <cell r="D5696" t="str">
            <v>COEFICIENTE DE REPRESENTATIVIDADE</v>
          </cell>
          <cell r="E5696" t="str">
            <v>84,95</v>
          </cell>
          <cell r="F5696" t="str">
            <v>CAIXA REFERENCIAL</v>
          </cell>
        </row>
        <row r="5697">
          <cell r="A5697" t="str">
            <v>104064</v>
          </cell>
          <cell r="B5697" t="str">
            <v>CURVA LONGA, 90 GRAUS, PVC OCRE, JUNTA ELÁSTICA, DN 150 MM, PARA COLETOR PREDIAL DE ESGOTO. AF_06/2022</v>
          </cell>
          <cell r="C5697" t="str">
            <v>UN</v>
          </cell>
          <cell r="D5697" t="str">
            <v>COEFICIENTE DE REPRESENTATIVIDADE</v>
          </cell>
          <cell r="E5697" t="str">
            <v>219,17</v>
          </cell>
          <cell r="F5697" t="str">
            <v>CAIXA REFERENCIAL</v>
          </cell>
        </row>
        <row r="5698">
          <cell r="A5698" t="str">
            <v>104065</v>
          </cell>
          <cell r="B5698" t="str">
            <v>CURVA LONGA, 45 GRAUS, PVC OCRE, JUNTA ELÁSTICA, DN 150 MM, PARA COLETOR PREDIAL DE ESGOTO. AF_06/2022</v>
          </cell>
          <cell r="C5698" t="str">
            <v>UN</v>
          </cell>
          <cell r="D5698" t="str">
            <v>COEFICIENTE DE REPRESENTATIVIDADE</v>
          </cell>
          <cell r="E5698" t="str">
            <v>185,07</v>
          </cell>
          <cell r="F5698" t="str">
            <v>CAIXA REFERENCIAL</v>
          </cell>
        </row>
        <row r="5699">
          <cell r="A5699" t="str">
            <v>104072</v>
          </cell>
          <cell r="B5699" t="str">
            <v>TÊ, PVC OCRE, JUNTA ELÁSTICA, DN 200 MM, PARA COLETOR PREDIAL DE ESGOTO. AF_06/2022</v>
          </cell>
          <cell r="C5699" t="str">
            <v>UN</v>
          </cell>
          <cell r="D5699" t="str">
            <v>COEFICIENTE DE REPRESENTATIVIDADE</v>
          </cell>
          <cell r="E5699" t="str">
            <v>335,52</v>
          </cell>
          <cell r="F5699" t="str">
            <v>CAIXA REFERENCIAL</v>
          </cell>
        </row>
        <row r="5700">
          <cell r="A5700" t="str">
            <v>104076</v>
          </cell>
          <cell r="B5700" t="str">
            <v>SELIM, PVC OCRE, COM TRAVA, DN 125 X 100 MM OU 150 X 100 MM, PARA COLETOR PREDIAL DE ESGOTO. AF_06/2022</v>
          </cell>
          <cell r="C5700" t="str">
            <v>UN</v>
          </cell>
          <cell r="D5700" t="str">
            <v>COEFICIENTE DE REPRESENTATIVIDADE</v>
          </cell>
          <cell r="E5700" t="str">
            <v>56,26</v>
          </cell>
          <cell r="F5700" t="str">
            <v>CAIXA REFERENCIAL</v>
          </cell>
        </row>
        <row r="5701">
          <cell r="A5701" t="str">
            <v>104082</v>
          </cell>
          <cell r="B5701" t="str">
            <v>PLUG, PVC OCRE, JUNTA ELÁSTICA, DN 100 MM, PARA COLETOR PREDIAL DE ESGOTO. AF_06/2022</v>
          </cell>
          <cell r="C5701" t="str">
            <v>UN</v>
          </cell>
          <cell r="D5701" t="str">
            <v>COEFICIENTE DE REPRESENTATIVIDADE</v>
          </cell>
          <cell r="E5701" t="str">
            <v>36,36</v>
          </cell>
          <cell r="F5701" t="str">
            <v>CAIXA REFERENCIAL</v>
          </cell>
        </row>
        <row r="5702">
          <cell r="A5702" t="str">
            <v>104083</v>
          </cell>
          <cell r="B5702" t="str">
            <v>PLUG, PVC OCRE, JUNTA ELÁSTICA, DN 150 MM, PARA COLETOR PREDIAL DE ESGOTO. AF_06/2022</v>
          </cell>
          <cell r="C5702" t="str">
            <v>UN</v>
          </cell>
          <cell r="D5702" t="str">
            <v>COEFICIENTE DE REPRESENTATIVIDADE</v>
          </cell>
          <cell r="E5702" t="str">
            <v>88,44</v>
          </cell>
          <cell r="F5702" t="str">
            <v>CAIXA REFERENCIAL</v>
          </cell>
        </row>
        <row r="5703">
          <cell r="A5703" t="str">
            <v>104084</v>
          </cell>
          <cell r="B5703" t="str">
            <v>CAP, PVC OCRE, JUNTA ELÁSTICA, DN 150 MM, PARA COLETOR PREDIAL DE ESGOTO. AF_06/2022</v>
          </cell>
          <cell r="C5703" t="str">
            <v>UN</v>
          </cell>
          <cell r="D5703" t="str">
            <v>COEFICIENTE DE REPRESENTATIVIDADE</v>
          </cell>
          <cell r="E5703" t="str">
            <v>101,30</v>
          </cell>
          <cell r="F5703" t="str">
            <v>CAIXA REFERENCIAL</v>
          </cell>
        </row>
        <row r="5704">
          <cell r="A5704" t="str">
            <v>104085</v>
          </cell>
          <cell r="B5704" t="str">
            <v>TUBO, PVC OCRE, JUNTA ELÁSTICA, DN 100 MM, PARA COLETOR PREDIAL DE ESGOTO. AF_06/2022</v>
          </cell>
          <cell r="C5704" t="str">
            <v>M</v>
          </cell>
          <cell r="D5704" t="str">
            <v>COEFICIENTE DE REPRESENTATIVIDADE</v>
          </cell>
          <cell r="E5704" t="str">
            <v>67,02</v>
          </cell>
          <cell r="F5704" t="str">
            <v>CAIXA REFERENCIAL</v>
          </cell>
        </row>
        <row r="5705">
          <cell r="A5705" t="str">
            <v>104086</v>
          </cell>
          <cell r="B5705" t="str">
            <v>TUBO, PVC OCRE, JUNTA ELÁSTICA, DN 150 MM, PARA COLETOR PREDIAL DE ESGOTO. AF_06/2022</v>
          </cell>
          <cell r="C5705" t="str">
            <v>M</v>
          </cell>
          <cell r="D5705" t="str">
            <v>COEFICIENTE DE REPRESENTATIVIDADE</v>
          </cell>
          <cell r="E5705" t="str">
            <v>120,87</v>
          </cell>
          <cell r="F5705" t="str">
            <v>CAIXA REFERENCIAL</v>
          </cell>
        </row>
        <row r="5706">
          <cell r="A5706" t="str">
            <v>104947</v>
          </cell>
          <cell r="B5706" t="str">
            <v>DRAGAGEM DE MATERIAIS DE 1A CATEGORIA E COMPOSTOS ORGÂNICOS E INORGÂNICOS COM RETROESCAVADEIRA (CAÇAMBA: 0,26 M3/88 HP). AF_03/2024</v>
          </cell>
          <cell r="C5706" t="str">
            <v>M3</v>
          </cell>
          <cell r="D5706" t="str">
            <v>COEFICIENTE DE REPRESENTATIVIDADE</v>
          </cell>
          <cell r="E5706" t="str">
            <v>12,98</v>
          </cell>
          <cell r="F5706" t="str">
            <v>CAIXA REFERENCIAL</v>
          </cell>
        </row>
        <row r="5707">
          <cell r="A5707" t="str">
            <v>104948</v>
          </cell>
          <cell r="B5707" t="str">
            <v>DRAGAGEM DE MATERIAIS DE 1A CATEGORIA E COMPOSTOS ORGÂNICOS E INORGÂNICOS COM ESCAVADEIRA HIDRÁULICA (CAÇAMBA: 0,80 M3/111 HP). AF_03/2024</v>
          </cell>
          <cell r="C5707" t="str">
            <v>M3</v>
          </cell>
          <cell r="D5707" t="str">
            <v>COLETADO</v>
          </cell>
          <cell r="E5707" t="str">
            <v>5,45</v>
          </cell>
          <cell r="F5707" t="str">
            <v>CAIXA REFERENCIAL</v>
          </cell>
        </row>
        <row r="5708">
          <cell r="A5708" t="str">
            <v>104949</v>
          </cell>
          <cell r="B5708" t="str">
            <v>DRAGAGEM DE MATERIAIS DE 1A CATEGORIA E COMPOSTOS ORGÂNICOS E INORGÂNICOS COM ESCAVADEIRA HIDRÁULICA DE LONGO ALCANCE (CAÇAMBA: 0,52 M3/155 HP). AF_03/2024</v>
          </cell>
          <cell r="C5708" t="str">
            <v>M3</v>
          </cell>
          <cell r="D5708" t="str">
            <v>COEFICIENTE DE REPRESENTATIVIDADE</v>
          </cell>
          <cell r="E5708" t="str">
            <v>10,14</v>
          </cell>
          <cell r="F5708" t="str">
            <v>CAIXA REFERENCIAL</v>
          </cell>
        </row>
        <row r="5709">
          <cell r="A5709" t="str">
            <v>96520</v>
          </cell>
          <cell r="B5709" t="str">
            <v>ESCAVAÇÃO MECANIZADA PARA BLOCO DE COROAMENTO OU SAPATA COM RETROESCAVADEIRA (SEM ESCAVAÇÃO PARA COLOCAÇÃO DE FÔRMAS). AF_01/2024</v>
          </cell>
          <cell r="C5709" t="str">
            <v>M3</v>
          </cell>
          <cell r="D5709" t="str">
            <v>COEFICIENTE DE REPRESENTATIVIDADE</v>
          </cell>
          <cell r="E5709" t="str">
            <v>99,72</v>
          </cell>
          <cell r="F5709" t="str">
            <v>CAIXA REFERENCIAL</v>
          </cell>
        </row>
        <row r="5710">
          <cell r="A5710" t="str">
            <v>96521</v>
          </cell>
          <cell r="B5710" t="str">
            <v>ESCAVAÇÃO MECANIZADA PARA BLOCO DE COROAMENTO OU SAPATA COM RETROESCAVADEIRA (INCLUINDO ESCAVAÇÃO PARA COLOCAÇÃO DE FÔRMAS). AF_01/2024</v>
          </cell>
          <cell r="C5710" t="str">
            <v>M3</v>
          </cell>
          <cell r="D5710" t="str">
            <v>COEFICIENTE DE REPRESENTATIVIDADE</v>
          </cell>
          <cell r="E5710" t="str">
            <v>44,63</v>
          </cell>
          <cell r="F5710" t="str">
            <v>CAIXA REFERENCIAL</v>
          </cell>
        </row>
        <row r="5711">
          <cell r="A5711" t="str">
            <v>96522</v>
          </cell>
          <cell r="B5711" t="str">
            <v>ESCAVAÇÃO MANUAL PARA BLOCO DE COROAMENTO OU SAPATA (SEM ESCAVAÇÃO PARA COLOCAÇÃO DE FÔRMAS). AF_01/2024</v>
          </cell>
          <cell r="C5711" t="str">
            <v>M3</v>
          </cell>
          <cell r="D5711" t="str">
            <v>COLETADO</v>
          </cell>
          <cell r="E5711" t="str">
            <v>158,48</v>
          </cell>
          <cell r="F5711" t="str">
            <v>CAIXA REFERENCIAL</v>
          </cell>
        </row>
        <row r="5712">
          <cell r="A5712" t="str">
            <v>96523</v>
          </cell>
          <cell r="B5712" t="str">
            <v>ESCAVAÇÃO MANUAL PARA BLOCO DE COROAMENTO OU SAPATA (INCLUINDO ESCAVAÇÃO PARA COLOCAÇÃO DE FÔRMAS). AF_01/2024</v>
          </cell>
          <cell r="C5712" t="str">
            <v>M3</v>
          </cell>
          <cell r="D5712" t="str">
            <v>COLETADO</v>
          </cell>
          <cell r="E5712" t="str">
            <v>104,71</v>
          </cell>
          <cell r="F5712" t="str">
            <v>CAIXA REFERENCIAL</v>
          </cell>
        </row>
        <row r="5713">
          <cell r="A5713" t="str">
            <v>96524</v>
          </cell>
          <cell r="B5713" t="str">
            <v>ESCAVAÇÃO MECANIZADA PARA VIGA BALDRAME OU SAPATA CORRIDA COM MINI-ESCAVADEIRA (SEM ESCAVAÇÃO PARA COLOCAÇÃO DE FÔRMAS). AF_01/2024</v>
          </cell>
          <cell r="C5713" t="str">
            <v>M3</v>
          </cell>
          <cell r="D5713" t="str">
            <v>COEFICIENTE DE REPRESENTATIVIDADE</v>
          </cell>
          <cell r="E5713" t="str">
            <v>166,12</v>
          </cell>
          <cell r="F5713" t="str">
            <v>CAIXA REFERENCIAL</v>
          </cell>
        </row>
        <row r="5714">
          <cell r="A5714" t="str">
            <v>96525</v>
          </cell>
          <cell r="B5714" t="str">
            <v>ESCAVAÇÃO MECANIZADA PARA VIGA BALDRAME OU SAPATA CORRIDA COM MINI-ESCAVADEIRA (INCLUINDO ESCAVAÇÃO PARA COLOCAÇÃO DE FÔRMAS). AF_01/2024</v>
          </cell>
          <cell r="C5714" t="str">
            <v>M3</v>
          </cell>
          <cell r="D5714" t="str">
            <v>COEFICIENTE DE REPRESENTATIVIDADE</v>
          </cell>
          <cell r="E5714" t="str">
            <v>59,03</v>
          </cell>
          <cell r="F5714" t="str">
            <v>CAIXA REFERENCIAL</v>
          </cell>
        </row>
        <row r="5715">
          <cell r="A5715" t="str">
            <v>96526</v>
          </cell>
          <cell r="B5715" t="str">
            <v>ESCAVAÇÃO MANUAL PARA VIGA BALDRAME OU SAPATA CORRIDA (SEM ESCAVAÇÃO PARA COLOCAÇÃO DE FÔRMAS). AF_01/2024</v>
          </cell>
          <cell r="C5715" t="str">
            <v>M3</v>
          </cell>
          <cell r="D5715" t="str">
            <v>COLETADO</v>
          </cell>
          <cell r="E5715" t="str">
            <v>226,92</v>
          </cell>
          <cell r="F5715" t="str">
            <v>CAIXA REFERENCIAL</v>
          </cell>
        </row>
        <row r="5716">
          <cell r="A5716" t="str">
            <v>96527</v>
          </cell>
          <cell r="B5716" t="str">
            <v>ESCAVAÇÃO MANUAL PARA VIGA BALDRAME OU SAPATA CORRIDA (INCLUINDO ESCAVAÇÃO PARA COLOCAÇÃO DE FÔRMAS). AF_01/2024</v>
          </cell>
          <cell r="C5716" t="str">
            <v>M3</v>
          </cell>
          <cell r="D5716" t="str">
            <v>COLETADO</v>
          </cell>
          <cell r="E5716" t="str">
            <v>115,17</v>
          </cell>
          <cell r="F5716" t="str">
            <v>CAIXA REFERENCIAL</v>
          </cell>
        </row>
        <row r="5717">
          <cell r="A5717" t="str">
            <v>96528</v>
          </cell>
          <cell r="B5717" t="str">
            <v>FABRICAÇÃO, MONTAGEM E DESMONTAGEM DE FÔRMA PARA BLOCO DE COROAMENTO, EM MADEIRA SERRADA, E=25 MM, 1 UTILIZAÇÃO. AF_01/2024</v>
          </cell>
          <cell r="C5717" t="str">
            <v>M2</v>
          </cell>
          <cell r="D5717" t="str">
            <v>ATRIBUÍDO SÃO PAULO</v>
          </cell>
          <cell r="E5717" t="str">
            <v>165,40</v>
          </cell>
          <cell r="F5717" t="str">
            <v>CAIXA REFERENCIAL</v>
          </cell>
        </row>
        <row r="5718">
          <cell r="A5718" t="str">
            <v>101114</v>
          </cell>
          <cell r="B5718" t="str">
            <v>ESCAVAÇÃO HORIZONTAL EM SOLO DE 1A CATEGORIA COM TRATOR DE ESTEIRAS (100HP/LÂMINA: 2,19M3). AF_07/2020</v>
          </cell>
          <cell r="C5718" t="str">
            <v>M3</v>
          </cell>
          <cell r="D5718" t="str">
            <v>ATRIBUÍDO SÃO PAULO</v>
          </cell>
          <cell r="E5718" t="str">
            <v>4,83</v>
          </cell>
          <cell r="F5718" t="str">
            <v>CAIXA REFERENCIAL</v>
          </cell>
        </row>
        <row r="5719">
          <cell r="A5719" t="str">
            <v>101115</v>
          </cell>
          <cell r="B5719" t="str">
            <v>ESCAVAÇÃO HORIZONTAL EM SOLO DE 1A CATEGORIA COM TRATOR DE ESTEIRAS (150HP/LÂMINA: 3,18M3). AF_07/2020</v>
          </cell>
          <cell r="C5719" t="str">
            <v>M3</v>
          </cell>
          <cell r="D5719" t="str">
            <v>ATRIBUÍDO SÃO PAULO</v>
          </cell>
          <cell r="E5719" t="str">
            <v>4,01</v>
          </cell>
          <cell r="F5719" t="str">
            <v>CAIXA REFERENCIAL</v>
          </cell>
        </row>
        <row r="5720">
          <cell r="A5720" t="str">
            <v>101116</v>
          </cell>
          <cell r="B5720" t="str">
            <v>ESCAVAÇÃO HORIZONTAL EM SOLO DE 1A CATEGORIA COM TRATOR DE ESTEIRAS (170HP/LÂMINA: 5,20M3). AF_07/2020</v>
          </cell>
          <cell r="C5720" t="str">
            <v>M3</v>
          </cell>
          <cell r="D5720" t="str">
            <v>ATRIBUÍDO SÃO PAULO</v>
          </cell>
          <cell r="E5720" t="str">
            <v>2,49</v>
          </cell>
          <cell r="F5720" t="str">
            <v>CAIXA REFERENCIAL</v>
          </cell>
        </row>
        <row r="5721">
          <cell r="A5721" t="str">
            <v>101117</v>
          </cell>
          <cell r="B5721" t="str">
            <v>ESCAVAÇÃO HORIZONTAL EM SOLO DE 1A CATEGORIA COM TRATOR DE ESTEIRAS (347HP/LÂMINA: 8,70M3). AF_07/2020</v>
          </cell>
          <cell r="C5721" t="str">
            <v>M3</v>
          </cell>
          <cell r="D5721" t="str">
            <v>ATRIBUÍDO SÃO PAULO</v>
          </cell>
          <cell r="E5721" t="str">
            <v>3,44</v>
          </cell>
          <cell r="F5721" t="str">
            <v>CAIXA REFERENCIAL</v>
          </cell>
        </row>
        <row r="5722">
          <cell r="A5722" t="str">
            <v>101118</v>
          </cell>
          <cell r="B5722" t="str">
            <v>ESCAVAÇÃO HORIZONTAL EM SOLO DE 1A CATEGORIA COM TRATOR DE ESTEIRAS (125HP/LÂMINA: 2,70M3). AF_07/2020</v>
          </cell>
          <cell r="C5722" t="str">
            <v>M3</v>
          </cell>
          <cell r="D5722" t="str">
            <v>ATRIBUÍDO SÃO PAULO</v>
          </cell>
          <cell r="E5722" t="str">
            <v>4,14</v>
          </cell>
          <cell r="F5722" t="str">
            <v>CAIXA REFERENCIAL</v>
          </cell>
        </row>
        <row r="5723">
          <cell r="A5723" t="str">
            <v>101119</v>
          </cell>
          <cell r="B5723" t="str">
            <v>ESCAVAÇÃO HORIZONTAL, INCLUINDO ESCARIFICAÇÃO EM SOLO DE 2A CATEGORIA COM TRATOR DE ESTEIRAS (100HP/LÂMINA: 2,19M3). AF_07/2020</v>
          </cell>
          <cell r="C5723" t="str">
            <v>M3</v>
          </cell>
          <cell r="D5723" t="str">
            <v>ATRIBUÍDO SÃO PAULO</v>
          </cell>
          <cell r="E5723" t="str">
            <v>9,22</v>
          </cell>
          <cell r="F5723" t="str">
            <v>CAIXA REFERENCIAL</v>
          </cell>
        </row>
        <row r="5724">
          <cell r="A5724" t="str">
            <v>101120</v>
          </cell>
          <cell r="B5724" t="str">
            <v>ESCAVAÇÃO HORIZONTAL, INCLUINDO ESCARIFICAÇÃO EM SOLO DE 2A CATEGORIA COM TRATOR DE ESTEIRAS (150HP/LÂMINA: 3,18M3). AF_07/2020</v>
          </cell>
          <cell r="C5724" t="str">
            <v>M3</v>
          </cell>
          <cell r="D5724" t="str">
            <v>ATRIBUÍDO SÃO PAULO</v>
          </cell>
          <cell r="E5724" t="str">
            <v>7,68</v>
          </cell>
          <cell r="F5724" t="str">
            <v>CAIXA REFERENCIAL</v>
          </cell>
        </row>
        <row r="5725">
          <cell r="A5725" t="str">
            <v>101121</v>
          </cell>
          <cell r="B5725" t="str">
            <v>ESCAVAÇÃO HORIZONTAL, INCLUINDO ESCARIFICAÇÃO EM SOLO DE 2A CATEGORIA COM TRATOR DE ESTEIRAS (170HP/LÂMINA: 5,20M3). AF_07/2020</v>
          </cell>
          <cell r="C5725" t="str">
            <v>M3</v>
          </cell>
          <cell r="D5725" t="str">
            <v>ATRIBUÍDO SÃO PAULO</v>
          </cell>
          <cell r="E5725" t="str">
            <v>4,78</v>
          </cell>
          <cell r="F5725" t="str">
            <v>CAIXA REFERENCIAL</v>
          </cell>
        </row>
        <row r="5726">
          <cell r="A5726" t="str">
            <v>101122</v>
          </cell>
          <cell r="B5726" t="str">
            <v>ESCAVAÇÃO HORIZONTAL, INCLUINDO ESCARIFICAÇÃO EM SOLO DE 2A CATEGORIA COM TRATOR DE ESTEIRAS (347HP/LÂMINA: 8,70M3). AF_07/2020</v>
          </cell>
          <cell r="C5726" t="str">
            <v>M3</v>
          </cell>
          <cell r="D5726" t="str">
            <v>ATRIBUÍDO SÃO PAULO</v>
          </cell>
          <cell r="E5726" t="str">
            <v>6,57</v>
          </cell>
          <cell r="F5726" t="str">
            <v>CAIXA REFERENCIAL</v>
          </cell>
        </row>
        <row r="5727">
          <cell r="A5727" t="str">
            <v>101123</v>
          </cell>
          <cell r="B5727" t="str">
            <v>ESCAVAÇÃO HORIZONTAL, INCLUINDO ESCARIFICAÇÃO EM SOLO DE 2A CATEGORIA COM TRATOR DE ESTEIRAS (125HP/LÂMINA: 2,70M3). AF_07/2020</v>
          </cell>
          <cell r="C5727" t="str">
            <v>M3</v>
          </cell>
          <cell r="D5727" t="str">
            <v>ATRIBUÍDO SÃO PAULO</v>
          </cell>
          <cell r="E5727" t="str">
            <v>7,91</v>
          </cell>
          <cell r="F5727" t="str">
            <v>CAIXA REFERENCIAL</v>
          </cell>
        </row>
        <row r="5728">
          <cell r="A5728" t="str">
            <v>101124</v>
          </cell>
          <cell r="B5728" t="str">
            <v>ESCAVAÇÃO HORIZONTAL, INCLUINDO CARGA E DESCARGA EM SOLO DE 1A CATEGORIA COM TRATOR DE ESTEIRAS (100HP/LÂMINA: 2,19M3). AF_07/2020</v>
          </cell>
          <cell r="C5728" t="str">
            <v>M3</v>
          </cell>
          <cell r="D5728" t="str">
            <v>ATRIBUÍDO SÃO PAULO</v>
          </cell>
          <cell r="E5728" t="str">
            <v>15,68</v>
          </cell>
          <cell r="F5728" t="str">
            <v>CAIXA REFERENCIAL</v>
          </cell>
        </row>
        <row r="5729">
          <cell r="A5729" t="str">
            <v>101125</v>
          </cell>
          <cell r="B5729" t="str">
            <v>ESCAVAÇÃO HORIZONTAL, INCLUINDO CARGA E DESCARGA EM SOLO DE 1A CATEGORIA COM TRATOR DE ESTEIRAS (150HP/LÂMINA: 3,18M3). AF_07/2020</v>
          </cell>
          <cell r="C5729" t="str">
            <v>M3</v>
          </cell>
          <cell r="D5729" t="str">
            <v>ATRIBUÍDO SÃO PAULO</v>
          </cell>
          <cell r="E5729" t="str">
            <v>14,86</v>
          </cell>
          <cell r="F5729" t="str">
            <v>CAIXA REFERENCIAL</v>
          </cell>
        </row>
        <row r="5730">
          <cell r="A5730" t="str">
            <v>101126</v>
          </cell>
          <cell r="B5730" t="str">
            <v>ESCAVAÇÃO HORIZONTAL, INCLUINDO CARGA E DESCARGA EM SOLO DE 1A CATEGORIA COM TRATOR DE ESTEIRAS (170HP/LÂMINA: 5,20M3). AF_07/2020</v>
          </cell>
          <cell r="C5730" t="str">
            <v>M3</v>
          </cell>
          <cell r="D5730" t="str">
            <v>ATRIBUÍDO SÃO PAULO</v>
          </cell>
          <cell r="E5730" t="str">
            <v>13,33</v>
          </cell>
          <cell r="F5730" t="str">
            <v>CAIXA REFERENCIAL</v>
          </cell>
        </row>
        <row r="5731">
          <cell r="A5731" t="str">
            <v>101127</v>
          </cell>
          <cell r="B5731" t="str">
            <v>ESCAVAÇÃO HORIZONTAL, INCLUINDO CARGA E DESCARGA EM SOLO DE 1A CATEGORIA COM TRATOR DE ESTEIRAS (347HP/LÂMINA: 8,70M3). AF_07/2020</v>
          </cell>
          <cell r="C5731" t="str">
            <v>M3</v>
          </cell>
          <cell r="D5731" t="str">
            <v>ATRIBUÍDO SÃO PAULO</v>
          </cell>
          <cell r="E5731" t="str">
            <v>14,29</v>
          </cell>
          <cell r="F5731" t="str">
            <v>CAIXA REFERENCIAL</v>
          </cell>
        </row>
        <row r="5732">
          <cell r="A5732" t="str">
            <v>101128</v>
          </cell>
          <cell r="B5732" t="str">
            <v>ESCAVAÇÃO HORIZONTAL, INCLUINDO CARGA E DESCARGA EM SOLO DE 1A CATEGORIA COM TRATOR DE ESTEIRAS (125HP/LÂMINA: 2,70M3). AF_07/2020</v>
          </cell>
          <cell r="C5732" t="str">
            <v>M3</v>
          </cell>
          <cell r="D5732" t="str">
            <v>ATRIBUÍDO SÃO PAULO</v>
          </cell>
          <cell r="E5732" t="str">
            <v>14,99</v>
          </cell>
          <cell r="F5732" t="str">
            <v>CAIXA REFERENCIAL</v>
          </cell>
        </row>
        <row r="5733">
          <cell r="A5733" t="str">
            <v>101129</v>
          </cell>
          <cell r="B5733" t="str">
            <v>ESCAVAÇÃO HORIZONTAL, INCLUINDO ESCARIFICAÇÃO, CARGA E DESCARGA EM SOLO DE 2A CATEGORIA COM TRATOR DE ESTEIRAS (100HP/LÂMINA: 2,19M3). AF_07/2020</v>
          </cell>
          <cell r="C5733" t="str">
            <v>M3</v>
          </cell>
          <cell r="D5733" t="str">
            <v>ATRIBUÍDO SÃO PAULO</v>
          </cell>
          <cell r="E5733" t="str">
            <v>20,50</v>
          </cell>
          <cell r="F5733" t="str">
            <v>CAIXA REFERENCIAL</v>
          </cell>
        </row>
        <row r="5734">
          <cell r="A5734" t="str">
            <v>101130</v>
          </cell>
          <cell r="B5734" t="str">
            <v>ESCAVAÇÃO HORIZONTAL, INCLUINDO ESCARIFICAÇÃO, CARGA E DESCARGA EM SOLO DE 2A CATEGORIA COM TRATOR DE ESTEIRAS (150HP/LÂMINA: 3,18M3). AF_07/2020</v>
          </cell>
          <cell r="C5734" t="str">
            <v>M3</v>
          </cell>
          <cell r="D5734" t="str">
            <v>ATRIBUÍDO SÃO PAULO</v>
          </cell>
          <cell r="E5734" t="str">
            <v>18,96</v>
          </cell>
          <cell r="F5734" t="str">
            <v>CAIXA REFERENCIAL</v>
          </cell>
        </row>
        <row r="5735">
          <cell r="A5735" t="str">
            <v>101131</v>
          </cell>
          <cell r="B5735" t="str">
            <v>ESCAVAÇÃO HORIZONTAL, INCLUINDO ESCARIFICAÇÃO, CARGA E DESCARGA EM SOLO DE 2A CATEGORIA COM TRATOR DE ESTEIRAS (170HP/LÂMINA: 5,20M3). AF_07/2020</v>
          </cell>
          <cell r="C5735" t="str">
            <v>M3</v>
          </cell>
          <cell r="D5735" t="str">
            <v>ATRIBUÍDO SÃO PAULO</v>
          </cell>
          <cell r="E5735" t="str">
            <v>16,06</v>
          </cell>
          <cell r="F5735" t="str">
            <v>CAIXA REFERENCIAL</v>
          </cell>
        </row>
        <row r="5736">
          <cell r="A5736" t="str">
            <v>101132</v>
          </cell>
          <cell r="B5736" t="str">
            <v>ESCAVAÇÃO HORIZONTAL, INCLUINDO ESCARIFICAÇÃO, CARGA E DESCARGA EM SOLO DE 2A CATEGORIA COM TRATOR DE ESTEIRAS (347HP/LÂMINA: 8,70M3). AF_07/2020</v>
          </cell>
          <cell r="C5736" t="str">
            <v>M3</v>
          </cell>
          <cell r="D5736" t="str">
            <v>ATRIBUÍDO SÃO PAULO</v>
          </cell>
          <cell r="E5736" t="str">
            <v>17,85</v>
          </cell>
          <cell r="F5736" t="str">
            <v>CAIXA REFERENCIAL</v>
          </cell>
        </row>
        <row r="5737">
          <cell r="A5737" t="str">
            <v>101133</v>
          </cell>
          <cell r="B5737" t="str">
            <v>ESCAVAÇÃO HORIZONTAL, INCLUINDO ESCARIFICAÇÃO, CARGA E DESCARGA EM SOLO DE 2A CATEGORIA COM TRATOR DE ESTEIRAS (125HP/LÂMINA: 2,70M3). AF_07/2020</v>
          </cell>
          <cell r="C5737" t="str">
            <v>M3</v>
          </cell>
          <cell r="D5737" t="str">
            <v>ATRIBUÍDO SÃO PAULO</v>
          </cell>
          <cell r="E5737" t="str">
            <v>19,19</v>
          </cell>
          <cell r="F5737" t="str">
            <v>CAIXA REFERENCIAL</v>
          </cell>
        </row>
        <row r="5738">
          <cell r="A5738" t="str">
            <v>101134</v>
          </cell>
          <cell r="B5738" t="str">
            <v>ESCAVAÇÃO HORIZONTAL, INCLUINDO CARGA, DESCARGA E TRANSPORTE EM SOLO DE 1A CATEGORIA COM TRATOR DE ESTEIRAS (100HP/LÂMINA: 2,19M3) E CAMINHÃO BASCULANTE DE 10M3, DMT ATÉ 200M. AF_07/2020</v>
          </cell>
          <cell r="C5738" t="str">
            <v>M3</v>
          </cell>
          <cell r="D5738" t="str">
            <v>ATRIBUÍDO SÃO PAULO</v>
          </cell>
          <cell r="E5738" t="str">
            <v>16,35</v>
          </cell>
          <cell r="F5738" t="str">
            <v>CAIXA REFERENCIAL</v>
          </cell>
        </row>
        <row r="5739">
          <cell r="A5739" t="str">
            <v>101135</v>
          </cell>
          <cell r="B5739" t="str">
            <v>ESCAVAÇÃO HORIZONTAL, INCLUINDO CARGA, DESCARGA E TRANSPORTE EM SOLO DE 1A CATEGORIA COM TRATOR DE ESTEIRAS (150HP/LÂMINA: 3,18M3) E CAMINHÃO BASCULANTE DE 10M3, DMT ATÉ 200M AF_07/2020</v>
          </cell>
          <cell r="C5739" t="str">
            <v>M3</v>
          </cell>
          <cell r="D5739" t="str">
            <v>ATRIBUÍDO SÃO PAULO</v>
          </cell>
          <cell r="E5739" t="str">
            <v>15,53</v>
          </cell>
          <cell r="F5739" t="str">
            <v>CAIXA REFERENCIAL</v>
          </cell>
        </row>
        <row r="5740">
          <cell r="A5740" t="str">
            <v>101136</v>
          </cell>
          <cell r="B5740" t="str">
            <v>ESCAVAÇÃO HORIZONTAL, INCLUINDO CARGA, DESCARGA E TRANSPORTE EM SOLO DE 1A CATEGORIA COM TRATOR DE ESTEIRAS (170HP/LÂMINA: 5,20M3) E CAMINHÃO BASCULANTE DE 10M3, DMT ATÉ 200M. AF_07/2020</v>
          </cell>
          <cell r="C5740" t="str">
            <v>M3</v>
          </cell>
          <cell r="D5740" t="str">
            <v>ATRIBUÍDO SÃO PAULO</v>
          </cell>
          <cell r="E5740" t="str">
            <v>14,01</v>
          </cell>
          <cell r="F5740" t="str">
            <v>CAIXA REFERENCIAL</v>
          </cell>
        </row>
        <row r="5741">
          <cell r="A5741" t="str">
            <v>101137</v>
          </cell>
          <cell r="B5741" t="str">
            <v>ESCAVAÇÃO HORIZONTAL, INCLUINDO CARGA, DESCARGA E TRANSPORTE EM SOLO DE 1A CATEGORIA COM TRATOR DE ESTEIRAS (347HP/LÂMINA: 8,70M3) E CAMINHÃO BASCULANTE DE 10M3, DMT ATÉ 200M. AF_07/2020</v>
          </cell>
          <cell r="C5741" t="str">
            <v>M3</v>
          </cell>
          <cell r="D5741" t="str">
            <v>ATRIBUÍDO SÃO PAULO</v>
          </cell>
          <cell r="E5741" t="str">
            <v>14,96</v>
          </cell>
          <cell r="F5741" t="str">
            <v>CAIXA REFERENCIAL</v>
          </cell>
        </row>
        <row r="5742">
          <cell r="A5742" t="str">
            <v>101138</v>
          </cell>
          <cell r="B5742" t="str">
            <v>ESCAVAÇÃO HORIZONTAL, INCLUINDO CARGA, DESCARGA E TRANSPORTE EM SOLO DE 1A CATEGORIA COM TRATOR DE ESTEIRAS (125HP/LÂMINA: 2,70M3) E CAMINHÃO BASCULANTE DE 10M3, DMT ATÉ 200M. AF_07/2020</v>
          </cell>
          <cell r="C5742" t="str">
            <v>M3</v>
          </cell>
          <cell r="D5742" t="str">
            <v>ATRIBUÍDO SÃO PAULO</v>
          </cell>
          <cell r="E5742" t="str">
            <v>15,66</v>
          </cell>
          <cell r="F5742" t="str">
            <v>CAIXA REFERENCIAL</v>
          </cell>
        </row>
        <row r="5743">
          <cell r="A5743" t="str">
            <v>101139</v>
          </cell>
          <cell r="B5743" t="str">
            <v>ESCAVAÇÃO HORIZONTAL, INCLUINDO  ESCARIFICAÇÃO, CARGA, DESCARGA E TRANSPORTE EM SOLO DE 2A CATEGORIA COM TRATOR DE ESTEIRAS (100HP/LÂMINA: 2,19M3) E CAMINHÃO BASCULANTE DE 10M3, DMT ATÉ 200M. AF_07/2020</v>
          </cell>
          <cell r="C5743" t="str">
            <v>M3</v>
          </cell>
          <cell r="D5743" t="str">
            <v>ATRIBUÍDO SÃO PAULO</v>
          </cell>
          <cell r="E5743" t="str">
            <v>21,20</v>
          </cell>
          <cell r="F5743" t="str">
            <v>CAIXA REFERENCIAL</v>
          </cell>
        </row>
        <row r="5744">
          <cell r="A5744" t="str">
            <v>101140</v>
          </cell>
          <cell r="B5744" t="str">
            <v>ESCAVAÇÃO HORIZONTAL, INCLUINDO ESCARIFICAÇÃO, CARGA, DESCARGA E TRANSPORTE EM SOLO DE 2A CATEGORIA COM TRATOR DE ESTEIRAS (150HP/LÂMINA: 3,18M3) E CAMINHÃO BASCULANTE DE 10M3, DMT ATÉ 200M. AF_07/2020</v>
          </cell>
          <cell r="C5744" t="str">
            <v>M3</v>
          </cell>
          <cell r="D5744" t="str">
            <v>ATRIBUÍDO SÃO PAULO</v>
          </cell>
          <cell r="E5744" t="str">
            <v>19,66</v>
          </cell>
          <cell r="F5744" t="str">
            <v>CAIXA REFERENCIAL</v>
          </cell>
        </row>
        <row r="5745">
          <cell r="A5745" t="str">
            <v>101141</v>
          </cell>
          <cell r="B5745" t="str">
            <v>ESCAVAÇÃO HORIZONTAL, INCLUINDO ESCARIFICAÇÃO, CARGA, DESCARGA E TRANSPORTE EM SOLO DE 2A CATEGORIA COM TRATOR DE ESTEIRAS (170HP/LÂMINA: 5,20M3) E CAMINHÃO BASCULANTE DE 10M3, DMT ATÉ 200M. AF_07/2020</v>
          </cell>
          <cell r="C5745" t="str">
            <v>M3</v>
          </cell>
          <cell r="D5745" t="str">
            <v>ATRIBUÍDO SÃO PAULO</v>
          </cell>
          <cell r="E5745" t="str">
            <v>16,76</v>
          </cell>
          <cell r="F5745" t="str">
            <v>CAIXA REFERENCIAL</v>
          </cell>
        </row>
        <row r="5746">
          <cell r="A5746" t="str">
            <v>101142</v>
          </cell>
          <cell r="B5746" t="str">
            <v>ESCAVAÇÃO HORIZONTAL, INCLUINDO ESCARIFICAÇÃO, CARGA, DESCARGA E TRANSPORTE EM SOLO DE 2A CATEGORIA COM TRATOR DE ESTEIRAS (347HP/LÂMINA: 8,70M3) E CAMINHÃO BASCULANTE DE 10M3, DMT ATÉ 200M. AF_07/2020</v>
          </cell>
          <cell r="C5746" t="str">
            <v>M3</v>
          </cell>
          <cell r="D5746" t="str">
            <v>ATRIBUÍDO SÃO PAULO</v>
          </cell>
          <cell r="E5746" t="str">
            <v>18,55</v>
          </cell>
          <cell r="F5746" t="str">
            <v>CAIXA REFERENCIAL</v>
          </cell>
        </row>
        <row r="5747">
          <cell r="A5747" t="str">
            <v>101143</v>
          </cell>
          <cell r="B5747" t="str">
            <v>ESCAVAÇÃO HORIZONTAL, INCLUINDO ESCARIFICAÇÃO, CARGA, DESCARGA E TRANSPORTE EM SOLO DE 2A CATEGORIA COM TRATOR DE ESTEIRAS (125HP/LÂMINA: 2,70M3) E CAMINHÃO BASCULANTE DE 10M3, DMT ATÉ 200M. AF_07/2020</v>
          </cell>
          <cell r="C5747" t="str">
            <v>M3</v>
          </cell>
          <cell r="D5747" t="str">
            <v>ATRIBUÍDO SÃO PAULO</v>
          </cell>
          <cell r="E5747" t="str">
            <v>19,89</v>
          </cell>
          <cell r="F5747" t="str">
            <v>CAIXA REFERENCIAL</v>
          </cell>
        </row>
        <row r="5748">
          <cell r="A5748" t="str">
            <v>101144</v>
          </cell>
          <cell r="B5748" t="str">
            <v>ESCAVAÇÃO HORIZONTAL, INCLUINDO CARGA, DESCARGA E TRANSPORTE EM SOLO DE 1A CATEGORIA COM TRATOR DE ESTEIRAS (100HP/LÂMINA: 2,19M3) E CAMINHÃO BASCULANTE DE 14M3, DMT ATÉ 200M. AF_07/2020</v>
          </cell>
          <cell r="C5748" t="str">
            <v>M3</v>
          </cell>
          <cell r="D5748" t="str">
            <v>ATRIBUÍDO SÃO PAULO</v>
          </cell>
          <cell r="E5748" t="str">
            <v>16,45</v>
          </cell>
          <cell r="F5748" t="str">
            <v>CAIXA REFERENCIAL</v>
          </cell>
        </row>
        <row r="5749">
          <cell r="A5749" t="str">
            <v>101145</v>
          </cell>
          <cell r="B5749" t="str">
            <v>ESCAVAÇÃO HORIZONTAL, INCLUINDO CARGA, DESCARGA E TRANSPORTE EM SOLO DE 1A CATEGORIA COM TRATOR DE ESTEIRAS (150HP/LÂMINA: 3,18M3) E CAMINHÃO BASCULANTE DE 14M3, DMT ATÉ 200M. AF_07/2020</v>
          </cell>
          <cell r="C5749" t="str">
            <v>M3</v>
          </cell>
          <cell r="D5749" t="str">
            <v>ATRIBUÍDO SÃO PAULO</v>
          </cell>
          <cell r="E5749" t="str">
            <v>15,63</v>
          </cell>
          <cell r="F5749" t="str">
            <v>CAIXA REFERENCIAL</v>
          </cell>
        </row>
        <row r="5750">
          <cell r="A5750" t="str">
            <v>101146</v>
          </cell>
          <cell r="B5750" t="str">
            <v>ESCAVAÇÃO HORIZONTAL, INCLUINDO CARGA, DESCARGA E TRANSPORTE EM SOLO DE 1A CATEGORIA COM TRATOR DE ESTEIRAS (170HP/LÂMINA: 5,20M3) E CAMINHÃO BASCULANTE DE 14M3, DMT ATÉ 200M. AF_07/2020</v>
          </cell>
          <cell r="C5750" t="str">
            <v>M3</v>
          </cell>
          <cell r="D5750" t="str">
            <v>ATRIBUÍDO SÃO PAULO</v>
          </cell>
          <cell r="E5750" t="str">
            <v>14,11</v>
          </cell>
          <cell r="F5750" t="str">
            <v>CAIXA REFERENCIAL</v>
          </cell>
        </row>
        <row r="5751">
          <cell r="A5751" t="str">
            <v>101147</v>
          </cell>
          <cell r="B5751" t="str">
            <v>ESCAVAÇÃO HORIZONTAL, INCLUINDO CARGA, DESCARGA E TRANSPORTE EM SOLO DE 1A CATEGORIA COM TRATOR DE ESTEIRAS (347HP/LÂMINA: 8,70M3) E CAMINHÃO BASCULANTE DE 14M3, DMT ATÉ 200M. AF_07/2020</v>
          </cell>
          <cell r="C5751" t="str">
            <v>M3</v>
          </cell>
          <cell r="D5751" t="str">
            <v>ATRIBUÍDO SÃO PAULO</v>
          </cell>
          <cell r="E5751" t="str">
            <v>15,06</v>
          </cell>
          <cell r="F5751" t="str">
            <v>CAIXA REFERENCIAL</v>
          </cell>
        </row>
        <row r="5752">
          <cell r="A5752" t="str">
            <v>101148</v>
          </cell>
          <cell r="B5752" t="str">
            <v>ESCAVAÇÃO HORIZONTAL, INCLUINDO CARGA, DESCARGA E TRANSPORTE EM SOLO DE 1A CATEGORIA COM TRATOR DE ESTEIRAS (125HP/LÂMINA: 2,70M3) E CAMINHÃO BASCULANTE DE 14M3, DMT ATÉ 200M. AF_07/2020</v>
          </cell>
          <cell r="C5752" t="str">
            <v>M3</v>
          </cell>
          <cell r="D5752" t="str">
            <v>ATRIBUÍDO SÃO PAULO</v>
          </cell>
          <cell r="E5752" t="str">
            <v>15,76</v>
          </cell>
          <cell r="F5752" t="str">
            <v>CAIXA REFERENCIAL</v>
          </cell>
        </row>
        <row r="5753">
          <cell r="A5753" t="str">
            <v>101149</v>
          </cell>
          <cell r="B5753" t="str">
            <v>ESCAVAÇÃO HORIZONTAL, INCLUINDO ESCARIFICAÇÃO, CARGA, DESCARGA E TRANSPORTE EM SOLO DE 2A CATEGORIA COM TRATOR DE ESTEIRAS (100HP/LÂMINA: 2,19M3) E CAMINHÃO BASCULANTE DE 14M3, DMT ATÉ 200M. AF_07/2020</v>
          </cell>
          <cell r="C5753" t="str">
            <v>M3</v>
          </cell>
          <cell r="D5753" t="str">
            <v>ATRIBUÍDO SÃO PAULO</v>
          </cell>
          <cell r="E5753" t="str">
            <v>21,31</v>
          </cell>
          <cell r="F5753" t="str">
            <v>CAIXA REFERENCIAL</v>
          </cell>
        </row>
        <row r="5754">
          <cell r="A5754" t="str">
            <v>101150</v>
          </cell>
          <cell r="B5754" t="str">
            <v>ESCAVAÇÃO HORIZONTAL, INCLUINDO ESCARIFICAÇÃO, CARGA, DESCARGA E TRANSPORTE EM SOLO DE 2A CATEGORIA COM TRATOR DE ESTEIRAS (150HP/LÂMINA: 3,18M3) E CAMINHÃO BASCULANTE DE 14M3, DMT ATÉ 200M. AF_07/2020</v>
          </cell>
          <cell r="C5754" t="str">
            <v>M3</v>
          </cell>
          <cell r="D5754" t="str">
            <v>ATRIBUÍDO SÃO PAULO</v>
          </cell>
          <cell r="E5754" t="str">
            <v>19,77</v>
          </cell>
          <cell r="F5754" t="str">
            <v>CAIXA REFERENCIAL</v>
          </cell>
        </row>
        <row r="5755">
          <cell r="A5755" t="str">
            <v>101151</v>
          </cell>
          <cell r="B5755" t="str">
            <v>ESCAVAÇÃO HORIZONTAL, INCLUINDO ESCARIFICAÇÃO, CARGA, DESCARGA E TRANSPORTE EM SOLO DE 2A CATEGORIA COM TRATOR DE ESTEIRAS (170HP/LÂMINA: 5,20M3) E CAMINHÃO BASCULANTE DE 14M3, DMT ATÉ 200M. AF_07/2020</v>
          </cell>
          <cell r="C5755" t="str">
            <v>M3</v>
          </cell>
          <cell r="D5755" t="str">
            <v>ATRIBUÍDO SÃO PAULO</v>
          </cell>
          <cell r="E5755" t="str">
            <v>16,87</v>
          </cell>
          <cell r="F5755" t="str">
            <v>CAIXA REFERENCIAL</v>
          </cell>
        </row>
        <row r="5756">
          <cell r="A5756" t="str">
            <v>101152</v>
          </cell>
          <cell r="B5756" t="str">
            <v>ESCAVAÇÃO HORIZONTAL, INCLUINDO ESCARIFICAÇÃO, CARGA, DESCARGA E TRANSPORTE EM SOLO DE 2A CATEGORIA COM TRATOR DE ESTEIRAS (347HP/LÂMINA: 8,70M3) E CAMINHÃO BASCULANTE DE 14M3, DMT ATÉ 200M. AF_07/2020</v>
          </cell>
          <cell r="C5756" t="str">
            <v>M3</v>
          </cell>
          <cell r="D5756" t="str">
            <v>ATRIBUÍDO SÃO PAULO</v>
          </cell>
          <cell r="E5756" t="str">
            <v>18,66</v>
          </cell>
          <cell r="F5756" t="str">
            <v>CAIXA REFERENCIAL</v>
          </cell>
        </row>
        <row r="5757">
          <cell r="A5757" t="str">
            <v>101153</v>
          </cell>
          <cell r="B5757" t="str">
            <v>ESCAVAÇÃO HORIZONTAL, INCLUINDO ESCARIFICAÇÃO, CARGA, DESCARGA E TRANSPORTE EM SOLO DE 2A CATEGORIA COM TRATOR DE ESTEIRAS (125HP/LÂMINA: 2,70M3) E CAMINHÃO BASCULANTE DE 14M3, DMT ATÉ 200M. AF_07/2020</v>
          </cell>
          <cell r="C5757" t="str">
            <v>M3</v>
          </cell>
          <cell r="D5757" t="str">
            <v>ATRIBUÍDO SÃO PAULO</v>
          </cell>
          <cell r="E5757" t="str">
            <v>20,00</v>
          </cell>
          <cell r="F5757" t="str">
            <v>CAIXA REFERENCIAL</v>
          </cell>
        </row>
        <row r="5758">
          <cell r="A5758" t="str">
            <v>101206</v>
          </cell>
          <cell r="B5758" t="str">
            <v>ESCAVAÇÃO VERTICAL PARA  EDIFICAÇÃO, COM CARGA, DESCARGA E TRANSPORTE DE SOLO DE 1ª CATEGORIA, COM ESCAVADEIRA HIDRÁULICA (CAÇAMBA: 0,8 M³ / 111 HP), FROTA DE 3 CAMINHÕES BASCULANTES DE 14 M³, DMT ATÉ 1 KM E VELOCIDADE MÉDIA 14 KM/H. AF_05/2020</v>
          </cell>
          <cell r="C5758" t="str">
            <v>M3</v>
          </cell>
          <cell r="D5758" t="str">
            <v>ATRIBUÍDO SÃO PAULO</v>
          </cell>
          <cell r="E5758" t="str">
            <v>13,03</v>
          </cell>
          <cell r="F5758" t="str">
            <v>CAIXA REFERENCIAL</v>
          </cell>
        </row>
        <row r="5759">
          <cell r="A5759" t="str">
            <v>101207</v>
          </cell>
          <cell r="B5759" t="str">
            <v>ESCAVAÇÃO VERTICAL PARA EDIFICAÇÃO, COM CARGA, DESCARGA E TRANSPORTE DE SOLO DE 1ª CATEGORIA, COM ESCAVADEIRA HIDRÁULICA (CAÇAMBA: 0,8 M³ / 111 HP), FROTA DE 2 CAMINHÕES BASCULANTES DE 18 M³, DMT ATÉ 1 KM E VELOCIDADE MÉDIA 14 KM/H. AF_05/2020</v>
          </cell>
          <cell r="C5759" t="str">
            <v>M3</v>
          </cell>
          <cell r="D5759" t="str">
            <v>ATRIBUÍDO SÃO PAULO</v>
          </cell>
          <cell r="E5759" t="str">
            <v>11,22</v>
          </cell>
          <cell r="F5759" t="str">
            <v>CAIXA REFERENCIAL</v>
          </cell>
        </row>
        <row r="5760">
          <cell r="A5760" t="str">
            <v>101208</v>
          </cell>
          <cell r="B5760" t="str">
            <v>ESCAVAÇÃO VERTICAL PARA  EDIFICAÇÃO, COM CARGA, DESCARGA E TRANSPORTE DE SOLO DE 1ª CATEGORIA, COM ESCAVADEIRA HIDRÁULICA (CAÇAMBA: 1,2 M³ / 155 HP), FROTA DE 3 CAMINHÕES BASCULANTES DE 14 M³, DMT ATÉ 1 KM E VELOCIDADE MÉDIA 14 KM/H. AF_05/2020</v>
          </cell>
          <cell r="C5760" t="str">
            <v>M3</v>
          </cell>
          <cell r="D5760" t="str">
            <v>ATRIBUÍDO SÃO PAULO</v>
          </cell>
          <cell r="E5760" t="str">
            <v>10,99</v>
          </cell>
          <cell r="F5760" t="str">
            <v>CAIXA REFERENCIAL</v>
          </cell>
        </row>
        <row r="5761">
          <cell r="A5761" t="str">
            <v>101209</v>
          </cell>
          <cell r="B5761" t="str">
            <v>ESCAVAÇÃO VERTICAL PARA  EDIFICAÇÃO, COM CARGA, DESCARGA E TRANSPORTE DE SOLO DE 1ª CATEGORIA, COM ESCAVADEIRA HIDRÁULICA (CAÇAMBA: 1,2 M³ / 155 HP), FROTA DE 3 CAMINHÕES BASCULANTES DE 18 M³, DMT ATÉ 1 KM E VELOCIDADE MÉDIA 14 KM/H. AF_05/2020</v>
          </cell>
          <cell r="C5761" t="str">
            <v>M3</v>
          </cell>
          <cell r="D5761" t="str">
            <v>ATRIBUÍDO SÃO PAULO</v>
          </cell>
          <cell r="E5761" t="str">
            <v>10,20</v>
          </cell>
          <cell r="F5761" t="str">
            <v>CAIXA REFERENCIAL</v>
          </cell>
        </row>
        <row r="5762">
          <cell r="A5762" t="str">
            <v>101210</v>
          </cell>
          <cell r="B5762" t="str">
            <v>ESCAVAÇÃO VERTICAL PARA  EDIFICAÇÃO, COM CARGA, DESCARGA E TRANSPORTE DE SOLO DE 1ª CATEGORIA, COM ESCAVADEIRA HIDRÁULICA (CAÇAMBA: 0,8 M³ / 111 HP), FROTA DE 4 CAMINHÕES BASCULANTES DE 14 M³, DMT DE 1,5 KM E VELOCIDADE MÉDIA 18 KM/H. AF_05/2020</v>
          </cell>
          <cell r="C5762" t="str">
            <v>M3</v>
          </cell>
          <cell r="D5762" t="str">
            <v>ATRIBUÍDO SÃO PAULO</v>
          </cell>
          <cell r="E5762" t="str">
            <v>18,14</v>
          </cell>
          <cell r="F5762" t="str">
            <v>CAIXA REFERENCIAL</v>
          </cell>
        </row>
        <row r="5763">
          <cell r="A5763" t="str">
            <v>101211</v>
          </cell>
          <cell r="B5763" t="str">
            <v>ESCAVAÇÃO VERTICAL PARA  EDIFICAÇÃO, COM CARGA, DESCARGA E TRANSPORTE DE SOLO DE 1ª CATEGORIA, COM ESCAVADEIRA HIDRÁULICA (CAÇAMBA: 0,8 M³ / 111 HP), FROTA DE 4 CAMINHÕES BASCULANTES DE 14 M³, DMT DE 2 KM E VELOCIDADE MÉDIA 19 KM/H. AF_05/2020</v>
          </cell>
          <cell r="C5763" t="str">
            <v>M3</v>
          </cell>
          <cell r="D5763" t="str">
            <v>ATRIBUÍDO SÃO PAULO</v>
          </cell>
          <cell r="E5763" t="str">
            <v>19,46</v>
          </cell>
          <cell r="F5763" t="str">
            <v>CAIXA REFERENCIAL</v>
          </cell>
        </row>
        <row r="5764">
          <cell r="A5764" t="str">
            <v>101212</v>
          </cell>
          <cell r="B5764" t="str">
            <v>ESCAVAÇÃO VERTICAL PARA  EDIFICAÇÃO, COM CARGA, DESCARGA E TRANSPORTE DE SOLO DE 1ª CATEGORIA, COM ESCAVADEIRA HIDRÁULICA (CAÇAMBA: 0,8 M³ / 111 HP), FROTA DE 5 CAMINHÕES BASCULANTES DE 14 M³, DMT DE 3 KM E VELOCIDADE MÉDIA 20 KM/H. AF_05/2020</v>
          </cell>
          <cell r="C5764" t="str">
            <v>M3</v>
          </cell>
          <cell r="D5764" t="str">
            <v>ATRIBUÍDO SÃO PAULO</v>
          </cell>
          <cell r="E5764" t="str">
            <v>22,71</v>
          </cell>
          <cell r="F5764" t="str">
            <v>CAIXA REFERENCIAL</v>
          </cell>
        </row>
        <row r="5765">
          <cell r="A5765" t="str">
            <v>101213</v>
          </cell>
          <cell r="B5765" t="str">
            <v>ESCAVAÇÃO VERTICAL PARA  EDIFICAÇÃO, COM CARGA, DESCARGA E TRANSPORTE DE SOLO DE 1ª CATEGORIA, COM ESCAVADEIRA HIDRÁULICA (CAÇAMBA: 0,8 M³ / 111 HP), FROTA DE 6 CAMINHÕES BASCULANTES DE 14 M³, DMT DE 4 KM E VELOCIDADE MÉDIA 22 KM/H. AF_05/2020</v>
          </cell>
          <cell r="C5765" t="str">
            <v>M3</v>
          </cell>
          <cell r="D5765" t="str">
            <v>ATRIBUÍDO SÃO PAULO</v>
          </cell>
          <cell r="E5765" t="str">
            <v>25,41</v>
          </cell>
          <cell r="F5765" t="str">
            <v>CAIXA REFERENCIAL</v>
          </cell>
        </row>
        <row r="5766">
          <cell r="A5766" t="str">
            <v>101214</v>
          </cell>
          <cell r="B5766" t="str">
            <v>ESCAVAÇÃO VERTICAL PARA  EDIFICAÇÃO, COM CARGA, DESCARGA E TRANSPORTE DE SOLO DE 1ª CATEGORIA, COM ESCAVADEIRA HIDRÁULICA (CAÇAMBA: 0,8 M³ / 111 HP), FROTA DE 7 CAMINHÕES BASCULANTES DE 14 M³, DMT DE 6 KM E VELOCIDADE MÉDIA 22 KM/H. AF_05/2020</v>
          </cell>
          <cell r="C5766" t="str">
            <v>M3</v>
          </cell>
          <cell r="D5766" t="str">
            <v>ATRIBUÍDO SÃO PAULO</v>
          </cell>
          <cell r="E5766" t="str">
            <v>30,67</v>
          </cell>
          <cell r="F5766" t="str">
            <v>CAIXA REFERENCIAL</v>
          </cell>
        </row>
        <row r="5767">
          <cell r="A5767" t="str">
            <v>101215</v>
          </cell>
          <cell r="B5767" t="str">
            <v>ESCAVAÇÃO VERTICAL PARA  EDIFICAÇÃO, COM CARGA, DESCARGA E TRANSPORTE DE SOLO DE 1ª CATEGORIA, COM ESCAVADEIRA HIDRÁULICA (CAÇAMBA: 0,8 M³ / 111 HP), FROTA DE 4 CAMINHÕES BASCULANTES DE 18 M³, DMT DE 1,5 KM E VELOCIDADE MÉDIA 18 KM/H. AF_05/2020</v>
          </cell>
          <cell r="C5767" t="str">
            <v>M3</v>
          </cell>
          <cell r="D5767" t="str">
            <v>ATRIBUÍDO SÃO PAULO</v>
          </cell>
          <cell r="E5767" t="str">
            <v>17,44</v>
          </cell>
          <cell r="F5767" t="str">
            <v>CAIXA REFERENCIAL</v>
          </cell>
        </row>
        <row r="5768">
          <cell r="A5768" t="str">
            <v>101216</v>
          </cell>
          <cell r="B5768" t="str">
            <v>ESCAVAÇÃO VERTICAL PARA  EDIFICAÇÃO, COM CARGA, DESCARGA E TRANSPORTE DE SOLO DE 1ª CATEGORIA, COM ESCAVADEIRA HIDRÁULICA (CAÇAMBA: 0,8 M³ / 111 HP), FROTA DE 4 CAMINHÕES BASCULANTES DE 18 M³, DMT DE 2 KM E VELOCIDADE MÉDIA 19 KM/H. AF_05/2020</v>
          </cell>
          <cell r="C5768" t="str">
            <v>M3</v>
          </cell>
          <cell r="D5768" t="str">
            <v>ATRIBUÍDO SÃO PAULO</v>
          </cell>
          <cell r="E5768" t="str">
            <v>18,26</v>
          </cell>
          <cell r="F5768" t="str">
            <v>CAIXA REFERENCIAL</v>
          </cell>
        </row>
        <row r="5769">
          <cell r="A5769" t="str">
            <v>101217</v>
          </cell>
          <cell r="B5769" t="str">
            <v>ESCAVAÇÃO VERTICAL PARA  EDIFICAÇÃO, COM CARGA, DESCARGA E TRANSPORTE DE SOLO DE 1ª CATEGORIA, COM ESCAVADEIRA HIDRÁULICA (CAÇAMBA: 0,8 M³ / 111 HP), FROTA DE 5 CAMINHÕES BASCULANTES DE 18 M³, DMT DE 3 KM E VELOCIDADE MÉDIA 20 KM/H. AF_05/2020</v>
          </cell>
          <cell r="C5769" t="str">
            <v>M3</v>
          </cell>
          <cell r="D5769" t="str">
            <v>ATRIBUÍDO SÃO PAULO</v>
          </cell>
          <cell r="E5769" t="str">
            <v>21,28</v>
          </cell>
          <cell r="F5769" t="str">
            <v>CAIXA REFERENCIAL</v>
          </cell>
        </row>
        <row r="5770">
          <cell r="A5770" t="str">
            <v>101218</v>
          </cell>
          <cell r="B5770" t="str">
            <v>ESCAVAÇÃO VERTICAL PARA  EDIFICAÇÃO, COM CARGA, DESCARGA E TRANSPORTE DE SOLO DE 1ª CATEGORIA, COM ESCAVADEIRA HIDRÁULICA (CAÇAMBA: 0,8 M³ / 111 HP), FROTA DE 5 CAMINHÕES BASCULANTES DE 18 M³, DMT DE 4 KM E VELOCIDADE MÉDIA 22 KM/H. AF_05/2020</v>
          </cell>
          <cell r="C5770" t="str">
            <v>M3</v>
          </cell>
          <cell r="D5770" t="str">
            <v>ATRIBUÍDO SÃO PAULO</v>
          </cell>
          <cell r="E5770" t="str">
            <v>22,50</v>
          </cell>
          <cell r="F5770" t="str">
            <v>CAIXA REFERENCIAL</v>
          </cell>
        </row>
        <row r="5771">
          <cell r="A5771" t="str">
            <v>101219</v>
          </cell>
          <cell r="B5771" t="str">
            <v>ESCAVAÇÃO VERTICAL PARA  EDIFICAÇÃO, COM CARGA, DESCARGA E TRANSPORTE DE SOLO DE 1ª CATEGORIA, COM ESCAVADEIRA HIDRÁULICA (CAÇAMBA: 0,8 M³ / 111 HP), FROTA DE 6 CAMINHÕES BASCULANTES DE 18 M³, DMT DE 6 KM E VELOCIDADE MÉDIA 22 KM/H. AF_05/2020</v>
          </cell>
          <cell r="C5771" t="str">
            <v>M3</v>
          </cell>
          <cell r="D5771" t="str">
            <v>ATRIBUÍDO SÃO PAULO</v>
          </cell>
          <cell r="E5771" t="str">
            <v>27,25</v>
          </cell>
          <cell r="F5771" t="str">
            <v>CAIXA REFERENCIAL</v>
          </cell>
        </row>
        <row r="5772">
          <cell r="A5772" t="str">
            <v>101220</v>
          </cell>
          <cell r="B5772" t="str">
            <v>ESCAVAÇÃO VERTICAL PARA  EDIFICAÇÃO, COM CARGA, DESCARGA E TRANSPORTE DE SOLO DE 1ª CATEGORIA, COM ESCAVADEIRA HIDRÁULICA (CAÇAMBA: 1,2 M³ / 155 HP), FROTA DE 5 CAMINHÕES BASCULANTES DE 14 M³, DMT DE 1,5 KM E VELOCIDADE MÉDIA 18 KM/H. AF_05/2020</v>
          </cell>
          <cell r="C5772" t="str">
            <v>M3</v>
          </cell>
          <cell r="D5772" t="str">
            <v>ATRIBUÍDO SÃO PAULO</v>
          </cell>
          <cell r="E5772" t="str">
            <v>17,11</v>
          </cell>
          <cell r="F5772" t="str">
            <v>CAIXA REFERENCIAL</v>
          </cell>
        </row>
        <row r="5773">
          <cell r="A5773" t="str">
            <v>101221</v>
          </cell>
          <cell r="B5773" t="str">
            <v>ESCAVAÇÃO VERTICAL PARA  EDIFICAÇÃO, COM CARGA, DESCARGA E TRANSPORTE DE SOLO DE 1ª CATEGORIA, COM ESCAVADEIRA HIDRÁULICA (CAÇAMBA: 1,2 M³ / 155 HP), FROTA DE 5 CAMINHÕES BASCULANTES DE 14 M³, DMT DE 2 KM E VELOCIDADE MÉDIA 19 KM/H. AF_05/2020</v>
          </cell>
          <cell r="C5773" t="str">
            <v>M3</v>
          </cell>
          <cell r="D5773" t="str">
            <v>ATRIBUÍDO SÃO PAULO</v>
          </cell>
          <cell r="E5773" t="str">
            <v>18,07</v>
          </cell>
          <cell r="F5773" t="str">
            <v>CAIXA REFERENCIAL</v>
          </cell>
        </row>
        <row r="5774">
          <cell r="A5774" t="str">
            <v>101222</v>
          </cell>
          <cell r="B5774" t="str">
            <v>ESCAVAÇÃO VERTICAL PARA  EDIFICAÇÃO, COM CARGA, DESCARGA E TRANSPORTE DE SOLO DE 1ª CATEGORIA, COM ESCAVADEIRA HIDRÁULICA (CAÇAMBA: 1,2 M³ / 155 HP), FROTA DE 6 CAMINHÕES BASCULANTES DE 14 M³, DMT DE 3 KM E VELOCIDADE MÉDIA 20 KM/H. AF_05/2020</v>
          </cell>
          <cell r="C5774" t="str">
            <v>M3</v>
          </cell>
          <cell r="D5774" t="str">
            <v>ATRIBUÍDO SÃO PAULO</v>
          </cell>
          <cell r="E5774" t="str">
            <v>21,00</v>
          </cell>
          <cell r="F5774" t="str">
            <v>CAIXA REFERENCIAL</v>
          </cell>
        </row>
        <row r="5775">
          <cell r="A5775" t="str">
            <v>101223</v>
          </cell>
          <cell r="B5775" t="str">
            <v>ESCAVAÇÃO VERTICAL PARA  EDIFICAÇÃO, COM CARGA, DESCARGA E TRANSPORTE DE SOLO DE 1ª CATEGORIA, COM ESCAVADEIRA HIDRÁULICA (CAÇAMBA: 1,2 M³ / 155 HP), FROTA DE 7 CAMINHÕES BASCULANTES DE 14 M³, DMT DE 4 KM E VELOCIDADE MÉDIA 22 KM/H. AF_05/2020</v>
          </cell>
          <cell r="C5775" t="str">
            <v>M3</v>
          </cell>
          <cell r="D5775" t="str">
            <v>ATRIBUÍDO SÃO PAULO</v>
          </cell>
          <cell r="E5775" t="str">
            <v>23,39</v>
          </cell>
          <cell r="F5775" t="str">
            <v>CAIXA REFERENCIAL</v>
          </cell>
        </row>
        <row r="5776">
          <cell r="A5776" t="str">
            <v>101224</v>
          </cell>
          <cell r="B5776" t="str">
            <v>ESCAVAÇÃO VERTICAL PARA  EDIFICAÇÃO, COM CARGA, DESCARGA E TRANSPORTE DE SOLO DE 1ª CATEGORIA, COM ESCAVADEIRA HIDRÁULICA (CAÇAMBA: 1,2 M³ / 155 HP), FROTA DE 9 CAMINHÕES BASCULANTES DE 14 M³, DMT DE 6 KM E VELOCIDADE MÉDIA 22 KM/H. AF_05/2020</v>
          </cell>
          <cell r="C5776" t="str">
            <v>M3</v>
          </cell>
          <cell r="D5776" t="str">
            <v>ATRIBUÍDO SÃO PAULO</v>
          </cell>
          <cell r="E5776" t="str">
            <v>29,31</v>
          </cell>
          <cell r="F5776" t="str">
            <v>CAIXA REFERENCIAL</v>
          </cell>
        </row>
        <row r="5777">
          <cell r="A5777" t="str">
            <v>101225</v>
          </cell>
          <cell r="B5777" t="str">
            <v>ESCAVAÇÃO VERTICAL PARA  EDIFICAÇÃO, COM CARGA, DESCARGA E TRANSPORTE DE SOLO DE 1ª CATEGORIA, COM ESCAVADEIRA HIDRÁULICA (CAÇAMBA: 1,2 M³ / 155 HP), FROTA DE 5 CAMINHÕES BASCULANTES DE 18 M³, DMT DE 1,5 KM E VELOCIDADE MÉDIA 18 KM/H. AF_05/2020</v>
          </cell>
          <cell r="C5777" t="str">
            <v>M3</v>
          </cell>
          <cell r="D5777" t="str">
            <v>ATRIBUÍDO SÃO PAULO</v>
          </cell>
          <cell r="E5777" t="str">
            <v>15,71</v>
          </cell>
          <cell r="F5777" t="str">
            <v>CAIXA REFERENCIAL</v>
          </cell>
        </row>
        <row r="5778">
          <cell r="A5778" t="str">
            <v>101226</v>
          </cell>
          <cell r="B5778" t="str">
            <v>ESCAVAÇÃO VERTICAL PARA  EDIFICAÇÃO, COM CARGA, DESCARGA E TRANSPORTE DE SOLO DE 1ª CATEGORIA, COM ESCAVADEIRA HIDRÁULICA (CAÇAMBA: 1,2 M³ / 155 HP), FROTA DE 5 CAMINHÕES BASCULANTES DE 18 M³, DMT DE 2 KM E VELOCIDADE MÉDIA 19 KM/H. AF_05/2020</v>
          </cell>
          <cell r="C5778" t="str">
            <v>M3</v>
          </cell>
          <cell r="D5778" t="str">
            <v>ATRIBUÍDO SÃO PAULO</v>
          </cell>
          <cell r="E5778" t="str">
            <v>16,54</v>
          </cell>
          <cell r="F5778" t="str">
            <v>CAIXA REFERENCIAL</v>
          </cell>
        </row>
        <row r="5779">
          <cell r="A5779" t="str">
            <v>101227</v>
          </cell>
          <cell r="B5779" t="str">
            <v>ESCAVAÇÃO VERTICAL PARA  EDIFICAÇÃO, COM CARGA, DESCARGA E TRANSPORTE DE SOLO DE 1ª CATEGORIA, COM ESCAVADEIRA HIDRÁULICA (CAÇAMBA: 1,2 M³ / 155 HP), FROTA DE 6 CAMINHÕES BASCULANTES DE 18 M³, DMT DE 3 KM E VELOCIDADE MÉDIA 20 KM/H. AF_05/2020</v>
          </cell>
          <cell r="C5779" t="str">
            <v>M3</v>
          </cell>
          <cell r="D5779" t="str">
            <v>ATRIBUÍDO SÃO PAULO</v>
          </cell>
          <cell r="E5779" t="str">
            <v>19,18</v>
          </cell>
          <cell r="F5779" t="str">
            <v>CAIXA REFERENCIAL</v>
          </cell>
        </row>
        <row r="5780">
          <cell r="A5780" t="str">
            <v>101228</v>
          </cell>
          <cell r="B5780" t="str">
            <v>ESCAVAÇÃO VERTICAL PARA  EDIFICAÇÃO, COM CARGA, DESCARGA E TRANSPORTE DE SOLO DE 1ª CATEGORIA, COM ESCAVADEIRA HIDRÁULICA (CAÇAMBA: 1,2 M³ / 155 HP), FROTA DE 6 CAMINHÕES BASCULANTES DE 18 M³, DMT DE 4 KM E VELOCIDADE MÉDIA 22 KM/H. AF_05/2020</v>
          </cell>
          <cell r="C5780" t="str">
            <v>M3</v>
          </cell>
          <cell r="D5780" t="str">
            <v>ATRIBUÍDO SÃO PAULO</v>
          </cell>
          <cell r="E5780" t="str">
            <v>20,43</v>
          </cell>
          <cell r="F5780" t="str">
            <v>CAIXA REFERENCIAL</v>
          </cell>
        </row>
        <row r="5781">
          <cell r="A5781" t="str">
            <v>101229</v>
          </cell>
          <cell r="B5781" t="str">
            <v>ESCAVAÇÃO VERTICAL PARA  EDIFICAÇÃO, COM CARGA, DESCARGA E TRANSPORTE DE SOLO DE 1ª CATEGORIA, COM ESCAVADEIRA HIDRÁULICA (CAÇAMBA: 1,2 M³ / 155 HP), FROTA DE 8 CAMINHÕES BASCULANTES DE 18 M³, DMT DE 6 KM E VELOCIDADE MÉDIA 22 KM/H. AF_05/2020</v>
          </cell>
          <cell r="C5781" t="str">
            <v>M3</v>
          </cell>
          <cell r="D5781" t="str">
            <v>ATRIBUÍDO SÃO PAULO</v>
          </cell>
          <cell r="E5781" t="str">
            <v>25,76</v>
          </cell>
          <cell r="F5781" t="str">
            <v>CAIXA REFERENCIAL</v>
          </cell>
        </row>
        <row r="5782">
          <cell r="A5782" t="str">
            <v>101230</v>
          </cell>
          <cell r="B5782" t="str">
            <v>ESCAVAÇÃO VERTICAL PARA INFRAESTRUTURA, COM CARGA, DESCARGA E TRANSPORTE DE SOLO DE 1ª CATEGORIA, COM ESCAVADEIRA HIDRÁULICA (CAÇAMBA: 0,8 M³ / 111 HP), FROTA DE 3 CAMINHÕES BASCULANTES DE 14 M³, DMT ATÉ 1 KM E VELOCIDADE MÉDIA14 KM/H. AF_05/2020</v>
          </cell>
          <cell r="C5782" t="str">
            <v>M3</v>
          </cell>
          <cell r="D5782" t="str">
            <v>ATRIBUÍDO SÃO PAULO</v>
          </cell>
          <cell r="E5782" t="str">
            <v>11,48</v>
          </cell>
          <cell r="F5782" t="str">
            <v>CAIXA REFERENCIAL</v>
          </cell>
        </row>
        <row r="5783">
          <cell r="A5783" t="str">
            <v>101231</v>
          </cell>
          <cell r="B5783" t="str">
            <v>ESCAVAÇÃO VERTICAL PARA INFRAESTRUTURA, COM CARGA, DESCARGA E TRANSPORTE DE SOLO DE 1ª CATEGORIA, COM ESCAVADEIRA HIDRÁULICA (CAÇAMBA: 0,8 M³ / 111 HP), FROTA DE 3 CAMINHÕES BASCULANTES DE 18 M³, DMT ATÉ 1 KM E VELOCIDADE MÉDIA14 KM/H. AF_05/2020</v>
          </cell>
          <cell r="C5783" t="str">
            <v>M3</v>
          </cell>
          <cell r="D5783" t="str">
            <v>ATRIBUÍDO SÃO PAULO</v>
          </cell>
          <cell r="E5783" t="str">
            <v>10,90</v>
          </cell>
          <cell r="F5783" t="str">
            <v>CAIXA REFERENCIAL</v>
          </cell>
        </row>
        <row r="5784">
          <cell r="A5784" t="str">
            <v>101232</v>
          </cell>
          <cell r="B5784" t="str">
            <v>ESCAVAÇÃO VERTICAL PARA INFRAESTRUTURA, COM CARGA, DESCARGA E TRANSPORTE DE SOLO DE 1ª CATEGORIA, COM ESCAVADEIRA HIDRÁULICA (CAÇAMBA: 1,2 M³ / 155 HP), FROTA DE 3 CAMINHÕES BASCULANTES DE 14 M³, DMT ATÉ 1 KM E VELOCIDADE MÉDIA14 KM/H. AF_05/2020</v>
          </cell>
          <cell r="C5784" t="str">
            <v>M3</v>
          </cell>
          <cell r="D5784" t="str">
            <v>ATRIBUÍDO SÃO PAULO</v>
          </cell>
          <cell r="E5784" t="str">
            <v>9,79</v>
          </cell>
          <cell r="F5784" t="str">
            <v>CAIXA REFERENCIAL</v>
          </cell>
        </row>
        <row r="5785">
          <cell r="A5785" t="str">
            <v>101233</v>
          </cell>
          <cell r="B5785" t="str">
            <v>ESCAVAÇÃO VERTICAL PARA INFRAESTRUTURA, COM CARGA, DESCARGA E TRANSPORTE DE SOLO DE 1ª CATEGORIA, COM ESCAVADEIRA HIDRÁULICA (CAÇAMBA: 1,2 M³ / 155 HP), FROTA DE 3 CAMINHÕES BASCULANTES DE 18 M³, DMT ATÉ 1 KM E VELOCIDADE MÉDIA14 KM/H. AF_05/2020</v>
          </cell>
          <cell r="C5785" t="str">
            <v>M3</v>
          </cell>
          <cell r="D5785" t="str">
            <v>ATRIBUÍDO SÃO PAULO</v>
          </cell>
          <cell r="E5785" t="str">
            <v>9,04</v>
          </cell>
          <cell r="F5785" t="str">
            <v>CAIXA REFERENCIAL</v>
          </cell>
        </row>
        <row r="5786">
          <cell r="A5786" t="str">
            <v>101234</v>
          </cell>
          <cell r="B5786" t="str">
            <v>ESCAVAÇÃO VERTICAL PARA INFRAESTRUTURA, COM CARGA, DESCARGA E TRANSPORTE DE SOLO DE 1ª CATEGORIA, COM ESCAVADEIRA HIDRÁULICA (CAÇAMBA: 0,8 M³ / 111HP), FROTA DE 5 CAMINHÕES BASCULANTES DE 14 M³, DMT DE 1,5 KM E VELOCIDADE MÉDIA18 KM/H. AF_05/2020</v>
          </cell>
          <cell r="C5786" t="str">
            <v>M3</v>
          </cell>
          <cell r="D5786" t="str">
            <v>ATRIBUÍDO SÃO PAULO</v>
          </cell>
          <cell r="E5786" t="str">
            <v>17,82</v>
          </cell>
          <cell r="F5786" t="str">
            <v>CAIXA REFERENCIAL</v>
          </cell>
        </row>
        <row r="5787">
          <cell r="A5787" t="str">
            <v>101235</v>
          </cell>
          <cell r="B5787" t="str">
            <v>ESCAVAÇÃO VERTICAL PARA INFRAESTRUTURA, COM CARGA, DESCARGA E TRANSPORTE DE SOLO DE 1ª CATEGORIA, COM ESCAVADEIRA HIDRÁULICA (CAÇAMBA: 0,8 M³ / 111HP), FROTA DE 5 CAMINHÕES BASCULANTES DE 14 M³, DMT DE 2 KM E VELOCIDADE MÉDIA 19 KM/H. AF_05/2020</v>
          </cell>
          <cell r="C5787" t="str">
            <v>M3</v>
          </cell>
          <cell r="D5787" t="str">
            <v>ATRIBUÍDO SÃO PAULO</v>
          </cell>
          <cell r="E5787" t="str">
            <v>18,73</v>
          </cell>
          <cell r="F5787" t="str">
            <v>CAIXA REFERENCIAL</v>
          </cell>
        </row>
        <row r="5788">
          <cell r="A5788" t="str">
            <v>101236</v>
          </cell>
          <cell r="B5788" t="str">
            <v>ESCAVAÇÃO VERTICAL PARA INFRAESTRUTURA, COM CARGA, DESCARGA E TRANSPORTE DE SOLO DE 1ª CATEGORIA, COM ESCAVADEIRA HIDRÁULICA (CAÇAMBA: 0,8 M³ / 111HP), FROTA DE 6 CAMINHÕES BASCULANTES DE 14 M³, DMT DE 3 KM E VELOCIDADE MÉDIA 20 KM/H. AF_05/2020</v>
          </cell>
          <cell r="C5788" t="str">
            <v>M3</v>
          </cell>
          <cell r="D5788" t="str">
            <v>ATRIBUÍDO SÃO PAULO</v>
          </cell>
          <cell r="E5788" t="str">
            <v>21,83</v>
          </cell>
          <cell r="F5788" t="str">
            <v>CAIXA REFERENCIAL</v>
          </cell>
        </row>
        <row r="5789">
          <cell r="A5789" t="str">
            <v>101237</v>
          </cell>
          <cell r="B5789" t="str">
            <v>ESCAVAÇÃO VERTICAL PARA INFRAESTRUTURA, COM CARGA, DESCARGA E TRANSPORTE DE SOLO DE 1ª CATEGORIA, COM ESCAVADEIRA HIDRÁULICA (CAÇAMBA: 0,8 M³ / 111HP), FROTA DE 6 CAMINHÕES BASCULANTES DE 14 M³, DMT DE 4 KM E VELOCIDADE MÉDIA 22 KM/H. AF_05/2020</v>
          </cell>
          <cell r="C5789" t="str">
            <v>M3</v>
          </cell>
          <cell r="D5789" t="str">
            <v>ATRIBUÍDO SÃO PAULO</v>
          </cell>
          <cell r="E5789" t="str">
            <v>23,22</v>
          </cell>
          <cell r="F5789" t="str">
            <v>CAIXA REFERENCIAL</v>
          </cell>
        </row>
        <row r="5790">
          <cell r="A5790" t="str">
            <v>101238</v>
          </cell>
          <cell r="B5790" t="str">
            <v>ESCAVAÇÃO VERTICAL PARA INFRAESTRUTURA, COM CARGA, DESCARGA E TRANSPORTE DE SOLO DE 1ª CATEGORIA, COM ESCAVADEIRA HIDRÁULICA (CAÇAMBA: 0,8 M³ / 111HP), FROTA DE 8 CAMINHÕES BASCULANTES DE 14 M³, DMT DE 6 KM E VELOCIDADE MÉDIA 22 KM/H. AF_05/2020</v>
          </cell>
          <cell r="C5790" t="str">
            <v>M3</v>
          </cell>
          <cell r="D5790" t="str">
            <v>ATRIBUÍDO SÃO PAULO</v>
          </cell>
          <cell r="E5790" t="str">
            <v>29,38</v>
          </cell>
          <cell r="F5790" t="str">
            <v>CAIXA REFERENCIAL</v>
          </cell>
        </row>
        <row r="5791">
          <cell r="A5791" t="str">
            <v>101239</v>
          </cell>
          <cell r="B5791" t="str">
            <v>ESCAVAÇÃO VERTICAL PARA INFRAESTRUTURA, COM CARGA, DESCARGA E TRANSPORTE DE SOLO DE 1ª CATEGORIA, COM ESCAVADEIRA HIDRÁULICA (CAÇAMBA: 0,8 M³ / 111HP), FROTA DE 4 CAMINHÕES BASCULANTES DE 18 M³, DMT DE 1,5 KM E VELOCIDADE MÉDIA18 KM/H. AF_05/2020</v>
          </cell>
          <cell r="C5791" t="str">
            <v>M3</v>
          </cell>
          <cell r="D5791" t="str">
            <v>ATRIBUÍDO SÃO PAULO</v>
          </cell>
          <cell r="E5791" t="str">
            <v>15,60</v>
          </cell>
          <cell r="F5791" t="str">
            <v>CAIXA REFERENCIAL</v>
          </cell>
        </row>
        <row r="5792">
          <cell r="A5792" t="str">
            <v>101240</v>
          </cell>
          <cell r="B5792" t="str">
            <v>ESCAVAÇÃO VERTICAL PARA INFRAESTRUTURA, COM CARGA, DESCARGA E TRANSPORTE DE SOLO DE 1ª CATEGORIA, COM ESCAVADEIRA HIDRÁULICA (CAÇAMBA: 0,8 M³ / 111HP), FROTA DE 4 CAMINHÕES BASCULANTES DE 18 M³, DMT DE 2 KM E VELOCIDADE MÉDIA 19 KM/H. AF_05/2020</v>
          </cell>
          <cell r="C5792" t="str">
            <v>M3</v>
          </cell>
          <cell r="D5792" t="str">
            <v>ATRIBUÍDO SÃO PAULO</v>
          </cell>
          <cell r="E5792" t="str">
            <v>16,45</v>
          </cell>
          <cell r="F5792" t="str">
            <v>CAIXA REFERENCIAL</v>
          </cell>
        </row>
        <row r="5793">
          <cell r="A5793" t="str">
            <v>101241</v>
          </cell>
          <cell r="B5793" t="str">
            <v>ESCAVAÇÃO VERTICAL PARA INFRAESTRUTURA, COM CARGA, DESCARGA E TRANSPORTE DE SOLO DE 1ª CATEGORIA, COM ESCAVADEIRA HIDRÁULICA (CAÇAMBA: 0,8 M³ / 111HP), FROTA DE 5 CAMINHÕES BASCULANTES DE 18 M³, DMT DE 3 KM E VELOCIDADE MÉDIA 20 KM/H. AF_05/2020</v>
          </cell>
          <cell r="C5793" t="str">
            <v>M3</v>
          </cell>
          <cell r="D5793" t="str">
            <v>ATRIBUÍDO SÃO PAULO</v>
          </cell>
          <cell r="E5793" t="str">
            <v>19,23</v>
          </cell>
          <cell r="F5793" t="str">
            <v>CAIXA REFERENCIAL</v>
          </cell>
        </row>
        <row r="5794">
          <cell r="A5794" t="str">
            <v>101242</v>
          </cell>
          <cell r="B5794" t="str">
            <v>ESCAVAÇÃO VERTICAL PARA INFRAESTRUTURA, COM CARGA, DESCARGA E TRANSPORTE DE SOLO DE 1ª CATEGORIA, COM ESCAVADEIRA HIDRÁULICA (CAÇAMBA: 0,8 M³ / 111HP), FROTA DE 6 CAMINHÕES BASCULANTES DE 18 M³, DMT DE 4 KM E VELOCIDADE MÉDIA 22 KM/H. AF_05/2020</v>
          </cell>
          <cell r="C5794" t="str">
            <v>M3</v>
          </cell>
          <cell r="D5794" t="str">
            <v>ATRIBUÍDO SÃO PAULO</v>
          </cell>
          <cell r="E5794" t="str">
            <v>21,52</v>
          </cell>
          <cell r="F5794" t="str">
            <v>CAIXA REFERENCIAL</v>
          </cell>
        </row>
        <row r="5795">
          <cell r="A5795" t="str">
            <v>101243</v>
          </cell>
          <cell r="B5795" t="str">
            <v>ESCAVAÇÃO VERTICAL PARA INFRAESTRUTURA, COM CARGA, DESCARGA E TRANSPORTE DE SOLO DE 1ª CATEGORIA, COM ESCAVADEIRA HIDRÁULICA (CAÇAMBA: 0,8 M³ / 111HP), FROTA DE 7 CAMINHÕES BASCULANTES DE 18 M³, DMT DE 6 KM E VELOCIDADE MÉDIA 22 KM/H. AF_05/2020</v>
          </cell>
          <cell r="C5795" t="str">
            <v>M3</v>
          </cell>
          <cell r="D5795" t="str">
            <v>ATRIBUÍDO SÃO PAULO</v>
          </cell>
          <cell r="E5795" t="str">
            <v>26,05</v>
          </cell>
          <cell r="F5795" t="str">
            <v>CAIXA REFERENCIAL</v>
          </cell>
        </row>
        <row r="5796">
          <cell r="A5796" t="str">
            <v>101244</v>
          </cell>
          <cell r="B5796" t="str">
            <v>ESCAVAÇÃO VERTICAL PARA INFRAESTRUTURA, COM CARGA, DESCARGA E TRANSPORTE DE SOLO DE 1ª CATEGORIA, COM ESCAVADEIRA HIDRÁULICA (CAÇAMBA: 1,2M³ / 155HP), FROTA DE 6 CAMINHÕES BASCULANTES DE 14 M³, DMT DE 1,5 KM E VELOCIDADE MÉDIA18 KM/H. AF_05/2020</v>
          </cell>
          <cell r="C5796" t="str">
            <v>M3</v>
          </cell>
          <cell r="D5796" t="str">
            <v>ATRIBUÍDO SÃO PAULO</v>
          </cell>
          <cell r="E5796" t="str">
            <v>16,45</v>
          </cell>
          <cell r="F5796" t="str">
            <v>CAIXA REFERENCIAL</v>
          </cell>
        </row>
        <row r="5797">
          <cell r="A5797" t="str">
            <v>101245</v>
          </cell>
          <cell r="B5797" t="str">
            <v>ESCAVAÇÃO VERTICAL PARA INFRAESTRUTURA, COM CARGA, DESCARGA E TRANSPORTE DE SOLO DE 1ª CATEGORIA, COM ESCAVADEIRA HIDRÁULICA (CAÇAMBA: 1,2 M³ / 155HP), FROTA DE 6 CAMINHÕES BASCULANTES DE 14 M³, DMT DE 2 KM E VELOCIDADE MÉDIA 19 KM/H. AF_05/2020</v>
          </cell>
          <cell r="C5797" t="str">
            <v>M3</v>
          </cell>
          <cell r="D5797" t="str">
            <v>ATRIBUÍDO SÃO PAULO</v>
          </cell>
          <cell r="E5797" t="str">
            <v>17,39</v>
          </cell>
          <cell r="F5797" t="str">
            <v>CAIXA REFERENCIAL</v>
          </cell>
        </row>
        <row r="5798">
          <cell r="A5798" t="str">
            <v>101246</v>
          </cell>
          <cell r="B5798" t="str">
            <v>ESCAVAÇÃO VERTICAL PARA INFRAESTRUTURA, COM CARGA, DESCARGA E TRANSPORTE DE SOLO DE 1ª CATEGORIA, COM ESCAVADEIRA HIDRÁULICA (CAÇAMBA: 1,2 M³ / 155HP), FROTA DE 7 CAMINHÕES BASCULANTES DE 14 M³, DMT DE 3 KM E VELOCIDADE MÉDIA 20 KM/H. AF_05/2020</v>
          </cell>
          <cell r="C5798" t="str">
            <v>M3</v>
          </cell>
          <cell r="D5798" t="str">
            <v>ATRIBUÍDO SÃO PAULO</v>
          </cell>
          <cell r="E5798" t="str">
            <v>20,20</v>
          </cell>
          <cell r="F5798" t="str">
            <v>CAIXA REFERENCIAL</v>
          </cell>
        </row>
        <row r="5799">
          <cell r="A5799" t="str">
            <v>101247</v>
          </cell>
          <cell r="B5799" t="str">
            <v>ESCAVAÇÃO VERTICAL PARA INFRAESTRUTURA, COM CARGA, DESCARGA E TRANSPORTE DE SOLO DE 1ª CATEGORIA, COM ESCAVADEIRA HIDRÁULICA (CAÇAMBA: 1,2 M³ / 155HP), FROTA DE 8 CAMINHÕES BASCULANTES DE 14 M³, DMT DE 4 KM E VELOCIDADE MÉDIA 22 KM/H. AF_05/2020</v>
          </cell>
          <cell r="C5799" t="str">
            <v>M3</v>
          </cell>
          <cell r="D5799" t="str">
            <v>ATRIBUÍDO SÃO PAULO</v>
          </cell>
          <cell r="E5799" t="str">
            <v>22,42</v>
          </cell>
          <cell r="F5799" t="str">
            <v>CAIXA REFERENCIAL</v>
          </cell>
        </row>
        <row r="5800">
          <cell r="A5800" t="str">
            <v>101248</v>
          </cell>
          <cell r="B5800" t="str">
            <v>ESCAVAÇÃO VERTICAL PARA INFRAESTRUTURA, COM CARGA, DESCARGA E TRANSPORTE DE SOLO DE 1ª CATEGORIA, COM ESCAVADEIRA HIDRÁULICA (CAÇAMBA: 1,2 M³ / 155HP), FROTA DE 10 CAMINHÕES BASCULANTES DE 14 M³, DMT DE 6 KM E VELOCIDADE MÉDIA22 KM/H. AF_05/2020</v>
          </cell>
          <cell r="C5800" t="str">
            <v>M3</v>
          </cell>
          <cell r="D5800" t="str">
            <v>ATRIBUÍDO SÃO PAULO</v>
          </cell>
          <cell r="E5800" t="str">
            <v>28,05</v>
          </cell>
          <cell r="F5800" t="str">
            <v>CAIXA REFERENCIAL</v>
          </cell>
        </row>
        <row r="5801">
          <cell r="A5801" t="str">
            <v>101249</v>
          </cell>
          <cell r="B5801" t="str">
            <v>ESCAVAÇÃO VERTICAL PARA INFRAESTRUTURA, COM CARGA, DESCARGA E TRANSPORTE DE SOLO DE 1ª CATEGORIA, COM ESCAVADEIRA HIDRÁULICA (CAÇAMBA: 1,2 M³ / 155HP), FROTA DE 5 CAMINHÕES BASCULANTES DE 18 M³, DMT DE 1,5 KM E VELOCIDADE MÉDIA18 KM/H. AF_05/2020</v>
          </cell>
          <cell r="C5801" t="str">
            <v>M3</v>
          </cell>
          <cell r="D5801" t="str">
            <v>ATRIBUÍDO SÃO PAULO</v>
          </cell>
          <cell r="E5801" t="str">
            <v>14,28</v>
          </cell>
          <cell r="F5801" t="str">
            <v>CAIXA REFERENCIAL</v>
          </cell>
        </row>
        <row r="5802">
          <cell r="A5802" t="str">
            <v>101250</v>
          </cell>
          <cell r="B5802" t="str">
            <v>ESCAVAÇÃO VERTICAL PARA INFRAESTRUTURA, COM CARGA, DESCARGA E TRANSPORTE DE SOLO DE 1ª CATEGORIA, COM ESCAVADEIRA HIDRÁULICA (CAÇAMBA: 1,2 M³ / 155HP), FROTA DE 6 CAMINHÕES BASCULANTES DE 18 M³, DMT DE 2 KM E VELOCIDADE MÉDIA 19 KM/H. AF_05/2020</v>
          </cell>
          <cell r="C5802" t="str">
            <v>M3</v>
          </cell>
          <cell r="D5802" t="str">
            <v>ATRIBUÍDO SÃO PAULO</v>
          </cell>
          <cell r="E5802" t="str">
            <v>15,87</v>
          </cell>
          <cell r="F5802" t="str">
            <v>CAIXA REFERENCIAL</v>
          </cell>
        </row>
        <row r="5803">
          <cell r="A5803" t="str">
            <v>101251</v>
          </cell>
          <cell r="B5803" t="str">
            <v>ESCAVAÇÃO VERTICAL PARA INFRAESTRUTURA, COM CARGA, DESCARGA E TRANSPORTE DE SOLO DE 1ª CATEGORIA, COM ESCAVADEIRA HIDRÁULICA (CAÇAMBA: 1,2 M³ / 155HP), FROTA DE 6 CAMINHÕES BASCULANTES DE 18 M³, DMT DE 3 KM E VELOCIDADE MÉDIA 20 KM/H. AF_05/2020</v>
          </cell>
          <cell r="C5803" t="str">
            <v>M3</v>
          </cell>
          <cell r="D5803" t="str">
            <v>ATRIBUÍDO SÃO PAULO</v>
          </cell>
          <cell r="E5803" t="str">
            <v>18,05</v>
          </cell>
          <cell r="F5803" t="str">
            <v>CAIXA REFERENCIAL</v>
          </cell>
        </row>
        <row r="5804">
          <cell r="A5804" t="str">
            <v>101252</v>
          </cell>
          <cell r="B5804" t="str">
            <v>ESCAVAÇÃO VERTICAL PARA INFRAESTRUTURA, COM CARGA, DESCARGA E TRANSPORTE DE SOLO DE 1ª CATEGORIA, COM ESCAVADEIRA HIDRÁULICA (CAÇAMBA: 1,2 M³ / 155HP), FROTA DE 7 CAMINHÕES BASCULANTES DE 18 M³, DMT DE 4 KM E VELOCIDADE MÉDIA 22 KM/H. AF_05/2020</v>
          </cell>
          <cell r="C5804" t="str">
            <v>M3</v>
          </cell>
          <cell r="D5804" t="str">
            <v>ATRIBUÍDO SÃO PAULO</v>
          </cell>
          <cell r="E5804" t="str">
            <v>19,59</v>
          </cell>
          <cell r="F5804" t="str">
            <v>CAIXA REFERENCIAL</v>
          </cell>
        </row>
        <row r="5805">
          <cell r="A5805" t="str">
            <v>101253</v>
          </cell>
          <cell r="B5805" t="str">
            <v>ESCAVAÇÃO VERTICAL PARA INFRAESTRUTURA, COM CARGA, DESCARGA E TRANSPORTE DE SOLO DE 1ª CATEGORIA, COM ESCAVADEIRA HIDRÁULICA (CAÇAMBA: 1,2 M³ / 155HP), FROTA DE 9 CAMINHÕES BASCULANTES DE 18 M³, DMT DE 6 KM E VELOCIDADE MÉDIA 22 KM/H. AF_05/2020</v>
          </cell>
          <cell r="C5805" t="str">
            <v>M3</v>
          </cell>
          <cell r="D5805" t="str">
            <v>ATRIBUÍDO SÃO PAULO</v>
          </cell>
          <cell r="E5805" t="str">
            <v>24,66</v>
          </cell>
          <cell r="F5805" t="str">
            <v>CAIXA REFERENCIAL</v>
          </cell>
        </row>
        <row r="5806">
          <cell r="A5806" t="str">
            <v>101254</v>
          </cell>
          <cell r="B5806" t="str">
            <v>ESCAVAÇÃO VERTICAL PARA  EDIFICAÇÃO, COM CARGA, DESCARGA E TRANSPORTE DE SOLO DE 1ª CATEGORIA, COM ESCAVADEIRA HIDRÁULICA (CAÇAMBA: 0,8 M³ / 111HP), FROTA DE 3 CAMINHÕES BASCULANTES DE 10 M³, DMT ATÉ 1 KM E VELOCIDADE MÉDIA 14 KM/H. AF_05/2020</v>
          </cell>
          <cell r="C5806" t="str">
            <v>M3</v>
          </cell>
          <cell r="D5806" t="str">
            <v>ATRIBUÍDO SÃO PAULO</v>
          </cell>
          <cell r="E5806" t="str">
            <v>13,09</v>
          </cell>
          <cell r="F5806" t="str">
            <v>CAIXA REFERENCIAL</v>
          </cell>
        </row>
        <row r="5807">
          <cell r="A5807" t="str">
            <v>101255</v>
          </cell>
          <cell r="B5807" t="str">
            <v>ESCAVAÇÃO VERTICAL PARA  EDIFICAÇÃO, COM CARGA, DESCARGA E TRANSPORTE DE SOLO DE 1ª CATEGORIA, COM ESCAVADEIRA HIDRÁULICA (CAÇAMBA: 1,2 M³ / 155HP), FROTA DE 3 CAMINHÕES BASCULANTES DE 10 M³, DMT ATÉ 1 KM E VELOCIDADE MÉDIA 14 KM/H. AF_05/2020</v>
          </cell>
          <cell r="C5807" t="str">
            <v>M3</v>
          </cell>
          <cell r="D5807" t="str">
            <v>ATRIBUÍDO SÃO PAULO</v>
          </cell>
          <cell r="E5807" t="str">
            <v>11,57</v>
          </cell>
          <cell r="F5807" t="str">
            <v>CAIXA REFERENCIAL</v>
          </cell>
        </row>
        <row r="5808">
          <cell r="A5808" t="str">
            <v>101256</v>
          </cell>
          <cell r="B5808" t="str">
            <v>ESCAVAÇÃO VERTICAL PARA  EDIFICAÇÃO, COM CARGA, DESCARGA E TRANSPORTE DE SOLO DE 1ª CATEGORIA, COM ESCAVADEIRA HIDRÁULICA (CAÇAMBA: 0,8 M³ / 111HP), FROTA DE 5 CAMINHÕES BASCULANTES DE 10 M³, DMT DE 1,5 KM E VELOCIDADE MÉDIA 18 KM/H. AF_05/2020</v>
          </cell>
          <cell r="C5808" t="str">
            <v>M3</v>
          </cell>
          <cell r="D5808" t="str">
            <v>ATRIBUÍDO SÃO PAULO</v>
          </cell>
          <cell r="E5808" t="str">
            <v>20,13</v>
          </cell>
          <cell r="F5808" t="str">
            <v>CAIXA REFERENCIAL</v>
          </cell>
        </row>
        <row r="5809">
          <cell r="A5809" t="str">
            <v>101257</v>
          </cell>
          <cell r="B5809" t="str">
            <v>ESCAVAÇÃO VERTICAL PARA  EDIFICAÇÃO, COM CARGA, DESCARGA E TRANSPORTE DE SOLO DE 1ª CATEGORIA, COM ESCAVADEIRA HIDRÁULICA (CAÇAMBA: 0,8 M³ / 111HP), FROTA DE 5 CAMINHÕES BASCULANTES DE 10 M³, DMT DE 2 KM E VELOCIDADE MÉDIA 19 KM/H. AF_05/2020</v>
          </cell>
          <cell r="C5809" t="str">
            <v>M3</v>
          </cell>
          <cell r="D5809" t="str">
            <v>ATRIBUÍDO SÃO PAULO</v>
          </cell>
          <cell r="E5809" t="str">
            <v>21,19</v>
          </cell>
          <cell r="F5809" t="str">
            <v>CAIXA REFERENCIAL</v>
          </cell>
        </row>
        <row r="5810">
          <cell r="A5810" t="str">
            <v>101258</v>
          </cell>
          <cell r="B5810" t="str">
            <v>ESCAVAÇÃO VERTICAL PARA  EDIFICAÇÃO, COM CARGA, DESCARGA E TRANSPORTE DE SOLO DE 1ª CATEGORIA, COM ESCAVADEIRA HIDRÁULICA (CAÇAMBA: 0,8 M³ / 111HP), FROTA DE 6 CAMINHÕES BASCULANTES DE 10 M³, DMT DE 3 KM E VELOCIDADE MÉDIA 20 KM/H. AF_05/2020</v>
          </cell>
          <cell r="C5810" t="str">
            <v>M3</v>
          </cell>
          <cell r="D5810" t="str">
            <v>ATRIBUÍDO SÃO PAULO</v>
          </cell>
          <cell r="E5810" t="str">
            <v>24,57</v>
          </cell>
          <cell r="F5810" t="str">
            <v>CAIXA REFERENCIAL</v>
          </cell>
        </row>
        <row r="5811">
          <cell r="A5811" t="str">
            <v>101259</v>
          </cell>
          <cell r="B5811" t="str">
            <v>ESCAVAÇÃO VERTICAL PARA  EDIFICAÇÃO, COM CARGA, DESCARGA E TRANSPORTE DE SOLO DE 1ª CATEGORIA, COM ESCAVADEIRA HIDRÁULICA (CAÇAMBA: 0,8 M³ / 111HP), FROTA DE 7 CAMINHÕES BASCULANTES DE 10 M³, DMT DE 4 KM E VELOCIDADE MÉDIA 22 KM/H. AF_05/2020</v>
          </cell>
          <cell r="C5811" t="str">
            <v>M3</v>
          </cell>
          <cell r="D5811" t="str">
            <v>ATRIBUÍDO SÃO PAULO</v>
          </cell>
          <cell r="E5811" t="str">
            <v>27,30</v>
          </cell>
          <cell r="F5811" t="str">
            <v>CAIXA REFERENCIAL</v>
          </cell>
        </row>
        <row r="5812">
          <cell r="A5812" t="str">
            <v>101260</v>
          </cell>
          <cell r="B5812" t="str">
            <v>ESCAVAÇÃO VERTICAL PARA  EDIFICAÇÃO, COM CARGA, DESCARGA E TRANSPORTE DE SOLO DE 1ª CATEGORIA, COM ESCAVADEIRA HIDRÁULICA (CAÇAMBA: 0,8 M³ / 111HP), FROTA DE 9 CAMINHÕES BASCULANTES DE 10 M³, DMT DE 6 KM E VELOCIDADE MÉDIA 22 KM/H. AF_05/2020</v>
          </cell>
          <cell r="C5812" t="str">
            <v>M3</v>
          </cell>
          <cell r="D5812" t="str">
            <v>ATRIBUÍDO SÃO PAULO</v>
          </cell>
          <cell r="E5812" t="str">
            <v>34,10</v>
          </cell>
          <cell r="F5812" t="str">
            <v>CAIXA REFERENCIAL</v>
          </cell>
        </row>
        <row r="5813">
          <cell r="A5813" t="str">
            <v>101261</v>
          </cell>
          <cell r="B5813" t="str">
            <v>ESCAVAÇÃO VERTICAL PARA  EDIFICAÇÃO, COM CARGA, DESCARGA E TRANSPORTE DE SOLO DE 1ª CATEGORIA, COM ESCAVADEIRA HIDRÁULICA (CAÇAMBA: 1,2 M³ / 155HP), FROTA DE 6 CAMINHÕES BASCULANTES DE 10 M³, DMT DE 1,5 KM E VELOCIDADE MÉDIA 18 KM/H. AF_05/2020</v>
          </cell>
          <cell r="C5813" t="str">
            <v>M3</v>
          </cell>
          <cell r="D5813" t="str">
            <v>ATRIBUÍDO SÃO PAULO</v>
          </cell>
          <cell r="E5813" t="str">
            <v>19,06</v>
          </cell>
          <cell r="F5813" t="str">
            <v>CAIXA REFERENCIAL</v>
          </cell>
        </row>
        <row r="5814">
          <cell r="A5814" t="str">
            <v>101262</v>
          </cell>
          <cell r="B5814" t="str">
            <v>ESCAVAÇÃO VERTICAL PARA  EDIFICAÇÃO, COM CARGA, DESCARGA E TRANSPORTE DE SOLO DE 1ª CATEGORIA, COM ESCAVADEIRA HIDRÁULICA (CAÇAMBA: 1,2 M³ / 155HP), FROTA DE 6 CAMINHÕES BASCULANTES DE 10 M³, DMT DE 2 KM E VELOCIDADE MÉDIA 19 KM/H. AF_05/2020</v>
          </cell>
          <cell r="C5814" t="str">
            <v>M3</v>
          </cell>
          <cell r="D5814" t="str">
            <v>ATRIBUÍDO SÃO PAULO</v>
          </cell>
          <cell r="E5814" t="str">
            <v>20,09</v>
          </cell>
          <cell r="F5814" t="str">
            <v>CAIXA REFERENCIAL</v>
          </cell>
        </row>
        <row r="5815">
          <cell r="A5815" t="str">
            <v>101263</v>
          </cell>
          <cell r="B5815" t="str">
            <v>ESCAVAÇÃO VERTICAL PARA  EDIFICAÇÃO, COM CARGA, DESCARGA E TRANSPORTE DE SOLO DE 1ª CATEGORIA, COM ESCAVADEIRA HIDRÁULICA (CAÇAMBA: 1,2 M³ / 155HP), FROTA DE 7 CAMINHÕES BASCULANTES DE 10 M³, DMT DE 3 KM E VELOCIDADE MÉDIA 20 KM/H. AF_05/2020</v>
          </cell>
          <cell r="C5815" t="str">
            <v>M3</v>
          </cell>
          <cell r="D5815" t="str">
            <v>ATRIBUÍDO SÃO PAULO</v>
          </cell>
          <cell r="E5815" t="str">
            <v>23,22</v>
          </cell>
          <cell r="F5815" t="str">
            <v>CAIXA REFERENCIAL</v>
          </cell>
        </row>
        <row r="5816">
          <cell r="A5816" t="str">
            <v>101264</v>
          </cell>
          <cell r="B5816" t="str">
            <v>ESCAVAÇÃO VERTICAL PARA  EDIFICAÇÃO, COM CARGA, DESCARGA E TRANSPORTE DE SOLO DE 1ª CATEGORIA, COM ESCAVADEIRA HIDRÁULICA (CAÇAMBA: 1,2 M³ / 155HP), FROTA DE 8 CAMINHÕES BASCULANTES DE 10 M³, DMT DE 4 KM E VELOCIDADE MÉDIA 22 KM/H. AF_05/2020</v>
          </cell>
          <cell r="C5816" t="str">
            <v>M3</v>
          </cell>
          <cell r="D5816" t="str">
            <v>ATRIBUÍDO SÃO PAULO</v>
          </cell>
          <cell r="E5816" t="str">
            <v>25,73</v>
          </cell>
          <cell r="F5816" t="str">
            <v>CAIXA REFERENCIAL</v>
          </cell>
        </row>
        <row r="5817">
          <cell r="A5817" t="str">
            <v>101265</v>
          </cell>
          <cell r="B5817" t="str">
            <v>ESCAVAÇÃO VERTICAL PARA  EDIFICAÇÃO, COM CARGA, DESCARGA E TRANSPORTE DE SOLO DE 1ª CATEGORIA, COM ESCAVADEIRA HIDRÁULICA (CAÇAMBA: 1,2 M³ / 155HP), FROTA DE 10 CAMINHÕES BASCULANTES DE 10 M³, DMT DE 6 KM E VELOCIDADE MÉDIA 22 KM/H. AF_05/2020</v>
          </cell>
          <cell r="C5817" t="str">
            <v>M3</v>
          </cell>
          <cell r="D5817" t="str">
            <v>ATRIBUÍDO SÃO PAULO</v>
          </cell>
          <cell r="E5817" t="str">
            <v>32,04</v>
          </cell>
          <cell r="F5817" t="str">
            <v>CAIXA REFERENCIAL</v>
          </cell>
        </row>
        <row r="5818">
          <cell r="A5818" t="str">
            <v>101266</v>
          </cell>
          <cell r="B5818" t="str">
            <v>ESCAVAÇÃO VERTICAL PARA INFRAESTRUTURA, COM CARGA, DESCARGA E TRANSPORTE DE SOLO DE 1ª CATEGORIA, COM ESCAVADEIRA HIDRÁULICA (CAÇAMBA: 0,8 M³ / 111HP), FROTA DE 3 CAMINHÕES BASCULANTES DE 10 M³, DMT ATÉ 1 KM E VELOCIDADE MÉDIA14 KM/H. AF_05/2020</v>
          </cell>
          <cell r="C5818" t="str">
            <v>M3</v>
          </cell>
          <cell r="D5818" t="str">
            <v>ATRIBUÍDO SÃO PAULO</v>
          </cell>
          <cell r="E5818" t="str">
            <v>11,62</v>
          </cell>
          <cell r="F5818" t="str">
            <v>CAIXA REFERENCIAL</v>
          </cell>
        </row>
        <row r="5819">
          <cell r="A5819" t="str">
            <v>101267</v>
          </cell>
          <cell r="B5819" t="str">
            <v>ESCAVAÇÃO VERTICAL PARA INFRAESTRUTURA, COM CARGA, DESCARGA E TRANSPORTE DE SOLO DE 1ª CATEGORIA, COM ESCAVADEIRA HIDRÁULICA (CAÇAMBA: 1,2 M³ / 155HP), FROTA DE 4 CAMINHÕES BASCULANTES DE 10 M³, DMT ATÉ 1 KM E VELOCIDADE MÉDIA14 KM/H. AF_05/2020</v>
          </cell>
          <cell r="C5819" t="str">
            <v>M3</v>
          </cell>
          <cell r="D5819" t="str">
            <v>ATRIBUÍDO SÃO PAULO</v>
          </cell>
          <cell r="E5819" t="str">
            <v>11,19</v>
          </cell>
          <cell r="F5819" t="str">
            <v>CAIXA REFERENCIAL</v>
          </cell>
        </row>
        <row r="5820">
          <cell r="A5820" t="str">
            <v>101268</v>
          </cell>
          <cell r="B5820" t="str">
            <v>ESCAVAÇÃO VERTICAL PARA INFRAESTRUTURA, COM CARGA, DESCARGA E TRANSPORTE DE SOLO DE 1ª CATEGORIA, COM ESCAVADEIRA HIDRÁULICA (CAÇAMBA: 0,8 M³ / 111HP), FROTA DE 5 CAMINHÕES BASCULANTES DE 10 M³, DMT DE 1,5 KM E VELOCIDADE MÉDIA18 KM/H. AF_05/2020</v>
          </cell>
          <cell r="C5820" t="str">
            <v>M3</v>
          </cell>
          <cell r="D5820" t="str">
            <v>ATRIBUÍDO SÃO PAULO</v>
          </cell>
          <cell r="E5820" t="str">
            <v>18,26</v>
          </cell>
          <cell r="F5820" t="str">
            <v>CAIXA REFERENCIAL</v>
          </cell>
        </row>
        <row r="5821">
          <cell r="A5821" t="str">
            <v>101269</v>
          </cell>
          <cell r="B5821" t="str">
            <v>ESCAVAÇÃO VERTICAL PARA INFRAESTRUTURA, COM CARGA, DESCARGA E TRANSPORTE DE SOLO DE 1ª CATEGORIA, COM ESCAVADEIRA HIDRÁULICA (CAÇAMBA: 0,8 M³ / 111HP), FROTA DE 6 CAMINHÕES BASCULANTES DE 10 M³, DMT DE 2 KM E VELOCIDADE MÉDIA 19 KM/H. AF_05/2020</v>
          </cell>
          <cell r="C5821" t="str">
            <v>M3</v>
          </cell>
          <cell r="D5821" t="str">
            <v>ATRIBUÍDO SÃO PAULO</v>
          </cell>
          <cell r="E5821" t="str">
            <v>20,33</v>
          </cell>
          <cell r="F5821" t="str">
            <v>CAIXA REFERENCIAL</v>
          </cell>
        </row>
        <row r="5822">
          <cell r="A5822" t="str">
            <v>101270</v>
          </cell>
          <cell r="B5822" t="str">
            <v>ESCAVAÇÃO VERTICAL PARA INFRAESTRUTURA, COM CARGA, DESCARGA E TRANSPORTE DE SOLO DE 1ª CATEGORIA, COM ESCAVADEIRA HIDRÁULICA (CAÇAMBA: 0,8 M³ / 111HP), FROTA DE 7 CAMINHÕES BASCULANTES DE 10 M³, DMT DE 3 KM E VELOCIDADE MÉDIA 20 KM/H. AF_05/2020</v>
          </cell>
          <cell r="C5822" t="str">
            <v>M3</v>
          </cell>
          <cell r="D5822" t="str">
            <v>ATRIBUÍDO SÃO PAULO</v>
          </cell>
          <cell r="E5822" t="str">
            <v>23,53</v>
          </cell>
          <cell r="F5822" t="str">
            <v>CAIXA REFERENCIAL</v>
          </cell>
        </row>
        <row r="5823">
          <cell r="A5823" t="str">
            <v>101271</v>
          </cell>
          <cell r="B5823" t="str">
            <v>ESCAVAÇÃO VERTICAL PARA INFRAESTRUTURA, COM CARGA, DESCARGA E TRANSPORTE DE SOLO DE 1ª CATEGORIA, COM ESCAVADEIRA HIDRÁULICA (CAÇAMBA: 0,8 M³ / 111HP), FROTA DE 8 CAMINHÕES BASCULANTES DE 10 M³, DMT DE 4 KM E VELOCIDADE MÉDIA 22 KM/H. AF_05/2020</v>
          </cell>
          <cell r="C5823" t="str">
            <v>M3</v>
          </cell>
          <cell r="D5823" t="str">
            <v>ATRIBUÍDO SÃO PAULO</v>
          </cell>
          <cell r="E5823" t="str">
            <v>26,10</v>
          </cell>
          <cell r="F5823" t="str">
            <v>CAIXA REFERENCIAL</v>
          </cell>
        </row>
        <row r="5824">
          <cell r="A5824" t="str">
            <v>101272</v>
          </cell>
          <cell r="B5824" t="str">
            <v>ESCAVAÇÃO VERTICAL PARA INFRAESTRUTURA, COM CARGA, DESCARGA E TRANSPORTE DE SOLO DE 1ª CATEGORIA, COM ESCAVADEIRA HIDRÁULICA (CAÇAMBA: 0,8 M³ / 111HP), FROTA DE 10 CAMINHÕES BASCULANTES DE 10 M³, DMT DE 6 KM E VELOCIDADE MÉDIA22 KM/H. AF_05/2020</v>
          </cell>
          <cell r="C5824" t="str">
            <v>M3</v>
          </cell>
          <cell r="D5824" t="str">
            <v>ATRIBUÍDO SÃO PAULO</v>
          </cell>
          <cell r="E5824" t="str">
            <v>32,54</v>
          </cell>
          <cell r="F5824" t="str">
            <v>CAIXA REFERENCIAL</v>
          </cell>
        </row>
        <row r="5825">
          <cell r="A5825" t="str">
            <v>101273</v>
          </cell>
          <cell r="B5825" t="str">
            <v>ESCAVAÇÃO VERTICAL PARA INFRAESTRUTURA, COM CARGA, DESCARGA E TRANSPORTE DE SOLO DE 1ª CATEGORIA, COM ESCAVADEIRA HIDRÁULICA (CAÇAMBA: 1,2 M³ / 155HP), FROTA DE 6 CAMINHÕES BASCULANTES DE 10 M³, DMT DE 1,5 KM E VELOCIDADE MÉDIA18 KM/H. AF_05/2020</v>
          </cell>
          <cell r="C5825" t="str">
            <v>M3</v>
          </cell>
          <cell r="D5825" t="str">
            <v>ATRIBUÍDO SÃO PAULO</v>
          </cell>
          <cell r="E5825" t="str">
            <v>17,46</v>
          </cell>
          <cell r="F5825" t="str">
            <v>CAIXA REFERENCIAL</v>
          </cell>
        </row>
        <row r="5826">
          <cell r="A5826" t="str">
            <v>101274</v>
          </cell>
          <cell r="B5826" t="str">
            <v>ESCAVAÇÃO VERTICAL PARA INFRAESTRUTURA, COM CARGA, DESCARGA E TRANSPORTE DE SOLO DE 1ª CATEGORIA, COM ESCAVADEIRA HIDRÁULICA (CAÇAMBA: 1,2 M³ / 155HP), FROTA DE 7 CAMINHÕES BASCULANTES DE 10 M³, DMT DE 2 KM E VELOCIDADE MÉDIA 19 KM/H. AF_05/2020</v>
          </cell>
          <cell r="C5826" t="str">
            <v>M3</v>
          </cell>
          <cell r="D5826" t="str">
            <v>ATRIBUÍDO SÃO PAULO</v>
          </cell>
          <cell r="E5826" t="str">
            <v>19,30</v>
          </cell>
          <cell r="F5826" t="str">
            <v>CAIXA REFERENCIAL</v>
          </cell>
        </row>
        <row r="5827">
          <cell r="A5827" t="str">
            <v>101275</v>
          </cell>
          <cell r="B5827" t="str">
            <v>ESCAVAÇÃO VERTICAL PARA INFRAESTRUTURA, COM CARGA, DESCARGA E TRANSPORTE DE SOLO DE 1ª CATEGORIA, COM ESCAVADEIRA HIDRÁULICA (CAÇAMBA: 1,2 M³ / 155HP), FROTA DE 8 CAMINHÕES BASCULANTES DE 10 M³, DMT DE 3 KM E VELOCIDADE MÉDIA 20 KM/H. AF_05/2020</v>
          </cell>
          <cell r="C5827" t="str">
            <v>M3</v>
          </cell>
          <cell r="D5827" t="str">
            <v>ATRIBUÍDO SÃO PAULO</v>
          </cell>
          <cell r="E5827" t="str">
            <v>22,33</v>
          </cell>
          <cell r="F5827" t="str">
            <v>CAIXA REFERENCIAL</v>
          </cell>
        </row>
        <row r="5828">
          <cell r="A5828" t="str">
            <v>101276</v>
          </cell>
          <cell r="B5828" t="str">
            <v>ESCAVAÇÃO VERTICAL PARA INFRAESTRUTURA, COM CARGA, DESCARGA E TRANSPORTE DE SOLO DE 1ª CATEGORIA, COM ESCAVADEIRA HIDRÁULICA (CAÇAMBA: 1,2 M³ / 155HP), FROTA DE 9 CAMINHÕES BASCULANTES DE 10 M³, DMT DE 4 KM E VELOCIDADE MÉDIA 22 KM/H. AF_05/2020</v>
          </cell>
          <cell r="C5828" t="str">
            <v>M3</v>
          </cell>
          <cell r="D5828" t="str">
            <v>ATRIBUÍDO SÃO PAULO</v>
          </cell>
          <cell r="E5828" t="str">
            <v>24,67</v>
          </cell>
          <cell r="F5828" t="str">
            <v>CAIXA REFERENCIAL</v>
          </cell>
        </row>
        <row r="5829">
          <cell r="A5829" t="str">
            <v>101277</v>
          </cell>
          <cell r="B5829" t="str">
            <v>ESCAVAÇÃO VERTICAL PARA INFRAESTRUTURA, COM CARGA, DESCARGA E TRANSPORTE DE SOLO DE 1ª CATEGORIA, COM ESCAVADEIRA HIDRÁULICA (CAÇAMBA: 1,2 M³ / 155HP), FROTA DE 12 CAMINHÕES BASCULANTES DE 10 M³, DMT DE 6 KM E VELOCIDADE MÉDIA22 KM/H. AF_05/2020</v>
          </cell>
          <cell r="C5829" t="str">
            <v>M3</v>
          </cell>
          <cell r="D5829" t="str">
            <v>ATRIBUÍDO SÃO PAULO</v>
          </cell>
          <cell r="E5829" t="str">
            <v>31,50</v>
          </cell>
          <cell r="F5829" t="str">
            <v>CAIXA REFERENCIAL</v>
          </cell>
        </row>
        <row r="5830">
          <cell r="A5830" t="str">
            <v>102354</v>
          </cell>
          <cell r="B5830" t="str">
            <v>DESMONTE DE MATERIAL DE 3ª CATEGORIA (BLOCOS DE ROCHAS OU MATACOS), COM MARTELETE PNEUMÁTICO MANUAL - EXCLUSIVE CARGA E TRANSPORTE. AF_03/2021</v>
          </cell>
          <cell r="C5830" t="str">
            <v>M3</v>
          </cell>
          <cell r="D5830" t="str">
            <v>ATRIBUÍDO SÃO PAULO</v>
          </cell>
          <cell r="E5830" t="str">
            <v>167,30</v>
          </cell>
          <cell r="F5830" t="str">
            <v>CAIXA REFERENCIAL</v>
          </cell>
        </row>
        <row r="5831">
          <cell r="A5831" t="str">
            <v>102355</v>
          </cell>
          <cell r="B5831" t="str">
            <v>DESMONTE DE MATERIAL DE 3ª CATEGORIA (BLOCOS DE ROCHAS OU MATACOS), EM VALA, COM MARTELETE PNEUMÁTICO MANUAL -  EXCLUSIVE RETIRADA, CARGA E TRANSPORTE. AF_03/2021</v>
          </cell>
          <cell r="C5831" t="str">
            <v>M3</v>
          </cell>
          <cell r="D5831" t="str">
            <v>ATRIBUÍDO SÃO PAULO</v>
          </cell>
          <cell r="E5831" t="str">
            <v>198,24</v>
          </cell>
          <cell r="F5831" t="str">
            <v>CAIXA REFERENCIAL</v>
          </cell>
        </row>
        <row r="5832">
          <cell r="A5832" t="str">
            <v>102360</v>
          </cell>
          <cell r="B5832" t="str">
            <v>RETIRADA DE MATERIAL DE 3ª CATEGORIA (APÓS ESCAVAÇÃO/DESMONTE) EM VALAS, COM ESCAVADEIRA HIDRÁULICA - EXCLUSIVE CARGA E TRANSPORTE. AF_03/2021</v>
          </cell>
          <cell r="C5832" t="str">
            <v>M3</v>
          </cell>
          <cell r="D5832" t="str">
            <v>COLETADO</v>
          </cell>
          <cell r="E5832" t="str">
            <v>26,28</v>
          </cell>
          <cell r="F5832" t="str">
            <v>CAIXA REFERENCIAL</v>
          </cell>
        </row>
        <row r="5833">
          <cell r="A5833" t="str">
            <v>102361</v>
          </cell>
          <cell r="B5833" t="str">
            <v>RETIRADA DE MATERIAL DE 3ª CATEGORIA (APÓS ESCAVAÇÃO/DESMONTE) EM VALAS, COM RETROESCAVADEIRA - EXCLUSIVE CARGA E TRANSPORTE. AF_03/2021</v>
          </cell>
          <cell r="C5833" t="str">
            <v>M3</v>
          </cell>
          <cell r="D5833" t="str">
            <v>COEFICIENTE DE REPRESENTATIVIDADE</v>
          </cell>
          <cell r="E5833" t="str">
            <v>41,71</v>
          </cell>
          <cell r="F5833" t="str">
            <v>CAIXA REFERENCIAL</v>
          </cell>
        </row>
        <row r="5834">
          <cell r="A5834" t="str">
            <v>90082</v>
          </cell>
          <cell r="B5834" t="str">
            <v>ESCAVAÇÃO MECANIZADA DE VALA COM PROF. ATÉ 1,5 M (MÉDIA MONTANTE E JUSANTE/UMA COMPOSIÇÃO POR TRECHO), ESCAVADEIRA (0,8 M3), LARG. DE 1,5 M A 2,5 M, EM SOLO DE 1A CATEGORIA, EM LOCAIS COM ALTO NÍVEL DE INTERFERÊNCIA. AF_09/2024</v>
          </cell>
          <cell r="C5834" t="str">
            <v>M3</v>
          </cell>
          <cell r="D5834" t="str">
            <v>COLETADO</v>
          </cell>
          <cell r="E5834" t="str">
            <v>9,98</v>
          </cell>
          <cell r="F5834" t="str">
            <v>CAIXA REFERENCIAL</v>
          </cell>
        </row>
        <row r="5835">
          <cell r="A5835" t="str">
            <v>90084</v>
          </cell>
          <cell r="B5835" t="str">
            <v>ESCAVAÇÃO MECANIZADA DE VALA COM PROF. MAIOR QUE 1,5 M ATÉ 3,0 M (MÉDIA MONTANTE E JUSANTE/UMA COMPOSIÇÃO POR TRECHO), ESCAVADEIRA (0,8 M3), LARGURA ATÉ 1,5 M, EM SOLO DE 1A CATEGORIA, EM LOCAIS COM ALTO NÍVEL DE INTERFERÊNCIA. AF_09/2024</v>
          </cell>
          <cell r="C5835" t="str">
            <v>M3</v>
          </cell>
          <cell r="D5835" t="str">
            <v>COLETADO</v>
          </cell>
          <cell r="E5835" t="str">
            <v>9,67</v>
          </cell>
          <cell r="F5835" t="str">
            <v>CAIXA REFERENCIAL</v>
          </cell>
        </row>
        <row r="5836">
          <cell r="A5836" t="str">
            <v>90086</v>
          </cell>
          <cell r="B5836" t="str">
            <v>ESCAVAÇÃO MECANIZADA DE VALA COM PROF. MAIOR QUE 3,0 M ATÉ 4,5 M(MÉDIA MONTANTE E JUSANTE/UMA COMPOSIÇÃO POR TRECHO), ESCAVADEIRA (0,8 M3), LARG. MENOR QUE 1,5 M, EM SOLO DE 1A CATEGORIA, EM LOCAIS COM ALTO NÍVEL DE INTERFERÊNCIA. AF_09/2024</v>
          </cell>
          <cell r="C5836" t="str">
            <v>M3</v>
          </cell>
          <cell r="D5836" t="str">
            <v>COLETADO</v>
          </cell>
          <cell r="E5836" t="str">
            <v>9,15</v>
          </cell>
          <cell r="F5836" t="str">
            <v>CAIXA REFERENCIAL</v>
          </cell>
        </row>
        <row r="5837">
          <cell r="A5837" t="str">
            <v>90087</v>
          </cell>
          <cell r="B5837" t="str">
            <v>ESCAVAÇÃO MECANIZADA DE VALA COM PROF. DE 3,0 M ATÉ 4,5 M(MÉDIA MONTANTE E JUSANTE/UMA COMPOSIÇÃO POR TRECHO), ESCAVADEIRA (1,2 M3), LARG. DE 1,5 M A 2,5 M, EM SOLO DE 1A CATEGORIA, EM LOCAIS COM ALTO NÍVEL DE INTERFERÊNCIA. AF_09/2024</v>
          </cell>
          <cell r="C5837" t="str">
            <v>M3</v>
          </cell>
          <cell r="D5837" t="str">
            <v>COEFICIENTE DE REPRESENTATIVIDADE</v>
          </cell>
          <cell r="E5837" t="str">
            <v>8,96</v>
          </cell>
          <cell r="F5837" t="str">
            <v>CAIXA REFERENCIAL</v>
          </cell>
        </row>
        <row r="5838">
          <cell r="A5838" t="str">
            <v>90090</v>
          </cell>
          <cell r="B5838" t="str">
            <v>ESCAVAÇÃO MECANIZADA DE VALA COM PROF. MAIOR QUE 4,5 M ATÉ 6,0 M(MÉDIA MONTANTE E JUSANTE/UMA COMPOSIÇÃO POR TRECHO), ESCAVADEIRA (1,2 M3), LARG. DE 1,5 M A 2,5 M, EM SOLO DE 1A CATEGORIA, EM LOCAIS COM ALTO NÍVEL DE INTERFERÊNCIA. AF_09/2024</v>
          </cell>
          <cell r="C5838" t="str">
            <v>M3</v>
          </cell>
          <cell r="D5838" t="str">
            <v>COEFICIENTE DE REPRESENTATIVIDADE</v>
          </cell>
          <cell r="E5838" t="str">
            <v>8,79</v>
          </cell>
          <cell r="F5838" t="str">
            <v>CAIXA REFERENCIAL</v>
          </cell>
        </row>
        <row r="5839">
          <cell r="A5839" t="str">
            <v>90091</v>
          </cell>
          <cell r="B5839" t="str">
            <v>ESCAVAÇÃO MECANIZADA DE VALA COM PROF. ATÉ 1,5 M (MÉDIA MONTANTE E JUSANTE/UMA COMPOSIÇÃO POR TRECHO), ESCAVADEIRA (0,8 M3), LARG. DE 1,5 M A 2,5 M, EM SOLO DE 1A CATEGORIA, LOCAIS COM BAIXO NÍVEL DE INTERFERÊNCIA. AF_09/2024</v>
          </cell>
          <cell r="C5839" t="str">
            <v>M3</v>
          </cell>
          <cell r="D5839" t="str">
            <v>COLETADO</v>
          </cell>
          <cell r="E5839" t="str">
            <v>6,30</v>
          </cell>
          <cell r="F5839" t="str">
            <v>CAIXA REFERENCIAL</v>
          </cell>
        </row>
        <row r="5840">
          <cell r="A5840" t="str">
            <v>90092</v>
          </cell>
          <cell r="B5840" t="str">
            <v>ESCAVAÇÃO MECANIZADA DE VALA COM PROF. MAIOR QUE 1,5 M E ATÉ 3,0 M(MÉDIA MONTANTE E JUSANTE/UMA COMPOSIÇÃO POR TRECHO), ESCAVADEIRA (0,8 M3), LARG. MENOR QUE 1,5 M, EM SOLO DE 1A CATEGORIA, LOCAIS COM BAIXO NÍVEL DE INTERFERÊNCIA. AF_09/2024</v>
          </cell>
          <cell r="C5840" t="str">
            <v>M3</v>
          </cell>
          <cell r="D5840" t="str">
            <v>COLETADO</v>
          </cell>
          <cell r="E5840" t="str">
            <v>6,09</v>
          </cell>
          <cell r="F5840" t="str">
            <v>CAIXA REFERENCIAL</v>
          </cell>
        </row>
        <row r="5841">
          <cell r="A5841" t="str">
            <v>90094</v>
          </cell>
          <cell r="B5841" t="str">
            <v>ESCAVAÇÃO MECANIZADA DE VALA COM PROF. MAIOR QUE 3,0 M ATÉ 4,5 M (MÉDIA MONTANTE E JUSANTE/UMA COMPOSIÇÃO POR TRECHO), ESCAVADEIRA (0,8 M3), LARG. MENOR QUE 1,5 M, EM SOLO DE 1A CATEGORIA, LOCAIS COM BAIXO NÍVEL DE INTERFERÊNCIA. AF_09/2024</v>
          </cell>
          <cell r="C5841" t="str">
            <v>M3</v>
          </cell>
          <cell r="D5841" t="str">
            <v>COLETADO</v>
          </cell>
          <cell r="E5841" t="str">
            <v>5,76</v>
          </cell>
          <cell r="F5841" t="str">
            <v>CAIXA REFERENCIAL</v>
          </cell>
        </row>
        <row r="5842">
          <cell r="A5842" t="str">
            <v>90095</v>
          </cell>
          <cell r="B5842" t="str">
            <v>ESCAVAÇÃO MECANIZADA DE VALA COM PROF. MAIOR QUE 3,0 M ATÉ 4,5 M (MÉDIA MONTANTE E JUSANTE/UMA COMPOSIÇÃO POR TRECHO), ESCAVADEIRA (1,2 M3), LARG. DE 1,5 M A 2,5 M, EM SOLO DE 1A CATEGORIA, LOCAIS COM BAIXO NÍVEL DE INTERFERÊNCIA. AF_09/2024</v>
          </cell>
          <cell r="C5842" t="str">
            <v>M3</v>
          </cell>
          <cell r="D5842" t="str">
            <v>COEFICIENTE DE REPRESENTATIVIDADE</v>
          </cell>
          <cell r="E5842" t="str">
            <v>5,65</v>
          </cell>
          <cell r="F5842" t="str">
            <v>CAIXA REFERENCIAL</v>
          </cell>
        </row>
        <row r="5843">
          <cell r="A5843" t="str">
            <v>90098</v>
          </cell>
          <cell r="B5843" t="str">
            <v>ESCAVAÇÃO MECANIZADA DE VALA COM PROF. MAIOR QUE 4,5 M ATÉ 6,0 M (MÉDIA MONTANTE E JUSANTE/UMA COMPOSIÇÃO POR TRECHO), ESCAVADEIRA (1,2 M3), LARG. DE 1,5 M A 2,5 M, EM SOLO DE 1A CATEGORIA, LOCAIS COM BAIXO NÍVEL DE INTERFERÊNCIA. AF_09/2024</v>
          </cell>
          <cell r="C5843" t="str">
            <v>M3</v>
          </cell>
          <cell r="D5843" t="str">
            <v>COEFICIENTE DE REPRESENTATIVIDADE</v>
          </cell>
          <cell r="E5843" t="str">
            <v>5,53</v>
          </cell>
          <cell r="F5843" t="str">
            <v>CAIXA REFERENCIAL</v>
          </cell>
        </row>
        <row r="5844">
          <cell r="A5844" t="str">
            <v>90099</v>
          </cell>
          <cell r="B5844" t="str">
            <v>ESCAVAÇÃO MECANIZADA DE VALA COM PROF. ATÉ 1,5 M (MÉDIA MONTANTE E JUSANTE/UMA COMPOSIÇÃO POR TRECHO), RETROESCAV. (0,26 M3), LARG. MENOR QUE 0,8 M, EM SOLO DE 1A CATEGORIA, EM LOCAIS COM ALTO NÍVEL DE INTERFERÊNCIA. AF_09/2024</v>
          </cell>
          <cell r="C5844" t="str">
            <v>M3</v>
          </cell>
          <cell r="D5844" t="str">
            <v>COEFICIENTE DE REPRESENTATIVIDADE</v>
          </cell>
          <cell r="E5844" t="str">
            <v>16,54</v>
          </cell>
          <cell r="F5844" t="str">
            <v>CAIXA REFERENCIAL</v>
          </cell>
        </row>
        <row r="5845">
          <cell r="A5845" t="str">
            <v>90100</v>
          </cell>
          <cell r="B5845" t="str">
            <v>ESCAVAÇÃO MECANIZADA DE VALA COM PROF. ATÉ 1,5 M (MÉDIA MONTANTE E JUSANTE/UMA COMPOSIÇÃO POR TRECHO), RETROESCAV. (0,26 M3), LARG. DE 0,8 M A 1,5 M, EM SOLO DE 1A CATEGORIA, EM LOCAIS COM ALTO NÍVEL DE INTERFERÊNCIA. AF_09/2024</v>
          </cell>
          <cell r="C5845" t="str">
            <v>M3</v>
          </cell>
          <cell r="D5845" t="str">
            <v>COEFICIENTE DE REPRESENTATIVIDADE</v>
          </cell>
          <cell r="E5845" t="str">
            <v>14,17</v>
          </cell>
          <cell r="F5845" t="str">
            <v>CAIXA REFERENCIAL</v>
          </cell>
        </row>
        <row r="5846">
          <cell r="A5846" t="str">
            <v>90101</v>
          </cell>
          <cell r="B5846" t="str">
            <v>ESCAVAÇÃO MECANIZADA DE VALA COM PROF. MAIOR QUE 1,5 M ATÉ 3,0 M (MÉDIA MONTANTE E JUSANTE/UMA COMPOSIÇÃO POR TRECHO), RETROESCAV. (0,26 M3), LARG. MENOR QUE 0,8 M, EM SOLO DE 1A CATEGORIA, EM LOCAIS COM ALTO NÍVEL DE INTERFERÊNCIA. AF_09/2024</v>
          </cell>
          <cell r="C5846" t="str">
            <v>M3</v>
          </cell>
          <cell r="D5846" t="str">
            <v>COEFICIENTE DE REPRESENTATIVIDADE</v>
          </cell>
          <cell r="E5846" t="str">
            <v>14,01</v>
          </cell>
          <cell r="F5846" t="str">
            <v>CAIXA REFERENCIAL</v>
          </cell>
        </row>
        <row r="5847">
          <cell r="A5847" t="str">
            <v>90102</v>
          </cell>
          <cell r="B5847" t="str">
            <v>ESCAVAÇÃO MECANIZADA DE VALA COM PROF. MAIOR QUE 1,5 M ATÉ 3,0 M (MÉDIA MONTANTE E JUSANTE/UMA COMPOSIÇÃO POR TRECHO), RETROESCAV. (0,26 M3), LARGURA DE 0,8 M A 1,5 M, EM SOLO DE 1A CATEGORIA, EM LOCAIS COM ALTO NÍVEL DE INTERFERÊNCIA. AF_09/2024</v>
          </cell>
          <cell r="C5847" t="str">
            <v>M3</v>
          </cell>
          <cell r="D5847" t="str">
            <v>COEFICIENTE DE REPRESENTATIVIDADE</v>
          </cell>
          <cell r="E5847" t="str">
            <v>12,82</v>
          </cell>
          <cell r="F5847" t="str">
            <v>CAIXA REFERENCIAL</v>
          </cell>
        </row>
        <row r="5848">
          <cell r="A5848" t="str">
            <v>90105</v>
          </cell>
          <cell r="B5848" t="str">
            <v>ESCAVAÇÃO MECANIZADA DE VALA COM PROFUNDIDADE ATÉ 1,5 M (MÉDIA MONTANTE E JUSANTE/UMA COMPOSIÇÃO POR TRECHO), RETROESCAV. (0,26 M3), LARGURA MENOR QUE 0,8 M, EM SOLO DE 1A CATEGORIA, LOCAIS COM BAIXO NÍVEL DE INTERFERÊNCIA. AF_09/2024</v>
          </cell>
          <cell r="C5848" t="str">
            <v>M3</v>
          </cell>
          <cell r="D5848" t="str">
            <v>COEFICIENTE DE REPRESENTATIVIDADE</v>
          </cell>
          <cell r="E5848" t="str">
            <v>9,80</v>
          </cell>
          <cell r="F5848" t="str">
            <v>CAIXA REFERENCIAL</v>
          </cell>
        </row>
        <row r="5849">
          <cell r="A5849" t="str">
            <v>90106</v>
          </cell>
          <cell r="B5849" t="str">
            <v>ESCAVAÇÃO MECANIZADA DE VALA COM PROFUNDIDADE ATÉ 1,5 M (MÉDIA MONTANTE E JUSANTE/UMA COMPOSIÇÃO POR TRECHO), RETROESCAV. (0,26 M3), LARGURA DE 0,8 M A 1,5 M, EM SOLO DE 1A CATEGORIA, LOCAIS COM BAIXO NÍVEL DE INTERFERÊNCIA. AF_09/2024</v>
          </cell>
          <cell r="C5849" t="str">
            <v>M3</v>
          </cell>
          <cell r="D5849" t="str">
            <v>COEFICIENTE DE REPRESENTATIVIDADE</v>
          </cell>
          <cell r="E5849" t="str">
            <v>8,93</v>
          </cell>
          <cell r="F5849" t="str">
            <v>CAIXA REFERENCIAL</v>
          </cell>
        </row>
        <row r="5850">
          <cell r="A5850" t="str">
            <v>90107</v>
          </cell>
          <cell r="B5850" t="str">
            <v>ESCAVAÇÃO MECANIZADA DE VALA COM PROFUNDIDADE MAIOR QUE 1,5 M ATÉ 3,0 M (MÉDIA MONTANTE E JUSANTE/UMA COMPOSIÇÃO POR TRECHO), RETROESCAV. (0,26 M3), LARGURA MENOR QUE 0,8 M, EM SOLO DE 1A CATEGORIA, LOCAIS COM BAIXO NÍVEL DE INTERFERÊNCIA. AF_09/2024</v>
          </cell>
          <cell r="C5850" t="str">
            <v>M3</v>
          </cell>
          <cell r="D5850" t="str">
            <v>COEFICIENTE DE REPRESENTATIVIDADE</v>
          </cell>
          <cell r="E5850" t="str">
            <v>8,82</v>
          </cell>
          <cell r="F5850" t="str">
            <v>CAIXA REFERENCIAL</v>
          </cell>
        </row>
        <row r="5851">
          <cell r="A5851" t="str">
            <v>90108</v>
          </cell>
          <cell r="B5851" t="str">
            <v>ESCAVAÇÃO MECANIZADA DE VALA COM PROFUNDIDADE MAIOR QUE 1,5 M ATÉ 3,0 M (MÉDIA MONTANTE E JUSANTE/UMA COMPOSIÇÃO POR TRECHO), RETROESCAV (0,26 M3), LARGURA DE 0,8 M A 1,5 M, EM SOLO DE 1A CATEGORIA, LOCAIS COM BAIXO NÍVEL DE INTERFERÊNCIA. AF_09/2024</v>
          </cell>
          <cell r="C5851" t="str">
            <v>M3</v>
          </cell>
          <cell r="D5851" t="str">
            <v>COEFICIENTE DE REPRESENTATIVIDADE</v>
          </cell>
          <cell r="E5851" t="str">
            <v>8,07</v>
          </cell>
          <cell r="F5851" t="str">
            <v>CAIXA REFERENCIAL</v>
          </cell>
        </row>
        <row r="5852">
          <cell r="A5852" t="str">
            <v>93358</v>
          </cell>
          <cell r="B5852" t="str">
            <v>ESCAVAÇÃO MANUAL DE VALA. AF_09/2024</v>
          </cell>
          <cell r="C5852" t="str">
            <v>M3</v>
          </cell>
          <cell r="D5852" t="str">
            <v>COLETADO</v>
          </cell>
          <cell r="E5852" t="str">
            <v>94,30</v>
          </cell>
          <cell r="F5852" t="str">
            <v>CAIXA REFERENCIAL</v>
          </cell>
        </row>
        <row r="5853">
          <cell r="A5853" t="str">
            <v>102276</v>
          </cell>
          <cell r="B5853" t="str">
            <v>ESCAVAÇÃO MECANIZADA DE VALA COM PROF. ATÉ 1,5 M (MÉDIA MONTANTE E JUSANTE/UMA COMPOSIÇÃO POR TRECHO), ESCAVADEIRA (0,8 M3), LARG. MENOR QUE 1,5 M, EM SOLO DE 1A CATEGORIA, EM LOCAIS COM ALTO NÍVEL DE INTERFERÊNCIA. AF_09/2024</v>
          </cell>
          <cell r="C5853" t="str">
            <v>M3</v>
          </cell>
          <cell r="D5853" t="str">
            <v>COLETADO</v>
          </cell>
          <cell r="E5853" t="str">
            <v>11,24</v>
          </cell>
          <cell r="F5853" t="str">
            <v>CAIXA REFERENCIAL</v>
          </cell>
        </row>
        <row r="5854">
          <cell r="A5854" t="str">
            <v>102277</v>
          </cell>
          <cell r="B5854" t="str">
            <v>ESCAVAÇÃO MECANIZADA DE VALA COM PROF. MAIOR QUE 4,5 M ATÉ 6,0 M (MÉDIA MONTANTE E JUSANTE/UMA COMPOSIÇÃO POR TRECHO), ESCAVADEIRA (0,8 M3), LARG. MENOR QUE 1,5 M, EM SOLO DE 1A CATEGORIA, EM LOCAIS COM ALTO NÍVEL DE INTERFERÊNCIA. AF_09/2024</v>
          </cell>
          <cell r="C5854" t="str">
            <v>M3</v>
          </cell>
          <cell r="D5854" t="str">
            <v>COLETADO</v>
          </cell>
          <cell r="E5854" t="str">
            <v>8,88</v>
          </cell>
          <cell r="F5854" t="str">
            <v>CAIXA REFERENCIAL</v>
          </cell>
        </row>
        <row r="5855">
          <cell r="A5855" t="str">
            <v>102278</v>
          </cell>
          <cell r="B5855" t="str">
            <v>ESCAVAÇÃO MECANIZADA DE VALA COM PROF. MAIOR QUE 1,50 M ATÉ 3,0 M (MÉDIA MONTANTE E JUSANTE/UMA COMPOSIÇÃO POR TRECHO), ESCAVADEIRA (1,2 M3), LARG. DE 1,5 M A 2,5 M, EM SOLO DE 1A CATEGORIA, EM LOCAIS COM ALTO NÍVEL DE INTERFERÊNCIA. AF_09/2024</v>
          </cell>
          <cell r="C5855" t="str">
            <v>M3</v>
          </cell>
          <cell r="D5855" t="str">
            <v>COEFICIENTE DE REPRESENTATIVIDADE</v>
          </cell>
          <cell r="E5855" t="str">
            <v>9,32</v>
          </cell>
          <cell r="F5855" t="str">
            <v>CAIXA REFERENCIAL</v>
          </cell>
        </row>
        <row r="5856">
          <cell r="A5856" t="str">
            <v>102279</v>
          </cell>
          <cell r="B5856" t="str">
            <v>ESCAVAÇÃO MECANIZADA DE VALA COM PROF. ATÉ 1,5 M (MÉDIA MONTANTE E JUSANTE/UMA COMPOSIÇÃO POR TRECHO), ESCAVADEIRA (0,8 M3),LARG. MENOR QUE 1,5 M, EM SOLO DE 1A CATEGORIA, LOCAIS COM BAIXO NÍVEL DE INTERFERÊNCIA. AF_09/2024</v>
          </cell>
          <cell r="C5856" t="str">
            <v>M3</v>
          </cell>
          <cell r="D5856" t="str">
            <v>COLETADO</v>
          </cell>
          <cell r="E5856" t="str">
            <v>7,08</v>
          </cell>
          <cell r="F5856" t="str">
            <v>CAIXA REFERENCIAL</v>
          </cell>
        </row>
        <row r="5857">
          <cell r="A5857" t="str">
            <v>102280</v>
          </cell>
          <cell r="B5857" t="str">
            <v>ESCAVAÇÃO MECANIZADA DE VALA COM PROF. MAIOR QUE 4,5 M ATÉ 6,0 M (MÉDIA MONTANTE E JUSANTE/UMA COMPOSIÇÃO POR TRECHO),COM ESCAVADEIRA (0,8 M3), LARG. MENOR QUE 1,5 M, EM SOLO DE 1A CATEGORIA, LOCAIS COM BAIXO NÍVEL DE INTERFERÊNCIA. AF_09/2024</v>
          </cell>
          <cell r="C5857" t="str">
            <v>M3</v>
          </cell>
          <cell r="D5857" t="str">
            <v>COLETADO</v>
          </cell>
          <cell r="E5857" t="str">
            <v>5,60</v>
          </cell>
          <cell r="F5857" t="str">
            <v>CAIXA REFERENCIAL</v>
          </cell>
        </row>
        <row r="5858">
          <cell r="A5858" t="str">
            <v>102281</v>
          </cell>
          <cell r="B5858" t="str">
            <v>ESCAVAÇÃO MECANIZADA DE VALA COM PROF. MAIOR QUE 1,5 M ATÉ 3,0 M (MÉDIA MONTANTE E JUSANTE/UMA COMPOSIÇÃO POR TRECHO),COM ESCAVADEIRA (1,2 M3),LARG. DE 1,5 M A 2,5 M, EM SOLO DE 1A CATEGORIA, LOCAIS COM BAIXO NÍVEL DE INTERFERÊNCIA. AF_09/2024</v>
          </cell>
          <cell r="C5858" t="str">
            <v>M3</v>
          </cell>
          <cell r="D5858" t="str">
            <v>COEFICIENTE DE REPRESENTATIVIDADE</v>
          </cell>
          <cell r="E5858" t="str">
            <v>5,86</v>
          </cell>
          <cell r="F5858" t="str">
            <v>CAIXA REFERENCIAL</v>
          </cell>
        </row>
        <row r="5859">
          <cell r="A5859" t="str">
            <v>102282</v>
          </cell>
          <cell r="B5859" t="str">
            <v>ESCAVAÇÃO MECANIZADA DE VALA COM PROF. ATÉ 1,5 M (MÉDIA MONTANTE E JUSANTE/UMA COMPOSIÇÃO POR TRECHO), ESCAVADEIRA (0,8 M3),LARG. MENOR QUE 1,5 M, EM SOLO DE MOLE, EM LOCAIS COM ALTO NÍVEL DE INTERFERÊNCIA. AF_09/2024</v>
          </cell>
          <cell r="C5859" t="str">
            <v>M3</v>
          </cell>
          <cell r="D5859" t="str">
            <v>COLETADO</v>
          </cell>
          <cell r="E5859" t="str">
            <v>14,72</v>
          </cell>
          <cell r="F5859" t="str">
            <v>CAIXA REFERENCIAL</v>
          </cell>
        </row>
        <row r="5860">
          <cell r="A5860" t="str">
            <v>102283</v>
          </cell>
          <cell r="B5860" t="str">
            <v>ESCAVAÇÃO MECANIZADA DE VALA COM PROF. ATÉ 1,5 M (MÉDIA MONTANTE E JUSANTE/UMA COMPOSIÇÃO POR TRECHO), ESCAVADEIRA (0,8 M3), LARG. DE 1,5 M A 2,5 M, EM SOLO MOLE, EM LOCAIS COM ALTO NÍVEL DE INTERFERÊNCIA. AF_09/2024</v>
          </cell>
          <cell r="C5860" t="str">
            <v>M3</v>
          </cell>
          <cell r="D5860" t="str">
            <v>COLETADO</v>
          </cell>
          <cell r="E5860" t="str">
            <v>13,07</v>
          </cell>
          <cell r="F5860" t="str">
            <v>CAIXA REFERENCIAL</v>
          </cell>
        </row>
        <row r="5861">
          <cell r="A5861" t="str">
            <v>102284</v>
          </cell>
          <cell r="B5861" t="str">
            <v>ESCAVAÇÃO MECANIZADA DE VALA COM PROF. MAIOR QUE 1,5 M ATÉ 3,0 M (MÉDIA MONTANTE E JUSANTE/UMA COMPOSIÇÃO POR TRECHO), ESCAVADEIRA (0,8 M3), LARGURA ATÉ 1,5 M, EM SOLO MOLE, EM LOCAIS COM ALTO NÍVEL DE INTERFERÊNCIA. AF_09/2024</v>
          </cell>
          <cell r="C5861" t="str">
            <v>M3</v>
          </cell>
          <cell r="D5861" t="str">
            <v>COLETADO</v>
          </cell>
          <cell r="E5861" t="str">
            <v>12,66</v>
          </cell>
          <cell r="F5861" t="str">
            <v>CAIXA REFERENCIAL</v>
          </cell>
        </row>
        <row r="5862">
          <cell r="A5862" t="str">
            <v>102285</v>
          </cell>
          <cell r="B5862" t="str">
            <v>ESCAVAÇÃO MECANIZADA DE VALA COM PROF. MAIOR QUE 3,0 M ATÉ 4,5 M (MÉDIA MONTANTE E JUSANTE/UMA COMPOSIÇÃO POR TRECHO), ESCAVADEIRA (0,8 M3), LARG. MENOR QUE 1,5 M, EM SOLO MOLE, EM LOCAIS COM ALTO NÍVEL DE INTERFERÊNCIA. AF_09/2024</v>
          </cell>
          <cell r="C5862" t="str">
            <v>M3</v>
          </cell>
          <cell r="D5862" t="str">
            <v>COLETADO</v>
          </cell>
          <cell r="E5862" t="str">
            <v>11,97</v>
          </cell>
          <cell r="F5862" t="str">
            <v>CAIXA REFERENCIAL</v>
          </cell>
        </row>
        <row r="5863">
          <cell r="A5863" t="str">
            <v>102286</v>
          </cell>
          <cell r="B5863" t="str">
            <v>ESCAVAÇÃO MECANIZADA DE VALA COM PROF. MAIOR QUE 4,5 M ATÉ 6,0 M (MÉDIA MONTANTE E JUSANTE/UMA COMPOSIÇÃO POR TRECHO), ESCAVADEIRA (0,8 M3),LARG. MENOR QUE 1,5 M, EM SOLO DE MOLE, EM LOCAIS COM ALTO NÍVEL DE INTERFERÊNCIA. AF_09/2024</v>
          </cell>
          <cell r="C5863" t="str">
            <v>M3</v>
          </cell>
          <cell r="D5863" t="str">
            <v>COLETADO</v>
          </cell>
          <cell r="E5863" t="str">
            <v>11,63</v>
          </cell>
          <cell r="F5863" t="str">
            <v>CAIXA REFERENCIAL</v>
          </cell>
        </row>
        <row r="5864">
          <cell r="A5864" t="str">
            <v>102287</v>
          </cell>
          <cell r="B5864" t="str">
            <v>ESCAVAÇÃO MECANIZADA DE VALA COM PROF. MAIOR QUE 1,5 M ATÉ 3,0 M (MÉDIA MONTANTE E JUSANTE/UMA COMPOSIÇÃO POR TRECHO),COM ESCAVADEIRA (1,2 M3),LARG. DE 1,5 M A 2,5 M, EM SOLO MOLE, EM LOCAIS COM ALTO NÍVEL DE INTERFERÊNCIA. AF_09/2024</v>
          </cell>
          <cell r="C5864" t="str">
            <v>M3</v>
          </cell>
          <cell r="D5864" t="str">
            <v>COEFICIENTE DE REPRESENTATIVIDADE</v>
          </cell>
          <cell r="E5864" t="str">
            <v>12,20</v>
          </cell>
          <cell r="F5864" t="str">
            <v>CAIXA REFERENCIAL</v>
          </cell>
        </row>
        <row r="5865">
          <cell r="A5865" t="str">
            <v>102288</v>
          </cell>
          <cell r="B5865" t="str">
            <v>ESCAVAÇÃO MECANIZADA DE VALA COM PROF. DE 3,0 M ATÉ 4,5 M (MÉDIA MONTANTE E JUSANTE/UMA COMPOSIÇÃO POR TRECHO), ESCAVADEIRA (1,2 M3), LARG. DE 1,5 M A 2,5 M, EM SOLO MOLE, EM LOCAIS COM ALTO NÍVEL DE INTERFERÊNCIA. AF_09/2024</v>
          </cell>
          <cell r="C5865" t="str">
            <v>M3</v>
          </cell>
          <cell r="D5865" t="str">
            <v>COEFICIENTE DE REPRESENTATIVIDADE</v>
          </cell>
          <cell r="E5865" t="str">
            <v>11,73</v>
          </cell>
          <cell r="F5865" t="str">
            <v>CAIXA REFERENCIAL</v>
          </cell>
        </row>
        <row r="5866">
          <cell r="A5866" t="str">
            <v>102289</v>
          </cell>
          <cell r="B5866" t="str">
            <v>ESCAVAÇÃO MECANIZADA DE VALA COM PROF. MAIOR QUE 4,5 M ATÉ 6,0 M (MÉDIA MONTANTE E JUSANTE/UMA COMPOSIÇÃO POR TRECHO), ESCAVADEIRA (1,2 M3), LARG. DE 1,5 M A 2,5 M, EM SOLO MOLE, EM LOCAIS COM ALTO NÍVEL DE INTERFERÊNCIA. AF_09/2024</v>
          </cell>
          <cell r="C5866" t="str">
            <v>M3</v>
          </cell>
          <cell r="D5866" t="str">
            <v>COEFICIENTE DE REPRESENTATIVIDADE</v>
          </cell>
          <cell r="E5866" t="str">
            <v>11,50</v>
          </cell>
          <cell r="F5866" t="str">
            <v>CAIXA REFERENCIAL</v>
          </cell>
        </row>
        <row r="5867">
          <cell r="A5867" t="str">
            <v>102290</v>
          </cell>
          <cell r="B5867" t="str">
            <v>ESCAVAÇÃO MECANIZADA DE VALA COM PROF. ATÉ 1,5 M (MÉDIA MONTANTE E JUSANTE/UMA COMPOSIÇÃO POR TRECHO), ESCAVADEIRA (0,8 M3),LARG. MENOR QUE 1,5 M, EM SOLO MOLE, LOCAIS COM BAIXO NÍVEL DE INTERFERÊNCIA. AF_09/2024</v>
          </cell>
          <cell r="C5867" t="str">
            <v>M3</v>
          </cell>
          <cell r="D5867" t="str">
            <v>COLETADO</v>
          </cell>
          <cell r="E5867" t="str">
            <v>9,27</v>
          </cell>
          <cell r="F5867" t="str">
            <v>CAIXA REFERENCIAL</v>
          </cell>
        </row>
        <row r="5868">
          <cell r="A5868" t="str">
            <v>102291</v>
          </cell>
          <cell r="B5868" t="str">
            <v>ESCAVAÇÃO MECANIZADA DE VALA COM PROF. ATÉ 1,5 M (MÉDIA MONTANTE E JUSANTE/UMA COMPOSIÇÃO POR TRECHO), ESCAVADEIRA (0,8 M3), LARG. DE 1,5 M A 2,5 M, EM SOLO MOLE, LOCAIS COM BAIXO NÍVEL DE INTERFERÊNCIA. AF_09/2024</v>
          </cell>
          <cell r="C5868" t="str">
            <v>M3</v>
          </cell>
          <cell r="D5868" t="str">
            <v>COLETADO</v>
          </cell>
          <cell r="E5868" t="str">
            <v>8,23</v>
          </cell>
          <cell r="F5868" t="str">
            <v>CAIXA REFERENCIAL</v>
          </cell>
        </row>
        <row r="5869">
          <cell r="A5869" t="str">
            <v>102292</v>
          </cell>
          <cell r="B5869" t="str">
            <v>ESCAVAÇÃO MECANIZADA DE VALA COM PROF. MAIOR QUE 1,5 M E ATÉ 3,0 M (MÉDIA MONTANTE E JUSANTE/UMA COMPOSIÇÃO POR TRECHO), ESCAVADEIRA (0,8 M3), LARG. MENOR QUE 1,5 M, EM SOLO MOLE, LOCAIS COM BAIXO NÍVEL DE INTERFERÊNCIA. AF_09/2024</v>
          </cell>
          <cell r="C5869" t="str">
            <v>M3</v>
          </cell>
          <cell r="D5869" t="str">
            <v>COLETADO</v>
          </cell>
          <cell r="E5869" t="str">
            <v>7,98</v>
          </cell>
          <cell r="F5869" t="str">
            <v>CAIXA REFERENCIAL</v>
          </cell>
        </row>
        <row r="5870">
          <cell r="A5870" t="str">
            <v>102293</v>
          </cell>
          <cell r="B5870" t="str">
            <v>ESCAVAÇÃO MECANIZADA DE VALA COM PROF.MAIOR QUE 3,0 M ATÉ 4,5 M (MÉDIA MONTANTE E JUSANTE/UMA COMPOSIÇÃO POR TRECHO), ESCAVADEIRA (0,8 M3), LARG. MENOR QUE 1,5 M, EM SOLO MOLE, LOCAIS COM BAIXO NÍVEL DE INTERFERÊNCIA. AF_09/2024</v>
          </cell>
          <cell r="C5870" t="str">
            <v>M3</v>
          </cell>
          <cell r="D5870" t="str">
            <v>COLETADO</v>
          </cell>
          <cell r="E5870" t="str">
            <v>7,55</v>
          </cell>
          <cell r="F5870" t="str">
            <v>CAIXA REFERENCIAL</v>
          </cell>
        </row>
        <row r="5871">
          <cell r="A5871" t="str">
            <v>102294</v>
          </cell>
          <cell r="B5871" t="str">
            <v>ESCAVAÇÃO MECANIZADA DE VALA COM PROF. MAIOR QUE 4,5 M ATÉ 6,0 M (MÉDIA MONTANTE E JUSANTE/UMA COMPOSIÇÃO POR TRECHO),COM ESCAVADEIRA (0,8 M3), LARG. MENOR QUE 1,5 M, EM SOLO MOLE, LOCAIS COM BAIXO NÍVEL DE INTERFERÊNCIA. AF_09/2024</v>
          </cell>
          <cell r="C5871" t="str">
            <v>M3</v>
          </cell>
          <cell r="D5871" t="str">
            <v>COLETADO</v>
          </cell>
          <cell r="E5871" t="str">
            <v>7,33</v>
          </cell>
          <cell r="F5871" t="str">
            <v>CAIXA REFERENCIAL</v>
          </cell>
        </row>
        <row r="5872">
          <cell r="A5872" t="str">
            <v>102295</v>
          </cell>
          <cell r="B5872" t="str">
            <v>ESCAVAÇÃO MECANIZADA DE VALA COM PROF. MAIOR QUE 1,5 M ATÉ 3,0 M (MÉDIA MONTANTE E JUSANTE/UMA COMPOSIÇÃO POR TRECHO),COM ESCAVADEIRA (1,2 M3), LARG. DE 1,5 M A 2,5 M, EM SOLO MOLE, LOCAIS COM BAIXO NÍVEL DE INTERFERÊNCIA. AF_09/2024</v>
          </cell>
          <cell r="C5872" t="str">
            <v>M3</v>
          </cell>
          <cell r="D5872" t="str">
            <v>COEFICIENTE DE REPRESENTATIVIDADE</v>
          </cell>
          <cell r="E5872" t="str">
            <v>7,69</v>
          </cell>
          <cell r="F5872" t="str">
            <v>CAIXA REFERENCIAL</v>
          </cell>
        </row>
        <row r="5873">
          <cell r="A5873" t="str">
            <v>102296</v>
          </cell>
          <cell r="B5873" t="str">
            <v>ESCAVAÇÃO MECANIZADA DE VALA COM PROF. MAIOR QUE 3,0 M ATÉ 4,5 M (MÉDIA MONTANTE E JUSANTE/UMA COMPOSIÇÃO POR TRECHO), ESCAVADEIRA (1,2 M3), LARG. DE 1,5 M A 2,5 M, EM SOLO MOLE, LOCAIS COM BAIXO NÍVEL DE INTERFERÊNCIA. AF_09/2024</v>
          </cell>
          <cell r="C5873" t="str">
            <v>M3</v>
          </cell>
          <cell r="D5873" t="str">
            <v>COEFICIENTE DE REPRESENTATIVIDADE</v>
          </cell>
          <cell r="E5873" t="str">
            <v>7,39</v>
          </cell>
          <cell r="F5873" t="str">
            <v>CAIXA REFERENCIAL</v>
          </cell>
        </row>
        <row r="5874">
          <cell r="A5874" t="str">
            <v>102297</v>
          </cell>
          <cell r="B5874" t="str">
            <v>ESCAVAÇÃO MECANIZADA DE VALA COM PROF. MAIOR QUE 4,5 M ATÉ 6,0 M (MÉDIA MONTANTE E JUSANTE/UMA COMPOSIÇÃO POR TRECHO), ESCAVADEIRA (1,2 M3), LARG. DE 1,5 M A 2,5 M, EM SOLO MOLE, LOCAIS COM BAIXO NÍVEL DE INTERFERÊNCIA. AF_09/2024</v>
          </cell>
          <cell r="C5874" t="str">
            <v>M3</v>
          </cell>
          <cell r="D5874" t="str">
            <v>COEFICIENTE DE REPRESENTATIVIDADE</v>
          </cell>
          <cell r="E5874" t="str">
            <v>7,25</v>
          </cell>
          <cell r="F5874" t="str">
            <v>CAIXA REFERENCIAL</v>
          </cell>
        </row>
        <row r="5875">
          <cell r="A5875" t="str">
            <v>102298</v>
          </cell>
          <cell r="B5875" t="str">
            <v>ESCAVAÇÃO MECANIZADA DE VALA COM PROF. ATÉ 1,5 M (MÉDIA MONTANTE E JUSANTE/UMA COMPOSIÇÃO POR TRECHO), RETROESCAV. (0,26 M3), LARG. MENOR QUE 0,8 M, EM SOLO MOLE, EM LOCAIS COM ALTO NÍVEL DE INTERFERÊNCIA. AF_09/2024</v>
          </cell>
          <cell r="C5875" t="str">
            <v>M3</v>
          </cell>
          <cell r="D5875" t="str">
            <v>COEFICIENTE DE REPRESENTATIVIDADE</v>
          </cell>
          <cell r="E5875" t="str">
            <v>21,64</v>
          </cell>
          <cell r="F5875" t="str">
            <v>CAIXA REFERENCIAL</v>
          </cell>
        </row>
        <row r="5876">
          <cell r="A5876" t="str">
            <v>102299</v>
          </cell>
          <cell r="B5876" t="str">
            <v>ESCAVAÇÃO MECANIZADA DE VALA COM PROF. ATÉ 1,5 M (MÉDIA MONTANTE E JUSANTE/UMA COMPOSIÇÃO POR TRECHO), RETROESCAV. (0,26 M3), LARG. DE 0,8 M A 1,5 M, EM SOLO MOLE, EM LOCAIS COM ALTO NÍVEL DE INTERFERÊNCIA. AF_09/2024</v>
          </cell>
          <cell r="C5876" t="str">
            <v>M3</v>
          </cell>
          <cell r="D5876" t="str">
            <v>COEFICIENTE DE REPRESENTATIVIDADE</v>
          </cell>
          <cell r="E5876" t="str">
            <v>18,55</v>
          </cell>
          <cell r="F5876" t="str">
            <v>CAIXA REFERENCIAL</v>
          </cell>
        </row>
        <row r="5877">
          <cell r="A5877" t="str">
            <v>102300</v>
          </cell>
          <cell r="B5877" t="str">
            <v>ESCAVAÇÃO MECANIZADA DE VALA COM PROF. MAIOR QUE 1,5 M ATÉ 3,0 M (MÉDIA MONTANTE E JUSANTE/UMA COMPOSIÇÃO POR TRECHO), RETROESCAV. (0,26 M3), LARG. MENOR QUE 0,8 M, EM SOLO MOLE, EM LOCAIS COM ALTO NÍVEL DE INTERFERÊNCIA. AF_09/2024</v>
          </cell>
          <cell r="C5877" t="str">
            <v>M3</v>
          </cell>
          <cell r="D5877" t="str">
            <v>COEFICIENTE DE REPRESENTATIVIDADE</v>
          </cell>
          <cell r="E5877" t="str">
            <v>18,32</v>
          </cell>
          <cell r="F5877" t="str">
            <v>CAIXA REFERENCIAL</v>
          </cell>
        </row>
        <row r="5878">
          <cell r="A5878" t="str">
            <v>102301</v>
          </cell>
          <cell r="B5878" t="str">
            <v>ESCAVAÇÃO MECANIZADA DE VALA COM PROF. MAIOR QUE 1,5 M ATÉ 3,0 M (MÉDIA MONTANTE E JUSANTE/UMA COMPOSIÇÃO POR TRECHO), RETROESCAV. (0,26 M3), LARG. DE 0,8 M A 1,5 M, EM SOLO MOLE, EM LOCAIS COM ALTO NÍVEL DE INTERFERÊNCIA. AF_09/2024</v>
          </cell>
          <cell r="C5878" t="str">
            <v>M3</v>
          </cell>
          <cell r="D5878" t="str">
            <v>COEFICIENTE DE REPRESENTATIVIDADE</v>
          </cell>
          <cell r="E5878" t="str">
            <v>16,78</v>
          </cell>
          <cell r="F5878" t="str">
            <v>CAIXA REFERENCIAL</v>
          </cell>
        </row>
        <row r="5879">
          <cell r="A5879" t="str">
            <v>102302</v>
          </cell>
          <cell r="B5879" t="str">
            <v>ESCAVAÇÃO MECANIZADA DE VALA COM PROF. ATÉ 1,5 M (MÉDIA MONTANTE E JUSANTE/UMA COMPOSIÇÃO POR TRECHO), RETROESCAV. (0,26 M3), LARG. MENOR QUE 0,8 M, EM SOLO MOLE, LOCAIS COM BAIXO NÍVEL DE INTERFERÊNCIA. AF_09/2024</v>
          </cell>
          <cell r="C5879" t="str">
            <v>M3</v>
          </cell>
          <cell r="D5879" t="str">
            <v>COEFICIENTE DE REPRESENTATIVIDADE</v>
          </cell>
          <cell r="E5879" t="str">
            <v>13,63</v>
          </cell>
          <cell r="F5879" t="str">
            <v>CAIXA REFERENCIAL</v>
          </cell>
        </row>
        <row r="5880">
          <cell r="A5880" t="str">
            <v>102303</v>
          </cell>
          <cell r="B5880" t="str">
            <v>ESCAVAÇÃO MECANIZADA DE VALA COM PROF. ATÉ 1,5 M (MÉDIA MONTANTE E JUSANTE/UMA COMPOSIÇÃO POR TRECHO), RETROESCAV. (0,26 M3), LARG. DE 0,8 M A 1,5 M, EM SOLO MOLE, LOCAIS COM BAIXO NÍVEL DE INTERFERÊNCIA. AF_09/2024</v>
          </cell>
          <cell r="C5880" t="str">
            <v>M3</v>
          </cell>
          <cell r="D5880" t="str">
            <v>COEFICIENTE DE REPRESENTATIVIDADE</v>
          </cell>
          <cell r="E5880" t="str">
            <v>11,68</v>
          </cell>
          <cell r="F5880" t="str">
            <v>CAIXA REFERENCIAL</v>
          </cell>
        </row>
        <row r="5881">
          <cell r="A5881" t="str">
            <v>102304</v>
          </cell>
          <cell r="B5881" t="str">
            <v>ESCAVAÇÃO MECANIZADA DE VALA COM PROF. MAIOR QUE 1,5 M ATÉ 3,0 M (MÉDIA MONTANTE E JUSANTE/UMA COMPOSIÇÃO POR TRECHO), RETROESCAV. (0,26 M3),LARG. MENOR QUE 0,8 M, EM SOLO MOLE, LOCAIS COM BAIXO NÍVEL DE INTERFERÊNCIA. AF_09/2024</v>
          </cell>
          <cell r="C5881" t="str">
            <v>M3</v>
          </cell>
          <cell r="D5881" t="str">
            <v>COEFICIENTE DE REPRESENTATIVIDADE</v>
          </cell>
          <cell r="E5881" t="str">
            <v>11,54</v>
          </cell>
          <cell r="F5881" t="str">
            <v>CAIXA REFERENCIAL</v>
          </cell>
        </row>
        <row r="5882">
          <cell r="A5882" t="str">
            <v>102305</v>
          </cell>
          <cell r="B5882" t="str">
            <v>ESCAVAÇÃO MECANIZADA DE VALA COM PROF. MAIOR QUE 1,5 M ATÉ 3,0 M (MÉDIA MONTANTE E JUSANTE/UMA COMPOSIÇÃO POR TRECHO), RETROESCAV. (0,26 M3), LARG. DE 0,8 M A 1,5 M, EM SOLO MOLE, LOCAIS COM BAIXO NÍVEL DE INTERFERÊNCIA. AF_09/2024</v>
          </cell>
          <cell r="C5882" t="str">
            <v>M3</v>
          </cell>
          <cell r="D5882" t="str">
            <v>COEFICIENTE DE REPRESENTATIVIDADE</v>
          </cell>
          <cell r="E5882" t="str">
            <v>10,57</v>
          </cell>
          <cell r="F5882" t="str">
            <v>CAIXA REFERENCIAL</v>
          </cell>
        </row>
        <row r="5883">
          <cell r="A5883" t="str">
            <v>102306</v>
          </cell>
          <cell r="B5883" t="str">
            <v>ESCAVAÇÃO MECANIZADA DE VALA COM PROF. ATÉ 1,5 M (MÉDIA MONTANTE E JUSANTE/UMA COMPOSIÇÃO POR TRECHO), ESCAVADEIRA (0,8 M3),LARG. ATÉ 1,5 M, EM SOLO DE 2A CATEGORIA, EM LOCAIS COM ALTO NÍVEL DE INTERFERÊNCIA. AF_09/2024</v>
          </cell>
          <cell r="C5883" t="str">
            <v>M3</v>
          </cell>
          <cell r="D5883" t="str">
            <v>COLETADO</v>
          </cell>
          <cell r="E5883" t="str">
            <v>14,07</v>
          </cell>
          <cell r="F5883" t="str">
            <v>CAIXA REFERENCIAL</v>
          </cell>
        </row>
        <row r="5884">
          <cell r="A5884" t="str">
            <v>102307</v>
          </cell>
          <cell r="B5884" t="str">
            <v>ESCAVAÇÃO MECANIZADA DE VALA COM PROF. ATÉ 1,5 M (MÉDIA MONTANTE E JUSANTE/UMA COMPOSIÇÃO POR TRECHO), ESCAVADEIRA (0,8 M3), LARG. DE 1,5 M A 2,5 M, EM SOLO DE 2A CATEGORIA, EM LOCAIS COM ALTO NÍVEL DE INTERFERÊNCIA. AF_09/2024</v>
          </cell>
          <cell r="C5884" t="str">
            <v>M3</v>
          </cell>
          <cell r="D5884" t="str">
            <v>COLETADO</v>
          </cell>
          <cell r="E5884" t="str">
            <v>12,49</v>
          </cell>
          <cell r="F5884" t="str">
            <v>CAIXA REFERENCIAL</v>
          </cell>
        </row>
        <row r="5885">
          <cell r="A5885" t="str">
            <v>102308</v>
          </cell>
          <cell r="B5885" t="str">
            <v>ESCAVAÇÃO MECANIZADA DE VALA COM PROF. MAIOR QUE 1,5 M ATÉ 3,0 M (MÉDIA MONTANTE E JUSANTE/UMA COMPOSIÇÃO POR TRECHO), ESCAVADEIRA (0,8 M3), LARG. ATÉ 1,5 M, EM SOLO DE 2A CATEGORIA, EM LOCAIS COM ALTO NÍVEL DE INTERFERÊNCIA. AF_09/2024</v>
          </cell>
          <cell r="C5885" t="str">
            <v>M3</v>
          </cell>
          <cell r="D5885" t="str">
            <v>COLETADO</v>
          </cell>
          <cell r="E5885" t="str">
            <v>12,09</v>
          </cell>
          <cell r="F5885" t="str">
            <v>CAIXA REFERENCIAL</v>
          </cell>
        </row>
        <row r="5886">
          <cell r="A5886" t="str">
            <v>102309</v>
          </cell>
          <cell r="B5886" t="str">
            <v>ESCAVAÇÃO MECANIZADA DE VALA COM PROF. MAIOR QUE 3,0 M ATÉ 4,5 M (MÉDIA MONTANTE E JUSANTE/UMA COMPOSIÇÃO POR TRECHO), ESCAVADEIRA (0,8 M3), LARG. MENOR QUE 1,5 M, EM SOLO DE 2A CATEGORIA, EM LOCAIS COM ALTO NÍVEL DE INTERFERÊNCIA. AF_09/2024</v>
          </cell>
          <cell r="C5886" t="str">
            <v>M3</v>
          </cell>
          <cell r="D5886" t="str">
            <v>COLETADO</v>
          </cell>
          <cell r="E5886" t="str">
            <v>11,45</v>
          </cell>
          <cell r="F5886" t="str">
            <v>CAIXA REFERENCIAL</v>
          </cell>
        </row>
        <row r="5887">
          <cell r="A5887" t="str">
            <v>102310</v>
          </cell>
          <cell r="B5887" t="str">
            <v>ESCAVAÇÃO MECANIZADA DE VALA COM PROF.MAIOR QUE 4,5 M ATÉ 6,0 M (MÉDIA MONTANTE E JUSANTE/UMA COMPOSIÇÃO POR TRECHO),COM ESCAVADEIRA (0,8 M3), LARG. MENOR QUE 1,5 M, EM SOLO DE 2A CATEGORIA, EM LOCAIS COM ALTO NÍVEL DE INTERFERÊNCIA. AF_09/2024</v>
          </cell>
          <cell r="C5887" t="str">
            <v>M3</v>
          </cell>
          <cell r="D5887" t="str">
            <v>COLETADO</v>
          </cell>
          <cell r="E5887" t="str">
            <v>11,10</v>
          </cell>
          <cell r="F5887" t="str">
            <v>CAIXA REFERENCIAL</v>
          </cell>
        </row>
        <row r="5888">
          <cell r="A5888" t="str">
            <v>102311</v>
          </cell>
          <cell r="B5888" t="str">
            <v>ESCAVAÇÃO MECANIZADA DE VALA COM PROF. MAIOR QUE 1,5 M ATÉ 3,0 M (MÉDIA MONTANTE E JUSANTE/UMA COMPOSIÇÃO POR TRECHO),COM ESCAVADEIRA (1,2 M3),LARG. DE 1,5 M A 2,5 M, EM SOLO DE 2A CATEGORIA, EM LOCAIS COM ALTO NÍVEL DE INTERFERÊNCIA. AF_09/2024</v>
          </cell>
          <cell r="C5888" t="str">
            <v>M3</v>
          </cell>
          <cell r="D5888" t="str">
            <v>COEFICIENTE DE REPRESENTATIVIDADE</v>
          </cell>
          <cell r="E5888" t="str">
            <v>11,65</v>
          </cell>
          <cell r="F5888" t="str">
            <v>CAIXA REFERENCIAL</v>
          </cell>
        </row>
        <row r="5889">
          <cell r="A5889" t="str">
            <v>102312</v>
          </cell>
          <cell r="B5889" t="str">
            <v>ESCAVAÇÃO MECANIZADA DE VALA COM PROF. DE 3,0 M ATÉ 4,5 M (MÉDIA MONTANTE E JUSANTE/UMA COMPOSIÇÃO POR TRECHO), ESCAVADEIRA (1,2 M3), LARG. DE 1,5 M A 2,5 M, EM SOLO DE 2A CATEGORIA, EM LOCAIS COM ALTO NÍVEL DE INTERFERÊNCIA. AF_09/2024</v>
          </cell>
          <cell r="C5889" t="str">
            <v>M3</v>
          </cell>
          <cell r="D5889" t="str">
            <v>COEFICIENTE DE REPRESENTATIVIDADE</v>
          </cell>
          <cell r="E5889" t="str">
            <v>11,20</v>
          </cell>
          <cell r="F5889" t="str">
            <v>CAIXA REFERENCIAL</v>
          </cell>
        </row>
        <row r="5890">
          <cell r="A5890" t="str">
            <v>102313</v>
          </cell>
          <cell r="B5890" t="str">
            <v>ESCAVAÇÃO MECANIZADA DE VALA COM PROF. MAIOR QUE 4,5 M ATÉ 6,0 M (MÉDIA MONTANTE E JUSANTE/UMA COMPOSIÇÃO POR TRECHO), ESCAVADEIRA (1,2 M3), LARG. DE 1,5 M A 2,5 M, EM SOLO DE 2A CATEGORIA, EM LOCAIS COM ALTO NÍVEL DE INTERFERÊNCIA. AF_09/2024</v>
          </cell>
          <cell r="C5890" t="str">
            <v>M3</v>
          </cell>
          <cell r="D5890" t="str">
            <v>COEFICIENTE DE REPRESENTATIVIDADE</v>
          </cell>
          <cell r="E5890" t="str">
            <v>10,99</v>
          </cell>
          <cell r="F5890" t="str">
            <v>CAIXA REFERENCIAL</v>
          </cell>
        </row>
        <row r="5891">
          <cell r="A5891" t="str">
            <v>102314</v>
          </cell>
          <cell r="B5891" t="str">
            <v>ESCAVAÇÃO MECANIZADA DE VALA COM PROF. ATÉ 1,5 M (MÉDIA MONTANTE E JUSANTE/UMA COMPOSIÇÃO POR TRECHO),COM ESCAVADEIRA (0,8 M3), LARG. MENOR QUE 1,5 M, EM SOLO DE 2A CATEGORIA, LOCAIS COM BAIXO NÍVEL DE INTERFERÊNCIA. AF_09/2024</v>
          </cell>
          <cell r="C5891" t="str">
            <v>M3</v>
          </cell>
          <cell r="D5891" t="str">
            <v>COLETADO</v>
          </cell>
          <cell r="E5891" t="str">
            <v>8,85</v>
          </cell>
          <cell r="F5891" t="str">
            <v>CAIXA REFERENCIAL</v>
          </cell>
        </row>
        <row r="5892">
          <cell r="A5892" t="str">
            <v>102315</v>
          </cell>
          <cell r="B5892" t="str">
            <v>ESCAVAÇÃO MECANIZADA DE VALA COM PROF. ATÉ 1,5 M (MÉDIA MONTANTE E JUSANTE/UMA COMPOSIÇÃO POR TRECHO), ESCAVADEIRA (0,8 M3), LARG. DE 1,5 M A 2,5 M, EM SOLO DE 2A CATEGORIA, LOCAIS COM BAIXO NÍVEL DE INTERFERÊNCIA. AF_09/2024</v>
          </cell>
          <cell r="C5892" t="str">
            <v>M3</v>
          </cell>
          <cell r="D5892" t="str">
            <v>COLETADO</v>
          </cell>
          <cell r="E5892" t="str">
            <v>7,87</v>
          </cell>
          <cell r="F5892" t="str">
            <v>CAIXA REFERENCIAL</v>
          </cell>
        </row>
        <row r="5893">
          <cell r="A5893" t="str">
            <v>102316</v>
          </cell>
          <cell r="B5893" t="str">
            <v>ESCAVAÇÃO MECANIZADA DE VALA COM PROF. MAIOR QUE 1,5 M E ATÉ 3,0 M (MÉDIA MONTANTE E JUSANTE/UMA COMPOSIÇÃO POR TRECHO), ESCAVADEIRA (0,8 M3), LARG. MENOR QUE 1,5 M, EM SOLO DE 2A CATEGORIA, LOCAIS COM BAIXO NÍVEL DE INTERFERÊNCIA. AF_09/2024</v>
          </cell>
          <cell r="C5893" t="str">
            <v>M3</v>
          </cell>
          <cell r="D5893" t="str">
            <v>COLETADO</v>
          </cell>
          <cell r="E5893" t="str">
            <v>7,63</v>
          </cell>
          <cell r="F5893" t="str">
            <v>CAIXA REFERENCIAL</v>
          </cell>
        </row>
        <row r="5894">
          <cell r="A5894" t="str">
            <v>102317</v>
          </cell>
          <cell r="B5894" t="str">
            <v>ESCAVAÇÃO MECANIZADA DE VALA COM PROF.MAIOR QUE 3,0 M ATÉ 4,5 M (MÉDIA MONTANTE E JUSANTE/UMA COMPOSIÇÃO POR TRECHO), ESCAVADEIRA (0,8 M3), LARG. MENOR QUE 1,5 M, EM SOLO DE 2A CATEGORIA, LOCAIS COM BAIXO NÍVEL DE INTERFERÊNCIA. AF_09/2024</v>
          </cell>
          <cell r="C5894" t="str">
            <v>M3</v>
          </cell>
          <cell r="D5894" t="str">
            <v>COLETADO</v>
          </cell>
          <cell r="E5894" t="str">
            <v>7,20</v>
          </cell>
          <cell r="F5894" t="str">
            <v>CAIXA REFERENCIAL</v>
          </cell>
        </row>
        <row r="5895">
          <cell r="A5895" t="str">
            <v>102318</v>
          </cell>
          <cell r="B5895" t="str">
            <v>ESCAVAÇÃO MECANIZADA DE VALA COM PROF.MAIOR QUE 4,5 M ATÉ 6,0 M (MÉDIA MONTANTE E JUSANTE/UMA COMPOSIÇÃO POR TRECHO),COM ESCAVADEIRA (0,8 M3), LARG. MENOR QUE 1,5 M, EM SOLO DE 2A CATEGORIA, EM LOCAIS COM BAIXO NÍVEL DE INTERFERÊNCIA. AF_09/2024</v>
          </cell>
          <cell r="C5895" t="str">
            <v>M3</v>
          </cell>
          <cell r="D5895" t="str">
            <v>COLETADO</v>
          </cell>
          <cell r="E5895" t="str">
            <v>7,01</v>
          </cell>
          <cell r="F5895" t="str">
            <v>CAIXA REFERENCIAL</v>
          </cell>
        </row>
        <row r="5896">
          <cell r="A5896" t="str">
            <v>102319</v>
          </cell>
          <cell r="B5896" t="str">
            <v>ESCAVAÇÃO MECANIZADA DE VALA COM PROF. MAIOR QUE 1,5 M ATÉ 3,0 M (MÉDIA MONTANTE E JUSANTE/UMA COMPOSIÇÃO POR TRECHO),COM ESCAVADEIRA (1,2 M3),LARG. DE 1,5 M A 2,5 M, EM SOLO DE 2A CATEGORIA, LOCAIS COM BAIXO NÍVEL DE INTERFERÊNCIA. AF_09/2024</v>
          </cell>
          <cell r="C5896" t="str">
            <v>M3</v>
          </cell>
          <cell r="D5896" t="str">
            <v>COEFICIENTE DE REPRESENTATIVIDADE</v>
          </cell>
          <cell r="E5896" t="str">
            <v>7,35</v>
          </cell>
          <cell r="F5896" t="str">
            <v>CAIXA REFERENCIAL</v>
          </cell>
        </row>
        <row r="5897">
          <cell r="A5897" t="str">
            <v>102320</v>
          </cell>
          <cell r="B5897" t="str">
            <v>ESCAVAÇÃO MECANIZADA DE VALA COM PROF. MAIOR QUE 3,0 M ATÉ 4,5 M (MÉDIA MONTANTE E JUSANTE/UMA COMPOSIÇÃO POR TRECHO), ESCAVADEIRA (1,2 M3), LARG. DE 1,5 M A 2,5 M, EM SOLO DE 2A CATEGORIA, LOCAIS COM BAIXO NÍVEL DE INTERFERÊNCIA. AF_09/2024</v>
          </cell>
          <cell r="C5897" t="str">
            <v>M3</v>
          </cell>
          <cell r="D5897" t="str">
            <v>COEFICIENTE DE REPRESENTATIVIDADE</v>
          </cell>
          <cell r="E5897" t="str">
            <v>7,06</v>
          </cell>
          <cell r="F5897" t="str">
            <v>CAIXA REFERENCIAL</v>
          </cell>
        </row>
        <row r="5898">
          <cell r="A5898" t="str">
            <v>102321</v>
          </cell>
          <cell r="B5898" t="str">
            <v>ESCAVAÇÃO MECANIZADA DE VALA COM PROF. MAIOR QUE 4,5 M ATÉ 6,0 M (MÉDIA MONTANTE E JUSANTE/UMA COMPOSIÇÃO POR TRECHO), ESCAVADEIRA (1,2 M3), LARG. DE 1,5 M A 2,5 M, EM SOLO DE 2A CATEGORIA, LOCAIS COM BAIXO NÍVEL DE INTERFERÊNCIA. AF_09/2024</v>
          </cell>
          <cell r="C5898" t="str">
            <v>M3</v>
          </cell>
          <cell r="D5898" t="str">
            <v>COEFICIENTE DE REPRESENTATIVIDADE</v>
          </cell>
          <cell r="E5898" t="str">
            <v>6,92</v>
          </cell>
          <cell r="F5898" t="str">
            <v>CAIXA REFERENCIAL</v>
          </cell>
        </row>
        <row r="5899">
          <cell r="A5899" t="str">
            <v>102322</v>
          </cell>
          <cell r="B5899" t="str">
            <v>ESCAVAÇÃO MECANIZADA DE VALA COM PROF. ATÉ 1,5 M (MÉDIA MONTANTE E JUSANTE/UMA COMPOSIÇÃO POR TRECHO), RETROESCAV. (0,26 M3), LARG. MENOR QUE 0,8 M, EM SOLO DE 2A CATEGORIA, EM LOCAIS COM ALTO NÍVEL DE INTERFERÊNCIA. AF_09/2024</v>
          </cell>
          <cell r="C5899" t="str">
            <v>M3</v>
          </cell>
          <cell r="D5899" t="str">
            <v>COEFICIENTE DE REPRESENTATIVIDADE</v>
          </cell>
          <cell r="E5899" t="str">
            <v>20,68</v>
          </cell>
          <cell r="F5899" t="str">
            <v>CAIXA REFERENCIAL</v>
          </cell>
        </row>
        <row r="5900">
          <cell r="A5900" t="str">
            <v>102323</v>
          </cell>
          <cell r="B5900" t="str">
            <v>ESCAVAÇÃO MECANIZADA DE VALA COM PROF. ATÉ 1,5 M (MÉDIA MONTANTE E JUSANTE/UMA COMPOSIÇÃO POR TRECHO), RETROESCAV. (0,26 M3), LARG. DE 0,8 M A 1,5 M, EM SOLO DE 2A CATEGORIA, EM LOCAIS COM ALTO NÍVEL DE INTERFERÊNCIA. AF_09/2024</v>
          </cell>
          <cell r="C5900" t="str">
            <v>M3</v>
          </cell>
          <cell r="D5900" t="str">
            <v>COEFICIENTE DE REPRESENTATIVIDADE</v>
          </cell>
          <cell r="E5900" t="str">
            <v>17,71</v>
          </cell>
          <cell r="F5900" t="str">
            <v>CAIXA REFERENCIAL</v>
          </cell>
        </row>
        <row r="5901">
          <cell r="A5901" t="str">
            <v>102324</v>
          </cell>
          <cell r="B5901" t="str">
            <v>ESCAVAÇÃO MECANIZADA DE VALA COM PROF. MAIOR QUE 1,5 M ATÉ 3,0 M (MÉDIA MONTANTE E JUSANTE/UMA COMPOSIÇÃO POR TRECHO), RETROESCAV. (0,26 M3), LARG. MENOR QUE 0,8 M, EM SOLO DE 2A CATEGORIA, EM LOCAIS COM ALTO NÍVEL DE INTERFERÊNCIA. AF_09/2024</v>
          </cell>
          <cell r="C5901" t="str">
            <v>M3</v>
          </cell>
          <cell r="D5901" t="str">
            <v>COEFICIENTE DE REPRESENTATIVIDADE</v>
          </cell>
          <cell r="E5901" t="str">
            <v>17,50</v>
          </cell>
          <cell r="F5901" t="str">
            <v>CAIXA REFERENCIAL</v>
          </cell>
        </row>
        <row r="5902">
          <cell r="A5902" t="str">
            <v>102325</v>
          </cell>
          <cell r="B5902" t="str">
            <v>ESCAVAÇÃO MECANIZADA DE VALA COM PROF. MAIOR QUE 1,5 M ATÉ 3,0 M (MÉDIA MONTANTE E JUSANTE/UMA COMPOSIÇÃO POR TRECHO), RETROESCAV. (0,26 M3), LARG. DE 0,8 M A 1,5 M, EM SOLO DE 2A CATEGORIA, EM LOCAIS COM ALTO NÍVEL DE INTERFERÊNCIA. AF_09/2024</v>
          </cell>
          <cell r="C5902" t="str">
            <v>M3</v>
          </cell>
          <cell r="D5902" t="str">
            <v>COEFICIENTE DE REPRESENTATIVIDADE</v>
          </cell>
          <cell r="E5902" t="str">
            <v>16,03</v>
          </cell>
          <cell r="F5902" t="str">
            <v>CAIXA REFERENCIAL</v>
          </cell>
        </row>
        <row r="5903">
          <cell r="A5903" t="str">
            <v>102326</v>
          </cell>
          <cell r="B5903" t="str">
            <v>ESCAVAÇÃO MECANIZADA DE VALA COM PROF. ATÉ 1,5 M (MÉDIA MONTANTE E JUSANTE/UMA COMPOSIÇÃO POR TRECHO), RETROESCAV. (0,26 M3), LARGURA MENOR QUE 0,8 M, EM SOLO DE 2A CATEGORIA, EM LOCAIS COM BAIXO NÍVEL DE INTERFERÊNCIA. AF_09/2024</v>
          </cell>
          <cell r="C5903" t="str">
            <v>M3</v>
          </cell>
          <cell r="D5903" t="str">
            <v>COEFICIENTE DE REPRESENTATIVIDADE</v>
          </cell>
          <cell r="E5903" t="str">
            <v>13,03</v>
          </cell>
          <cell r="F5903" t="str">
            <v>CAIXA REFERENCIAL</v>
          </cell>
        </row>
        <row r="5904">
          <cell r="A5904" t="str">
            <v>102327</v>
          </cell>
          <cell r="B5904" t="str">
            <v>ESCAVAÇÃO MECANIZADA DE VALA COM PROF. ATÉ 1,5 M (MÉDIA MONTANTE E JUSANTE/UMA COMPOSIÇÃO POR TRECHO), RETROESCAV. (0,26 M3), LARG. DE 0,8 M A 1,5 M, EM SOLO DE 2A CATEGORIA, EM LOCAIS COM BAIXO NÍVEL DE INTERFERÊNCIA. AF_09/2024</v>
          </cell>
          <cell r="C5904" t="str">
            <v>M3</v>
          </cell>
          <cell r="D5904" t="str">
            <v>COEFICIENTE DE REPRESENTATIVIDADE</v>
          </cell>
          <cell r="E5904" t="str">
            <v>11,16</v>
          </cell>
          <cell r="F5904" t="str">
            <v>CAIXA REFERENCIAL</v>
          </cell>
        </row>
        <row r="5905">
          <cell r="A5905" t="str">
            <v>102328</v>
          </cell>
          <cell r="B5905" t="str">
            <v>ESCAVAÇÃO MECANIZADA DE VALA COM PROF. MAIOR QUE 1,5 M ATÉ 3,0 M (MÉDIA MONTANTE E JUSANTE/UMA COMPOSIÇÃO POR TRECHO), RETROESCAV. (0,26 M3),LARG. MENOR QUE 0,8 M, EM SOLO DE 2A CATEGORIA, EM LOCAIS COM BAIXO NÍVEL DE INTERFERÊNCIA. AF_09/2024</v>
          </cell>
          <cell r="C5905" t="str">
            <v>M3</v>
          </cell>
          <cell r="D5905" t="str">
            <v>COEFICIENTE DE REPRESENTATIVIDADE</v>
          </cell>
          <cell r="E5905" t="str">
            <v>11,03</v>
          </cell>
          <cell r="F5905" t="str">
            <v>CAIXA REFERENCIAL</v>
          </cell>
        </row>
        <row r="5906">
          <cell r="A5906" t="str">
            <v>102329</v>
          </cell>
          <cell r="B5906" t="str">
            <v>ESCAVAÇÃO MECANIZADA DE VALA COM PROF. MAIOR QUE 1,5 M ATÉ 3,0 M (MÉDIA MONTANTE E JUSANTE/UMA COMPOSIÇÃO POR TRECHO), RETROESCAV. (0,26 M3), LARG. DE 0,8 M A 1,5 M, EM SOLO DE 2A CATEGORIA, EM LOCAIS COM BAIXO NÍVEL DE INTERFERÊNCIA. AF_09/2024</v>
          </cell>
          <cell r="C5906" t="str">
            <v>M3</v>
          </cell>
          <cell r="D5906" t="str">
            <v>COEFICIENTE DE REPRESENTATIVIDADE</v>
          </cell>
          <cell r="E5906" t="str">
            <v>10,10</v>
          </cell>
          <cell r="F5906" t="str">
            <v>CAIXA REFERENCIAL</v>
          </cell>
        </row>
        <row r="5907">
          <cell r="A5907" t="str">
            <v>94304</v>
          </cell>
          <cell r="B5907" t="str">
            <v>ATERRO MECANIZADO DE VALA COM ESCAVADEIRA HIDRÁULICA (CAPACIDADE DA CAÇAMBA: 0,8 M³ / POTÊNCIA: 111 HP), LARGURA ATÉ 2,5 M, PROFUNDIDADE ATÉ 1,5 M, COM SOLO ARGILO-ARENOSO. AF_08/2023</v>
          </cell>
          <cell r="C5907" t="str">
            <v>M3</v>
          </cell>
          <cell r="D5907" t="str">
            <v>ATRIBUÍDO SÃO PAULO</v>
          </cell>
          <cell r="E5907" t="str">
            <v>77,37</v>
          </cell>
          <cell r="F5907" t="str">
            <v>CAIXA REFERENCIAL</v>
          </cell>
        </row>
        <row r="5908">
          <cell r="A5908" t="str">
            <v>94306</v>
          </cell>
          <cell r="B5908" t="str">
            <v>ATERRO MECANIZADO DE VALA COM ESCAVADEIRA HIDRÁULICA (CAPACIDADE DA CAÇAMBA: 0,8 M³ / POTÊNCIA: 111 HP), LARGURA ATÉ 2,5 M, PROFUNDIDADE DE 1,5 A 3,0 M, COM SOLO ARGILO-ARENOSO. AF_08/2023</v>
          </cell>
          <cell r="C5908" t="str">
            <v>M3</v>
          </cell>
          <cell r="D5908" t="str">
            <v>ATRIBUÍDO SÃO PAULO</v>
          </cell>
          <cell r="E5908" t="str">
            <v>70,46</v>
          </cell>
          <cell r="F5908" t="str">
            <v>CAIXA REFERENCIAL</v>
          </cell>
        </row>
        <row r="5909">
          <cell r="A5909" t="str">
            <v>94310</v>
          </cell>
          <cell r="B5909" t="str">
            <v>ATERRO MECANIZADO DE VALA COM ESCAVADEIRA HIDRÁULICA (CAPACIDADE DA CAÇAMBA: 0,8 M³/POTÊNCIA: 111 HP), LARGURA ATÉ 2,5 M, PROFUNDIDADE DE 3,0 A 6,0 M, COM SOLO ARGILO-ARENOSO. AF_08/2023</v>
          </cell>
          <cell r="C5909" t="str">
            <v>M3</v>
          </cell>
          <cell r="D5909" t="str">
            <v>ATRIBUÍDO SÃO PAULO</v>
          </cell>
          <cell r="E5909" t="str">
            <v>67,36</v>
          </cell>
          <cell r="F5909" t="str">
            <v>CAIXA REFERENCIAL</v>
          </cell>
        </row>
        <row r="5910">
          <cell r="A5910" t="str">
            <v>94316</v>
          </cell>
          <cell r="B5910" t="str">
            <v>ATERRO MECANIZADO DE VALA COM RETROESCAVADEIRA (CAPACIDADE DA CAÇAMBA DA RETRO: 0,26 M³ / POTÊNCIA: 88 HP), LARGURA ATÉ 1,5 M, PROFUNDIDADE ATÉ 1,5 M, COM SOLO ARGILO-ARENOSO. AF_08/2023</v>
          </cell>
          <cell r="C5910" t="str">
            <v>M3</v>
          </cell>
          <cell r="D5910" t="str">
            <v>ATRIBUÍDO SÃO PAULO</v>
          </cell>
          <cell r="E5910" t="str">
            <v>72,67</v>
          </cell>
          <cell r="F5910" t="str">
            <v>CAIXA REFERENCIAL</v>
          </cell>
        </row>
        <row r="5911">
          <cell r="A5911" t="str">
            <v>94318</v>
          </cell>
          <cell r="B5911" t="str">
            <v>ATERRO MECANIZADO DE VALA COM RETROESCAVADEIRA (CAPACIDADE DA CAÇAMBA DA RETRO: 0,26 M³ / POTÊNCIA: 88 HP), LARGURA ATÉ 1,5 M, PROFUNDIDADE DE 1,5 A 3,0 M, COM SOLO ARGILO-ARENOSO. AF_08/2023</v>
          </cell>
          <cell r="C5911" t="str">
            <v>M3</v>
          </cell>
          <cell r="D5911" t="str">
            <v>ATRIBUÍDO SÃO PAULO</v>
          </cell>
          <cell r="E5911" t="str">
            <v>66,27</v>
          </cell>
          <cell r="F5911" t="str">
            <v>CAIXA REFERENCIAL</v>
          </cell>
        </row>
        <row r="5912">
          <cell r="A5912" t="str">
            <v>94319</v>
          </cell>
          <cell r="B5912" t="str">
            <v>ATERRO MANUAL DE VALAS COM SOLO ARGILO-ARENOSO. AF_08/2023</v>
          </cell>
          <cell r="C5912" t="str">
            <v>M3</v>
          </cell>
          <cell r="D5912" t="str">
            <v>ATRIBUÍDO SÃO PAULO</v>
          </cell>
          <cell r="E5912" t="str">
            <v>81,68</v>
          </cell>
          <cell r="F5912" t="str">
            <v>CAIXA REFERENCIAL</v>
          </cell>
        </row>
        <row r="5913">
          <cell r="A5913" t="str">
            <v>94327</v>
          </cell>
          <cell r="B5913" t="str">
            <v>ATERRO MECANIZADO DE VALA COM ESCAVADEIRA HIDRÁULICA (CAPACIDADE DA CAÇAMBA: 0,8 M³/POTÊNCIA: 111 HP), LARGURA ATÉ 2,5 M, PROFUNDIDADE ATÉ 1,5 M, COM AREIA PARA ATERRO. AF_08/2023</v>
          </cell>
          <cell r="C5913" t="str">
            <v>M3</v>
          </cell>
          <cell r="D5913" t="str">
            <v>ATRIBUÍDO SÃO PAULO</v>
          </cell>
          <cell r="E5913" t="str">
            <v>83,37</v>
          </cell>
          <cell r="F5913" t="str">
            <v>CAIXA REFERENCIAL</v>
          </cell>
        </row>
        <row r="5914">
          <cell r="A5914" t="str">
            <v>94329</v>
          </cell>
          <cell r="B5914" t="str">
            <v>ATERRO MECANIZADO DE VALA COM ESCAVADEIRA HIDRÁULICA (CAPACIDADE DA CAÇAMBA: 0,8 M³/POTÊNCIA: 111 HP), LARGURA ATÉ 2,5 M, PROFUNDIDADE DE 1,5 A 3,0 M, COM AREIA PARA ATERRO. AF_08/2023</v>
          </cell>
          <cell r="C5914" t="str">
            <v>M3</v>
          </cell>
          <cell r="D5914" t="str">
            <v>ATRIBUÍDO SÃO PAULO</v>
          </cell>
          <cell r="E5914" t="str">
            <v>76,46</v>
          </cell>
          <cell r="F5914" t="str">
            <v>CAIXA REFERENCIAL</v>
          </cell>
        </row>
        <row r="5915">
          <cell r="A5915" t="str">
            <v>94333</v>
          </cell>
          <cell r="B5915" t="str">
            <v>ATERRO MECANIZADO DE VALA COM ESCAVADEIRA HIDRÁULICA (CAPACIDADE DA CAÇAMBA: 0,8 M³/POTÊNCIA: 111 HP), LARGURA ATÉ 2,5 M, PROFUNDIDADE DE 3,0 A 6,0 M, COM AREIA PARA ATERRO. AF_08/2023</v>
          </cell>
          <cell r="C5915" t="str">
            <v>M3</v>
          </cell>
          <cell r="D5915" t="str">
            <v>ATRIBUÍDO SÃO PAULO</v>
          </cell>
          <cell r="E5915" t="str">
            <v>73,36</v>
          </cell>
          <cell r="F5915" t="str">
            <v>CAIXA REFERENCIAL</v>
          </cell>
        </row>
        <row r="5916">
          <cell r="A5916" t="str">
            <v>94339</v>
          </cell>
          <cell r="B5916" t="str">
            <v>ATERRO MECANIZADO DE VALA COM RETROESCAVADEIRA (CAPACIDADE DA CAÇAMBA DA RETRO: 0,26 M³/POTÊNCIA: 88 HP), LARGURA ATÉ 1,5 M, PROFUNDIDADE ATÉ 1,5 M, COM AREIA PARA ATERRO. AF_08/2023</v>
          </cell>
          <cell r="C5916" t="str">
            <v>M3</v>
          </cell>
          <cell r="D5916" t="str">
            <v>ATRIBUÍDO SÃO PAULO</v>
          </cell>
          <cell r="E5916" t="str">
            <v>78,67</v>
          </cell>
          <cell r="F5916" t="str">
            <v>CAIXA REFERENCIAL</v>
          </cell>
        </row>
        <row r="5917">
          <cell r="A5917" t="str">
            <v>94341</v>
          </cell>
          <cell r="B5917" t="str">
            <v>ATERRO MECANIZADO DE VALA COM RETROESCAVADEIRA (CAPACIDADE DA CAÇAMBA DA RETRO: 0,26 M³/POTÊNCIA: 88 HP), LARGURA ATÉ 1,5 M, PROFUNDIDADE DE 1,5 A 3,0 M, COM AREIA PARA ATERRO. AF_08/2023</v>
          </cell>
          <cell r="C5917" t="str">
            <v>M3</v>
          </cell>
          <cell r="D5917" t="str">
            <v>ATRIBUÍDO SÃO PAULO</v>
          </cell>
          <cell r="E5917" t="str">
            <v>72,27</v>
          </cell>
          <cell r="F5917" t="str">
            <v>CAIXA REFERENCIAL</v>
          </cell>
        </row>
        <row r="5918">
          <cell r="A5918" t="str">
            <v>94342</v>
          </cell>
          <cell r="B5918" t="str">
            <v>ATERRO MANUAL DE VALAS COM AREIA PARA ATERRO. AF_08/2023</v>
          </cell>
          <cell r="C5918" t="str">
            <v>M3</v>
          </cell>
          <cell r="D5918" t="str">
            <v>ATRIBUÍDO SÃO PAULO</v>
          </cell>
          <cell r="E5918" t="str">
            <v>87,68</v>
          </cell>
          <cell r="F5918" t="str">
            <v>CAIXA REFERENCIAL</v>
          </cell>
        </row>
        <row r="5919">
          <cell r="A5919" t="str">
            <v>96385</v>
          </cell>
          <cell r="B5919" t="str">
            <v>EXECUÇÃO E COMPACTAÇÃO DE CORPO DE ATERRO DE ATERRO (95% DE ENERGIA DO PROCTOR NORMAL) COM SOLO PREDOMINANTEMENTE ARGILOSO ESPESSURA 15 CM - EXCLUSIVE MATERIAL, ESCAVAÇÃO, CARGA E TRANSPORTE. AF_09/2024</v>
          </cell>
          <cell r="C5919" t="str">
            <v>M3</v>
          </cell>
          <cell r="D5919" t="str">
            <v>ATRIBUÍDO SÃO PAULO</v>
          </cell>
          <cell r="E5919" t="str">
            <v>12,96</v>
          </cell>
          <cell r="F5919" t="str">
            <v>CAIXA REFERENCIAL</v>
          </cell>
        </row>
        <row r="5920">
          <cell r="A5920" t="str">
            <v>96386</v>
          </cell>
          <cell r="B5920" t="str">
            <v>EXECUÇÃO E COMPACTAÇÃO DE CORPO DE ATERRO (95% DE ENERGIA DO PROCTOR NORMAL) COM SOLO PREDOMINANTEMENTE ARENOSO ESPESSURA 15CM - EXCLUSIVE MATERIAL, ESCAVAÇÃO, CARGA E TRANSPORTE. AF_09/2024</v>
          </cell>
          <cell r="C5920" t="str">
            <v>M3</v>
          </cell>
          <cell r="D5920" t="str">
            <v>ATRIBUÍDO SÃO PAULO</v>
          </cell>
          <cell r="E5920" t="str">
            <v>6,94</v>
          </cell>
          <cell r="F5920" t="str">
            <v>CAIXA REFERENCIAL</v>
          </cell>
        </row>
        <row r="5921">
          <cell r="A5921" t="str">
            <v>105556</v>
          </cell>
          <cell r="B5921" t="str">
            <v>EXECUÇÃO E COMPACTAÇÃO DE CORPO DE ATERRO DE ATERRO (95% DE ENERGIA DO PROCTOR NORMAL) COM SOLO PREDOMINANTEMENTE ARGILOSO, EM CAMADAS COM ESPESSURA DE 10 CM - EXCLUSIVE ESCAVAÇÃO, CARGA E TRANSPORTE E SOLO. AF_09/2024</v>
          </cell>
          <cell r="C5921" t="str">
            <v>M3</v>
          </cell>
          <cell r="D5921" t="str">
            <v>ATRIBUÍDO SÃO PAULO</v>
          </cell>
          <cell r="E5921" t="str">
            <v>14,56</v>
          </cell>
          <cell r="F5921" t="str">
            <v>CAIXA REFERENCIAL</v>
          </cell>
        </row>
        <row r="5922">
          <cell r="A5922" t="str">
            <v>105557</v>
          </cell>
          <cell r="B5922" t="str">
            <v>EXECUÇÃO E COMPACTAÇÃO DE CAMADA FINAL DE ATERRO (100% DE ENERGIA DO PROCTOR NORMAL) COM SOLO PREDOMINANTEMENTE ARGILOSO, EM CAMADAS COM ESPESSURA DE 10 CM - EXCLUSIVE ESCAVAÇÃO, CARGA E TRANSPORTE E SOLO. AF_09/2024</v>
          </cell>
          <cell r="C5922" t="str">
            <v>M3</v>
          </cell>
          <cell r="D5922" t="str">
            <v>ATRIBUÍDO SÃO PAULO</v>
          </cell>
          <cell r="E5922" t="str">
            <v>16,66</v>
          </cell>
          <cell r="F5922" t="str">
            <v>CAIXA REFERENCIAL</v>
          </cell>
        </row>
        <row r="5923">
          <cell r="A5923" t="str">
            <v>105558</v>
          </cell>
          <cell r="B5923" t="str">
            <v>EXECUÇÃO E COMPACTAÇÃO DE CAMADA FINAL DE ATERRO (100% DE ENERGIA DO PROCTOR NORMAL) COM SOLO PREDOMINANTEMENTE ARGILOSO, EM CAMADAS COM ESPESSURA DE 15 CM - EXCLUSIVE ESCAVAÇÃO, CARGA E TRANSPORTE E SOLO. AF_09/2024</v>
          </cell>
          <cell r="C5923" t="str">
            <v>M3</v>
          </cell>
          <cell r="D5923" t="str">
            <v>ATRIBUÍDO SÃO PAULO</v>
          </cell>
          <cell r="E5923" t="str">
            <v>14,34</v>
          </cell>
          <cell r="F5923" t="str">
            <v>CAIXA REFERENCIAL</v>
          </cell>
        </row>
        <row r="5924">
          <cell r="A5924" t="str">
            <v>105559</v>
          </cell>
          <cell r="B5924" t="str">
            <v>EXECUÇÃO E COMPACTAÇÃO DE CORPO DE ATERRO DE ATERRO (95% DE ENERGIA DO PROCTOR NORMAL) COM SOLO PREDOMINANTEMENTE ARGILOSO, EM CAMADAS COM ESPESSURA DE 20 CM - EXCLUSIVE ESCAVAÇÃO, CARGA E TRANSPORTE E SOLO. AF_09/2024</v>
          </cell>
          <cell r="C5924" t="str">
            <v>M3</v>
          </cell>
          <cell r="D5924" t="str">
            <v>ATRIBUÍDO SÃO PAULO</v>
          </cell>
          <cell r="E5924" t="str">
            <v>10,99</v>
          </cell>
          <cell r="F5924" t="str">
            <v>CAIXA REFERENCIAL</v>
          </cell>
        </row>
        <row r="5925">
          <cell r="A5925" t="str">
            <v>105560</v>
          </cell>
          <cell r="B5925" t="str">
            <v>EXECUÇÃO E COMPACTAÇÃO DE CAMADA FINAL DE ATERRO (100% DE ENERGIA DO PROCTOR NORMAL) COM SOLO PREDOMINANTEMENTE ARGILOSO, EM CAMADAS COM ESPESSURA DE 20 CM - EXCLUSIVE ESCAVAÇÃO, CARGA E TRANSPORTE E SOLO. AF_09/2024</v>
          </cell>
          <cell r="C5925" t="str">
            <v>M3</v>
          </cell>
          <cell r="D5925" t="str">
            <v>ATRIBUÍDO SÃO PAULO</v>
          </cell>
          <cell r="E5925" t="str">
            <v>13,08</v>
          </cell>
          <cell r="F5925" t="str">
            <v>CAIXA REFERENCIAL</v>
          </cell>
        </row>
        <row r="5926">
          <cell r="A5926" t="str">
            <v>105561</v>
          </cell>
          <cell r="B5926" t="str">
            <v>EXECUÇÃO E COMPACTAÇÃO DE CORPO DE ATERRO DE ATERRO (95% DE ENERGIA DO PROCTOR NORMAL) COM SOLO PREDOMINANTEMENTE ARENOSO, EM CAMADAS COM ESPESSURA DE 10 CM - EXCLUSIVE ESCAVAÇÃO, CARGA E TRANSPORTE E SOLO. AF_09/2024</v>
          </cell>
          <cell r="C5926" t="str">
            <v>M3</v>
          </cell>
          <cell r="D5926" t="str">
            <v>ATRIBUÍDO SÃO PAULO</v>
          </cell>
          <cell r="E5926" t="str">
            <v>8,52</v>
          </cell>
          <cell r="F5926" t="str">
            <v>CAIXA REFERENCIAL</v>
          </cell>
        </row>
        <row r="5927">
          <cell r="A5927" t="str">
            <v>105562</v>
          </cell>
          <cell r="B5927" t="str">
            <v>EXECUÇÃO E COMPACTAÇÃO DE CAMADA FINAL DE ATERRO (100% DE ENERGIA DO PROCTOR NORMAL) COM SOLO PREDOMINANTEMENTE ARENOSO, EM CAMADAS COM ESPESSURA DE 10 CM - EXCLUSIVE ESCAVAÇÃO, CARGA E TRANSPORTE E SOLO. AF_09/2024</v>
          </cell>
          <cell r="C5927" t="str">
            <v>M3</v>
          </cell>
          <cell r="D5927" t="str">
            <v>ATRIBUÍDO SÃO PAULO</v>
          </cell>
          <cell r="E5927" t="str">
            <v>8,70</v>
          </cell>
          <cell r="F5927" t="str">
            <v>CAIXA REFERENCIAL</v>
          </cell>
        </row>
        <row r="5928">
          <cell r="A5928" t="str">
            <v>105563</v>
          </cell>
          <cell r="B5928" t="str">
            <v>EXECUÇÃO E COMPACTAÇÃO DE CAMADA FINAL DE ATERRO (100% DE ENERGIA DO PROCTOR NORMAL) COM SOLO PREDOMINANTEMENTE ARENOSO, EM CAMADAS COM ESPESSURA DE 15 CM - EXCLUSIVE ESCAVAÇÃO, CARGA E TRANSPORTE E SOLO. AF_09/2024</v>
          </cell>
          <cell r="C5928" t="str">
            <v>M3</v>
          </cell>
          <cell r="D5928" t="str">
            <v>ATRIBUÍDO SÃO PAULO</v>
          </cell>
          <cell r="E5928" t="str">
            <v>7,00</v>
          </cell>
          <cell r="F5928" t="str">
            <v>CAIXA REFERENCIAL</v>
          </cell>
        </row>
        <row r="5929">
          <cell r="A5929" t="str">
            <v>105564</v>
          </cell>
          <cell r="B5929" t="str">
            <v>EXECUÇÃO E COMPACTAÇÃO DE CORPO DE ATERRO (95% DE ENERGIA DO PROCTOR NORMAL) COM SOLO PREDOMINANTEMENTE ARENOSO, EM CAMADAS COM ESPESSURA DE 20 CM - EXCLUSIVE ESCAVAÇÃO, CARGA E TRANSPORTE E SOLO. AF_09/2024</v>
          </cell>
          <cell r="C5929" t="str">
            <v>M3</v>
          </cell>
          <cell r="D5929" t="str">
            <v>ATRIBUÍDO SÃO PAULO</v>
          </cell>
          <cell r="E5929" t="str">
            <v>6,46</v>
          </cell>
          <cell r="F5929" t="str">
            <v>CAIXA REFERENCIAL</v>
          </cell>
        </row>
        <row r="5930">
          <cell r="A5930" t="str">
            <v>105565</v>
          </cell>
          <cell r="B5930" t="str">
            <v>EXECUÇÃO E COMPACTAÇÃO DE CAMADA FINAL DE ATERRO (100% DE ENERGIA DO PROCTOR NORMAL) COM SOLO PREDOMINANTEMENTE ARENOSO, EM CAMADAS COM ESPESSURA DE 20 CM - EXCLUSIVE ESCAVAÇÃO, CARGA E TRANSPORTE E SOLO. AF_09/2024</v>
          </cell>
          <cell r="C5930" t="str">
            <v>M3</v>
          </cell>
          <cell r="D5930" t="str">
            <v>ATRIBUÍDO SÃO PAULO</v>
          </cell>
          <cell r="E5930" t="str">
            <v>6,49</v>
          </cell>
          <cell r="F5930" t="str">
            <v>CAIXA REFERENCIAL</v>
          </cell>
        </row>
        <row r="5931">
          <cell r="A5931" t="str">
            <v>93367</v>
          </cell>
          <cell r="B5931" t="str">
            <v>REATERRO MECANIZADO DE VALA COM ESCAVADEIRA HIDRÁULICA (CAPACIDADE DA CAÇAMBA: 0,8 M³/POTÊNCIA: 111 HP), LARGURA DE 1,5 A 2,5 M, PROFUNDIDADE ATÉ 1,5 M, COM SOLO (SEM SUBSTITUIÇÃO) DE 1ª CATEGORIA, COM COMPACTADOR DE SOLOS DE PERCUSSÃO. AF_08/2023</v>
          </cell>
          <cell r="C5931" t="str">
            <v>M3</v>
          </cell>
          <cell r="D5931" t="str">
            <v>ATRIBUÍDO SÃO PAULO</v>
          </cell>
          <cell r="E5931" t="str">
            <v>25,50</v>
          </cell>
          <cell r="F5931" t="str">
            <v>CAIXA REFERENCIAL</v>
          </cell>
        </row>
        <row r="5932">
          <cell r="A5932" t="str">
            <v>93368</v>
          </cell>
          <cell r="B5932" t="str">
            <v>REATERRO MECANIZADO DE VALA COM ESCAVADEIRA HIDRÁULICA (CAPACIDADE DA CAÇAMBA: 0,8 M³/POTÊNCIA: 111 HP), LARGURA ATÉ 1,5 M, PROFUNDIDADE DE 1,5 A 3,0 M, COM SOLO (SEM SUBSTITUIÇÃO) DE 1ª CATEGORIA, COM COMPACTADOR DE SOLOS DE PERCUSSÃO. AF_08/2023</v>
          </cell>
          <cell r="C5932" t="str">
            <v>M3</v>
          </cell>
          <cell r="D5932" t="str">
            <v>ATRIBUÍDO SÃO PAULO</v>
          </cell>
          <cell r="E5932" t="str">
            <v>22,41</v>
          </cell>
          <cell r="F5932" t="str">
            <v>CAIXA REFERENCIAL</v>
          </cell>
        </row>
        <row r="5933">
          <cell r="A5933" t="str">
            <v>93369</v>
          </cell>
          <cell r="B5933" t="str">
            <v>REATERRO MECANIZADO DE VALA COM ESCAVADEIRA HIDRÁULICA (CAPACIDADE DA CAÇAMBA: 0,8 M³/POTÊNCIA: 111 HP), LARGURA 1,5 A 2,5 M, PROFUNDIDADE 1,5 A 3,0 M, COM SOLO (SEM SUBSTITUIÇÃO) DE 1ª CATEGORIA, COM COMPACTADOR DE SOLOS DE PERCUSSÃO. AF_08/2023</v>
          </cell>
          <cell r="C5933" t="str">
            <v>M3</v>
          </cell>
          <cell r="D5933" t="str">
            <v>ATRIBUÍDO SÃO PAULO</v>
          </cell>
          <cell r="E5933" t="str">
            <v>18,59</v>
          </cell>
          <cell r="F5933" t="str">
            <v>CAIXA REFERENCIAL</v>
          </cell>
        </row>
        <row r="5934">
          <cell r="A5934" t="str">
            <v>93372</v>
          </cell>
          <cell r="B5934" t="str">
            <v>REATERRO MECANIZADO DE VALA COM ESCAVADEIRA HIDRÁULICA (CAPACIDADE DA CAÇAMBA: 0,8 M³/POTÊNCIA: 111 HP), LARGURA ATÉ 1,5 M, PROFUNDIDADE DE 3,0 A 6,0 M, COM SOLO (SEM SUBSTITUIÇÃO) DE 1ª CATEGORIA, COM COMPACTADOR DE SOLOS DE PERCUSSÃO. AF_08/2023</v>
          </cell>
          <cell r="C5934" t="str">
            <v>M3</v>
          </cell>
          <cell r="D5934" t="str">
            <v>ATRIBUÍDO SÃO PAULO</v>
          </cell>
          <cell r="E5934" t="str">
            <v>17,89</v>
          </cell>
          <cell r="F5934" t="str">
            <v>CAIXA REFERENCIAL</v>
          </cell>
        </row>
        <row r="5935">
          <cell r="A5935" t="str">
            <v>93373</v>
          </cell>
          <cell r="B5935" t="str">
            <v>REATERRO MECANIZADO DE VALA COM ESCAVADEIRA HIDRÁULICA (CAPACIDADE DA CAÇAMBA: 0,8 M³/POTÊNCIA: 111 HP), LARGURA 1,5 A 2,5 M, PROFUNDIDADE 3,0 A 6,0 M, COM SOLO (SEM SUBSTITUIÇÃO) DE 1ª CATEGORIA, COM COMPACTADOR DE SOLOS DE PERCUSSÃO. AF_08/2023</v>
          </cell>
          <cell r="C5935" t="str">
            <v>M3</v>
          </cell>
          <cell r="D5935" t="str">
            <v>ATRIBUÍDO SÃO PAULO</v>
          </cell>
          <cell r="E5935" t="str">
            <v>15,49</v>
          </cell>
          <cell r="F5935" t="str">
            <v>CAIXA REFERENCIAL</v>
          </cell>
        </row>
        <row r="5936">
          <cell r="A5936" t="str">
            <v>93378</v>
          </cell>
          <cell r="B5936" t="str">
            <v>REATERRO MECANIZADO DE VALA COM RETROESCAVADEIRA (CAPACIDADE DA CAÇAMBA   DA RETRO: 0,26 M³/POTÊNCIA: 88 HP), LARGURA ATÉ 0,8 M, PROFUNDIDADE ATÉ 1,5 M, COM SOLO (SEM SUBSTITUIÇÃO) DE 1ª CATEGORIA, COM COMPACTADOR DE SOLOS DE PERCUSSÃO. AF_08/2023</v>
          </cell>
          <cell r="C5936" t="str">
            <v>M3</v>
          </cell>
          <cell r="D5936" t="str">
            <v>ATRIBUÍDO SÃO PAULO</v>
          </cell>
          <cell r="E5936" t="str">
            <v>26,97</v>
          </cell>
          <cell r="F5936" t="str">
            <v>CAIXA REFERENCIAL</v>
          </cell>
        </row>
        <row r="5937">
          <cell r="A5937" t="str">
            <v>93379</v>
          </cell>
          <cell r="B5937" t="str">
            <v>REATERRO MECANIZADO DE VALA COM RETROESCAVADEIRA (CAPACIDADE DA CAÇAMBA   DA RETRO: 0,26 M³/POTÊNCIA: 88 HP), LARGURA 0,8 A 1,5 M, PROFUNDIDADE ATÉ 1,5 M, COM SOLO (SEM SUBSTITUIÇÃO) DE 1ª CATEGORIA, COM COMPACTADOR DE SOLOS DE PERCUSSÃO AF_08/2023</v>
          </cell>
          <cell r="C5937" t="str">
            <v>M3</v>
          </cell>
          <cell r="D5937" t="str">
            <v>ATRIBUÍDO SÃO PAULO</v>
          </cell>
          <cell r="E5937" t="str">
            <v>20,80</v>
          </cell>
          <cell r="F5937" t="str">
            <v>CAIXA REFERENCIAL</v>
          </cell>
        </row>
        <row r="5938">
          <cell r="A5938" t="str">
            <v>93380</v>
          </cell>
          <cell r="B5938" t="str">
            <v>REATERRO MECANIZADO DE VALA COM RETROESCAVADEIRA (CAPACIDADE DA CAÇAMBA   DA RETRO: 0,26 M³/POTÊNCIA: 88 HP), LARGURA ATÉ 0,8 M, PROFUNDIDADE 1,5 A 3,0 M, COM SOLO (SEM SUBSTITUIÇÃO) DE 1ª CATEGORIA, COM COMPACTADOR DE SOLOS DE PERCUSSÃO AF_08/2023</v>
          </cell>
          <cell r="C5938" t="str">
            <v>M3</v>
          </cell>
          <cell r="D5938" t="str">
            <v>ATRIBUÍDO SÃO PAULO</v>
          </cell>
          <cell r="E5938" t="str">
            <v>17,70</v>
          </cell>
          <cell r="F5938" t="str">
            <v>CAIXA REFERENCIAL</v>
          </cell>
        </row>
        <row r="5939">
          <cell r="A5939" t="str">
            <v>93381</v>
          </cell>
          <cell r="B5939" t="str">
            <v>REATERRO MECANIZADO DE VALA COM RETROESCAVADEIRA (CAPACIDADE DA CAÇAMBA   DA RETRO: 0,26 M³/POTÊNCIA: 88 HP), LARGURA 0,8 A 1,5 M, PROFUNDIDADE 1,5 A 3,0 M, COM SOLO (SEM SUBSTITUIÇÃO) DE 1ª CATEGORIA E COMPACTADOR DE SOLOS DE PERCUSSÃO. AF_08/2023</v>
          </cell>
          <cell r="C5939" t="str">
            <v>M3</v>
          </cell>
          <cell r="D5939" t="str">
            <v>ATRIBUÍDO SÃO PAULO</v>
          </cell>
          <cell r="E5939" t="str">
            <v>14,40</v>
          </cell>
          <cell r="F5939" t="str">
            <v>CAIXA REFERENCIAL</v>
          </cell>
        </row>
        <row r="5940">
          <cell r="A5940" t="str">
            <v>93382</v>
          </cell>
          <cell r="B5940" t="str">
            <v>REATERRO MANUAL DE VALAS, COM COMPACTADOR DE SOLOS DE PERCUSSÃO. AF_08/2023</v>
          </cell>
          <cell r="C5940" t="str">
            <v>M3</v>
          </cell>
          <cell r="D5940" t="str">
            <v>ATRIBUÍDO SÃO PAULO</v>
          </cell>
          <cell r="E5940" t="str">
            <v>29,81</v>
          </cell>
          <cell r="F5940" t="str">
            <v>CAIXA REFERENCIAL</v>
          </cell>
        </row>
        <row r="5941">
          <cell r="A5941" t="str">
            <v>104728</v>
          </cell>
          <cell r="B5941" t="str">
            <v>REATERRO MECANIZADO DE VALA COM ESCAVADEIRA HIDRÁULICA (CAPACIDADE DA CAÇAMBA: 0,8 M³/POTÊNCIA: 111 HP), LARGURA DE 1,5 A 2,5 M, PROFUNDIDADE ATÉ 1,5 M, COM SOLO (SEM SUBSTITUIÇÃO) DE 1ª CATEGORIA, COM PLACA VIBRATÓRIA. AF_08/2023</v>
          </cell>
          <cell r="C5941" t="str">
            <v>M3</v>
          </cell>
          <cell r="D5941" t="str">
            <v>ATRIBUÍDO SÃO PAULO</v>
          </cell>
          <cell r="E5941" t="str">
            <v>20,24</v>
          </cell>
          <cell r="F5941" t="str">
            <v>CAIXA REFERENCIAL</v>
          </cell>
        </row>
        <row r="5942">
          <cell r="A5942" t="str">
            <v>104729</v>
          </cell>
          <cell r="B5942" t="str">
            <v>REATERRO MECANIZADO DE VALA COM ESCAVADEIRA HIDRÁULICA (CAPACIDADE DA CAÇAMBA: 0,8 M³/POTÊNCIA: 111 HP), LARGURA ATÉ 1,5 M, PROFUNDIDADE DE 1,5 A 3,0 M, COM SOLO (SEM SUBSTITUIÇÃO) DE 1ª CATEGORIA, COM PLACA VIBRATÓRIA. AF_08/2023</v>
          </cell>
          <cell r="C5942" t="str">
            <v>M3</v>
          </cell>
          <cell r="D5942" t="str">
            <v>ATRIBUÍDO SÃO PAULO</v>
          </cell>
          <cell r="E5942" t="str">
            <v>17,23</v>
          </cell>
          <cell r="F5942" t="str">
            <v>CAIXA REFERENCIAL</v>
          </cell>
        </row>
        <row r="5943">
          <cell r="A5943" t="str">
            <v>104730</v>
          </cell>
          <cell r="B5943" t="str">
            <v>REATERRO MECANIZADO DE VALA COM ESCAVADEIRA HIDRÁULICA (CAPACIDADE DA CAÇAMBA: 0,8 M³/POTÊNCIA: 111 HP), LARGURA DE 1,5 A 2,5 M, PROFUNDIDADE DE 1,5 A 3,0 M, COM SOLO (SEM SUBSTITUIÇÃO) DE 1ª CATEGORIA, COM PLACA VIBRATÓRIA. AF_08/2023</v>
          </cell>
          <cell r="C5943" t="str">
            <v>M3</v>
          </cell>
          <cell r="D5943" t="str">
            <v>ATRIBUÍDO SÃO PAULO</v>
          </cell>
          <cell r="E5943" t="str">
            <v>13,44</v>
          </cell>
          <cell r="F5943" t="str">
            <v>CAIXA REFERENCIAL</v>
          </cell>
        </row>
        <row r="5944">
          <cell r="A5944" t="str">
            <v>104731</v>
          </cell>
          <cell r="B5944" t="str">
            <v>REATERRO MECANIZADO DE VALA COM ESCAVADEIRA HIDRÁULICA (CAPACIDADE DA CAÇAMBA: 0,8 M³/POTÊNCIA: 111 HP), LARGURA ATÉ 1,5 M, PROFUNDIDADE DE 3,0 A 6,0 M, COM SOLO (SEM SUBSTITUIÇÃO) DE 1ª CATEGORIA, COM PLACA VIBRATÓRIA. AF_08/2023</v>
          </cell>
          <cell r="C5944" t="str">
            <v>M3</v>
          </cell>
          <cell r="D5944" t="str">
            <v>ATRIBUÍDO SÃO PAULO</v>
          </cell>
          <cell r="E5944" t="str">
            <v>12,75</v>
          </cell>
          <cell r="F5944" t="str">
            <v>CAIXA REFERENCIAL</v>
          </cell>
        </row>
        <row r="5945">
          <cell r="A5945" t="str">
            <v>104732</v>
          </cell>
          <cell r="B5945" t="str">
            <v>REATERRO MECANIZADO DE VALA COM ESCAVADEIRA HIDRÁULICA (CAPACIDADE DA CAÇAMBA: 0,8 M³/POTÊNCIA: 111 HP), LARGURA DE 1,5 A 2,5 M, PROFUNDIDADE DE 3,0 A 6,0 M, COM SOLO (SEM SUBSTITUIÇÃO) DE 1ª CATEGORIA, COM PLACA VIBRATÓRIA. AF_08/2023</v>
          </cell>
          <cell r="C5945" t="str">
            <v>M3</v>
          </cell>
          <cell r="D5945" t="str">
            <v>ATRIBUÍDO SÃO PAULO</v>
          </cell>
          <cell r="E5945" t="str">
            <v>10,35</v>
          </cell>
          <cell r="F5945" t="str">
            <v>CAIXA REFERENCIAL</v>
          </cell>
        </row>
        <row r="5946">
          <cell r="A5946" t="str">
            <v>104733</v>
          </cell>
          <cell r="B5946" t="str">
            <v>REATERRO MECANIZADO DE VALA COM RETROESCAVADEIRA (CAPACIDADE   DA   CAÇAMBA   DA RETRO: 0,26 M³/POTÊNCIA: 88 HP), LARGURA ATÉ 0,8 M, PROFUNDIDADE ATÉ 1,5 M, COM SOLO (SEM SUBSTITUIÇÃO) DE 1ª CATEGORIA, COM PLACA VIBRATÓRIA. AF_08/2023</v>
          </cell>
          <cell r="C5946" t="str">
            <v>M3</v>
          </cell>
          <cell r="D5946" t="str">
            <v>ATRIBUÍDO SÃO PAULO</v>
          </cell>
          <cell r="E5946" t="str">
            <v>20,89</v>
          </cell>
          <cell r="F5946" t="str">
            <v>CAIXA REFERENCIAL</v>
          </cell>
        </row>
        <row r="5947">
          <cell r="A5947" t="str">
            <v>104734</v>
          </cell>
          <cell r="B5947" t="str">
            <v>REATERRO MECANIZADO DE VALA COM RETROESCAVADEIRA (CAPACIDADE   DA   CAÇAMBA   DA RETRO: 0,26 M³/POTÊNCIA: 88 HP), LARGURA DE 0,8 A 1,5 M, PROFUNDIDADE ATÉ 1,5 M, COM SOLO (SEM SUBSTITUIÇÃO) DE 1ª CATEGORIA, COM PLACA VIBRATÓRIA. AF_08/2023</v>
          </cell>
          <cell r="C5947" t="str">
            <v>M3</v>
          </cell>
          <cell r="D5947" t="str">
            <v>ATRIBUÍDO SÃO PAULO</v>
          </cell>
          <cell r="E5947" t="str">
            <v>15,14</v>
          </cell>
          <cell r="F5947" t="str">
            <v>CAIXA REFERENCIAL</v>
          </cell>
        </row>
        <row r="5948">
          <cell r="A5948" t="str">
            <v>104735</v>
          </cell>
          <cell r="B5948" t="str">
            <v>REATERRO MECANIZADO DE VALA COM RETROESCAVADEIRA (CAPACIDADE   DA   CAÇAMBA   DA RETRO: 0,26 M³/POTÊNCIA: 88 HP), LARGURA ATÉ 0,8 M, PROFUNDIDADE DE 1,5 A 3,0 M, COM SOLO (SEM SUBSTITUIÇÃO) DE 1ª CATEGORIA, COM PLACA VIBRATÓRIA. AF_08/2023</v>
          </cell>
          <cell r="C5948" t="str">
            <v>M3</v>
          </cell>
          <cell r="D5948" t="str">
            <v>ATRIBUÍDO SÃO PAULO</v>
          </cell>
          <cell r="E5948" t="str">
            <v>12,33</v>
          </cell>
          <cell r="F5948" t="str">
            <v>CAIXA REFERENCIAL</v>
          </cell>
        </row>
        <row r="5949">
          <cell r="A5949" t="str">
            <v>104736</v>
          </cell>
          <cell r="B5949" t="str">
            <v>REATERRO MECANIZADO DE VALA COM RETROESCAVADEIRA (CAPACIDADE   DA   CAÇAMBA   DA RETRO: 0,26 M³/POTÊNCIA: 88 HP), LARGURA DE 0,8 A 1,5 M, PROFUNDIDADE DE 1,5 A 3,0 M, COM SOLO (SEM SUBSTITUIÇÃO) DE 1ª CATEGORIA, COM PLACA VIBRATÓRIA. AF_08/2023</v>
          </cell>
          <cell r="C5949" t="str">
            <v>M3</v>
          </cell>
          <cell r="D5949" t="str">
            <v>ATRIBUÍDO SÃO PAULO</v>
          </cell>
          <cell r="E5949" t="str">
            <v>9,21</v>
          </cell>
          <cell r="F5949" t="str">
            <v>CAIXA REFERENCIAL</v>
          </cell>
        </row>
        <row r="5950">
          <cell r="A5950" t="str">
            <v>104737</v>
          </cell>
          <cell r="B5950" t="str">
            <v>REATERRO MANUAL DE VALAS, COM PLACA VIBRATÓRIA. AF_08/2023</v>
          </cell>
          <cell r="C5950" t="str">
            <v>M3</v>
          </cell>
          <cell r="D5950" t="str">
            <v>ATRIBUÍDO SÃO PAULO</v>
          </cell>
          <cell r="E5950" t="str">
            <v>23,73</v>
          </cell>
          <cell r="F5950" t="str">
            <v>CAIXA REFERENCIAL</v>
          </cell>
        </row>
        <row r="5951">
          <cell r="A5951" t="str">
            <v>104738</v>
          </cell>
          <cell r="B5951" t="str">
            <v>ATERRO MECANIZADO DE VALA COM MINICARREGADEIRA, COM SOLO ARGILO-ARENOSO. AF_08/2023</v>
          </cell>
          <cell r="C5951" t="str">
            <v>M3</v>
          </cell>
          <cell r="D5951" t="str">
            <v>ATRIBUÍDO SÃO PAULO</v>
          </cell>
          <cell r="E5951" t="str">
            <v>82,78</v>
          </cell>
          <cell r="F5951" t="str">
            <v>CAIXA REFERENCIAL</v>
          </cell>
        </row>
        <row r="5952">
          <cell r="A5952" t="str">
            <v>104739</v>
          </cell>
          <cell r="B5952" t="str">
            <v>ATERRO MECANIZADO DE VALA COM MINICARREGADEIRA, COM AREIA PARA ATERRO. AF_08/2023</v>
          </cell>
          <cell r="C5952" t="str">
            <v>M3</v>
          </cell>
          <cell r="D5952" t="str">
            <v>ATRIBUÍDO SÃO PAULO</v>
          </cell>
          <cell r="E5952" t="str">
            <v>88,78</v>
          </cell>
          <cell r="F5952" t="str">
            <v>CAIXA REFERENCIAL</v>
          </cell>
        </row>
        <row r="5953">
          <cell r="A5953" t="str">
            <v>104740</v>
          </cell>
          <cell r="B5953" t="str">
            <v>REATERRO MECANIZADO DE VALA COM MINICARREGADEIRA, COM COMPACTADOR DE SOLOS DE PERCUSSÃO. AF_08/2023</v>
          </cell>
          <cell r="C5953" t="str">
            <v>M3</v>
          </cell>
          <cell r="D5953" t="str">
            <v>ATRIBUÍDO SÃO PAULO</v>
          </cell>
          <cell r="E5953" t="str">
            <v>30,91</v>
          </cell>
          <cell r="F5953" t="str">
            <v>CAIXA REFERENCIAL</v>
          </cell>
        </row>
        <row r="5954">
          <cell r="A5954" t="str">
            <v>104741</v>
          </cell>
          <cell r="B5954" t="str">
            <v>REATERRO MECANIZADO DE VALA COM MINICARREGADEIRA, COM PLACA VIBRATÓRIA. AF_08/2023</v>
          </cell>
          <cell r="C5954" t="str">
            <v>M3</v>
          </cell>
          <cell r="D5954" t="str">
            <v>ATRIBUÍDO SÃO PAULO</v>
          </cell>
          <cell r="E5954" t="str">
            <v>24,83</v>
          </cell>
          <cell r="F5954" t="str">
            <v>CAIXA REFERENCIAL</v>
          </cell>
        </row>
        <row r="5955">
          <cell r="A5955" t="str">
            <v>104742</v>
          </cell>
          <cell r="B5955" t="str">
            <v>COMPACTAÇÃO DE VALAS COM ROLO COMPRESSOR. AF_08/2023</v>
          </cell>
          <cell r="C5955" t="str">
            <v>M2</v>
          </cell>
          <cell r="D5955" t="str">
            <v>ATRIBUÍDO SÃO PAULO</v>
          </cell>
          <cell r="E5955" t="str">
            <v>8,59</v>
          </cell>
          <cell r="F5955" t="str">
            <v>CAIXA REFERENCIAL</v>
          </cell>
        </row>
        <row r="5956">
          <cell r="A5956" t="str">
            <v>97916</v>
          </cell>
          <cell r="B5956" t="str">
            <v>TRANSPORTE COM CAMINHÃO BASCULANTE DE 6 M³, EM VIA URBANA EM LEITO NATURAL (UNIDADE: TXKM). AF_07/2020</v>
          </cell>
          <cell r="C5956" t="str">
            <v>TXKM</v>
          </cell>
          <cell r="D5956" t="str">
            <v>ATRIBUÍDO SÃO PAULO</v>
          </cell>
          <cell r="E5956" t="str">
            <v>2,52</v>
          </cell>
          <cell r="F5956" t="str">
            <v>CAIXA REFERENCIAL</v>
          </cell>
        </row>
        <row r="5957">
          <cell r="A5957" t="str">
            <v>97917</v>
          </cell>
          <cell r="B5957" t="str">
            <v>TRANSPORTE COM CAMINHÃO BASCULANTE DE 6 M³, EM VIA URBANA EM REVESTIMENTO PRIMÁRIO (UNIDADE: TXKM). AF_07/2020</v>
          </cell>
          <cell r="C5957" t="str">
            <v>TXKM</v>
          </cell>
          <cell r="D5957" t="str">
            <v>ATRIBUÍDO SÃO PAULO</v>
          </cell>
          <cell r="E5957" t="str">
            <v>2,18</v>
          </cell>
          <cell r="F5957" t="str">
            <v>CAIXA REFERENCIAL</v>
          </cell>
        </row>
        <row r="5958">
          <cell r="A5958" t="str">
            <v>97918</v>
          </cell>
          <cell r="B5958" t="str">
            <v>TRANSPORTE COM CAMINHÃO BASCULANTE DE 6 M³, EM VIA URBANA PAVIMENTADA, DMT ATÉ 30 KM (UNIDADE: TXKM). AF_07/2020</v>
          </cell>
          <cell r="C5958" t="str">
            <v>TXKM</v>
          </cell>
          <cell r="D5958" t="str">
            <v>ATRIBUÍDO SÃO PAULO</v>
          </cell>
          <cell r="E5958" t="str">
            <v>2,01</v>
          </cell>
          <cell r="F5958" t="str">
            <v>CAIXA REFERENCIAL</v>
          </cell>
        </row>
        <row r="5959">
          <cell r="A5959" t="str">
            <v>97919</v>
          </cell>
          <cell r="B5959" t="str">
            <v>TRANSPORTE COM CAMINHÃO BASCULANTE DE 6 M³, EM VIA URBANA PAVIMENTADA, ADICIONAL PARA DMT EXCEDENTE A 30 KM (UNIDADE: TXKM). AF_07/2020</v>
          </cell>
          <cell r="C5959" t="str">
            <v>TXKM</v>
          </cell>
          <cell r="D5959" t="str">
            <v>ATRIBUÍDO SÃO PAULO</v>
          </cell>
          <cell r="E5959" t="str">
            <v>0,79</v>
          </cell>
          <cell r="F5959" t="str">
            <v>CAIXA REFERENCIAL</v>
          </cell>
        </row>
        <row r="5960">
          <cell r="A5960" t="str">
            <v>101616</v>
          </cell>
          <cell r="B5960" t="str">
            <v>PREPARO DE FUNDO DE VALA COM LARGURA MENOR QUE 1,5 M (ACERTO DO SOLO NATURAL). AF_08/2020</v>
          </cell>
          <cell r="C5960" t="str">
            <v>M2</v>
          </cell>
          <cell r="D5960" t="str">
            <v>ATRIBUÍDO SÃO PAULO</v>
          </cell>
          <cell r="E5960" t="str">
            <v>7,13</v>
          </cell>
          <cell r="F5960" t="str">
            <v>CAIXA REFERENCIAL</v>
          </cell>
        </row>
        <row r="5961">
          <cell r="A5961" t="str">
            <v>101617</v>
          </cell>
          <cell r="B5961" t="str">
            <v>PREPARO DE FUNDO DE VALA COM LARGURA MAIOR OU IGUAL A 1,5 M E MENOR QUE 2,5 M (ACERTO DO SOLO NATURAL). AF_08/2020</v>
          </cell>
          <cell r="C5961" t="str">
            <v>M2</v>
          </cell>
          <cell r="D5961" t="str">
            <v>ATRIBUÍDO SÃO PAULO</v>
          </cell>
          <cell r="E5961" t="str">
            <v>3,52</v>
          </cell>
          <cell r="F5961" t="str">
            <v>CAIXA REFERENCIAL</v>
          </cell>
        </row>
        <row r="5962">
          <cell r="A5962" t="str">
            <v>101618</v>
          </cell>
          <cell r="B5962" t="str">
            <v>PREPARO DE FUNDO DE VALA COM LARGURA MENOR QUE 1,5 M, COM CAMADA DE AREIA, LANÇAMENTO MANUAL. AF_08/2020</v>
          </cell>
          <cell r="C5962" t="str">
            <v>M3</v>
          </cell>
          <cell r="D5962" t="str">
            <v>ATRIBUÍDO SÃO PAULO</v>
          </cell>
          <cell r="E5962" t="str">
            <v>233,23</v>
          </cell>
          <cell r="F5962" t="str">
            <v>CAIXA REFERENCIAL</v>
          </cell>
        </row>
        <row r="5963">
          <cell r="A5963" t="str">
            <v>101619</v>
          </cell>
          <cell r="B5963" t="str">
            <v>PREPARO DE FUNDO DE VALA COM LARGURA MENOR QUE 1,5 M, COM CAMADA DE BRITA, LANÇAMENTO MANUAL. AF_08/2020</v>
          </cell>
          <cell r="C5963" t="str">
            <v>M3</v>
          </cell>
          <cell r="D5963" t="str">
            <v>ATRIBUÍDO SÃO PAULO</v>
          </cell>
          <cell r="E5963" t="str">
            <v>350,03</v>
          </cell>
          <cell r="F5963" t="str">
            <v>CAIXA REFERENCIAL</v>
          </cell>
        </row>
        <row r="5964">
          <cell r="A5964" t="str">
            <v>101620</v>
          </cell>
          <cell r="B5964" t="str">
            <v>PREPARO DE FUNDO DE VALA COM LARGURA MAIOR OU IGUAL A 1,5 M E MENOR QUE 2,5 M, COM CAMADA DE AREIA, LANÇAMENTO MANUAL. AF_08/2020</v>
          </cell>
          <cell r="C5964" t="str">
            <v>M3</v>
          </cell>
          <cell r="D5964" t="str">
            <v>ATRIBUÍDO SÃO PAULO</v>
          </cell>
          <cell r="E5964" t="str">
            <v>204,14</v>
          </cell>
          <cell r="F5964" t="str">
            <v>CAIXA REFERENCIAL</v>
          </cell>
        </row>
        <row r="5965">
          <cell r="A5965" t="str">
            <v>101621</v>
          </cell>
          <cell r="B5965" t="str">
            <v>PREPARO DE FUNDO DE VALA COM LARGURA MAIOR OU IGUAL A 1,5 M E MENOR QUE 2,5 M, COM CAMADA DE BRITA, LANÇAMENTO MANUAL. AF_08/2020</v>
          </cell>
          <cell r="C5965" t="str">
            <v>M3</v>
          </cell>
          <cell r="D5965" t="str">
            <v>ATRIBUÍDO SÃO PAULO</v>
          </cell>
          <cell r="E5965" t="str">
            <v>320,94</v>
          </cell>
          <cell r="F5965" t="str">
            <v>CAIXA REFERENCIAL</v>
          </cell>
        </row>
        <row r="5966">
          <cell r="A5966" t="str">
            <v>101622</v>
          </cell>
          <cell r="B5966" t="str">
            <v>PREPARO DE FUNDO DE VALA COM LARGURA MENOR QUE 1,5 M, COM CAMADA DE AREIA, LANÇAMENTO MECANIZADO. AF_08/2020</v>
          </cell>
          <cell r="C5966" t="str">
            <v>M3</v>
          </cell>
          <cell r="D5966" t="str">
            <v>ATRIBUÍDO SÃO PAULO</v>
          </cell>
          <cell r="E5966" t="str">
            <v>201,98</v>
          </cell>
          <cell r="F5966" t="str">
            <v>CAIXA REFERENCIAL</v>
          </cell>
        </row>
        <row r="5967">
          <cell r="A5967" t="str">
            <v>101623</v>
          </cell>
          <cell r="B5967" t="str">
            <v>PREPARO DE FUNDO DE VALA COM LARGURA MENOR QUE 1,5 M, COM CAMADA DE BRITA, LANÇAMENTO MECANIZADO. AF_08/2020</v>
          </cell>
          <cell r="C5967" t="str">
            <v>M3</v>
          </cell>
          <cell r="D5967" t="str">
            <v>ATRIBUÍDO SÃO PAULO</v>
          </cell>
          <cell r="E5967" t="str">
            <v>311,49</v>
          </cell>
          <cell r="F5967" t="str">
            <v>CAIXA REFERENCIAL</v>
          </cell>
        </row>
        <row r="5968">
          <cell r="A5968" t="str">
            <v>101624</v>
          </cell>
          <cell r="B5968" t="str">
            <v>PREPARO DE FUNDO DE VALA COM LARGURA MAIOR OU IGUAL A 1,5 M E MENOR QUE 2,5 M, COM CAMADA DE BRITA, LANÇAMENTO MECANIZADO. AF_08/2020</v>
          </cell>
          <cell r="C5968" t="str">
            <v>M3</v>
          </cell>
          <cell r="D5968" t="str">
            <v>ATRIBUÍDO SÃO PAULO</v>
          </cell>
          <cell r="E5968" t="str">
            <v>259,41</v>
          </cell>
          <cell r="F5968" t="str">
            <v>CAIXA REFERENCIAL</v>
          </cell>
        </row>
        <row r="5969">
          <cell r="A5969" t="str">
            <v>101625</v>
          </cell>
          <cell r="B5969" t="str">
            <v>PREPARO DE FUNDO DE VALA COM LARGURA MAIOR OU IGUAL A 1,5 M E MENOR QUE 2,5 M, COM CAMADA DE AREIA, LANÇAMENTO MECANIZADO. AF_08/2020</v>
          </cell>
          <cell r="C5969" t="str">
            <v>M3</v>
          </cell>
          <cell r="D5969" t="str">
            <v>ATRIBUÍDO SÃO PAULO</v>
          </cell>
          <cell r="E5969" t="str">
            <v>156,36</v>
          </cell>
          <cell r="F5969" t="str">
            <v>CAIXA REFERENCIAL</v>
          </cell>
        </row>
        <row r="5970">
          <cell r="A5970" t="str">
            <v>101159</v>
          </cell>
          <cell r="B5970" t="str">
            <v>ALVENARIA DE VEDAÇÃO DE BLOCOS CERÂMICOS MACIÇOS DE 5X10X20CM (ESPESSURA 10CM) E ARGAMASSA DE ASSENTAMENTO COM PREPARO EM BETONEIRA. AF_05/2020</v>
          </cell>
          <cell r="C5970" t="str">
            <v>M2</v>
          </cell>
          <cell r="D5970" t="str">
            <v>COEFICIENTE DE REPRESENTATIVIDADE</v>
          </cell>
          <cell r="E5970" t="str">
            <v>128,97</v>
          </cell>
          <cell r="F5970" t="str">
            <v>CAIXA REFERENCIAL</v>
          </cell>
        </row>
        <row r="5971">
          <cell r="A5971" t="str">
            <v>103322</v>
          </cell>
          <cell r="B5971" t="str">
            <v>ALVENARIA DE VEDAÇÃO DE BLOCOS CERÂMICOS FURADOS NA VERTICAL DE 9X19X39 CM (ESPESSURA 9 CM) E ARGAMASSA DE ASSENTAMENTO COM PREPARO EM BETONEIRA. AF_12/2021</v>
          </cell>
          <cell r="C5971" t="str">
            <v>M2</v>
          </cell>
          <cell r="D5971" t="str">
            <v>ATRIBUÍDO SÃO PAULO</v>
          </cell>
          <cell r="E5971" t="str">
            <v>52,33</v>
          </cell>
          <cell r="F5971" t="str">
            <v>CAIXA REFERENCIAL</v>
          </cell>
        </row>
        <row r="5972">
          <cell r="A5972" t="str">
            <v>103323</v>
          </cell>
          <cell r="B5972" t="str">
            <v>ALVENARIA DE VEDAÇÃO DE BLOCOS CERÂMICOS FURADOS NA VERTICAL DE 9X19X39 CM (ESPESSURA 9 CM) E ARGAMASSA DE ASSENTAMENTO COM PREPARO MANUAL. AF_12/2021</v>
          </cell>
          <cell r="C5972" t="str">
            <v>M2</v>
          </cell>
          <cell r="D5972" t="str">
            <v>ATRIBUÍDO SÃO PAULO</v>
          </cell>
          <cell r="E5972" t="str">
            <v>53,54</v>
          </cell>
          <cell r="F5972" t="str">
            <v>CAIXA REFERENCIAL</v>
          </cell>
        </row>
        <row r="5973">
          <cell r="A5973" t="str">
            <v>103324</v>
          </cell>
          <cell r="B5973" t="str">
            <v>ALVENARIA DE VEDAÇÃO DE BLOCOS CERÂMICOS FURADOS NA VERTICAL DE 14X19X39 CM (ESPESSURA 14 CM) E ARGAMASSA DE ASSENTAMENTO COM PREPARO EM BETONEIRA. AF_12/2021</v>
          </cell>
          <cell r="C5973" t="str">
            <v>M2</v>
          </cell>
          <cell r="D5973" t="str">
            <v>ATRIBUÍDO SÃO PAULO</v>
          </cell>
          <cell r="E5973" t="str">
            <v>70,92</v>
          </cell>
          <cell r="F5973" t="str">
            <v>CAIXA REFERENCIAL</v>
          </cell>
        </row>
        <row r="5974">
          <cell r="A5974" t="str">
            <v>103325</v>
          </cell>
          <cell r="B5974" t="str">
            <v>ALVENARIA DE VEDAÇÃO DE BLOCOS CERÂMICOS FURADOS NA VERTICAL DE 14X19X39 CM (ESPESSURA 14 CM) E ARGAMASSA DE ASSENTAMENTO COM PREPARO MANUAL. AF_12/2021</v>
          </cell>
          <cell r="C5974" t="str">
            <v>M2</v>
          </cell>
          <cell r="D5974" t="str">
            <v>ATRIBUÍDO SÃO PAULO</v>
          </cell>
          <cell r="E5974" t="str">
            <v>72,28</v>
          </cell>
          <cell r="F5974" t="str">
            <v>CAIXA REFERENCIAL</v>
          </cell>
        </row>
        <row r="5975">
          <cell r="A5975" t="str">
            <v>103326</v>
          </cell>
          <cell r="B5975" t="str">
            <v>ALVENARIA DE VEDAÇÃO DE BLOCOS CERÂMICOS FURADOS NA VERTICAL DE 19X19X39 CM (ESPESSURA 19 CM) E ARGAMASSA DE ASSENTAMENTO COM PREPARO EM BETONEIRA. AF_12/2021</v>
          </cell>
          <cell r="C5975" t="str">
            <v>M2</v>
          </cell>
          <cell r="D5975" t="str">
            <v>ATRIBUÍDO SÃO PAULO</v>
          </cell>
          <cell r="E5975" t="str">
            <v>83,33</v>
          </cell>
          <cell r="F5975" t="str">
            <v>CAIXA REFERENCIAL</v>
          </cell>
        </row>
        <row r="5976">
          <cell r="A5976" t="str">
            <v>103327</v>
          </cell>
          <cell r="B5976" t="str">
            <v>ALVENARIA DE VEDAÇÃO DE BLOCOS CERÂMICOS FURADOS NA VERTICAL DE 19X19X39 CM (ESPESSURA 19 CM) E ARGAMASSA DE ASSENTAMENTO COM PREPARO MANUAL. AF_12/2021</v>
          </cell>
          <cell r="C5976" t="str">
            <v>M2</v>
          </cell>
          <cell r="D5976" t="str">
            <v>ATRIBUÍDO SÃO PAULO</v>
          </cell>
          <cell r="E5976" t="str">
            <v>84,92</v>
          </cell>
          <cell r="F5976" t="str">
            <v>CAIXA REFERENCIAL</v>
          </cell>
        </row>
        <row r="5977">
          <cell r="A5977" t="str">
            <v>103328</v>
          </cell>
          <cell r="B5977" t="str">
            <v>ALVENARIA DE VEDAÇÃO DE BLOCOS CERÂMICOS FURADOS NA HORIZONTAL DE 9X19X19 CM (ESPESSURA 9 CM) E ARGAMASSA DE ASSENTAMENTO COM PREPARO EM BETONEIRA. AF_12/2021</v>
          </cell>
          <cell r="C5977" t="str">
            <v>M2</v>
          </cell>
          <cell r="D5977" t="str">
            <v>ATRIBUÍDO SÃO PAULO</v>
          </cell>
          <cell r="E5977" t="str">
            <v>92,62</v>
          </cell>
          <cell r="F5977" t="str">
            <v>CAIXA REFERENCIAL</v>
          </cell>
        </row>
        <row r="5978">
          <cell r="A5978" t="str">
            <v>103329</v>
          </cell>
          <cell r="B5978" t="str">
            <v>ALVENARIA DE VEDAÇÃO DE BLOCOS CERÂMICOS FURADOS NA HORIZONTAL DE 9X19X19 CM (ESPESSURA 9 CM) E ARGAMASSA DE ASSENTAMENTO COM PREPARO MANUAL. AF_12/2021</v>
          </cell>
          <cell r="C5978" t="str">
            <v>M2</v>
          </cell>
          <cell r="D5978" t="str">
            <v>ATRIBUÍDO SÃO PAULO</v>
          </cell>
          <cell r="E5978" t="str">
            <v>93,67</v>
          </cell>
          <cell r="F5978" t="str">
            <v>CAIXA REFERENCIAL</v>
          </cell>
        </row>
        <row r="5979">
          <cell r="A5979" t="str">
            <v>103330</v>
          </cell>
          <cell r="B5979" t="str">
            <v>ALVENARIA DE VEDAÇÃO DE BLOCOS CERÂMICOS FURADOS NA HORIZONTAL DE 11,5X19X19 CM (ESPESSURA 11,5 CM) E ARGAMASSA DE ASSENTAMENTO COM PREPARO EM BETONEIRA. AF_12/2021</v>
          </cell>
          <cell r="C5979" t="str">
            <v>M2</v>
          </cell>
          <cell r="D5979" t="str">
            <v>ATRIBUÍDO SÃO PAULO</v>
          </cell>
          <cell r="E5979" t="str">
            <v>78,09</v>
          </cell>
          <cell r="F5979" t="str">
            <v>CAIXA REFERENCIAL</v>
          </cell>
        </row>
        <row r="5980">
          <cell r="A5980" t="str">
            <v>103331</v>
          </cell>
          <cell r="B5980" t="str">
            <v>ALVENARIA DE VEDAÇÃO DE BLOCOS CERÂMICOS FURADOS NA HORIZONTAL DE 11,5X19X19 CM (ESPESSURA 11,5 CM) E ARGAMASSA DE ASSENTAMENTO COM PREPARO MANUAL. AF_12/2021</v>
          </cell>
          <cell r="C5980" t="str">
            <v>M2</v>
          </cell>
          <cell r="D5980" t="str">
            <v>ATRIBUÍDO SÃO PAULO</v>
          </cell>
          <cell r="E5980" t="str">
            <v>79,23</v>
          </cell>
          <cell r="F5980" t="str">
            <v>CAIXA REFERENCIAL</v>
          </cell>
        </row>
        <row r="5981">
          <cell r="A5981" t="str">
            <v>103332</v>
          </cell>
          <cell r="B5981" t="str">
            <v>ALVENARIA DE VEDAÇÃO DE BLOCOS CERÂMICOS FURADOS NA HORIZONTAL DE 9X14X19 CM (ESPESSURA 9 CM) E ARGAMASSA DE ASSENTAMENTO COM PREPARO EM BETONEIRA. AF_12/2021</v>
          </cell>
          <cell r="C5981" t="str">
            <v>M2</v>
          </cell>
          <cell r="D5981" t="str">
            <v>ATRIBUÍDO SÃO PAULO</v>
          </cell>
          <cell r="E5981" t="str">
            <v>120,03</v>
          </cell>
          <cell r="F5981" t="str">
            <v>CAIXA REFERENCIAL</v>
          </cell>
        </row>
        <row r="5982">
          <cell r="A5982" t="str">
            <v>103333</v>
          </cell>
          <cell r="B5982" t="str">
            <v>ALVENARIA DE VEDAÇÃO DE BLOCOS CERÂMICOS FURADOS NA HORIZONTAL DE 9X14X19 CM (ESPESSURA 9 CM) E ARGAMASSA DE ASSENTAMENTO COM PREPARO MANUAL. AF_12/2021</v>
          </cell>
          <cell r="C5982" t="str">
            <v>M2</v>
          </cell>
          <cell r="D5982" t="str">
            <v>ATRIBUÍDO SÃO PAULO</v>
          </cell>
          <cell r="E5982" t="str">
            <v>121,24</v>
          </cell>
          <cell r="F5982" t="str">
            <v>CAIXA REFERENCIAL</v>
          </cell>
        </row>
        <row r="5983">
          <cell r="A5983" t="str">
            <v>103334</v>
          </cell>
          <cell r="B5983" t="str">
            <v>ALVENARIA DE VEDAÇÃO DE BLOCOS CERÂMICOS FURADOS NA HORIZONTAL DE 14X9X19 CM (ESPESSURA 14 CM, BLOCO DEITADO) E ARGAMASSA DE ASSENTAMENTO COM PREPARO EM BETONEIRA. AF_12/2021</v>
          </cell>
          <cell r="C5983" t="str">
            <v>M2</v>
          </cell>
          <cell r="D5983" t="str">
            <v>ATRIBUÍDO SÃO PAULO</v>
          </cell>
          <cell r="E5983" t="str">
            <v>140,58</v>
          </cell>
          <cell r="F5983" t="str">
            <v>CAIXA REFERENCIAL</v>
          </cell>
        </row>
        <row r="5984">
          <cell r="A5984" t="str">
            <v>103335</v>
          </cell>
          <cell r="B5984" t="str">
            <v>ALVENARIA DE VEDAÇÃO DE BLOCOS CERÂMICOS FURADOS NA HORIZONTAL DE 14X9X19 CM (ESPESSURA 14 CM, BLOCO DEITADO) E ARGAMASSA DE ASSENTAMENTO COM PREPARO MANUAL. AF_12/2021</v>
          </cell>
          <cell r="C5984" t="str">
            <v>M2</v>
          </cell>
          <cell r="D5984" t="str">
            <v>ATRIBUÍDO SÃO PAULO</v>
          </cell>
          <cell r="E5984" t="str">
            <v>142,69</v>
          </cell>
          <cell r="F5984" t="str">
            <v>CAIXA REFERENCIAL</v>
          </cell>
        </row>
        <row r="5985">
          <cell r="A5985" t="str">
            <v>103344</v>
          </cell>
          <cell r="B5985" t="str">
            <v>ALVENARIA DE VEDAÇÃO DE BLOCOS CERÂMICOS FURADOS NA VERTICAL DE 11,5X19X29 CM (ESPESSURA 11,5 CM) E ARGAMASSA DE ASSENTAMENTO COM PREPARO EM BETONEIRA. AF_12/2021</v>
          </cell>
          <cell r="C5985" t="str">
            <v>M2</v>
          </cell>
          <cell r="D5985" t="str">
            <v>ATRIBUÍDO SÃO PAULO</v>
          </cell>
          <cell r="E5985" t="str">
            <v>74,97</v>
          </cell>
          <cell r="F5985" t="str">
            <v>CAIXA REFERENCIAL</v>
          </cell>
        </row>
        <row r="5986">
          <cell r="A5986" t="str">
            <v>103345</v>
          </cell>
          <cell r="B5986" t="str">
            <v>ALVENARIA DE VEDAÇÃO DE BLOCOS CERÂMICOS FURADOS NA VERTICAL DE 11,5X19X29 CM (ESPESSURA 11,5 CM) E ARGAMASSA DE ASSENTAMENTO COM PREPARO MANUAL. AF_12/2021</v>
          </cell>
          <cell r="C5986" t="str">
            <v>M2</v>
          </cell>
          <cell r="D5986" t="str">
            <v>ATRIBUÍDO SÃO PAULO</v>
          </cell>
          <cell r="E5986" t="str">
            <v>76,38</v>
          </cell>
          <cell r="F5986" t="str">
            <v>CAIXA REFERENCIAL</v>
          </cell>
        </row>
        <row r="5987">
          <cell r="A5987" t="str">
            <v>103346</v>
          </cell>
          <cell r="B5987" t="str">
            <v>ALVENARIA DE VEDAÇÃO DE BLOCOS CERÂMICOS FURADOS NA VERTICAL DE 14X19X29 CM (ESPESSURA 14 CM) E ARGAMASSA DE ASSENTAMENTO COM PREPARO EM BETONEIRA. AF_12/2021</v>
          </cell>
          <cell r="C5987" t="str">
            <v>M2</v>
          </cell>
          <cell r="D5987" t="str">
            <v>ATRIBUÍDO SÃO PAULO</v>
          </cell>
          <cell r="E5987" t="str">
            <v>84,17</v>
          </cell>
          <cell r="F5987" t="str">
            <v>CAIXA REFERENCIAL</v>
          </cell>
        </row>
        <row r="5988">
          <cell r="A5988" t="str">
            <v>103347</v>
          </cell>
          <cell r="B5988" t="str">
            <v>ALVENARIA DE VEDAÇÃO DE BLOCOS CERÂMICOS FURADOS NA VERTICAL DE 14X19X29 CM (ESPESSURA 14 CM) E ARGAMASSA DE ASSENTAMENTO COM PREPARO MANUAL. AF_12/2021</v>
          </cell>
          <cell r="C5988" t="str">
            <v>M2</v>
          </cell>
          <cell r="D5988" t="str">
            <v>ATRIBUÍDO SÃO PAULO</v>
          </cell>
          <cell r="E5988" t="str">
            <v>85,67</v>
          </cell>
          <cell r="F5988" t="str">
            <v>CAIXA REFERENCIAL</v>
          </cell>
        </row>
        <row r="5989">
          <cell r="A5989" t="str">
            <v>103348</v>
          </cell>
          <cell r="B5989" t="str">
            <v>ALVENARIA DE VEDAÇÃO DE BLOCOS CERÂMICOS FURADOS NA VERTICAL DE 11,5X19X39 CM (ESPESSURA 11,5 CM) E ARGAMASSA DE ASSENTAMENTO COM PREPARO EM BETONEIRA. AF_12/2021</v>
          </cell>
          <cell r="C5989" t="str">
            <v>M2</v>
          </cell>
          <cell r="D5989" t="str">
            <v>ATRIBUÍDO SÃO PAULO</v>
          </cell>
          <cell r="E5989" t="str">
            <v>62,31</v>
          </cell>
          <cell r="F5989" t="str">
            <v>CAIXA REFERENCIAL</v>
          </cell>
        </row>
        <row r="5990">
          <cell r="A5990" t="str">
            <v>103349</v>
          </cell>
          <cell r="B5990" t="str">
            <v>ALVENARIA DE VEDAÇÃO DE BLOCOS CERÂMICOS FURADOS NA VERTICAL DE 11,5X19X39 CM (ESPESSURA 11,5 CM) E ARGAMASSA DE ASSENTAMENTO COM PREPARO MANUAL. AF_12/2021</v>
          </cell>
          <cell r="C5990" t="str">
            <v>M2</v>
          </cell>
          <cell r="D5990" t="str">
            <v>ATRIBUÍDO SÃO PAULO</v>
          </cell>
          <cell r="E5990" t="str">
            <v>63,59</v>
          </cell>
          <cell r="F5990" t="str">
            <v>CAIXA REFERENCIAL</v>
          </cell>
        </row>
        <row r="5991">
          <cell r="A5991" t="str">
            <v>103350</v>
          </cell>
          <cell r="B5991" t="str">
            <v>ALVENARIA DE VEDAÇÃO DE BLOCOS CERÂMICOS FURADOS NA HORIZONTAL DE 9X9X19 CM (ESPESSURA 9 CM) E ARGAMASSA DE ASSENTAMENTO COM PREPARO EM BETONEIRA. AF_12/2021</v>
          </cell>
          <cell r="C5991" t="str">
            <v>M2</v>
          </cell>
          <cell r="D5991" t="str">
            <v>ATRIBUÍDO SÃO PAULO</v>
          </cell>
          <cell r="E5991" t="str">
            <v>171,96</v>
          </cell>
          <cell r="F5991" t="str">
            <v>CAIXA REFERENCIAL</v>
          </cell>
        </row>
        <row r="5992">
          <cell r="A5992" t="str">
            <v>103351</v>
          </cell>
          <cell r="B5992" t="str">
            <v>ALVENARIA DE VEDAÇÃO DE BLOCOS CERÂMICOS FURADOS NA HORIZONTAL DE 9X9X19 CM (ESPESSURA 9 CM) E ARGAMASSA DE ASSENTAMENTO COM PREPARO MANUAL. AF_12/2021</v>
          </cell>
          <cell r="C5992" t="str">
            <v>M2</v>
          </cell>
          <cell r="D5992" t="str">
            <v>ATRIBUÍDO SÃO PAULO</v>
          </cell>
          <cell r="E5992" t="str">
            <v>173,51</v>
          </cell>
          <cell r="F5992" t="str">
            <v>CAIXA REFERENCIAL</v>
          </cell>
        </row>
        <row r="5993">
          <cell r="A5993" t="str">
            <v>103352</v>
          </cell>
          <cell r="B5993" t="str">
            <v>ALVENARIA DE VEDAÇÃO DE BLOCOS CERÂMICOS FURADOS NA HORIZONTAL DE 9X14X24 CM (ESPESSURA 9 CM) E ARGAMASSA DE ASSENTAMENTO COM PREPARO EM BETONEIRA. AF_12/2021</v>
          </cell>
          <cell r="C5993" t="str">
            <v>M2</v>
          </cell>
          <cell r="D5993" t="str">
            <v>ATRIBUÍDO SÃO PAULO</v>
          </cell>
          <cell r="E5993" t="str">
            <v>101,84</v>
          </cell>
          <cell r="F5993" t="str">
            <v>CAIXA REFERENCIAL</v>
          </cell>
        </row>
        <row r="5994">
          <cell r="A5994" t="str">
            <v>103353</v>
          </cell>
          <cell r="B5994" t="str">
            <v>ALVENARIA DE VEDAÇÃO DE BLOCOS CERÂMICOS FURADOS NA HORIZONTAL DE 9X14X24 CM (ESPESSURA 9 CM) E ARGAMASSA DE ASSENTAMENTO COM PREPARO MANUAL. AF_12/2021</v>
          </cell>
          <cell r="C5994" t="str">
            <v>M2</v>
          </cell>
          <cell r="D5994" t="str">
            <v>ATRIBUÍDO SÃO PAULO</v>
          </cell>
          <cell r="E5994" t="str">
            <v>102,96</v>
          </cell>
          <cell r="F5994" t="str">
            <v>CAIXA REFERENCIAL</v>
          </cell>
        </row>
        <row r="5995">
          <cell r="A5995" t="str">
            <v>103354</v>
          </cell>
          <cell r="B5995" t="str">
            <v>ALVENARIA DE VEDAÇÃO DE BLOCOS CERÂMICOS FURADOS NA HORIZONTAL DE 11,5X14X24 CM (ESPESSURA 11,5 CM) E ARGAMASSA DE ASSENTAMENTO COM PREPARO EM BETONEIRA. AF_12/2021</v>
          </cell>
          <cell r="C5995" t="str">
            <v>M2</v>
          </cell>
          <cell r="D5995" t="str">
            <v>ATRIBUÍDO SÃO PAULO</v>
          </cell>
          <cell r="E5995" t="str">
            <v>85,72</v>
          </cell>
          <cell r="F5995" t="str">
            <v>CAIXA REFERENCIAL</v>
          </cell>
        </row>
        <row r="5996">
          <cell r="A5996" t="str">
            <v>103355</v>
          </cell>
          <cell r="B5996" t="str">
            <v>ALVENARIA DE VEDAÇÃO DE BLOCOS CERÂMICOS FURADOS NA HORIZONTAL DE 11,5X14X24 CM (ESPESSURA 11,5 CM) E ARGAMASSA DE ASSENTAMENTO COM PREPARO MANUAL. AF_12/2021</v>
          </cell>
          <cell r="C5996" t="str">
            <v>M2</v>
          </cell>
          <cell r="D5996" t="str">
            <v>ATRIBUÍDO SÃO PAULO</v>
          </cell>
          <cell r="E5996" t="str">
            <v>86,93</v>
          </cell>
          <cell r="F5996" t="str">
            <v>CAIXA REFERENCIAL</v>
          </cell>
        </row>
        <row r="5997">
          <cell r="A5997" t="str">
            <v>103356</v>
          </cell>
          <cell r="B5997" t="str">
            <v>ALVENARIA DE VEDAÇÃO DE BLOCOS CERÂMICOS FURADOS NA HORIZONTAL DE 9X19X29 CM (ESPESSURA 9 CM) E ARGAMASSA DE ASSENTAMENTO COM PREPARO EM BETONEIRA. AF_12/2021</v>
          </cell>
          <cell r="C5997" t="str">
            <v>M2</v>
          </cell>
          <cell r="D5997" t="str">
            <v>ATRIBUÍDO SÃO PAULO</v>
          </cell>
          <cell r="E5997" t="str">
            <v>56,21</v>
          </cell>
          <cell r="F5997" t="str">
            <v>CAIXA REFERENCIAL</v>
          </cell>
        </row>
        <row r="5998">
          <cell r="A5998" t="str">
            <v>103357</v>
          </cell>
          <cell r="B5998" t="str">
            <v>ALVENARIA DE VEDAÇÃO DE BLOCOS CERÂMICOS FURADOS NA HORIZONTAL DE 9X19X29 CM (ESPESSURA 9 CM) E ARGAMASSA DE ASSENTAMENTO COM PREPARO MANUAL. AF_12/2021</v>
          </cell>
          <cell r="C5998" t="str">
            <v>M2</v>
          </cell>
          <cell r="D5998" t="str">
            <v>ATRIBUÍDO SÃO PAULO</v>
          </cell>
          <cell r="E5998" t="str">
            <v>57,10</v>
          </cell>
          <cell r="F5998" t="str">
            <v>CAIXA REFERENCIAL</v>
          </cell>
        </row>
        <row r="5999">
          <cell r="A5999" t="str">
            <v>103358</v>
          </cell>
          <cell r="B5999" t="str">
            <v>ALVENARIA DE VEDAÇÃO DE BLOCOS CERÂMICOS FURADOS NA HORIZONTAL DE 11,5X19X29 CM (ESPESSURA 11,5 CM) E ARGAMASSA DE ASSENTAMENTO COM PREPARO EM BETONEIRA. AF_12/2021</v>
          </cell>
          <cell r="C5999" t="str">
            <v>M2</v>
          </cell>
          <cell r="D5999" t="str">
            <v>ATRIBUÍDO SÃO PAULO</v>
          </cell>
          <cell r="E5999" t="str">
            <v>65,27</v>
          </cell>
          <cell r="F5999" t="str">
            <v>CAIXA REFERENCIAL</v>
          </cell>
        </row>
        <row r="6000">
          <cell r="A6000" t="str">
            <v>103359</v>
          </cell>
          <cell r="B6000" t="str">
            <v>ALVENARIA DE VEDAÇÃO DE BLOCOS CERÂMICOS FURADOS NA HORIZONTAL DE 11,5X19X29 CM (ESPESSURA 11,5 CM) E ARGAMASSA DE ASSENTAMENTO COM PREPARO MANUAL. AF_12/2021</v>
          </cell>
          <cell r="C6000" t="str">
            <v>M2</v>
          </cell>
          <cell r="D6000" t="str">
            <v>ATRIBUÍDO SÃO PAULO</v>
          </cell>
          <cell r="E6000" t="str">
            <v>66,23</v>
          </cell>
          <cell r="F6000" t="str">
            <v>CAIXA REFERENCIAL</v>
          </cell>
        </row>
        <row r="6001">
          <cell r="A6001" t="str">
            <v>103360</v>
          </cell>
          <cell r="B6001" t="str">
            <v>ALVENARIA DE VEDAÇÃO DE BLOCOS CERÂMICOS FURADOS NA HORIZONTAL DE 14X19X29 CM (ESPESSURA 14 CM) E ARGAMASSA DE ASSENTAMENTO COM PREPARO EM BETONEIRA. AF_12/2021</v>
          </cell>
          <cell r="C6001" t="str">
            <v>M2</v>
          </cell>
          <cell r="D6001" t="str">
            <v>ATRIBUÍDO SÃO PAULO</v>
          </cell>
          <cell r="E6001" t="str">
            <v>76,62</v>
          </cell>
          <cell r="F6001" t="str">
            <v>CAIXA REFERENCIAL</v>
          </cell>
        </row>
        <row r="6002">
          <cell r="A6002" t="str">
            <v>103361</v>
          </cell>
          <cell r="B6002" t="str">
            <v>ALVENARIA DE VEDAÇÃO DE BLOCOS CERÂMICOS FURADOS NA HORIZONTAL DE 14X19X29 CM (ESPESSURA 14 CM) E ARGAMASSA DE ASSENTAMENTO COM PREPARO MANUAL. AF_12/2021</v>
          </cell>
          <cell r="C6002" t="str">
            <v>M2</v>
          </cell>
          <cell r="D6002" t="str">
            <v>ATRIBUÍDO SÃO PAULO</v>
          </cell>
          <cell r="E6002" t="str">
            <v>77,83</v>
          </cell>
          <cell r="F6002" t="str">
            <v>CAIXA REFERENCIAL</v>
          </cell>
        </row>
        <row r="6003">
          <cell r="A6003" t="str">
            <v>103362</v>
          </cell>
          <cell r="B6003" t="str">
            <v>ALVENARIA DE VEDAÇÃO DE BLOCOS CERÂMICOS FURADOS NA HORIZONTAL DE 19X19X29 CM (ESPESSURA 19 CM) E ARGAMASSA DE ASSENTAMENTO COM PREPARO EM BETONEIRA. AF_12/2021</v>
          </cell>
          <cell r="C6003" t="str">
            <v>M2</v>
          </cell>
          <cell r="D6003" t="str">
            <v>ATRIBUÍDO SÃO PAULO</v>
          </cell>
          <cell r="E6003" t="str">
            <v>91,92</v>
          </cell>
          <cell r="F6003" t="str">
            <v>CAIXA REFERENCIAL</v>
          </cell>
        </row>
        <row r="6004">
          <cell r="A6004" t="str">
            <v>103363</v>
          </cell>
          <cell r="B6004" t="str">
            <v>ALVENARIA DE VEDAÇÃO DE BLOCOS CERÂMICOS FURADOS NA HORIZONTAL DE 19X19X29 CM (ESPESSURA 19 CM) E ARGAMASSA DE ASSENTAMENTO COM PREPARO MANUAL. AF_12/2021</v>
          </cell>
          <cell r="C6004" t="str">
            <v>M2</v>
          </cell>
          <cell r="D6004" t="str">
            <v>ATRIBUÍDO SÃO PAULO</v>
          </cell>
          <cell r="E6004" t="str">
            <v>93,28</v>
          </cell>
          <cell r="F6004" t="str">
            <v>CAIXA REFERENCIAL</v>
          </cell>
        </row>
        <row r="6005">
          <cell r="A6005" t="str">
            <v>103364</v>
          </cell>
          <cell r="B6005" t="str">
            <v>ALVENARIA DE VEDAÇÃO DE BLOCOS CERÂMICOS FURADOS NA HORIZONTAL DE 9X19X39 CM (ESPESSURA 9 CM) E ARGAMASSA DE ASSENTAMENTO COM PREPARO EM BETONEIRA. AF_12/2021</v>
          </cell>
          <cell r="C6005" t="str">
            <v>M2</v>
          </cell>
          <cell r="D6005" t="str">
            <v>ATRIBUÍDO SÃO PAULO</v>
          </cell>
          <cell r="E6005" t="str">
            <v>46,27</v>
          </cell>
          <cell r="F6005" t="str">
            <v>CAIXA REFERENCIAL</v>
          </cell>
        </row>
        <row r="6006">
          <cell r="A6006" t="str">
            <v>103365</v>
          </cell>
          <cell r="B6006" t="str">
            <v>ALVENARIA DE VEDAÇÃO DE BLOCOS CERÂMICOS FURADOS NA HORIZONTAL DE 9X19X39 CM (ESPESSURA 9 CM) E ARGAMASSA DE ASSENTAMENTO COM PREPARO MANUAL. AF_12/2021</v>
          </cell>
          <cell r="C6006" t="str">
            <v>M2</v>
          </cell>
          <cell r="D6006" t="str">
            <v>ATRIBUÍDO SÃO PAULO</v>
          </cell>
          <cell r="E6006" t="str">
            <v>46,85</v>
          </cell>
          <cell r="F6006" t="str">
            <v>CAIXA REFERENCIAL</v>
          </cell>
        </row>
        <row r="6007">
          <cell r="A6007" t="str">
            <v>103366</v>
          </cell>
          <cell r="B6007" t="str">
            <v>ALVENARIA DE VEDAÇÃO DE BLOCOS CERÂMICOS FURADOS NA HORIZONTAL DE 11,5X19X39 CM (ESPESSURA 11,5 CM) E ARGAMASSA DE ASSENTAMENTO COM PREPARO EM BETONEIRA. AF_12/2021</v>
          </cell>
          <cell r="C6007" t="str">
            <v>M2</v>
          </cell>
          <cell r="D6007" t="str">
            <v>ATRIBUÍDO SÃO PAULO</v>
          </cell>
          <cell r="E6007" t="str">
            <v>55,79</v>
          </cell>
          <cell r="F6007" t="str">
            <v>CAIXA REFERENCIAL</v>
          </cell>
        </row>
        <row r="6008">
          <cell r="A6008" t="str">
            <v>103367</v>
          </cell>
          <cell r="B6008" t="str">
            <v>ALVENARIA DE VEDAÇÃO DE BLOCOS CERÂMICOS FURADOS NA HORIZONTAL DE 11,5X19X39 CM (ESPESSURA 11,5 CM) E ARGAMASSA DE ASSENTAMENTO COM PREPARO MANUAL. AF_12/2021</v>
          </cell>
          <cell r="C6008" t="str">
            <v>M2</v>
          </cell>
          <cell r="D6008" t="str">
            <v>ATRIBUÍDO SÃO PAULO</v>
          </cell>
          <cell r="E6008" t="str">
            <v>56,66</v>
          </cell>
          <cell r="F6008" t="str">
            <v>CAIXA REFERENCIAL</v>
          </cell>
        </row>
        <row r="6009">
          <cell r="A6009" t="str">
            <v>103368</v>
          </cell>
          <cell r="B6009" t="str">
            <v>ALVENARIA DE VEDAÇÃO DE BLOCOS CERÂMICOS FURADOS NA HORIZONTAL DE 14X19X39 CM (ESPESSURA 14 CM) E ARGAMASSA DE ASSENTAMENTO COM PREPARO EM BETONEIRA. AF_12/2021</v>
          </cell>
          <cell r="C6009" t="str">
            <v>M2</v>
          </cell>
          <cell r="D6009" t="str">
            <v>ATRIBUÍDO SÃO PAULO</v>
          </cell>
          <cell r="E6009" t="str">
            <v>63,69</v>
          </cell>
          <cell r="F6009" t="str">
            <v>CAIXA REFERENCIAL</v>
          </cell>
        </row>
        <row r="6010">
          <cell r="A6010" t="str">
            <v>103369</v>
          </cell>
          <cell r="B6010" t="str">
            <v>ALVENARIA DE VEDAÇÃO DE BLOCOS CERÂMICOS FURADOS NA HORIZONTAL DE 14X19X39 CM (ESPESSURA 14 CM) E ARGAMASSA DE ASSENTAMENTO COM PREPARO MANUAL. AF_12/2021</v>
          </cell>
          <cell r="C6010" t="str">
            <v>M2</v>
          </cell>
          <cell r="D6010" t="str">
            <v>ATRIBUÍDO SÃO PAULO</v>
          </cell>
          <cell r="E6010" t="str">
            <v>64,79</v>
          </cell>
          <cell r="F6010" t="str">
            <v>CAIXA REFERENCIAL</v>
          </cell>
        </row>
        <row r="6011">
          <cell r="A6011" t="str">
            <v>103370</v>
          </cell>
          <cell r="B6011" t="str">
            <v>ALVENARIA DE VEDAÇÃO DE BLOCOS CERÂMICOS FURADOS NA HORIZONTAL DE 19X19X39 CM (ESPESSURA 19 CM) E ARGAMASSA DE ASSENTAMENTO COM PREPARO EM BETONEIRA. AF_12/2021</v>
          </cell>
          <cell r="C6011" t="str">
            <v>M2</v>
          </cell>
          <cell r="D6011" t="str">
            <v>ATRIBUÍDO SÃO PAULO</v>
          </cell>
          <cell r="E6011" t="str">
            <v>79,09</v>
          </cell>
          <cell r="F6011" t="str">
            <v>CAIXA REFERENCIAL</v>
          </cell>
        </row>
        <row r="6012">
          <cell r="A6012" t="str">
            <v>103371</v>
          </cell>
          <cell r="B6012" t="str">
            <v>ALVENARIA DE VEDAÇÃO DE BLOCOS CERÂMICOS FURADOS NA HORIZONTAL DE 19X19X39 CM (ESPESSURA 19 CM) E ARGAMASSA DE ASSENTAMENTO COM PREPARO MANUAL. AF_12/2021</v>
          </cell>
          <cell r="C6012" t="str">
            <v>M2</v>
          </cell>
          <cell r="D6012" t="str">
            <v>ATRIBUÍDO SÃO PAULO</v>
          </cell>
          <cell r="E6012" t="str">
            <v>80,33</v>
          </cell>
          <cell r="F6012" t="str">
            <v>CAIXA REFERENCIAL</v>
          </cell>
        </row>
        <row r="6013">
          <cell r="A6013" t="str">
            <v>89282</v>
          </cell>
          <cell r="B6013" t="str">
            <v>ALVENARIA ESTRUTURAL DE BLOCOS CERÂMICOS 14X19X39, (ESPESSURA DE 14 CM), UTILIZANDO PALHETA E ARGAMASSA DE ASSENTAMENTO COM PREPARO EM BETONEIRA. AF_03/2023</v>
          </cell>
          <cell r="C6013" t="str">
            <v>M2</v>
          </cell>
          <cell r="D6013" t="str">
            <v>COEFICIENTE DE REPRESENTATIVIDADE</v>
          </cell>
          <cell r="E6013" t="str">
            <v>62,19</v>
          </cell>
          <cell r="F6013" t="str">
            <v>CAIXA REFERENCIAL</v>
          </cell>
        </row>
        <row r="6014">
          <cell r="A6014" t="str">
            <v>89283</v>
          </cell>
          <cell r="B6014" t="str">
            <v>ALVENARIA ESTRUTURAL DE BLOCOS CERÂMICOS 14X19X39, (ESPESSURA DE 14 CM), UTILIZANDO PALHETA E ARGAMASSA DE ASSENTAMENTO COM PREPARO MANUAL. AF_03/2023</v>
          </cell>
          <cell r="C6014" t="str">
            <v>M2</v>
          </cell>
          <cell r="D6014" t="str">
            <v>COEFICIENTE DE REPRESENTATIVIDADE</v>
          </cell>
          <cell r="E6014" t="str">
            <v>63,51</v>
          </cell>
          <cell r="F6014" t="str">
            <v>CAIXA REFERENCIAL</v>
          </cell>
        </row>
        <row r="6015">
          <cell r="A6015" t="str">
            <v>89290</v>
          </cell>
          <cell r="B6015" t="str">
            <v>ALVENARIA ESTRUTURAL DE BLOCOS CERÂMICOS 14X19X29, (ESPESSURA DE 14 CM), UTILIZANDO PALHETA E ARGAMASSA DE ASSENTAMENTO COM PREPARO EM BETONEIRA. AF_03/2023</v>
          </cell>
          <cell r="C6015" t="str">
            <v>M2</v>
          </cell>
          <cell r="D6015" t="str">
            <v>COEFICIENTE DE REPRESENTATIVIDADE</v>
          </cell>
          <cell r="E6015" t="str">
            <v>71,23</v>
          </cell>
          <cell r="F6015" t="str">
            <v>CAIXA REFERENCIAL</v>
          </cell>
        </row>
        <row r="6016">
          <cell r="A6016" t="str">
            <v>89291</v>
          </cell>
          <cell r="B6016" t="str">
            <v>ALVENARIA ESTRUTURAL DE BLOCOS CERÂMICOS 14X19X29, (ESPESSURA DE 14 CM), UTILIZANDO PALHETA E ARGAMASSA DE ASSENTAMENTO COM PREPARO MANUAL. AF_03/2023</v>
          </cell>
          <cell r="C6016" t="str">
            <v>M2</v>
          </cell>
          <cell r="D6016" t="str">
            <v>COEFICIENTE DE REPRESENTATIVIDADE</v>
          </cell>
          <cell r="E6016" t="str">
            <v>72,69</v>
          </cell>
          <cell r="F6016" t="str">
            <v>CAIXA REFERENCIAL</v>
          </cell>
        </row>
        <row r="6017">
          <cell r="A6017" t="str">
            <v>89298</v>
          </cell>
          <cell r="B6017" t="str">
            <v>ALVENARIA ESTRUTURAL DE BLOCOS CERÂMICOS 14X19X39, (ESPESSURA DE 14 CM), UTILIZANDO COLHER DE PEDREIRO E ARGAMASSA DE ASSENTAMENTO COM PREPARO EM BETONEIRA. AF_03/2023</v>
          </cell>
          <cell r="C6017" t="str">
            <v>M2</v>
          </cell>
          <cell r="D6017" t="str">
            <v>COEFICIENTE DE REPRESENTATIVIDADE</v>
          </cell>
          <cell r="E6017" t="str">
            <v>74,44</v>
          </cell>
          <cell r="F6017" t="str">
            <v>CAIXA REFERENCIAL</v>
          </cell>
        </row>
        <row r="6018">
          <cell r="A6018" t="str">
            <v>89299</v>
          </cell>
          <cell r="B6018" t="str">
            <v>ALVENARIA ESTRUTURAL DE BLOCOS CERÂMICOS 14X19X39, (ESPESSURA DE 14 CM), UTILIZANDO COLHER DE PEDREIRO E ARGAMASSA DE ASSENTAMENTO COM PREPARO MANUAL. AF_03/2023</v>
          </cell>
          <cell r="C6018" t="str">
            <v>M2</v>
          </cell>
          <cell r="D6018" t="str">
            <v>COEFICIENTE DE REPRESENTATIVIDADE</v>
          </cell>
          <cell r="E6018" t="str">
            <v>76,20</v>
          </cell>
          <cell r="F6018" t="str">
            <v>CAIXA REFERENCIAL</v>
          </cell>
        </row>
        <row r="6019">
          <cell r="A6019" t="str">
            <v>89306</v>
          </cell>
          <cell r="B6019" t="str">
            <v>ALVENARIA ESTRUTURAL DE BLOCOS CERÂMICOS 14X19X29, (ESPESSURA DE 14 CM), UTILIZANDO COLHER DE PEDREIRO E ARGAMASSA DE ASSENTAMENTO COM PREPARO EM BETONEIRA. AF_03/2023</v>
          </cell>
          <cell r="C6019" t="str">
            <v>M2</v>
          </cell>
          <cell r="D6019" t="str">
            <v>COEFICIENTE DE REPRESENTATIVIDADE</v>
          </cell>
          <cell r="E6019" t="str">
            <v>88,70</v>
          </cell>
          <cell r="F6019" t="str">
            <v>CAIXA REFERENCIAL</v>
          </cell>
        </row>
        <row r="6020">
          <cell r="A6020" t="str">
            <v>89307</v>
          </cell>
          <cell r="B6020" t="str">
            <v>ALVENARIA ESTRUTURAL DE BLOCOS CERÂMICOS 14X19X29, (ESPESSURA DE 14 CM), UTILIZANDO COLHER DE PEDREIRO E ARGAMASSA DE ASSENTAMENTO COM PREPARO MANUAL. AF_03/2023</v>
          </cell>
          <cell r="C6020" t="str">
            <v>M2</v>
          </cell>
          <cell r="D6020" t="str">
            <v>COEFICIENTE DE REPRESENTATIVIDADE</v>
          </cell>
          <cell r="E6020" t="str">
            <v>90,66</v>
          </cell>
          <cell r="F6020" t="str">
            <v>CAIXA REFERENCIAL</v>
          </cell>
        </row>
        <row r="6021">
          <cell r="A6021" t="str">
            <v>101157</v>
          </cell>
          <cell r="B6021" t="str">
            <v>ALVENARIA DE VEDAÇÃO DE BLOCOS DE GESSO DE 7X50X66CM (ESPESSURA 7CM). AF_05/2020</v>
          </cell>
          <cell r="C6021" t="str">
            <v>M2</v>
          </cell>
          <cell r="D6021" t="str">
            <v>COEFICIENTE DE REPRESENTATIVIDADE</v>
          </cell>
          <cell r="E6021" t="str">
            <v>62,91</v>
          </cell>
          <cell r="F6021" t="str">
            <v>CAIXA REFERENCIAL</v>
          </cell>
        </row>
        <row r="6022">
          <cell r="A6022" t="str">
            <v>101158</v>
          </cell>
          <cell r="B6022" t="str">
            <v>ALVENARIA DE VEDAÇÃO DE BLOCOS DE GESSO DE 10X50X66CM (ESPESSURA 10CM). AF_05/2020</v>
          </cell>
          <cell r="C6022" t="str">
            <v>M2</v>
          </cell>
          <cell r="D6022" t="str">
            <v>COEFICIENTE DE REPRESENTATIVIDADE</v>
          </cell>
          <cell r="E6022" t="str">
            <v>81,80</v>
          </cell>
          <cell r="F6022" t="str">
            <v>CAIXA REFERENCIAL</v>
          </cell>
        </row>
        <row r="6023">
          <cell r="A6023" t="str">
            <v>101162</v>
          </cell>
          <cell r="B6023" t="str">
            <v>ALVENARIA DE VEDAÇÃO COM ELEMENTO VAZADO DE CERÂMICA (COBOGÓ) DE 7X20X20CM E ARGAMASSA DE ASSENTAMENTO COM PREPARO EM BETONEIRA. AF_05/2020</v>
          </cell>
          <cell r="C6023" t="str">
            <v>M2</v>
          </cell>
          <cell r="D6023" t="str">
            <v>COEFICIENTE DE REPRESENTATIVIDADE</v>
          </cell>
          <cell r="E6023" t="str">
            <v>145,70</v>
          </cell>
          <cell r="F6023" t="str">
            <v>CAIXA REFERENCIAL</v>
          </cell>
        </row>
        <row r="6024">
          <cell r="A6024" t="str">
            <v>103316</v>
          </cell>
          <cell r="B6024" t="str">
            <v>ALVENARIA DE VEDAÇÃO DE BLOCOS VAZADOS DE CONCRETO DE 9X19X39 CM (ESPESSURA 9 CM) E ARGAMASSA DE ASSENTAMENTO COM PREPARO EM BETONEIRA. AF_12/2021</v>
          </cell>
          <cell r="C6024" t="str">
            <v>M2</v>
          </cell>
          <cell r="D6024" t="str">
            <v>ATRIBUÍDO SÃO PAULO</v>
          </cell>
          <cell r="E6024" t="str">
            <v>79,57</v>
          </cell>
          <cell r="F6024" t="str">
            <v>CAIXA REFERENCIAL</v>
          </cell>
        </row>
        <row r="6025">
          <cell r="A6025" t="str">
            <v>103317</v>
          </cell>
          <cell r="B6025" t="str">
            <v>ALVENARIA DE VEDAÇÃO DE BLOCOS VAZADOS DE CONCRETO DE 9X19X39 CM (ESPESSURA 9 CM) E ARGAMASSA DE ASSENTAMENTO COM PREPARO MANUAL. AF_12/2021</v>
          </cell>
          <cell r="C6025" t="str">
            <v>M2</v>
          </cell>
          <cell r="D6025" t="str">
            <v>ATRIBUÍDO SÃO PAULO</v>
          </cell>
          <cell r="E6025" t="str">
            <v>80,58</v>
          </cell>
          <cell r="F6025" t="str">
            <v>CAIXA REFERENCIAL</v>
          </cell>
        </row>
        <row r="6026">
          <cell r="A6026" t="str">
            <v>103318</v>
          </cell>
          <cell r="B6026" t="str">
            <v>ALVENARIA DE VEDAÇÃO DE BLOCOS VAZADOS DE CONCRETO DE 14X19X39 CM (ESPESSURA 14 CM)  E ARGAMASSA DE ASSENTAMENTO COM PREPARO EM BETONEIRA. AF_12/2021</v>
          </cell>
          <cell r="C6026" t="str">
            <v>M2</v>
          </cell>
          <cell r="D6026" t="str">
            <v>ATRIBUÍDO SÃO PAULO</v>
          </cell>
          <cell r="E6026" t="str">
            <v>103,40</v>
          </cell>
          <cell r="F6026" t="str">
            <v>CAIXA REFERENCIAL</v>
          </cell>
        </row>
        <row r="6027">
          <cell r="A6027" t="str">
            <v>103319</v>
          </cell>
          <cell r="B6027" t="str">
            <v>ALVENARIA DE VEDAÇÃO DE BLOCOS VAZADOS DE CONCRETO DE 14X19X39 CM (ESPESSURA 14 CM) E ARGAMASSA DE ASSENTAMENTO COM PREPARO MANUAL. AF_12/2021</v>
          </cell>
          <cell r="C6027" t="str">
            <v>M2</v>
          </cell>
          <cell r="D6027" t="str">
            <v>ATRIBUÍDO SÃO PAULO</v>
          </cell>
          <cell r="E6027" t="str">
            <v>104,58</v>
          </cell>
          <cell r="F6027" t="str">
            <v>CAIXA REFERENCIAL</v>
          </cell>
        </row>
        <row r="6028">
          <cell r="A6028" t="str">
            <v>103320</v>
          </cell>
          <cell r="B6028" t="str">
            <v>ALVENARIA DE VEDAÇÃO DE BLOCOS VAZADOS DE CONCRETO DE 19X19X39 CM (ESPESSURA 19 CM) E ARGAMASSA DE ASSENTAMENTO COM PREPARO EM BETONEIRA. AF_12/2021</v>
          </cell>
          <cell r="C6028" t="str">
            <v>M2</v>
          </cell>
          <cell r="D6028" t="str">
            <v>ATRIBUÍDO SÃO PAULO</v>
          </cell>
          <cell r="E6028" t="str">
            <v>124,03</v>
          </cell>
          <cell r="F6028" t="str">
            <v>CAIXA REFERENCIAL</v>
          </cell>
        </row>
        <row r="6029">
          <cell r="A6029" t="str">
            <v>103321</v>
          </cell>
          <cell r="B6029" t="str">
            <v>ALVENARIA DE VEDAÇÃO DE BLOCOS VAZADOS DE CONCRETO DE 19X19X39 CM (ESPESSURA 19 CM) E ARGAMASSA DE ASSENTAMENTO COM PREPARO MANUAL. AF_12/2021</v>
          </cell>
          <cell r="C6029" t="str">
            <v>M2</v>
          </cell>
          <cell r="D6029" t="str">
            <v>ATRIBUÍDO SÃO PAULO</v>
          </cell>
          <cell r="E6029" t="str">
            <v>125,51</v>
          </cell>
          <cell r="F6029" t="str">
            <v>CAIXA REFERENCIAL</v>
          </cell>
        </row>
        <row r="6030">
          <cell r="A6030" t="str">
            <v>103336</v>
          </cell>
          <cell r="B6030" t="str">
            <v>ALVENARIA DE VEDAÇÃO DE BLOCOS  VAZADOS DE CONCRETO APARENTE DE 9X19X39 CM (ESPESSURA 9 CM) E ARGAMASSA DE ASSENTAMENTO COM PREPARO EM BETONEIRA. AF_12/2021</v>
          </cell>
          <cell r="C6030" t="str">
            <v>M2</v>
          </cell>
          <cell r="D6030" t="str">
            <v>ATRIBUÍDO SÃO PAULO</v>
          </cell>
          <cell r="E6030" t="str">
            <v>89,89</v>
          </cell>
          <cell r="F6030" t="str">
            <v>CAIXA REFERENCIAL</v>
          </cell>
        </row>
        <row r="6031">
          <cell r="A6031" t="str">
            <v>103337</v>
          </cell>
          <cell r="B6031" t="str">
            <v>ALVENARIA DE VEDAÇÃO DE BLOCOS  VAZADOS DE CONCRETO APARENTE DE 9X19X39 CM (ESPESSURA 9 CM) E ARGAMASSA DE ASSENTAMENTO COM PREPARO MANUAL. AF_12/2021</v>
          </cell>
          <cell r="C6031" t="str">
            <v>M2</v>
          </cell>
          <cell r="D6031" t="str">
            <v>ATRIBUÍDO SÃO PAULO</v>
          </cell>
          <cell r="E6031" t="str">
            <v>90,90</v>
          </cell>
          <cell r="F6031" t="str">
            <v>CAIXA REFERENCIAL</v>
          </cell>
        </row>
        <row r="6032">
          <cell r="A6032" t="str">
            <v>103338</v>
          </cell>
          <cell r="B6032" t="str">
            <v>ALVENARIA DE VEDAÇÃO DE BLOCOS  VAZADOS DE CONCRETO APARENTE DE 14X19X39 CM (ESPESSURA 14 CM) E ARGAMASSA DE ASSENTAMENTO COM PREPARO EM BETONEIRA. AF_12/2021</v>
          </cell>
          <cell r="C6032" t="str">
            <v>M2</v>
          </cell>
          <cell r="D6032" t="str">
            <v>ATRIBUÍDO SÃO PAULO</v>
          </cell>
          <cell r="E6032" t="str">
            <v>118,38</v>
          </cell>
          <cell r="F6032" t="str">
            <v>CAIXA REFERENCIAL</v>
          </cell>
        </row>
        <row r="6033">
          <cell r="A6033" t="str">
            <v>103339</v>
          </cell>
          <cell r="B6033" t="str">
            <v>ALVENARIA DE VEDAÇÃO DE BLOCOS  VAZADOS DE CONCRETO APARENTE DE 14X19X39 CM (ESPESSURA 14 CM) E ARGAMASSA DE ASSENTAMENTO COM PREPARO MANUAL. AF_12/2021</v>
          </cell>
          <cell r="C6033" t="str">
            <v>M2</v>
          </cell>
          <cell r="D6033" t="str">
            <v>ATRIBUÍDO SÃO PAULO</v>
          </cell>
          <cell r="E6033" t="str">
            <v>119,56</v>
          </cell>
          <cell r="F6033" t="str">
            <v>CAIXA REFERENCIAL</v>
          </cell>
        </row>
        <row r="6034">
          <cell r="A6034" t="str">
            <v>103340</v>
          </cell>
          <cell r="B6034" t="str">
            <v>ALVENARIA DE VEDAÇÃO DE BLOCOS  VAZADOS DE CONCRETO APARENTE DE 19X19X39 CM (ESPESSURA 19 CM) E ARGAMASSA DE ASSENTAMENTO COM PREPARO EM BETONEIRA. AF_12/2021</v>
          </cell>
          <cell r="C6034" t="str">
            <v>M2</v>
          </cell>
          <cell r="D6034" t="str">
            <v>ATRIBUÍDO SÃO PAULO</v>
          </cell>
          <cell r="E6034" t="str">
            <v>142,93</v>
          </cell>
          <cell r="F6034" t="str">
            <v>CAIXA REFERENCIAL</v>
          </cell>
        </row>
        <row r="6035">
          <cell r="A6035" t="str">
            <v>103341</v>
          </cell>
          <cell r="B6035" t="str">
            <v>ALVENARIA DE VEDAÇÃO DE BLOCOS  VAZADOS DE CONCRETO APARENTE DE 19X19X39 CM (ESPESSURA 19 CM) E ARGAMASSA DE ASSENTAMENTO COM PREPARO MANUAL. AF_12/2021</v>
          </cell>
          <cell r="C6035" t="str">
            <v>M2</v>
          </cell>
          <cell r="D6035" t="str">
            <v>ATRIBUÍDO SÃO PAULO</v>
          </cell>
          <cell r="E6035" t="str">
            <v>144,41</v>
          </cell>
          <cell r="F6035" t="str">
            <v>CAIXA REFERENCIAL</v>
          </cell>
        </row>
        <row r="6036">
          <cell r="A6036" t="str">
            <v>103342</v>
          </cell>
          <cell r="B6036" t="str">
            <v>ALVENARIA DE VEDAÇÃO DE BLOCOS  VAZADOS DE CONCRETO DE 14X19X29 CM (ESPESSURA 14 CM) E ARGAMASSA DE ASSENTAMENTO COM PREPARO EM BETONEIRA. AF_12/2021</v>
          </cell>
          <cell r="C6036" t="str">
            <v>M2</v>
          </cell>
          <cell r="D6036" t="str">
            <v>ATRIBUÍDO SÃO PAULO</v>
          </cell>
          <cell r="E6036" t="str">
            <v>120,56</v>
          </cell>
          <cell r="F6036" t="str">
            <v>CAIXA REFERENCIAL</v>
          </cell>
        </row>
        <row r="6037">
          <cell r="A6037" t="str">
            <v>103343</v>
          </cell>
          <cell r="B6037" t="str">
            <v>ALVENARIA DE VEDAÇÃO DE BLOCOS  VAZADOS DE CONCRETO DE 14X19X29 CM (ESPESSURA 14 CM) E ARGAMASSA DE ASSENTAMENTO COM PREPARO MANUAL. AF_12/2021</v>
          </cell>
          <cell r="C6037" t="str">
            <v>M2</v>
          </cell>
          <cell r="D6037" t="str">
            <v>ATRIBUÍDO SÃO PAULO</v>
          </cell>
          <cell r="E6037" t="str">
            <v>121,87</v>
          </cell>
          <cell r="F6037" t="str">
            <v>CAIXA REFERENCIAL</v>
          </cell>
        </row>
        <row r="6038">
          <cell r="A6038" t="str">
            <v>89453</v>
          </cell>
          <cell r="B6038" t="str">
            <v>ALVENARIA DE BLOCOS DE CONCRETO ESTRUTURAL 14X19X39 CM (ESPESSURA 14 CM), FBK = 4,5 MPA, UTILIZANDO PALHETA. AF_10/2022</v>
          </cell>
          <cell r="C6038" t="str">
            <v>M2</v>
          </cell>
          <cell r="D6038" t="str">
            <v>COEFICIENTE DE REPRESENTATIVIDADE</v>
          </cell>
          <cell r="E6038" t="str">
            <v>89,90</v>
          </cell>
          <cell r="F6038" t="str">
            <v>CAIXA REFERENCIAL</v>
          </cell>
        </row>
        <row r="6039">
          <cell r="A6039" t="str">
            <v>89455</v>
          </cell>
          <cell r="B6039" t="str">
            <v>ALVENARIA DE BLOCOS DE CONCRETO ESTRUTURAL 14X19X39 CM (ESPESSURA 14 CM), FBK = 14 MPA, UTILIZANDO PALHETA. AF_10/2022</v>
          </cell>
          <cell r="C6039" t="str">
            <v>M2</v>
          </cell>
          <cell r="D6039" t="str">
            <v>COEFICIENTE DE REPRESENTATIVIDADE</v>
          </cell>
          <cell r="E6039" t="str">
            <v>108,87</v>
          </cell>
          <cell r="F6039" t="str">
            <v>CAIXA REFERENCIAL</v>
          </cell>
        </row>
        <row r="6040">
          <cell r="A6040" t="str">
            <v>89462</v>
          </cell>
          <cell r="B6040" t="str">
            <v>ALVENARIA DE BLOCOS DE CONCRETO ESTRUTURAL 14X19X29 CM (ESPESSURA 14 CM), FBK = 4,5 MPA, UTILIZANDO PALHETA. AF_10/2022</v>
          </cell>
          <cell r="C6040" t="str">
            <v>M2</v>
          </cell>
          <cell r="D6040" t="str">
            <v>COEFICIENTE DE REPRESENTATIVIDADE</v>
          </cell>
          <cell r="E6040" t="str">
            <v>119,18</v>
          </cell>
          <cell r="F6040" t="str">
            <v>CAIXA REFERENCIAL</v>
          </cell>
        </row>
        <row r="6041">
          <cell r="A6041" t="str">
            <v>89464</v>
          </cell>
          <cell r="B6041" t="str">
            <v>ALVENARIA DE BLOCOS DE CONCRETO ESTRUTURAL 14X19X29 CM (ESPESSURA 14 CM), FBK = 14,0 MPA, UTILIZANDO PALHETA. AF_10/2022</v>
          </cell>
          <cell r="C6041" t="str">
            <v>M2</v>
          </cell>
          <cell r="D6041" t="str">
            <v>COEFICIENTE DE REPRESENTATIVIDADE</v>
          </cell>
          <cell r="E6041" t="str">
            <v>140,01</v>
          </cell>
          <cell r="F6041" t="str">
            <v>CAIXA REFERENCIAL</v>
          </cell>
        </row>
        <row r="6042">
          <cell r="A6042" t="str">
            <v>89470</v>
          </cell>
          <cell r="B6042" t="str">
            <v>ALVENARIA DE BLOCOS DE CONCRETO ESTRUTURAL 14X19X39 CM (ESPESSURA 14 CM), FBK = 4,5 MPA, UTILIZANDO COLHER DE PEDREIRO. AF_10/2022</v>
          </cell>
          <cell r="C6042" t="str">
            <v>M2</v>
          </cell>
          <cell r="D6042" t="str">
            <v>COEFICIENTE DE REPRESENTATIVIDADE</v>
          </cell>
          <cell r="E6042" t="str">
            <v>102,21</v>
          </cell>
          <cell r="F6042" t="str">
            <v>CAIXA REFERENCIAL</v>
          </cell>
        </row>
        <row r="6043">
          <cell r="A6043" t="str">
            <v>89472</v>
          </cell>
          <cell r="B6043" t="str">
            <v>ALVENARIA DE BLOCOS DE CONCRETO ESTRUTURAL 14X19X39 CM (ESPESSURA 14 CM), FBK = 14 MPA, UTILIZANDO COLHER DE PEDREIRO. AF_10/2022</v>
          </cell>
          <cell r="C6043" t="str">
            <v>M2</v>
          </cell>
          <cell r="D6043" t="str">
            <v>COEFICIENTE DE REPRESENTATIVIDADE</v>
          </cell>
          <cell r="E6043" t="str">
            <v>122,23</v>
          </cell>
          <cell r="F6043" t="str">
            <v>CAIXA REFERENCIAL</v>
          </cell>
        </row>
        <row r="6044">
          <cell r="A6044" t="str">
            <v>89478</v>
          </cell>
          <cell r="B6044" t="str">
            <v>ALVENARIA DE BLOCOS DE CONCRETO ESTRUTURAL 14X19X29 CM (ESPESSURA 14 CM), FBK = 4,5 MPA, UTILIZANDO COLHER DE PEDREIRO. AF_10/2022</v>
          </cell>
          <cell r="C6044" t="str">
            <v>M2</v>
          </cell>
          <cell r="D6044" t="str">
            <v>COEFICIENTE DE REPRESENTATIVIDADE</v>
          </cell>
          <cell r="E6044" t="str">
            <v>139,56</v>
          </cell>
          <cell r="F6044" t="str">
            <v>CAIXA REFERENCIAL</v>
          </cell>
        </row>
        <row r="6045">
          <cell r="A6045" t="str">
            <v>89480</v>
          </cell>
          <cell r="B6045" t="str">
            <v>ALVENARIA DE BLOCOS DE CONCRETO ESTRUTURAL 14X19X29 CM (ESPESSURA 14 CM), FBK = 14 MPA, UTILIZANDO COLHER DE PEDREIRO. AF_10/2022</v>
          </cell>
          <cell r="C6045" t="str">
            <v>M2</v>
          </cell>
          <cell r="D6045" t="str">
            <v>COEFICIENTE DE REPRESENTATIVIDADE</v>
          </cell>
          <cell r="E6045" t="str">
            <v>161,45</v>
          </cell>
          <cell r="F6045" t="str">
            <v>CAIXA REFERENCIAL</v>
          </cell>
        </row>
        <row r="6046">
          <cell r="A6046" t="str">
            <v>101161</v>
          </cell>
          <cell r="B6046" t="str">
            <v>ALVENARIA DE VEDAÇÃO COM ELEMENTO VAZADO DE CONCRETO (COBOGÓ) DE 7X50X50CM E ARGAMASSA DE ASSENTAMENTO COM PREPARO EM BETONEIRA. AF_05/2020</v>
          </cell>
          <cell r="C6046" t="str">
            <v>M2</v>
          </cell>
          <cell r="D6046" t="str">
            <v>COEFICIENTE DE REPRESENTATIVIDADE</v>
          </cell>
          <cell r="E6046" t="str">
            <v>236,55</v>
          </cell>
          <cell r="F6046" t="str">
            <v>CAIXA REFERENCIAL</v>
          </cell>
        </row>
        <row r="6047">
          <cell r="A6047" t="str">
            <v>101163</v>
          </cell>
          <cell r="B6047" t="str">
            <v>ALVENARIA DE VEDAÇÃO COM BLOCO DE VIDRO VAZADO, TIPO VENEZIANA, DE 6X20X20CM E ARGAMASSA DE ASSENTAMENTO COM PREPARO EM BETONEIRA. AF_05/2020</v>
          </cell>
          <cell r="C6047" t="str">
            <v>M2</v>
          </cell>
          <cell r="D6047" t="str">
            <v>COEFICIENTE DE REPRESENTATIVIDADE</v>
          </cell>
          <cell r="E6047" t="str">
            <v>768,07</v>
          </cell>
          <cell r="F6047" t="str">
            <v>CAIXA REFERENCIAL</v>
          </cell>
        </row>
        <row r="6048">
          <cell r="A6048" t="str">
            <v>101164</v>
          </cell>
          <cell r="B6048" t="str">
            <v>ALVENARIA DE VEDAÇÃO COM BLOCO DE VIDRO, TIPO CANELADO, DE 8X19X19CM E ARGAMASSA DE ASSENTAMENTO COM PREPARO EM BETONEIRA. AF_05/2020</v>
          </cell>
          <cell r="C6048" t="str">
            <v>M2</v>
          </cell>
          <cell r="D6048" t="str">
            <v>COEFICIENTE DE REPRESENTATIVIDADE</v>
          </cell>
          <cell r="E6048" t="str">
            <v>778,96</v>
          </cell>
          <cell r="F6048" t="str">
            <v>CAIXA REFERENCIAL</v>
          </cell>
        </row>
        <row r="6049">
          <cell r="A6049" t="str">
            <v>96358</v>
          </cell>
          <cell r="B6049" t="str">
            <v>PAREDE COM SISTEMA EM CHAPAS DE GESSO PARA DRYWALL, USO INTERNO, COM DUAS FACES SIMPLES E ESTRUTURA METÁLICA COM GUIAS SIMPLES, SEM VÃOS. AF_07/2023_PS</v>
          </cell>
          <cell r="C6049" t="str">
            <v>M2</v>
          </cell>
          <cell r="D6049" t="str">
            <v>ATRIBUÍDO SÃO PAULO</v>
          </cell>
          <cell r="E6049" t="str">
            <v>88,31</v>
          </cell>
          <cell r="F6049" t="str">
            <v>CAIXA REFERENCIAL</v>
          </cell>
        </row>
        <row r="6050">
          <cell r="A6050" t="str">
            <v>96359</v>
          </cell>
          <cell r="B6050" t="str">
            <v>PAREDE COM SISTEMA EM CHAPAS DE GESSO PARA DRYWALL, USO INTERNO, COM DUAS FACES SIMPLES E ESTRUTURA METÁLICA COM GUIAS SIMPLES PARA PAREDES COM ÁREA LÍQUIDA MAIOR OU IGUAL A 6 M2, COM VÃOS. AF_07/2023_PS</v>
          </cell>
          <cell r="C6050" t="str">
            <v>M2</v>
          </cell>
          <cell r="D6050" t="str">
            <v>ATRIBUÍDO SÃO PAULO</v>
          </cell>
          <cell r="E6050" t="str">
            <v>97,84</v>
          </cell>
          <cell r="F6050" t="str">
            <v>CAIXA REFERENCIAL</v>
          </cell>
        </row>
        <row r="6051">
          <cell r="A6051" t="str">
            <v>96360</v>
          </cell>
          <cell r="B6051" t="str">
            <v>PAREDE COM SISTEMA EM CHAPAS DE GESSO PARA DRYWALL, USO INTERNO, COM DUAS FACES SIMPLES E ESTRUTURA METÁLICA COM GUIAS DUPLAS, SEM VÃOS. AF_07/2023_PS</v>
          </cell>
          <cell r="C6051" t="str">
            <v>M2</v>
          </cell>
          <cell r="D6051" t="str">
            <v>ATRIBUÍDO SÃO PAULO</v>
          </cell>
          <cell r="E6051" t="str">
            <v>111,06</v>
          </cell>
          <cell r="F6051" t="str">
            <v>CAIXA REFERENCIAL</v>
          </cell>
        </row>
        <row r="6052">
          <cell r="A6052" t="str">
            <v>96361</v>
          </cell>
          <cell r="B6052" t="str">
            <v>PAREDE COM SISTEMA EM CHAPAS DE GESSO PARA DRYWALL, USO INTERNO, COM DUAS FACES SIMPLES E ESTRUTURA METÁLICA COM GUIAS DUPLAS PARA PAREDES COM ÁREA LÍQUIDA MAIOR OU IGUAL A 6 M2, COM VÃOS. AF_07/2023_PS</v>
          </cell>
          <cell r="C6052" t="str">
            <v>M2</v>
          </cell>
          <cell r="D6052" t="str">
            <v>ATRIBUÍDO SÃO PAULO</v>
          </cell>
          <cell r="E6052" t="str">
            <v>128,66</v>
          </cell>
          <cell r="F6052" t="str">
            <v>CAIXA REFERENCIAL</v>
          </cell>
        </row>
        <row r="6053">
          <cell r="A6053" t="str">
            <v>96362</v>
          </cell>
          <cell r="B6053" t="str">
            <v>PAREDE COM SISTEMA EM CHAPAS DE GESSO PARA DRYWALL, USO INTERNO, COM UMA FACE SIMPLES E OUTRA FACE DUPLA E ESTRUTURA METÁLICA COM GUIAS SIMPLES, SEM VÃOS. AF_07/2023_PS</v>
          </cell>
          <cell r="C6053" t="str">
            <v>M2</v>
          </cell>
          <cell r="D6053" t="str">
            <v>ATRIBUÍDO SÃO PAULO</v>
          </cell>
          <cell r="E6053" t="str">
            <v>115,21</v>
          </cell>
          <cell r="F6053" t="str">
            <v>CAIXA REFERENCIAL</v>
          </cell>
        </row>
        <row r="6054">
          <cell r="A6054" t="str">
            <v>96363</v>
          </cell>
          <cell r="B6054" t="str">
            <v>PAREDE COM SISTEMA EM CHAPAS DE GESSO PARA DRYWALL, USO INTERNO, COM UMA FACE SIMPLES E OUTRA FACE DUPLA E ESTRUTURA METÁLICA COM GUIAS SIMPLES PARA PAREDES COM ÁREA LÍQUIDA MAIOR OU IGUAL A 6 M2, COM VÃOS. AF_07/2023_PS</v>
          </cell>
          <cell r="C6054" t="str">
            <v>M2</v>
          </cell>
          <cell r="D6054" t="str">
            <v>ATRIBUÍDO SÃO PAULO</v>
          </cell>
          <cell r="E6054" t="str">
            <v>125,48</v>
          </cell>
          <cell r="F6054" t="str">
            <v>CAIXA REFERENCIAL</v>
          </cell>
        </row>
        <row r="6055">
          <cell r="A6055" t="str">
            <v>96364</v>
          </cell>
          <cell r="B6055" t="str">
            <v>PAREDE COM SISTEMA EM CHAPAS DE GESSO PARA DRYWALL, USO INTERNO COM UMA FACE SIMPLES E OUTRA FACE DUPLA E ESTRUTURA METÁLICA COM GUIAS DUPLAS, SEM VÃOS. AF_07/2023_PS</v>
          </cell>
          <cell r="C6055" t="str">
            <v>M2</v>
          </cell>
          <cell r="D6055" t="str">
            <v>ATRIBUÍDO SÃO PAULO</v>
          </cell>
          <cell r="E6055" t="str">
            <v>137,95</v>
          </cell>
          <cell r="F6055" t="str">
            <v>CAIXA REFERENCIAL</v>
          </cell>
        </row>
        <row r="6056">
          <cell r="A6056" t="str">
            <v>96365</v>
          </cell>
          <cell r="B6056" t="str">
            <v>PAREDE COM SISTEMA EM CHAPAS DE GESSO PARA DRYWALL, USO INTERNO, COM UMA FACE SIMPLES E OUTRA FACE DUPLA E   ESTRUTURA METÁLICA COM GUIAS DUPLAS PARA PAREDES COM ÁREA LÍQUIDA MAIOR OU IGUAL A 6 M2, COM VÃOS. AF_07/2023_PS</v>
          </cell>
          <cell r="C6056" t="str">
            <v>M2</v>
          </cell>
          <cell r="D6056" t="str">
            <v>ATRIBUÍDO SÃO PAULO</v>
          </cell>
          <cell r="E6056" t="str">
            <v>156,32</v>
          </cell>
          <cell r="F6056" t="str">
            <v>CAIXA REFERENCIAL</v>
          </cell>
        </row>
        <row r="6057">
          <cell r="A6057" t="str">
            <v>96366</v>
          </cell>
          <cell r="B6057" t="str">
            <v>PAREDE COM SISTEMA EM CHAPAS DE GESSO PARA DRYWALL, USO INTERNO, COM DUAS FACES DUPLAS E ESTRUTURA METÁLICA COM GUIAS SIMPLES, SEM VÃOS. AF_07/2023_PS</v>
          </cell>
          <cell r="C6057" t="str">
            <v>M2</v>
          </cell>
          <cell r="D6057" t="str">
            <v>ATRIBUÍDO SÃO PAULO</v>
          </cell>
          <cell r="E6057" t="str">
            <v>142,11</v>
          </cell>
          <cell r="F6057" t="str">
            <v>CAIXA REFERENCIAL</v>
          </cell>
        </row>
        <row r="6058">
          <cell r="A6058" t="str">
            <v>96367</v>
          </cell>
          <cell r="B6058" t="str">
            <v>PAREDE COM SISTEMA EM CHAPAS DE GESSO PARA DRYWALL, USO INTERNO, COM DUAS FACES DUPLAS E ESTRUTURA METÁLICA COM GUIAS SIMPLES PARA PAREDES COM ÁREA LÍQUIDA MAIOR OU IGUAL A 6 M2, COM VÃOS. AF_07/2023_PS</v>
          </cell>
          <cell r="C6058" t="str">
            <v>M2</v>
          </cell>
          <cell r="D6058" t="str">
            <v>ATRIBUÍDO SÃO PAULO</v>
          </cell>
          <cell r="E6058" t="str">
            <v>153,13</v>
          </cell>
          <cell r="F6058" t="str">
            <v>CAIXA REFERENCIAL</v>
          </cell>
        </row>
        <row r="6059">
          <cell r="A6059" t="str">
            <v>96368</v>
          </cell>
          <cell r="B6059" t="str">
            <v>PAREDE COM SISTEMA EM CHAPAS DE GESSO PARA DRYWALL, USO INTERNO COM DUAS FACES DUPLAS E ESTRUTURA METÁLICA COM GUIAS DUPLAS, SEM VÃOS. AF_07/2023_PS</v>
          </cell>
          <cell r="C6059" t="str">
            <v>M2</v>
          </cell>
          <cell r="D6059" t="str">
            <v>ATRIBUÍDO SÃO PAULO</v>
          </cell>
          <cell r="E6059" t="str">
            <v>164,88</v>
          </cell>
          <cell r="F6059" t="str">
            <v>CAIXA REFERENCIAL</v>
          </cell>
        </row>
        <row r="6060">
          <cell r="A6060" t="str">
            <v>96369</v>
          </cell>
          <cell r="B6060" t="str">
            <v>PAREDE COM SISTEMA EM CHAPAS DE GESSO PARA DRYWALL, USO INTERNO, COM DUAS FACES DUPLAS E ESTRUTURA METÁLICA COM GUIAS DUPLAS PARA PAREDES COM ÁREA LÍQUIDA MAIOR OU IGUAL A 6 M2, COM VÃOS. AF_07/2023_PS</v>
          </cell>
          <cell r="C6060" t="str">
            <v>M2</v>
          </cell>
          <cell r="D6060" t="str">
            <v>ATRIBUÍDO SÃO PAULO</v>
          </cell>
          <cell r="E6060" t="str">
            <v>183,97</v>
          </cell>
          <cell r="F6060" t="str">
            <v>CAIXA REFERENCIAL</v>
          </cell>
        </row>
        <row r="6061">
          <cell r="A6061" t="str">
            <v>96370</v>
          </cell>
          <cell r="B6061" t="str">
            <v>PAREDE COM SISTEMA EM CHAPAS DE GESSO PARA DRYWALL, USO INTERNO, COM UMA FACE SIMPLES E ESTRUTURA METÁLICA COM GUIAS SIMPLES, SEM VÃOS. AF_07/2023_PS</v>
          </cell>
          <cell r="C6061" t="str">
            <v>M2</v>
          </cell>
          <cell r="D6061" t="str">
            <v>ATRIBUÍDO SÃO PAULO</v>
          </cell>
          <cell r="E6061" t="str">
            <v>57,05</v>
          </cell>
          <cell r="F6061" t="str">
            <v>CAIXA REFERENCIAL</v>
          </cell>
        </row>
        <row r="6062">
          <cell r="A6062" t="str">
            <v>96371</v>
          </cell>
          <cell r="B6062" t="str">
            <v>PAREDE COM SISTEMA EM CHAPAS DE GESSO PARA DRYWALL, USO INTERNO, COM UMA FACE SIMPLES E ESTRUTURA METÁLICA COM GUIAS SIMPLES PARA PAREDES COM ÁREA LÍQUIDA MAIOR OU IGUAL A 6 M2, COM VÃOS. AF_07/2023_PS</v>
          </cell>
          <cell r="C6062" t="str">
            <v>M2</v>
          </cell>
          <cell r="D6062" t="str">
            <v>ATRIBUÍDO SÃO PAULO</v>
          </cell>
          <cell r="E6062" t="str">
            <v>65,80</v>
          </cell>
          <cell r="F6062" t="str">
            <v>CAIXA REFERENCIAL</v>
          </cell>
        </row>
        <row r="6063">
          <cell r="A6063" t="str">
            <v>96373</v>
          </cell>
          <cell r="B6063" t="str">
            <v>INSTALAÇÃO DE REFORÇO METÁLICO EM PAREDE DRYWALL. AF_07/2023</v>
          </cell>
          <cell r="C6063" t="str">
            <v>M</v>
          </cell>
          <cell r="D6063" t="str">
            <v>ATRIBUÍDO SÃO PAULO</v>
          </cell>
          <cell r="E6063" t="str">
            <v>10,01</v>
          </cell>
          <cell r="F6063" t="str">
            <v>CAIXA REFERENCIAL</v>
          </cell>
        </row>
        <row r="6064">
          <cell r="A6064" t="str">
            <v>96374</v>
          </cell>
          <cell r="B6064" t="str">
            <v>INSTALAÇÃO DE REFORÇO DE MADEIRA EM PAREDE DRYWALL. AF_07/2023</v>
          </cell>
          <cell r="C6064" t="str">
            <v>M</v>
          </cell>
          <cell r="D6064" t="str">
            <v>ATRIBUÍDO SÃO PAULO</v>
          </cell>
          <cell r="E6064" t="str">
            <v>31,62</v>
          </cell>
          <cell r="F6064" t="str">
            <v>CAIXA REFERENCIAL</v>
          </cell>
        </row>
        <row r="6065">
          <cell r="A6065" t="str">
            <v>102235</v>
          </cell>
          <cell r="B6065" t="str">
            <v>DIVISÓRIA FIXA EM VIDRO TEMPERADO 10 MM, SEM ABERTURA. AF_01/2021_PS</v>
          </cell>
          <cell r="C6065" t="str">
            <v>M2</v>
          </cell>
          <cell r="D6065" t="str">
            <v>ATRIBUÍDO SÃO PAULO</v>
          </cell>
          <cell r="E6065" t="str">
            <v>607,88</v>
          </cell>
          <cell r="F6065" t="str">
            <v>CAIXA REFERENCIAL</v>
          </cell>
        </row>
        <row r="6066">
          <cell r="A6066" t="str">
            <v>102253</v>
          </cell>
          <cell r="B6066" t="str">
            <v>DIVISORIA SANITÁRIA, TIPO CABINE, EM GRANITO CINZA POLIDO, ESP = 3CM, ASSENTADO COM ARGAMASSA COLANTE AC III-E, EXCLUSIVE FERRAGENS. AF_01/2021</v>
          </cell>
          <cell r="C6066" t="str">
            <v>M2</v>
          </cell>
          <cell r="D6066" t="str">
            <v>ATRIBUÍDO SÃO PAULO</v>
          </cell>
          <cell r="E6066" t="str">
            <v>555,40</v>
          </cell>
          <cell r="F6066" t="str">
            <v>CAIXA REFERENCIAL</v>
          </cell>
        </row>
        <row r="6067">
          <cell r="A6067" t="str">
            <v>102254</v>
          </cell>
          <cell r="B6067" t="str">
            <v>DIVISORIA SANITÁRIA, TIPO CABINE, EM MÁRMORE BRANCO POLIDO, ESP = 3CM, ASSENTADO COM ARGAMASSA COLANTE AC III-E, EXCLUSIVE FERRAGENS. AF_01/2021</v>
          </cell>
          <cell r="C6067" t="str">
            <v>M2</v>
          </cell>
          <cell r="D6067" t="str">
            <v>ATRIBUÍDO SÃO PAULO</v>
          </cell>
          <cell r="E6067" t="str">
            <v>442,31</v>
          </cell>
          <cell r="F6067" t="str">
            <v>CAIXA REFERENCIAL</v>
          </cell>
        </row>
        <row r="6068">
          <cell r="A6068" t="str">
            <v>102255</v>
          </cell>
          <cell r="B6068" t="str">
            <v>TAPA VISTA DE MICTÓRIO EM GRANITO CINZA POLIDO, ESP = 3CM, ASSENTADO COM ARGAMASSA COLANTE AC III-E . AF_01/2021</v>
          </cell>
          <cell r="C6068" t="str">
            <v>M2</v>
          </cell>
          <cell r="D6068" t="str">
            <v>ATRIBUÍDO SÃO PAULO</v>
          </cell>
          <cell r="E6068" t="str">
            <v>622,89</v>
          </cell>
          <cell r="F6068" t="str">
            <v>CAIXA REFERENCIAL</v>
          </cell>
        </row>
        <row r="6069">
          <cell r="A6069" t="str">
            <v>102256</v>
          </cell>
          <cell r="B6069" t="str">
            <v>TAPA VISTA DE MICTÓRIO EM MÁRMORE BRANCO POLIDO, ESP = 3CM, ASSENTADO COM ARGAMASSA COLANTE AC III-E . AF_01/2021</v>
          </cell>
          <cell r="C6069" t="str">
            <v>M2</v>
          </cell>
          <cell r="D6069" t="str">
            <v>ATRIBUÍDO SÃO PAULO</v>
          </cell>
          <cell r="E6069" t="str">
            <v>515,18</v>
          </cell>
          <cell r="F6069" t="str">
            <v>CAIXA REFERENCIAL</v>
          </cell>
        </row>
        <row r="6070">
          <cell r="A6070" t="str">
            <v>102257</v>
          </cell>
          <cell r="B6070" t="str">
            <v>DIVISORIA SANITÁRIA, TIPO CABINE, EM PAINEL DE GRANILITE, ESP = 3CM, ASSENTADO COM ARGAMASSA COLANTE AC III-E, EXCLUSIVE FERRAGENS. AF_01/2021</v>
          </cell>
          <cell r="C6070" t="str">
            <v>M2</v>
          </cell>
          <cell r="D6070" t="str">
            <v>ATRIBUÍDO SÃO PAULO</v>
          </cell>
          <cell r="E6070" t="str">
            <v>344,62</v>
          </cell>
          <cell r="F6070" t="str">
            <v>CAIXA REFERENCIAL</v>
          </cell>
        </row>
        <row r="6071">
          <cell r="A6071" t="str">
            <v>102258</v>
          </cell>
          <cell r="B6071" t="str">
            <v>TAPA VISTA DE MICTÓRIO EM PAINEL DE GRANILITE, ESP = 3CM, ASSENTADO COM ARGAMASSA COLANTE AC III-E . AF_01/2021</v>
          </cell>
          <cell r="C6071" t="str">
            <v>M2</v>
          </cell>
          <cell r="D6071" t="str">
            <v>ATRIBUÍDO SÃO PAULO</v>
          </cell>
          <cell r="E6071" t="str">
            <v>412,62</v>
          </cell>
          <cell r="F6071" t="str">
            <v>CAIXA REFERENCIAL</v>
          </cell>
        </row>
        <row r="6072">
          <cell r="A6072" t="str">
            <v>104718</v>
          </cell>
          <cell r="B6072" t="str">
            <v>PAREDE COM SISTEMA EM CHAPAS DE GESSO PARA DRYWALL, USO INTERNO, COM DUAS FACES SIMPLES E ESTRUTURA METÁLICA COM GUIAS SIMPLES PARA PAREDES COM ÁREA LÍQUIDA MENOR QUE 6 M2, COM VÃOS. AF_07/2023_PS</v>
          </cell>
          <cell r="C6072" t="str">
            <v>M2</v>
          </cell>
          <cell r="D6072" t="str">
            <v>ATRIBUÍDO SÃO PAULO</v>
          </cell>
          <cell r="E6072" t="str">
            <v>115,40</v>
          </cell>
          <cell r="F6072" t="str">
            <v>CAIXA REFERENCIAL</v>
          </cell>
        </row>
        <row r="6073">
          <cell r="A6073" t="str">
            <v>104719</v>
          </cell>
          <cell r="B6073" t="str">
            <v>PAREDE COM SISTEMA EM CHAPAS DE GESSO PARA DRYWALL, USO INTERNO, COM DUAS FACES SIMPLES E ESTRUTURA METÁLICA COM GUIAS DUPLAS PARA PAREDES COM ÁREA LÍQUIDA MENOR QUE 6 M2, COM VÃOS. AF_07/2023_PS</v>
          </cell>
          <cell r="C6073" t="str">
            <v>M2</v>
          </cell>
          <cell r="D6073" t="str">
            <v>ATRIBUÍDO SÃO PAULO</v>
          </cell>
          <cell r="E6073" t="str">
            <v>160,06</v>
          </cell>
          <cell r="F6073" t="str">
            <v>CAIXA REFERENCIAL</v>
          </cell>
        </row>
        <row r="6074">
          <cell r="A6074" t="str">
            <v>104720</v>
          </cell>
          <cell r="B6074" t="str">
            <v>PAREDE COM SISTEMA EM CHAPAS DE GESSO PARA DRYWALL, USO INTERNO, COM UMA FACE SIMPLES E OUTRA FACE DUPLA E ESTRUTURA METÁLICA COM GUIAS SIMPLES PARA PAREDES COM ÁREA LÍQUIDA MENOR QUE 6 M2, COM VÃOS. AF_07/2023_PS</v>
          </cell>
          <cell r="C6074" t="str">
            <v>M2</v>
          </cell>
          <cell r="D6074" t="str">
            <v>ATRIBUÍDO SÃO PAULO</v>
          </cell>
          <cell r="E6074" t="str">
            <v>144,53</v>
          </cell>
          <cell r="F6074" t="str">
            <v>CAIXA REFERENCIAL</v>
          </cell>
        </row>
        <row r="6075">
          <cell r="A6075" t="str">
            <v>104721</v>
          </cell>
          <cell r="B6075" t="str">
            <v>PAREDE COM SISTEMA EM CHAPAS DE GESSO PARA DRYWALL, USO INTERNO, COM UMA FACE SIMPLES E OUTRA FACE DUPLA E ESTRUTURA METÁLICA COM GUIAS DUPLAS PARA PAREDES COM ÁREA LÍQUIDA MENOR QUE 6 M2, COM VÃOS. AF_07/2023_PS</v>
          </cell>
          <cell r="C6075" t="str">
            <v>M2</v>
          </cell>
          <cell r="D6075" t="str">
            <v>ATRIBUÍDO SÃO PAULO</v>
          </cell>
          <cell r="E6075" t="str">
            <v>189,19</v>
          </cell>
          <cell r="F6075" t="str">
            <v>CAIXA REFERENCIAL</v>
          </cell>
        </row>
        <row r="6076">
          <cell r="A6076" t="str">
            <v>104722</v>
          </cell>
          <cell r="B6076" t="str">
            <v>PAREDE COM SISTEMA EM CHAPAS DE GESSO PARA DRYWALL, USO INTERNO, COM DUAS FACES DUPLAS E ESTRUTURA METÁLICA COM GUIAS SIMPLES PARA PAREDES COM ÁREA LÍQUIDA MENOR QUE 6 M2, COM VÃOS. AF_07/2023_PS</v>
          </cell>
          <cell r="C6076" t="str">
            <v>M2</v>
          </cell>
          <cell r="D6076" t="str">
            <v>ATRIBUÍDO SÃO PAULO</v>
          </cell>
          <cell r="E6076" t="str">
            <v>173,67</v>
          </cell>
          <cell r="F6076" t="str">
            <v>CAIXA REFERENCIAL</v>
          </cell>
        </row>
        <row r="6077">
          <cell r="A6077" t="str">
            <v>104723</v>
          </cell>
          <cell r="B6077" t="str">
            <v>PAREDE COM SISTEMA EM CHAPAS DE GESSO PARA DRYWALL, USO INTERNO, COM DUAS FACES DUPLAS E ESTRUTURA METÁLICA COM GUIAS DUPLAS PARA PAREDES COM ÁREA LÍQUIDA MENOR QUE 6 M2, COM VÃOS. AF_07/2023_PS</v>
          </cell>
          <cell r="C6077" t="str">
            <v>M2</v>
          </cell>
          <cell r="D6077" t="str">
            <v>ATRIBUÍDO SÃO PAULO</v>
          </cell>
          <cell r="E6077" t="str">
            <v>218,33</v>
          </cell>
          <cell r="F6077" t="str">
            <v>CAIXA REFERENCIAL</v>
          </cell>
        </row>
        <row r="6078">
          <cell r="A6078" t="str">
            <v>104724</v>
          </cell>
          <cell r="B6078" t="str">
            <v>PAREDE COM SISTEMA EM CHAPAS DE GESSO PARA DRYWALL, USO INTERNO, COM UMA FACE SIMPLES E ESTRUTURA METÁLICA COM GUIAS SIMPLES PARA PAREDES COM ÁREA LÍQUIDA MENOR QUE 6 M2, COM VÃOS. AF_07/2023_PS</v>
          </cell>
          <cell r="C6078" t="str">
            <v>M2</v>
          </cell>
          <cell r="D6078" t="str">
            <v>ATRIBUÍDO SÃO PAULO</v>
          </cell>
          <cell r="E6078" t="str">
            <v>81,89</v>
          </cell>
          <cell r="F6078" t="str">
            <v>CAIXA REFERENCIAL</v>
          </cell>
        </row>
        <row r="6079">
          <cell r="A6079" t="str">
            <v>101154</v>
          </cell>
          <cell r="B6079" t="str">
            <v>ALVENARIA DE VEDAÇÃO DE BLOCOS DE CONCRETO CELULAR DE 10X30X60CM (ESPESSURA 10CM) E ARGAMASSA DE ASSENTAMENTO COM PREPARO EM BETONEIRA. AF_05/2020</v>
          </cell>
          <cell r="C6079" t="str">
            <v>M2</v>
          </cell>
          <cell r="D6079" t="str">
            <v>ATRIBUÍDO SÃO PAULO</v>
          </cell>
          <cell r="E6079" t="str">
            <v>128,70</v>
          </cell>
          <cell r="F6079" t="str">
            <v>CAIXA REFERENCIAL</v>
          </cell>
        </row>
        <row r="6080">
          <cell r="A6080" t="str">
            <v>101155</v>
          </cell>
          <cell r="B6080" t="str">
            <v>ALVENARIA DE VEDAÇÃO DE BLOCOS DE CONCRETO CELULAR DE 15X30X60CM (ESPESSURA 15CM) E ARGAMASSA DE ASSENTAMENTO COM PREPARO EM BETONEIRA. AF_05/2020</v>
          </cell>
          <cell r="C6080" t="str">
            <v>M2</v>
          </cell>
          <cell r="D6080" t="str">
            <v>ATRIBUÍDO SÃO PAULO</v>
          </cell>
          <cell r="E6080" t="str">
            <v>180,40</v>
          </cell>
          <cell r="F6080" t="str">
            <v>CAIXA REFERENCIAL</v>
          </cell>
        </row>
        <row r="6081">
          <cell r="A6081" t="str">
            <v>101156</v>
          </cell>
          <cell r="B6081" t="str">
            <v>ALVENARIA DE VEDAÇÃO DE BLOCOS DE CONCRETO CELULAR DE 20X30X60CM (ESPESSURA 20CM) E ARGAMASSA DE ASSENTAMENTO COM PREPARO EM BETONEIRA. AF_05/2020</v>
          </cell>
          <cell r="C6081" t="str">
            <v>M2</v>
          </cell>
          <cell r="D6081" t="str">
            <v>ATRIBUÍDO SÃO PAULO</v>
          </cell>
          <cell r="E6081" t="str">
            <v>264,31</v>
          </cell>
          <cell r="F6081" t="str">
            <v>CAIXA REFERENCIAL</v>
          </cell>
        </row>
        <row r="6082">
          <cell r="A6082" t="str">
            <v>101814</v>
          </cell>
          <cell r="B6082" t="str">
            <v>RECOMPOSIÇÃO DE PAVIMENTOS EM PEDRA POLIÉDRICA, REJUNTAMENTO COM PÓ DE PEDRA, COM REAPROVEITAMENTO DAS PEDRAS POLIÉDRICAS PARA O FECHAMENTO DE VALAS - INCLUSO RETIRADA E COLOCAÇÃO DO MATERIAL. AF_12/2020</v>
          </cell>
          <cell r="C6082" t="str">
            <v>M2</v>
          </cell>
          <cell r="D6082" t="str">
            <v>ATRIBUÍDO SÃO PAULO</v>
          </cell>
          <cell r="E6082" t="str">
            <v>49,01</v>
          </cell>
          <cell r="F6082" t="str">
            <v>CAIXA REFERENCIAL</v>
          </cell>
        </row>
        <row r="6083">
          <cell r="A6083" t="str">
            <v>101816</v>
          </cell>
          <cell r="B6083" t="str">
            <v>RECOMPOSIÇÃO DE PAVIMENTO EM PEDRAS POLIÉDRICAS, REJUNTAMENTO COM ARGAMASSA, COM REAPROVEITAMENTO DAS PEDRAS POLIÉDRICAS, PARA O FECHAMENTO DE VALAS - INCLUSO RETIRADA E COLOCAÇÃO DO MATERIAL. AF_12/2020</v>
          </cell>
          <cell r="C6083" t="str">
            <v>M2</v>
          </cell>
          <cell r="D6083" t="str">
            <v>ATRIBUÍDO SÃO PAULO</v>
          </cell>
          <cell r="E6083" t="str">
            <v>70,84</v>
          </cell>
          <cell r="F6083" t="str">
            <v>CAIXA REFERENCIAL</v>
          </cell>
        </row>
        <row r="6084">
          <cell r="A6084" t="str">
            <v>101817</v>
          </cell>
          <cell r="B6084" t="str">
            <v>RECOMPOSIÇÃO DE PAVIMENTO EM PARALELEPÍPEDOS, REJUNTAMENTO COM PÓ DE PEDRA, COM REAPROVEITAMENTO DOS PARALELEPÍPEDOS, PARA O FECHAMENTO DE VALAS - INCLUSO RETIRADA E COLOCAÇÃO DO MATERIAL. AF_12/2020</v>
          </cell>
          <cell r="C6084" t="str">
            <v>M2</v>
          </cell>
          <cell r="D6084" t="str">
            <v>ATRIBUÍDO SÃO PAULO</v>
          </cell>
          <cell r="E6084" t="str">
            <v>53,19</v>
          </cell>
          <cell r="F6084" t="str">
            <v>CAIXA REFERENCIAL</v>
          </cell>
        </row>
        <row r="6085">
          <cell r="A6085" t="str">
            <v>101819</v>
          </cell>
          <cell r="B6085" t="str">
            <v>RECOMPOSIÇÃO DE PAVIMENTO EM PARALELEPÍPEDOS, REJUNTAMENTO COM ARGAMASSA, COM REAPROVEITAMENTO DOS PARALELEPÍPEDOS, PARA O FECHAMENTO DE VALAS - INCLUSO RETIRADA E COLOCAÇÃO DO MATERIAL. AF_12/2020</v>
          </cell>
          <cell r="C6085" t="str">
            <v>M2</v>
          </cell>
          <cell r="D6085" t="str">
            <v>ATRIBUÍDO SÃO PAULO</v>
          </cell>
          <cell r="E6085" t="str">
            <v>65,93</v>
          </cell>
          <cell r="F6085" t="str">
            <v>CAIXA REFERENCIAL</v>
          </cell>
        </row>
        <row r="6086">
          <cell r="A6086" t="str">
            <v>101820</v>
          </cell>
          <cell r="B6086" t="str">
            <v>RECOMPOSIÇÃO DE PAVIMENTO EM PISO INTERTRAVADO SEXTAVADO, COM REAPROVEITAMENTO DOS BLOCOS SEXTAVADO, PARA O FECHAMENTO DE VALAS - INCLUSO RETIRADA E COLOCAÇÃO DO MATERIAL. AF_12/2020</v>
          </cell>
          <cell r="C6086" t="str">
            <v>M2</v>
          </cell>
          <cell r="D6086" t="str">
            <v>ATRIBUÍDO SÃO PAULO</v>
          </cell>
          <cell r="E6086" t="str">
            <v>45,70</v>
          </cell>
          <cell r="F6086" t="str">
            <v>CAIXA REFERENCIAL</v>
          </cell>
        </row>
        <row r="6087">
          <cell r="A6087" t="str">
            <v>101822</v>
          </cell>
          <cell r="B6087" t="str">
            <v>RECOMPOSIÇÃO DE BASE E OU SUB-BASE PARA REMENDO PROFUNDO DE SOLOS DE COMPORTAMENTO LATERÍTICO (ARENOSO) - INCLUSO RETIRADA E COLOCAÇÃO DO MATERIAL. AF_12/2020</v>
          </cell>
          <cell r="C6087" t="str">
            <v>M3</v>
          </cell>
          <cell r="D6087" t="str">
            <v>ATRIBUÍDO SÃO PAULO</v>
          </cell>
          <cell r="E6087" t="str">
            <v>143,65</v>
          </cell>
          <cell r="F6087" t="str">
            <v>CAIXA REFERENCIAL</v>
          </cell>
        </row>
        <row r="6088">
          <cell r="A6088" t="str">
            <v>101823</v>
          </cell>
          <cell r="B6088" t="str">
            <v>RECOMPOSIÇÃO DE BASE E OU SUB-BASE PARA REMENDO PROFUNDO DE SOLO MELHORADO COM CIMENTO (TEOR DE 2%) - INCLUSO RETIRADA E COLOCAÇÃO DO MATERIAL. AF_12/2020</v>
          </cell>
          <cell r="C6088" t="str">
            <v>M3</v>
          </cell>
          <cell r="D6088" t="str">
            <v>ATRIBUÍDO SÃO PAULO</v>
          </cell>
          <cell r="E6088" t="str">
            <v>175,44</v>
          </cell>
          <cell r="F6088" t="str">
            <v>CAIXA REFERENCIAL</v>
          </cell>
        </row>
        <row r="6089">
          <cell r="A6089" t="str">
            <v>101824</v>
          </cell>
          <cell r="B6089" t="str">
            <v>RECOMPOSIÇÃO DE BASE E OU SUB-BASE PARA REMENDO PROFUNDO DE SOLO MELHORADO COM CIMENTO (TEOR DE 4%) - INCLUSO RETIRADA E COLOCAÇÃO DO MATERIAL. AF_12/2020</v>
          </cell>
          <cell r="C6089" t="str">
            <v>M3</v>
          </cell>
          <cell r="D6089" t="str">
            <v>ATRIBUÍDO SÃO PAULO</v>
          </cell>
          <cell r="E6089" t="str">
            <v>205,04</v>
          </cell>
          <cell r="F6089" t="str">
            <v>CAIXA REFERENCIAL</v>
          </cell>
        </row>
        <row r="6090">
          <cell r="A6090" t="str">
            <v>101825</v>
          </cell>
          <cell r="B6090" t="str">
            <v>RECOMPOSIÇÃO DE BASE E OU SUB-BASE PARA REMENDO PROFUNDO DE SOLO COM CIMENTO (TEOR DE 6%) - INCLUSO RETIRADA E COLOCAÇÃO DO MATERIAL. AF_12/2020</v>
          </cell>
          <cell r="C6090" t="str">
            <v>M3</v>
          </cell>
          <cell r="D6090" t="str">
            <v>ATRIBUÍDO SÃO PAULO</v>
          </cell>
          <cell r="E6090" t="str">
            <v>233,84</v>
          </cell>
          <cell r="F6090" t="str">
            <v>CAIXA REFERENCIAL</v>
          </cell>
        </row>
        <row r="6091">
          <cell r="A6091" t="str">
            <v>101826</v>
          </cell>
          <cell r="B6091" t="str">
            <v>RECOMPOSIÇÃO DE BASE E OU SUB-BASE PARA REMENDO PROFUNDO DE SOLO COM CIMENTO (TEOR DE 8%) - INCLUSO RETIRADA E COLOCAÇÃO DO MATERIAL. AF_12/2020</v>
          </cell>
          <cell r="C6091" t="str">
            <v>M3</v>
          </cell>
          <cell r="D6091" t="str">
            <v>ATRIBUÍDO SÃO PAULO</v>
          </cell>
          <cell r="E6091" t="str">
            <v>262,26</v>
          </cell>
          <cell r="F6091" t="str">
            <v>CAIXA REFERENCIAL</v>
          </cell>
        </row>
        <row r="6092">
          <cell r="A6092" t="str">
            <v>101827</v>
          </cell>
          <cell r="B6092" t="str">
            <v>RECOMPOSIÇÃO DE BASE E OU SUB-BASE PARA REMENDO PROFUNDO DE SOLO BRITA (40/60) - INCLUSO RETIRADA E COLOCAÇÃO DO MATERIAL. AF_12/2020</v>
          </cell>
          <cell r="C6092" t="str">
            <v>M3</v>
          </cell>
          <cell r="D6092" t="str">
            <v>ATRIBUÍDO SÃO PAULO</v>
          </cell>
          <cell r="E6092" t="str">
            <v>258,56</v>
          </cell>
          <cell r="F6092" t="str">
            <v>CAIXA REFERENCIAL</v>
          </cell>
        </row>
        <row r="6093">
          <cell r="A6093" t="str">
            <v>101828</v>
          </cell>
          <cell r="B6093" t="str">
            <v>RECOMPOSIÇÃO DE BASE E OU SUB-BASE PARA REMENDO PROFUNDO DE SOLO BRITA (50/50) - INCLUSO RETIRADA E COLOCAÇÃO DO MATERIAL. AF_12/2020</v>
          </cell>
          <cell r="C6093" t="str">
            <v>M3</v>
          </cell>
          <cell r="D6093" t="str">
            <v>ATRIBUÍDO SÃO PAULO</v>
          </cell>
          <cell r="E6093" t="str">
            <v>239,41</v>
          </cell>
          <cell r="F6093" t="str">
            <v>CAIXA REFERENCIAL</v>
          </cell>
        </row>
        <row r="6094">
          <cell r="A6094" t="str">
            <v>101829</v>
          </cell>
          <cell r="B6094" t="str">
            <v>RECOMPOSIÇÃO DE BASE E OU SUB-BASE PARA REMENDO PROFUNDO DE SOLO BRITA (40/60) COM CIMENTO (TEOR DE 4%) - INCLUSO RETIRADA E COLOCAÇÃO DO MATERIAL. AF_12/2020</v>
          </cell>
          <cell r="C6094" t="str">
            <v>M3</v>
          </cell>
          <cell r="D6094" t="str">
            <v>ATRIBUÍDO SÃO PAULO</v>
          </cell>
          <cell r="E6094" t="str">
            <v>315,36</v>
          </cell>
          <cell r="F6094" t="str">
            <v>CAIXA REFERENCIAL</v>
          </cell>
        </row>
        <row r="6095">
          <cell r="A6095" t="str">
            <v>101830</v>
          </cell>
          <cell r="B6095" t="str">
            <v>RECOMPOSIÇÃO DE BASE E OU SUB-BASE PARA REMENDO PROFUNDO DE SOLO BRITA (40/60) COM CIMENTO (TEOR DE 6%) - INCLUSO RETIRADA E COLOCAÇÃO DO MATERIAL. AF_12/2020</v>
          </cell>
          <cell r="C6095" t="str">
            <v>M3</v>
          </cell>
          <cell r="D6095" t="str">
            <v>ATRIBUÍDO SÃO PAULO</v>
          </cell>
          <cell r="E6095" t="str">
            <v>341,86</v>
          </cell>
          <cell r="F6095" t="str">
            <v>CAIXA REFERENCIAL</v>
          </cell>
        </row>
        <row r="6096">
          <cell r="A6096" t="str">
            <v>101831</v>
          </cell>
          <cell r="B6096" t="str">
            <v>RECOMPOSIÇÃO DE BASE E OU SUB-BASE PARA REMENDO PROFUNDO DE SOLO BRITA (40/60) COM CIMENTO (TEOR DE 8%) - INCLUSO RETIRADA E COLOCAÇÃO DO MATERIAL. AF_12/2020</v>
          </cell>
          <cell r="C6096" t="str">
            <v>M3</v>
          </cell>
          <cell r="D6096" t="str">
            <v>ATRIBUÍDO SÃO PAULO</v>
          </cell>
          <cell r="E6096" t="str">
            <v>367,99</v>
          </cell>
          <cell r="F6096" t="str">
            <v>CAIXA REFERENCIAL</v>
          </cell>
        </row>
        <row r="6097">
          <cell r="A6097" t="str">
            <v>101832</v>
          </cell>
          <cell r="B6097" t="str">
            <v>RECOMPOSIÇÃO DE BASE E OU SUB-BASE PARA REMENDO PROFUNDO DE SOLO BRITA (50/50) COM CIMENTO (TEOR DE 4%) - INCLUSO RETIRADA E COLOCAÇÃO DO MATERIAL. AF_12/2020</v>
          </cell>
          <cell r="C6097" t="str">
            <v>M3</v>
          </cell>
          <cell r="D6097" t="str">
            <v>ATRIBUÍDO SÃO PAULO</v>
          </cell>
          <cell r="E6097" t="str">
            <v>296,97</v>
          </cell>
          <cell r="F6097" t="str">
            <v>CAIXA REFERENCIAL</v>
          </cell>
        </row>
        <row r="6098">
          <cell r="A6098" t="str">
            <v>101833</v>
          </cell>
          <cell r="B6098" t="str">
            <v>RECOMPOSIÇÃO DE BASE E OU SUB-BASE PARA REMENDO PROFUNDO DE SOLO BRITA (50/50) COM CIMENTO (TEOR DE 6%) - INCLUSO RETIRADA E COLOCAÇÃO DO MATERIAL. AF_12/2020</v>
          </cell>
          <cell r="C6098" t="str">
            <v>M3</v>
          </cell>
          <cell r="D6098" t="str">
            <v>ATRIBUÍDO SÃO PAULO</v>
          </cell>
          <cell r="E6098" t="str">
            <v>323,85</v>
          </cell>
          <cell r="F6098" t="str">
            <v>CAIXA REFERENCIAL</v>
          </cell>
        </row>
        <row r="6099">
          <cell r="A6099" t="str">
            <v>101834</v>
          </cell>
          <cell r="B6099" t="str">
            <v>RECOMPOSIÇÃO DE BASE E OU SUB-BASE PARA REMENDO PROFUNDO DE SOLO BRITA (50/50) COM CIMENTO (TEOR DE 8%) - INCLUSO RETIRADA E COLOCAÇÃO DO MATERIAL. AF_12/2020</v>
          </cell>
          <cell r="C6099" t="str">
            <v>M3</v>
          </cell>
          <cell r="D6099" t="str">
            <v>ATRIBUÍDO SÃO PAULO</v>
          </cell>
          <cell r="E6099" t="str">
            <v>350,37</v>
          </cell>
          <cell r="F6099" t="str">
            <v>CAIXA REFERENCIAL</v>
          </cell>
        </row>
        <row r="6100">
          <cell r="A6100" t="str">
            <v>101835</v>
          </cell>
          <cell r="B6100" t="str">
            <v>RECOMPOSIÇÃO DE BASE E OU SUB-BASE PARA REMENDO PROFUNDO DE BRITA GRADUADA SIMPLES - INCLUSO RETIRADA E COLOCAÇÃO DO MATERIAL. AF_12/2020</v>
          </cell>
          <cell r="C6100" t="str">
            <v>M3</v>
          </cell>
          <cell r="D6100" t="str">
            <v>ATRIBUÍDO SÃO PAULO</v>
          </cell>
          <cell r="E6100" t="str">
            <v>362,38</v>
          </cell>
          <cell r="F6100" t="str">
            <v>CAIXA REFERENCIAL</v>
          </cell>
        </row>
        <row r="6101">
          <cell r="A6101" t="str">
            <v>101836</v>
          </cell>
          <cell r="B6101" t="str">
            <v>RECOMPOSIÇÃO DE BASE E OU SUB-BASE PARA FECHAMENTO DE VALAS DE SOLOS DE COMPORTAMENTO LATERÍTICO (ARENOSO) - INCLUSO RETIRADA E COLOCAÇÃO DO MATERIAL. AF_12/2020</v>
          </cell>
          <cell r="C6101" t="str">
            <v>M3</v>
          </cell>
          <cell r="D6101" t="str">
            <v>ATRIBUÍDO SÃO PAULO</v>
          </cell>
          <cell r="E6101" t="str">
            <v>28,98</v>
          </cell>
          <cell r="F6101" t="str">
            <v>CAIXA REFERENCIAL</v>
          </cell>
        </row>
        <row r="6102">
          <cell r="A6102" t="str">
            <v>101837</v>
          </cell>
          <cell r="B6102" t="str">
            <v>RECOMPOSIÇÃO DE BASE E OU SUB-BASE PARA FECHAMENTO DE VALAS DE SOLO MELHORADO COM CIMENTO (TEOR DE 2%) - INCLUSO RETIRADA E COLOCAÇÃO DO MATERIAL. AF_12/2020</v>
          </cell>
          <cell r="C6102" t="str">
            <v>M3</v>
          </cell>
          <cell r="D6102" t="str">
            <v>ATRIBUÍDO SÃO PAULO</v>
          </cell>
          <cell r="E6102" t="str">
            <v>60,77</v>
          </cell>
          <cell r="F6102" t="str">
            <v>CAIXA REFERENCIAL</v>
          </cell>
        </row>
        <row r="6103">
          <cell r="A6103" t="str">
            <v>101838</v>
          </cell>
          <cell r="B6103" t="str">
            <v>RECOMPOSIÇÃO DE BASE E OU SUB-BASE PARA FECHAMENTO DE VALAS DE SOLO MELHORADO COM CIMENTO (TEOR DE 4%) - INCLUSO RETIRADA E COLOCAÇÃO DO MATERIAL. AF_12/2020</v>
          </cell>
          <cell r="C6103" t="str">
            <v>M3</v>
          </cell>
          <cell r="D6103" t="str">
            <v>ATRIBUÍDO SÃO PAULO</v>
          </cell>
          <cell r="E6103" t="str">
            <v>90,37</v>
          </cell>
          <cell r="F6103" t="str">
            <v>CAIXA REFERENCIAL</v>
          </cell>
        </row>
        <row r="6104">
          <cell r="A6104" t="str">
            <v>101839</v>
          </cell>
          <cell r="B6104" t="str">
            <v>RECOMPOSIÇÃO DE BASE E OU SUB-BASE PARA FECHAMENTO DE VALAS DE SOLO COM CIMENTO (TEOR DE 6%) - INCLUSO RETIRADA E COLOCAÇÃO DO MATERIAL. AF_12/2020</v>
          </cell>
          <cell r="C6104" t="str">
            <v>M3</v>
          </cell>
          <cell r="D6104" t="str">
            <v>ATRIBUÍDO SÃO PAULO</v>
          </cell>
          <cell r="E6104" t="str">
            <v>119,17</v>
          </cell>
          <cell r="F6104" t="str">
            <v>CAIXA REFERENCIAL</v>
          </cell>
        </row>
        <row r="6105">
          <cell r="A6105" t="str">
            <v>101840</v>
          </cell>
          <cell r="B6105" t="str">
            <v>RECOMPOSIÇÃO DE BASE E OU SUB-BASE PARA FECHAMENTO DE VALAS DE SOLO COM CIMENTO (TEOR DE 8%) - INCLUSO RETIRADA E COLOCAÇÃO DO MATERIAL. AF_12/2020</v>
          </cell>
          <cell r="C6105" t="str">
            <v>M3</v>
          </cell>
          <cell r="D6105" t="str">
            <v>ATRIBUÍDO SÃO PAULO</v>
          </cell>
          <cell r="E6105" t="str">
            <v>203,49</v>
          </cell>
          <cell r="F6105" t="str">
            <v>CAIXA REFERENCIAL</v>
          </cell>
        </row>
        <row r="6106">
          <cell r="A6106" t="str">
            <v>101841</v>
          </cell>
          <cell r="B6106" t="str">
            <v>RECOMPOSIÇÃO DE BASE E OU SUB-BASE PARA FECHAMENTO DE VALAS DE SOLO BRITA (40/60) - INCLUSO RETIRADA E COLOCAÇÃO DO MATERIAL. AF_12/2020</v>
          </cell>
          <cell r="C6106" t="str">
            <v>M3</v>
          </cell>
          <cell r="D6106" t="str">
            <v>ATRIBUÍDO SÃO PAULO</v>
          </cell>
          <cell r="E6106" t="str">
            <v>143,89</v>
          </cell>
          <cell r="F6106" t="str">
            <v>CAIXA REFERENCIAL</v>
          </cell>
        </row>
        <row r="6107">
          <cell r="A6107" t="str">
            <v>101842</v>
          </cell>
          <cell r="B6107" t="str">
            <v>RECOMPOSIÇÃO DE BASE E OU SUB-BASE PARA FECHAMENTO DE VALAS DE SOLO BRITA (50/50) - INCLUSO RETIRADA E COLOCAÇÃO DO MATERIAL. AF_12/2020</v>
          </cell>
          <cell r="C6107" t="str">
            <v>M3</v>
          </cell>
          <cell r="D6107" t="str">
            <v>ATRIBUÍDO SÃO PAULO</v>
          </cell>
          <cell r="E6107" t="str">
            <v>124,74</v>
          </cell>
          <cell r="F6107" t="str">
            <v>CAIXA REFERENCIAL</v>
          </cell>
        </row>
        <row r="6108">
          <cell r="A6108" t="str">
            <v>101843</v>
          </cell>
          <cell r="B6108" t="str">
            <v>RECOMPOSIÇÃO DE BASE E OU SUB-BASE PARA FECHAMENTO DE VALAS DE SOLO BRITA (40/60) COM CIMENTO (TEOR DE 4%) - INCLUSO RETIRADA E COLOCAÇÃO DO MATERIAL. AF_12/2020</v>
          </cell>
          <cell r="C6108" t="str">
            <v>M3</v>
          </cell>
          <cell r="D6108" t="str">
            <v>ATRIBUÍDO SÃO PAULO</v>
          </cell>
          <cell r="E6108" t="str">
            <v>200,69</v>
          </cell>
          <cell r="F6108" t="str">
            <v>CAIXA REFERENCIAL</v>
          </cell>
        </row>
        <row r="6109">
          <cell r="A6109" t="str">
            <v>101844</v>
          </cell>
          <cell r="B6109" t="str">
            <v>RECOMPOSIÇÃO DE BASE E OU SUB-BASE PARA FECHAMENTO DE VALAS DE SOLO BRITA (40/60) COM CIMENTO (TEOR DE 6%) - INCLUSO RETIRADA E COLOCAÇÃO DO MATERIAL. AF_12/2020</v>
          </cell>
          <cell r="C6109" t="str">
            <v>M3</v>
          </cell>
          <cell r="D6109" t="str">
            <v>ATRIBUÍDO SÃO PAULO</v>
          </cell>
          <cell r="E6109" t="str">
            <v>227,19</v>
          </cell>
          <cell r="F6109" t="str">
            <v>CAIXA REFERENCIAL</v>
          </cell>
        </row>
        <row r="6110">
          <cell r="A6110" t="str">
            <v>101845</v>
          </cell>
          <cell r="B6110" t="str">
            <v>RECOMPOSIÇÃO DE BASE E OU SUB-BASE PARA FECHAMENTO DE VALAS DE SOLO BRITA (40/60) COM CIMENTO (TEOR DE 8%) - INCLUSO RETIRADA E COLOCAÇÃO DO MATERIAL. AF_12/2020</v>
          </cell>
          <cell r="C6110" t="str">
            <v>M3</v>
          </cell>
          <cell r="D6110" t="str">
            <v>ATRIBUÍDO SÃO PAULO</v>
          </cell>
          <cell r="E6110" t="str">
            <v>253,32</v>
          </cell>
          <cell r="F6110" t="str">
            <v>CAIXA REFERENCIAL</v>
          </cell>
        </row>
        <row r="6111">
          <cell r="A6111" t="str">
            <v>101846</v>
          </cell>
          <cell r="B6111" t="str">
            <v>RECOMPOSIÇÃO DE BASE E OU SUB-BASE PARA FECHAMENTO DE VALAS DE SOLO BRITA (50/50) COM CIMENTO (TEOR DE 4%) - INCLUSO RETIRADA E COLOCAÇÃO DO MATERIAL. AF_12/2020</v>
          </cell>
          <cell r="C6111" t="str">
            <v>M3</v>
          </cell>
          <cell r="D6111" t="str">
            <v>ATRIBUÍDO SÃO PAULO</v>
          </cell>
          <cell r="E6111" t="str">
            <v>182,30</v>
          </cell>
          <cell r="F6111" t="str">
            <v>CAIXA REFERENCIAL</v>
          </cell>
        </row>
        <row r="6112">
          <cell r="A6112" t="str">
            <v>101847</v>
          </cell>
          <cell r="B6112" t="str">
            <v>RECOMPOSIÇÃO DE BASE E OU SUB-BASE PARA FECHAMENTO DE VALAS DE SOLO BRITA (50/50) COM CIMENTO (TEOR DE 6%) - INCLUSO RETIRADA E COLOCAÇÃO DO MATERIAL. AF_12/2020</v>
          </cell>
          <cell r="C6112" t="str">
            <v>M3</v>
          </cell>
          <cell r="D6112" t="str">
            <v>ATRIBUÍDO SÃO PAULO</v>
          </cell>
          <cell r="E6112" t="str">
            <v>209,18</v>
          </cell>
          <cell r="F6112" t="str">
            <v>CAIXA REFERENCIAL</v>
          </cell>
        </row>
        <row r="6113">
          <cell r="A6113" t="str">
            <v>101848</v>
          </cell>
          <cell r="B6113" t="str">
            <v>RECOMPOSIÇÃO DE BASE E OU SUB-BASE PARA FECHAMENTO DE VALAS DE SOLO BRITA (50/50) COM CIMENTO (TEOR DE 8%) - INCLUSO RETIRADA E COLOCAÇÃO DO MATERIAL. AF_12/2020</v>
          </cell>
          <cell r="C6113" t="str">
            <v>M3</v>
          </cell>
          <cell r="D6113" t="str">
            <v>ATRIBUÍDO SÃO PAULO</v>
          </cell>
          <cell r="E6113" t="str">
            <v>235,70</v>
          </cell>
          <cell r="F6113" t="str">
            <v>CAIXA REFERENCIAL</v>
          </cell>
        </row>
        <row r="6114">
          <cell r="A6114" t="str">
            <v>101849</v>
          </cell>
          <cell r="B6114" t="str">
            <v>RECOMPOSIÇÃO DE BASE E OU SUB-BASE PARA FECHAMENTO DE VALAS DE BRITA GRADUADA SIMPLES - INCLUSO RETIRADA E COLOCAÇÃO DO MATERIAL. AF_12/2020</v>
          </cell>
          <cell r="C6114" t="str">
            <v>M3</v>
          </cell>
          <cell r="D6114" t="str">
            <v>ATRIBUÍDO SÃO PAULO</v>
          </cell>
          <cell r="E6114" t="str">
            <v>247,71</v>
          </cell>
          <cell r="F6114" t="str">
            <v>CAIXA REFERENCIAL</v>
          </cell>
        </row>
        <row r="6115">
          <cell r="A6115" t="str">
            <v>101850</v>
          </cell>
          <cell r="B6115" t="str">
            <v>REASSENTAMENTO DE PARALELEPÍPEDOS, REJUNTAMENTO COM PÓ DE PEDRA, COM REAPROVEITAMENTO DOS PARALELEPÍPEDOS - INCLUSO RETIRADA E COLOCAÇÃO DO MATERIAL. AF_12/2020</v>
          </cell>
          <cell r="C6115" t="str">
            <v>M2</v>
          </cell>
          <cell r="D6115" t="str">
            <v>ATRIBUÍDO SÃO PAULO</v>
          </cell>
          <cell r="E6115" t="str">
            <v>63,07</v>
          </cell>
          <cell r="F6115" t="str">
            <v>CAIXA REFERENCIAL</v>
          </cell>
        </row>
        <row r="6116">
          <cell r="A6116" t="str">
            <v>101852</v>
          </cell>
          <cell r="B6116" t="str">
            <v>REASSENTAMENTO DE PARALELEPÍPEDOS, REJUNTAMENTO COM ARGAMASSA, COM REAPROVEITAMENTO DOS PARALELEPÍPEDOS - INCLUSO RETIRADA E COLOCAÇÃO DO MATERIAL. AF_12/2020</v>
          </cell>
          <cell r="C6116" t="str">
            <v>M2</v>
          </cell>
          <cell r="D6116" t="str">
            <v>ATRIBUÍDO SÃO PAULO</v>
          </cell>
          <cell r="E6116" t="str">
            <v>76,23</v>
          </cell>
          <cell r="F6116" t="str">
            <v>CAIXA REFERENCIAL</v>
          </cell>
        </row>
        <row r="6117">
          <cell r="A6117" t="str">
            <v>101853</v>
          </cell>
          <cell r="B6117" t="str">
            <v>REASSENTAMENTO DE PEDRAS POLIÉDRICAS, REJUNTAMENTO COM PÓ DE PEDRA, COM REAPROVEITAMENTO DAS PEDRAS POLIÉDRICAS - INCLUSO RETIRADA E COLOCAÇÃO DO MATERIAL.  AF_12/2020</v>
          </cell>
          <cell r="C6117" t="str">
            <v>M2</v>
          </cell>
          <cell r="D6117" t="str">
            <v>ATRIBUÍDO SÃO PAULO</v>
          </cell>
          <cell r="E6117" t="str">
            <v>56,85</v>
          </cell>
          <cell r="F6117" t="str">
            <v>CAIXA REFERENCIAL</v>
          </cell>
        </row>
        <row r="6118">
          <cell r="A6118" t="str">
            <v>101855</v>
          </cell>
          <cell r="B6118" t="str">
            <v>REASSENTAMENTO DE PEDRAS POLIÉDRICAS, REJUNTAMENTO COM ARGAMASSA, COM REAPROVEITAMENTO DAS PEDRAS POLIÉDRICAS - INCLUSO RETIRADA E COLOCAÇÃO DO MATERIAL. AF_12/2020</v>
          </cell>
          <cell r="C6118" t="str">
            <v>M2</v>
          </cell>
          <cell r="D6118" t="str">
            <v>ATRIBUÍDO SÃO PAULO</v>
          </cell>
          <cell r="E6118" t="str">
            <v>79,02</v>
          </cell>
          <cell r="F6118" t="str">
            <v>CAIXA REFERENCIAL</v>
          </cell>
        </row>
        <row r="6119">
          <cell r="A6119" t="str">
            <v>101856</v>
          </cell>
          <cell r="B6119" t="str">
            <v>REASSENTAMENTO DE BLOCOS PISOGRAMA PARA PISO INTERTRAVADO, COM REAPROVEITAMENTO DOS BLOCOS PISOGRAMA - INCLUSO RETIRADA E COLOCAÇÃO DO MATERIAL. AF_12/2020</v>
          </cell>
          <cell r="C6119" t="str">
            <v>M2</v>
          </cell>
          <cell r="D6119" t="str">
            <v>ATRIBUÍDO SÃO PAULO</v>
          </cell>
          <cell r="E6119" t="str">
            <v>28,58</v>
          </cell>
          <cell r="F6119" t="str">
            <v>CAIXA REFERENCIAL</v>
          </cell>
        </row>
        <row r="6120">
          <cell r="A6120" t="str">
            <v>101857</v>
          </cell>
          <cell r="B6120" t="str">
            <v>REASSENTAMENTO DE BLOCOS SEXTAVADO PARA PISO INTERTRAVADO, ESPESSURA DE 6 CM, EM CALÇADA, COM REAPROVEITAMENTO DOS BLOCOS SEXTAVADOS - INCLUSO RETIRADA E COLOCAÇÃO DO MATERIAL. AF_12/2020</v>
          </cell>
          <cell r="C6120" t="str">
            <v>M2</v>
          </cell>
          <cell r="D6120" t="str">
            <v>ATRIBUÍDO SÃO PAULO</v>
          </cell>
          <cell r="E6120" t="str">
            <v>35,77</v>
          </cell>
          <cell r="F6120" t="str">
            <v>CAIXA REFERENCIAL</v>
          </cell>
        </row>
        <row r="6121">
          <cell r="A6121" t="str">
            <v>101858</v>
          </cell>
          <cell r="B6121" t="str">
            <v>REASSENTAMENTO DE BLOCOS SEXTAVADO PARA PISO INTERTRAVADO, ESPESSURA DE 6 CM, EM VIA/ESTACIONAMENTO, COM REAPROVEITAMENTO DOS BLOCOS SEXTAVADO - INCLUSO RETIRADA E COLOCAÇÃO DO MATERIAL. AF_12/2020</v>
          </cell>
          <cell r="C6121" t="str">
            <v>M2</v>
          </cell>
          <cell r="D6121" t="str">
            <v>ATRIBUÍDO SÃO PAULO</v>
          </cell>
          <cell r="E6121" t="str">
            <v>29,18</v>
          </cell>
          <cell r="F6121" t="str">
            <v>CAIXA REFERENCIAL</v>
          </cell>
        </row>
        <row r="6122">
          <cell r="A6122" t="str">
            <v>101859</v>
          </cell>
          <cell r="B6122" t="str">
            <v>REASSENTAMENTO DE BLOCOS SEXTAVADO PARA PISO INTERTRAVADO, ESPESSURA DE 8 CM, EM VIA/ESTACIONAMENTO, COM REAPROVEITAMENTO DOS BLOCOS SEXTAVADO - INCLUSO RETIRADA E COLOCAÇÃO DO MATERIAL. AF_12/2020</v>
          </cell>
          <cell r="C6122" t="str">
            <v>M2</v>
          </cell>
          <cell r="D6122" t="str">
            <v>ATRIBUÍDO SÃO PAULO</v>
          </cell>
          <cell r="E6122" t="str">
            <v>32,27</v>
          </cell>
          <cell r="F6122" t="str">
            <v>CAIXA REFERENCIAL</v>
          </cell>
        </row>
        <row r="6123">
          <cell r="A6123" t="str">
            <v>101860</v>
          </cell>
          <cell r="B6123" t="str">
            <v>REASSENTAMENTO DE BLOCOS SEXTAVADO PARA PISO INTERTRAVADO, ESPESSURA DE 10 CM, EM VIA/ESTACIONAMENTO, COM REAPROVEITAMENTO DOS BLOCOS SEXTAVADO - INCLUSO RETIRADA E COLOCAÇÃO DO MATERIAL. AF_12/2020</v>
          </cell>
          <cell r="C6123" t="str">
            <v>M2</v>
          </cell>
          <cell r="D6123" t="str">
            <v>ATRIBUÍDO SÃO PAULO</v>
          </cell>
          <cell r="E6123" t="str">
            <v>37,14</v>
          </cell>
          <cell r="F6123" t="str">
            <v>CAIXA REFERENCIAL</v>
          </cell>
        </row>
        <row r="6124">
          <cell r="A6124" t="str">
            <v>101861</v>
          </cell>
          <cell r="B6124" t="str">
            <v>REASSENTAMENTO DE BLOCOS RETANGULAR PARA PISO INTERTRAVADO, ESPESSURA DE 4  CM, EM CALÇADA, COM REAPROVEITAMENTO DOS BLOCOS RETANGULAR - INCLUSO RETIRADA E COLOCAÇÃO DO MATERIAL. AF_12/2020</v>
          </cell>
          <cell r="C6124" t="str">
            <v>M2</v>
          </cell>
          <cell r="D6124" t="str">
            <v>ATRIBUÍDO SÃO PAULO</v>
          </cell>
          <cell r="E6124" t="str">
            <v>34,72</v>
          </cell>
          <cell r="F6124" t="str">
            <v>CAIXA REFERENCIAL</v>
          </cell>
        </row>
        <row r="6125">
          <cell r="A6125" t="str">
            <v>101862</v>
          </cell>
          <cell r="B6125" t="str">
            <v>REASSENTAMENTO DE BLOCOS RETANGULAR PARA PISO INTERTRAVADO, ESPESSURA DE 6 CM, EM CALÇADA, COM REAPROVEITAMENTO DOS BLOCOS RETANGULAR - INCLUSO RETIRADA E COLOCAÇÃO DO MATERIAL. AF_12/2020</v>
          </cell>
          <cell r="C6125" t="str">
            <v>M2</v>
          </cell>
          <cell r="D6125" t="str">
            <v>ATRIBUÍDO SÃO PAULO</v>
          </cell>
          <cell r="E6125" t="str">
            <v>37,87</v>
          </cell>
          <cell r="F6125" t="str">
            <v>CAIXA REFERENCIAL</v>
          </cell>
        </row>
        <row r="6126">
          <cell r="A6126" t="str">
            <v>101863</v>
          </cell>
          <cell r="B6126" t="str">
            <v>REASSENTAMENTO DE BLOCOS RETANGULAR PARA PISO INTERTRAVADO, ESPESSURA DE 6 CM, EM VIA/ESTACIONAMENTO, COM REAPROVEITAMENTO DOS BLOCOS RETANGULAR - INCLUSO RETIRADA E COLOCAÇÃO DO MATERIAL. AF_12/2020</v>
          </cell>
          <cell r="C6126" t="str">
            <v>M2</v>
          </cell>
          <cell r="D6126" t="str">
            <v>ATRIBUÍDO SÃO PAULO</v>
          </cell>
          <cell r="E6126" t="str">
            <v>29,61</v>
          </cell>
          <cell r="F6126" t="str">
            <v>CAIXA REFERENCIAL</v>
          </cell>
        </row>
        <row r="6127">
          <cell r="A6127" t="str">
            <v>101864</v>
          </cell>
          <cell r="B6127" t="str">
            <v>REASSENTAMENTO DE BLOCOS RETANGULAR PARA PISO INTERTRAVADO, ESPESSURA DE 8 CM, EM VIA/ESTACIONAMENTO, COM REAPROVEITAMENTO DOS BLOCOS RETANGULAR - INCLUSO RETIRADA E COLOCAÇÃO DO MATERIAL. AF_12/2020</v>
          </cell>
          <cell r="C6127" t="str">
            <v>M2</v>
          </cell>
          <cell r="D6127" t="str">
            <v>ATRIBUÍDO SÃO PAULO</v>
          </cell>
          <cell r="E6127" t="str">
            <v>34,47</v>
          </cell>
          <cell r="F6127" t="str">
            <v>CAIXA REFERENCIAL</v>
          </cell>
        </row>
        <row r="6128">
          <cell r="A6128" t="str">
            <v>101865</v>
          </cell>
          <cell r="B6128" t="str">
            <v>REASSENTAMENTO DE BLOCOS RETANGULAR PARA PISO INTERTRAVADO, ESPESSURA DE 10 CM, EM VIA/ESTACIONAMENTO, COM REAPROVEITAMENTO DOS BLOCOS RETANGULAR - INCLUSO RETIRADA E COLOCAÇÃO DO MATERIAL. AF_12/2020</v>
          </cell>
          <cell r="C6128" t="str">
            <v>M2</v>
          </cell>
          <cell r="D6128" t="str">
            <v>ATRIBUÍDO SÃO PAULO</v>
          </cell>
          <cell r="E6128" t="str">
            <v>39,33</v>
          </cell>
          <cell r="F6128" t="str">
            <v>CAIXA REFERENCIAL</v>
          </cell>
        </row>
        <row r="6129">
          <cell r="A6129" t="str">
            <v>101866</v>
          </cell>
          <cell r="B6129" t="str">
            <v>REASSENTAMENTO DE BLOCOS 16 FACES PARA PISO INTERTRAVADO, ESPESSURA DE 4  CM, EM CALÇADA, COM REAPROVEITAMENTO DOS BLOCOS 16 FACES - INCLUSO RETIRADA E COLOCAÇÃO DO MATERIAL. AF_12/2020</v>
          </cell>
          <cell r="C6129" t="str">
            <v>M2</v>
          </cell>
          <cell r="D6129" t="str">
            <v>ATRIBUÍDO SÃO PAULO</v>
          </cell>
          <cell r="E6129" t="str">
            <v>34,95</v>
          </cell>
          <cell r="F6129" t="str">
            <v>CAIXA REFERENCIAL</v>
          </cell>
        </row>
        <row r="6130">
          <cell r="A6130" t="str">
            <v>101867</v>
          </cell>
          <cell r="B6130" t="str">
            <v>REASSENTAMENTO DE BLOCOS 16 FACES PARA PISO INTERTRAVADO, ESPESSURA DE 6 CM, EM CALÇADA, COM REAPROVEITAMENTO DOS BLOCOS 16 FACES - INCLUSO RETIRADA E COLOCAÇÃO DO MATERIAL. AF_12/2020</v>
          </cell>
          <cell r="C6130" t="str">
            <v>M2</v>
          </cell>
          <cell r="D6130" t="str">
            <v>ATRIBUÍDO SÃO PAULO</v>
          </cell>
          <cell r="E6130" t="str">
            <v>39,83</v>
          </cell>
          <cell r="F6130" t="str">
            <v>CAIXA REFERENCIAL</v>
          </cell>
        </row>
        <row r="6131">
          <cell r="A6131" t="str">
            <v>101868</v>
          </cell>
          <cell r="B6131" t="str">
            <v>REASSENTAMENTO DE BLOCOS 16 FACES PARA PISO INTERTRAVADO, ESPESSURA DE 6 CM, EM VIA/ESTACIONAMENTO, COM REAPROVEITAMENTO DOS BLOCOS 16 FACES - INCLUSO RETIRADA E COLOCAÇÃO DO MATERIAL. AF_12/2020</v>
          </cell>
          <cell r="C6131" t="str">
            <v>M2</v>
          </cell>
          <cell r="D6131" t="str">
            <v>ATRIBUÍDO SÃO PAULO</v>
          </cell>
          <cell r="E6131" t="str">
            <v>31,57</v>
          </cell>
          <cell r="F6131" t="str">
            <v>CAIXA REFERENCIAL</v>
          </cell>
        </row>
        <row r="6132">
          <cell r="A6132" t="str">
            <v>101869</v>
          </cell>
          <cell r="B6132" t="str">
            <v>REASSENTAMENTO DE BLOCOS 16 FACES PARA PISO INTERTRAVADO, ESPESSURA DE 8 CM, EM VIA/ESTACIONAMENTO, COM REAPROVEITAMENTO DOS BLOCOS 16 FACES - INCLUSO RETIRADA E COLOCAÇÃO DO MATERIAL. AF_12/2020</v>
          </cell>
          <cell r="C6132" t="str">
            <v>M2</v>
          </cell>
          <cell r="D6132" t="str">
            <v>ATRIBUÍDO SÃO PAULO</v>
          </cell>
          <cell r="E6132" t="str">
            <v>36,42</v>
          </cell>
          <cell r="F6132" t="str">
            <v>CAIXA REFERENCIAL</v>
          </cell>
        </row>
        <row r="6133">
          <cell r="A6133" t="str">
            <v>101870</v>
          </cell>
          <cell r="B6133" t="str">
            <v>REASSENTAMENTO DE BLOCOS 16 FACES PARA PISO INTERTRAVADO, ESPESSURA DE 10 CM, EM VIA/ESTACIONAMENTO, COM REAPROVEITAMENTO DOS BLOCOS 16 FACES - INCLUSO RETIRADA E COLOCAÇÃO DO MATERIAL. AF_12/2020</v>
          </cell>
          <cell r="C6133" t="str">
            <v>M2</v>
          </cell>
          <cell r="D6133" t="str">
            <v>ATRIBUÍDO SÃO PAULO</v>
          </cell>
          <cell r="E6133" t="str">
            <v>41,29</v>
          </cell>
          <cell r="F6133" t="str">
            <v>CAIXA REFERENCIAL</v>
          </cell>
        </row>
        <row r="6134">
          <cell r="A6134" t="str">
            <v>102098</v>
          </cell>
          <cell r="B6134" t="str">
            <v>RECOMPOSIÇÃO DE REVESTIMENTO EM CONCRETO ASFÁLTICO (AQUISIÇÃO EM USINA), PARA O FECHAMENTO DE VALAS - INCLUSO DEMOLIÇÃO DO PAVIMENTO. AF_12/2020</v>
          </cell>
          <cell r="C6134" t="str">
            <v>M3</v>
          </cell>
          <cell r="D6134" t="str">
            <v>ATRIBUÍDO SÃO PAULO</v>
          </cell>
          <cell r="E6134" t="str">
            <v>2.392,43</v>
          </cell>
          <cell r="F6134" t="str">
            <v>CAIXA REFERENCIAL</v>
          </cell>
        </row>
        <row r="6135">
          <cell r="A6135" t="str">
            <v>102988</v>
          </cell>
          <cell r="B6135" t="str">
            <v>RECOMPOSIÇÃO DE PAVIMENTO EM PISO INTERTRAVADO, COM REAPROVEITAMENTO DOS BLOCOS INTERTRAVADOS, PARA FECHAMENTO DE VALAS - INCLUSO RETIRADA E COLOCAÇÃO DO MATERIAL. AF_12/2020</v>
          </cell>
          <cell r="C6135" t="str">
            <v>M2</v>
          </cell>
          <cell r="D6135" t="str">
            <v>ATRIBUÍDO SÃO PAULO</v>
          </cell>
          <cell r="E6135" t="str">
            <v>61,06</v>
          </cell>
          <cell r="F6135" t="str">
            <v>CAIXA REFERENCIAL</v>
          </cell>
        </row>
        <row r="6136">
          <cell r="A6136" t="str">
            <v>100576</v>
          </cell>
          <cell r="B6136" t="str">
            <v>REGULARIZAÇÃO E COMPACTAÇÃO DE SUBLEITO DE SOLO PREDOMINANTEMENTE ARGILOSO, PARA OBRAS DE CONSTRUÇÃO DE PAVIMENTOS. AF_09/2024</v>
          </cell>
          <cell r="C6136" t="str">
            <v>M2</v>
          </cell>
          <cell r="D6136" t="str">
            <v>ATRIBUÍDO SÃO PAULO</v>
          </cell>
          <cell r="E6136" t="str">
            <v>2,21</v>
          </cell>
          <cell r="F6136" t="str">
            <v>CAIXA REFERENCIAL</v>
          </cell>
        </row>
        <row r="6137">
          <cell r="A6137" t="str">
            <v>100577</v>
          </cell>
          <cell r="B6137" t="str">
            <v>REGULARIZAÇÃO E COMPACTAÇÃO DE SUBLEITO DE SOLO PREDOMINANTEMENTE ARENOSO, PARA OBRAS DE CONSTRUÇÃO DE PAVIMENTOS. AF_09/2024</v>
          </cell>
          <cell r="C6137" t="str">
            <v>M2</v>
          </cell>
          <cell r="D6137" t="str">
            <v>COEFICIENTE DE REPRESENTATIVIDADE</v>
          </cell>
          <cell r="E6137" t="str">
            <v>0,54</v>
          </cell>
          <cell r="F6137" t="str">
            <v>CAIXA REFERENCIAL</v>
          </cell>
        </row>
        <row r="6138">
          <cell r="A6138" t="str">
            <v>105597</v>
          </cell>
          <cell r="B6138" t="str">
            <v>REGULARIZAÇÃO E COMPACTAÇÃO DE SUBLEITO DE SOLO PREDOMINANTEMENTE ARGILOSO, PARA OBRAS DE RECONSTRUÇÃO DE PAVIMENTOS. AF_09/2024</v>
          </cell>
          <cell r="C6138" t="str">
            <v>M2</v>
          </cell>
          <cell r="D6138" t="str">
            <v>ATRIBUÍDO SÃO PAULO</v>
          </cell>
          <cell r="E6138" t="str">
            <v>4,09</v>
          </cell>
          <cell r="F6138" t="str">
            <v>CAIXA REFERENCIAL</v>
          </cell>
        </row>
        <row r="6139">
          <cell r="A6139" t="str">
            <v>105598</v>
          </cell>
          <cell r="B6139" t="str">
            <v>REGULARIZAÇÃO E COMPACTAÇÃO DE SUBLEITO DE SOLO PREDOMINANTEMENTE ARENOSO, PARA OBRAS DE RECONSTRUÇÃO DE PAVIMENTOS. AF_09/2024</v>
          </cell>
          <cell r="C6139" t="str">
            <v>M2</v>
          </cell>
          <cell r="D6139" t="str">
            <v>ATRIBUÍDO SÃO PAULO</v>
          </cell>
          <cell r="E6139" t="str">
            <v>2,03</v>
          </cell>
          <cell r="F6139" t="str">
            <v>CAIXA REFERENCIAL</v>
          </cell>
        </row>
        <row r="6140">
          <cell r="A6140" t="str">
            <v>96388</v>
          </cell>
          <cell r="B6140" t="str">
            <v>CONSTRUÇÃO DE BASE E SUB-BASE PARA PAVIMENTAÇÃO DE SOLO DE COMPORTAMENTO LATERÍTICO (ARENOSO), COM ESPESSURA DE 15 CM - EXCLUSIVE ESCAVAÇÃO, CARGA E TRANSPORTE E SOLO. AF_09/2024</v>
          </cell>
          <cell r="C6140" t="str">
            <v>M3</v>
          </cell>
          <cell r="D6140" t="str">
            <v>ATRIBUÍDO SÃO PAULO</v>
          </cell>
          <cell r="E6140" t="str">
            <v>9,44</v>
          </cell>
          <cell r="F6140" t="str">
            <v>CAIXA REFERENCIAL</v>
          </cell>
        </row>
        <row r="6141">
          <cell r="A6141" t="str">
            <v>96389</v>
          </cell>
          <cell r="B6141" t="str">
            <v>CONSTRUÇÃO DE BASE E SUB-BASE PARA PAVIMENTAÇÃO DE SOLO (PREDOMINANTEMENTE ARENOSO) MELHORADO COM CIMENTO - 2%, MISTURA EM PISTA, COM ESPESSURA DE 15 CM - EXCLUSIVE ESCAVAÇÃO, CARGA E TRANSPORTE E SOLO. AF_09/2024</v>
          </cell>
          <cell r="C6141" t="str">
            <v>M3</v>
          </cell>
          <cell r="D6141" t="str">
            <v>ATRIBUÍDO SÃO PAULO</v>
          </cell>
          <cell r="E6141" t="str">
            <v>46,03</v>
          </cell>
          <cell r="F6141" t="str">
            <v>CAIXA REFERENCIAL</v>
          </cell>
        </row>
        <row r="6142">
          <cell r="A6142" t="str">
            <v>96390</v>
          </cell>
          <cell r="B6142" t="str">
            <v>CONSTRUÇÃO DE BASE E SUB-BASE PARA PAVIMENTAÇÃO DE SOLO (PREDOMINANTEMENTE ARENOSO) MELHORADO COM CIMENTO - 4%, MISTURA EM PISTA, COM ESPESSURA DE 15 CM - EXCLUSIVE ESCAVAÇÃO, CARGA E TRANSPORTE E SOLO. AF_09/2024</v>
          </cell>
          <cell r="C6142" t="str">
            <v>M3</v>
          </cell>
          <cell r="D6142" t="str">
            <v>ATRIBUÍDO SÃO PAULO</v>
          </cell>
          <cell r="E6142" t="str">
            <v>75,63</v>
          </cell>
          <cell r="F6142" t="str">
            <v>CAIXA REFERENCIAL</v>
          </cell>
        </row>
        <row r="6143">
          <cell r="A6143" t="str">
            <v>96391</v>
          </cell>
          <cell r="B6143" t="str">
            <v>CONSTRUÇÃO DE BASE E SUB-BASE PARA PAVIMENTAÇÃO DE SOLO (PREDOMINANTEMENTE ARENOSO) COM CIMENTO - 6%, MISTURA EM PISTA, COM ESPESSURA DE 15 CM - EXCLUSIVE ESCAVAÇÃO, CARGA E TRANSPORTE E SOLO. AF_09/2024</v>
          </cell>
          <cell r="C6143" t="str">
            <v>M3</v>
          </cell>
          <cell r="D6143" t="str">
            <v>ATRIBUÍDO SÃO PAULO</v>
          </cell>
          <cell r="E6143" t="str">
            <v>104,43</v>
          </cell>
          <cell r="F6143" t="str">
            <v>CAIXA REFERENCIAL</v>
          </cell>
        </row>
        <row r="6144">
          <cell r="A6144" t="str">
            <v>96392</v>
          </cell>
          <cell r="B6144" t="str">
            <v>CONSTRUÇÃO DE BASE E SUB-BASE PARA PAVIMENTAÇÃO DE SOLO (PREDOMINANTEMENTE ARENOSO) COM CIMENTO - 8%, MISTURA EM PISTA, COM ESPESSURA DE 15 CM - EXCLUSIVE ESCAVAÇÃO, CARGA E TRANSPORTE E SOLO. AF_09/2024</v>
          </cell>
          <cell r="C6144" t="str">
            <v>M3</v>
          </cell>
          <cell r="D6144" t="str">
            <v>ATRIBUÍDO SÃO PAULO</v>
          </cell>
          <cell r="E6144" t="str">
            <v>132,86</v>
          </cell>
          <cell r="F6144" t="str">
            <v>CAIXA REFERENCIAL</v>
          </cell>
        </row>
        <row r="6145">
          <cell r="A6145" t="str">
            <v>96396</v>
          </cell>
          <cell r="B6145" t="str">
            <v>CONSTRUÇÃO DE BASE E SUB-BASE PARA PAVIMENTAÇÃO DE BRITA GRADUADA SIMPLES, COM ESPESSURA DE 15 CM - EXCLUSIVE CARGA E TRANSPORTE. AF_09/2024</v>
          </cell>
          <cell r="C6145" t="str">
            <v>M3</v>
          </cell>
          <cell r="D6145" t="str">
            <v>ATRIBUÍDO SÃO PAULO</v>
          </cell>
          <cell r="E6145" t="str">
            <v>233,44</v>
          </cell>
          <cell r="F6145" t="str">
            <v>CAIXA REFERENCIAL</v>
          </cell>
        </row>
        <row r="6146">
          <cell r="A6146" t="str">
            <v>96397</v>
          </cell>
          <cell r="B6146" t="str">
            <v>CONSTRUÇÃO DE BASE E SUB-BASE PARA PAVIMENTAÇÃO DE BRITA GRADUADA SIMPLES TRATADA COM CIMENTO, COM ESPESSURA DE 15 CM - EXCLUSIVE CARGA E TRANSPORTE. AF_09/2024</v>
          </cell>
          <cell r="C6146" t="str">
            <v>M3</v>
          </cell>
          <cell r="D6146" t="str">
            <v>ATRIBUÍDO SÃO PAULO</v>
          </cell>
          <cell r="E6146" t="str">
            <v>289,16</v>
          </cell>
          <cell r="F6146" t="str">
            <v>CAIXA REFERENCIAL</v>
          </cell>
        </row>
        <row r="6147">
          <cell r="A6147" t="str">
            <v>96398</v>
          </cell>
          <cell r="B6147" t="str">
            <v>CONSTRUÇÃO DE BASE E SUB-BASE PARA PAVIMENTAÇÃO DE CONCRETO COMPACTADO COM ROLO, COM ESPESSURA DE 15 CM - EXCLUSIVE CARGA E TRANSPORTE. AF_09/2024</v>
          </cell>
          <cell r="C6147" t="str">
            <v>M3</v>
          </cell>
          <cell r="D6147" t="str">
            <v>ATRIBUÍDO SÃO PAULO</v>
          </cell>
          <cell r="E6147" t="str">
            <v>363,79</v>
          </cell>
          <cell r="F6147" t="str">
            <v>CAIXA REFERENCIAL</v>
          </cell>
        </row>
        <row r="6148">
          <cell r="A6148" t="str">
            <v>96399</v>
          </cell>
          <cell r="B6148" t="str">
            <v>CONSTRUÇÃO DE BASE E SUB-BASE PARA PAVIMENTAÇÃO DE RACHÃO, COM ESPESSURA DE 40 CM - EXCLUSIVE CARGA E TRANSPORTE. AF_09/2024</v>
          </cell>
          <cell r="C6148" t="str">
            <v>M3</v>
          </cell>
          <cell r="D6148" t="str">
            <v>ATRIBUÍDO SÃO PAULO</v>
          </cell>
          <cell r="E6148" t="str">
            <v>161,68</v>
          </cell>
          <cell r="F6148" t="str">
            <v>CAIXA REFERENCIAL</v>
          </cell>
        </row>
        <row r="6149">
          <cell r="A6149" t="str">
            <v>96400</v>
          </cell>
          <cell r="B6149" t="str">
            <v>CONSTRUÇÃO DE BASE E SUB-BASE PARA PAVIMENTAÇÃO DE MACADAME SECO, COM ESPESSURA DE 15 CM - EXCLUSIVE CARGA E TRANSPORTE. AF_09/2024</v>
          </cell>
          <cell r="C6149" t="str">
            <v>M3</v>
          </cell>
          <cell r="D6149" t="str">
            <v>ATRIBUÍDO SÃO PAULO</v>
          </cell>
          <cell r="E6149" t="str">
            <v>211,39</v>
          </cell>
          <cell r="F6149" t="str">
            <v>CAIXA REFERENCIAL</v>
          </cell>
        </row>
        <row r="6150">
          <cell r="A6150" t="str">
            <v>100564</v>
          </cell>
          <cell r="B6150" t="str">
            <v>CONSTRUÇÃO DE BASE E SUB-BASE PARA PAVIMENTAÇÃO DE SOLO (PREDOMINANTEMENTE ARENOSO) BRITA - 40%-60%, MISTURA EM PISTA, COM ESPESSURA DE 15 CM - EXCLUSIVE ESCAVAÇÃO, CARGA E TRANSPORTE E SOLO. AF_09/2024</v>
          </cell>
          <cell r="C6150" t="str">
            <v>M3</v>
          </cell>
          <cell r="D6150" t="str">
            <v>ATRIBUÍDO SÃO PAULO</v>
          </cell>
          <cell r="E6150" t="str">
            <v>140,47</v>
          </cell>
          <cell r="F6150" t="str">
            <v>CAIXA REFERENCIAL</v>
          </cell>
        </row>
        <row r="6151">
          <cell r="A6151" t="str">
            <v>100565</v>
          </cell>
          <cell r="B6151" t="str">
            <v>CONSTRUÇÃO DE BASE E SUB-BASE PARA PAVIMENTAÇÃO DE SOLO (PREDOMINANTEMENTE ARENOSO) BRITA - 50%-50%, MISTURA EM PISTA, COM ESPESSURA DE 15 CM - EXCLUSIVE ESCAVAÇÃO, CARGA E TRANSPORTE E SOLO. AF_09/2024</v>
          </cell>
          <cell r="C6151" t="str">
            <v>M3</v>
          </cell>
          <cell r="D6151" t="str">
            <v>ATRIBUÍDO SÃO PAULO</v>
          </cell>
          <cell r="E6151" t="str">
            <v>121,32</v>
          </cell>
          <cell r="F6151" t="str">
            <v>CAIXA REFERENCIAL</v>
          </cell>
        </row>
        <row r="6152">
          <cell r="A6152" t="str">
            <v>100566</v>
          </cell>
          <cell r="B6152" t="str">
            <v>CONSTRUÇÃO DE BASE E SUB-BASE PARA PAVIMENTAÇÃO DE SOLO (PREDOMINANTEMENTE ARENOSO) BRITA - 40%-60% COM CIMENTO - 4%, MISTURA EM PISTA, COM ESPESSURA DE 15 CM - EXCLUSIVE ESCAVAÇÃO, CARGA E TRANSPORTE E SOLO. AF_09/2024</v>
          </cell>
          <cell r="C6152" t="str">
            <v>M3</v>
          </cell>
          <cell r="D6152" t="str">
            <v>ATRIBUÍDO SÃO PAULO</v>
          </cell>
          <cell r="E6152" t="str">
            <v>197,17</v>
          </cell>
          <cell r="F6152" t="str">
            <v>CAIXA REFERENCIAL</v>
          </cell>
        </row>
        <row r="6153">
          <cell r="A6153" t="str">
            <v>100567</v>
          </cell>
          <cell r="B6153" t="str">
            <v>CONSTRUÇÃO DE BASE E SUB-BASE PARA PAVIMENTAÇÃO DE SOLO (PREDOMINANTEMENTE ARENOSO) BRITA - 40%-60% COM CIMENTO - 6%, MISTURA EM PISTA, COM ESPESSURA DE 15 CM - EXCLUSIVE ESCAVAÇÃO, CARGA E TRANSPORTE E SOLO. AF_09/2024</v>
          </cell>
          <cell r="C6153" t="str">
            <v>M3</v>
          </cell>
          <cell r="D6153" t="str">
            <v>ATRIBUÍDO SÃO PAULO</v>
          </cell>
          <cell r="E6153" t="str">
            <v>223,67</v>
          </cell>
          <cell r="F6153" t="str">
            <v>CAIXA REFERENCIAL</v>
          </cell>
        </row>
        <row r="6154">
          <cell r="A6154" t="str">
            <v>100568</v>
          </cell>
          <cell r="B6154" t="str">
            <v>CONSTRUÇÃO DE BASE E SUB-BASE PARA PAVIMENTAÇÃO DE SOLO (PREDOMINANTEMENTE ARENOSO) BRITA - 40%-60% COM CIMENTO - 8%, MISTURA EM PISTA, COM ESPESSURA DE 15 CM - EXCLUSIVE ESCAVAÇÃO, CARGA E TRANSPORTE E SOLO. AF_09/2024</v>
          </cell>
          <cell r="C6154" t="str">
            <v>M3</v>
          </cell>
          <cell r="D6154" t="str">
            <v>ATRIBUÍDO SÃO PAULO</v>
          </cell>
          <cell r="E6154" t="str">
            <v>249,80</v>
          </cell>
          <cell r="F6154" t="str">
            <v>CAIXA REFERENCIAL</v>
          </cell>
        </row>
        <row r="6155">
          <cell r="A6155" t="str">
            <v>100569</v>
          </cell>
          <cell r="B6155" t="str">
            <v>CONSTRUÇÃO DE BASE E SUB-BASE PARA PAVIMENTAÇÃO DE SOLO (PREDOMINANTEMENTE ARENOSO) BRITA - 50%-50% COM CIMENTO - 4%, MISTURA EM PISTA, COM ESPESSURA DE 15 CM - EXCLUSIVE ESCAVAÇÃO, CARGA E TRANSPORTE E SOLO. AF_09/2024</v>
          </cell>
          <cell r="C6155" t="str">
            <v>M3</v>
          </cell>
          <cell r="D6155" t="str">
            <v>ATRIBUÍDO SÃO PAULO</v>
          </cell>
          <cell r="E6155" t="str">
            <v>178,78</v>
          </cell>
          <cell r="F6155" t="str">
            <v>CAIXA REFERENCIAL</v>
          </cell>
        </row>
        <row r="6156">
          <cell r="A6156" t="str">
            <v>100570</v>
          </cell>
          <cell r="B6156" t="str">
            <v>CONSTRUÇÃO DE BASE E SUB-BASE PARA PAVIMENTAÇÃO DE SOLO (PREDOMINANTEMENTE ARENOSO) BRITA - 50%-50% COM CIMENTO - 6%, MISTURA EM PISTA, COM ESPESSURA DE 15 CM - EXCLUSIVE ESCAVAÇÃO, CARGA E TRANSPORTE E SOLO. AF_09/2024</v>
          </cell>
          <cell r="C6156" t="str">
            <v>M3</v>
          </cell>
          <cell r="D6156" t="str">
            <v>ATRIBUÍDO SÃO PAULO</v>
          </cell>
          <cell r="E6156" t="str">
            <v>205,66</v>
          </cell>
          <cell r="F6156" t="str">
            <v>CAIXA REFERENCIAL</v>
          </cell>
        </row>
        <row r="6157">
          <cell r="A6157" t="str">
            <v>100571</v>
          </cell>
          <cell r="B6157" t="str">
            <v>CONSTRUÇÃO DE BASE E SUB-BASE PARA PAVIMENTAÇÃO DE SOLO (PREDOMINANTEMENTE ARENOSO) BRITA - 50%-50% COM CIMENTO - 8%, MISTURA EM PISTA, COM ESPESSURA DE 15 CM - EXCLUSIVE ESCAVAÇÃO, CARGA E TRANSPORTE E SOLO. AF_09/2024</v>
          </cell>
          <cell r="C6157" t="str">
            <v>M3</v>
          </cell>
          <cell r="D6157" t="str">
            <v>ATRIBUÍDO SÃO PAULO</v>
          </cell>
          <cell r="E6157" t="str">
            <v>232,18</v>
          </cell>
          <cell r="F6157" t="str">
            <v>CAIXA REFERENCIAL</v>
          </cell>
        </row>
        <row r="6158">
          <cell r="A6158" t="str">
            <v>100572</v>
          </cell>
          <cell r="B6158" t="str">
            <v>CONSTRUÇÃO DE BASE E SUB-BASE PARA PAVIMENTAÇÃO DE SOLO (PREDOMINANTEMENTE ARGILOSO) BRITA - 40%-60%, MISTURA EM PISTA, COM ESPESSURA DE 15 CM - EXCLUSIVE ESCAVAÇÃO, CARGA E TRANSPORTE E SOLO. AF_09/2024</v>
          </cell>
          <cell r="C6158" t="str">
            <v>M3</v>
          </cell>
          <cell r="D6158" t="str">
            <v>ATRIBUÍDO SÃO PAULO</v>
          </cell>
          <cell r="E6158" t="str">
            <v>146,11</v>
          </cell>
          <cell r="F6158" t="str">
            <v>CAIXA REFERENCIAL</v>
          </cell>
        </row>
        <row r="6159">
          <cell r="A6159" t="str">
            <v>100573</v>
          </cell>
          <cell r="B6159" t="str">
            <v>CONSTRUÇÃO DE BASE E SUB-BASE PARA PAVIMENTAÇÃO DE SOLO (PREDOMINANTEMENTE ARGILOSO) BRITA - 50%-50%, MISTURA EM PISTA, COM ESPESSURA DE 15 CM - EXCLUSIVE ESCAVAÇÃO, CARGA E TRANSPORTE E SOLO. AF_09/2024</v>
          </cell>
          <cell r="C6159" t="str">
            <v>M3</v>
          </cell>
          <cell r="D6159" t="str">
            <v>ATRIBUÍDO SÃO PAULO</v>
          </cell>
          <cell r="E6159" t="str">
            <v>126,96</v>
          </cell>
          <cell r="F6159" t="str">
            <v>CAIXA REFERENCIAL</v>
          </cell>
        </row>
        <row r="6160">
          <cell r="A6160" t="str">
            <v>100574</v>
          </cell>
          <cell r="B6160" t="str">
            <v>ESPALHAMENTO DE MATERIAL COM TRATOR DE ESTEIRAS. AF_09/2024</v>
          </cell>
          <cell r="C6160" t="str">
            <v>M3</v>
          </cell>
          <cell r="D6160" t="str">
            <v>ATRIBUÍDO SÃO PAULO</v>
          </cell>
          <cell r="E6160" t="str">
            <v>1,50</v>
          </cell>
          <cell r="F6160" t="str">
            <v>CAIXA REFERENCIAL</v>
          </cell>
        </row>
        <row r="6161">
          <cell r="A6161" t="str">
            <v>100575</v>
          </cell>
          <cell r="B6161" t="str">
            <v>REGULARIZAÇÃO DE SUPERFÍCIES COM MOTONIVELADORA. AF_09/2024</v>
          </cell>
          <cell r="C6161" t="str">
            <v>M2</v>
          </cell>
          <cell r="D6161" t="str">
            <v>ATRIBUÍDO SÃO PAULO</v>
          </cell>
          <cell r="E6161" t="str">
            <v>1,94</v>
          </cell>
          <cell r="F6161" t="str">
            <v>CAIXA REFERENCIAL</v>
          </cell>
        </row>
        <row r="6162">
          <cell r="A6162" t="str">
            <v>101767</v>
          </cell>
          <cell r="B6162" t="str">
            <v>CONSTRUÇÃO DE BASE E SUB-BASE PARA PAVIMENTAÇÃO DE SOLO ESTABILIZADO GRANULOMETRICAMENTE COM MISTURA DE SOLOS EM PISTA - EXCLUSIVE SOLO, ESCAVAÇÃO, CARGA E TRANSPORTE. AF_09/2024</v>
          </cell>
          <cell r="C6162" t="str">
            <v>M3</v>
          </cell>
          <cell r="D6162" t="str">
            <v>ATRIBUÍDO SÃO PAULO</v>
          </cell>
          <cell r="E6162" t="str">
            <v>31,51</v>
          </cell>
          <cell r="F6162" t="str">
            <v>CAIXA REFERENCIAL</v>
          </cell>
        </row>
        <row r="6163">
          <cell r="A6163" t="str">
            <v>101768</v>
          </cell>
          <cell r="B6163" t="str">
            <v>CONSTRUÇÃO DE BASE E SUB-BASE PARA PAVIMENTAÇÃO DE SOLO ESTABILIZADO GRANULOMETRICAMENTE SEM MISTURA DE SOLOS - EXCLUSIVE SOLO, ESCAVAÇÃO, CARGA E TRANSPORTE. AF_09/2024</v>
          </cell>
          <cell r="C6163" t="str">
            <v>M3</v>
          </cell>
          <cell r="D6163" t="str">
            <v>ATRIBUÍDO SÃO PAULO</v>
          </cell>
          <cell r="E6163" t="str">
            <v>27,30</v>
          </cell>
          <cell r="F6163" t="str">
            <v>CAIXA REFERENCIAL</v>
          </cell>
        </row>
        <row r="6164">
          <cell r="A6164" t="str">
            <v>105566</v>
          </cell>
          <cell r="B6164" t="str">
            <v>CONSTRUÇÃO DE BASE E SUB-BASE PARA PAVIMENTAÇÃO DE SOLO DE COMPORTAMENTO LATERÍTICO (ARENOSO), COM ESPESSURA DE 10 CM - EXCLUSIVE ESCAVAÇÃO, CARGA E TRANSPORTE E SOLO. AF_09/2024</v>
          </cell>
          <cell r="C6164" t="str">
            <v>M3</v>
          </cell>
          <cell r="D6164" t="str">
            <v>ATRIBUÍDO SÃO PAULO</v>
          </cell>
          <cell r="E6164" t="str">
            <v>11,78</v>
          </cell>
          <cell r="F6164" t="str">
            <v>CAIXA REFERENCIAL</v>
          </cell>
        </row>
        <row r="6165">
          <cell r="A6165" t="str">
            <v>105567</v>
          </cell>
          <cell r="B6165" t="str">
            <v>RECONSTRUÇÃO DE BASE E SUB-BASE PARA PAVIMENTAÇÃO DE SOLO DE COMPORTAMENTO LATERÍTICO (ARENOSO), COM ESPESSURA DE 10 CM - EXCLUSIVE ESCAVAÇÃO, CARGA E TRANSPORTE E SOLO. AF_09/2024</v>
          </cell>
          <cell r="C6165" t="str">
            <v>M3</v>
          </cell>
          <cell r="D6165" t="str">
            <v>ATRIBUÍDO SÃO PAULO</v>
          </cell>
          <cell r="E6165" t="str">
            <v>15,65</v>
          </cell>
          <cell r="F6165" t="str">
            <v>CAIXA REFERENCIAL</v>
          </cell>
        </row>
        <row r="6166">
          <cell r="A6166" t="str">
            <v>105568</v>
          </cell>
          <cell r="B6166" t="str">
            <v>RECONSTRUÇÃO DE BASE E SUB-BASE PARA PAVIMENTAÇÃO DE SOLO DE COMPORTAMENTO LATERÍTICO (ARENOSO), COM ESPESSURA DE 15 CM - EXCLUSIVE ESCAVAÇÃO, CARGA E TRANSPORTE E SOLO. AF_09/2024</v>
          </cell>
          <cell r="C6166" t="str">
            <v>M3</v>
          </cell>
          <cell r="D6166" t="str">
            <v>ATRIBUÍDO SÃO PAULO</v>
          </cell>
          <cell r="E6166" t="str">
            <v>12,47</v>
          </cell>
          <cell r="F6166" t="str">
            <v>CAIXA REFERENCIAL</v>
          </cell>
        </row>
        <row r="6167">
          <cell r="A6167" t="str">
            <v>105569</v>
          </cell>
          <cell r="B6167" t="str">
            <v>CONSTRUÇÃO DE BASE E SUB-BASE PARA PAVIMENTAÇÃO DE SOLO DE COMPORTAMENTO LATERÍTICO (ARENOSO), COM ESPESSURA DE 20 CM - EXCLUSIVE ESCAVAÇÃO, CARGA E TRANSPORTE E SOLO. AF_09/2024</v>
          </cell>
          <cell r="C6167" t="str">
            <v>M3</v>
          </cell>
          <cell r="D6167" t="str">
            <v>ATRIBUÍDO SÃO PAULO</v>
          </cell>
          <cell r="E6167" t="str">
            <v>7,82</v>
          </cell>
          <cell r="F6167" t="str">
            <v>CAIXA REFERENCIAL</v>
          </cell>
        </row>
        <row r="6168">
          <cell r="A6168" t="str">
            <v>105570</v>
          </cell>
          <cell r="B6168" t="str">
            <v>RECONSTRUÇÃO DE BASE E SUB-BASE PARA PAVIMENTAÇÃO DE SOLO DE COMPORTAMENTO LATERÍTICO (ARENOSO), COM ESPESSURA DE 20 CM - EXCLUSIVE ESCAVAÇÃO, CARGA E TRANSPORTE E SOLO. AF_09/2024</v>
          </cell>
          <cell r="C6168" t="str">
            <v>M3</v>
          </cell>
          <cell r="D6168" t="str">
            <v>ATRIBUÍDO SÃO PAULO</v>
          </cell>
          <cell r="E6168" t="str">
            <v>10,27</v>
          </cell>
          <cell r="F6168" t="str">
            <v>CAIXA REFERENCIAL</v>
          </cell>
        </row>
        <row r="6169">
          <cell r="A6169" t="str">
            <v>105571</v>
          </cell>
          <cell r="B6169" t="str">
            <v>CONSTRUÇÃO DE BASE E SUB-BASE PARA PAVIMENTAÇÃO DE SOLO (PREDOMINANTEMENTE ARENOSO) MELHORADO COM CIMENTO - 2%, MISTURA EM PISTA, COM ESPESSURA DE 10 CM - EXCLUSIVE ESCAVAÇÃO, CARGA E TRANSPORTE E SOLO. AF_09/2024</v>
          </cell>
          <cell r="C6169" t="str">
            <v>M3</v>
          </cell>
          <cell r="D6169" t="str">
            <v>ATRIBUÍDO SÃO PAULO</v>
          </cell>
          <cell r="E6169" t="str">
            <v>52,09</v>
          </cell>
          <cell r="F6169" t="str">
            <v>CAIXA REFERENCIAL</v>
          </cell>
        </row>
        <row r="6170">
          <cell r="A6170" t="str">
            <v>105572</v>
          </cell>
          <cell r="B6170" t="str">
            <v>RECONSTRUÇÃO DE BASE E SUB-BASE PARA PAVIMENTAÇÃO DE SOLO (PREDOMINANTEMENTE ARENOSO) MELHORADO COM CIMENTO - 2%, MISTURA EM PISTA, COM ESPESSURA DE 10 CM - EXCLUSIVE ESCAVAÇÃO, CARGA E TRANSPORTE E SOLO. AF_09/2024</v>
          </cell>
          <cell r="C6170" t="str">
            <v>M3</v>
          </cell>
          <cell r="D6170" t="str">
            <v>ATRIBUÍDO SÃO PAULO</v>
          </cell>
          <cell r="E6170" t="str">
            <v>59,31</v>
          </cell>
          <cell r="F6170" t="str">
            <v>CAIXA REFERENCIAL</v>
          </cell>
        </row>
        <row r="6171">
          <cell r="A6171" t="str">
            <v>105573</v>
          </cell>
          <cell r="B6171" t="str">
            <v>RECONSTRUÇÃO DE BASE E SUB-BASE PARA PAVIMENTAÇÃO DE SOLO (PREDOMINANTEMENTE ARENOSO) MELHORADO COM CIMENTO - 4%, MISTURA EM PISTA, COM ESPESSURA DE 10 CM - EXCLUSIVE ESCAVAÇÃO, CARGA E TRANSPORTE E SOLO. AF_09/2024</v>
          </cell>
          <cell r="C6171" t="str">
            <v>M3</v>
          </cell>
          <cell r="D6171" t="str">
            <v>ATRIBUÍDO SÃO PAULO</v>
          </cell>
          <cell r="E6171" t="str">
            <v>88,91</v>
          </cell>
          <cell r="F6171" t="str">
            <v>CAIXA REFERENCIAL</v>
          </cell>
        </row>
        <row r="6172">
          <cell r="A6172" t="str">
            <v>105574</v>
          </cell>
          <cell r="B6172" t="str">
            <v>RECONSTRUÇÃO DE BASE E SUB-BASE PARA PAVIMENTAÇÃO DE SOLO (PREDOMINANTEMENTE ARENOSO) MELHORADO COM CIMENTO - 2%, MISTURA EM PISTA, COM ESPESSURA DE 15 CM - EXCLUSIVE ESCAVAÇÃO, CARGA E TRANSPORTE E SOLO. AF_09/2024</v>
          </cell>
          <cell r="C6172" t="str">
            <v>M3</v>
          </cell>
          <cell r="D6172" t="str">
            <v>ATRIBUÍDO SÃO PAULO</v>
          </cell>
          <cell r="E6172" t="str">
            <v>50,85</v>
          </cell>
          <cell r="F6172" t="str">
            <v>CAIXA REFERENCIAL</v>
          </cell>
        </row>
        <row r="6173">
          <cell r="A6173" t="str">
            <v>105575</v>
          </cell>
          <cell r="B6173" t="str">
            <v>CONSTRUÇÃO DE BASE E SUB-BASE PARA PAVIMENTAÇÃO DE SOLO (PREDOMINANTEMENTE ARENOSO) MELHORADO COM CIMENTO - 2%, MISTURA EM PISTA, COM ESPESSURA DE 20 CM - EXCLUSIVE ESCAVAÇÃO, CARGA E TRANSPORTE E SOLO. AF_09/2024</v>
          </cell>
          <cell r="C6173" t="str">
            <v>M3</v>
          </cell>
          <cell r="D6173" t="str">
            <v>ATRIBUÍDO SÃO PAULO</v>
          </cell>
          <cell r="E6173" t="str">
            <v>45,07</v>
          </cell>
          <cell r="F6173" t="str">
            <v>CAIXA REFERENCIAL</v>
          </cell>
        </row>
        <row r="6174">
          <cell r="A6174" t="str">
            <v>105576</v>
          </cell>
          <cell r="B6174" t="str">
            <v>RECONSTRUÇÃO DE BASE E SUB-BASE PARA PAVIMENTAÇÃO DE SOLO (PREDOMINANTEMENTE ARENOSO) MELHORADO COM CIMENTO - 2%, MISTURA EM PISTA, COM ESPESSURA DE 20 CM - EXCLUSIVE ESCAVAÇÃO, CARGA E TRANSPORTE E SOLO. AF_09/2024</v>
          </cell>
          <cell r="C6174" t="str">
            <v>M3</v>
          </cell>
          <cell r="D6174" t="str">
            <v>ATRIBUÍDO SÃO PAULO</v>
          </cell>
          <cell r="E6174" t="str">
            <v>49,67</v>
          </cell>
          <cell r="F6174" t="str">
            <v>CAIXA REFERENCIAL</v>
          </cell>
        </row>
        <row r="6175">
          <cell r="A6175" t="str">
            <v>105577</v>
          </cell>
          <cell r="B6175" t="str">
            <v>RECONSTRUÇÃO DE BASE E SUB-BASE PARA PAVIMENTAÇÃO DE SOLO (PREDOMINANTEMENTE ARENOSO) BRITA - 40%-60%, MISTURA EM PISTA, COM ESPESSURA DE 10 CM - EXCLUSIVE ESCAVAÇÃO, CARGA E TRANSPORTE E SOLO. AF_09/2024</v>
          </cell>
          <cell r="C6175" t="str">
            <v>M3</v>
          </cell>
          <cell r="D6175" t="str">
            <v>ATRIBUÍDO SÃO PAULO</v>
          </cell>
          <cell r="E6175" t="str">
            <v>160,66</v>
          </cell>
          <cell r="F6175" t="str">
            <v>CAIXA REFERENCIAL</v>
          </cell>
        </row>
        <row r="6176">
          <cell r="A6176" t="str">
            <v>105578</v>
          </cell>
          <cell r="B6176" t="str">
            <v>RECONSTRUÇÃO DE BASE E SUB-BASE PARA PAVIMENTAÇÃO DE SOLO (PREDOMINANTEMENTE ARENOSO) BRITA - 40%-60%, MISTURA EM PISTA, COM ESPESSURA DE 15 CM - EXCLUSIVE ESCAVAÇÃO, CARGA E TRANSPORTE E SOLO. AF_09/2024</v>
          </cell>
          <cell r="C6176" t="str">
            <v>M3</v>
          </cell>
          <cell r="D6176" t="str">
            <v>ATRIBUÍDO SÃO PAULO</v>
          </cell>
          <cell r="E6176" t="str">
            <v>150,11</v>
          </cell>
          <cell r="F6176" t="str">
            <v>CAIXA REFERENCIAL</v>
          </cell>
        </row>
        <row r="6177">
          <cell r="A6177" t="str">
            <v>105579</v>
          </cell>
          <cell r="B6177" t="str">
            <v>RECONSTRUÇÃO DE BASE E SUB-BASE PARA PAVIMENTAÇÃO DE SOLO (PREDOMINANTEMENTE ARENOSO) BRITA - 50%-50%, MISTURA EM PISTA, COM ESPESSURA DE 10 CM - EXCLUSIVE ESCAVAÇÃO, CARGA E TRANSPORTE E SOLO. AF_09/2024</v>
          </cell>
          <cell r="C6177" t="str">
            <v>M3</v>
          </cell>
          <cell r="D6177" t="str">
            <v>ATRIBUÍDO SÃO PAULO</v>
          </cell>
          <cell r="E6177" t="str">
            <v>141,51</v>
          </cell>
          <cell r="F6177" t="str">
            <v>CAIXA REFERENCIAL</v>
          </cell>
        </row>
        <row r="6178">
          <cell r="A6178" t="str">
            <v>105580</v>
          </cell>
          <cell r="B6178" t="str">
            <v>RECONSTRUÇÃO DE BASE E SUB-BASE PARA PAVIMENTAÇÃO DE SOLO (PREDOMINANTEMENTE ARENOSO) BRITA - 50%-50%, MISTURA EM PISTA, COM ESPESSURA DE 15 CM - EXCLUSIVE ESCAVAÇÃO, CARGA E TRANSPORTE E SOLO. AF_09/2024</v>
          </cell>
          <cell r="C6178" t="str">
            <v>M3</v>
          </cell>
          <cell r="D6178" t="str">
            <v>ATRIBUÍDO SÃO PAULO</v>
          </cell>
          <cell r="E6178" t="str">
            <v>130,96</v>
          </cell>
          <cell r="F6178" t="str">
            <v>CAIXA REFERENCIAL</v>
          </cell>
        </row>
        <row r="6179">
          <cell r="A6179" t="str">
            <v>105581</v>
          </cell>
          <cell r="B6179" t="str">
            <v>CONSTRUÇÃO DE BASE E SUB-BASE PARA PAVIMENTAÇÃO DE SOLO (PREDOMINANTEMENTE ARENOSO) BRITA - 50%-50%, MISTURA EM PISTA, COM ESPESSURA DE 20 CM - EXCLUSIVE ESCAVAÇÃO, CARGA E TRANSPORTE E SOLO. AF_09/2024</v>
          </cell>
          <cell r="C6179" t="str">
            <v>M3</v>
          </cell>
          <cell r="D6179" t="str">
            <v>ATRIBUÍDO SÃO PAULO</v>
          </cell>
          <cell r="E6179" t="str">
            <v>117,53</v>
          </cell>
          <cell r="F6179" t="str">
            <v>CAIXA REFERENCIAL</v>
          </cell>
        </row>
        <row r="6180">
          <cell r="A6180" t="str">
            <v>105582</v>
          </cell>
          <cell r="B6180" t="str">
            <v>RECONSTRUÇÃO DE BASE E SUB-BASE PARA PAVIMENTAÇÃO DE SOLO (PREDOMINANTEMENTE ARENOSO) BRITA - 50%-50%, MISTURA EM PISTA, COM ESPESSURA DE 20 CM - EXCLUSIVE ESCAVAÇÃO, CARGA E TRANSPORTE E SOLO. AF_09/2024</v>
          </cell>
          <cell r="C6180" t="str">
            <v>M3</v>
          </cell>
          <cell r="D6180" t="str">
            <v>ATRIBUÍDO SÃO PAULO</v>
          </cell>
          <cell r="E6180" t="str">
            <v>125,67</v>
          </cell>
          <cell r="F6180" t="str">
            <v>CAIXA REFERENCIAL</v>
          </cell>
        </row>
        <row r="6181">
          <cell r="A6181" t="str">
            <v>105585</v>
          </cell>
          <cell r="B6181" t="str">
            <v>CONSTRUÇÃO DE BASE E SUB-BASE PARA PAVIMENTAÇÃO DE SOLO (PREDOMINANTEMENTE ARGILOSO) BRITA - 40%-60%, MISTURA EM PISTA, COM ESPESSURA DE 10 CM - EXCLUSIVE ESCAVAÇÃO, CARGA E TRANSPORTE E SOLO. AF_09/2024</v>
          </cell>
          <cell r="C6181" t="str">
            <v>M3</v>
          </cell>
          <cell r="D6181" t="str">
            <v>ATRIBUÍDO SÃO PAULO</v>
          </cell>
          <cell r="E6181" t="str">
            <v>156,44</v>
          </cell>
          <cell r="F6181" t="str">
            <v>CAIXA REFERENCIAL</v>
          </cell>
        </row>
        <row r="6182">
          <cell r="A6182" t="str">
            <v>105586</v>
          </cell>
          <cell r="B6182" t="str">
            <v>RECONSTRUÇÃO DE BASE E SUB-BASE PARA PAVIMENTAÇÃO DE SOLO (PREDOMINANTEMENTE ARGILOSO) BRITA - 40%-60%, MISTURA EM PISTA, COM ESPESSURA DE 10 CM - EXCLUSIVE ESCAVAÇÃO, CARGA E TRANSPORTE E SOLO. AF_09/2024</v>
          </cell>
          <cell r="C6182" t="str">
            <v>M3</v>
          </cell>
          <cell r="D6182" t="str">
            <v>ATRIBUÍDO SÃO PAULO</v>
          </cell>
          <cell r="E6182" t="str">
            <v>172,76</v>
          </cell>
          <cell r="F6182" t="str">
            <v>CAIXA REFERENCIAL</v>
          </cell>
        </row>
        <row r="6183">
          <cell r="A6183" t="str">
            <v>105587</v>
          </cell>
          <cell r="B6183" t="str">
            <v>RECONSTRUÇÃO DE BASE E SUB-BASE PARA PAVIMENTAÇÃO DE SOLO (PREDOMINANTEMENTE ARGILOSO) BRITA - 40%-60%, MISTURA EM PISTA, COM ESPESSURA DE 15 CM - EXCLUSIVE ESCAVAÇÃO, CARGA E TRANSPORTE E SOLO. AF_09/2024</v>
          </cell>
          <cell r="C6183" t="str">
            <v>M3</v>
          </cell>
          <cell r="D6183" t="str">
            <v>ATRIBUÍDO SÃO PAULO</v>
          </cell>
          <cell r="E6183" t="str">
            <v>158,21</v>
          </cell>
          <cell r="F6183" t="str">
            <v>CAIXA REFERENCIAL</v>
          </cell>
        </row>
        <row r="6184">
          <cell r="A6184" t="str">
            <v>105588</v>
          </cell>
          <cell r="B6184" t="str">
            <v>CONSTRUÇÃO DE BASE E SUB-BASE PARA PAVIMENTAÇÃO DE SOLO (PREDOMINANTEMENTE ARGILOSO) BRITA - 40%-60%, MISTURA EM PISTA, COM ESPESSURA DE 20 CM - EXCLUSIVE ESCAVAÇÃO, CARGA E TRANSPORTE E SOLO. AF_09/2024</v>
          </cell>
          <cell r="C6184" t="str">
            <v>M3</v>
          </cell>
          <cell r="D6184" t="str">
            <v>ATRIBUÍDO SÃO PAULO</v>
          </cell>
          <cell r="E6184" t="str">
            <v>145,06</v>
          </cell>
          <cell r="F6184" t="str">
            <v>CAIXA REFERENCIAL</v>
          </cell>
        </row>
        <row r="6185">
          <cell r="A6185" t="str">
            <v>105589</v>
          </cell>
          <cell r="B6185" t="str">
            <v>RECONSTRUÇÃO DE BASE E SUB-BASE PARA PAVIMENTAÇÃO DE SOLO (PREDOMINANTEMENTE ARGILOSO) BRITA - 40%-60%, MISTURA EM PISTA, COM ESPESSURA DE 20 CM - EXCLUSIVE ESCAVAÇÃO, CARGA E TRANSPORTE E SOLO. AF_09/2024</v>
          </cell>
          <cell r="C6185" t="str">
            <v>M3</v>
          </cell>
          <cell r="D6185" t="str">
            <v>ATRIBUÍDO SÃO PAULO</v>
          </cell>
          <cell r="E6185" t="str">
            <v>156,86</v>
          </cell>
          <cell r="F6185" t="str">
            <v>CAIXA REFERENCIAL</v>
          </cell>
        </row>
        <row r="6186">
          <cell r="A6186" t="str">
            <v>105592</v>
          </cell>
          <cell r="B6186" t="str">
            <v>CONSTRUÇÃO DE BASE E SUB-BASE PARA PAVIMENTAÇÃO DE SOLO (PREDOMINANTEMENTE ARGILOSO) BRITA - 50%-50%, MISTURA EM PISTA, COM ESPESSURA DE 10 CM - EXCLUSIVE ESCAVAÇÃO, CARGA E TRANSPORTE E SOLO. AF_09/2024</v>
          </cell>
          <cell r="C6186" t="str">
            <v>M3</v>
          </cell>
          <cell r="D6186" t="str">
            <v>ATRIBUÍDO SÃO PAULO</v>
          </cell>
          <cell r="E6186" t="str">
            <v>137,29</v>
          </cell>
          <cell r="F6186" t="str">
            <v>CAIXA REFERENCIAL</v>
          </cell>
        </row>
        <row r="6187">
          <cell r="A6187" t="str">
            <v>105593</v>
          </cell>
          <cell r="B6187" t="str">
            <v>RECONSTRUÇÃO DE BASE E SUB-BASE PARA PAVIMENTAÇÃO DE SOLO (PREDOMINANTEMENTE ARGILOSO) BRITA - 50%-50%, MISTURA EM PISTA, COM ESPESSURA DE 10 CM - EXCLUSIVE ESCAVAÇÃO, CARGA E TRANSPORTE E SOLO. AF_09/2024</v>
          </cell>
          <cell r="C6187" t="str">
            <v>M3</v>
          </cell>
          <cell r="D6187" t="str">
            <v>ATRIBUÍDO SÃO PAULO</v>
          </cell>
          <cell r="E6187" t="str">
            <v>153,61</v>
          </cell>
          <cell r="F6187" t="str">
            <v>CAIXA REFERENCIAL</v>
          </cell>
        </row>
        <row r="6188">
          <cell r="A6188" t="str">
            <v>105594</v>
          </cell>
          <cell r="B6188" t="str">
            <v>RECONSTRUÇÃO DE BASE E SUB-BASE PARA PAVIMENTAÇÃO DE SOLO (PREDOMINANTEMENTE ARGILOSO) BRITA - 50%-50%, MISTURA EM PISTA, COM ESPESSURA DE 15 CM - EXCLUSIVE ESCAVAÇÃO, CARGA E TRANSPORTE E SOLO. AF_09/2024</v>
          </cell>
          <cell r="C6188" t="str">
            <v>M3</v>
          </cell>
          <cell r="D6188" t="str">
            <v>ATRIBUÍDO SÃO PAULO</v>
          </cell>
          <cell r="E6188" t="str">
            <v>139,06</v>
          </cell>
          <cell r="F6188" t="str">
            <v>CAIXA REFERENCIAL</v>
          </cell>
        </row>
        <row r="6189">
          <cell r="A6189" t="str">
            <v>105595</v>
          </cell>
          <cell r="B6189" t="str">
            <v>CONSTRUÇÃO DE BASE E SUB-BASE PARA PAVIMENTAÇÃO DE SOLO (PREDOMINANTEMENTE ARGILOSO) BRITA - 50%-50%, MISTURA EM PISTA, COM ESPESSURA DE 20 CM - EXCLUSIVE ESCAVAÇÃO, CARGA E TRANSPORTE E SOLO. AF_09/2024</v>
          </cell>
          <cell r="C6189" t="str">
            <v>M3</v>
          </cell>
          <cell r="D6189" t="str">
            <v>ATRIBUÍDO SÃO PAULO</v>
          </cell>
          <cell r="E6189" t="str">
            <v>125,91</v>
          </cell>
          <cell r="F6189" t="str">
            <v>CAIXA REFERENCIAL</v>
          </cell>
        </row>
        <row r="6190">
          <cell r="A6190" t="str">
            <v>105596</v>
          </cell>
          <cell r="B6190" t="str">
            <v>RECONSTRUÇÃO DE BASE E SUB-BASE PARA PAVIMENTAÇÃO DE SOLO (PREDOMINANTEMENTE ARGILOSO) BRITA - 50%-50%, MISTURA EM PISTA, COM ESPESSURA DE 20 CM - EXCLUSIVE ESCAVAÇÃO, CARGA E TRANSPORTE E SOLO. AF_09/2024</v>
          </cell>
          <cell r="C6190" t="str">
            <v>M3</v>
          </cell>
          <cell r="D6190" t="str">
            <v>ATRIBUÍDO SÃO PAULO</v>
          </cell>
          <cell r="E6190" t="str">
            <v>137,71</v>
          </cell>
          <cell r="F6190" t="str">
            <v>CAIXA REFERENCIAL</v>
          </cell>
        </row>
        <row r="6191">
          <cell r="A6191" t="str">
            <v>105623</v>
          </cell>
          <cell r="B6191" t="str">
            <v>CONSTRUÇÃO DE BASE E SUB-BASE PARA PAVIMENTAÇÃO DE SOLO (PREDOMINANTEMENTE ARENOSO) MELHORADO COM CIMENTO - 4%, MISTURA EM PISTA, COM ESPESSURA DE 10 CM - EXCLUSIVE ESCAVAÇÃO, CARGA E TRANSPORTE E SOLO. AF_09/2024</v>
          </cell>
          <cell r="C6191" t="str">
            <v>M3</v>
          </cell>
          <cell r="D6191" t="str">
            <v>ATRIBUÍDO SÃO PAULO</v>
          </cell>
          <cell r="E6191" t="str">
            <v>81,69</v>
          </cell>
          <cell r="F6191" t="str">
            <v>CAIXA REFERENCIAL</v>
          </cell>
        </row>
        <row r="6192">
          <cell r="A6192" t="str">
            <v>105624</v>
          </cell>
          <cell r="B6192" t="str">
            <v>CONSTRUÇÃO DE BASE E SUB-BASE PARA PAVIMENTAÇÃO DE SOLO (PREDOMINANTEMENTE ARENOSO) COM CIMENTO - 6%, MISTURA EM PISTA, COM ESPESSURA DE 10 CM - EXCLUSIVE ESCAVAÇÃO, CARGA E TRANSPORTE E SOLO. AF_09/2024</v>
          </cell>
          <cell r="C6192" t="str">
            <v>M3</v>
          </cell>
          <cell r="D6192" t="str">
            <v>ATRIBUÍDO SÃO PAULO</v>
          </cell>
          <cell r="E6192" t="str">
            <v>110,49</v>
          </cell>
          <cell r="F6192" t="str">
            <v>CAIXA REFERENCIAL</v>
          </cell>
        </row>
        <row r="6193">
          <cell r="A6193" t="str">
            <v>105625</v>
          </cell>
          <cell r="B6193" t="str">
            <v>CONSTRUÇÃO DE BASE E SUB-BASE PARA PAVIMENTAÇÃO DE SOLO (PREDOMINANTEMENTE ARENOSO) COM CIMENTO - 8%, MISTURA EM PISTA, COM ESPESSURA DE 10 CM - EXCLUSIVE ESCAVAÇÃO, CARGA E TRANSPORTE E SOLO. AF_09/2024</v>
          </cell>
          <cell r="C6193" t="str">
            <v>M3</v>
          </cell>
          <cell r="D6193" t="str">
            <v>ATRIBUÍDO SÃO PAULO</v>
          </cell>
          <cell r="E6193" t="str">
            <v>138,92</v>
          </cell>
          <cell r="F6193" t="str">
            <v>CAIXA REFERENCIAL</v>
          </cell>
        </row>
        <row r="6194">
          <cell r="A6194" t="str">
            <v>105626</v>
          </cell>
          <cell r="B6194" t="str">
            <v>RECONSTRUÇÃO DE BASE E SUB-BASE PARA PAVIMENTAÇÃO DE SOLO (PREDOMINANTEMENTE ARENOSO) COM CIMENTO - 6%, MISTURA EM PISTA, COM ESPESSURA DE 10 CM - EXCLUSIVE ESCAVAÇÃO, CARGA E TRANSPORTE E SOLO. AF_09/2024</v>
          </cell>
          <cell r="C6194" t="str">
            <v>M3</v>
          </cell>
          <cell r="D6194" t="str">
            <v>ATRIBUÍDO SÃO PAULO</v>
          </cell>
          <cell r="E6194" t="str">
            <v>117,71</v>
          </cell>
          <cell r="F6194" t="str">
            <v>CAIXA REFERENCIAL</v>
          </cell>
        </row>
        <row r="6195">
          <cell r="A6195" t="str">
            <v>105627</v>
          </cell>
          <cell r="B6195" t="str">
            <v>RECONSTRUÇÃO DE BASE E SUB-BASE PARA PAVIMENTAÇÃO DE SOLO (PREDOMINANTEMENTE ARENOSO) COM CIMENTO - 8%, MISTURA EM PISTA, COM ESPESSURA DE 10 CM - EXCLUSIVE ESCAVAÇÃO, CARGA E TRANSPORTE E SOLO. AF_09/2024</v>
          </cell>
          <cell r="C6195" t="str">
            <v>M3</v>
          </cell>
          <cell r="D6195" t="str">
            <v>ATRIBUÍDO SÃO PAULO</v>
          </cell>
          <cell r="E6195" t="str">
            <v>146,14</v>
          </cell>
          <cell r="F6195" t="str">
            <v>CAIXA REFERENCIAL</v>
          </cell>
        </row>
        <row r="6196">
          <cell r="A6196" t="str">
            <v>105628</v>
          </cell>
          <cell r="B6196" t="str">
            <v>RECONSTRUÇÃO DE BASE E SUB-BASE PARA PAVIMENTAÇÃO DE SOLO (PREDOMINANTEMENTE ARENOSO) MELHORADO COM CIMENTO - 4%, MISTURA EM PISTA, COM ESPESSURA DE 15 CM - EXCLUSIVE ESCAVAÇÃO, CARGA E TRANSPORTE E SOLO. AF_09/2024</v>
          </cell>
          <cell r="C6196" t="str">
            <v>M3</v>
          </cell>
          <cell r="D6196" t="str">
            <v>ATRIBUÍDO SÃO PAULO</v>
          </cell>
          <cell r="E6196" t="str">
            <v>80,45</v>
          </cell>
          <cell r="F6196" t="str">
            <v>CAIXA REFERENCIAL</v>
          </cell>
        </row>
        <row r="6197">
          <cell r="A6197" t="str">
            <v>105629</v>
          </cell>
          <cell r="B6197" t="str">
            <v>RECONSTRUÇÃO DE BASE E SUB-BASE PARA PAVIMENTAÇÃO DE SOLO (PREDOMINANTEMENTE ARENOSO) COM CIMENTO - 6%, MISTURA EM PISTA, COM ESPESSURA DE 15 CM - EXCLUSIVE ESCAVAÇÃO, CARGA E TRANSPORTE E SOLO. AF_09/2024</v>
          </cell>
          <cell r="C6197" t="str">
            <v>M3</v>
          </cell>
          <cell r="D6197" t="str">
            <v>ATRIBUÍDO SÃO PAULO</v>
          </cell>
          <cell r="E6197" t="str">
            <v>109,25</v>
          </cell>
          <cell r="F6197" t="str">
            <v>CAIXA REFERENCIAL</v>
          </cell>
        </row>
        <row r="6198">
          <cell r="A6198" t="str">
            <v>105630</v>
          </cell>
          <cell r="B6198" t="str">
            <v>RECONSTRUÇÃO DE BASE E SUB-BASE PARA PAVIMENTAÇÃO DE SOLO (PREDOMINANTEMENTE ARENOSO) COM CIMENTO - 8%, MISTURA EM PISTA, COM ESPESSURA DE 15 CM - EXCLUSIVE ESCAVAÇÃO, CARGA E TRANSPORTE E SOLO. AF_09/2024</v>
          </cell>
          <cell r="C6198" t="str">
            <v>M3</v>
          </cell>
          <cell r="D6198" t="str">
            <v>ATRIBUÍDO SÃO PAULO</v>
          </cell>
          <cell r="E6198" t="str">
            <v>137,68</v>
          </cell>
          <cell r="F6198" t="str">
            <v>CAIXA REFERENCIAL</v>
          </cell>
        </row>
        <row r="6199">
          <cell r="A6199" t="str">
            <v>105631</v>
          </cell>
          <cell r="B6199" t="str">
            <v>CONSTRUÇÃO DE BASE E SUB-BASE PARA PAVIMENTAÇÃO DE SOLO (PREDOMINANTEMENTE ARENOSO) MELHORADO COM CIMENTO - 4%, MISTURA EM PISTA, COM ESPESSURA DE 20 CM - EXCLUSIVE ESCAVAÇÃO, CARGA E TRANSPORTE E SOLO. AF_09/2024</v>
          </cell>
          <cell r="C6199" t="str">
            <v>M3</v>
          </cell>
          <cell r="D6199" t="str">
            <v>ATRIBUÍDO SÃO PAULO</v>
          </cell>
          <cell r="E6199" t="str">
            <v>74,67</v>
          </cell>
          <cell r="F6199" t="str">
            <v>CAIXA REFERENCIAL</v>
          </cell>
        </row>
        <row r="6200">
          <cell r="A6200" t="str">
            <v>105632</v>
          </cell>
          <cell r="B6200" t="str">
            <v>CONSTRUÇÃO DE BASE E SUB-BASE PARA PAVIMENTAÇÃO DE SOLO (PREDOMINANTEMENTE ARENOSO) COM CIMENTO - 6%, MISTURA EM PISTA, COM ESPESSURA DE 20 CM - EXCLUSIVE ESCAVAÇÃO, CARGA E TRANSPORTE E SOLO. AF_09/2024</v>
          </cell>
          <cell r="C6200" t="str">
            <v>M3</v>
          </cell>
          <cell r="D6200" t="str">
            <v>ATRIBUÍDO SÃO PAULO</v>
          </cell>
          <cell r="E6200" t="str">
            <v>103,47</v>
          </cell>
          <cell r="F6200" t="str">
            <v>CAIXA REFERENCIAL</v>
          </cell>
        </row>
        <row r="6201">
          <cell r="A6201" t="str">
            <v>105633</v>
          </cell>
          <cell r="B6201" t="str">
            <v>CONSTRUÇÃO DE BASE E SUB-BASE PARA PAVIMENTAÇÃO DE SOLO (PREDOMINANTEMENTE ARENOSO) COM CIMENTO - 8%, MISTURA EM PISTA, COM ESPESSURA DE 20 CM - EXCLUSIVE ESCAVAÇÃO, CARGA E TRANSPORTE E SOLO. AF_09/2024</v>
          </cell>
          <cell r="C6201" t="str">
            <v>M3</v>
          </cell>
          <cell r="D6201" t="str">
            <v>ATRIBUÍDO SÃO PAULO</v>
          </cell>
          <cell r="E6201" t="str">
            <v>131,90</v>
          </cell>
          <cell r="F6201" t="str">
            <v>CAIXA REFERENCIAL</v>
          </cell>
        </row>
        <row r="6202">
          <cell r="A6202" t="str">
            <v>105634</v>
          </cell>
          <cell r="B6202" t="str">
            <v>RECONSTRUÇÃO DE BASE E SUB-BASE PARA PAVIMENTAÇÃO DE SOLO (PREDOMINANTEMENTE ARENOSO) MELHORADO COM CIMENTO - 4%, MISTURA EM PISTA, COM ESPESSURA DE 20 CM - EXCLUSIVE ESCAVAÇÃO, CARGA E TRANSPORTE E SOLO. AF_09/2024</v>
          </cell>
          <cell r="C6202" t="str">
            <v>M3</v>
          </cell>
          <cell r="D6202" t="str">
            <v>ATRIBUÍDO SÃO PAULO</v>
          </cell>
          <cell r="E6202" t="str">
            <v>79,27</v>
          </cell>
          <cell r="F6202" t="str">
            <v>CAIXA REFERENCIAL</v>
          </cell>
        </row>
        <row r="6203">
          <cell r="A6203" t="str">
            <v>105635</v>
          </cell>
          <cell r="B6203" t="str">
            <v>RECONSTRUÇÃO DE BASE E SUB-BASE PARA PAVIMENTAÇÃO DE SOLO (PREDOMINANTEMENTE ARENOSO) COM CIMENTO - 6%, MISTURA EM PISTA, COM ESPESSURA DE 20 CM - EXCLUSIVE ESCAVAÇÃO, CARGA E TRANSPORTE E SOLO. AF_09/2024</v>
          </cell>
          <cell r="C6203" t="str">
            <v>M3</v>
          </cell>
          <cell r="D6203" t="str">
            <v>ATRIBUÍDO SÃO PAULO</v>
          </cell>
          <cell r="E6203" t="str">
            <v>108,07</v>
          </cell>
          <cell r="F6203" t="str">
            <v>CAIXA REFERENCIAL</v>
          </cell>
        </row>
        <row r="6204">
          <cell r="A6204" t="str">
            <v>105636</v>
          </cell>
          <cell r="B6204" t="str">
            <v>RECONSTRUÇÃO DE BASE E SUB-BASE PARA PAVIMENTAÇÃO DE SOLO (PREDOMINANTEMENTE ARENOSO) COM CIMENTO - 8%, MISTURA EM PISTA, COM ESPESSURA DE 20 CM - EXCLUSIVE ESCAVAÇÃO, CARGA E TRANSPORTE E SOLO. AF_09/2024</v>
          </cell>
          <cell r="C6204" t="str">
            <v>M3</v>
          </cell>
          <cell r="D6204" t="str">
            <v>ATRIBUÍDO SÃO PAULO</v>
          </cell>
          <cell r="E6204" t="str">
            <v>136,50</v>
          </cell>
          <cell r="F6204" t="str">
            <v>CAIXA REFERENCIAL</v>
          </cell>
        </row>
        <row r="6205">
          <cell r="A6205" t="str">
            <v>105657</v>
          </cell>
          <cell r="B6205" t="str">
            <v>CONSTRUÇÃO DE BASE E SUB-BASE PARA PAVIMENTAÇÃO DE SOLO (PREDOMINANTEMENTE ARENOSO) BRITA - 40%-60% COM CIMENTO - 4%, MISTURA EM PISTA, COM ESPESSURA DE 10 CM - EXCLUSIVE ESCAVAÇÃO, CARGA E TRANSPORTE E SOLO. AF_09/2024</v>
          </cell>
          <cell r="C6205" t="str">
            <v>M3</v>
          </cell>
          <cell r="D6205" t="str">
            <v>ATRIBUÍDO SÃO PAULO</v>
          </cell>
          <cell r="E6205" t="str">
            <v>204,70</v>
          </cell>
          <cell r="F6205" t="str">
            <v>CAIXA REFERENCIAL</v>
          </cell>
        </row>
        <row r="6206">
          <cell r="A6206" t="str">
            <v>105658</v>
          </cell>
          <cell r="B6206" t="str">
            <v>CONSTRUÇÃO DE BASE E SUB-BASE PARA PAVIMENTAÇÃO DE SOLO (PREDOMINANTEMENTE ARENOSO) BRITA - 40%-60% COM CIMENTO - 6%, MISTURA EM PISTA, COM ESPESSURA DE 10 CM - EXCLUSIVE ESCAVAÇÃO, CARGA E TRANSPORTE E SOLO. AF_09/2024</v>
          </cell>
          <cell r="C6206" t="str">
            <v>M3</v>
          </cell>
          <cell r="D6206" t="str">
            <v>ATRIBUÍDO SÃO PAULO</v>
          </cell>
          <cell r="E6206" t="str">
            <v>231,20</v>
          </cell>
          <cell r="F6206" t="str">
            <v>CAIXA REFERENCIAL</v>
          </cell>
        </row>
        <row r="6207">
          <cell r="A6207" t="str">
            <v>105659</v>
          </cell>
          <cell r="B6207" t="str">
            <v>CONSTRUÇÃO DE BASE E SUB-BASE PARA PAVIMENTAÇÃO DE SOLO (PREDOMINANTEMENTE ARENOSO) BRITA - 40%-60% COM CIMENTO - 8%, MISTURA EM PISTA, COM ESPESSURA DE 10 CM - EXCLUSIVE ESCAVAÇÃO, CARGA E TRANSPORTE E SOLO. AF_09/2024</v>
          </cell>
          <cell r="C6207" t="str">
            <v>M3</v>
          </cell>
          <cell r="D6207" t="str">
            <v>ATRIBUÍDO SÃO PAULO</v>
          </cell>
          <cell r="E6207" t="str">
            <v>257,33</v>
          </cell>
          <cell r="F6207" t="str">
            <v>CAIXA REFERENCIAL</v>
          </cell>
        </row>
        <row r="6208">
          <cell r="A6208" t="str">
            <v>105660</v>
          </cell>
          <cell r="B6208" t="str">
            <v>RECONSTRUÇÃO DE BASE E SUB-BASE PARA PAVIMENTAÇÃO DE SOLO (PREDOMINANTEMENTE ARENOSO) BRITA - 40%-60% COM CIMENTO - 4%, MISTURA EM PISTA, COM ESPESSURA DE 10 CM - EXCLUSIVE ESCAVAÇÃO, CARGA E TRANSPORTE E SOLO. AF_09/2024</v>
          </cell>
          <cell r="C6208" t="str">
            <v>M3</v>
          </cell>
          <cell r="D6208" t="str">
            <v>ATRIBUÍDO SÃO PAULO</v>
          </cell>
          <cell r="E6208" t="str">
            <v>217,37</v>
          </cell>
          <cell r="F6208" t="str">
            <v>CAIXA REFERENCIAL</v>
          </cell>
        </row>
        <row r="6209">
          <cell r="A6209" t="str">
            <v>105661</v>
          </cell>
          <cell r="B6209" t="str">
            <v>RECONSTRUÇÃO DE BASE E SUB-BASE PARA PAVIMENTAÇÃO DE SOLO (PREDOMINANTEMENTE ARENOSO) BRITA - 40%-60% COM CIMENTO - 6%, MISTURA EM PISTA, COM ESPESSURA DE 10 CM - EXCLUSIVE ESCAVAÇÃO, CARGA E TRANSPORTE E SOLO. AF_09/2024</v>
          </cell>
          <cell r="C6209" t="str">
            <v>M3</v>
          </cell>
          <cell r="D6209" t="str">
            <v>ATRIBUÍDO SÃO PAULO</v>
          </cell>
          <cell r="E6209" t="str">
            <v>243,87</v>
          </cell>
          <cell r="F6209" t="str">
            <v>CAIXA REFERENCIAL</v>
          </cell>
        </row>
        <row r="6210">
          <cell r="A6210" t="str">
            <v>105662</v>
          </cell>
          <cell r="B6210" t="str">
            <v>RECONSTRUÇÃO DE BASE E SUB-BASE PARA PAVIMENTAÇÃO DE SOLO (PREDOMINANTEMENTE ARENOSO) BRITA - 40%-60% COM CIMENTO - 8%, MISTURA EM PISTA, COM ESPESSURA DE 10 CM - EXCLUSIVE ESCAVAÇÃO, CARGA E TRANSPORTE E SOLO. AF_09/2024</v>
          </cell>
          <cell r="C6210" t="str">
            <v>M3</v>
          </cell>
          <cell r="D6210" t="str">
            <v>ATRIBUÍDO SÃO PAULO</v>
          </cell>
          <cell r="E6210" t="str">
            <v>270,00</v>
          </cell>
          <cell r="F6210" t="str">
            <v>CAIXA REFERENCIAL</v>
          </cell>
        </row>
        <row r="6211">
          <cell r="A6211" t="str">
            <v>105663</v>
          </cell>
          <cell r="B6211" t="str">
            <v>RECONSTRUÇÃO DE BASE E SUB-BASE PARA PAVIMENTAÇÃO DE SOLO (PREDOMINANTEMENTE ARENOSO) BRITA - 40%-60% COM CIMENTO - 4%, MISTURA EM PISTA, COM ESPESSURA DE 15 CM - EXCLUSIVE ESCAVAÇÃO, CARGA E TRANSPORTE E SOLO. AF_09/2024</v>
          </cell>
          <cell r="C6211" t="str">
            <v>M3</v>
          </cell>
          <cell r="D6211" t="str">
            <v>ATRIBUÍDO SÃO PAULO</v>
          </cell>
          <cell r="E6211" t="str">
            <v>206,82</v>
          </cell>
          <cell r="F6211" t="str">
            <v>CAIXA REFERENCIAL</v>
          </cell>
        </row>
        <row r="6212">
          <cell r="A6212" t="str">
            <v>105664</v>
          </cell>
          <cell r="B6212" t="str">
            <v>RECONSTRUÇÃO DE BASE E SUB-BASE PARA PAVIMENTAÇÃO DE SOLO (PREDOMINANTEMENTE ARENOSO) BRITA - 40%-60% COM CIMENTO - 6%, MISTURA EM PISTA, COM ESPESSURA DE 15 CM - EXCLUSIVE ESCAVAÇÃO, CARGA E TRANSPORTE E SOLO. AF_09/2024</v>
          </cell>
          <cell r="C6212" t="str">
            <v>M3</v>
          </cell>
          <cell r="D6212" t="str">
            <v>ATRIBUÍDO SÃO PAULO</v>
          </cell>
          <cell r="E6212" t="str">
            <v>233,32</v>
          </cell>
          <cell r="F6212" t="str">
            <v>CAIXA REFERENCIAL</v>
          </cell>
        </row>
        <row r="6213">
          <cell r="A6213" t="str">
            <v>105665</v>
          </cell>
          <cell r="B6213" t="str">
            <v>RECONSTRUÇÃO DE BASE E SUB-BASE PARA PAVIMENTAÇÃO DE SOLO (PREDOMINANTEMENTE ARENOSO) BRITA - 40%-60% COM CIMENTO - 8%, MISTURA EM PISTA, COM ESPESSURA DE 15 CM - EXCLUSIVE ESCAVAÇÃO, CARGA E TRANSPORTE E SOLO. AF_09/2024</v>
          </cell>
          <cell r="C6213" t="str">
            <v>M3</v>
          </cell>
          <cell r="D6213" t="str">
            <v>ATRIBUÍDO SÃO PAULO</v>
          </cell>
          <cell r="E6213" t="str">
            <v>259,45</v>
          </cell>
          <cell r="F6213" t="str">
            <v>CAIXA REFERENCIAL</v>
          </cell>
        </row>
        <row r="6214">
          <cell r="A6214" t="str">
            <v>105666</v>
          </cell>
          <cell r="B6214" t="str">
            <v>CONSTRUÇÃO DE BASE E SUB-BASE PARA PAVIMENTAÇÃO DE SOLO (PREDOMINANTEMENTE ARENOSO) BRITA - 40%-60% COM CIMENTO - 4%, MISTURA EM PISTA, COM ESPESSURA DE 20 CM - EXCLUSIVE ESCAVAÇÃO, CARGA E TRANSPORTE E SOLO. AF_09/2024</v>
          </cell>
          <cell r="C6214" t="str">
            <v>M3</v>
          </cell>
          <cell r="D6214" t="str">
            <v>ATRIBUÍDO SÃO PAULO</v>
          </cell>
          <cell r="E6214" t="str">
            <v>193,39</v>
          </cell>
          <cell r="F6214" t="str">
            <v>CAIXA REFERENCIAL</v>
          </cell>
        </row>
        <row r="6215">
          <cell r="A6215" t="str">
            <v>105667</v>
          </cell>
          <cell r="B6215" t="str">
            <v>CONSTRUÇÃO DE BASE E SUB-BASE PARA PAVIMENTAÇÃO DE SOLO (PREDOMINANTEMENTE ARENOSO) BRITA - 40%-60% COM CIMENTO - 6%, MISTURA EM PISTA, COM ESPESSURA DE 20 CM - EXCLUSIVE ESCAVAÇÃO, CARGA E TRANSPORTE E SOLO. AF_09/2024</v>
          </cell>
          <cell r="C6215" t="str">
            <v>M3</v>
          </cell>
          <cell r="D6215" t="str">
            <v>ATRIBUÍDO SÃO PAULO</v>
          </cell>
          <cell r="E6215" t="str">
            <v>219,89</v>
          </cell>
          <cell r="F6215" t="str">
            <v>CAIXA REFERENCIAL</v>
          </cell>
        </row>
        <row r="6216">
          <cell r="A6216" t="str">
            <v>105668</v>
          </cell>
          <cell r="B6216" t="str">
            <v>CONSTRUÇÃO DE BASE E SUB-BASE PARA PAVIMENTAÇÃO DE SOLO (PREDOMINANTEMENTE ARENOSO) BRITA - 40%-60% COM CIMENTO - 8%, MISTURA EM PISTA, COM ESPESSURA DE 20 CM - EXCLUSIVE ESCAVAÇÃO, CARGA E TRANSPORTE E SOLO. AF_09/2024</v>
          </cell>
          <cell r="C6216" t="str">
            <v>M3</v>
          </cell>
          <cell r="D6216" t="str">
            <v>ATRIBUÍDO SÃO PAULO</v>
          </cell>
          <cell r="E6216" t="str">
            <v>246,02</v>
          </cell>
          <cell r="F6216" t="str">
            <v>CAIXA REFERENCIAL</v>
          </cell>
        </row>
        <row r="6217">
          <cell r="A6217" t="str">
            <v>105669</v>
          </cell>
          <cell r="B6217" t="str">
            <v>RECONSTRUÇÃO DE BASE E SUB-BASE PARA PAVIMENTAÇÃO DE SOLO (PREDOMINANTEMENTE ARENOSO) BRITA - 40%-60% COM CIMENTO - 4%, MISTURA EM PISTA, COM ESPESSURA DE 20 CM - EXCLUSIVE ESCAVAÇÃO, CARGA E TRANSPORTE E SOLO. AF_09/2024</v>
          </cell>
          <cell r="C6217" t="str">
            <v>M3</v>
          </cell>
          <cell r="D6217" t="str">
            <v>ATRIBUÍDO SÃO PAULO</v>
          </cell>
          <cell r="E6217" t="str">
            <v>201,53</v>
          </cell>
          <cell r="F6217" t="str">
            <v>CAIXA REFERENCIAL</v>
          </cell>
        </row>
        <row r="6218">
          <cell r="A6218" t="str">
            <v>105670</v>
          </cell>
          <cell r="B6218" t="str">
            <v>RECONSTRUÇÃO DE BASE E SUB-BASE PARA PAVIMENTAÇÃO DE SOLO (PREDOMINANTEMENTE ARENOSO) BRITA - 40%-60% COM CIMENTO - 6%, MISTURA EM PISTA, COM ESPESSURA DE 20 CM - EXCLUSIVE ESCAVAÇÃO, CARGA E TRANSPORTE E SOLO. AF_09/2024</v>
          </cell>
          <cell r="C6218" t="str">
            <v>M3</v>
          </cell>
          <cell r="D6218" t="str">
            <v>ATRIBUÍDO SÃO PAULO</v>
          </cell>
          <cell r="E6218" t="str">
            <v>228,03</v>
          </cell>
          <cell r="F6218" t="str">
            <v>CAIXA REFERENCIAL</v>
          </cell>
        </row>
        <row r="6219">
          <cell r="A6219" t="str">
            <v>105671</v>
          </cell>
          <cell r="B6219" t="str">
            <v>RECONSTRUÇÃO DE BASE E SUB-BASE PARA PAVIMENTAÇÃO DE SOLO (PREDOMINANTEMENTE ARENOSO) BRITA - 40%-60% COM CIMENTO - 8%, MISTURA EM PISTA, COM ESPESSURA DE 20 CM - EXCLUSIVE ESCAVAÇÃO, CARGA E TRANSPORTE E SOLO. AF_09/2024</v>
          </cell>
          <cell r="C6219" t="str">
            <v>M3</v>
          </cell>
          <cell r="D6219" t="str">
            <v>ATRIBUÍDO SÃO PAULO</v>
          </cell>
          <cell r="E6219" t="str">
            <v>254,16</v>
          </cell>
          <cell r="F6219" t="str">
            <v>CAIXA REFERENCIAL</v>
          </cell>
        </row>
        <row r="6220">
          <cell r="A6220" t="str">
            <v>105690</v>
          </cell>
          <cell r="B6220" t="str">
            <v>CONSTRUÇÃO DE BASE E SUB-BASE PARA PAVIMENTAÇÃO DE SOLO (PREDOMINANTEMENTE ARENOSO) BRITA - 50%-50% COM CIMENTO - 4%, MISTURA EM PISTA, COM ESPESSURA DE 10 CM - EXCLUSIVE ESCAVAÇÃO, CARGA E TRANSPORTE E SOLO. AF_09/2024</v>
          </cell>
          <cell r="C6220" t="str">
            <v>M3</v>
          </cell>
          <cell r="D6220" t="str">
            <v>ATRIBUÍDO SÃO PAULO</v>
          </cell>
          <cell r="E6220" t="str">
            <v>186,31</v>
          </cell>
          <cell r="F6220" t="str">
            <v>CAIXA REFERENCIAL</v>
          </cell>
        </row>
        <row r="6221">
          <cell r="A6221" t="str">
            <v>105691</v>
          </cell>
          <cell r="B6221" t="str">
            <v>CONSTRUÇÃO DE BASE E SUB-BASE PARA PAVIMENTAÇÃO DE SOLO (PREDOMINANTEMENTE ARENOSO) BRITA - 50%-50% COM CIMENTO - 6%, MISTURA EM PISTA, COM ESPESSURA DE 10 CM - EXCLUSIVE ESCAVAÇÃO, CARGA E TRANSPORTE E SOLO. AF_09/2024</v>
          </cell>
          <cell r="C6221" t="str">
            <v>M3</v>
          </cell>
          <cell r="D6221" t="str">
            <v>ATRIBUÍDO SÃO PAULO</v>
          </cell>
          <cell r="E6221" t="str">
            <v>213,19</v>
          </cell>
          <cell r="F6221" t="str">
            <v>CAIXA REFERENCIAL</v>
          </cell>
        </row>
        <row r="6222">
          <cell r="A6222" t="str">
            <v>105692</v>
          </cell>
          <cell r="B6222" t="str">
            <v>CONSTRUÇÃO DE BASE E SUB-BASE PARA PAVIMENTAÇÃO DE SOLO (PREDOMINANTEMENTE ARENOSO) BRITA - 50%-50% COM CIMENTO - 8%, MISTURA EM PISTA, COM ESPESSURA DE 10 CM - EXCLUSIVE ESCAVAÇÃO, CARGA E TRANSPORTE E SOLO. AF_09/2024</v>
          </cell>
          <cell r="C6222" t="str">
            <v>M3</v>
          </cell>
          <cell r="D6222" t="str">
            <v>ATRIBUÍDO SÃO PAULO</v>
          </cell>
          <cell r="E6222" t="str">
            <v>239,71</v>
          </cell>
          <cell r="F6222" t="str">
            <v>CAIXA REFERENCIAL</v>
          </cell>
        </row>
        <row r="6223">
          <cell r="A6223" t="str">
            <v>105693</v>
          </cell>
          <cell r="B6223" t="str">
            <v>RECONSTRUÇÃO DE BASE E SUB-BASE PARA PAVIMENTAÇÃO DE SOLO (PREDOMINANTEMENTE ARENOSO) BRITA - 50%-50% COM CIMENTO - 4%, MISTURA EM PISTA, COM ESPESSURA DE 10 CM - EXCLUSIVE ESCAVAÇÃO, CARGA E TRANSPORTE E SOLO. AF_09/2024</v>
          </cell>
          <cell r="C6223" t="str">
            <v>M3</v>
          </cell>
          <cell r="D6223" t="str">
            <v>ATRIBUÍDO SÃO PAULO</v>
          </cell>
          <cell r="E6223" t="str">
            <v>198,98</v>
          </cell>
          <cell r="F6223" t="str">
            <v>CAIXA REFERENCIAL</v>
          </cell>
        </row>
        <row r="6224">
          <cell r="A6224" t="str">
            <v>105694</v>
          </cell>
          <cell r="B6224" t="str">
            <v>RECONSTRUÇÃO DE BASE E SUB-BASE PARA PAVIMENTAÇÃO DE SOLO (PREDOMINANTEMENTE ARENOSO) BRITA - 50%-50% COM CIMENTO - 6%, MISTURA EM PISTA, COM ESPESSURA DE 10 CM - EXCLUSIVE ESCAVAÇÃO, CARGA E TRANSPORTE E SOLO. AF_09/2024</v>
          </cell>
          <cell r="C6224" t="str">
            <v>M3</v>
          </cell>
          <cell r="D6224" t="str">
            <v>ATRIBUÍDO SÃO PAULO</v>
          </cell>
          <cell r="E6224" t="str">
            <v>225,86</v>
          </cell>
          <cell r="F6224" t="str">
            <v>CAIXA REFERENCIAL</v>
          </cell>
        </row>
        <row r="6225">
          <cell r="A6225" t="str">
            <v>105695</v>
          </cell>
          <cell r="B6225" t="str">
            <v>RECONSTRUÇÃO DE BASE E SUB-BASE PARA PAVIMENTAÇÃO DE SOLO (PREDOMINANTEMENTE ARENOSO) BRITA - 50%-50% COM CIMENTO - 8%, MISTURA EM PISTA, COM ESPESSURA DE 10 CM - EXCLUSIVE ESCAVAÇÃO, CARGA E TRANSPORTE E SOLO. AF_09/2024</v>
          </cell>
          <cell r="C6225" t="str">
            <v>M3</v>
          </cell>
          <cell r="D6225" t="str">
            <v>ATRIBUÍDO SÃO PAULO</v>
          </cell>
          <cell r="E6225" t="str">
            <v>252,38</v>
          </cell>
          <cell r="F6225" t="str">
            <v>CAIXA REFERENCIAL</v>
          </cell>
        </row>
        <row r="6226">
          <cell r="A6226" t="str">
            <v>105696</v>
          </cell>
          <cell r="B6226" t="str">
            <v>RECONSTRUÇÃO DE BASE E SUB-BASE PARA PAVIMENTAÇÃO DE SOLO (PREDOMINANTEMENTE ARENOSO) BRITA - 50%-50% COM CIMENTO - 4%, MISTURA EM PISTA, COM ESPESSURA DE 15 CM - EXCLUSIVE ESCAVAÇÃO, CARGA E TRANSPORTE E SOLO. AF_09/2024</v>
          </cell>
          <cell r="C6226" t="str">
            <v>M3</v>
          </cell>
          <cell r="D6226" t="str">
            <v>ATRIBUÍDO SÃO PAULO</v>
          </cell>
          <cell r="E6226" t="str">
            <v>188,43</v>
          </cell>
          <cell r="F6226" t="str">
            <v>CAIXA REFERENCIAL</v>
          </cell>
        </row>
        <row r="6227">
          <cell r="A6227" t="str">
            <v>105697</v>
          </cell>
          <cell r="B6227" t="str">
            <v>RECONSTRUÇÃO DE BASE E SUB-BASE PARA PAVIMENTAÇÃO DE SOLO (PREDOMINANTEMENTE ARENOSO) BRITA - 50%-50% COM CIMENTO - 6%, MISTURA EM PISTA, COM ESPESSURA DE 15 CM - EXCLUSIVE ESCAVAÇÃO, CARGA E TRANSPORTE E SOLO. AF_09/2024</v>
          </cell>
          <cell r="C6227" t="str">
            <v>M3</v>
          </cell>
          <cell r="D6227" t="str">
            <v>ATRIBUÍDO SÃO PAULO</v>
          </cell>
          <cell r="E6227" t="str">
            <v>215,31</v>
          </cell>
          <cell r="F6227" t="str">
            <v>CAIXA REFERENCIAL</v>
          </cell>
        </row>
        <row r="6228">
          <cell r="A6228" t="str">
            <v>105698</v>
          </cell>
          <cell r="B6228" t="str">
            <v>RECONSTRUÇÃO DE BASE E SUB-BASE PARA PAVIMENTAÇÃO DE SOLO (PREDOMINANTEMENTE ARENOSO) BRITA - 50%-50% COM CIMENTO - 8%, MISTURA EM PISTA, COM ESPESSURA DE 15 CM - EXCLUSIVE ESCAVAÇÃO, CARGA E TRANSPORTE E SOLO. AF_09/2024</v>
          </cell>
          <cell r="C6228" t="str">
            <v>M3</v>
          </cell>
          <cell r="D6228" t="str">
            <v>ATRIBUÍDO SÃO PAULO</v>
          </cell>
          <cell r="E6228" t="str">
            <v>241,83</v>
          </cell>
          <cell r="F6228" t="str">
            <v>CAIXA REFERENCIAL</v>
          </cell>
        </row>
        <row r="6229">
          <cell r="A6229" t="str">
            <v>105699</v>
          </cell>
          <cell r="B6229" t="str">
            <v>CONSTRUÇÃO DE BASE E SUB-BASE PARA PAVIMENTAÇÃO DE SOLO (PREDOMINANTEMENTE ARENOSO) BRITA - 50%-50% COM CIMENTO - 4%, MISTURA EM PISTA, COM ESPESSURA DE 20 CM - EXCLUSIVE ESCAVAÇÃO, CARGA E TRANSPORTE E SOLO. AF_09/2024</v>
          </cell>
          <cell r="C6229" t="str">
            <v>M3</v>
          </cell>
          <cell r="D6229" t="str">
            <v>ATRIBUÍDO SÃO PAULO</v>
          </cell>
          <cell r="E6229" t="str">
            <v>175,00</v>
          </cell>
          <cell r="F6229" t="str">
            <v>CAIXA REFERENCIAL</v>
          </cell>
        </row>
        <row r="6230">
          <cell r="A6230" t="str">
            <v>105700</v>
          </cell>
          <cell r="B6230" t="str">
            <v>CONSTRUÇÃO DE BASE E SUB-BASE PARA PAVIMENTAÇÃO DE SOLO (PREDOMINANTEMENTE ARENOSO) BRITA - 50%-50% COM CIMENTO - 6%, MISTURA EM PISTA, COM ESPESSURA DE 20 CM - EXCLUSIVE ESCAVAÇÃO, CARGA E TRANSPORTE E SOLO. AF_09/2024</v>
          </cell>
          <cell r="C6230" t="str">
            <v>M3</v>
          </cell>
          <cell r="D6230" t="str">
            <v>ATRIBUÍDO SÃO PAULO</v>
          </cell>
          <cell r="E6230" t="str">
            <v>201,88</v>
          </cell>
          <cell r="F6230" t="str">
            <v>CAIXA REFERENCIAL</v>
          </cell>
        </row>
        <row r="6231">
          <cell r="A6231" t="str">
            <v>105701</v>
          </cell>
          <cell r="B6231" t="str">
            <v>CONSTRUÇÃO DE BASE E SUB-BASE PARA PAVIMENTAÇÃO DE SOLO (PREDOMINANTEMENTE ARENOSO) BRITA - 50%-50% COM CIMENTO - 8%, MISTURA EM PISTA, COM ESPESSURA DE 20 CM - EXCLUSIVE ESCAVAÇÃO, CARGA E TRANSPORTE E SOLO. AF_09/2024</v>
          </cell>
          <cell r="C6231" t="str">
            <v>M3</v>
          </cell>
          <cell r="D6231" t="str">
            <v>ATRIBUÍDO SÃO PAULO</v>
          </cell>
          <cell r="E6231" t="str">
            <v>228,40</v>
          </cell>
          <cell r="F6231" t="str">
            <v>CAIXA REFERENCIAL</v>
          </cell>
        </row>
        <row r="6232">
          <cell r="A6232" t="str">
            <v>105702</v>
          </cell>
          <cell r="B6232" t="str">
            <v>RECONSTRUÇÃO DE BASE E SUB-BASE PARA PAVIMENTAÇÃO DE SOLO (PREDOMINANTEMENTE ARENOSO) BRITA - 50%-50% COM CIMENTO - 4%, MISTURA EM PISTA, COM ESPESSURA DE 20 CM - EXCLUSIVE ESCAVAÇÃO, CARGA E TRANSPORTE E SOLO. AF_09/2024</v>
          </cell>
          <cell r="C6232" t="str">
            <v>M3</v>
          </cell>
          <cell r="D6232" t="str">
            <v>ATRIBUÍDO SÃO PAULO</v>
          </cell>
          <cell r="E6232" t="str">
            <v>183,14</v>
          </cell>
          <cell r="F6232" t="str">
            <v>CAIXA REFERENCIAL</v>
          </cell>
        </row>
        <row r="6233">
          <cell r="A6233" t="str">
            <v>105703</v>
          </cell>
          <cell r="B6233" t="str">
            <v>RECONSTRUÇÃO DE BASE E SUB-BASE PARA PAVIMENTAÇÃO DE SOLO (PREDOMINANTEMENTE ARENOSO) BRITA - 50%-50% COM CIMENTO - 6%, MISTURA EM PISTA, COM ESPESSURA DE 20 CM - EXCLUSIVE ESCAVAÇÃO, CARGA E TRANSPORTE E SOLO. AF_09/2024</v>
          </cell>
          <cell r="C6233" t="str">
            <v>M3</v>
          </cell>
          <cell r="D6233" t="str">
            <v>ATRIBUÍDO SÃO PAULO</v>
          </cell>
          <cell r="E6233" t="str">
            <v>210,02</v>
          </cell>
          <cell r="F6233" t="str">
            <v>CAIXA REFERENCIAL</v>
          </cell>
        </row>
        <row r="6234">
          <cell r="A6234" t="str">
            <v>105704</v>
          </cell>
          <cell r="B6234" t="str">
            <v>RECONSTRUÇÃO DE BASE E SUB-BASE PARA PAVIMENTAÇÃO DE SOLO (PREDOMINANTEMENTE ARENOSO) BRITA - 50%-50% COM CIMENTO - 8%, MISTURA EM PISTA, COM ESPESSURA DE 20 CM - EXCLUSIVE ESCAVAÇÃO, CARGA E TRANSPORTE E SOLO. AF_09/2024</v>
          </cell>
          <cell r="C6234" t="str">
            <v>M3</v>
          </cell>
          <cell r="D6234" t="str">
            <v>ATRIBUÍDO SÃO PAULO</v>
          </cell>
          <cell r="E6234" t="str">
            <v>236,54</v>
          </cell>
          <cell r="F6234" t="str">
            <v>CAIXA REFERENCIAL</v>
          </cell>
        </row>
        <row r="6235">
          <cell r="A6235" t="str">
            <v>105710</v>
          </cell>
          <cell r="B6235" t="str">
            <v>CONSTRUÇÃO DE BASE E SUB-BASE PARA PAVIMENTAÇÃO DE SOLO (PREDOMINANTEMENTE ARENOSO) BRITA - 40%-60%, MISTURA EM PISTA, COM ESPESSURA DE 10 CM - EXCLUSIVE ESCAVAÇÃO, CARGA E TRANSPORTE E SOLO. AF_09/2024</v>
          </cell>
          <cell r="C6235" t="str">
            <v>M3</v>
          </cell>
          <cell r="D6235" t="str">
            <v>ATRIBUÍDO SÃO PAULO</v>
          </cell>
          <cell r="E6235" t="str">
            <v>147,99</v>
          </cell>
          <cell r="F6235" t="str">
            <v>CAIXA REFERENCIAL</v>
          </cell>
        </row>
        <row r="6236">
          <cell r="A6236" t="str">
            <v>105711</v>
          </cell>
          <cell r="B6236" t="str">
            <v>CONSTRUÇÃO DE BASE E SUB-BASE PARA PAVIMENTAÇÃO DE SOLO (PREDOMINANTEMENTE ARENOSO) BRITA - 40%-60%, MISTURA EM PISTA, COM ESPESSURA DE 20 CM - EXCLUSIVE ESCAVAÇÃO, CARGA E TRANSPORTE E SOLO. AF_09/2024</v>
          </cell>
          <cell r="C6236" t="str">
            <v>M3</v>
          </cell>
          <cell r="D6236" t="str">
            <v>ATRIBUÍDO SÃO PAULO</v>
          </cell>
          <cell r="E6236" t="str">
            <v>136,68</v>
          </cell>
          <cell r="F6236" t="str">
            <v>CAIXA REFERENCIAL</v>
          </cell>
        </row>
        <row r="6237">
          <cell r="A6237" t="str">
            <v>105712</v>
          </cell>
          <cell r="B6237" t="str">
            <v>RECONSTRUÇÃO DE BASE E SUB-BASE PARA PAVIMENTAÇÃO DE SOLO (PREDOMINANTEMENTE ARENOSO) BRITA - 40%-60%, MISTURA EM PISTA, COM ESPESSURA DE 20 CM - EXCLUSIVE ESCAVAÇÃO, CARGA E TRANSPORTE E SOLO. AF_09/2024</v>
          </cell>
          <cell r="C6237" t="str">
            <v>M3</v>
          </cell>
          <cell r="D6237" t="str">
            <v>ATRIBUÍDO SÃO PAULO</v>
          </cell>
          <cell r="E6237" t="str">
            <v>144,82</v>
          </cell>
          <cell r="F6237" t="str">
            <v>CAIXA REFERENCIAL</v>
          </cell>
        </row>
        <row r="6238">
          <cell r="A6238" t="str">
            <v>105718</v>
          </cell>
          <cell r="B6238" t="str">
            <v>CONSTRUÇÃO DE BASE E SUB-BASE PARA PAVIMENTAÇÃO DE SOLO (PREDOMINANTEMENTE ARENOSO) BRITA - 50%-50%, MISTURA EM PISTA, COM ESPESSURA DE 10 CM - EXCLUSIVE ESCAVAÇÃO, CARGA E TRANSPORTE E SOLO. AF_09/2024</v>
          </cell>
          <cell r="C6238" t="str">
            <v>M3</v>
          </cell>
          <cell r="D6238" t="str">
            <v>ATRIBUÍDO SÃO PAULO</v>
          </cell>
          <cell r="E6238" t="str">
            <v>128,84</v>
          </cell>
          <cell r="F6238" t="str">
            <v>CAIXA REFERENCIAL</v>
          </cell>
        </row>
        <row r="6239">
          <cell r="A6239" t="str">
            <v>105727</v>
          </cell>
          <cell r="B6239" t="str">
            <v>CONSTRUÇÃO DE BASE E SUB-BASE PARA PAVIMENTAÇÃO DE BRITA GRADUADA SIMPLES, COM ESPESSURA DE 10 CM - EXCLUSIVE CARGA E TRANSPORTE. AF_09/2024</v>
          </cell>
          <cell r="C6239" t="str">
            <v>M3</v>
          </cell>
          <cell r="D6239" t="str">
            <v>ATRIBUÍDO SÃO PAULO</v>
          </cell>
          <cell r="E6239" t="str">
            <v>237,03</v>
          </cell>
          <cell r="F6239" t="str">
            <v>CAIXA REFERENCIAL</v>
          </cell>
        </row>
        <row r="6240">
          <cell r="A6240" t="str">
            <v>105728</v>
          </cell>
          <cell r="B6240" t="str">
            <v>RECONSTRUÇÃO DE BASE E SUB-BASE PARA PAVIMENTAÇÃO DE BRITA GRADUADA SIMPLES, COM ESPESSURA DE 10 CM - EXCLUSIVE CARGA E TRANSPORTE. AF_09/2024</v>
          </cell>
          <cell r="C6240" t="str">
            <v>M3</v>
          </cell>
          <cell r="D6240" t="str">
            <v>ATRIBUÍDO SÃO PAULO</v>
          </cell>
          <cell r="E6240" t="str">
            <v>243,75</v>
          </cell>
          <cell r="F6240" t="str">
            <v>CAIXA REFERENCIAL</v>
          </cell>
        </row>
        <row r="6241">
          <cell r="A6241" t="str">
            <v>105729</v>
          </cell>
          <cell r="B6241" t="str">
            <v>RECONSTRUÇÃO DE BASE E SUB-BASE PARA PAVIMENTAÇÃO DE BRITA GRADUADA SIMPLES, COM ESPESSURA DE 15 CM - EXCLUSIVE CARGA E TRANSPORTE. AF_09/2024</v>
          </cell>
          <cell r="C6241" t="str">
            <v>M3</v>
          </cell>
          <cell r="D6241" t="str">
            <v>ATRIBUÍDO SÃO PAULO</v>
          </cell>
          <cell r="E6241" t="str">
            <v>238,81</v>
          </cell>
          <cell r="F6241" t="str">
            <v>CAIXA REFERENCIAL</v>
          </cell>
        </row>
        <row r="6242">
          <cell r="A6242" t="str">
            <v>105730</v>
          </cell>
          <cell r="B6242" t="str">
            <v>CONSTRUÇÃO DE BASE E SUB-BASE PARA PAVIMENTAÇÃO DE BRITA GRADUADA SIMPLES, COM ESPESSURA DE 20 CM - EXCLUSIVE CARGA E TRANSPORTE. AF_09/2024</v>
          </cell>
          <cell r="C6242" t="str">
            <v>M3</v>
          </cell>
          <cell r="D6242" t="str">
            <v>ATRIBUÍDO SÃO PAULO</v>
          </cell>
          <cell r="E6242" t="str">
            <v>231,61</v>
          </cell>
          <cell r="F6242" t="str">
            <v>CAIXA REFERENCIAL</v>
          </cell>
        </row>
        <row r="6243">
          <cell r="A6243" t="str">
            <v>105731</v>
          </cell>
          <cell r="B6243" t="str">
            <v>RECONSTRUÇÃO DE BASE E SUB-BASE PARA PAVIMENTAÇÃO DE BRITA GRADUADA SIMPLES, COM ESPESSURA DE 20 CM - EXCLUSIVE CARGA E TRANSPORTE. AF_09/2024</v>
          </cell>
          <cell r="C6243" t="str">
            <v>M3</v>
          </cell>
          <cell r="D6243" t="str">
            <v>ATRIBUÍDO SÃO PAULO</v>
          </cell>
          <cell r="E6243" t="str">
            <v>236,30</v>
          </cell>
          <cell r="F6243" t="str">
            <v>CAIXA REFERENCIAL</v>
          </cell>
        </row>
        <row r="6244">
          <cell r="A6244" t="str">
            <v>105732</v>
          </cell>
          <cell r="B6244" t="str">
            <v>CONSTRUÇÃO DE BASE E SUB-BASE PARA PAVIMENTAÇÃO DE BRITA GRADUADA SIMPLES TRATADA COM CIMENTO, COM ESPESSURA DE 10 CM - EXCLUSIVE CARGA E TRANSPORTE. AF_09/2024</v>
          </cell>
          <cell r="C6244" t="str">
            <v>M3</v>
          </cell>
          <cell r="D6244" t="str">
            <v>ATRIBUÍDO SÃO PAULO</v>
          </cell>
          <cell r="E6244" t="str">
            <v>293,83</v>
          </cell>
          <cell r="F6244" t="str">
            <v>CAIXA REFERENCIAL</v>
          </cell>
        </row>
        <row r="6245">
          <cell r="A6245" t="str">
            <v>105733</v>
          </cell>
          <cell r="B6245" t="str">
            <v>RECONSTRUÇÃO DE BASE E SUB-BASE PARA PAVIMENTAÇÃO DE BRITA GRADUADA SIMPLES TRATADA COM CIMENTO, COM ESPESSURA DE 10 CM - EXCLUSIVE CARGA E TRANSPORTE. AF_09/2024</v>
          </cell>
          <cell r="C6245" t="str">
            <v>M3</v>
          </cell>
          <cell r="D6245" t="str">
            <v>ATRIBUÍDO SÃO PAULO</v>
          </cell>
          <cell r="E6245" t="str">
            <v>301,87</v>
          </cell>
          <cell r="F6245" t="str">
            <v>CAIXA REFERENCIAL</v>
          </cell>
        </row>
        <row r="6246">
          <cell r="A6246" t="str">
            <v>105734</v>
          </cell>
          <cell r="B6246" t="str">
            <v>RECONSTRUÇÃO DE BASE E SUB-BASE PARA PAVIMENTAÇÃO DE BRITA GRADUADA SIMPLES TRATADA COM CIMENTO, COM ESPESSURA DE 15 CM - EXCLUSIVE CARGA E TRANSPORTE. AF_09/2024</v>
          </cell>
          <cell r="C6246" t="str">
            <v>M3</v>
          </cell>
          <cell r="D6246" t="str">
            <v>ATRIBUÍDO SÃO PAULO</v>
          </cell>
          <cell r="E6246" t="str">
            <v>295,42</v>
          </cell>
          <cell r="F6246" t="str">
            <v>CAIXA REFERENCIAL</v>
          </cell>
        </row>
        <row r="6247">
          <cell r="A6247" t="str">
            <v>105735</v>
          </cell>
          <cell r="B6247" t="str">
            <v>CONSTRUÇÃO DE BASE E SUB-BASE PARA PAVIMENTAÇÃO DE BRITA GRADUADA SIMPLES TRATADA COM CIMENTO, COM ESPESSURA DE 20 CM - EXCLUSIVE CARGA E TRANSPORTE. AF_09/2024</v>
          </cell>
          <cell r="C6247" t="str">
            <v>M3</v>
          </cell>
          <cell r="D6247" t="str">
            <v>ATRIBUÍDO SÃO PAULO</v>
          </cell>
          <cell r="E6247" t="str">
            <v>286,77</v>
          </cell>
          <cell r="F6247" t="str">
            <v>CAIXA REFERENCIAL</v>
          </cell>
        </row>
        <row r="6248">
          <cell r="A6248" t="str">
            <v>105736</v>
          </cell>
          <cell r="B6248" t="str">
            <v>RECONSTRUÇÃO DE BASE E SUB-BASE PARA PAVIMENTAÇÃO DE BRITA GRADUADA SIMPLES TRATADA COM CIMENTO, COM ESPESSURA DE 20 CM - EXCLUSIVE CARGA E TRANSPORTE. AF_09/2024</v>
          </cell>
          <cell r="C6248" t="str">
            <v>M3</v>
          </cell>
          <cell r="D6248" t="str">
            <v>ATRIBUÍDO SÃO PAULO</v>
          </cell>
          <cell r="E6248" t="str">
            <v>292,14</v>
          </cell>
          <cell r="F6248" t="str">
            <v>CAIXA REFERENCIAL</v>
          </cell>
        </row>
        <row r="6249">
          <cell r="A6249" t="str">
            <v>105737</v>
          </cell>
          <cell r="B6249" t="str">
            <v>CONSTRUÇÃO DE BASE E SUB-BASE PARA PAVIMENTAÇÃO DE CONCRETO COMPACTADO COM ROLO, COM ESPESSURA DE 10 CM - EXCLUSIVE CARGA E TRANSPORTE. AF_09/2024</v>
          </cell>
          <cell r="C6249" t="str">
            <v>M3</v>
          </cell>
          <cell r="D6249" t="str">
            <v>ATRIBUÍDO SÃO PAULO</v>
          </cell>
          <cell r="E6249" t="str">
            <v>367,29</v>
          </cell>
          <cell r="F6249" t="str">
            <v>CAIXA REFERENCIAL</v>
          </cell>
        </row>
        <row r="6250">
          <cell r="A6250" t="str">
            <v>105738</v>
          </cell>
          <cell r="B6250" t="str">
            <v>RECONSTRUÇÃO DE BASE E SUB-BASE PARA PAVIMENTAÇÃO DE CONCRETO COMPACTADO COM ROLO, COM ESPESSURA DE 10 CM - EXCLUSIVE CARGA E TRANSPORTE. AF_09/2024</v>
          </cell>
          <cell r="C6250" t="str">
            <v>M3</v>
          </cell>
          <cell r="D6250" t="str">
            <v>ATRIBUÍDO SÃO PAULO</v>
          </cell>
          <cell r="E6250" t="str">
            <v>374,00</v>
          </cell>
          <cell r="F6250" t="str">
            <v>CAIXA REFERENCIAL</v>
          </cell>
        </row>
        <row r="6251">
          <cell r="A6251" t="str">
            <v>105739</v>
          </cell>
          <cell r="B6251" t="str">
            <v>RECONSTRUÇÃO DE BASE E SUB-BASE PARA PAVIMENTAÇÃO DE CONCRETO COMPACTADO COM ROLO, COM ESPESSURA DE 15 CM - EXCLUSIVE CARGA E TRANSPORTE. AF_09/2024</v>
          </cell>
          <cell r="C6251" t="str">
            <v>M3</v>
          </cell>
          <cell r="D6251" t="str">
            <v>ATRIBUÍDO SÃO PAULO</v>
          </cell>
          <cell r="E6251" t="str">
            <v>369,16</v>
          </cell>
          <cell r="F6251" t="str">
            <v>CAIXA REFERENCIAL</v>
          </cell>
        </row>
        <row r="6252">
          <cell r="A6252" t="str">
            <v>105740</v>
          </cell>
          <cell r="B6252" t="str">
            <v>CONSTRUÇÃO DE BASE E SUB-BASE PARA PAVIMENTAÇÃO DE CONCRETO COMPACTADO COM ROLO, COM ESPESSURA DE 20 CM - EXCLUSIVE CARGA E TRANSPORTE. AF_09/2024</v>
          </cell>
          <cell r="C6252" t="str">
            <v>M3</v>
          </cell>
          <cell r="D6252" t="str">
            <v>ATRIBUÍDO SÃO PAULO</v>
          </cell>
          <cell r="E6252" t="str">
            <v>361,92</v>
          </cell>
          <cell r="F6252" t="str">
            <v>CAIXA REFERENCIAL</v>
          </cell>
        </row>
        <row r="6253">
          <cell r="A6253" t="str">
            <v>105741</v>
          </cell>
          <cell r="B6253" t="str">
            <v>RECONSTRUÇÃO DE BASE E SUB-BASE PARA PAVIMENTAÇÃO DE CONCRETO COMPACTADO COM ROLO, COM ESPESSURA DE 20 CM - EXCLUSIVE CARGA E TRANSPORTE. AF_09/2024</v>
          </cell>
          <cell r="C6253" t="str">
            <v>M3</v>
          </cell>
          <cell r="D6253" t="str">
            <v>ATRIBUÍDO SÃO PAULO</v>
          </cell>
          <cell r="E6253" t="str">
            <v>366,61</v>
          </cell>
          <cell r="F6253" t="str">
            <v>CAIXA REFERENCIAL</v>
          </cell>
        </row>
        <row r="6254">
          <cell r="A6254" t="str">
            <v>105742</v>
          </cell>
          <cell r="B6254" t="str">
            <v>CONSTRUÇÃO DE BASE E SUB-BASE PARA PAVIMENTAÇÃO DE RACHÃO, COM ESPESSURA DE 30 CM - EXCLUSIVE CARGA E TRANSPORTE. AF_09/2024</v>
          </cell>
          <cell r="C6254" t="str">
            <v>M3</v>
          </cell>
          <cell r="D6254" t="str">
            <v>ATRIBUÍDO SÃO PAULO</v>
          </cell>
          <cell r="E6254" t="str">
            <v>163,38</v>
          </cell>
          <cell r="F6254" t="str">
            <v>CAIXA REFERENCIAL</v>
          </cell>
        </row>
        <row r="6255">
          <cell r="A6255" t="str">
            <v>105743</v>
          </cell>
          <cell r="B6255" t="str">
            <v>RECONSTRUÇÃO DE BASE E SUB-BASE PARA PAVIMENTAÇÃO DE RACHÃO, COM ESPESSURA DE 30 CM - EXCLUSIVE CARGA E TRANSPORTE. AF_09/2024</v>
          </cell>
          <cell r="C6255" t="str">
            <v>M3</v>
          </cell>
          <cell r="D6255" t="str">
            <v>ATRIBUÍDO SÃO PAULO</v>
          </cell>
          <cell r="E6255" t="str">
            <v>170,77</v>
          </cell>
          <cell r="F6255" t="str">
            <v>CAIXA REFERENCIAL</v>
          </cell>
        </row>
        <row r="6256">
          <cell r="A6256" t="str">
            <v>105744</v>
          </cell>
          <cell r="B6256" t="str">
            <v>RECONSTRUÇÃO DE BASE E SUB-BASE PARA PAVIMENTAÇÃO DE RACHÃO, COM ESPESSURA DE 40 CM - EXCLUSIVE CARGA E TRANSPORTE. AF_09/2024</v>
          </cell>
          <cell r="C6256" t="str">
            <v>M3</v>
          </cell>
          <cell r="D6256" t="str">
            <v>ATRIBUÍDO SÃO PAULO</v>
          </cell>
          <cell r="E6256" t="str">
            <v>168,39</v>
          </cell>
          <cell r="F6256" t="str">
            <v>CAIXA REFERENCIAL</v>
          </cell>
        </row>
        <row r="6257">
          <cell r="A6257" t="str">
            <v>105745</v>
          </cell>
          <cell r="B6257" t="str">
            <v>CONSTRUÇÃO DE BASE E SUB-BASE PARA PAVIMENTAÇÃO DE RACHÃO, COM ESPESSURA DE 50 CM - EXCLUSIVE CARGA E TRANSPORTE. AF_09/2024</v>
          </cell>
          <cell r="C6257" t="str">
            <v>M3</v>
          </cell>
          <cell r="D6257" t="str">
            <v>ATRIBUÍDO SÃO PAULO</v>
          </cell>
          <cell r="E6257" t="str">
            <v>159,98</v>
          </cell>
          <cell r="F6257" t="str">
            <v>CAIXA REFERENCIAL</v>
          </cell>
        </row>
        <row r="6258">
          <cell r="A6258" t="str">
            <v>105746</v>
          </cell>
          <cell r="B6258" t="str">
            <v>RECONSTRUÇÃO DE BASE E SUB-BASE PARA PAVIMENTAÇÃO DE RACHÃO, COM ESPESSURA DE 50 CM - EXCLUSIVE CARGA E TRANSPORTE. AF_09/2024</v>
          </cell>
          <cell r="C6258" t="str">
            <v>M3</v>
          </cell>
          <cell r="D6258" t="str">
            <v>ATRIBUÍDO SÃO PAULO</v>
          </cell>
          <cell r="E6258" t="str">
            <v>166,00</v>
          </cell>
          <cell r="F6258" t="str">
            <v>CAIXA REFERENCIAL</v>
          </cell>
        </row>
        <row r="6259">
          <cell r="A6259" t="str">
            <v>105747</v>
          </cell>
          <cell r="B6259" t="str">
            <v>CONSTRUÇÃO DE BASE E SUB-BASE PARA PAVIMENTAÇÃO DE RACHÃO, COM ESPESSURA DE 60 CM - EXCLUSIVE CARGA E TRANSPORTE. AF_09/2024</v>
          </cell>
          <cell r="C6259" t="str">
            <v>M3</v>
          </cell>
          <cell r="D6259" t="str">
            <v>ATRIBUÍDO SÃO PAULO</v>
          </cell>
          <cell r="E6259" t="str">
            <v>158,25</v>
          </cell>
          <cell r="F6259" t="str">
            <v>CAIXA REFERENCIAL</v>
          </cell>
        </row>
        <row r="6260">
          <cell r="A6260" t="str">
            <v>105748</v>
          </cell>
          <cell r="B6260" t="str">
            <v>RECONSTRUÇÃO DE BASE E SUB-BASE PARA PAVIMENTAÇÃO DE RACHÃO, COM ESPESSURA DE 60 CM - EXCLUSIVE CARGA E TRANSPORTE. AF_09/2024</v>
          </cell>
          <cell r="C6260" t="str">
            <v>M3</v>
          </cell>
          <cell r="D6260" t="str">
            <v>ATRIBUÍDO SÃO PAULO</v>
          </cell>
          <cell r="E6260" t="str">
            <v>163,60</v>
          </cell>
          <cell r="F6260" t="str">
            <v>CAIXA REFERENCIAL</v>
          </cell>
        </row>
        <row r="6261">
          <cell r="A6261" t="str">
            <v>105749</v>
          </cell>
          <cell r="B6261" t="str">
            <v>CONSTRUÇÃO DE BASE E SUB-BASE PARA PAVIMENTAÇÃO DE MACADAME SECO, COM ESPESSURA DE 10 CM - EXCLUSIVE CARGA E TRANSPORTE. AF_09/2024</v>
          </cell>
          <cell r="C6261" t="str">
            <v>M3</v>
          </cell>
          <cell r="D6261" t="str">
            <v>ATRIBUÍDO SÃO PAULO</v>
          </cell>
          <cell r="E6261" t="str">
            <v>213,34</v>
          </cell>
          <cell r="F6261" t="str">
            <v>CAIXA REFERENCIAL</v>
          </cell>
        </row>
        <row r="6262">
          <cell r="A6262" t="str">
            <v>105750</v>
          </cell>
          <cell r="B6262" t="str">
            <v>RECONSTRUÇÃO DE BASE E SUB-BASE PARA PAVIMENTAÇÃO DE MACADAME SECO, COM ESPESSURA DE 10 CM - EXCLUSIVE CARGA E TRANSPORTE. AF_09/2024</v>
          </cell>
          <cell r="C6262" t="str">
            <v>M3</v>
          </cell>
          <cell r="D6262" t="str">
            <v>ATRIBUÍDO SÃO PAULO</v>
          </cell>
          <cell r="E6262" t="str">
            <v>224,29</v>
          </cell>
          <cell r="F6262" t="str">
            <v>CAIXA REFERENCIAL</v>
          </cell>
        </row>
        <row r="6263">
          <cell r="A6263" t="str">
            <v>105751</v>
          </cell>
          <cell r="B6263" t="str">
            <v>RECONSTRUÇÃO DE BASE E SUB-BASE PARA PAVIMENTAÇÃO DE MACADAME SECO, COM ESPESSURA DE 15 CM - EXCLUSIVE CARGA E TRANSPORTE. AF_09/2024</v>
          </cell>
          <cell r="C6263" t="str">
            <v>M3</v>
          </cell>
          <cell r="D6263" t="str">
            <v>ATRIBUÍDO SÃO PAULO</v>
          </cell>
          <cell r="E6263" t="str">
            <v>221,76</v>
          </cell>
          <cell r="F6263" t="str">
            <v>CAIXA REFERENCIAL</v>
          </cell>
        </row>
        <row r="6264">
          <cell r="A6264" t="str">
            <v>105752</v>
          </cell>
          <cell r="B6264" t="str">
            <v>CONSTRUÇÃO DE BASE E SUB-BASE PARA PAVIMENTAÇÃO DE MACADAME SECO, COM ESPESSURA DE 20 CM - EXCLUSIVE CARGA E TRANSPORTE. AF_09/2024</v>
          </cell>
          <cell r="C6264" t="str">
            <v>M3</v>
          </cell>
          <cell r="D6264" t="str">
            <v>ATRIBUÍDO SÃO PAULO</v>
          </cell>
          <cell r="E6264" t="str">
            <v>209,71</v>
          </cell>
          <cell r="F6264" t="str">
            <v>CAIXA REFERENCIAL</v>
          </cell>
        </row>
        <row r="6265">
          <cell r="A6265" t="str">
            <v>105753</v>
          </cell>
          <cell r="B6265" t="str">
            <v>RECONSTRUÇÃO DE BASE E SUB-BASE PARA PAVIMENTAÇÃO DE MACADAME SECO, COM ESPESSURA DE 20 CM - EXCLUSIVE CARGA E TRANSPORTE. AF_09/2024</v>
          </cell>
          <cell r="C6265" t="str">
            <v>M3</v>
          </cell>
          <cell r="D6265" t="str">
            <v>ATRIBUÍDO SÃO PAULO</v>
          </cell>
          <cell r="E6265" t="str">
            <v>219,47</v>
          </cell>
          <cell r="F6265" t="str">
            <v>CAIXA REFERENCIAL</v>
          </cell>
        </row>
        <row r="6266">
          <cell r="A6266" t="str">
            <v>105754</v>
          </cell>
          <cell r="B6266" t="str">
            <v>CONSTRUÇÃO DE BASE E SUB-BASE PARA PAVIMENTAÇÃO DE MACADAME SECO, COM ESPESSURA DE 25 CM - EXCLUSIVE CARGA E TRANSPORTE. AF_09/2024</v>
          </cell>
          <cell r="C6266" t="str">
            <v>M3</v>
          </cell>
          <cell r="D6266" t="str">
            <v>ATRIBUÍDO SÃO PAULO</v>
          </cell>
          <cell r="E6266" t="str">
            <v>208,09</v>
          </cell>
          <cell r="F6266" t="str">
            <v>CAIXA REFERENCIAL</v>
          </cell>
        </row>
        <row r="6267">
          <cell r="A6267" t="str">
            <v>105755</v>
          </cell>
          <cell r="B6267" t="str">
            <v>RECONSTRUÇÃO DE BASE E SUB-BASE PARA PAVIMENTAÇÃO DE MACADAME SECO, COM ESPESSURA DE 25 CM - EXCLUSIVE CARGA E TRANSPORTE. AF_09/2024</v>
          </cell>
          <cell r="C6267" t="str">
            <v>M3</v>
          </cell>
          <cell r="D6267" t="str">
            <v>ATRIBUÍDO SÃO PAULO</v>
          </cell>
          <cell r="E6267" t="str">
            <v>217,27</v>
          </cell>
          <cell r="F6267" t="str">
            <v>CAIXA REFERENCIAL</v>
          </cell>
        </row>
        <row r="6268">
          <cell r="A6268" t="str">
            <v>92391</v>
          </cell>
          <cell r="B6268" t="str">
            <v>EXECUÇÃO DE PAVIMENTO EM PISO INTERTRAVADO, COM BLOCO PISOGRAMA DE 35 X 15 CM, ESPESSURA 6 CM. AF_10/2022</v>
          </cell>
          <cell r="C6268" t="str">
            <v>M2</v>
          </cell>
          <cell r="D6268" t="str">
            <v>ATRIBUÍDO SÃO PAULO</v>
          </cell>
          <cell r="E6268" t="str">
            <v>75,12</v>
          </cell>
          <cell r="F6268" t="str">
            <v>CAIXA REFERENCIAL</v>
          </cell>
        </row>
        <row r="6269">
          <cell r="A6269" t="str">
            <v>92392</v>
          </cell>
          <cell r="B6269" t="str">
            <v>EXECUÇÃO DE PAVIMENTO EM PISO INTERTRAVADO, COM BLOCO PISOGRAMA DE 35 X 15 CM, ESPESSURA 8 CM. AF_10/2022</v>
          </cell>
          <cell r="C6269" t="str">
            <v>M2</v>
          </cell>
          <cell r="D6269" t="str">
            <v>ATRIBUÍDO SÃO PAULO</v>
          </cell>
          <cell r="E6269" t="str">
            <v>157,19</v>
          </cell>
          <cell r="F6269" t="str">
            <v>CAIXA REFERENCIAL</v>
          </cell>
        </row>
        <row r="6270">
          <cell r="A6270" t="str">
            <v>92393</v>
          </cell>
          <cell r="B6270" t="str">
            <v>EXECUÇÃO DE PAVIMENTO EM PISO INTERTRAVADO, COM BLOCO SEXTAVADO DE 25 X 25 CM, ESPESSURA 6 CM. AF_10/2022</v>
          </cell>
          <cell r="C6270" t="str">
            <v>M2</v>
          </cell>
          <cell r="D6270" t="str">
            <v>ATRIBUÍDO SÃO PAULO</v>
          </cell>
          <cell r="E6270" t="str">
            <v>74,03</v>
          </cell>
          <cell r="F6270" t="str">
            <v>CAIXA REFERENCIAL</v>
          </cell>
        </row>
        <row r="6271">
          <cell r="A6271" t="str">
            <v>92394</v>
          </cell>
          <cell r="B6271" t="str">
            <v>EXECUÇÃO DE PAVIMENTO EM PISO INTERTRAVADO, COM BLOCO SEXTAVADO DE 25 X 25 CM, ESPESSURA 8 CM. AF_10/2022</v>
          </cell>
          <cell r="C6271" t="str">
            <v>M2</v>
          </cell>
          <cell r="D6271" t="str">
            <v>ATRIBUÍDO SÃO PAULO</v>
          </cell>
          <cell r="E6271" t="str">
            <v>92,44</v>
          </cell>
          <cell r="F6271" t="str">
            <v>CAIXA REFERENCIAL</v>
          </cell>
        </row>
        <row r="6272">
          <cell r="A6272" t="str">
            <v>92395</v>
          </cell>
          <cell r="B6272" t="str">
            <v>EXECUÇÃO DE PAVIMENTO EM PISO INTERTRAVADO, COM BLOCO SEXTAVADO DE 25 X 25 CM, ESPESSURA 10 CM. AF_10/2022</v>
          </cell>
          <cell r="C6272" t="str">
            <v>M2</v>
          </cell>
          <cell r="D6272" t="str">
            <v>ATRIBUÍDO SÃO PAULO</v>
          </cell>
          <cell r="E6272" t="str">
            <v>111,30</v>
          </cell>
          <cell r="F6272" t="str">
            <v>CAIXA REFERENCIAL</v>
          </cell>
        </row>
        <row r="6273">
          <cell r="A6273" t="str">
            <v>92396</v>
          </cell>
          <cell r="B6273" t="str">
            <v>EXECUÇÃO DE PASSEIO EM PISO INTERTRAVADO, COM BLOCO RETANGULAR COR NATURAL DE 20 X 10 CM, ESPESSURA 6 CM. AF_10/2022</v>
          </cell>
          <cell r="C6273" t="str">
            <v>M2</v>
          </cell>
          <cell r="D6273" t="str">
            <v>ATRIBUÍDO SÃO PAULO</v>
          </cell>
          <cell r="E6273" t="str">
            <v>89,05</v>
          </cell>
          <cell r="F6273" t="str">
            <v>CAIXA REFERENCIAL</v>
          </cell>
        </row>
        <row r="6274">
          <cell r="A6274" t="str">
            <v>92397</v>
          </cell>
          <cell r="B6274" t="str">
            <v>EXECUÇÃO DE PAVIMENTO EM PISO INTERTRAVADO, COM BLOCO RETANGULAR COR NATURAL DE 20 X 10 CM, ESPESSURA 6 CM. AF_10/2022</v>
          </cell>
          <cell r="C6274" t="str">
            <v>M2</v>
          </cell>
          <cell r="D6274" t="str">
            <v>ATRIBUÍDO SÃO PAULO</v>
          </cell>
          <cell r="E6274" t="str">
            <v>78,10</v>
          </cell>
          <cell r="F6274" t="str">
            <v>CAIXA REFERENCIAL</v>
          </cell>
        </row>
        <row r="6275">
          <cell r="A6275" t="str">
            <v>92398</v>
          </cell>
          <cell r="B6275" t="str">
            <v>EXECUÇÃO DE PAVIMENTO EM PISO INTERTRAVADO, COM BLOCO RETANGULAR COR NATURAL DE 20 X 10 CM, ESPESSURA 8 CM. AF_10/2022</v>
          </cell>
          <cell r="C6275" t="str">
            <v>M2</v>
          </cell>
          <cell r="D6275" t="str">
            <v>ATRIBUÍDO SÃO PAULO</v>
          </cell>
          <cell r="E6275" t="str">
            <v>97,51</v>
          </cell>
          <cell r="F6275" t="str">
            <v>CAIXA REFERENCIAL</v>
          </cell>
        </row>
        <row r="6276">
          <cell r="A6276" t="str">
            <v>92400</v>
          </cell>
          <cell r="B6276" t="str">
            <v>EXECUÇÃO DE PAVIMENTO EM PISO INTERTRAVADO, COM BLOCO RETANGULAR DE 20 X 10 CM, ESPESSURA 10 CM. AF_10/2022</v>
          </cell>
          <cell r="C6276" t="str">
            <v>M2</v>
          </cell>
          <cell r="D6276" t="str">
            <v>ATRIBUÍDO SÃO PAULO</v>
          </cell>
          <cell r="E6276" t="str">
            <v>114,65</v>
          </cell>
          <cell r="F6276" t="str">
            <v>CAIXA REFERENCIAL</v>
          </cell>
        </row>
        <row r="6277">
          <cell r="A6277" t="str">
            <v>92402</v>
          </cell>
          <cell r="B6277" t="str">
            <v>EXECUÇÃO DE PASSEIO EM PISO INTERTRAVADO, COM BLOCO 16 FACES DE 22 X 11 CM, ESPESSURA 6 CM. AF_10/2022</v>
          </cell>
          <cell r="C6277" t="str">
            <v>M2</v>
          </cell>
          <cell r="D6277" t="str">
            <v>ATRIBUÍDO SÃO PAULO</v>
          </cell>
          <cell r="E6277" t="str">
            <v>86,79</v>
          </cell>
          <cell r="F6277" t="str">
            <v>CAIXA REFERENCIAL</v>
          </cell>
        </row>
        <row r="6278">
          <cell r="A6278" t="str">
            <v>92403</v>
          </cell>
          <cell r="B6278" t="str">
            <v>EXECUÇÃO DE PAVIMENTO EM PISO INTERTRAVADO, COM BLOCO 16 FACES DE 22 X 11 CM, ESPESSURA 6 CM. AF_10/2022</v>
          </cell>
          <cell r="C6278" t="str">
            <v>M2</v>
          </cell>
          <cell r="D6278" t="str">
            <v>ATRIBUÍDO SÃO PAULO</v>
          </cell>
          <cell r="E6278" t="str">
            <v>75,45</v>
          </cell>
          <cell r="F6278" t="str">
            <v>CAIXA REFERENCIAL</v>
          </cell>
        </row>
        <row r="6279">
          <cell r="A6279" t="str">
            <v>92404</v>
          </cell>
          <cell r="B6279" t="str">
            <v>EXECUÇÃO DE PAVIMENTO EM PISO INTERTRAVADO, COM BLOCO 16 FACES DE 22 X 11 CM, ESPESSURA 8 CM. AF_10/2022</v>
          </cell>
          <cell r="C6279" t="str">
            <v>M2</v>
          </cell>
          <cell r="D6279" t="str">
            <v>ATRIBUÍDO SÃO PAULO</v>
          </cell>
          <cell r="E6279" t="str">
            <v>94,86</v>
          </cell>
          <cell r="F6279" t="str">
            <v>CAIXA REFERENCIAL</v>
          </cell>
        </row>
        <row r="6280">
          <cell r="A6280" t="str">
            <v>92406</v>
          </cell>
          <cell r="B6280" t="str">
            <v>EXECUÇÃO DE PAVIMENTO EM PISO INTERTRAVADO, COM BLOCO 16 FACES DE 22 X 11 CM, ESPESSURA 10 CM. AF_10/2022</v>
          </cell>
          <cell r="C6280" t="str">
            <v>M2</v>
          </cell>
          <cell r="D6280" t="str">
            <v>ATRIBUÍDO SÃO PAULO</v>
          </cell>
          <cell r="E6280" t="str">
            <v>114,06</v>
          </cell>
          <cell r="F6280" t="str">
            <v>CAIXA REFERENCIAL</v>
          </cell>
        </row>
        <row r="6281">
          <cell r="A6281" t="str">
            <v>93679</v>
          </cell>
          <cell r="B6281" t="str">
            <v>EXECUÇÃO DE PASSEIO EM PISO INTERTRAVADO, COM BLOCO RETANGULAR COLORIDO DE 20 X 10 CM, ESPESSURA 6 CM. AF_10/2022</v>
          </cell>
          <cell r="C6281" t="str">
            <v>M2</v>
          </cell>
          <cell r="D6281" t="str">
            <v>ATRIBUÍDO SÃO PAULO</v>
          </cell>
          <cell r="E6281" t="str">
            <v>99,04</v>
          </cell>
          <cell r="F6281" t="str">
            <v>CAIXA REFERENCIAL</v>
          </cell>
        </row>
        <row r="6282">
          <cell r="A6282" t="str">
            <v>93680</v>
          </cell>
          <cell r="B6282" t="str">
            <v>EXECUÇÃO DE PAVIMENTO EM PISO INTERTRAVADO, COM BLOCO RETANGULAR COLORIDO DE 20 X 10 CM, ESPESSURA 6 CM. AF_10/2022</v>
          </cell>
          <cell r="C6282" t="str">
            <v>M2</v>
          </cell>
          <cell r="D6282" t="str">
            <v>ATRIBUÍDO SÃO PAULO</v>
          </cell>
          <cell r="E6282" t="str">
            <v>87,84</v>
          </cell>
          <cell r="F6282" t="str">
            <v>CAIXA REFERENCIAL</v>
          </cell>
        </row>
        <row r="6283">
          <cell r="A6283" t="str">
            <v>93681</v>
          </cell>
          <cell r="B6283" t="str">
            <v>EXECUÇÃO DE PAVIMENTO EM PISO INTERTRAVADO, COM BLOCO RETANGULAR COLORIDO DE 20 X 10 CM, ESPESSURA 8 CM. AF_10/2022</v>
          </cell>
          <cell r="C6283" t="str">
            <v>M2</v>
          </cell>
          <cell r="D6283" t="str">
            <v>ATRIBUÍDO SÃO PAULO</v>
          </cell>
          <cell r="E6283" t="str">
            <v>105,31</v>
          </cell>
          <cell r="F6283" t="str">
            <v>CAIXA REFERENCIAL</v>
          </cell>
        </row>
        <row r="6284">
          <cell r="A6284" t="str">
            <v>97104</v>
          </cell>
          <cell r="B6284" t="str">
            <v>EXECUÇÃO DE PAVIMENTO DE CONCRETO SIMPLES (PCS), FCK = 40 MPA, ESPESSURA DE 15,0 CM. AF_04/2022</v>
          </cell>
          <cell r="C6284" t="str">
            <v>M2</v>
          </cell>
          <cell r="D6284" t="str">
            <v>ATRIBUÍDO SÃO PAULO</v>
          </cell>
          <cell r="E6284" t="str">
            <v>151,53</v>
          </cell>
          <cell r="F6284" t="str">
            <v>CAIXA REFERENCIAL</v>
          </cell>
        </row>
        <row r="6285">
          <cell r="A6285" t="str">
            <v>97105</v>
          </cell>
          <cell r="B6285" t="str">
            <v>EXECUÇÃO DE PAVIMENTO DE CONCRETO SIMPLES (PCS), FCK = 40 MPA, ESPESSURA DE 17,5 CM. AF_04/2022</v>
          </cell>
          <cell r="C6285" t="str">
            <v>M2</v>
          </cell>
          <cell r="D6285" t="str">
            <v>ATRIBUÍDO SÃO PAULO</v>
          </cell>
          <cell r="E6285" t="str">
            <v>171,81</v>
          </cell>
          <cell r="F6285" t="str">
            <v>CAIXA REFERENCIAL</v>
          </cell>
        </row>
        <row r="6286">
          <cell r="A6286" t="str">
            <v>97106</v>
          </cell>
          <cell r="B6286" t="str">
            <v>EXECUÇÃO DE PAVIMENTO DE CONCRETO SIMPLES (PCS), FCK = 40 MPA, ESPESSURA DE 20,0 CM. AF_04/2022</v>
          </cell>
          <cell r="C6286" t="str">
            <v>M2</v>
          </cell>
          <cell r="D6286" t="str">
            <v>ATRIBUÍDO SÃO PAULO</v>
          </cell>
          <cell r="E6286" t="str">
            <v>191,24</v>
          </cell>
          <cell r="F6286" t="str">
            <v>CAIXA REFERENCIAL</v>
          </cell>
        </row>
        <row r="6287">
          <cell r="A6287" t="str">
            <v>97107</v>
          </cell>
          <cell r="B6287" t="str">
            <v>EXECUÇÃO DE PAVIMENTO DE CONCRETO SIMPLES (PCS), FCK = 40 MPA, ESPESSURA DE 22,5 CM. AF_04/2022</v>
          </cell>
          <cell r="C6287" t="str">
            <v>M2</v>
          </cell>
          <cell r="D6287" t="str">
            <v>ATRIBUÍDO SÃO PAULO</v>
          </cell>
          <cell r="E6287" t="str">
            <v>218,23</v>
          </cell>
          <cell r="F6287" t="str">
            <v>CAIXA REFERENCIAL</v>
          </cell>
        </row>
        <row r="6288">
          <cell r="A6288" t="str">
            <v>97108</v>
          </cell>
          <cell r="B6288" t="str">
            <v>EXECUÇÃO DE PAVIMENTO DE CONCRETO SIMPLES (PCS), FCK = 40 MPA, ESPESSURA DE 25,0 CM. AF_04/2022</v>
          </cell>
          <cell r="C6288" t="str">
            <v>M2</v>
          </cell>
          <cell r="D6288" t="str">
            <v>ATRIBUÍDO SÃO PAULO</v>
          </cell>
          <cell r="E6288" t="str">
            <v>249,68</v>
          </cell>
          <cell r="F6288" t="str">
            <v>CAIXA REFERENCIAL</v>
          </cell>
        </row>
        <row r="6289">
          <cell r="A6289" t="str">
            <v>97109</v>
          </cell>
          <cell r="B6289" t="str">
            <v>EXECUÇÃO DE PAVIMENTO DE CONCRETO SIMPLES (PCS), FCK = 40 MPA, ESPESSURA DE 27,5 CM. AF_04/2022</v>
          </cell>
          <cell r="C6289" t="str">
            <v>M2</v>
          </cell>
          <cell r="D6289" t="str">
            <v>ATRIBUÍDO SÃO PAULO</v>
          </cell>
          <cell r="E6289" t="str">
            <v>276,26</v>
          </cell>
          <cell r="F6289" t="str">
            <v>CAIXA REFERENCIAL</v>
          </cell>
        </row>
        <row r="6290">
          <cell r="A6290" t="str">
            <v>97111</v>
          </cell>
          <cell r="B6290" t="str">
            <v>EXECUÇÃO DE PAVIMENTO DE CONCRETO ARMADO (PCA), FCK = 30 MPA, ESPESSURA DE 15,0 CM. AF_04/2022</v>
          </cell>
          <cell r="C6290" t="str">
            <v>M2</v>
          </cell>
          <cell r="D6290" t="str">
            <v>ATRIBUÍDO SÃO PAULO</v>
          </cell>
          <cell r="E6290" t="str">
            <v>270,98</v>
          </cell>
          <cell r="F6290" t="str">
            <v>CAIXA REFERENCIAL</v>
          </cell>
        </row>
        <row r="6291">
          <cell r="A6291" t="str">
            <v>97112</v>
          </cell>
          <cell r="B6291" t="str">
            <v>EXECUÇÃO DE PAVIMENTO DE CONCRETO ARMADO (PCA), FCK = 30 MPA, ESPESSURA DE 17,5 CM. AF_04/2022</v>
          </cell>
          <cell r="C6291" t="str">
            <v>M2</v>
          </cell>
          <cell r="D6291" t="str">
            <v>ATRIBUÍDO SÃO PAULO</v>
          </cell>
          <cell r="E6291" t="str">
            <v>242,53</v>
          </cell>
          <cell r="F6291" t="str">
            <v>CAIXA REFERENCIAL</v>
          </cell>
        </row>
        <row r="6292">
          <cell r="A6292" t="str">
            <v>97113</v>
          </cell>
          <cell r="B6292" t="str">
            <v>APLICAÇÃO DE LONA PLÁSTICA PARA EXECUÇÃO DE PAVIMENTOS DE CONCRETO. AF_04/2022</v>
          </cell>
          <cell r="C6292" t="str">
            <v>M2</v>
          </cell>
          <cell r="D6292" t="str">
            <v>COEFICIENTE DE REPRESENTATIVIDADE</v>
          </cell>
          <cell r="E6292" t="str">
            <v>2,02</v>
          </cell>
          <cell r="F6292" t="str">
            <v>CAIXA REFERENCIAL</v>
          </cell>
        </row>
        <row r="6293">
          <cell r="A6293" t="str">
            <v>97114</v>
          </cell>
          <cell r="B6293" t="str">
            <v>EXECUÇÃO DE JUNTAS DE CONTRAÇÃO PARA PAVIMENTOS DE CONCRETO. AF_04/2022</v>
          </cell>
          <cell r="C6293" t="str">
            <v>M</v>
          </cell>
          <cell r="D6293" t="str">
            <v>ATRIBUÍDO SÃO PAULO</v>
          </cell>
          <cell r="E6293" t="str">
            <v>0,42</v>
          </cell>
          <cell r="F6293" t="str">
            <v>CAIXA REFERENCIAL</v>
          </cell>
        </row>
        <row r="6294">
          <cell r="A6294" t="str">
            <v>97115</v>
          </cell>
          <cell r="B6294" t="str">
            <v>APLICAÇÃO DE GRAXA EM BARRAS DE TRANSFERÊNCIA PARA EXECUÇÃO DE PAVIMENTO DE CONCRETO. AF_04/2022</v>
          </cell>
          <cell r="C6294" t="str">
            <v>KG</v>
          </cell>
          <cell r="D6294" t="str">
            <v>COEFICIENTE DE REPRESENTATIVIDADE</v>
          </cell>
          <cell r="E6294" t="str">
            <v>59,79</v>
          </cell>
          <cell r="F6294" t="str">
            <v>CAIXA REFERENCIAL</v>
          </cell>
        </row>
        <row r="6295">
          <cell r="A6295" t="str">
            <v>97116</v>
          </cell>
          <cell r="B6295" t="str">
            <v>BARRAS DE TRANSFERÊNCIA, AÇO CA-25 DE 16,0 MM, PARA EXECUÇÃO DE PAVIMENTO DE CONCRETO - FORNECIMENTO E INSTALAÇÃO. AF_04/2022</v>
          </cell>
          <cell r="C6295" t="str">
            <v>KG</v>
          </cell>
          <cell r="D6295" t="str">
            <v>COEFICIENTE DE REPRESENTATIVIDADE</v>
          </cell>
          <cell r="E6295" t="str">
            <v>25,87</v>
          </cell>
          <cell r="F6295" t="str">
            <v>CAIXA REFERENCIAL</v>
          </cell>
        </row>
        <row r="6296">
          <cell r="A6296" t="str">
            <v>97117</v>
          </cell>
          <cell r="B6296" t="str">
            <v>BARRAS DE TRANSFERÊNCIA, AÇO CA-25 DE 20,0 MM, PARA EXECUÇÃO DE PAVIMENTO DE CONCRETO - FORNECIMENTO E INSTALAÇÃO. AF_04/2022</v>
          </cell>
          <cell r="C6296" t="str">
            <v>KG</v>
          </cell>
          <cell r="D6296" t="str">
            <v>COEFICIENTE DE REPRESENTATIVIDADE</v>
          </cell>
          <cell r="E6296" t="str">
            <v>23,07</v>
          </cell>
          <cell r="F6296" t="str">
            <v>CAIXA REFERENCIAL</v>
          </cell>
        </row>
        <row r="6297">
          <cell r="A6297" t="str">
            <v>97118</v>
          </cell>
          <cell r="B6297" t="str">
            <v>BARRAS DE TRANSFERÊNCIA, AÇO CA-25 DE 25,0 MM, PARA EXECUÇÃO DE PAVIMENTO DE CONCRETO - FORNECIMENTO E INSTALAÇÃO. AF_04/2022</v>
          </cell>
          <cell r="C6297" t="str">
            <v>KG</v>
          </cell>
          <cell r="D6297" t="str">
            <v>COEFICIENTE DE REPRESENTATIVIDADE</v>
          </cell>
          <cell r="E6297" t="str">
            <v>19,37</v>
          </cell>
          <cell r="F6297" t="str">
            <v>CAIXA REFERENCIAL</v>
          </cell>
        </row>
        <row r="6298">
          <cell r="A6298" t="str">
            <v>97119</v>
          </cell>
          <cell r="B6298" t="str">
            <v>BARRAS DE TRANSFERÊNCIA, AÇO CA-25 DE 32,0 MM, PARA EXECUÇÃO DE PAVIMENTO DE CONCRETO - FORNECIMENTO E INSTALAÇÃO. AF_04/2022</v>
          </cell>
          <cell r="C6298" t="str">
            <v>KG</v>
          </cell>
          <cell r="D6298" t="str">
            <v>COEFICIENTE DE REPRESENTATIVIDADE</v>
          </cell>
          <cell r="E6298" t="str">
            <v>17,70</v>
          </cell>
          <cell r="F6298" t="str">
            <v>CAIXA REFERENCIAL</v>
          </cell>
        </row>
        <row r="6299">
          <cell r="A6299" t="str">
            <v>97120</v>
          </cell>
          <cell r="B6299" t="str">
            <v>BARRAS DE LIGAÇÃO, AÇO CA-50 DE 10 MM, PARA EXECUÇÃO DE PAVIMENTO DE CONCRETO - FORNECIMENTO E INSTALAÇÃO. AF_04/2022</v>
          </cell>
          <cell r="C6299" t="str">
            <v>KG</v>
          </cell>
          <cell r="D6299" t="str">
            <v>COEFICIENTE DE REPRESENTATIVIDADE</v>
          </cell>
          <cell r="E6299" t="str">
            <v>11,68</v>
          </cell>
          <cell r="F6299" t="str">
            <v>CAIXA REFERENCIAL</v>
          </cell>
        </row>
        <row r="6300">
          <cell r="A6300" t="str">
            <v>101167</v>
          </cell>
          <cell r="B6300" t="str">
            <v>EXECUÇÃO DE PAVIMENTO EM PARALELEPÍPEDOS, REJUNTAMENTO COM PÓ DE PEDRA. AF_05/2020</v>
          </cell>
          <cell r="C6300" t="str">
            <v>M2</v>
          </cell>
          <cell r="D6300" t="str">
            <v>ATRIBUÍDO SÃO PAULO</v>
          </cell>
          <cell r="E6300" t="str">
            <v>208,83</v>
          </cell>
          <cell r="F6300" t="str">
            <v>CAIXA REFERENCIAL</v>
          </cell>
        </row>
        <row r="6301">
          <cell r="A6301" t="str">
            <v>101169</v>
          </cell>
          <cell r="B6301" t="str">
            <v>EXECUÇÃO DE PAVIMENTO EM PARALELEPÍPEDOS, REJUNTAMENTO COM ARGAMASSA TRAÇO 1:3 (CIMENTO E AREIA). AF_05/2020</v>
          </cell>
          <cell r="C6301" t="str">
            <v>M2</v>
          </cell>
          <cell r="D6301" t="str">
            <v>ATRIBUÍDO SÃO PAULO</v>
          </cell>
          <cell r="E6301" t="str">
            <v>222,04</v>
          </cell>
          <cell r="F6301" t="str">
            <v>CAIXA REFERENCIAL</v>
          </cell>
        </row>
        <row r="6302">
          <cell r="A6302" t="str">
            <v>101170</v>
          </cell>
          <cell r="B6302" t="str">
            <v>EXECUÇÃO DE PAVIMENTO EM PEDRAS POLIÉDRICAS, REJUNTAMENTO COM PÓ DE PEDRA. AF_05/2020</v>
          </cell>
          <cell r="C6302" t="str">
            <v>M2</v>
          </cell>
          <cell r="D6302" t="str">
            <v>ATRIBUÍDO SÃO PAULO</v>
          </cell>
          <cell r="E6302" t="str">
            <v>53,19</v>
          </cell>
          <cell r="F6302" t="str">
            <v>CAIXA REFERENCIAL</v>
          </cell>
        </row>
        <row r="6303">
          <cell r="A6303" t="str">
            <v>101172</v>
          </cell>
          <cell r="B6303" t="str">
            <v>EXECUÇÃO DE PAVIMENTO EM PEDRAS POLIÉDRICAS, REJUNTAMENTO COM ARGAMASSA TRAÇO 1:3 (CIMENTO E AREIA). AF_05/2020</v>
          </cell>
          <cell r="C6303" t="str">
            <v>M2</v>
          </cell>
          <cell r="D6303" t="str">
            <v>ATRIBUÍDO SÃO PAULO</v>
          </cell>
          <cell r="E6303" t="str">
            <v>75,48</v>
          </cell>
          <cell r="F6303" t="str">
            <v>CAIXA REFERENCIAL</v>
          </cell>
        </row>
        <row r="6304">
          <cell r="A6304" t="str">
            <v>103904</v>
          </cell>
          <cell r="B6304" t="str">
            <v>EXECUÇÃO DE PAVIMENTO DE CONCRETO SIMPLES (PCS), FCK = 35 MPA, ESPESSURA DE 15,0 CM. AF_04/2022</v>
          </cell>
          <cell r="C6304" t="str">
            <v>M2</v>
          </cell>
          <cell r="D6304" t="str">
            <v>ATRIBUÍDO SÃO PAULO</v>
          </cell>
          <cell r="E6304" t="str">
            <v>147,15</v>
          </cell>
          <cell r="F6304" t="str">
            <v>CAIXA REFERENCIAL</v>
          </cell>
        </row>
        <row r="6305">
          <cell r="A6305" t="str">
            <v>103905</v>
          </cell>
          <cell r="B6305" t="str">
            <v>EXECUÇÃO DE PAVIMENTO DE CONCRETO SIMPLES (PCS), FCK = 35 MPA, ESPESSURA DE 16,0 CM. AF_04/2022</v>
          </cell>
          <cell r="C6305" t="str">
            <v>M2</v>
          </cell>
          <cell r="D6305" t="str">
            <v>ATRIBUÍDO SÃO PAULO</v>
          </cell>
          <cell r="E6305" t="str">
            <v>155,44</v>
          </cell>
          <cell r="F6305" t="str">
            <v>CAIXA REFERENCIAL</v>
          </cell>
        </row>
        <row r="6306">
          <cell r="A6306" t="str">
            <v>103906</v>
          </cell>
          <cell r="B6306" t="str">
            <v>EXECUÇÃO DE PAVIMENTO DE CONCRETO SIMPLES (PCS), FCK = 40 MPA, ESPESSURA DE 16,0 CM. AF_04/2022</v>
          </cell>
          <cell r="C6306" t="str">
            <v>M2</v>
          </cell>
          <cell r="D6306" t="str">
            <v>ATRIBUÍDO SÃO PAULO</v>
          </cell>
          <cell r="E6306" t="str">
            <v>185,72</v>
          </cell>
          <cell r="F6306" t="str">
            <v>CAIXA REFERENCIAL</v>
          </cell>
        </row>
        <row r="6307">
          <cell r="A6307" t="str">
            <v>103907</v>
          </cell>
          <cell r="B6307" t="str">
            <v>EXECUÇÃO DE PAVIMENTO DE CONCRETO SIMPLES (PCS), FCK = 35 MPA, ESPESSURA DE 17,5 CM. AF_04/2022</v>
          </cell>
          <cell r="C6307" t="str">
            <v>M2</v>
          </cell>
          <cell r="D6307" t="str">
            <v>ATRIBUÍDO SÃO PAULO</v>
          </cell>
          <cell r="E6307" t="str">
            <v>164,77</v>
          </cell>
          <cell r="F6307" t="str">
            <v>CAIXA REFERENCIAL</v>
          </cell>
        </row>
        <row r="6308">
          <cell r="A6308" t="str">
            <v>103908</v>
          </cell>
          <cell r="B6308" t="str">
            <v>EXECUÇÃO PAVIMENTO DE CONCRETO SIMPLES (PCS), FCK = 35 MPA, ESPESSURA DE 20,0 CM. AF_04/2022</v>
          </cell>
          <cell r="C6308" t="str">
            <v>M2</v>
          </cell>
          <cell r="D6308" t="str">
            <v>ATRIBUÍDO SÃO PAULO</v>
          </cell>
          <cell r="E6308" t="str">
            <v>185,39</v>
          </cell>
          <cell r="F6308" t="str">
            <v>CAIXA REFERENCIAL</v>
          </cell>
        </row>
        <row r="6309">
          <cell r="A6309" t="str">
            <v>103909</v>
          </cell>
          <cell r="B6309" t="str">
            <v>EXECUÇÃO PAVIMENTO DE CONCRETO SIMPLES (PCS), FCK = 35 MPA, ESPESSURA DE 22,5 CM. AF_04/2022</v>
          </cell>
          <cell r="C6309" t="str">
            <v>M2</v>
          </cell>
          <cell r="D6309" t="str">
            <v>ATRIBUÍDO SÃO PAULO</v>
          </cell>
          <cell r="E6309" t="str">
            <v>211,66</v>
          </cell>
          <cell r="F6309" t="str">
            <v>CAIXA REFERENCIAL</v>
          </cell>
        </row>
        <row r="6310">
          <cell r="A6310" t="str">
            <v>103911</v>
          </cell>
          <cell r="B6310" t="str">
            <v>EXECUÇÃO DE PAVIMENTO DE CONCRETO SIMPLES (PCS), FCK = 35 MPA, ESPESSURA DE 25,0 CM. AF_04/2022</v>
          </cell>
          <cell r="C6310" t="str">
            <v>M2</v>
          </cell>
          <cell r="D6310" t="str">
            <v>ATRIBUÍDO SÃO PAULO</v>
          </cell>
          <cell r="E6310" t="str">
            <v>242,37</v>
          </cell>
          <cell r="F6310" t="str">
            <v>CAIXA REFERENCIAL</v>
          </cell>
        </row>
        <row r="6311">
          <cell r="A6311" t="str">
            <v>103912</v>
          </cell>
          <cell r="B6311" t="str">
            <v>EXECUÇÃO PAVIMENTO DE CONCRETO SIMPLES (PCS), FCK = 35 MPA, ESPESSURA DE 27,5 CM. AF_04/2022</v>
          </cell>
          <cell r="C6311" t="str">
            <v>M2</v>
          </cell>
          <cell r="D6311" t="str">
            <v>ATRIBUÍDO SÃO PAULO</v>
          </cell>
          <cell r="E6311" t="str">
            <v>268,22</v>
          </cell>
          <cell r="F6311" t="str">
            <v>CAIXA REFERENCIAL</v>
          </cell>
        </row>
        <row r="6312">
          <cell r="A6312" t="str">
            <v>103913</v>
          </cell>
          <cell r="B6312" t="str">
            <v>EXECUÇÃO DE PISO INDUSTRIAL DE CONCRETO ARMADO, FCK = 20 MPA, ESPESSURA DE 12,0 CM. AF_04/2022</v>
          </cell>
          <cell r="C6312" t="str">
            <v>M2</v>
          </cell>
          <cell r="D6312" t="str">
            <v>ATRIBUÍDO SÃO PAULO</v>
          </cell>
          <cell r="E6312" t="str">
            <v>135,28</v>
          </cell>
          <cell r="F6312" t="str">
            <v>CAIXA REFERENCIAL</v>
          </cell>
        </row>
        <row r="6313">
          <cell r="A6313" t="str">
            <v>103914</v>
          </cell>
          <cell r="B6313" t="str">
            <v>EXECUÇÃO DE PISO INDUSTRIAL DE CONCRETO ARMADO, FCK = 20 MPA, ESPESSURA DE 14,0 CM. AF_04/2022</v>
          </cell>
          <cell r="C6313" t="str">
            <v>M2</v>
          </cell>
          <cell r="D6313" t="str">
            <v>ATRIBUÍDO SÃO PAULO</v>
          </cell>
          <cell r="E6313" t="str">
            <v>158,56</v>
          </cell>
          <cell r="F6313" t="str">
            <v>CAIXA REFERENCIAL</v>
          </cell>
        </row>
        <row r="6314">
          <cell r="A6314" t="str">
            <v>103915</v>
          </cell>
          <cell r="B6314" t="str">
            <v>EXECUÇÃO DE PISO INDUSTRIAL DE CONCRETO ARMADO, FCK = 20 MPA, ESPESSURA DE 15,0 CM. AF_04/2022</v>
          </cell>
          <cell r="C6314" t="str">
            <v>M2</v>
          </cell>
          <cell r="D6314" t="str">
            <v>ATRIBUÍDO SÃO PAULO</v>
          </cell>
          <cell r="E6314" t="str">
            <v>172,61</v>
          </cell>
          <cell r="F6314" t="str">
            <v>CAIXA REFERENCIAL</v>
          </cell>
        </row>
        <row r="6315">
          <cell r="A6315" t="str">
            <v>103916</v>
          </cell>
          <cell r="B6315" t="str">
            <v>EXECUÇÃO DE PISO INDUSTRIAL DE CONCRETO ARMADO, FCK = 20 MPA, ESPESSURA DE 18,0 CM. AF_04/2022</v>
          </cell>
          <cell r="C6315" t="str">
            <v>M2</v>
          </cell>
          <cell r="D6315" t="str">
            <v>ATRIBUÍDO SÃO PAULO</v>
          </cell>
          <cell r="E6315" t="str">
            <v>199,59</v>
          </cell>
          <cell r="F6315" t="str">
            <v>CAIXA REFERENCIAL</v>
          </cell>
        </row>
        <row r="6316">
          <cell r="A6316" t="str">
            <v>103917</v>
          </cell>
          <cell r="B6316" t="str">
            <v>EXECUÇÃO DE PISO INDUSTRIAL DE CONCRETO ARMADO, FCK = 20 MPA, ESPESSURA DE 20,0 CM. AF_04/2022</v>
          </cell>
          <cell r="C6316" t="str">
            <v>M2</v>
          </cell>
          <cell r="D6316" t="str">
            <v>ATRIBUÍDO SÃO PAULO</v>
          </cell>
          <cell r="E6316" t="str">
            <v>228,49</v>
          </cell>
          <cell r="F6316" t="str">
            <v>CAIXA REFERENCIAL</v>
          </cell>
        </row>
        <row r="6317">
          <cell r="A6317" t="str">
            <v>103918</v>
          </cell>
          <cell r="B6317" t="str">
            <v>EXECUÇÃO DE PISO INDUSTRIAL DE CONCRETO ARMADO, FCK = 20 MPA, ESPESSURA DE 22,0 CM. AF_04/2022</v>
          </cell>
          <cell r="C6317" t="str">
            <v>M2</v>
          </cell>
          <cell r="D6317" t="str">
            <v>ATRIBUÍDO SÃO PAULO</v>
          </cell>
          <cell r="E6317" t="str">
            <v>242,41</v>
          </cell>
          <cell r="F6317" t="str">
            <v>CAIXA REFERENCIAL</v>
          </cell>
        </row>
        <row r="6318">
          <cell r="A6318" t="str">
            <v>104432</v>
          </cell>
          <cell r="B6318" t="str">
            <v>EXECUÇÃO DE PASSEIO EM PISO INTERTRAVADO, COM BLOCO RAQUETE  22 X 13,5 CM, ESPESSURA 6 CM. AF_10/2022</v>
          </cell>
          <cell r="C6318" t="str">
            <v>M2</v>
          </cell>
          <cell r="D6318" t="str">
            <v>ATRIBUÍDO SÃO PAULO</v>
          </cell>
          <cell r="E6318" t="str">
            <v>93,83</v>
          </cell>
          <cell r="F6318" t="str">
            <v>CAIXA REFERENCIAL</v>
          </cell>
        </row>
        <row r="6319">
          <cell r="A6319" t="str">
            <v>104433</v>
          </cell>
          <cell r="B6319" t="str">
            <v>EXECUÇÃO DE PAVIMENTO EM PISO INTERTRAVADO, COM BLOCO RAQUETE  22 X 13,5 CM, ESPESSURA 6 CM. AF_10/2022</v>
          </cell>
          <cell r="C6319" t="str">
            <v>M2</v>
          </cell>
          <cell r="D6319" t="str">
            <v>ATRIBUÍDO SÃO PAULO</v>
          </cell>
          <cell r="E6319" t="str">
            <v>81,56</v>
          </cell>
          <cell r="F6319" t="str">
            <v>CAIXA REFERENCIAL</v>
          </cell>
        </row>
        <row r="6320">
          <cell r="A6320" t="str">
            <v>103689</v>
          </cell>
          <cell r="B6320" t="str">
            <v>FORNECIMENTO E INSTALAÇÃO DE PLACA DE OBRA COM CHAPA GALVANIZADA E ESTRUTURA DE MADEIRA. AF_03/2022_PS</v>
          </cell>
          <cell r="C6320" t="str">
            <v>M2</v>
          </cell>
          <cell r="D6320" t="str">
            <v>ATRIBUÍDO SÃO PAULO</v>
          </cell>
          <cell r="E6320" t="str">
            <v>463,72</v>
          </cell>
          <cell r="F6320" t="str">
            <v>CAIXA REFERENCIAL</v>
          </cell>
        </row>
        <row r="6321">
          <cell r="A6321" t="str">
            <v>103694</v>
          </cell>
          <cell r="B6321" t="str">
            <v>FORNECIMENTO E INSTALAÇÃO DE SUPORTE DE MADEIRA  PARA PLACAS DE SINALIZAÇÃO, EM SOLO, COM H= DE 2,5 M E SEÇÃO DE 7,5 X 7,5 CM. AF_03/2022</v>
          </cell>
          <cell r="C6321" t="str">
            <v>UN</v>
          </cell>
          <cell r="D6321" t="str">
            <v>COEFICIENTE DE REPRESENTATIVIDADE</v>
          </cell>
          <cell r="E6321" t="str">
            <v>117,74</v>
          </cell>
          <cell r="F6321" t="str">
            <v>CAIXA REFERENCIAL</v>
          </cell>
        </row>
        <row r="6322">
          <cell r="A6322" t="str">
            <v>103695</v>
          </cell>
          <cell r="B6322" t="str">
            <v>FORNECIMENTO E INSTALAÇÃO DE SUPORTE DE MADEIRA PARA PLACAS DE SINALIZAÇÃO, EM SOLO, COM H= DE 2,0 M E SEÇÃO DE 7,5 X 7,5 CM. AF_03/2022</v>
          </cell>
          <cell r="C6322" t="str">
            <v>UN</v>
          </cell>
          <cell r="D6322" t="str">
            <v>COEFICIENTE DE REPRESENTATIVIDADE</v>
          </cell>
          <cell r="E6322" t="str">
            <v>105,57</v>
          </cell>
          <cell r="F6322" t="str">
            <v>CAIXA REFERENCIAL</v>
          </cell>
        </row>
        <row r="6323">
          <cell r="A6323" t="str">
            <v>103696</v>
          </cell>
          <cell r="B6323" t="str">
            <v>FORNECIMENTO E INSTALAÇÃO DE SUPORTE DE MADEIRA PARA PLACAS DE SINALIZAÇÃO EM CONCRETO, COM H= DE 2,5 M E SEÇÃO DE 7,5 X 7,5 CM. AF_03/2022</v>
          </cell>
          <cell r="C6323" t="str">
            <v>UN</v>
          </cell>
          <cell r="D6323" t="str">
            <v>COEFICIENTE DE REPRESENTATIVIDADE</v>
          </cell>
          <cell r="E6323" t="str">
            <v>149,14</v>
          </cell>
          <cell r="F6323" t="str">
            <v>CAIXA REFERENCIAL</v>
          </cell>
        </row>
        <row r="6324">
          <cell r="A6324" t="str">
            <v>103697</v>
          </cell>
          <cell r="B6324" t="str">
            <v>FORNECIMENTO E INSTALAÇÃO DE SUPORTE DE MADEIRA PARA PLACAS DE SINALIZAÇÃO, EM BASE DE CONCRETO, COM H= DE 2,0 M E SEÇÃO DE 7,5 X 7,5 CM. AF_03/2022</v>
          </cell>
          <cell r="C6324" t="str">
            <v>UN</v>
          </cell>
          <cell r="D6324" t="str">
            <v>COEFICIENTE DE REPRESENTATIVIDADE</v>
          </cell>
          <cell r="E6324" t="str">
            <v>136,97</v>
          </cell>
          <cell r="F6324" t="str">
            <v>CAIXA REFERENCIAL</v>
          </cell>
        </row>
        <row r="6325">
          <cell r="A6325" t="str">
            <v>95995</v>
          </cell>
          <cell r="B6325" t="str">
            <v>EXECUÇÃO DE PAVIMENTO COM APLICAÇÃO DE CONCRETO ASFÁLTICO, CAMADA DE ROLAMENTO - EXCLUSIVE CARGA E TRANSPORTE. AF_11/2019</v>
          </cell>
          <cell r="C6325" t="str">
            <v>M3</v>
          </cell>
          <cell r="D6325" t="str">
            <v>ATRIBUÍDO SÃO PAULO</v>
          </cell>
          <cell r="E6325" t="str">
            <v>1.892,49</v>
          </cell>
          <cell r="F6325" t="str">
            <v>CAIXA REFERENCIAL</v>
          </cell>
        </row>
        <row r="6326">
          <cell r="A6326" t="str">
            <v>95996</v>
          </cell>
          <cell r="B6326" t="str">
            <v>EXECUÇÃO DE PAVIMENTO COM APLICAÇÃO DE CONCRETO ASFÁLTICO, CAMADA DE BINDER - EXCLUSIVE CARGA E TRANSPORTE. AF_11/2019</v>
          </cell>
          <cell r="C6326" t="str">
            <v>M3</v>
          </cell>
          <cell r="D6326" t="str">
            <v>ATRIBUÍDO SÃO PAULO</v>
          </cell>
          <cell r="E6326" t="str">
            <v>1.639,17</v>
          </cell>
          <cell r="F6326" t="str">
            <v>CAIXA REFERENCIAL</v>
          </cell>
        </row>
        <row r="6327">
          <cell r="A6327" t="str">
            <v>96001</v>
          </cell>
          <cell r="B6327" t="str">
            <v>FRESAGEM DE PAVIMENTO ASFÁLTICO (PROFUNDIDADE ATÉ 5,0 CM) - EXCLUSIVE TRANSPORTE. AF_11/2019</v>
          </cell>
          <cell r="C6327" t="str">
            <v>M2</v>
          </cell>
          <cell r="D6327" t="str">
            <v>ATRIBUÍDO SÃO PAULO</v>
          </cell>
          <cell r="E6327" t="str">
            <v>7,58</v>
          </cell>
          <cell r="F6327" t="str">
            <v>CAIXA REFERENCIAL</v>
          </cell>
        </row>
        <row r="6328">
          <cell r="A6328" t="str">
            <v>96393</v>
          </cell>
          <cell r="B6328" t="str">
            <v>USINAGEM DE BRITA GRADUADA SIMPLES. AF_03/2020</v>
          </cell>
          <cell r="C6328" t="str">
            <v>M3</v>
          </cell>
          <cell r="D6328" t="str">
            <v>ATRIBUÍDO SÃO PAULO</v>
          </cell>
          <cell r="E6328" t="str">
            <v>218,73</v>
          </cell>
          <cell r="F6328" t="str">
            <v>CAIXA REFERENCIAL</v>
          </cell>
        </row>
        <row r="6329">
          <cell r="A6329" t="str">
            <v>96394</v>
          </cell>
          <cell r="B6329" t="str">
            <v>USINAGEM DE BRITA GRADUADA TRATADA COM CIMENTO. AF_03/2020</v>
          </cell>
          <cell r="C6329" t="str">
            <v>M3</v>
          </cell>
          <cell r="D6329" t="str">
            <v>ATRIBUÍDO SÃO PAULO</v>
          </cell>
          <cell r="E6329" t="str">
            <v>272,30</v>
          </cell>
          <cell r="F6329" t="str">
            <v>CAIXA REFERENCIAL</v>
          </cell>
        </row>
        <row r="6330">
          <cell r="A6330" t="str">
            <v>96395</v>
          </cell>
          <cell r="B6330" t="str">
            <v>USINAGEM DE CONCRETO PARA COMPACTAÇÃO COM ROLO. AF_03/2020</v>
          </cell>
          <cell r="C6330" t="str">
            <v>M3</v>
          </cell>
          <cell r="D6330" t="str">
            <v>ATRIBUÍDO SÃO PAULO</v>
          </cell>
          <cell r="E6330" t="str">
            <v>349,08</v>
          </cell>
          <cell r="F6330" t="str">
            <v>CAIXA REFERENCIAL</v>
          </cell>
        </row>
        <row r="6331">
          <cell r="A6331" t="str">
            <v>88411</v>
          </cell>
          <cell r="B6331" t="str">
            <v>APLICAÇÃO MANUAL DE FUNDO SELADOR ACRÍLICO EM PANOS COM PRESENÇA DE VÃOS DE EDIFÍCIOS DE MÚLTIPLOS PAVIMENTOS. AF_03/2024</v>
          </cell>
          <cell r="C6331" t="str">
            <v>M2</v>
          </cell>
          <cell r="D6331" t="str">
            <v>COLETADO</v>
          </cell>
          <cell r="E6331" t="str">
            <v>5,80</v>
          </cell>
          <cell r="F6331" t="str">
            <v>CAIXA REFERENCIAL</v>
          </cell>
        </row>
        <row r="6332">
          <cell r="A6332" t="str">
            <v>88412</v>
          </cell>
          <cell r="B6332" t="str">
            <v>APLICAÇÃO MANUAL DE FUNDO SELADOR ACRÍLICO EM PANOS CEGOS DE FACHADA (SEM PRESENÇA DE VÃOS) DE EDIFÍCIOS DE MÚLTIPLOS PAVIMENTOS. AF_03/2024</v>
          </cell>
          <cell r="C6332" t="str">
            <v>M2</v>
          </cell>
          <cell r="D6332" t="str">
            <v>COLETADO</v>
          </cell>
          <cell r="E6332" t="str">
            <v>4,81</v>
          </cell>
          <cell r="F6332" t="str">
            <v>CAIXA REFERENCIAL</v>
          </cell>
        </row>
        <row r="6333">
          <cell r="A6333" t="str">
            <v>88413</v>
          </cell>
          <cell r="B6333" t="str">
            <v>APLICAÇÃO MANUAL DE FUNDO SELADOR ACRÍLICO EM SUPERFÍCIES EXTERNAS DE SACADA DE EDIFÍCIOS DE MÚLTIPLOS PAVIMENTOS. AF_03/2024</v>
          </cell>
          <cell r="C6333" t="str">
            <v>M2</v>
          </cell>
          <cell r="D6333" t="str">
            <v>COLETADO</v>
          </cell>
          <cell r="E6333" t="str">
            <v>6,98</v>
          </cell>
          <cell r="F6333" t="str">
            <v>CAIXA REFERENCIAL</v>
          </cell>
        </row>
        <row r="6334">
          <cell r="A6334" t="str">
            <v>88414</v>
          </cell>
          <cell r="B6334" t="str">
            <v>APLICAÇÃO MANUAL DE FUNDO SELADOR ACRÍLICO EM SUPERFÍCIES INTERNAS DA SACADA DE EDIFÍCIOS DE MÚLTIPLOS PAVIMENTOS. AF_03/2024</v>
          </cell>
          <cell r="C6334" t="str">
            <v>M2</v>
          </cell>
          <cell r="D6334" t="str">
            <v>COLETADO</v>
          </cell>
          <cell r="E6334" t="str">
            <v>8,31</v>
          </cell>
          <cell r="F6334" t="str">
            <v>CAIXA REFERENCIAL</v>
          </cell>
        </row>
        <row r="6335">
          <cell r="A6335" t="str">
            <v>88415</v>
          </cell>
          <cell r="B6335" t="str">
            <v>APLICAÇÃO MANUAL DE FUNDO SELADOR ACRÍLICO EM PAREDES EXTERNAS DE CASAS. AF_03/2024</v>
          </cell>
          <cell r="C6335" t="str">
            <v>M2</v>
          </cell>
          <cell r="D6335" t="str">
            <v>COLETADO</v>
          </cell>
          <cell r="E6335" t="str">
            <v>5,86</v>
          </cell>
          <cell r="F6335" t="str">
            <v>CAIXA REFERENCIAL</v>
          </cell>
        </row>
        <row r="6336">
          <cell r="A6336" t="str">
            <v>88416</v>
          </cell>
          <cell r="B6336" t="str">
            <v>APLICAÇÃO MANUAL DE PINTURA COM TINTA TEXTURIZADA ACRÍLICA EM PANOS COM PRESENÇA DE VÃOS DE EDIFÍCIOS DE MÚLTIPLOS PAVIMENTOS, UMA COR. AF_03/2024</v>
          </cell>
          <cell r="C6336" t="str">
            <v>M2</v>
          </cell>
          <cell r="D6336" t="str">
            <v>COEFICIENTE DE REPRESENTATIVIDADE</v>
          </cell>
          <cell r="E6336" t="str">
            <v>20,57</v>
          </cell>
          <cell r="F6336" t="str">
            <v>CAIXA REFERENCIAL</v>
          </cell>
        </row>
        <row r="6337">
          <cell r="A6337" t="str">
            <v>88417</v>
          </cell>
          <cell r="B6337" t="str">
            <v>APLICAÇÃO MANUAL DE PINTURA COM TINTA TEXTURIZADA ACRÍLICA EM PANOS CEGOS DE FACHADA (SEM PRESENÇA DE VÃOS) DE EDIFÍCIOS DE MÚLTIPLOS PAVIMENTOS, UMA COR. AF_03/2024</v>
          </cell>
          <cell r="C6337" t="str">
            <v>M2</v>
          </cell>
          <cell r="D6337" t="str">
            <v>COEFICIENTE DE REPRESENTATIVIDADE</v>
          </cell>
          <cell r="E6337" t="str">
            <v>17,23</v>
          </cell>
          <cell r="F6337" t="str">
            <v>CAIXA REFERENCIAL</v>
          </cell>
        </row>
        <row r="6338">
          <cell r="A6338" t="str">
            <v>88420</v>
          </cell>
          <cell r="B6338" t="str">
            <v>APLICAÇÃO MANUAL DE PINTURA COM TINTA TEXTURIZADA ACRÍLICA EM SUPERFÍCIES EXTERNAS DE SACADA DE EDIFÍCIOS DE MÚLTIPLOS PAVIMENTOS, UMA COR. AF_03/2024</v>
          </cell>
          <cell r="C6338" t="str">
            <v>M2</v>
          </cell>
          <cell r="D6338" t="str">
            <v>COEFICIENTE DE REPRESENTATIVIDADE</v>
          </cell>
          <cell r="E6338" t="str">
            <v>24,08</v>
          </cell>
          <cell r="F6338" t="str">
            <v>CAIXA REFERENCIAL</v>
          </cell>
        </row>
        <row r="6339">
          <cell r="A6339" t="str">
            <v>88421</v>
          </cell>
          <cell r="B6339" t="str">
            <v>APLICAÇÃO MANUAL DE PINTURA COM TINTA TEXTURIZADA ACRÍLICA EM SUPERFÍCIES INTERNAS DA SACADA DE EDIFÍCIOS DE MÚLTIPLOS PAVIMENTOS, UMA COR. AF_03/2024</v>
          </cell>
          <cell r="C6339" t="str">
            <v>M2</v>
          </cell>
          <cell r="D6339" t="str">
            <v>COEFICIENTE DE REPRESENTATIVIDADE</v>
          </cell>
          <cell r="E6339" t="str">
            <v>29,01</v>
          </cell>
          <cell r="F6339" t="str">
            <v>CAIXA REFERENCIAL</v>
          </cell>
        </row>
        <row r="6340">
          <cell r="A6340" t="str">
            <v>88423</v>
          </cell>
          <cell r="B6340" t="str">
            <v>APLICAÇÃO MANUAL DE PINTURA COM TINTA TEXTURIZADA ACRÍLICA EM PAREDES EXTERNAS DE CASAS, UMA COR. AF_03/2024</v>
          </cell>
          <cell r="C6340" t="str">
            <v>M2</v>
          </cell>
          <cell r="D6340" t="str">
            <v>COEFICIENTE DE REPRESENTATIVIDADE</v>
          </cell>
          <cell r="E6340" t="str">
            <v>20,67</v>
          </cell>
          <cell r="F6340" t="str">
            <v>CAIXA REFERENCIAL</v>
          </cell>
        </row>
        <row r="6341">
          <cell r="A6341" t="str">
            <v>88424</v>
          </cell>
          <cell r="B6341" t="str">
            <v>APLICAÇÃO MANUAL DE PINTURA COM TINTA TEXTURIZADA ACRÍLICA EM PANOS COM PRESENÇA DE VÃOS DE EDIFÍCIOS DE MÚLTIPLOS PAVIMENTOS, DUAS CORES. AF_03/2024</v>
          </cell>
          <cell r="C6341" t="str">
            <v>M2</v>
          </cell>
          <cell r="D6341" t="str">
            <v>COEFICIENTE DE REPRESENTATIVIDADE</v>
          </cell>
          <cell r="E6341" t="str">
            <v>24,46</v>
          </cell>
          <cell r="F6341" t="str">
            <v>CAIXA REFERENCIAL</v>
          </cell>
        </row>
        <row r="6342">
          <cell r="A6342" t="str">
            <v>88426</v>
          </cell>
          <cell r="B6342" t="str">
            <v>APLICAÇÃO MANUAL DE PINTURA COM TINTA TEXTURIZADA ACRÍLICA EM PANOS CEGOS DE FACHADA (SEM PRESENÇA DE VÃOS) DE EDIFÍCIOS DE MÚLTIPLOS PAVIMENTOS, DUAS CORES. AF_03/2024</v>
          </cell>
          <cell r="C6342" t="str">
            <v>M2</v>
          </cell>
          <cell r="D6342" t="str">
            <v>COEFICIENTE DE REPRESENTATIVIDADE</v>
          </cell>
          <cell r="E6342" t="str">
            <v>19,32</v>
          </cell>
          <cell r="F6342" t="str">
            <v>CAIXA REFERENCIAL</v>
          </cell>
        </row>
        <row r="6343">
          <cell r="A6343" t="str">
            <v>88428</v>
          </cell>
          <cell r="B6343" t="str">
            <v>APLICAÇÃO MANUAL DE PINTURA COM TINTA TEXTURIZADA ACRÍLICA EM SUPERFÍCIES EXTERNAS DE SACADA DE EDIFÍCIOS DE MÚLTIPLOS PAVIMENTOS, DUAS CORES. AF_03/2024</v>
          </cell>
          <cell r="C6343" t="str">
            <v>M2</v>
          </cell>
          <cell r="D6343" t="str">
            <v>COEFICIENTE DE REPRESENTATIVIDADE</v>
          </cell>
          <cell r="E6343" t="str">
            <v>31,52</v>
          </cell>
          <cell r="F6343" t="str">
            <v>CAIXA REFERENCIAL</v>
          </cell>
        </row>
        <row r="6344">
          <cell r="A6344" t="str">
            <v>88429</v>
          </cell>
          <cell r="B6344" t="str">
            <v>APLICAÇÃO MANUAL DE PINTURA COM TINTA TEXTURIZADA ACRÍLICA EM SUPERFÍCIES INTERNAS DA SACADA DE EDIFÍCIOS DE MÚLTIPLOS PAVIMENTOS, DUAS CORES. AF_03/2024</v>
          </cell>
          <cell r="C6344" t="str">
            <v>M2</v>
          </cell>
          <cell r="D6344" t="str">
            <v>COEFICIENTE DE REPRESENTATIVIDADE</v>
          </cell>
          <cell r="E6344" t="str">
            <v>37,68</v>
          </cell>
          <cell r="F6344" t="str">
            <v>CAIXA REFERENCIAL</v>
          </cell>
        </row>
        <row r="6345">
          <cell r="A6345" t="str">
            <v>88431</v>
          </cell>
          <cell r="B6345" t="str">
            <v>APLICAÇÃO MANUAL DE PINTURA COM TINTA TEXTURIZADA ACRÍLICA EM PAREDES EXTERNAS DE CASAS, DUAS CORES. AF_03/2024</v>
          </cell>
          <cell r="C6345" t="str">
            <v>M2</v>
          </cell>
          <cell r="D6345" t="str">
            <v>COEFICIENTE DE REPRESENTATIVIDADE</v>
          </cell>
          <cell r="E6345" t="str">
            <v>25,03</v>
          </cell>
          <cell r="F6345" t="str">
            <v>CAIXA REFERENCIAL</v>
          </cell>
        </row>
        <row r="6346">
          <cell r="A6346" t="str">
            <v>88432</v>
          </cell>
          <cell r="B6346" t="str">
            <v>APLICAÇÃO MANUAL DE PINTURA COM TINTA TEXTURIZADA ACRÍLICA EM MOLDURAS DE EPS. AF_03/2024</v>
          </cell>
          <cell r="C6346" t="str">
            <v>M2</v>
          </cell>
          <cell r="D6346" t="str">
            <v>COEFICIENTE DE REPRESENTATIVIDADE</v>
          </cell>
          <cell r="E6346" t="str">
            <v>32,15</v>
          </cell>
          <cell r="F6346" t="str">
            <v>CAIXA REFERENCIAL</v>
          </cell>
        </row>
        <row r="6347">
          <cell r="A6347" t="str">
            <v>88484</v>
          </cell>
          <cell r="B6347" t="str">
            <v>FUNDO SELADOR ACRÍLICO, APLICAÇÃO MANUAL EM TETO, UMA DEMÃO. AF_04/2023</v>
          </cell>
          <cell r="C6347" t="str">
            <v>M2</v>
          </cell>
          <cell r="D6347" t="str">
            <v>COLETADO</v>
          </cell>
          <cell r="E6347" t="str">
            <v>5,90</v>
          </cell>
          <cell r="F6347" t="str">
            <v>CAIXA REFERENCIAL</v>
          </cell>
        </row>
        <row r="6348">
          <cell r="A6348" t="str">
            <v>88485</v>
          </cell>
          <cell r="B6348" t="str">
            <v>FUNDO SELADOR ACRÍLICO, APLICAÇÃO MANUAL EM PAREDE, UMA DEMÃO. AF_04/2023</v>
          </cell>
          <cell r="C6348" t="str">
            <v>M2</v>
          </cell>
          <cell r="D6348" t="str">
            <v>COLETADO</v>
          </cell>
          <cell r="E6348" t="str">
            <v>4,83</v>
          </cell>
          <cell r="F6348" t="str">
            <v>CAIXA REFERENCIAL</v>
          </cell>
        </row>
        <row r="6349">
          <cell r="A6349" t="str">
            <v>88488</v>
          </cell>
          <cell r="B6349" t="str">
            <v>PINTURA LÁTEX ACRÍLICA PREMIUM, APLICAÇÃO MANUAL EM TETO, DUAS DEMÃOS. AF_04/2023</v>
          </cell>
          <cell r="C6349" t="str">
            <v>M2</v>
          </cell>
          <cell r="D6349" t="str">
            <v>COLETADO</v>
          </cell>
          <cell r="E6349" t="str">
            <v>15,61</v>
          </cell>
          <cell r="F6349" t="str">
            <v>CAIXA REFERENCIAL</v>
          </cell>
        </row>
        <row r="6350">
          <cell r="A6350" t="str">
            <v>88489</v>
          </cell>
          <cell r="B6350" t="str">
            <v>PINTURA LÁTEX ACRÍLICA PREMIUM, APLICAÇÃO MANUAL EM PAREDES, DUAS DEMÃOS. AF_04/2023</v>
          </cell>
          <cell r="C6350" t="str">
            <v>M2</v>
          </cell>
          <cell r="D6350" t="str">
            <v>COLETADO</v>
          </cell>
          <cell r="E6350" t="str">
            <v>13,01</v>
          </cell>
          <cell r="F6350" t="str">
            <v>CAIXA REFERENCIAL</v>
          </cell>
        </row>
        <row r="6351">
          <cell r="A6351" t="str">
            <v>88494</v>
          </cell>
          <cell r="B6351" t="str">
            <v>EMASSAMENTO COM MASSA LÁTEX, APLICAÇÃO EM TETO, UMA DEMÃO, LIXAMENTO MANUAL. AF_04/2023</v>
          </cell>
          <cell r="C6351" t="str">
            <v>M2</v>
          </cell>
          <cell r="D6351" t="str">
            <v>COEFICIENTE DE REPRESENTATIVIDADE</v>
          </cell>
          <cell r="E6351" t="str">
            <v>24,08</v>
          </cell>
          <cell r="F6351" t="str">
            <v>CAIXA REFERENCIAL</v>
          </cell>
        </row>
        <row r="6352">
          <cell r="A6352" t="str">
            <v>88495</v>
          </cell>
          <cell r="B6352" t="str">
            <v>EMASSAMENTO COM MASSA LÁTEX, APLICAÇÃO EM PAREDE, UMA DEMÃO, LIXAMENTO MANUAL. AF_04/2023</v>
          </cell>
          <cell r="C6352" t="str">
            <v>M2</v>
          </cell>
          <cell r="D6352" t="str">
            <v>COEFICIENTE DE REPRESENTATIVIDADE</v>
          </cell>
          <cell r="E6352" t="str">
            <v>13,53</v>
          </cell>
          <cell r="F6352" t="str">
            <v>CAIXA REFERENCIAL</v>
          </cell>
        </row>
        <row r="6353">
          <cell r="A6353" t="str">
            <v>88496</v>
          </cell>
          <cell r="B6353" t="str">
            <v>EMASSAMENTO COM MASSA LÁTEX, APLICAÇÃO EM TETO, DUAS DEMÃOS, LIXAMENTO MANUAL. AF_04/2023</v>
          </cell>
          <cell r="C6353" t="str">
            <v>M2</v>
          </cell>
          <cell r="D6353" t="str">
            <v>COEFICIENTE DE REPRESENTATIVIDADE</v>
          </cell>
          <cell r="E6353" t="str">
            <v>36,68</v>
          </cell>
          <cell r="F6353" t="str">
            <v>CAIXA REFERENCIAL</v>
          </cell>
        </row>
        <row r="6354">
          <cell r="A6354" t="str">
            <v>88497</v>
          </cell>
          <cell r="B6354" t="str">
            <v>EMASSAMENTO COM MASSA LÁTEX, APLICAÇÃO EM PAREDE, DUAS DEMÃOS, LIXAMENTO MANUAL. AF_04/2023</v>
          </cell>
          <cell r="C6354" t="str">
            <v>M2</v>
          </cell>
          <cell r="D6354" t="str">
            <v>COEFICIENTE DE REPRESENTATIVIDADE</v>
          </cell>
          <cell r="E6354" t="str">
            <v>21,20</v>
          </cell>
          <cell r="F6354" t="str">
            <v>CAIXA REFERENCIAL</v>
          </cell>
        </row>
        <row r="6355">
          <cell r="A6355" t="str">
            <v>95305</v>
          </cell>
          <cell r="B6355" t="str">
            <v>TEXTURA ACRÍLICA, APLICAÇÃO MANUAL EM PAREDE, UMA DEMÃO. AF_04/2023</v>
          </cell>
          <cell r="C6355" t="str">
            <v>M2</v>
          </cell>
          <cell r="D6355" t="str">
            <v>COEFICIENTE DE REPRESENTATIVIDADE</v>
          </cell>
          <cell r="E6355" t="str">
            <v>13,64</v>
          </cell>
          <cell r="F6355" t="str">
            <v>CAIXA REFERENCIAL</v>
          </cell>
        </row>
        <row r="6356">
          <cell r="A6356" t="str">
            <v>95306</v>
          </cell>
          <cell r="B6356" t="str">
            <v>TEXTURA ACRÍLICA, APLICAÇÃO MANUAL EM TETO, UMA DEMÃO. AF_04/2023</v>
          </cell>
          <cell r="C6356" t="str">
            <v>M2</v>
          </cell>
          <cell r="D6356" t="str">
            <v>COEFICIENTE DE REPRESENTATIVIDADE</v>
          </cell>
          <cell r="E6356" t="str">
            <v>16,09</v>
          </cell>
          <cell r="F6356" t="str">
            <v>CAIXA REFERENCIAL</v>
          </cell>
        </row>
        <row r="6357">
          <cell r="A6357" t="str">
            <v>95622</v>
          </cell>
          <cell r="B6357" t="str">
            <v>APLICAÇÃO MANUAL DE TINTA LÁTEX ACRÍLICA EM PANOS COM PRESENÇA DE VÃOS DE EDIFÍCIOS DE MÚLTIPLOS PAVIMENTOS, DUAS DEMÃOS. AF_03/2024</v>
          </cell>
          <cell r="C6357" t="str">
            <v>M2</v>
          </cell>
          <cell r="D6357" t="str">
            <v>COLETADO</v>
          </cell>
          <cell r="E6357" t="str">
            <v>15,26</v>
          </cell>
          <cell r="F6357" t="str">
            <v>CAIXA REFERENCIAL</v>
          </cell>
        </row>
        <row r="6358">
          <cell r="A6358" t="str">
            <v>95623</v>
          </cell>
          <cell r="B6358" t="str">
            <v>APLICAÇÃO MANUAL DE TINTA LÁTEX ACRÍLICA EM PANOS SEM PRESENÇA DE VÃOS DE EDIFÍCIOS DE MÚLTIPLOS PAVIMENTOS, DUAS DEMÃOS. AF_03/2024</v>
          </cell>
          <cell r="C6358" t="str">
            <v>M2</v>
          </cell>
          <cell r="D6358" t="str">
            <v>COLETADO</v>
          </cell>
          <cell r="E6358" t="str">
            <v>10,49</v>
          </cell>
          <cell r="F6358" t="str">
            <v>CAIXA REFERENCIAL</v>
          </cell>
        </row>
        <row r="6359">
          <cell r="A6359" t="str">
            <v>95624</v>
          </cell>
          <cell r="B6359" t="str">
            <v>APLICAÇÃO MANUAL DE TINTA LÁTEX ACRÍLICA EM SUPERFÍCIES EXTERNAS DE SACADA DE EDIFÍCIOS DE MÚLTIPLOS PAVIMENTOS, DUAS DEMÃOS. AF_03/2024</v>
          </cell>
          <cell r="C6359" t="str">
            <v>M2</v>
          </cell>
          <cell r="D6359" t="str">
            <v>COLETADO</v>
          </cell>
          <cell r="E6359" t="str">
            <v>23,58</v>
          </cell>
          <cell r="F6359" t="str">
            <v>CAIXA REFERENCIAL</v>
          </cell>
        </row>
        <row r="6360">
          <cell r="A6360" t="str">
            <v>95625</v>
          </cell>
          <cell r="B6360" t="str">
            <v>APLICAÇÃO MANUAL DE TINTA LÁTEX ACRÍLICA EM SUPERFÍCIES INTERNAS DE SACADA DE EDIFÍCIOS DE MÚLTIPLOS PAVIMENTOS, DUAS DEMÃOS. AF_03/2024</v>
          </cell>
          <cell r="C6360" t="str">
            <v>M2</v>
          </cell>
          <cell r="D6360" t="str">
            <v>COLETADO</v>
          </cell>
          <cell r="E6360" t="str">
            <v>27,85</v>
          </cell>
          <cell r="F6360" t="str">
            <v>CAIXA REFERENCIAL</v>
          </cell>
        </row>
        <row r="6361">
          <cell r="A6361" t="str">
            <v>95626</v>
          </cell>
          <cell r="B6361" t="str">
            <v>APLICAÇÃO MANUAL DE TINTA LÁTEX ACRÍLICA EM PAREDE EXTERNAS DE CASAS, DUAS DEMÃOS. AF_03/2024</v>
          </cell>
          <cell r="C6361" t="str">
            <v>M2</v>
          </cell>
          <cell r="D6361" t="str">
            <v>COLETADO</v>
          </cell>
          <cell r="E6361" t="str">
            <v>16,24</v>
          </cell>
          <cell r="F6361" t="str">
            <v>CAIXA REFERENCIAL</v>
          </cell>
        </row>
        <row r="6362">
          <cell r="A6362" t="str">
            <v>96126</v>
          </cell>
          <cell r="B6362" t="str">
            <v>APLICAÇÃO MANUAL DE MASSA ACRÍLICA EM PANOS DE FACHADA COM PRESENÇA DE VÃOS, DE EDIFÍCIOS DE MÚLTIPLOS PAVIMENTOS, UMA DEMÃO. AF_03/2024</v>
          </cell>
          <cell r="C6362" t="str">
            <v>M2</v>
          </cell>
          <cell r="D6362" t="str">
            <v>COEFICIENTE DE REPRESENTATIVIDADE</v>
          </cell>
          <cell r="E6362" t="str">
            <v>20,82</v>
          </cell>
          <cell r="F6362" t="str">
            <v>CAIXA REFERENCIAL</v>
          </cell>
        </row>
        <row r="6363">
          <cell r="A6363" t="str">
            <v>96127</v>
          </cell>
          <cell r="B6363" t="str">
            <v>APLICAÇÃO MANUAL DE MASSA ACRÍLICA EM PANOS DE FACHADA SEM PRESENÇA DE VÃOS, DE EDIFÍCIOS DE MÚLTIPLOS PAVIMENTOS, UMA DEMÃO. AF_03/2024</v>
          </cell>
          <cell r="C6363" t="str">
            <v>M2</v>
          </cell>
          <cell r="D6363" t="str">
            <v>COEFICIENTE DE REPRESENTATIVIDADE</v>
          </cell>
          <cell r="E6363" t="str">
            <v>13,78</v>
          </cell>
          <cell r="F6363" t="str">
            <v>CAIXA REFERENCIAL</v>
          </cell>
        </row>
        <row r="6364">
          <cell r="A6364" t="str">
            <v>96128</v>
          </cell>
          <cell r="B6364" t="str">
            <v>APLICAÇÃO MANUAL DE MASSA ACRÍLICA EM SUPERFÍCIES EXTERNAS DE SACADA DE EDIFÍCIOS DE MÚLTIPLOS PAVIMENTOS, UMA DEMÃO. AF_03/2024</v>
          </cell>
          <cell r="C6364" t="str">
            <v>M2</v>
          </cell>
          <cell r="D6364" t="str">
            <v>COEFICIENTE DE REPRESENTATIVIDADE</v>
          </cell>
          <cell r="E6364" t="str">
            <v>33,52</v>
          </cell>
          <cell r="F6364" t="str">
            <v>CAIXA REFERENCIAL</v>
          </cell>
        </row>
        <row r="6365">
          <cell r="A6365" t="str">
            <v>96129</v>
          </cell>
          <cell r="B6365" t="str">
            <v>APLICAÇÃO MANUAL DE MASSA ACRÍLICA EM SUPERFÍCIES INTERNAS DE SACADA DE EDIFÍCIOS DE MÚLTIPLOS PAVIMENTOS, UMA DEMÃO. AF_03/2024</v>
          </cell>
          <cell r="C6365" t="str">
            <v>M2</v>
          </cell>
          <cell r="D6365" t="str">
            <v>COEFICIENTE DE REPRESENTATIVIDADE</v>
          </cell>
          <cell r="E6365" t="str">
            <v>39,45</v>
          </cell>
          <cell r="F6365" t="str">
            <v>CAIXA REFERENCIAL</v>
          </cell>
        </row>
        <row r="6366">
          <cell r="A6366" t="str">
            <v>96130</v>
          </cell>
          <cell r="B6366" t="str">
            <v>APLICAÇÃO MANUAL DE MASSA ACRÍLICA EM PAREDES EXTERNAS DE CASAS, UMA DEMÃO. AF_03/2024</v>
          </cell>
          <cell r="C6366" t="str">
            <v>M2</v>
          </cell>
          <cell r="D6366" t="str">
            <v>COEFICIENTE DE REPRESENTATIVIDADE</v>
          </cell>
          <cell r="E6366" t="str">
            <v>22,37</v>
          </cell>
          <cell r="F6366" t="str">
            <v>CAIXA REFERENCIAL</v>
          </cell>
        </row>
        <row r="6367">
          <cell r="A6367" t="str">
            <v>96131</v>
          </cell>
          <cell r="B6367" t="str">
            <v>APLICAÇÃO MANUAL DE MASSA ACRÍLICA EM PANOS DE FACHADA COM PRESENÇA DE VÃOS, DE EDIFÍCIOS DE MÚLTIPLOS PAVIMENTOS, DUAS DEMÃOS. AF_03/2024</v>
          </cell>
          <cell r="C6367" t="str">
            <v>M2</v>
          </cell>
          <cell r="D6367" t="str">
            <v>COEFICIENTE DE REPRESENTATIVIDADE</v>
          </cell>
          <cell r="E6367" t="str">
            <v>33,11</v>
          </cell>
          <cell r="F6367" t="str">
            <v>CAIXA REFERENCIAL</v>
          </cell>
        </row>
        <row r="6368">
          <cell r="A6368" t="str">
            <v>96132</v>
          </cell>
          <cell r="B6368" t="str">
            <v>APLICAÇÃO MANUAL DE MASSA ACRÍLICA EM PANOS DE FACHADA SEM PRESENÇA DE VÃOS, DE EDIFÍCIOS DE MÚLTIPLOS PAVIMENTOS, DUAS DEMÃOS. AF_03/2024</v>
          </cell>
          <cell r="C6368" t="str">
            <v>M2</v>
          </cell>
          <cell r="D6368" t="str">
            <v>COEFICIENTE DE REPRESENTATIVIDADE</v>
          </cell>
          <cell r="E6368" t="str">
            <v>22,58</v>
          </cell>
          <cell r="F6368" t="str">
            <v>CAIXA REFERENCIAL</v>
          </cell>
        </row>
        <row r="6369">
          <cell r="A6369" t="str">
            <v>96133</v>
          </cell>
          <cell r="B6369" t="str">
            <v>APLICAÇÃO MANUAL DE MASSA ACRÍLICA EM SUPERFÍCIES EXTERNAS DE SACADA DE EDIFÍCIOS DE MÚLTIPLOS PAVIMENTOS, DUAS DEMÃOS. AF_03/2024</v>
          </cell>
          <cell r="C6369" t="str">
            <v>M2</v>
          </cell>
          <cell r="D6369" t="str">
            <v>COEFICIENTE DE REPRESENTATIVIDADE</v>
          </cell>
          <cell r="E6369" t="str">
            <v>51,55</v>
          </cell>
          <cell r="F6369" t="str">
            <v>CAIXA REFERENCIAL</v>
          </cell>
        </row>
        <row r="6370">
          <cell r="A6370" t="str">
            <v>96134</v>
          </cell>
          <cell r="B6370" t="str">
            <v>APLICAÇÃO MANUAL DE MASSA ACRÍLICA EM SUPERFÍCIES INTERNAS DE SACADA DE EDIFÍCIOS DE MÚLTIPLOS PAVIMENTOS, DUAS DEMÃOS. AF_03/2024</v>
          </cell>
          <cell r="C6370" t="str">
            <v>M2</v>
          </cell>
          <cell r="D6370" t="str">
            <v>COEFICIENTE DE REPRESENTATIVIDADE</v>
          </cell>
          <cell r="E6370" t="str">
            <v>60,82</v>
          </cell>
          <cell r="F6370" t="str">
            <v>CAIXA REFERENCIAL</v>
          </cell>
        </row>
        <row r="6371">
          <cell r="A6371" t="str">
            <v>96135</v>
          </cell>
          <cell r="B6371" t="str">
            <v>APLICAÇÃO MANUAL DE MASSA ACRÍLICA EM PAREDES EXTERNAS DE CASAS, DUAS DEMÃOS. AF_03/2024</v>
          </cell>
          <cell r="C6371" t="str">
            <v>M2</v>
          </cell>
          <cell r="D6371" t="str">
            <v>COEFICIENTE DE REPRESENTATIVIDADE</v>
          </cell>
          <cell r="E6371" t="str">
            <v>35,29</v>
          </cell>
          <cell r="F6371" t="str">
            <v>CAIXA REFERENCIAL</v>
          </cell>
        </row>
        <row r="6372">
          <cell r="A6372" t="str">
            <v>104639</v>
          </cell>
          <cell r="B6372" t="str">
            <v>PINTURA LÁTEX ACRÍLICA ECONÔMICA, APLICAÇÃO MANUAL EM TETO, DUAS DEMÃOS. AF_04/2023</v>
          </cell>
          <cell r="C6372" t="str">
            <v>M2</v>
          </cell>
          <cell r="D6372" t="str">
            <v>COEFICIENTE DE REPRESENTATIVIDADE</v>
          </cell>
          <cell r="E6372" t="str">
            <v>12,34</v>
          </cell>
          <cell r="F6372" t="str">
            <v>CAIXA REFERENCIAL</v>
          </cell>
        </row>
        <row r="6373">
          <cell r="A6373" t="str">
            <v>104640</v>
          </cell>
          <cell r="B6373" t="str">
            <v>PINTURA LÁTEX ACRÍLICA STANDARD, APLICAÇÃO MANUAL EM TETO, DUAS DEMÃOS. AF_04/2023</v>
          </cell>
          <cell r="C6373" t="str">
            <v>M2</v>
          </cell>
          <cell r="D6373" t="str">
            <v>COEFICIENTE DE REPRESENTATIVIDADE</v>
          </cell>
          <cell r="E6373" t="str">
            <v>13,55</v>
          </cell>
          <cell r="F6373" t="str">
            <v>CAIXA REFERENCIAL</v>
          </cell>
        </row>
        <row r="6374">
          <cell r="A6374" t="str">
            <v>104641</v>
          </cell>
          <cell r="B6374" t="str">
            <v>PINTURA LÁTEX ACRÍLICA ECONÔMICA, APLICAÇÃO MANUAL EM PAREDES, DUAS DEMÃOS. AF_04/2023</v>
          </cell>
          <cell r="C6374" t="str">
            <v>M2</v>
          </cell>
          <cell r="D6374" t="str">
            <v>COEFICIENTE DE REPRESENTATIVIDADE</v>
          </cell>
          <cell r="E6374" t="str">
            <v>9,74</v>
          </cell>
          <cell r="F6374" t="str">
            <v>CAIXA REFERENCIAL</v>
          </cell>
        </row>
        <row r="6375">
          <cell r="A6375" t="str">
            <v>104642</v>
          </cell>
          <cell r="B6375" t="str">
            <v>PINTURA LÁTEX ACRÍLICA STANDARD, APLICAÇÃO MANUAL EM PAREDES, DUAS DEMÃOS. AF_04/2023</v>
          </cell>
          <cell r="C6375" t="str">
            <v>M2</v>
          </cell>
          <cell r="D6375" t="str">
            <v>COEFICIENTE DE REPRESENTATIVIDADE</v>
          </cell>
          <cell r="E6375" t="str">
            <v>10,95</v>
          </cell>
          <cell r="F6375" t="str">
            <v>CAIXA REFERENCIAL</v>
          </cell>
        </row>
        <row r="6376">
          <cell r="A6376" t="str">
            <v>102193</v>
          </cell>
          <cell r="B6376" t="str">
            <v>LIXAMENTO DE MADEIRA PARA APLICAÇÃO DE FUNDO OU PINTURA. AF_01/2021</v>
          </cell>
          <cell r="C6376" t="str">
            <v>M2</v>
          </cell>
          <cell r="D6376" t="str">
            <v>COEFICIENTE DE REPRESENTATIVIDADE</v>
          </cell>
          <cell r="E6376" t="str">
            <v>2,40</v>
          </cell>
          <cell r="F6376" t="str">
            <v>CAIXA REFERENCIAL</v>
          </cell>
        </row>
        <row r="6377">
          <cell r="A6377" t="str">
            <v>102194</v>
          </cell>
          <cell r="B6377" t="str">
            <v>LIXAMENTO DE MASSA PARA MADEIRA. AF_01/2021</v>
          </cell>
          <cell r="C6377" t="str">
            <v>M2</v>
          </cell>
          <cell r="D6377" t="str">
            <v>COEFICIENTE DE REPRESENTATIVIDADE</v>
          </cell>
          <cell r="E6377" t="str">
            <v>9,32</v>
          </cell>
          <cell r="F6377" t="str">
            <v>CAIXA REFERENCIAL</v>
          </cell>
        </row>
        <row r="6378">
          <cell r="A6378" t="str">
            <v>102197</v>
          </cell>
          <cell r="B6378" t="str">
            <v>PINTURA FUNDO NIVELADOR ALQUÍDICO BRANCO EM MADEIRA. AF_01/2021</v>
          </cell>
          <cell r="C6378" t="str">
            <v>M2</v>
          </cell>
          <cell r="D6378" t="str">
            <v>COEFICIENTE DE REPRESENTATIVIDADE</v>
          </cell>
          <cell r="E6378" t="str">
            <v>33,75</v>
          </cell>
          <cell r="F6378" t="str">
            <v>CAIXA REFERENCIAL</v>
          </cell>
        </row>
        <row r="6379">
          <cell r="A6379" t="str">
            <v>102200</v>
          </cell>
          <cell r="B6379" t="str">
            <v>APLICAÇÃO MASSA ALQUÍDICA PARA MADEIRA, PARA PINTURA COM TINTA DE ACABAMENTO (PIGMENTADA). AF_01/2021</v>
          </cell>
          <cell r="C6379" t="str">
            <v>M2</v>
          </cell>
          <cell r="D6379" t="str">
            <v>COEFICIENTE DE REPRESENTATIVIDADE</v>
          </cell>
          <cell r="E6379" t="str">
            <v>25,66</v>
          </cell>
          <cell r="F6379" t="str">
            <v>CAIXA REFERENCIAL</v>
          </cell>
        </row>
        <row r="6380">
          <cell r="A6380" t="str">
            <v>102201</v>
          </cell>
          <cell r="B6380" t="str">
            <v>APLICAÇÃO MASSA ACRÍLICA PARA MADEIRA, PARA PINTURA COM TINTA DE ACABAMENTO (PIGMENTADA). AF_01/2021</v>
          </cell>
          <cell r="C6380" t="str">
            <v>M2</v>
          </cell>
          <cell r="D6380" t="str">
            <v>COEFICIENTE DE REPRESENTATIVIDADE</v>
          </cell>
          <cell r="E6380" t="str">
            <v>22,84</v>
          </cell>
          <cell r="F6380" t="str">
            <v>CAIXA REFERENCIAL</v>
          </cell>
        </row>
        <row r="6381">
          <cell r="A6381" t="str">
            <v>102202</v>
          </cell>
          <cell r="B6381" t="str">
            <v>APLICAÇÃO MASSA EPÓXI PARA MADEIRA, PARA PINTURA COM TINTA PU DE ACABAMENTO (PIGMENTADA). AF_01/2021</v>
          </cell>
          <cell r="C6381" t="str">
            <v>M2</v>
          </cell>
          <cell r="D6381" t="str">
            <v>COEFICIENTE DE REPRESENTATIVIDADE</v>
          </cell>
          <cell r="E6381" t="str">
            <v>65,92</v>
          </cell>
          <cell r="F6381" t="str">
            <v>CAIXA REFERENCIAL</v>
          </cell>
        </row>
        <row r="6382">
          <cell r="A6382" t="str">
            <v>102203</v>
          </cell>
          <cell r="B6382" t="str">
            <v>PINTURA VERNIZ (INCOLOR) ALQUÍDICO EM MADEIRA, USO INTERNO E EXTERNO, 1 DEMÃO. AF_01/2021</v>
          </cell>
          <cell r="C6382" t="str">
            <v>M2</v>
          </cell>
          <cell r="D6382" t="str">
            <v>COEFICIENTE DE REPRESENTATIVIDADE</v>
          </cell>
          <cell r="E6382" t="str">
            <v>11,05</v>
          </cell>
          <cell r="F6382" t="str">
            <v>CAIXA REFERENCIAL</v>
          </cell>
        </row>
        <row r="6383">
          <cell r="A6383" t="str">
            <v>102204</v>
          </cell>
          <cell r="B6383" t="str">
            <v>PINTURA VERNIZ (INCOLOR) ALQUÍDICO EM MADEIRA, USO INTERNO, 1 DEMÃO. AF_01/2021</v>
          </cell>
          <cell r="C6383" t="str">
            <v>M2</v>
          </cell>
          <cell r="D6383" t="str">
            <v>COEFICIENTE DE REPRESENTATIVIDADE</v>
          </cell>
          <cell r="E6383" t="str">
            <v>11,37</v>
          </cell>
          <cell r="F6383" t="str">
            <v>CAIXA REFERENCIAL</v>
          </cell>
        </row>
        <row r="6384">
          <cell r="A6384" t="str">
            <v>102205</v>
          </cell>
          <cell r="B6384" t="str">
            <v>PINTURA VERNIZ (INCOLOR) POLIURETÂNICO (RESINA ALQUÍDICA MODIFICADA) EM MADEIRA, 1 DEMÃO. AF_01/2021</v>
          </cell>
          <cell r="C6384" t="str">
            <v>M2</v>
          </cell>
          <cell r="D6384" t="str">
            <v>COLETADO</v>
          </cell>
          <cell r="E6384" t="str">
            <v>10,39</v>
          </cell>
          <cell r="F6384" t="str">
            <v>CAIXA REFERENCIAL</v>
          </cell>
        </row>
        <row r="6385">
          <cell r="A6385" t="str">
            <v>102207</v>
          </cell>
          <cell r="B6385" t="str">
            <v>PINTURA TINTA DE ACABAMENTO (PIGMENTADA) A ÓLEO EM MADEIRA, 1 DEMÃO. AF_01/2021</v>
          </cell>
          <cell r="C6385" t="str">
            <v>M2</v>
          </cell>
          <cell r="D6385" t="str">
            <v>COEFICIENTE DE REPRESENTATIVIDADE</v>
          </cell>
          <cell r="E6385" t="str">
            <v>9,40</v>
          </cell>
          <cell r="F6385" t="str">
            <v>CAIXA REFERENCIAL</v>
          </cell>
        </row>
        <row r="6386">
          <cell r="A6386" t="str">
            <v>102208</v>
          </cell>
          <cell r="B6386" t="str">
            <v>PINTURA TINTA DE ACABAMENTO (PIGMENTADA) ESMALTE SINTÉTICO FOSCO EM MADEIRA, 1 DEMÃO. AF_01/2021</v>
          </cell>
          <cell r="C6386" t="str">
            <v>M2</v>
          </cell>
          <cell r="D6386" t="str">
            <v>COEFICIENTE DE REPRESENTATIVIDADE</v>
          </cell>
          <cell r="E6386" t="str">
            <v>8,99</v>
          </cell>
          <cell r="F6386" t="str">
            <v>CAIXA REFERENCIAL</v>
          </cell>
        </row>
        <row r="6387">
          <cell r="A6387" t="str">
            <v>102209</v>
          </cell>
          <cell r="B6387" t="str">
            <v>PINTURA TINTA DE ACABAMENTO (PIGMENTADA) ESMALTE SINTÉTICO ACETINADO EM MADEIRA, 1 DEMÃO. AF_01/2021</v>
          </cell>
          <cell r="C6387" t="str">
            <v>M2</v>
          </cell>
          <cell r="D6387" t="str">
            <v>COEFICIENTE DE REPRESENTATIVIDADE</v>
          </cell>
          <cell r="E6387" t="str">
            <v>9,26</v>
          </cell>
          <cell r="F6387" t="str">
            <v>CAIXA REFERENCIAL</v>
          </cell>
        </row>
        <row r="6388">
          <cell r="A6388" t="str">
            <v>102210</v>
          </cell>
          <cell r="B6388" t="str">
            <v>PINTURA TINTA DE ACABAMENTO (PIGMENTADA) ESMALTE SINTÉTICO BRILHANTE EM MADEIRA, 1 DEMÃO. AF_01/2021</v>
          </cell>
          <cell r="C6388" t="str">
            <v>M2</v>
          </cell>
          <cell r="D6388" t="str">
            <v>COLETADO</v>
          </cell>
          <cell r="E6388" t="str">
            <v>8,86</v>
          </cell>
          <cell r="F6388" t="str">
            <v>CAIXA REFERENCIAL</v>
          </cell>
        </row>
        <row r="6389">
          <cell r="A6389" t="str">
            <v>102213</v>
          </cell>
          <cell r="B6389" t="str">
            <v>PINTURA VERNIZ (INCOLOR) ALQUÍDICO EM MADEIRA, USO INTERNO E EXTERNO, 2 DEMÃOS. AF_01/2021</v>
          </cell>
          <cell r="C6389" t="str">
            <v>M2</v>
          </cell>
          <cell r="D6389" t="str">
            <v>COEFICIENTE DE REPRESENTATIVIDADE</v>
          </cell>
          <cell r="E6389" t="str">
            <v>22,12</v>
          </cell>
          <cell r="F6389" t="str">
            <v>CAIXA REFERENCIAL</v>
          </cell>
        </row>
        <row r="6390">
          <cell r="A6390" t="str">
            <v>102214</v>
          </cell>
          <cell r="B6390" t="str">
            <v>PINTURA VERNIZ (INCOLOR) ALQUÍDICO EM MADEIRA, USO INTERNO, 2 DEMÃOS. AF_01/2021</v>
          </cell>
          <cell r="C6390" t="str">
            <v>M2</v>
          </cell>
          <cell r="D6390" t="str">
            <v>COEFICIENTE DE REPRESENTATIVIDADE</v>
          </cell>
          <cell r="E6390" t="str">
            <v>22,74</v>
          </cell>
          <cell r="F6390" t="str">
            <v>CAIXA REFERENCIAL</v>
          </cell>
        </row>
        <row r="6391">
          <cell r="A6391" t="str">
            <v>102215</v>
          </cell>
          <cell r="B6391" t="str">
            <v>PINTURA VERNIZ (INCOLOR) POLIURETÂNICO (RESINA ALQUÍDICA MODIFICADA) EM MADEIRA, 2 DEMÃOS. AF_01/2021</v>
          </cell>
          <cell r="C6391" t="str">
            <v>M2</v>
          </cell>
          <cell r="D6391" t="str">
            <v>COLETADO</v>
          </cell>
          <cell r="E6391" t="str">
            <v>20,80</v>
          </cell>
          <cell r="F6391" t="str">
            <v>CAIXA REFERENCIAL</v>
          </cell>
        </row>
        <row r="6392">
          <cell r="A6392" t="str">
            <v>102217</v>
          </cell>
          <cell r="B6392" t="str">
            <v>PINTURA TINTA DE ACABAMENTO (PIGMENTADA) A ÓLEO EM MADEIRA, 2 DEMÃOS. AF_01/2021</v>
          </cell>
          <cell r="C6392" t="str">
            <v>M2</v>
          </cell>
          <cell r="D6392" t="str">
            <v>COEFICIENTE DE REPRESENTATIVIDADE</v>
          </cell>
          <cell r="E6392" t="str">
            <v>18,80</v>
          </cell>
          <cell r="F6392" t="str">
            <v>CAIXA REFERENCIAL</v>
          </cell>
        </row>
        <row r="6393">
          <cell r="A6393" t="str">
            <v>102218</v>
          </cell>
          <cell r="B6393" t="str">
            <v>PINTURA TINTA DE ACABAMENTO (PIGMENTADA) ESMALTE SINTÉTICO FOSCO EM MADEIRA, 2 DEMÃOS. AF_01/2021</v>
          </cell>
          <cell r="C6393" t="str">
            <v>M2</v>
          </cell>
          <cell r="D6393" t="str">
            <v>COEFICIENTE DE REPRESENTATIVIDADE</v>
          </cell>
          <cell r="E6393" t="str">
            <v>17,97</v>
          </cell>
          <cell r="F6393" t="str">
            <v>CAIXA REFERENCIAL</v>
          </cell>
        </row>
        <row r="6394">
          <cell r="A6394" t="str">
            <v>102219</v>
          </cell>
          <cell r="B6394" t="str">
            <v>PINTURA TINTA DE ACABAMENTO (PIGMENTADA) ESMALTE SINTÉTICO ACETINADO EM MADEIRA, 2 DEMÃOS. AF_01/2021</v>
          </cell>
          <cell r="C6394" t="str">
            <v>M2</v>
          </cell>
          <cell r="D6394" t="str">
            <v>COEFICIENTE DE REPRESENTATIVIDADE</v>
          </cell>
          <cell r="E6394" t="str">
            <v>18,52</v>
          </cell>
          <cell r="F6394" t="str">
            <v>CAIXA REFERENCIAL</v>
          </cell>
        </row>
        <row r="6395">
          <cell r="A6395" t="str">
            <v>102220</v>
          </cell>
          <cell r="B6395" t="str">
            <v>PINTURA TINTA DE ACABAMENTO (PIGMENTADA) ESMALTE SINTÉTICO BRILHANTE EM MADEIRA, 2 DEMÃOS. AF_01/2021</v>
          </cell>
          <cell r="C6395" t="str">
            <v>M2</v>
          </cell>
          <cell r="D6395" t="str">
            <v>COLETADO</v>
          </cell>
          <cell r="E6395" t="str">
            <v>17,70</v>
          </cell>
          <cell r="F6395" t="str">
            <v>CAIXA REFERENCIAL</v>
          </cell>
        </row>
        <row r="6396">
          <cell r="A6396" t="str">
            <v>102223</v>
          </cell>
          <cell r="B6396" t="str">
            <v>PINTURA VERNIZ (INCOLOR) ALQUÍDICO EM MADEIRA, USO INTERNO E EXTERNO, 3 DEMÃOS. AF_01/2021</v>
          </cell>
          <cell r="C6396" t="str">
            <v>M2</v>
          </cell>
          <cell r="D6396" t="str">
            <v>COEFICIENTE DE REPRESENTATIVIDADE</v>
          </cell>
          <cell r="E6396" t="str">
            <v>33,19</v>
          </cell>
          <cell r="F6396" t="str">
            <v>CAIXA REFERENCIAL</v>
          </cell>
        </row>
        <row r="6397">
          <cell r="A6397" t="str">
            <v>102224</v>
          </cell>
          <cell r="B6397" t="str">
            <v>PINTURA VERNIZ (INCOLOR) ALQUÍDICO EM MADEIRA, USO INTERNO, 3 DEMÃOS. AF_01/2021</v>
          </cell>
          <cell r="C6397" t="str">
            <v>M2</v>
          </cell>
          <cell r="D6397" t="str">
            <v>COEFICIENTE DE REPRESENTATIVIDADE</v>
          </cell>
          <cell r="E6397" t="str">
            <v>34,12</v>
          </cell>
          <cell r="F6397" t="str">
            <v>CAIXA REFERENCIAL</v>
          </cell>
        </row>
        <row r="6398">
          <cell r="A6398" t="str">
            <v>102225</v>
          </cell>
          <cell r="B6398" t="str">
            <v>PINTURA VERNIZ (INCOLOR) POLIURETÂNICO (RESINA ALQUÍDICA MODIFICADA) EM MADEIRA, 3 DEMÃOS. AF_01/2021</v>
          </cell>
          <cell r="C6398" t="str">
            <v>M2</v>
          </cell>
          <cell r="D6398" t="str">
            <v>COLETADO</v>
          </cell>
          <cell r="E6398" t="str">
            <v>31,20</v>
          </cell>
          <cell r="F6398" t="str">
            <v>CAIXA REFERENCIAL</v>
          </cell>
        </row>
        <row r="6399">
          <cell r="A6399" t="str">
            <v>102227</v>
          </cell>
          <cell r="B6399" t="str">
            <v>PINTURA TINTA DE ACABAMENTO (PIGMENTADA) A ÓLEO EM MADEIRA, 3 DEMÃOS. AF_01/2021</v>
          </cell>
          <cell r="C6399" t="str">
            <v>M2</v>
          </cell>
          <cell r="D6399" t="str">
            <v>COEFICIENTE DE REPRESENTATIVIDADE</v>
          </cell>
          <cell r="E6399" t="str">
            <v>28,21</v>
          </cell>
          <cell r="F6399" t="str">
            <v>CAIXA REFERENCIAL</v>
          </cell>
        </row>
        <row r="6400">
          <cell r="A6400" t="str">
            <v>102228</v>
          </cell>
          <cell r="B6400" t="str">
            <v>PINTURA TINTA DE ACABAMENTO (PIGMENTADA) ESMALTE SINTÉTICO FOSCO EM MADEIRA, 3 DEMÃOS. AF_01/2021</v>
          </cell>
          <cell r="C6400" t="str">
            <v>M2</v>
          </cell>
          <cell r="D6400" t="str">
            <v>COEFICIENTE DE REPRESENTATIVIDADE</v>
          </cell>
          <cell r="E6400" t="str">
            <v>26,99</v>
          </cell>
          <cell r="F6400" t="str">
            <v>CAIXA REFERENCIAL</v>
          </cell>
        </row>
        <row r="6401">
          <cell r="A6401" t="str">
            <v>102229</v>
          </cell>
          <cell r="B6401" t="str">
            <v>PINTURA TINTA DE ACABAMENTO (PIGMENTADA) ESMALTE SINTÉTICO ACETINADO EM MADEIRA, 3 DEMÃOS. AF_01/2021</v>
          </cell>
          <cell r="C6401" t="str">
            <v>M2</v>
          </cell>
          <cell r="D6401" t="str">
            <v>COEFICIENTE DE REPRESENTATIVIDADE</v>
          </cell>
          <cell r="E6401" t="str">
            <v>27,80</v>
          </cell>
          <cell r="F6401" t="str">
            <v>CAIXA REFERENCIAL</v>
          </cell>
        </row>
        <row r="6402">
          <cell r="A6402" t="str">
            <v>102230</v>
          </cell>
          <cell r="B6402" t="str">
            <v>PINTURA TINTA DE ACABAMENTO (PIGMENTADA) ESMALTE SINTÉTICO BRILHANTE EM MADEIRA, 3 DEMÃOS. AF_01/2021</v>
          </cell>
          <cell r="C6402" t="str">
            <v>M2</v>
          </cell>
          <cell r="D6402" t="str">
            <v>COLETADO</v>
          </cell>
          <cell r="E6402" t="str">
            <v>26,57</v>
          </cell>
          <cell r="F6402" t="str">
            <v>CAIXA REFERENCIAL</v>
          </cell>
        </row>
        <row r="6403">
          <cell r="A6403" t="str">
            <v>102233</v>
          </cell>
          <cell r="B6403" t="str">
            <v>PINTURA IMUNIZANTE PARA MADEIRA, 1 DEMÃO. AF_01/2021</v>
          </cell>
          <cell r="C6403" t="str">
            <v>M2</v>
          </cell>
          <cell r="D6403" t="str">
            <v>COEFICIENTE DE REPRESENTATIVIDADE</v>
          </cell>
          <cell r="E6403" t="str">
            <v>11,14</v>
          </cell>
          <cell r="F6403" t="str">
            <v>CAIXA REFERENCIAL</v>
          </cell>
        </row>
        <row r="6404">
          <cell r="A6404" t="str">
            <v>102234</v>
          </cell>
          <cell r="B6404" t="str">
            <v>PINTURA IMUNIZANTE PARA MADEIRA, 2 DEMÃOS. AF_01/2021</v>
          </cell>
          <cell r="C6404" t="str">
            <v>M2</v>
          </cell>
          <cell r="D6404" t="str">
            <v>COEFICIENTE DE REPRESENTATIVIDADE</v>
          </cell>
          <cell r="E6404" t="str">
            <v>22,28</v>
          </cell>
          <cell r="F6404" t="str">
            <v>CAIXA REFERENCIAL</v>
          </cell>
        </row>
        <row r="6405">
          <cell r="A6405" t="str">
            <v>100716</v>
          </cell>
          <cell r="B6405" t="str">
            <v>JATEAMENTO ABRASIVO COM GRANALHA DE AÇO EM PERFIL METÁLICO EM FÁBRICA. AF_01/2020</v>
          </cell>
          <cell r="C6405" t="str">
            <v>M2</v>
          </cell>
          <cell r="D6405" t="str">
            <v>ATRIBUÍDO SÃO PAULO</v>
          </cell>
          <cell r="E6405" t="str">
            <v>26,90</v>
          </cell>
          <cell r="F6405" t="str">
            <v>CAIXA REFERENCIAL</v>
          </cell>
        </row>
        <row r="6406">
          <cell r="A6406" t="str">
            <v>100717</v>
          </cell>
          <cell r="B6406" t="str">
            <v>LIXAMENTO MANUAL EM SUPERFÍCIES METÁLICAS EM OBRA. AF_01/2020</v>
          </cell>
          <cell r="C6406" t="str">
            <v>M2</v>
          </cell>
          <cell r="D6406" t="str">
            <v>COEFICIENTE DE REPRESENTATIVIDADE</v>
          </cell>
          <cell r="E6406" t="str">
            <v>11,21</v>
          </cell>
          <cell r="F6406" t="str">
            <v>CAIXA REFERENCIAL</v>
          </cell>
        </row>
        <row r="6407">
          <cell r="A6407" t="str">
            <v>100718</v>
          </cell>
          <cell r="B6407" t="str">
            <v>COLOCAÇÃO DE FITA PROTETORA PARA PINTURA. AF_01/2020</v>
          </cell>
          <cell r="C6407" t="str">
            <v>M</v>
          </cell>
          <cell r="D6407" t="str">
            <v>COEFICIENTE DE REPRESENTATIVIDADE</v>
          </cell>
          <cell r="E6407" t="str">
            <v>1,53</v>
          </cell>
          <cell r="F6407" t="str">
            <v>CAIXA REFERENCIAL</v>
          </cell>
        </row>
        <row r="6408">
          <cell r="A6408" t="str">
            <v>100719</v>
          </cell>
          <cell r="B6408" t="str">
            <v>PINTURA COM TINTA ALQUÍDICA DE FUNDO (TIPO ZARCÃO) PULVERIZADA SOBRE PERFIL METÁLICO EXECUTADO EM FÁBRICA (POR DEMÃO). AF_01/2020_PE</v>
          </cell>
          <cell r="C6408" t="str">
            <v>M2</v>
          </cell>
          <cell r="D6408" t="str">
            <v>COEFICIENTE DE REPRESENTATIVIDADE</v>
          </cell>
          <cell r="E6408" t="str">
            <v>11,45</v>
          </cell>
          <cell r="F6408" t="str">
            <v>CAIXA REFERENCIAL</v>
          </cell>
        </row>
        <row r="6409">
          <cell r="A6409" t="str">
            <v>100720</v>
          </cell>
          <cell r="B6409" t="str">
            <v>PINTURA COM TINTA ALQUÍDICA DE FUNDO (TIPO ZARCÃO) APLICADA A ROLO OU PINCEL SOBRE PERFIL METÁLICO EXECUTADO EM FÁBRICA (POR DEMÃO). AF_01/2020</v>
          </cell>
          <cell r="C6409" t="str">
            <v>M2</v>
          </cell>
          <cell r="D6409" t="str">
            <v>COEFICIENTE DE REPRESENTATIVIDADE</v>
          </cell>
          <cell r="E6409" t="str">
            <v>11,83</v>
          </cell>
          <cell r="F6409" t="str">
            <v>CAIXA REFERENCIAL</v>
          </cell>
        </row>
        <row r="6410">
          <cell r="A6410" t="str">
            <v>100721</v>
          </cell>
          <cell r="B6410" t="str">
            <v>PINTURA COM TINTA ALQUÍDICA DE FUNDO (TIPO ZARCÃO) PULVERIZADA SOBRE SUPERFÍCIES METÁLICAS (EXCETO PERFIL) EXECUTADO EM OBRA (POR DEMÃO). AF_01/2020_PE</v>
          </cell>
          <cell r="C6410" t="str">
            <v>M2</v>
          </cell>
          <cell r="D6410" t="str">
            <v>COEFICIENTE DE REPRESENTATIVIDADE</v>
          </cell>
          <cell r="E6410" t="str">
            <v>27,38</v>
          </cell>
          <cell r="F6410" t="str">
            <v>CAIXA REFERENCIAL</v>
          </cell>
        </row>
        <row r="6411">
          <cell r="A6411" t="str">
            <v>100722</v>
          </cell>
          <cell r="B6411" t="str">
            <v>PINTURA COM TINTA ALQUÍDICA DE FUNDO (TIPO ZARCÃO) APLICADA A ROLO OU PINCEL SOBRE SUPERFÍCIES METÁLICAS (EXCETO PERFIL) EXECUTADO EM OBRA (POR DEMÃO). AF_01/2020</v>
          </cell>
          <cell r="C6411" t="str">
            <v>M2</v>
          </cell>
          <cell r="D6411" t="str">
            <v>COEFICIENTE DE REPRESENTATIVIDADE</v>
          </cell>
          <cell r="E6411" t="str">
            <v>27,13</v>
          </cell>
          <cell r="F6411" t="str">
            <v>CAIXA REFERENCIAL</v>
          </cell>
        </row>
        <row r="6412">
          <cell r="A6412" t="str">
            <v>100723</v>
          </cell>
          <cell r="B6412" t="str">
            <v>PINTURA COM TINTA ALQUÍDICA DE FUNDO E ACABAMENTO (ESMALTE SINTÉTICO GRAFITE) PULVERIZADA SOBRE PERFIL METÁLICO EXECUTADO EM FÁBRICA (POR DEMÃO). AF_01/2020_PE</v>
          </cell>
          <cell r="C6412" t="str">
            <v>M2</v>
          </cell>
          <cell r="D6412" t="str">
            <v>COEFICIENTE DE REPRESENTATIVIDADE</v>
          </cell>
          <cell r="E6412" t="str">
            <v>12,28</v>
          </cell>
          <cell r="F6412" t="str">
            <v>CAIXA REFERENCIAL</v>
          </cell>
        </row>
        <row r="6413">
          <cell r="A6413" t="str">
            <v>100724</v>
          </cell>
          <cell r="B6413" t="str">
            <v>PINTURA COM TINTA ALQUÍDICA DE FUNDO E ACABAMENTO (ESMALTE SINTÉTICO GRAFITE) APLICADA A ROLO OU PINCEL SOBRE PERFIL METÁLICO EXECUTADO EM FÁBRICA (POR DEMÃO). AF_01/2020</v>
          </cell>
          <cell r="C6413" t="str">
            <v>M2</v>
          </cell>
          <cell r="D6413" t="str">
            <v>COEFICIENTE DE REPRESENTATIVIDADE</v>
          </cell>
          <cell r="E6413" t="str">
            <v>15,20</v>
          </cell>
          <cell r="F6413" t="str">
            <v>CAIXA REFERENCIAL</v>
          </cell>
        </row>
        <row r="6414">
          <cell r="A6414" t="str">
            <v>100725</v>
          </cell>
          <cell r="B6414" t="str">
            <v>PINTURA COM TINTA ALQUÍDICA DE FUNDO E ACABAMENTO (ESMALTE SINTÉTICO GRAFITE) PULVERIZADA SOBRE SUPERFÍCIES METÁLICAS (EXCETO PERFIL) EXECUTADO EM OBRA (POR DEMÃO). AF_01/2020_PE</v>
          </cell>
          <cell r="C6414" t="str">
            <v>M2</v>
          </cell>
          <cell r="D6414" t="str">
            <v>COEFICIENTE DE REPRESENTATIVIDADE</v>
          </cell>
          <cell r="E6414" t="str">
            <v>27,65</v>
          </cell>
          <cell r="F6414" t="str">
            <v>CAIXA REFERENCIAL</v>
          </cell>
        </row>
        <row r="6415">
          <cell r="A6415" t="str">
            <v>100726</v>
          </cell>
          <cell r="B6415" t="str">
            <v>PINTURA COM TINTA ALQUÍDICA DE FUNDO E ACABAMENTO (ESMALTE SINTÉTICO GRAFITE) APLICADA A ROLO OU PINCEL SOBRE SUPERFÍCIES METÁLICAS (EXCETO PERFIL) EXECUTADO EM OBRA (POR DEMÃO). AF_01/2020</v>
          </cell>
          <cell r="C6415" t="str">
            <v>M2</v>
          </cell>
          <cell r="D6415" t="str">
            <v>COEFICIENTE DE REPRESENTATIVIDADE</v>
          </cell>
          <cell r="E6415" t="str">
            <v>30,41</v>
          </cell>
          <cell r="F6415" t="str">
            <v>CAIXA REFERENCIAL</v>
          </cell>
        </row>
        <row r="6416">
          <cell r="A6416" t="str">
            <v>100727</v>
          </cell>
          <cell r="B6416" t="str">
            <v>PINTURA COM TINTA EPOXÍDICA DE FUNDO PULVERIZADA SOBRE PERFIL METÁLICO EXECUTADO EM FÁBRICA (POR DEMÃO). AF_01/2020_PE</v>
          </cell>
          <cell r="C6416" t="str">
            <v>M2</v>
          </cell>
          <cell r="D6416" t="str">
            <v>COEFICIENTE DE REPRESENTATIVIDADE</v>
          </cell>
          <cell r="E6416" t="str">
            <v>28,03</v>
          </cell>
          <cell r="F6416" t="str">
            <v>CAIXA REFERENCIAL</v>
          </cell>
        </row>
        <row r="6417">
          <cell r="A6417" t="str">
            <v>100728</v>
          </cell>
          <cell r="B6417" t="str">
            <v>PINTURA COM TINTA EPOXÍDICA DE FUNDO APLICADA A ROLO OU PINCEL SOBRE PERFIL METÁLICO EXECUTADO EM FÁBRICA (POR DEMÃO). AF_01/2020</v>
          </cell>
          <cell r="C6417" t="str">
            <v>M2</v>
          </cell>
          <cell r="D6417" t="str">
            <v>COEFICIENTE DE REPRESENTATIVIDADE</v>
          </cell>
          <cell r="E6417" t="str">
            <v>25,59</v>
          </cell>
          <cell r="F6417" t="str">
            <v>CAIXA REFERENCIAL</v>
          </cell>
        </row>
        <row r="6418">
          <cell r="A6418" t="str">
            <v>100729</v>
          </cell>
          <cell r="B6418" t="str">
            <v>PINTURA COM TINTA EPOXÍDICA DE ACABAMENTO PULVERIZADA SOBRE PERFIL METÁLICO EXECUTADO EM FÁBRICA (POR DEMÃO). AF_01/2020_PE</v>
          </cell>
          <cell r="C6418" t="str">
            <v>M2</v>
          </cell>
          <cell r="D6418" t="str">
            <v>COEFICIENTE DE REPRESENTATIVIDADE</v>
          </cell>
          <cell r="E6418" t="str">
            <v>21,11</v>
          </cell>
          <cell r="F6418" t="str">
            <v>CAIXA REFERENCIAL</v>
          </cell>
        </row>
        <row r="6419">
          <cell r="A6419" t="str">
            <v>100730</v>
          </cell>
          <cell r="B6419" t="str">
            <v>PINTURA COM TINTA EPOXÍDICA DE ACABAMENTO APLICADA A ROLO OU PINCEL SOBRE PERFIL METÁLICO EXECUTADO EM FÁBRICA (POR DEMÃO). AF_01/2020</v>
          </cell>
          <cell r="C6419" t="str">
            <v>M2</v>
          </cell>
          <cell r="D6419" t="str">
            <v>COEFICIENTE DE REPRESENTATIVIDADE</v>
          </cell>
          <cell r="E6419" t="str">
            <v>25,12</v>
          </cell>
          <cell r="F6419" t="str">
            <v>CAIXA REFERENCIAL</v>
          </cell>
        </row>
        <row r="6420">
          <cell r="A6420" t="str">
            <v>100733</v>
          </cell>
          <cell r="B6420" t="str">
            <v>PINTURA COM TINTA ACRÍLICA DE FUNDO PULVERIZADA SOBRE SUPERFÍCIES METÁLICAS (EXCETO PERFIL) EXECUTADO EM OBRA (POR DEMÃO). AF_01/2020_PE</v>
          </cell>
          <cell r="C6420" t="str">
            <v>M2</v>
          </cell>
          <cell r="D6420" t="str">
            <v>COEFICIENTE DE REPRESENTATIVIDADE</v>
          </cell>
          <cell r="E6420" t="str">
            <v>14,69</v>
          </cell>
          <cell r="F6420" t="str">
            <v>CAIXA REFERENCIAL</v>
          </cell>
        </row>
        <row r="6421">
          <cell r="A6421" t="str">
            <v>100734</v>
          </cell>
          <cell r="B6421" t="str">
            <v>PINTURA COM TINTA ACRÍLICA DE FUNDO APLICADA A ROLO OU PINCEL SOBRE SUPERFÍCIES METÁLICAS (EXCETO PERFIL) EXECUTADO EM OBRA (POR DEMÃO). AF_01/2020</v>
          </cell>
          <cell r="C6421" t="str">
            <v>M2</v>
          </cell>
          <cell r="D6421" t="str">
            <v>COEFICIENTE DE REPRESENTATIVIDADE</v>
          </cell>
          <cell r="E6421" t="str">
            <v>18,43</v>
          </cell>
          <cell r="F6421" t="str">
            <v>CAIXA REFERENCIAL</v>
          </cell>
        </row>
        <row r="6422">
          <cell r="A6422" t="str">
            <v>100735</v>
          </cell>
          <cell r="B6422" t="str">
            <v>PINTURA COM TINTA ACRÍLICA DE ACABAMENTO PULVERIZADA SOBRE SUPERFÍCIES METÁLICAS (EXCETO PERFIL) EXECUTADO EM OBRA (POR DEMÃO). AF_01/2020_PE</v>
          </cell>
          <cell r="C6422" t="str">
            <v>M2</v>
          </cell>
          <cell r="D6422" t="str">
            <v>COEFICIENTE DE REPRESENTATIVIDADE</v>
          </cell>
          <cell r="E6422" t="str">
            <v>12,38</v>
          </cell>
          <cell r="F6422" t="str">
            <v>CAIXA REFERENCIAL</v>
          </cell>
        </row>
        <row r="6423">
          <cell r="A6423" t="str">
            <v>100736</v>
          </cell>
          <cell r="B6423" t="str">
            <v>PINTURA COM TINTA ACRÍLICA DE ACABAMENTO APLICADA A ROLO OU PINCEL SOBRE SUPERFÍCIES METÁLICAS (EXCETO PERFIL) EXECUTADO EM OBRA (POR DEMÃO). AF_01/2020</v>
          </cell>
          <cell r="C6423" t="str">
            <v>M2</v>
          </cell>
          <cell r="D6423" t="str">
            <v>COEFICIENTE DE REPRESENTATIVIDADE</v>
          </cell>
          <cell r="E6423" t="str">
            <v>16,56</v>
          </cell>
          <cell r="F6423" t="str">
            <v>CAIXA REFERENCIAL</v>
          </cell>
        </row>
        <row r="6424">
          <cell r="A6424" t="str">
            <v>100739</v>
          </cell>
          <cell r="B6424" t="str">
            <v>PINTURA COM TINTA ALQUÍDICA DE ACABAMENTO (ESMALTE SINTÉTICO ACETINADO) PULVERIZADA SOBRE PERFIL METÁLICO EXECUTADO EM FÁBRICA (POR DEMÃO). AF_01/2020_PE</v>
          </cell>
          <cell r="C6424" t="str">
            <v>M2</v>
          </cell>
          <cell r="D6424" t="str">
            <v>COEFICIENTE DE REPRESENTATIVIDADE</v>
          </cell>
          <cell r="E6424" t="str">
            <v>11,27</v>
          </cell>
          <cell r="F6424" t="str">
            <v>CAIXA REFERENCIAL</v>
          </cell>
        </row>
        <row r="6425">
          <cell r="A6425" t="str">
            <v>100740</v>
          </cell>
          <cell r="B6425" t="str">
            <v>PINTURA COM TINTA ALQUÍDICA DE ACABAMENTO (ESMALTE SINTÉTICO ACETINADO) APLICADA A ROLO OU PINCEL SOBRE PERFIL METÁLICO EXECUTADO EM FÁBRICA (POR DEMÃO). AF_01/2020</v>
          </cell>
          <cell r="C6425" t="str">
            <v>M2</v>
          </cell>
          <cell r="D6425" t="str">
            <v>COEFICIENTE DE REPRESENTATIVIDADE</v>
          </cell>
          <cell r="E6425" t="str">
            <v>12,41</v>
          </cell>
          <cell r="F6425" t="str">
            <v>CAIXA REFERENCIAL</v>
          </cell>
        </row>
        <row r="6426">
          <cell r="A6426" t="str">
            <v>100741</v>
          </cell>
          <cell r="B6426" t="str">
            <v>PINTURA COM TINTA ALQUÍDICA DE ACABAMENTO (ESMALTE SINTÉTICO ACETINADO) PULVERIZADA SOBRE SUPERFÍCIES METÁLICAS (EXCETO PERFIL) EXECUTADO EM OBRA (POR DEMÃO). AF_01/2020_PE</v>
          </cell>
          <cell r="C6426" t="str">
            <v>M2</v>
          </cell>
          <cell r="D6426" t="str">
            <v>COEFICIENTE DE REPRESENTATIVIDADE</v>
          </cell>
          <cell r="E6426" t="str">
            <v>26,98</v>
          </cell>
          <cell r="F6426" t="str">
            <v>CAIXA REFERENCIAL</v>
          </cell>
        </row>
        <row r="6427">
          <cell r="A6427" t="str">
            <v>100742</v>
          </cell>
          <cell r="B6427" t="str">
            <v>PINTURA COM TINTA ALQUÍDICA DE ACABAMENTO (ESMALTE SINTÉTICO ACETINADO) APLICADA A ROLO OU PINCEL SOBRE SUPERFÍCIES METÁLICAS (EXCETO PERFIL) EXECUTADO EM OBRA (POR DEMÃO). AF_01/2020</v>
          </cell>
          <cell r="C6427" t="str">
            <v>M2</v>
          </cell>
          <cell r="D6427" t="str">
            <v>COEFICIENTE DE REPRESENTATIVIDADE</v>
          </cell>
          <cell r="E6427" t="str">
            <v>27,69</v>
          </cell>
          <cell r="F6427" t="str">
            <v>CAIXA REFERENCIAL</v>
          </cell>
        </row>
        <row r="6428">
          <cell r="A6428" t="str">
            <v>100743</v>
          </cell>
          <cell r="B6428" t="str">
            <v>PINTURA COM TINTA ALQUÍDICA DE ACABAMENTO (ESMALTE SINTÉTICO BRILHANTE) PULVERIZADA SOBRE PERFIL METÁLICO EXECUTADO EM FÁBRICA  (POR DEMÃO). AF_01/2020_PE</v>
          </cell>
          <cell r="C6428" t="str">
            <v>M2</v>
          </cell>
          <cell r="D6428" t="str">
            <v>COLETADO</v>
          </cell>
          <cell r="E6428" t="str">
            <v>11,02</v>
          </cell>
          <cell r="F6428" t="str">
            <v>CAIXA REFERENCIAL</v>
          </cell>
        </row>
        <row r="6429">
          <cell r="A6429" t="str">
            <v>100744</v>
          </cell>
          <cell r="B6429" t="str">
            <v>PINTURA COM TINTA ALQUÍDICA DE ACABAMENTO (ESMALTE SINTÉTICO BRILHANTE) APLICADA A ROLO OU PINCEL SOBRE PERFIL METÁLICO EXECUTADO EM FÁBRICA (POR DEMÃO). AF_01/2020</v>
          </cell>
          <cell r="C6429" t="str">
            <v>M2</v>
          </cell>
          <cell r="D6429" t="str">
            <v>COLETADO</v>
          </cell>
          <cell r="E6429" t="str">
            <v>12,25</v>
          </cell>
          <cell r="F6429" t="str">
            <v>CAIXA REFERENCIAL</v>
          </cell>
        </row>
        <row r="6430">
          <cell r="A6430" t="str">
            <v>100745</v>
          </cell>
          <cell r="B6430" t="str">
            <v>PINTURA COM TINTA ALQUÍDICA DE ACABAMENTO (ESMALTE SINTÉTICO BRILHANTE) PULVERIZADA SOBRE SUPERFÍCIES METÁLICAS (EXCETO PERFIL) EXECUTADO EM OBRA  (POR DEMÃO). AF_01/2020_PE</v>
          </cell>
          <cell r="C6430" t="str">
            <v>M2</v>
          </cell>
          <cell r="D6430" t="str">
            <v>COLETADO</v>
          </cell>
          <cell r="E6430" t="str">
            <v>26,71</v>
          </cell>
          <cell r="F6430" t="str">
            <v>CAIXA REFERENCIAL</v>
          </cell>
        </row>
        <row r="6431">
          <cell r="A6431" t="str">
            <v>100746</v>
          </cell>
          <cell r="B6431" t="str">
            <v>PINTURA COM TINTA ALQUÍDICA DE ACABAMENTO (ESMALTE SINTÉTICO BRILHANTE) APLICADA A ROLO OU PINCEL SOBRE SUPERFÍCIES METÁLICAS (EXCETO PERFIL) EXECUTADO EM OBRA (POR DEMÃO). AF_01/2020</v>
          </cell>
          <cell r="C6431" t="str">
            <v>M2</v>
          </cell>
          <cell r="D6431" t="str">
            <v>COLETADO</v>
          </cell>
          <cell r="E6431" t="str">
            <v>27,53</v>
          </cell>
          <cell r="F6431" t="str">
            <v>CAIXA REFERENCIAL</v>
          </cell>
        </row>
        <row r="6432">
          <cell r="A6432" t="str">
            <v>100747</v>
          </cell>
          <cell r="B6432" t="str">
            <v>PINTURA COM TINTA ALQUÍDICA DE ACABAMENTO (ESMALTE SINTÉTICO FOSCO) PULVERIZADA SOBRE PERFIL METÁLICO EXECUTADO EM FÁBRICA (POR DEMÃO). AF_01/2020_PE</v>
          </cell>
          <cell r="C6432" t="str">
            <v>M2</v>
          </cell>
          <cell r="D6432" t="str">
            <v>COEFICIENTE DE REPRESENTATIVIDADE</v>
          </cell>
          <cell r="E6432" t="str">
            <v>11,12</v>
          </cell>
          <cell r="F6432" t="str">
            <v>CAIXA REFERENCIAL</v>
          </cell>
        </row>
        <row r="6433">
          <cell r="A6433" t="str">
            <v>100748</v>
          </cell>
          <cell r="B6433" t="str">
            <v>PINTURA COM TINTA ALQUÍDICA DE ACABAMENTO (ESMALTE SINTÉTICO FOSCO) APLICADA A ROLO OU PINCEL SOBRE PERFIL METÁLICO EXECUTADO EM FÁBRICA (POR DEMÃO). AF_01/2020</v>
          </cell>
          <cell r="C6433" t="str">
            <v>M2</v>
          </cell>
          <cell r="D6433" t="str">
            <v>COEFICIENTE DE REPRESENTATIVIDADE</v>
          </cell>
          <cell r="E6433" t="str">
            <v>12,31</v>
          </cell>
          <cell r="F6433" t="str">
            <v>CAIXA REFERENCIAL</v>
          </cell>
        </row>
        <row r="6434">
          <cell r="A6434" t="str">
            <v>100749</v>
          </cell>
          <cell r="B6434" t="str">
            <v>PINTURA COM TINTA ALQUÍDICA DE ACABAMENTO (ESMALTE SINTÉTICO FOSCO) PULVERIZADA SOBRE SUPERFÍCIES METÁLICAS (EXCETO PERFIL) EXECUTADO EM OBRA (POR DEMÃO). AF_01/2020_PE</v>
          </cell>
          <cell r="C6434" t="str">
            <v>M2</v>
          </cell>
          <cell r="D6434" t="str">
            <v>COEFICIENTE DE REPRESENTATIVIDADE</v>
          </cell>
          <cell r="E6434" t="str">
            <v>26,82</v>
          </cell>
          <cell r="F6434" t="str">
            <v>CAIXA REFERENCIAL</v>
          </cell>
        </row>
        <row r="6435">
          <cell r="A6435" t="str">
            <v>100750</v>
          </cell>
          <cell r="B6435" t="str">
            <v>PINTURA COM TINTA ALQUÍDICA DE ACABAMENTO (ESMALTE SINTÉTICO FOSCO) APLICADA A ROLO OU PINCEL SOBRE SUPERFÍCIES METÁLICAS (EXCETO PERFIL) EXECUTADO EM OBRA (POR DEMÃO). AF_01/2020</v>
          </cell>
          <cell r="C6435" t="str">
            <v>M2</v>
          </cell>
          <cell r="D6435" t="str">
            <v>COEFICIENTE DE REPRESENTATIVIDADE</v>
          </cell>
          <cell r="E6435" t="str">
            <v>27,60</v>
          </cell>
          <cell r="F6435" t="str">
            <v>CAIXA REFERENCIAL</v>
          </cell>
        </row>
        <row r="6436">
          <cell r="A6436" t="str">
            <v>100751</v>
          </cell>
          <cell r="B6436" t="str">
            <v>PINTURA COM TINTA EPOXÍDICA DE ACABAMENTO PULVERIZADA SOBRE PERFIL METÁLICO EXECUTADO EM FÁBRICA (02 DEMÃOS). AF_01/2020_PE</v>
          </cell>
          <cell r="C6436" t="str">
            <v>M2</v>
          </cell>
          <cell r="D6436" t="str">
            <v>COEFICIENTE DE REPRESENTATIVIDADE</v>
          </cell>
          <cell r="E6436" t="str">
            <v>42,23</v>
          </cell>
          <cell r="F6436" t="str">
            <v>CAIXA REFERENCIAL</v>
          </cell>
        </row>
        <row r="6437">
          <cell r="A6437" t="str">
            <v>100752</v>
          </cell>
          <cell r="B6437" t="str">
            <v>PINTURA COM TINTA EPOXÍDICA DE ACABAMENTO APLICADA A ROLO OU PINCEL SOBRE PERFIL METÁLICO EXECUTADO EM FÁBRICA (02 DEMÃOS). AF_01/2020</v>
          </cell>
          <cell r="C6437" t="str">
            <v>M2</v>
          </cell>
          <cell r="D6437" t="str">
            <v>COEFICIENTE DE REPRESENTATIVIDADE</v>
          </cell>
          <cell r="E6437" t="str">
            <v>50,24</v>
          </cell>
          <cell r="F6437" t="str">
            <v>CAIXA REFERENCIAL</v>
          </cell>
        </row>
        <row r="6438">
          <cell r="A6438" t="str">
            <v>100753</v>
          </cell>
          <cell r="B6438" t="str">
            <v>PINTURA COM TINTA ACRÍLICA DE ACABAMENTO PULVERIZADA SOBRE SUPERFÍCIES METÁLICAS (EXCETO PERFIL) EXECUTADO EM OBRA (02 DEMÃOS). AF_01/2020_PE</v>
          </cell>
          <cell r="C6438" t="str">
            <v>M2</v>
          </cell>
          <cell r="D6438" t="str">
            <v>COEFICIENTE DE REPRESENTATIVIDADE</v>
          </cell>
          <cell r="E6438" t="str">
            <v>24,77</v>
          </cell>
          <cell r="F6438" t="str">
            <v>CAIXA REFERENCIAL</v>
          </cell>
        </row>
        <row r="6439">
          <cell r="A6439" t="str">
            <v>100754</v>
          </cell>
          <cell r="B6439" t="str">
            <v>PINTURA COM TINTA ACRÍLICA DE ACABAMENTO APLICADA A ROLO OU PINCEL SOBRE SUPERFÍCIES METÁLICAS (EXCETO PERFIL) EXECUTADO EM OBRA (02 DEMÃOS). AF_01/2020</v>
          </cell>
          <cell r="C6439" t="str">
            <v>M2</v>
          </cell>
          <cell r="D6439" t="str">
            <v>COEFICIENTE DE REPRESENTATIVIDADE</v>
          </cell>
          <cell r="E6439" t="str">
            <v>33,13</v>
          </cell>
          <cell r="F6439" t="str">
            <v>CAIXA REFERENCIAL</v>
          </cell>
        </row>
        <row r="6440">
          <cell r="A6440" t="str">
            <v>100757</v>
          </cell>
          <cell r="B6440" t="str">
            <v>PINTURA COM TINTA ALQUÍDICA DE ACABAMENTO (ESMALTE SINTÉTICO ACETINADO) PULVERIZADA SOBRE SUPERFÍCIES METÁLICAS (EXCETO PERFIL) EXECUTADO EM OBRA (02 DEMÃOS). AF_01/2020_PE</v>
          </cell>
          <cell r="C6440" t="str">
            <v>M2</v>
          </cell>
          <cell r="D6440" t="str">
            <v>COEFICIENTE DE REPRESENTATIVIDADE</v>
          </cell>
          <cell r="E6440" t="str">
            <v>53,98</v>
          </cell>
          <cell r="F6440" t="str">
            <v>CAIXA REFERENCIAL</v>
          </cell>
        </row>
        <row r="6441">
          <cell r="A6441" t="str">
            <v>100758</v>
          </cell>
          <cell r="B6441" t="str">
            <v>PINTURA COM TINTA ALQUÍDICA DE ACABAMENTO (ESMALTE SINTÉTICO ACETINADO) APLICADA A ROLO OU PINCEL SOBRE SUPERFÍCIES METÁLICAS (EXCETO PERFIL) EXECUTADO EM OBRA (02 DEMÃOS). AF_01/2020</v>
          </cell>
          <cell r="C6441" t="str">
            <v>M2</v>
          </cell>
          <cell r="D6441" t="str">
            <v>COEFICIENTE DE REPRESENTATIVIDADE</v>
          </cell>
          <cell r="E6441" t="str">
            <v>55,40</v>
          </cell>
          <cell r="F6441" t="str">
            <v>CAIXA REFERENCIAL</v>
          </cell>
        </row>
        <row r="6442">
          <cell r="A6442" t="str">
            <v>100759</v>
          </cell>
          <cell r="B6442" t="str">
            <v>PINTURA COM TINTA ALQUÍDICA DE ACABAMENTO (ESMALTE SINTÉTICO BRILHANTE) PULVERIZADA SOBRE SUPERFÍCIES METÁLICAS (EXCETO PERFIL) EXECUTADO EM OBRA (02 DEMÃOS). AF_01/2020_PE</v>
          </cell>
          <cell r="C6442" t="str">
            <v>M2</v>
          </cell>
          <cell r="D6442" t="str">
            <v>COLETADO</v>
          </cell>
          <cell r="E6442" t="str">
            <v>53,43</v>
          </cell>
          <cell r="F6442" t="str">
            <v>CAIXA REFERENCIAL</v>
          </cell>
        </row>
        <row r="6443">
          <cell r="A6443" t="str">
            <v>100760</v>
          </cell>
          <cell r="B6443" t="str">
            <v>PINTURA COM TINTA ALQUÍDICA DE ACABAMENTO (ESMALTE SINTÉTICO BRILHANTE) APLICADA A ROLO OU PINCEL SOBRE SUPERFÍCIES METÁLICAS (EXCETO PERFIL) EXECUTADO EM OBRA (02 DEMÃOS). AF_01/2020</v>
          </cell>
          <cell r="C6443" t="str">
            <v>M2</v>
          </cell>
          <cell r="D6443" t="str">
            <v>COLETADO</v>
          </cell>
          <cell r="E6443" t="str">
            <v>55,06</v>
          </cell>
          <cell r="F6443" t="str">
            <v>CAIXA REFERENCIAL</v>
          </cell>
        </row>
        <row r="6444">
          <cell r="A6444" t="str">
            <v>100761</v>
          </cell>
          <cell r="B6444" t="str">
            <v>PINTURA COM TINTA ALQUÍDICA DE ACABAMENTO (ESMALTE SINTÉTICO FOSCO) PULVERIZADA SOBRE SUPERFÍCIES METÁLICAS (EXCETO PERFIL) EXECUTADO EM OBRA (02 DEMÃOS). AF_01/2020_PE</v>
          </cell>
          <cell r="C6444" t="str">
            <v>M2</v>
          </cell>
          <cell r="D6444" t="str">
            <v>COEFICIENTE DE REPRESENTATIVIDADE</v>
          </cell>
          <cell r="E6444" t="str">
            <v>53,66</v>
          </cell>
          <cell r="F6444" t="str">
            <v>CAIXA REFERENCIAL</v>
          </cell>
        </row>
        <row r="6445">
          <cell r="A6445" t="str">
            <v>100762</v>
          </cell>
          <cell r="B6445" t="str">
            <v>PINTURA COM TINTA ALQUÍDICA DE ACABAMENTO (ESMALTE SINTÉTICO FOSCO) APLICADA A ROLO OU PINCEL SOBRE SUPERFÍCIES METÁLICAS (EXCETO PERFIL) EXECUTADO EM OBRA (02 DEMÃOS). AF_01/2020</v>
          </cell>
          <cell r="C6445" t="str">
            <v>M2</v>
          </cell>
          <cell r="D6445" t="str">
            <v>COEFICIENTE DE REPRESENTATIVIDADE</v>
          </cell>
          <cell r="E6445" t="str">
            <v>55,20</v>
          </cell>
          <cell r="F6445" t="str">
            <v>CAIXA REFERENCIAL</v>
          </cell>
        </row>
        <row r="6446">
          <cell r="A6446" t="str">
            <v>102488</v>
          </cell>
          <cell r="B6446" t="str">
            <v>PREPARO DO PISO CIMENTADO PARA PINTURA - LIXAMENTO E LIMPEZA. AF_05/2021</v>
          </cell>
          <cell r="C6446" t="str">
            <v>M2</v>
          </cell>
          <cell r="D6446" t="str">
            <v>ATRIBUÍDO SÃO PAULO</v>
          </cell>
          <cell r="E6446" t="str">
            <v>4,03</v>
          </cell>
          <cell r="F6446" t="str">
            <v>CAIXA REFERENCIAL</v>
          </cell>
        </row>
        <row r="6447">
          <cell r="A6447" t="str">
            <v>102489</v>
          </cell>
          <cell r="B6447" t="str">
            <v>PINTURA HIDROFUGANTE COM SILICONE, APLICAÇÃO MANUAL, 2 DEMÃOS. AF_05/2021</v>
          </cell>
          <cell r="C6447" t="str">
            <v>M2</v>
          </cell>
          <cell r="D6447" t="str">
            <v>COEFICIENTE DE REPRESENTATIVIDADE</v>
          </cell>
          <cell r="E6447" t="str">
            <v>27,15</v>
          </cell>
          <cell r="F6447" t="str">
            <v>CAIXA REFERENCIAL</v>
          </cell>
        </row>
        <row r="6448">
          <cell r="A6448" t="str">
            <v>102491</v>
          </cell>
          <cell r="B6448" t="str">
            <v>PINTURA DE PISO COM TINTA ACRÍLICA, APLICAÇÃO MANUAL, 2 DEMÃOS, INCLUSO FUNDO PREPARADOR. AF_05/2021</v>
          </cell>
          <cell r="C6448" t="str">
            <v>M2</v>
          </cell>
          <cell r="D6448" t="str">
            <v>COEFICIENTE DE REPRESENTATIVIDADE</v>
          </cell>
          <cell r="E6448" t="str">
            <v>21,88</v>
          </cell>
          <cell r="F6448" t="str">
            <v>CAIXA REFERENCIAL</v>
          </cell>
        </row>
        <row r="6449">
          <cell r="A6449" t="str">
            <v>102492</v>
          </cell>
          <cell r="B6449" t="str">
            <v>PINTURA DE PISO COM TINTA ACRÍLICA, APLICAÇÃO MANUAL, 3 DEMÃOS, INCLUSO FUNDO PREPARADOR. AF_05/2021</v>
          </cell>
          <cell r="C6449" t="str">
            <v>M2</v>
          </cell>
          <cell r="D6449" t="str">
            <v>COEFICIENTE DE REPRESENTATIVIDADE</v>
          </cell>
          <cell r="E6449" t="str">
            <v>27,72</v>
          </cell>
          <cell r="F6449" t="str">
            <v>CAIXA REFERENCIAL</v>
          </cell>
        </row>
        <row r="6450">
          <cell r="A6450" t="str">
            <v>102494</v>
          </cell>
          <cell r="B6450" t="str">
            <v>PINTURA DE PISO COM TINTA EPÓXI, APLICAÇÃO MANUAL, 2 DEMÃOS, INCLUSO PRIMER EPÓXI. AF_05/2021</v>
          </cell>
          <cell r="C6450" t="str">
            <v>M2</v>
          </cell>
          <cell r="D6450" t="str">
            <v>COEFICIENTE DE REPRESENTATIVIDADE</v>
          </cell>
          <cell r="E6450" t="str">
            <v>66,56</v>
          </cell>
          <cell r="F6450" t="str">
            <v>CAIXA REFERENCIAL</v>
          </cell>
        </row>
        <row r="6451">
          <cell r="A6451" t="str">
            <v>102496</v>
          </cell>
          <cell r="B6451" t="str">
            <v>PINTURA DE RODAPÉ COM TINTA EPÓXI, APLICAÇÃO MANUAL, 2 DEMÃOS, INCLUSÃO PRIMER EPÓXI. AF_05/2021</v>
          </cell>
          <cell r="C6451" t="str">
            <v>M</v>
          </cell>
          <cell r="D6451" t="str">
            <v>COEFICIENTE DE REPRESENTATIVIDADE</v>
          </cell>
          <cell r="E6451" t="str">
            <v>14,19</v>
          </cell>
          <cell r="F6451" t="str">
            <v>CAIXA REFERENCIAL</v>
          </cell>
        </row>
        <row r="6452">
          <cell r="A6452" t="str">
            <v>102497</v>
          </cell>
          <cell r="B6452" t="str">
            <v>PINTURA DE RODAPÉ EM PEDRA DECORATIVA COM VERNIZ DE POLIURETANO, APLICAÇÃO MANUAL, 3 DEMÃOS. AF_05/2021</v>
          </cell>
          <cell r="C6452" t="str">
            <v>M</v>
          </cell>
          <cell r="D6452" t="str">
            <v>COEFICIENTE DE REPRESENTATIVIDADE</v>
          </cell>
          <cell r="E6452" t="str">
            <v>5,31</v>
          </cell>
          <cell r="F6452" t="str">
            <v>CAIXA REFERENCIAL</v>
          </cell>
        </row>
        <row r="6453">
          <cell r="A6453" t="str">
            <v>102498</v>
          </cell>
          <cell r="B6453" t="str">
            <v>PINTURA DE MEIO-FIO COM TINTA BRANCA A BASE DE CAL (CAIAÇÃO). AF_05/2021</v>
          </cell>
          <cell r="C6453" t="str">
            <v>M</v>
          </cell>
          <cell r="D6453" t="str">
            <v>COEFICIENTE DE REPRESENTATIVIDADE</v>
          </cell>
          <cell r="E6453" t="str">
            <v>1,78</v>
          </cell>
          <cell r="F6453" t="str">
            <v>CAIXA REFERENCIAL</v>
          </cell>
        </row>
        <row r="6454">
          <cell r="A6454" t="str">
            <v>102499</v>
          </cell>
          <cell r="B6454" t="str">
            <v>ENCERAMENTO DE PISO EM MADEIRA. AF_05/2021</v>
          </cell>
          <cell r="C6454" t="str">
            <v>M2</v>
          </cell>
          <cell r="D6454" t="str">
            <v>COEFICIENTE DE REPRESENTATIVIDADE</v>
          </cell>
          <cell r="E6454" t="str">
            <v>3,26</v>
          </cell>
          <cell r="F6454" t="str">
            <v>CAIXA REFERENCIAL</v>
          </cell>
        </row>
        <row r="6455">
          <cell r="A6455" t="str">
            <v>102500</v>
          </cell>
          <cell r="B6455" t="str">
            <v>PINTURA DE DEMARCAÇÃO DE VAGA COM TINTA ACRÍLICA, E = 10 CM, APLICAÇÃO MANUAL. AF_05/2021</v>
          </cell>
          <cell r="C6455" t="str">
            <v>M</v>
          </cell>
          <cell r="D6455" t="str">
            <v>COEFICIENTE DE REPRESENTATIVIDADE</v>
          </cell>
          <cell r="E6455" t="str">
            <v>4,73</v>
          </cell>
          <cell r="F6455" t="str">
            <v>CAIXA REFERENCIAL</v>
          </cell>
        </row>
        <row r="6456">
          <cell r="A6456" t="str">
            <v>102501</v>
          </cell>
          <cell r="B6456" t="str">
            <v>PINTURA DE FAIXA DE PEDESTRE OU ZEBRADA COM TINTA ACRÍLICA, E  = 30 CM, APLICAÇÃO MANUAL. AF_05/2021</v>
          </cell>
          <cell r="C6456" t="str">
            <v>M2</v>
          </cell>
          <cell r="D6456" t="str">
            <v>COEFICIENTE DE REPRESENTATIVIDADE</v>
          </cell>
          <cell r="E6456" t="str">
            <v>26,53</v>
          </cell>
          <cell r="F6456" t="str">
            <v>CAIXA REFERENCIAL</v>
          </cell>
        </row>
        <row r="6457">
          <cell r="A6457" t="str">
            <v>102504</v>
          </cell>
          <cell r="B6457" t="str">
            <v>PINTURA DE DEMARCAÇÃO DE QUADRA POLIESPORTIVA COM TINTA ACRÍLICA, E = 5 CM, APLICAÇÃO MANUAL. AF_05/2021</v>
          </cell>
          <cell r="C6457" t="str">
            <v>M</v>
          </cell>
          <cell r="D6457" t="str">
            <v>COEFICIENTE DE REPRESENTATIVIDADE</v>
          </cell>
          <cell r="E6457" t="str">
            <v>10,97</v>
          </cell>
          <cell r="F6457" t="str">
            <v>CAIXA REFERENCIAL</v>
          </cell>
        </row>
        <row r="6458">
          <cell r="A6458" t="str">
            <v>102505</v>
          </cell>
          <cell r="B6458" t="str">
            <v>PINTURA DE DEMARCAÇÃO DE QUADRA POLIESPORTIVA COM BORRACHA CLORADA, E = 5 CM, APLICAÇÃO MANUAL. AF_05/2021</v>
          </cell>
          <cell r="C6458" t="str">
            <v>M</v>
          </cell>
          <cell r="D6458" t="str">
            <v>COEFICIENTE DE REPRESENTATIVIDADE</v>
          </cell>
          <cell r="E6458" t="str">
            <v>11,71</v>
          </cell>
          <cell r="F6458" t="str">
            <v>CAIXA REFERENCIAL</v>
          </cell>
        </row>
        <row r="6459">
          <cell r="A6459" t="str">
            <v>102506</v>
          </cell>
          <cell r="B6459" t="str">
            <v>PINTURA DE DEMARCAÇÃO DE QUADRA POLIESPORTIVA COM TINTA EPÓXI, E = 5 CM, APLICAÇÃO MANUAL. AF_05/2021</v>
          </cell>
          <cell r="C6459" t="str">
            <v>M</v>
          </cell>
          <cell r="D6459" t="str">
            <v>COEFICIENTE DE REPRESENTATIVIDADE</v>
          </cell>
          <cell r="E6459" t="str">
            <v>12,03</v>
          </cell>
          <cell r="F6459" t="str">
            <v>CAIXA REFERENCIAL</v>
          </cell>
        </row>
        <row r="6460">
          <cell r="A6460" t="str">
            <v>102507</v>
          </cell>
          <cell r="B6460" t="str">
            <v>PINTURA DE DEMARCAÇÃO DE VAGA COM TINTA EPÓXI, E = 10 CM, APLICAÇÃO MANUAL. AF_05/2021</v>
          </cell>
          <cell r="C6460" t="str">
            <v>M</v>
          </cell>
          <cell r="D6460" t="str">
            <v>COEFICIENTE DE REPRESENTATIVIDADE</v>
          </cell>
          <cell r="E6460" t="str">
            <v>6,84</v>
          </cell>
          <cell r="F6460" t="str">
            <v>CAIXA REFERENCIAL</v>
          </cell>
        </row>
        <row r="6461">
          <cell r="A6461" t="str">
            <v>102508</v>
          </cell>
          <cell r="B6461" t="str">
            <v>PINTURA DE FAIXA DE PEDESTRE OU ZEBRADA COM TINTA EPÓXI, E  = 30 CM, APLICAÇÃO MANUAL. AF_05/2021</v>
          </cell>
          <cell r="C6461" t="str">
            <v>M2</v>
          </cell>
          <cell r="D6461" t="str">
            <v>COEFICIENTE DE REPRESENTATIVIDADE</v>
          </cell>
          <cell r="E6461" t="str">
            <v>48,06</v>
          </cell>
          <cell r="F6461" t="str">
            <v>CAIXA REFERENCIAL</v>
          </cell>
        </row>
        <row r="6462">
          <cell r="A6462" t="str">
            <v>102509</v>
          </cell>
          <cell r="B6462" t="str">
            <v>PINTURA DE FAIXA DE PEDESTRE OU ZEBRADA TINTA RETRORREFLETIVA A BASE DE RESINA ACRÍLICA COM MICROESFERAS DE VIDRO, E = 30 CM, APLICAÇÃO MANUAL. AF_05/2021</v>
          </cell>
          <cell r="C6462" t="str">
            <v>M2</v>
          </cell>
          <cell r="D6462" t="str">
            <v>COEFICIENTE DE REPRESENTATIVIDADE</v>
          </cell>
          <cell r="E6462" t="str">
            <v>37,72</v>
          </cell>
          <cell r="F6462" t="str">
            <v>CAIXA REFERENCIAL</v>
          </cell>
        </row>
        <row r="6463">
          <cell r="A6463" t="str">
            <v>102512</v>
          </cell>
          <cell r="B6463" t="str">
            <v>PINTURA DE EIXO VIÁRIO SOBRE ASFALTO COM TINTA RETRORREFLETIVA A BASE DE RESINA ACRÍLICA COM MICROESFERAS DE VIDRO, APLICAÇÃO MECÂNICA COM DEMARCADORA AUTOPROPELIDA. AF_05/2021</v>
          </cell>
          <cell r="C6463" t="str">
            <v>M</v>
          </cell>
          <cell r="D6463" t="str">
            <v>ATRIBUÍDO SÃO PAULO</v>
          </cell>
          <cell r="E6463" t="str">
            <v>7,03</v>
          </cell>
          <cell r="F6463" t="str">
            <v>CAIXA REFERENCIAL</v>
          </cell>
        </row>
        <row r="6464">
          <cell r="A6464" t="str">
            <v>102513</v>
          </cell>
          <cell r="B6464" t="str">
            <v>PINTURA DE SÍMBOLOS E TEXTOS COM TINTA ACRÍLICA, DEMARCAÇÃO COM FITA ADESIVA E APLICAÇÃO COM ROLO. AF_05/2021</v>
          </cell>
          <cell r="C6464" t="str">
            <v>M2</v>
          </cell>
          <cell r="D6464" t="str">
            <v>COEFICIENTE DE REPRESENTATIVIDADE</v>
          </cell>
          <cell r="E6464" t="str">
            <v>51,21</v>
          </cell>
          <cell r="F6464" t="str">
            <v>CAIXA REFERENCIAL</v>
          </cell>
        </row>
        <row r="6465">
          <cell r="A6465" t="str">
            <v>102520</v>
          </cell>
          <cell r="B6465" t="str">
            <v>PINTURA DE SINALIZAÇÃO VERTICAL DE SEGURANÇA, FAIXAS AMARELA E PRETA, APLICAÇÃO MANUAL, 2 DEMÃOS. AF_05/2021</v>
          </cell>
          <cell r="C6465" t="str">
            <v>M2</v>
          </cell>
          <cell r="D6465" t="str">
            <v>COEFICIENTE DE REPRESENTATIVIDADE</v>
          </cell>
          <cell r="E6465" t="str">
            <v>89,45</v>
          </cell>
          <cell r="F6465" t="str">
            <v>CAIXA REFERENCIAL</v>
          </cell>
        </row>
        <row r="6466">
          <cell r="A6466" t="str">
            <v>101749</v>
          </cell>
          <cell r="B6466" t="str">
            <v>PISO CIMENTADO, TRAÇO 1:3 (CIMENTO E AREIA), ACABAMENTO LISO, ESPESSURA 4,0 CM, PREPARO MECÂNICO DA ARGAMASSA. AF_09/2020</v>
          </cell>
          <cell r="C6466" t="str">
            <v>M2</v>
          </cell>
          <cell r="D6466" t="str">
            <v>ATRIBUÍDO SÃO PAULO</v>
          </cell>
          <cell r="E6466" t="str">
            <v>53,64</v>
          </cell>
          <cell r="F6466" t="str">
            <v>CAIXA REFERENCIAL</v>
          </cell>
        </row>
        <row r="6467">
          <cell r="A6467" t="str">
            <v>101750</v>
          </cell>
          <cell r="B6467" t="str">
            <v>PISO CIMENTADO, TRAÇO 1:3 (CIMENTO E AREIA), ACABAMENTO RÚSTICO, ESPESSURA 4,0 CM, PREPARO MECÂNICO DA ARGAMASSA. AF_09/2020</v>
          </cell>
          <cell r="C6467" t="str">
            <v>M2</v>
          </cell>
          <cell r="D6467" t="str">
            <v>ATRIBUÍDO SÃO PAULO</v>
          </cell>
          <cell r="E6467" t="str">
            <v>50,89</v>
          </cell>
          <cell r="F6467" t="str">
            <v>CAIXA REFERENCIAL</v>
          </cell>
        </row>
        <row r="6468">
          <cell r="A6468" t="str">
            <v>101729</v>
          </cell>
          <cell r="B6468" t="str">
            <v>PISO EM TACO DE MADEIRA 7X42CM, FIXADO COM COLA BASE DE PVA. AF_09/2020</v>
          </cell>
          <cell r="C6468" t="str">
            <v>M2</v>
          </cell>
          <cell r="D6468" t="str">
            <v>COEFICIENTE DE REPRESENTATIVIDADE</v>
          </cell>
          <cell r="E6468" t="str">
            <v>198,12</v>
          </cell>
          <cell r="F6468" t="str">
            <v>CAIXA REFERENCIAL</v>
          </cell>
        </row>
        <row r="6469">
          <cell r="A6469" t="str">
            <v>101746</v>
          </cell>
          <cell r="B6469" t="str">
            <v>ASSOALHO DE MADEIRA. AF_09/2020</v>
          </cell>
          <cell r="C6469" t="str">
            <v>M2</v>
          </cell>
          <cell r="D6469" t="str">
            <v>COEFICIENTE DE REPRESENTATIVIDADE</v>
          </cell>
          <cell r="E6469" t="str">
            <v>297,89</v>
          </cell>
          <cell r="F6469" t="str">
            <v>CAIXA REFERENCIAL</v>
          </cell>
        </row>
        <row r="6470">
          <cell r="A6470" t="str">
            <v>101751</v>
          </cell>
          <cell r="B6470" t="str">
            <v>PISO EM TACO DE MADEIRA 7X21CM, FIXADO COM COLA BASE DE PVA. AF_09/2020</v>
          </cell>
          <cell r="C6470" t="str">
            <v>M2</v>
          </cell>
          <cell r="D6470" t="str">
            <v>COEFICIENTE DE REPRESENTATIVIDADE</v>
          </cell>
          <cell r="E6470" t="str">
            <v>205,74</v>
          </cell>
          <cell r="F6470" t="str">
            <v>CAIXA REFERENCIAL</v>
          </cell>
        </row>
        <row r="6471">
          <cell r="A6471" t="str">
            <v>87246</v>
          </cell>
          <cell r="B6471" t="str">
            <v>REVESTIMENTO CERÂMICO PARA PISO COM PLACAS TIPO ESMALTADA DE DIMENSÕES 35X35 CM APLICADA EM AMBIENTES DE ÁREA MENOR QUE 5 M2. AF_02/2023_PE</v>
          </cell>
          <cell r="C6471" t="str">
            <v>M2</v>
          </cell>
          <cell r="D6471" t="str">
            <v>COEFICIENTE DE REPRESENTATIVIDADE</v>
          </cell>
          <cell r="E6471" t="str">
            <v>62,65</v>
          </cell>
          <cell r="F6471" t="str">
            <v>CAIXA REFERENCIAL</v>
          </cell>
        </row>
        <row r="6472">
          <cell r="A6472" t="str">
            <v>87247</v>
          </cell>
          <cell r="B6472" t="str">
            <v>REVESTIMENTO CERÂMICO PARA PISO COM PLACAS TIPO ESMALTADA DE DIMENSÕES 35X35 CM APLICADA EM AMBIENTES DE ÁREA ENTRE 5 M2 E 10 M2. AF_02/2023_PE</v>
          </cell>
          <cell r="C6472" t="str">
            <v>M2</v>
          </cell>
          <cell r="D6472" t="str">
            <v>COEFICIENTE DE REPRESENTATIVIDADE</v>
          </cell>
          <cell r="E6472" t="str">
            <v>55,05</v>
          </cell>
          <cell r="F6472" t="str">
            <v>CAIXA REFERENCIAL</v>
          </cell>
        </row>
        <row r="6473">
          <cell r="A6473" t="str">
            <v>87248</v>
          </cell>
          <cell r="B6473" t="str">
            <v>REVESTIMENTO CERÂMICO PARA PISO COM PLACAS TIPO ESMALTADA DE DIMENSÕES 35X35 CM APLICADA EM AMBIENTES DE ÁREA MAIOR QUE 10 M2. AF_02/2023_PE</v>
          </cell>
          <cell r="C6473" t="str">
            <v>M2</v>
          </cell>
          <cell r="D6473" t="str">
            <v>COEFICIENTE DE REPRESENTATIVIDADE</v>
          </cell>
          <cell r="E6473" t="str">
            <v>46,92</v>
          </cell>
          <cell r="F6473" t="str">
            <v>CAIXA REFERENCIAL</v>
          </cell>
        </row>
        <row r="6474">
          <cell r="A6474" t="str">
            <v>87249</v>
          </cell>
          <cell r="B6474" t="str">
            <v>REVESTIMENTO CERÂMICO PARA PISO COM PLACAS TIPO ESMALTADA DE DIMENSÕES 45X45 CM APLICADA EM AMBIENTES DE ÁREA MENOR QUE 5 M2. AF_02/2023_PE</v>
          </cell>
          <cell r="C6474" t="str">
            <v>M2</v>
          </cell>
          <cell r="D6474" t="str">
            <v>COEFICIENTE DE REPRESENTATIVIDADE</v>
          </cell>
          <cell r="E6474" t="str">
            <v>67,67</v>
          </cell>
          <cell r="F6474" t="str">
            <v>CAIXA REFERENCIAL</v>
          </cell>
        </row>
        <row r="6475">
          <cell r="A6475" t="str">
            <v>87250</v>
          </cell>
          <cell r="B6475" t="str">
            <v>REVESTIMENTO CERÂMICO PARA PISO COM PLACAS TIPO ESMALTADA DE DIMENSÕES 45X45 CM APLICADA EM AMBIENTES DE ÁREA ENTRE 5 M2 E 10 M2. AF_02/2023_PE</v>
          </cell>
          <cell r="C6475" t="str">
            <v>M2</v>
          </cell>
          <cell r="D6475" t="str">
            <v>COEFICIENTE DE REPRESENTATIVIDADE</v>
          </cell>
          <cell r="E6475" t="str">
            <v>56,46</v>
          </cell>
          <cell r="F6475" t="str">
            <v>CAIXA REFERENCIAL</v>
          </cell>
        </row>
        <row r="6476">
          <cell r="A6476" t="str">
            <v>87251</v>
          </cell>
          <cell r="B6476" t="str">
            <v>REVESTIMENTO CERÂMICO PARA PISO COM PLACAS TIPO ESMALTADA DE DIMENSÕES 45X45 CM APLICADA EM AMBIENTES DE ÁREA MAIOR QUE 10 M2. AF_02/2023_PE</v>
          </cell>
          <cell r="C6476" t="str">
            <v>M2</v>
          </cell>
          <cell r="D6476" t="str">
            <v>COEFICIENTE DE REPRESENTATIVIDADE</v>
          </cell>
          <cell r="E6476" t="str">
            <v>47,20</v>
          </cell>
          <cell r="F6476" t="str">
            <v>CAIXA REFERENCIAL</v>
          </cell>
        </row>
        <row r="6477">
          <cell r="A6477" t="str">
            <v>87255</v>
          </cell>
          <cell r="B6477" t="str">
            <v>REVESTIMENTO CERÂMICO PARA PISO COM PLACAS TIPO ESMALTADA DE DIMENSÕES 60X60 CM APLICADA EM AMBIENTES DE ÁREA MENOR QUE 5 M2. AF_02/2023_PE</v>
          </cell>
          <cell r="C6477" t="str">
            <v>M2</v>
          </cell>
          <cell r="D6477" t="str">
            <v>COEFICIENTE DE REPRESENTATIVIDADE</v>
          </cell>
          <cell r="E6477" t="str">
            <v>78,23</v>
          </cell>
          <cell r="F6477" t="str">
            <v>CAIXA REFERENCIAL</v>
          </cell>
        </row>
        <row r="6478">
          <cell r="A6478" t="str">
            <v>87256</v>
          </cell>
          <cell r="B6478" t="str">
            <v>REVESTIMENTO CERÂMICO PARA PISO COM PLACAS TIPO ESMALTADA DE DIMENSÕES 60X60 CM APLICADA EM AMBIENTES DE ÁREA ENTRE 5 M2 E 10 M2. AF_02/2023_PE</v>
          </cell>
          <cell r="C6478" t="str">
            <v>M2</v>
          </cell>
          <cell r="D6478" t="str">
            <v>COEFICIENTE DE REPRESENTATIVIDADE</v>
          </cell>
          <cell r="E6478" t="str">
            <v>66,02</v>
          </cell>
          <cell r="F6478" t="str">
            <v>CAIXA REFERENCIAL</v>
          </cell>
        </row>
        <row r="6479">
          <cell r="A6479" t="str">
            <v>87257</v>
          </cell>
          <cell r="B6479" t="str">
            <v>REVESTIMENTO CERÂMICO PARA PISO COM PLACAS TIPO ESMALTADA DE DIMENSÕES 60X60 CM APLICADA EM AMBIENTES DE ÁREA MAIOR QUE 10 M2. AF_02/2023_PE</v>
          </cell>
          <cell r="C6479" t="str">
            <v>M2</v>
          </cell>
          <cell r="D6479" t="str">
            <v>COEFICIENTE DE REPRESENTATIVIDADE</v>
          </cell>
          <cell r="E6479" t="str">
            <v>55,70</v>
          </cell>
          <cell r="F6479" t="str">
            <v>CAIXA REFERENCIAL</v>
          </cell>
        </row>
        <row r="6480">
          <cell r="A6480" t="str">
            <v>87261</v>
          </cell>
          <cell r="B6480" t="str">
            <v>REVESTIMENTO CERÂMICO PARA PISO COM PLACAS TIPO PORCELANATO DE DIMENSÕES 60X60 CM APLICADA EM AMBIENTES DE ÁREA MENOR QUE 5 M². AF_02/2023_PE</v>
          </cell>
          <cell r="C6480" t="str">
            <v>M2</v>
          </cell>
          <cell r="D6480" t="str">
            <v>COEFICIENTE DE REPRESENTATIVIDADE</v>
          </cell>
          <cell r="E6480" t="str">
            <v>124,97</v>
          </cell>
          <cell r="F6480" t="str">
            <v>CAIXA REFERENCIAL</v>
          </cell>
        </row>
        <row r="6481">
          <cell r="A6481" t="str">
            <v>87262</v>
          </cell>
          <cell r="B6481" t="str">
            <v>REVESTIMENTO CERÂMICO PARA PISO COM PLACAS TIPO PORCELANATO DE DIMENSÕES 60X60 CM APLICADA EM AMBIENTES DE ÁREA ENTRE 5 M² E 10 M². AF_02/2023_PE</v>
          </cell>
          <cell r="C6481" t="str">
            <v>M2</v>
          </cell>
          <cell r="D6481" t="str">
            <v>COEFICIENTE DE REPRESENTATIVIDADE</v>
          </cell>
          <cell r="E6481" t="str">
            <v>111,74</v>
          </cell>
          <cell r="F6481" t="str">
            <v>CAIXA REFERENCIAL</v>
          </cell>
        </row>
        <row r="6482">
          <cell r="A6482" t="str">
            <v>87263</v>
          </cell>
          <cell r="B6482" t="str">
            <v>REVESTIMENTO CERÂMICO PARA PISO COM PLACAS TIPO PORCELANATO DE DIMENSÕES 60X60 CM APLICADA EM AMBIENTES DE ÁREA MAIOR QUE 10 M². AF_02/2023_PE</v>
          </cell>
          <cell r="C6482" t="str">
            <v>M2</v>
          </cell>
          <cell r="D6482" t="str">
            <v>COEFICIENTE DE REPRESENTATIVIDADE</v>
          </cell>
          <cell r="E6482" t="str">
            <v>101,02</v>
          </cell>
          <cell r="F6482" t="str">
            <v>CAIXA REFERENCIAL</v>
          </cell>
        </row>
        <row r="6483">
          <cell r="A6483" t="str">
            <v>104593</v>
          </cell>
          <cell r="B6483" t="str">
            <v>REVESTIMENTO CERÂMICO PARA PISO COM PLACAS TIPO ESMALTADA DE DIMENSÕES 80X80 CM APLICADA EM AMBIENTES DE ÁREA MENOR QUE 5 M². AF_02/2023_PE</v>
          </cell>
          <cell r="C6483" t="str">
            <v>M2</v>
          </cell>
          <cell r="D6483" t="str">
            <v>COEFICIENTE DE REPRESENTATIVIDADE</v>
          </cell>
          <cell r="E6483" t="str">
            <v>81,81</v>
          </cell>
          <cell r="F6483" t="str">
            <v>CAIXA REFERENCIAL</v>
          </cell>
        </row>
        <row r="6484">
          <cell r="A6484" t="str">
            <v>104594</v>
          </cell>
          <cell r="B6484" t="str">
            <v>REVESTIMENTO CERÂMICO PARA PISO COM PLACAS TIPO ESMALTADA DE DIMENSÕES 80X80 CM APLICADA EM AMBIENTES DE ÁREA ENTRE 5 M² E 10 M². AF_02/2023_PE</v>
          </cell>
          <cell r="C6484" t="str">
            <v>M2</v>
          </cell>
          <cell r="D6484" t="str">
            <v>COEFICIENTE DE REPRESENTATIVIDADE</v>
          </cell>
          <cell r="E6484" t="str">
            <v>68,20</v>
          </cell>
          <cell r="F6484" t="str">
            <v>CAIXA REFERENCIAL</v>
          </cell>
        </row>
        <row r="6485">
          <cell r="A6485" t="str">
            <v>104595</v>
          </cell>
          <cell r="B6485" t="str">
            <v>REVESTIMENTO CERÂMICO PARA PISO COM PLACAS TIPO ESMALTADA DE DIMENSÕES 80X80 CM APLICADA EM AMBIENTES DE ÁREA MAIOR QUE 10 M². AF_02/2023_PE</v>
          </cell>
          <cell r="C6485" t="str">
            <v>M2</v>
          </cell>
          <cell r="D6485" t="str">
            <v>COEFICIENTE DE REPRESENTATIVIDADE</v>
          </cell>
          <cell r="E6485" t="str">
            <v>56,17</v>
          </cell>
          <cell r="F6485" t="str">
            <v>CAIXA REFERENCIAL</v>
          </cell>
        </row>
        <row r="6486">
          <cell r="A6486" t="str">
            <v>104596</v>
          </cell>
          <cell r="B6486" t="str">
            <v>REVESTIMENTO CERÂMICO PARA PISO COM PLACAS TIPO PORCELANATO DE DIMENSÕES 80X80 CM APLICADA EM AMBIENTES DE ÁREA MENOR QUE 5 M². AF_02/2023_PE</v>
          </cell>
          <cell r="C6486" t="str">
            <v>M2</v>
          </cell>
          <cell r="D6486" t="str">
            <v>COEFICIENTE DE REPRESENTATIVIDADE</v>
          </cell>
          <cell r="E6486" t="str">
            <v>129,02</v>
          </cell>
          <cell r="F6486" t="str">
            <v>CAIXA REFERENCIAL</v>
          </cell>
        </row>
        <row r="6487">
          <cell r="A6487" t="str">
            <v>104597</v>
          </cell>
          <cell r="B6487" t="str">
            <v>REVESTIMENTO CERÂMICO PARA PISO COM PLACAS TIPO PORCELANATO DE DIMENSÕES 80X80 CM APLICADA EM AMBIENTES DE ÁREA ENTRE 5 M² E 10 M². AF_02/2023_PE</v>
          </cell>
          <cell r="C6487" t="str">
            <v>M2</v>
          </cell>
          <cell r="D6487" t="str">
            <v>COEFICIENTE DE REPRESENTATIVIDADE</v>
          </cell>
          <cell r="E6487" t="str">
            <v>114,20</v>
          </cell>
          <cell r="F6487" t="str">
            <v>CAIXA REFERENCIAL</v>
          </cell>
        </row>
        <row r="6488">
          <cell r="A6488" t="str">
            <v>104598</v>
          </cell>
          <cell r="B6488" t="str">
            <v>REVESTIMENTO CERÂMICO PARA PISO COM PLACAS TIPO PORCELANATO DE DIMENSÕES 80X80 CM APLICADA EM AMBIENTES DE ÁREA MAIOR QUE 10 M². AF_02/2023_PE</v>
          </cell>
          <cell r="C6488" t="str">
            <v>M2</v>
          </cell>
          <cell r="D6488" t="str">
            <v>COEFICIENTE DE REPRESENTATIVIDADE</v>
          </cell>
          <cell r="E6488" t="str">
            <v>101,57</v>
          </cell>
          <cell r="F6488" t="str">
            <v>CAIXA REFERENCIAL</v>
          </cell>
        </row>
        <row r="6489">
          <cell r="A6489" t="str">
            <v>104599</v>
          </cell>
          <cell r="B6489" t="str">
            <v>REVESTIMENTO CERÂMICO PARA PISO COM PLACAS TIPO ESMALTADA DE DIMENSÕES 35X35 CM APLICADA EM DIAGONAL EM AMBIENTES DE ÁREA MENOR QUE 5 M². AF_02/2023_PE</v>
          </cell>
          <cell r="C6489" t="str">
            <v>M2</v>
          </cell>
          <cell r="D6489" t="str">
            <v>COEFICIENTE DE REPRESENTATIVIDADE</v>
          </cell>
          <cell r="E6489" t="str">
            <v>76,38</v>
          </cell>
          <cell r="F6489" t="str">
            <v>CAIXA REFERENCIAL</v>
          </cell>
        </row>
        <row r="6490">
          <cell r="A6490" t="str">
            <v>104601</v>
          </cell>
          <cell r="B6490" t="str">
            <v>REVESTIMENTO CERÂMICO PARA PISO COM PLACAS TIPO ESMALTADA DE DIMENSÕES 35X35 CM APLICADA EM DIAGONAL EM AMBIENTES DE ÁREA ENTRE 5 M² E 10 M². AF_02/2023_PE</v>
          </cell>
          <cell r="C6490" t="str">
            <v>M2</v>
          </cell>
          <cell r="D6490" t="str">
            <v>COEFICIENTE DE REPRESENTATIVIDADE</v>
          </cell>
          <cell r="E6490" t="str">
            <v>60,23</v>
          </cell>
          <cell r="F6490" t="str">
            <v>CAIXA REFERENCIAL</v>
          </cell>
        </row>
        <row r="6491">
          <cell r="A6491" t="str">
            <v>104603</v>
          </cell>
          <cell r="B6491" t="str">
            <v>REVESTIMENTO CERÂMICO PARA PISO COM PLACAS TIPO ESMALTADA DE DIMENSÕES 35X35 CM APLICADA EM DIAGONAL EM AMBIENTES DE ÁREA MAIOR QUE 10 M². AF_02/2023_PE</v>
          </cell>
          <cell r="C6491" t="str">
            <v>M2</v>
          </cell>
          <cell r="D6491" t="str">
            <v>COEFICIENTE DE REPRESENTATIVIDADE</v>
          </cell>
          <cell r="E6491" t="str">
            <v>49,51</v>
          </cell>
          <cell r="F6491" t="str">
            <v>CAIXA REFERENCIAL</v>
          </cell>
        </row>
        <row r="6492">
          <cell r="A6492" t="str">
            <v>104605</v>
          </cell>
          <cell r="B6492" t="str">
            <v>REVESTIMENTO CERÂMICO PARA PISO COM PLACAS TIPO ESMALTADA DE DIMENSÕES 45X45 CM APLICADA EM DIAGONAL EM AMBIENTES DE ÁREA MENOR QUE 5 M². AF_02/2023_PE</v>
          </cell>
          <cell r="C6492" t="str">
            <v>M2</v>
          </cell>
          <cell r="D6492" t="str">
            <v>COEFICIENTE DE REPRESENTATIVIDADE</v>
          </cell>
          <cell r="E6492" t="str">
            <v>96,72</v>
          </cell>
          <cell r="F6492" t="str">
            <v>CAIXA REFERENCIAL</v>
          </cell>
        </row>
        <row r="6493">
          <cell r="A6493" t="str">
            <v>104606</v>
          </cell>
          <cell r="B6493" t="str">
            <v>REVESTIMENTO CERÂMICO PARA PISO COM PLACAS TIPO ESMALTADA DE DIMENSÕES 45X45 CM APLICADA EM DIAGONAL EM AMBIENTES DE ÁREA ENTRE 5 M² E 10 M². AF_02/2023_PE</v>
          </cell>
          <cell r="C6493" t="str">
            <v>M2</v>
          </cell>
          <cell r="D6493" t="str">
            <v>COEFICIENTE DE REPRESENTATIVIDADE</v>
          </cell>
          <cell r="E6493" t="str">
            <v>64,70</v>
          </cell>
          <cell r="F6493" t="str">
            <v>CAIXA REFERENCIAL</v>
          </cell>
        </row>
        <row r="6494">
          <cell r="A6494" t="str">
            <v>104607</v>
          </cell>
          <cell r="B6494" t="str">
            <v>REVESTIMENTO CERÂMICO PARA PISO COM PLACAS TIPO ESMALTADA DE DIMENSÕES 45X45 CM APLICADA EM DIAGONAL EM AMBIENTES DE ÁREA MAIOR QUE 10 M². AF_02/2023_PE</v>
          </cell>
          <cell r="C6494" t="str">
            <v>M2</v>
          </cell>
          <cell r="D6494" t="str">
            <v>COEFICIENTE DE REPRESENTATIVIDADE</v>
          </cell>
          <cell r="E6494" t="str">
            <v>50,87</v>
          </cell>
          <cell r="F6494" t="str">
            <v>CAIXA REFERENCIAL</v>
          </cell>
        </row>
        <row r="6495">
          <cell r="A6495" t="str">
            <v>98671</v>
          </cell>
          <cell r="B6495" t="str">
            <v>PISO EM GRANITO APLICADO EM AMBIENTES INTERNOS. AF_09/2020</v>
          </cell>
          <cell r="C6495" t="str">
            <v>M2</v>
          </cell>
          <cell r="D6495" t="str">
            <v>COEFICIENTE DE REPRESENTATIVIDADE</v>
          </cell>
          <cell r="E6495" t="str">
            <v>279,07</v>
          </cell>
          <cell r="F6495" t="str">
            <v>CAIXA REFERENCIAL</v>
          </cell>
        </row>
        <row r="6496">
          <cell r="A6496" t="str">
            <v>98672</v>
          </cell>
          <cell r="B6496" t="str">
            <v>PISO EM MÁRMORE APLICADO EM AMBIENTES INTERNOS. AF_09/2020</v>
          </cell>
          <cell r="C6496" t="str">
            <v>M2</v>
          </cell>
          <cell r="D6496" t="str">
            <v>COEFICIENTE DE REPRESENTATIVIDADE</v>
          </cell>
          <cell r="E6496" t="str">
            <v>291,56</v>
          </cell>
          <cell r="F6496" t="str">
            <v>CAIXA REFERENCIAL</v>
          </cell>
        </row>
        <row r="6497">
          <cell r="A6497" t="str">
            <v>98678</v>
          </cell>
          <cell r="B6497" t="str">
            <v>PISO ELEVADO COM ESTRUTURA EM AÇO, COMPOSTO POR PEDESTAIS E LONGARINAS. AF_09/2020</v>
          </cell>
          <cell r="C6497" t="str">
            <v>M2</v>
          </cell>
          <cell r="D6497" t="str">
            <v>COEFICIENTE DE REPRESENTATIVIDADE</v>
          </cell>
          <cell r="E6497" t="str">
            <v>365,23</v>
          </cell>
          <cell r="F6497" t="str">
            <v>CAIXA REFERENCIAL</v>
          </cell>
        </row>
        <row r="6498">
          <cell r="A6498" t="str">
            <v>98679</v>
          </cell>
          <cell r="B6498" t="str">
            <v>PISO CIMENTADO, TRAÇO 1:3 (CIMENTO E AREIA), ACABAMENTO LISO, ESPESSURA 2,0 CM, PREPARO MECÂNICO DA ARGAMASSA. AF_09/2020</v>
          </cell>
          <cell r="C6498" t="str">
            <v>M2</v>
          </cell>
          <cell r="D6498" t="str">
            <v>ATRIBUÍDO SÃO PAULO</v>
          </cell>
          <cell r="E6498" t="str">
            <v>37,15</v>
          </cell>
          <cell r="F6498" t="str">
            <v>CAIXA REFERENCIAL</v>
          </cell>
        </row>
        <row r="6499">
          <cell r="A6499" t="str">
            <v>98680</v>
          </cell>
          <cell r="B6499" t="str">
            <v>PISO CIMENTADO, TRAÇO 1:3 (CIMENTO E AREIA), ACABAMENTO LISO, ESPESSURA 3,0 CM, PREPARO MECÂNICO DA ARGAMASSA. AF_09/2020</v>
          </cell>
          <cell r="C6499" t="str">
            <v>M2</v>
          </cell>
          <cell r="D6499" t="str">
            <v>ATRIBUÍDO SÃO PAULO</v>
          </cell>
          <cell r="E6499" t="str">
            <v>46,23</v>
          </cell>
          <cell r="F6499" t="str">
            <v>CAIXA REFERENCIAL</v>
          </cell>
        </row>
        <row r="6500">
          <cell r="A6500" t="str">
            <v>98681</v>
          </cell>
          <cell r="B6500" t="str">
            <v>PISO CIMENTADO, TRAÇO 1:3 (CIMENTO E AREIA), ACABAMENTO RÚSTICO, ESPESSURA 2,0 CM, PREPARO MECÂNICO DA ARGAMASSA. AF_09/2020</v>
          </cell>
          <cell r="C6500" t="str">
            <v>M2</v>
          </cell>
          <cell r="D6500" t="str">
            <v>ATRIBUÍDO SÃO PAULO</v>
          </cell>
          <cell r="E6500" t="str">
            <v>34,41</v>
          </cell>
          <cell r="F6500" t="str">
            <v>CAIXA REFERENCIAL</v>
          </cell>
        </row>
        <row r="6501">
          <cell r="A6501" t="str">
            <v>98682</v>
          </cell>
          <cell r="B6501" t="str">
            <v>PISO CIMENTADO, TRAÇO 1:3 (CIMENTO E AREIA), ACABAMENTO RÚSTICO, ESPESSURA 3,0 CM, PREPARO MECÂNICO DA ARGAMASSA. AF_09/2020</v>
          </cell>
          <cell r="C6501" t="str">
            <v>M2</v>
          </cell>
          <cell r="D6501" t="str">
            <v>ATRIBUÍDO SÃO PAULO</v>
          </cell>
          <cell r="E6501" t="str">
            <v>43,48</v>
          </cell>
          <cell r="F6501" t="str">
            <v>CAIXA REFERENCIAL</v>
          </cell>
        </row>
        <row r="6502">
          <cell r="A6502" t="str">
            <v>98685</v>
          </cell>
          <cell r="B6502" t="str">
            <v>RODAPÉ EM GRANITO, ALTURA 10 CM. AF_09/2020</v>
          </cell>
          <cell r="C6502" t="str">
            <v>M</v>
          </cell>
          <cell r="D6502" t="str">
            <v>COEFICIENTE DE REPRESENTATIVIDADE</v>
          </cell>
          <cell r="E6502" t="str">
            <v>52,10</v>
          </cell>
          <cell r="F6502" t="str">
            <v>CAIXA REFERENCIAL</v>
          </cell>
        </row>
        <row r="6503">
          <cell r="A6503" t="str">
            <v>98686</v>
          </cell>
          <cell r="B6503" t="str">
            <v>RODAPÉ EM LADRILHO HIDRÁULICO, ALTURA 7 CM. AF_09/2020</v>
          </cell>
          <cell r="C6503" t="str">
            <v>M</v>
          </cell>
          <cell r="D6503" t="str">
            <v>ATRIBUÍDO SÃO PAULO</v>
          </cell>
          <cell r="E6503" t="str">
            <v>48,52</v>
          </cell>
          <cell r="F6503" t="str">
            <v>CAIXA REFERENCIAL</v>
          </cell>
        </row>
        <row r="6504">
          <cell r="A6504" t="str">
            <v>98688</v>
          </cell>
          <cell r="B6504" t="str">
            <v>RODAPÉ EM POLIESTIRENO, ALTURA 5 CM. AF_09/2020</v>
          </cell>
          <cell r="C6504" t="str">
            <v>M</v>
          </cell>
          <cell r="D6504" t="str">
            <v>ATRIBUÍDO SÃO PAULO</v>
          </cell>
          <cell r="E6504" t="str">
            <v>72,55</v>
          </cell>
          <cell r="F6504" t="str">
            <v>CAIXA REFERENCIAL</v>
          </cell>
        </row>
        <row r="6505">
          <cell r="A6505" t="str">
            <v>98689</v>
          </cell>
          <cell r="B6505" t="str">
            <v>SOLEIRA EM GRANITO, LARGURA 15 CM, ESPESSURA 2,0 CM. AF_09/2020</v>
          </cell>
          <cell r="C6505" t="str">
            <v>M</v>
          </cell>
          <cell r="D6505" t="str">
            <v>COEFICIENTE DE REPRESENTATIVIDADE</v>
          </cell>
          <cell r="E6505" t="str">
            <v>76,49</v>
          </cell>
          <cell r="F6505" t="str">
            <v>CAIXA REFERENCIAL</v>
          </cell>
        </row>
        <row r="6506">
          <cell r="A6506" t="str">
            <v>101090</v>
          </cell>
          <cell r="B6506" t="str">
            <v>PISO EM PEDRA PORTUGUESA ASSENTADO SOBRE ARGAMASSA SECA DE CIMENTO E AREIA, TRAÇO 1:3, REJUNTADO COM CIMENTO COMUM. AF_05/2020</v>
          </cell>
          <cell r="C6506" t="str">
            <v>M2</v>
          </cell>
          <cell r="D6506" t="str">
            <v>ATRIBUÍDO SÃO PAULO</v>
          </cell>
          <cell r="E6506" t="str">
            <v>228,46</v>
          </cell>
          <cell r="F6506" t="str">
            <v>CAIXA REFERENCIAL</v>
          </cell>
        </row>
        <row r="6507">
          <cell r="A6507" t="str">
            <v>101091</v>
          </cell>
          <cell r="B6507" t="str">
            <v>PISO EM LADRILHO HIDRÁULICO APLICADO EM AMBIENTES EXTERNOS. AF_05/2020</v>
          </cell>
          <cell r="C6507" t="str">
            <v>M2</v>
          </cell>
          <cell r="D6507" t="str">
            <v>ATRIBUÍDO SÃO PAULO</v>
          </cell>
          <cell r="E6507" t="str">
            <v>166,91</v>
          </cell>
          <cell r="F6507" t="str">
            <v>CAIXA REFERENCIAL</v>
          </cell>
        </row>
        <row r="6508">
          <cell r="A6508" t="str">
            <v>101725</v>
          </cell>
          <cell r="B6508" t="str">
            <v>PISO EM LADRILHO HIDRÁULICO APLICADO EM AMBIENTES INTERNOS DE ÁREA MENOR QUE 5 M², INCLUSO APLICAÇÃO DE RESINA. AF_09/2020</v>
          </cell>
          <cell r="C6508" t="str">
            <v>M2</v>
          </cell>
          <cell r="D6508" t="str">
            <v>ATRIBUÍDO SÃO PAULO</v>
          </cell>
          <cell r="E6508" t="str">
            <v>315,93</v>
          </cell>
          <cell r="F6508" t="str">
            <v>CAIXA REFERENCIAL</v>
          </cell>
        </row>
        <row r="6509">
          <cell r="A6509" t="str">
            <v>101726</v>
          </cell>
          <cell r="B6509" t="str">
            <v>PISO EM LADRILHO HIDRÁULICO APLICADO EM AMBIENTES INTERNOS DE ÁREA ENTRE 5 E 15 M², INCLUSO APLICAÇÃO DE RESINA. AF_09/2020</v>
          </cell>
          <cell r="C6509" t="str">
            <v>M2</v>
          </cell>
          <cell r="D6509" t="str">
            <v>ATRIBUÍDO SÃO PAULO</v>
          </cell>
          <cell r="E6509" t="str">
            <v>212,93</v>
          </cell>
          <cell r="F6509" t="str">
            <v>CAIXA REFERENCIAL</v>
          </cell>
        </row>
        <row r="6510">
          <cell r="A6510" t="str">
            <v>101731</v>
          </cell>
          <cell r="B6510" t="str">
            <v>PISO EM PEDRA  ASSENTADO SOBRE ARGAMASSA 1:3 (CIMENTO E AREIA). AF_09/2020</v>
          </cell>
          <cell r="C6510" t="str">
            <v>M2</v>
          </cell>
          <cell r="D6510" t="str">
            <v>ATRIBUÍDO SÃO PAULO</v>
          </cell>
          <cell r="E6510" t="str">
            <v>349,24</v>
          </cell>
          <cell r="F6510" t="str">
            <v>CAIXA REFERENCIAL</v>
          </cell>
        </row>
        <row r="6511">
          <cell r="A6511" t="str">
            <v>101732</v>
          </cell>
          <cell r="B6511" t="str">
            <v>PISO EM PEDRA ARDÓSIA ASSENTADO SOBRE ARGAMASSA 1:3 (CIMENTO E AREIA). AF_09/2020</v>
          </cell>
          <cell r="C6511" t="str">
            <v>M2</v>
          </cell>
          <cell r="D6511" t="str">
            <v>ATRIBUÍDO SÃO PAULO</v>
          </cell>
          <cell r="E6511" t="str">
            <v>104,55</v>
          </cell>
          <cell r="F6511" t="str">
            <v>CAIXA REFERENCIAL</v>
          </cell>
        </row>
        <row r="6512">
          <cell r="A6512" t="str">
            <v>101094</v>
          </cell>
          <cell r="B6512" t="str">
            <v>PISO PODOTÁTIL DE ALERTA OU DIRECIONAL, DE BORRACHA, ASSENTADO SOBRE ARGAMASSA. AF_05/2020</v>
          </cell>
          <cell r="C6512" t="str">
            <v>M</v>
          </cell>
          <cell r="D6512" t="str">
            <v>COEFICIENTE DE REPRESENTATIVIDADE</v>
          </cell>
          <cell r="E6512" t="str">
            <v>138,84</v>
          </cell>
          <cell r="F6512" t="str">
            <v>CAIXA REFERENCIAL</v>
          </cell>
        </row>
        <row r="6513">
          <cell r="A6513" t="str">
            <v>101727</v>
          </cell>
          <cell r="B6513" t="str">
            <v>PISO VINÍLICO SEMI-FLEXÍVEL EM PLACAS, PADRÃO LISO, ESPESSURA 3,2 MM, FIXADO COM COLA. AF_09/2020</v>
          </cell>
          <cell r="C6513" t="str">
            <v>M2</v>
          </cell>
          <cell r="D6513" t="str">
            <v>COEFICIENTE DE REPRESENTATIVIDADE</v>
          </cell>
          <cell r="E6513" t="str">
            <v>160,32</v>
          </cell>
          <cell r="F6513" t="str">
            <v>CAIXA REFERENCIAL</v>
          </cell>
        </row>
        <row r="6514">
          <cell r="A6514" t="str">
            <v>101733</v>
          </cell>
          <cell r="B6514" t="str">
            <v>PISO DE BORRACHA PASTILHADO/FRISADO, ESPESSURA 7MM, ASSENTADO COM ARGAMASSA. AF_09/2020</v>
          </cell>
          <cell r="C6514" t="str">
            <v>M2</v>
          </cell>
          <cell r="D6514" t="str">
            <v>COEFICIENTE DE REPRESENTATIVIDADE</v>
          </cell>
          <cell r="E6514" t="str">
            <v>226,34</v>
          </cell>
          <cell r="F6514" t="str">
            <v>CAIXA REFERENCIAL</v>
          </cell>
        </row>
        <row r="6515">
          <cell r="A6515" t="str">
            <v>101734</v>
          </cell>
          <cell r="B6515" t="str">
            <v>PISO DE BORRACHA PASTILHADO, ESPESSURA 15MM, ASSENTADO COM ARGAMASSA. AF_09/2020</v>
          </cell>
          <cell r="C6515" t="str">
            <v>M2</v>
          </cell>
          <cell r="D6515" t="str">
            <v>COEFICIENTE DE REPRESENTATIVIDADE</v>
          </cell>
          <cell r="E6515" t="str">
            <v>336,32</v>
          </cell>
          <cell r="F6515" t="str">
            <v>CAIXA REFERENCIAL</v>
          </cell>
        </row>
        <row r="6516">
          <cell r="A6516" t="str">
            <v>101735</v>
          </cell>
          <cell r="B6516" t="str">
            <v>PISO DE BORRACHA ESPORTIVO, ESPESSURA 15MM, ASSENTADO COM ARGAMASSA. AF_09/2020</v>
          </cell>
          <cell r="C6516" t="str">
            <v>M2</v>
          </cell>
          <cell r="D6516" t="str">
            <v>COEFICIENTE DE REPRESENTATIVIDADE</v>
          </cell>
          <cell r="E6516" t="str">
            <v>344,30</v>
          </cell>
          <cell r="F6516" t="str">
            <v>CAIXA REFERENCIAL</v>
          </cell>
        </row>
        <row r="6517">
          <cell r="A6517" t="str">
            <v>101736</v>
          </cell>
          <cell r="B6517" t="str">
            <v>PISO DE BORRACHA PASTILHADO, ESPESSURA 3,5MM, FIXADO COM ADESIVO ACRÍLICO. AF_09/2020</v>
          </cell>
          <cell r="C6517" t="str">
            <v>M2</v>
          </cell>
          <cell r="D6517" t="str">
            <v>COEFICIENTE DE REPRESENTATIVIDADE</v>
          </cell>
          <cell r="E6517" t="str">
            <v>101,41</v>
          </cell>
          <cell r="F6517" t="str">
            <v>CAIXA REFERENCIAL</v>
          </cell>
        </row>
        <row r="6518">
          <cell r="A6518" t="str">
            <v>101737</v>
          </cell>
          <cell r="B6518" t="str">
            <v>PISO DE BORRACHA CANELADO, ESPESSURA 3,5MM, FIXADO COM ADESIVO ACRÍLICO. AF_09/2020</v>
          </cell>
          <cell r="C6518" t="str">
            <v>M2</v>
          </cell>
          <cell r="D6518" t="str">
            <v>COEFICIENTE DE REPRESENTATIVIDADE</v>
          </cell>
          <cell r="E6518" t="str">
            <v>117,19</v>
          </cell>
          <cell r="F6518" t="str">
            <v>CAIXA REFERENCIAL</v>
          </cell>
        </row>
        <row r="6519">
          <cell r="A6519" t="str">
            <v>101748</v>
          </cell>
          <cell r="B6519" t="str">
            <v>PREPARO DE CONTRAPISO COM POLITRIZ. AF_09/2020</v>
          </cell>
          <cell r="C6519" t="str">
            <v>M2</v>
          </cell>
          <cell r="D6519" t="str">
            <v>ATRIBUÍDO SÃO PAULO</v>
          </cell>
          <cell r="E6519" t="str">
            <v>4,02</v>
          </cell>
          <cell r="F6519" t="str">
            <v>CAIXA REFERENCIAL</v>
          </cell>
        </row>
        <row r="6520">
          <cell r="A6520" t="str">
            <v>104162</v>
          </cell>
          <cell r="B6520" t="str">
            <v>PISO EM GRANILITE, MARMORITE OU GRANITINA EM AMBIENTES INTERNOS, COM ESPESSURA DE 8 MM, INCLUSO MISTURA EM BETONEIRA, COLOCAÇÃO DAS JUNTAS, APLICAÇÃO DO PISO, 4 POLIMENTOS COM POLITRIZ, ESTUCAMENTO, SELADOR E CERA. AF_06/2022</v>
          </cell>
          <cell r="C6520" t="str">
            <v>M2</v>
          </cell>
          <cell r="D6520" t="str">
            <v>ATRIBUÍDO SÃO PAULO</v>
          </cell>
          <cell r="E6520" t="str">
            <v>90,18</v>
          </cell>
          <cell r="F6520" t="str">
            <v>CAIXA REFERENCIAL</v>
          </cell>
        </row>
        <row r="6521">
          <cell r="A6521" t="str">
            <v>101092</v>
          </cell>
          <cell r="B6521" t="str">
            <v>PISO EM GRANITO APLICADO EM CALÇADAS OU PISOS EXTERNOS. AF_05/2020</v>
          </cell>
          <cell r="C6521" t="str">
            <v>M2</v>
          </cell>
          <cell r="D6521" t="str">
            <v>COEFICIENTE DE REPRESENTATIVIDADE</v>
          </cell>
          <cell r="E6521" t="str">
            <v>291,46</v>
          </cell>
          <cell r="F6521" t="str">
            <v>CAIXA REFERENCIAL</v>
          </cell>
        </row>
        <row r="6522">
          <cell r="A6522" t="str">
            <v>101093</v>
          </cell>
          <cell r="B6522" t="str">
            <v>PISO EM MÁRMORE APLICADO EM CALÇADAS OU PISOS EXTERNOS. AF_05/2020</v>
          </cell>
          <cell r="C6522" t="str">
            <v>M2</v>
          </cell>
          <cell r="D6522" t="str">
            <v>COEFICIENTE DE REPRESENTATIVIDADE</v>
          </cell>
          <cell r="E6522" t="str">
            <v>303,95</v>
          </cell>
          <cell r="F6522" t="str">
            <v>CAIXA REFERENCIAL</v>
          </cell>
        </row>
        <row r="6523">
          <cell r="A6523" t="str">
            <v>98695</v>
          </cell>
          <cell r="B6523" t="str">
            <v>SOLEIRA EM MÁRMORE, LARGURA 15 CM, ESPESSURA 2,0 CM. AF_09/2020</v>
          </cell>
          <cell r="C6523" t="str">
            <v>M</v>
          </cell>
          <cell r="D6523" t="str">
            <v>COEFICIENTE DE REPRESENTATIVIDADE</v>
          </cell>
          <cell r="E6523" t="str">
            <v>60,22</v>
          </cell>
          <cell r="F6523" t="str">
            <v>CAIXA REFERENCIAL</v>
          </cell>
        </row>
        <row r="6524">
          <cell r="A6524" t="str">
            <v>98697</v>
          </cell>
          <cell r="B6524" t="str">
            <v>RODAPÉ EM MÁRMORE, ALTURA 7 CM. AF_09/2020</v>
          </cell>
          <cell r="C6524" t="str">
            <v>M</v>
          </cell>
          <cell r="D6524" t="str">
            <v>COEFICIENTE DE REPRESENTATIVIDADE</v>
          </cell>
          <cell r="E6524" t="str">
            <v>38,13</v>
          </cell>
          <cell r="F6524" t="str">
            <v>CAIXA REFERENCIAL</v>
          </cell>
        </row>
        <row r="6525">
          <cell r="A6525" t="str">
            <v>101738</v>
          </cell>
          <cell r="B6525" t="str">
            <v>RODAPÉ EM MADEIRA, ALTURA 7CM, FIXADO COM COLA. AF_09/2020</v>
          </cell>
          <cell r="C6525" t="str">
            <v>M</v>
          </cell>
          <cell r="D6525" t="str">
            <v>COEFICIENTE DE REPRESENTATIVIDADE</v>
          </cell>
          <cell r="E6525" t="str">
            <v>31,84</v>
          </cell>
          <cell r="F6525" t="str">
            <v>CAIXA REFERENCIAL</v>
          </cell>
        </row>
        <row r="6526">
          <cell r="A6526" t="str">
            <v>101739</v>
          </cell>
          <cell r="B6526" t="str">
            <v>RODAPÉ EM MADEIRA, ALTURA 7CM, FIXADO COM COLA E PARAFUSOS. AF_09/2020</v>
          </cell>
          <cell r="C6526" t="str">
            <v>M</v>
          </cell>
          <cell r="D6526" t="str">
            <v>COEFICIENTE DE REPRESENTATIVIDADE</v>
          </cell>
          <cell r="E6526" t="str">
            <v>35,10</v>
          </cell>
          <cell r="F6526" t="str">
            <v>CAIXA REFERENCIAL</v>
          </cell>
        </row>
        <row r="6527">
          <cell r="A6527" t="str">
            <v>88648</v>
          </cell>
          <cell r="B6527" t="str">
            <v>RODAPÉ CERÂMICO DE 7CM DE ALTURA COM PLACAS TIPO ESMALTADA DE DIMENSÕES 35X35CM. AF_02/2023</v>
          </cell>
          <cell r="C6527" t="str">
            <v>M</v>
          </cell>
          <cell r="D6527" t="str">
            <v>COEFICIENTE DE REPRESENTATIVIDADE</v>
          </cell>
          <cell r="E6527" t="str">
            <v>7,10</v>
          </cell>
          <cell r="F6527" t="str">
            <v>CAIXA REFERENCIAL</v>
          </cell>
        </row>
        <row r="6528">
          <cell r="A6528" t="str">
            <v>88649</v>
          </cell>
          <cell r="B6528" t="str">
            <v>RODAPÉ CERÂMICO DE 7CM DE ALTURA COM PLACAS TIPO ESMALTADA DE DIMENSÕES 45X45CM. AF_02/2023</v>
          </cell>
          <cell r="C6528" t="str">
            <v>M</v>
          </cell>
          <cell r="D6528" t="str">
            <v>COEFICIENTE DE REPRESENTATIVIDADE</v>
          </cell>
          <cell r="E6528" t="str">
            <v>7,97</v>
          </cell>
          <cell r="F6528" t="str">
            <v>CAIXA REFERENCIAL</v>
          </cell>
        </row>
        <row r="6529">
          <cell r="A6529" t="str">
            <v>88650</v>
          </cell>
          <cell r="B6529" t="str">
            <v>RODAPÉ CERÂMICO DE 7CM DE ALTURA COM PLACAS TIPO ESMALTADA DE DIMENSÕES 60X60CM. AF_02/2023</v>
          </cell>
          <cell r="C6529" t="str">
            <v>M</v>
          </cell>
          <cell r="D6529" t="str">
            <v>COEFICIENTE DE REPRESENTATIVIDADE</v>
          </cell>
          <cell r="E6529" t="str">
            <v>10,66</v>
          </cell>
          <cell r="F6529" t="str">
            <v>CAIXA REFERENCIAL</v>
          </cell>
        </row>
        <row r="6530">
          <cell r="A6530" t="str">
            <v>101740</v>
          </cell>
          <cell r="B6530" t="str">
            <v>RODAPÉ EM ARDÓSIA ALTURA 10CM. AF_09/2020</v>
          </cell>
          <cell r="C6530" t="str">
            <v>M</v>
          </cell>
          <cell r="D6530" t="str">
            <v>ATRIBUÍDO SÃO PAULO</v>
          </cell>
          <cell r="E6530" t="str">
            <v>54,72</v>
          </cell>
          <cell r="F6530" t="str">
            <v>CAIXA REFERENCIAL</v>
          </cell>
        </row>
        <row r="6531">
          <cell r="A6531" t="str">
            <v>101741</v>
          </cell>
          <cell r="B6531" t="str">
            <v>RODAPÉ EM MARMORITE, ALTURA 10CM. AF_09/2020</v>
          </cell>
          <cell r="C6531" t="str">
            <v>M</v>
          </cell>
          <cell r="D6531" t="str">
            <v>COEFICIENTE DE REPRESENTATIVIDADE</v>
          </cell>
          <cell r="E6531" t="str">
            <v>25,70</v>
          </cell>
          <cell r="F6531" t="str">
            <v>CAIXA REFERENCIAL</v>
          </cell>
        </row>
        <row r="6532">
          <cell r="A6532" t="str">
            <v>94990</v>
          </cell>
          <cell r="B6532" t="str">
            <v>EXECUÇÃO DE PASSEIO (CALÇADA) OU PISO DE CONCRETO COM CONCRETO MOLDADO IN LOCO, FEITO EM OBRA, ACABAMENTO CONVENCIONAL, NÃO ARMADO. AF_08/2022</v>
          </cell>
          <cell r="C6532" t="str">
            <v>M3</v>
          </cell>
          <cell r="D6532" t="str">
            <v>COEFICIENTE DE REPRESENTATIVIDADE</v>
          </cell>
          <cell r="E6532" t="str">
            <v>773,91</v>
          </cell>
          <cell r="F6532" t="str">
            <v>CAIXA REFERENCIAL</v>
          </cell>
        </row>
        <row r="6533">
          <cell r="A6533" t="str">
            <v>94991</v>
          </cell>
          <cell r="B6533" t="str">
            <v>EXECUÇÃO DE PASSEIO (CALÇADA) OU PISO DE CONCRETO COM CONCRETO MOLDADO IN LOCO, USINADO C20, ACABAMENTO CONVENCIONAL, NÃO ARMADO. AF_08/2022</v>
          </cell>
          <cell r="C6533" t="str">
            <v>M3</v>
          </cell>
          <cell r="D6533" t="str">
            <v>COEFICIENTE DE REPRESENTATIVIDADE</v>
          </cell>
          <cell r="E6533" t="str">
            <v>843,73</v>
          </cell>
          <cell r="F6533" t="str">
            <v>CAIXA REFERENCIAL</v>
          </cell>
        </row>
        <row r="6534">
          <cell r="A6534" t="str">
            <v>94992</v>
          </cell>
          <cell r="B6534" t="str">
            <v>EXECUÇÃO DE PASSEIO (CALÇADA) OU PISO DE CONCRETO COM CONCRETO MOLDADO IN LOCO, FEITO EM OBRA, ACABAMENTO CONVENCIONAL, ESPESSURA 6 CM, ARMADO. AF_08/2022</v>
          </cell>
          <cell r="C6534" t="str">
            <v>M2</v>
          </cell>
          <cell r="D6534" t="str">
            <v>COEFICIENTE DE REPRESENTATIVIDADE</v>
          </cell>
          <cell r="E6534" t="str">
            <v>80,50</v>
          </cell>
          <cell r="F6534" t="str">
            <v>CAIXA REFERENCIAL</v>
          </cell>
        </row>
        <row r="6535">
          <cell r="A6535" t="str">
            <v>94993</v>
          </cell>
          <cell r="B6535" t="str">
            <v>EXECUÇÃO DE PASSEIO (CALÇADA) OU PISO DE CONCRETO COM CONCRETO MOLDADO IN LOCO, USINADO, ACABAMENTO CONVENCIONAL, ESPESSURA 6 CM, ARMADO. AF_08/2022</v>
          </cell>
          <cell r="C6535" t="str">
            <v>M2</v>
          </cell>
          <cell r="D6535" t="str">
            <v>COEFICIENTE DE REPRESENTATIVIDADE</v>
          </cell>
          <cell r="E6535" t="str">
            <v>84,69</v>
          </cell>
          <cell r="F6535" t="str">
            <v>CAIXA REFERENCIAL</v>
          </cell>
        </row>
        <row r="6536">
          <cell r="A6536" t="str">
            <v>94994</v>
          </cell>
          <cell r="B6536" t="str">
            <v>EXECUÇÃO DE PASSEIO (CALÇADA) OU PISO DE CONCRETO COM CONCRETO MOLDADO IN LOCO, FEITO EM OBRA, ACABAMENTO CONVENCIONAL, ESPESSURA 8 CM, ARMADO. AF_08/2022</v>
          </cell>
          <cell r="C6536" t="str">
            <v>M2</v>
          </cell>
          <cell r="D6536" t="str">
            <v>COEFICIENTE DE REPRESENTATIVIDADE</v>
          </cell>
          <cell r="E6536" t="str">
            <v>96,39</v>
          </cell>
          <cell r="F6536" t="str">
            <v>CAIXA REFERENCIAL</v>
          </cell>
        </row>
        <row r="6537">
          <cell r="A6537" t="str">
            <v>94995</v>
          </cell>
          <cell r="B6537" t="str">
            <v>EXECUÇÃO DE PASSEIO (CALÇADA) OU PISO DE CONCRETO COM CONCRETO MOLDADO IN LOCO, USINADO, ACABAMENTO CONVENCIONAL, ESPESSURA 8 CM, ARMADO. AF_08/2022</v>
          </cell>
          <cell r="C6537" t="str">
            <v>M2</v>
          </cell>
          <cell r="D6537" t="str">
            <v>COEFICIENTE DE REPRESENTATIVIDADE</v>
          </cell>
          <cell r="E6537" t="str">
            <v>101,97</v>
          </cell>
          <cell r="F6537" t="str">
            <v>CAIXA REFERENCIAL</v>
          </cell>
        </row>
        <row r="6538">
          <cell r="A6538" t="str">
            <v>101747</v>
          </cell>
          <cell r="B6538" t="str">
            <v>PISO EM CONCRETO 20 MPA PREPARO MECÂNICO, ESPESSURA 7CM. AF_09/2020</v>
          </cell>
          <cell r="C6538" t="str">
            <v>M2</v>
          </cell>
          <cell r="D6538" t="str">
            <v>ATRIBUÍDO SÃO PAULO</v>
          </cell>
          <cell r="E6538" t="str">
            <v>81,76</v>
          </cell>
          <cell r="F6538" t="str">
            <v>CAIXA REFERENCIAL</v>
          </cell>
        </row>
        <row r="6539">
          <cell r="A6539" t="str">
            <v>104626</v>
          </cell>
          <cell r="B6539" t="str">
            <v>EXECUÇÃO DE PASSEIO (CALÇADA) OU PISO DE CONCRETO COM CONCRETO MOLDADO IN LOCO, USINADO C25, ACABAMENTO CONVENCIONAL, NÃO ARMADO. AF_03/2023</v>
          </cell>
          <cell r="C6539" t="str">
            <v>M3</v>
          </cell>
          <cell r="D6539" t="str">
            <v>COEFICIENTE DE REPRESENTATIVIDADE</v>
          </cell>
          <cell r="E6539" t="str">
            <v>863,94</v>
          </cell>
          <cell r="F6539" t="str">
            <v>CAIXA REFERENCIAL</v>
          </cell>
        </row>
        <row r="6540">
          <cell r="A6540" t="str">
            <v>104658</v>
          </cell>
          <cell r="B6540" t="str">
            <v>PISO PODOTÁTIL DE ALERTA OU DIRECIONAL, DE CONCRETO, ASSENTADO SOBRE ARGAMASSA. AF_03/2024</v>
          </cell>
          <cell r="C6540" t="str">
            <v>M2</v>
          </cell>
          <cell r="D6540" t="str">
            <v>COEFICIENTE DE REPRESENTATIVIDADE</v>
          </cell>
          <cell r="E6540" t="str">
            <v>167,46</v>
          </cell>
          <cell r="F6540" t="str">
            <v>CAIXA REFERENCIAL</v>
          </cell>
        </row>
        <row r="6541">
          <cell r="A6541" t="str">
            <v>87620</v>
          </cell>
          <cell r="B6541" t="str">
            <v>CONTRAPISO EM ARGAMASSA TRAÇO 1:4 (CIMENTO E AREIA), PREPARO MECÂNICO COM BETONEIRA 400 L, APLICADO EM ÁREAS SECAS SOBRE LAJE, ADERIDO, ACABAMENTO NÃO REFORÇADO, ESPESSURA 2CM. AF_07/2021</v>
          </cell>
          <cell r="C6541" t="str">
            <v>M2</v>
          </cell>
          <cell r="D6541" t="str">
            <v>COEFICIENTE DE REPRESENTATIVIDADE</v>
          </cell>
          <cell r="E6541" t="str">
            <v>29,79</v>
          </cell>
          <cell r="F6541" t="str">
            <v>CAIXA REFERENCIAL</v>
          </cell>
        </row>
        <row r="6542">
          <cell r="A6542" t="str">
            <v>87622</v>
          </cell>
          <cell r="B6542" t="str">
            <v>CONTRAPISO EM ARGAMASSA TRAÇO 1:4 (CIMENTO E AREIA), PREPARO MANUAL, APLICADO EM ÁREAS SECAS SOBRE LAJE, ADERIDO, ACABAMENTO NÃO REFORÇADO, ESPESSURA 2CM. AF_07/2021</v>
          </cell>
          <cell r="C6542" t="str">
            <v>M2</v>
          </cell>
          <cell r="D6542" t="str">
            <v>COEFICIENTE DE REPRESENTATIVIDADE</v>
          </cell>
          <cell r="E6542" t="str">
            <v>33,07</v>
          </cell>
          <cell r="F6542" t="str">
            <v>CAIXA REFERENCIAL</v>
          </cell>
        </row>
        <row r="6543">
          <cell r="A6543" t="str">
            <v>87623</v>
          </cell>
          <cell r="B6543" t="str">
            <v>CONTRAPISO EM ARGAMASSA PRONTA, PREPARO MECÂNICO COM MISTURADOR 300 KG, APLICADO EM ÁREAS SECAS SOBRE LAJE, ADERIDO, ACABAMENTO NÃO REFORÇADO, ESPESSURA 2CM. AF_07/2021</v>
          </cell>
          <cell r="C6543" t="str">
            <v>M2</v>
          </cell>
          <cell r="D6543" t="str">
            <v>COEFICIENTE DE REPRESENTATIVIDADE</v>
          </cell>
          <cell r="E6543" t="str">
            <v>69,12</v>
          </cell>
          <cell r="F6543" t="str">
            <v>CAIXA REFERENCIAL</v>
          </cell>
        </row>
        <row r="6544">
          <cell r="A6544" t="str">
            <v>87624</v>
          </cell>
          <cell r="B6544" t="str">
            <v>CONTRAPISO EM ARGAMASSA PRONTA, PREPARO MANUAL, APLICADO EM ÁREAS SECAS SOBRE LAJE, ADERIDO, ACABAMENTO NÃO REFORÇADO, ESPESSURA 2CM. AF_07/2021</v>
          </cell>
          <cell r="C6544" t="str">
            <v>M2</v>
          </cell>
          <cell r="D6544" t="str">
            <v>COEFICIENTE DE REPRESENTATIVIDADE</v>
          </cell>
          <cell r="E6544" t="str">
            <v>75,84</v>
          </cell>
          <cell r="F6544" t="str">
            <v>CAIXA REFERENCIAL</v>
          </cell>
        </row>
        <row r="6545">
          <cell r="A6545" t="str">
            <v>87630</v>
          </cell>
          <cell r="B6545" t="str">
            <v>CONTRAPISO EM ARGAMASSA TRAÇO 1:4 (CIMENTO E AREIA), PREPARO MECÂNICO COM BETONEIRA 400 L, APLICADO EM ÁREAS SECAS SOBRE LAJE, ADERIDO, ACABAMENTO NÃO REFORÇADO, ESPESSURA 3CM. AF_07/2021</v>
          </cell>
          <cell r="C6545" t="str">
            <v>M2</v>
          </cell>
          <cell r="D6545" t="str">
            <v>COEFICIENTE DE REPRESENTATIVIDADE</v>
          </cell>
          <cell r="E6545" t="str">
            <v>38,04</v>
          </cell>
          <cell r="F6545" t="str">
            <v>CAIXA REFERENCIAL</v>
          </cell>
        </row>
        <row r="6546">
          <cell r="A6546" t="str">
            <v>87632</v>
          </cell>
          <cell r="B6546" t="str">
            <v>CONTRAPISO EM ARGAMASSA TRAÇO 1:4 (CIMENTO E AREIA), PREPARO MANUAL, APLICADO EM ÁREAS SECAS SOBRE LAJE, ADERIDO, ACABAMENTO NÃO REFORÇADO, ESPESSURA 3CM. AF_07/2021</v>
          </cell>
          <cell r="C6546" t="str">
            <v>M2</v>
          </cell>
          <cell r="D6546" t="str">
            <v>COEFICIENTE DE REPRESENTATIVIDADE</v>
          </cell>
          <cell r="E6546" t="str">
            <v>42,59</v>
          </cell>
          <cell r="F6546" t="str">
            <v>CAIXA REFERENCIAL</v>
          </cell>
        </row>
        <row r="6547">
          <cell r="A6547" t="str">
            <v>87633</v>
          </cell>
          <cell r="B6547" t="str">
            <v>CONTRAPISO EM ARGAMASSA PRONTA, PREPARO MECÂNICO COM MISTURADOR 300 KG, APLICADO EM ÁREAS SECAS SOBRE LAJE, ADERIDO, ACABAMENTO NÃO REFORÇADO, ESPESSURA 3CM. AF_07/2021</v>
          </cell>
          <cell r="C6547" t="str">
            <v>M2</v>
          </cell>
          <cell r="D6547" t="str">
            <v>COEFICIENTE DE REPRESENTATIVIDADE</v>
          </cell>
          <cell r="E6547" t="str">
            <v>92,71</v>
          </cell>
          <cell r="F6547" t="str">
            <v>CAIXA REFERENCIAL</v>
          </cell>
        </row>
        <row r="6548">
          <cell r="A6548" t="str">
            <v>87634</v>
          </cell>
          <cell r="B6548" t="str">
            <v>CONTRAPISO EM ARGAMASSA PRONTA, PREPARO MANUAL, APLICADO EM ÁREAS SECAS SOBRE LAJE, ADERIDO, ACABAMENTO NÃO REFORÇADO, ESPESSURA 3CM. AF_07/2021</v>
          </cell>
          <cell r="C6548" t="str">
            <v>M2</v>
          </cell>
          <cell r="D6548" t="str">
            <v>COEFICIENTE DE REPRESENTATIVIDADE</v>
          </cell>
          <cell r="E6548" t="str">
            <v>102,06</v>
          </cell>
          <cell r="F6548" t="str">
            <v>CAIXA REFERENCIAL</v>
          </cell>
        </row>
        <row r="6549">
          <cell r="A6549" t="str">
            <v>87640</v>
          </cell>
          <cell r="B6549" t="str">
            <v>CONTRAPISO EM ARGAMASSA TRAÇO 1:4 (CIMENTO E AREIA), PREPARO MECÂNICO COM BETONEIRA 400 L, APLICADO EM ÁREAS SECAS SOBRE LAJE, ADERIDO, ACABAMENTO NÃO REFORÇADO, ESPESSURA 4CM. AF_07/2021</v>
          </cell>
          <cell r="C6549" t="str">
            <v>M2</v>
          </cell>
          <cell r="D6549" t="str">
            <v>COEFICIENTE DE REPRESENTATIVIDADE</v>
          </cell>
          <cell r="E6549" t="str">
            <v>44,81</v>
          </cell>
          <cell r="F6549" t="str">
            <v>CAIXA REFERENCIAL</v>
          </cell>
        </row>
        <row r="6550">
          <cell r="A6550" t="str">
            <v>87642</v>
          </cell>
          <cell r="B6550" t="str">
            <v>CONTRAPISO EM ARGAMASSA TRAÇO 1:4 (CIMENTO E AREIA), PREPARO MANUAL, APLICADO EM ÁREAS SECAS SOBRE LAJE, ADERIDO, ACABAMENTO NÃO REFORÇADO, ESPESSURA 4CM. AF_07/2021</v>
          </cell>
          <cell r="C6550" t="str">
            <v>M2</v>
          </cell>
          <cell r="D6550" t="str">
            <v>COEFICIENTE DE REPRESENTATIVIDADE</v>
          </cell>
          <cell r="E6550" t="str">
            <v>50,40</v>
          </cell>
          <cell r="F6550" t="str">
            <v>CAIXA REFERENCIAL</v>
          </cell>
        </row>
        <row r="6551">
          <cell r="A6551" t="str">
            <v>87643</v>
          </cell>
          <cell r="B6551" t="str">
            <v>CONTRAPISO EM ARGAMASSA PRONTA, PREPARO MECÂNICO COM MISTURADOR 300 KG, APLICADO EM ÁREAS SECAS SOBRE LAJE, ADERIDO, ACABAMENTO NÃO REFORÇADO, ESPESSURA 4CM. AF_07/2021</v>
          </cell>
          <cell r="C6551" t="str">
            <v>M2</v>
          </cell>
          <cell r="D6551" t="str">
            <v>COEFICIENTE DE REPRESENTATIVIDADE</v>
          </cell>
          <cell r="E6551" t="str">
            <v>112,03</v>
          </cell>
          <cell r="F6551" t="str">
            <v>CAIXA REFERENCIAL</v>
          </cell>
        </row>
        <row r="6552">
          <cell r="A6552" t="str">
            <v>87644</v>
          </cell>
          <cell r="B6552" t="str">
            <v>CONTRAPISO EM ARGAMASSA PRONTA, PREPARO MANUAL, APLICADO EM ÁREAS SECAS SOBRE LAJE, ADERIDO, ACABAMENTO NÃO REFORÇADO, ESPESSURA 4CM. AF_07/2021</v>
          </cell>
          <cell r="C6552" t="str">
            <v>M2</v>
          </cell>
          <cell r="D6552" t="str">
            <v>COEFICIENTE DE REPRESENTATIVIDADE</v>
          </cell>
          <cell r="E6552" t="str">
            <v>123,53</v>
          </cell>
          <cell r="F6552" t="str">
            <v>CAIXA REFERENCIAL</v>
          </cell>
        </row>
        <row r="6553">
          <cell r="A6553" t="str">
            <v>87680</v>
          </cell>
          <cell r="B6553" t="str">
            <v>CONTRAPISO EM ARGAMASSA TRAÇO 1:4 (CIMENTO E AREIA), PREPARO MECÂNICO COM BETONEIRA 400 L, APLICADO EM ÁREAS SECAS SOBRE LAJE, NÃO ADERIDO, ACABAMENTO NÃO REFORÇADO, ESPESSURA 4CM. AF_07/2021</v>
          </cell>
          <cell r="C6553" t="str">
            <v>M2</v>
          </cell>
          <cell r="D6553" t="str">
            <v>COEFICIENTE DE REPRESENTATIVIDADE</v>
          </cell>
          <cell r="E6553" t="str">
            <v>40,89</v>
          </cell>
          <cell r="F6553" t="str">
            <v>CAIXA REFERENCIAL</v>
          </cell>
        </row>
        <row r="6554">
          <cell r="A6554" t="str">
            <v>87682</v>
          </cell>
          <cell r="B6554" t="str">
            <v>CONTRAPISO EM ARGAMASSA TRAÇO 1:4 (CIMENTO E AREIA), PREPARO MANUAL, APLICADO EM ÁREAS SECAS SOBRE LAJE, NÃO ADERIDO, ACABAMENTO NÃO REFORÇADO, ESPESSURA 4CM. AF_07/2021</v>
          </cell>
          <cell r="C6554" t="str">
            <v>M2</v>
          </cell>
          <cell r="D6554" t="str">
            <v>COEFICIENTE DE REPRESENTATIVIDADE</v>
          </cell>
          <cell r="E6554" t="str">
            <v>46,48</v>
          </cell>
          <cell r="F6554" t="str">
            <v>CAIXA REFERENCIAL</v>
          </cell>
        </row>
        <row r="6555">
          <cell r="A6555" t="str">
            <v>87683</v>
          </cell>
          <cell r="B6555" t="str">
            <v>CONTRAPISO EM ARGAMASSA PRONTA, PREPARO MECÂNICO COM MISTURADOR 300 KG, APLICADO EM ÁREAS SECAS SOBRE LAJE, NÃO ADERIDO, ACABAMENTO NÃO REFORÇADO, ESPESSURA 4CM. AF_07/2021</v>
          </cell>
          <cell r="C6555" t="str">
            <v>M2</v>
          </cell>
          <cell r="D6555" t="str">
            <v>COEFICIENTE DE REPRESENTATIVIDADE</v>
          </cell>
          <cell r="E6555" t="str">
            <v>108,11</v>
          </cell>
          <cell r="F6555" t="str">
            <v>CAIXA REFERENCIAL</v>
          </cell>
        </row>
        <row r="6556">
          <cell r="A6556" t="str">
            <v>87684</v>
          </cell>
          <cell r="B6556" t="str">
            <v>CONTRAPISO EM ARGAMASSA PRONTA, PREPARO MANUAL, APLICADO EM ÁREAS SECAS SOBRE LAJE, NÃO ADERIDO, ACABAMENTO NÃO REFORÇADO, ESPESSURA 4CM. AF_07/2021</v>
          </cell>
          <cell r="C6556" t="str">
            <v>M2</v>
          </cell>
          <cell r="D6556" t="str">
            <v>COEFICIENTE DE REPRESENTATIVIDADE</v>
          </cell>
          <cell r="E6556" t="str">
            <v>119,61</v>
          </cell>
          <cell r="F6556" t="str">
            <v>CAIXA REFERENCIAL</v>
          </cell>
        </row>
        <row r="6557">
          <cell r="A6557" t="str">
            <v>87690</v>
          </cell>
          <cell r="B6557" t="str">
            <v>CONTRAPISO EM ARGAMASSA TRAÇO 1:4 (CIMENTO E AREIA), PREPARO MECÂNICO COM BETONEIRA 400 L, APLICADO EM ÁREAS SECAS SOBRE LAJE, NÃO ADERIDO, ACABAMENTO NÃO REFORÇADO, ESPESSURA 5CM. AF_07/2021</v>
          </cell>
          <cell r="C6557" t="str">
            <v>M2</v>
          </cell>
          <cell r="D6557" t="str">
            <v>COEFICIENTE DE REPRESENTATIVIDADE</v>
          </cell>
          <cell r="E6557" t="str">
            <v>46,85</v>
          </cell>
          <cell r="F6557" t="str">
            <v>CAIXA REFERENCIAL</v>
          </cell>
        </row>
        <row r="6558">
          <cell r="A6558" t="str">
            <v>87692</v>
          </cell>
          <cell r="B6558" t="str">
            <v>CONTRAPISO EM ARGAMASSA TRAÇO 1:4 (CIMENTO E AREIA), PREPARO MANUAL, APLICADO EM ÁREAS SECAS SOBRE LAJE, NÃO ADERIDO, ACABAMENTO NÃO REFORÇADO, ESPESSURA 5CM. AF_07/2021</v>
          </cell>
          <cell r="C6558" t="str">
            <v>M2</v>
          </cell>
          <cell r="D6558" t="str">
            <v>COEFICIENTE DE REPRESENTATIVIDADE</v>
          </cell>
          <cell r="E6558" t="str">
            <v>53,26</v>
          </cell>
          <cell r="F6558" t="str">
            <v>CAIXA REFERENCIAL</v>
          </cell>
        </row>
        <row r="6559">
          <cell r="A6559" t="str">
            <v>87693</v>
          </cell>
          <cell r="B6559" t="str">
            <v>CONTRAPISO EM ARGAMASSA PRONTA, PREPARO MECÂNICO COM MISTURADOR 300 KG, APLICADO EM ÁREAS SECAS SOBRE LAJE, NÃO ADERIDO, ESPESSURA 5CM. AF_07/2021</v>
          </cell>
          <cell r="C6559" t="str">
            <v>M2</v>
          </cell>
          <cell r="D6559" t="str">
            <v>COEFICIENTE DE REPRESENTATIVIDADE</v>
          </cell>
          <cell r="E6559" t="str">
            <v>123,85</v>
          </cell>
          <cell r="F6559" t="str">
            <v>CAIXA REFERENCIAL</v>
          </cell>
        </row>
        <row r="6560">
          <cell r="A6560" t="str">
            <v>87694</v>
          </cell>
          <cell r="B6560" t="str">
            <v>CONTRAPISO EM ARGAMASSA PRONTA, PREPARO MANUAL, APLICADO EM ÁREAS SECAS SOBRE LAJE, NÃO ADERIDO, ACABAMENTO NÃO REFORÇADO, ESPESSURA 5CM. AF_07/2021</v>
          </cell>
          <cell r="C6560" t="str">
            <v>M2</v>
          </cell>
          <cell r="D6560" t="str">
            <v>COEFICIENTE DE REPRESENTATIVIDADE</v>
          </cell>
          <cell r="E6560" t="str">
            <v>137,02</v>
          </cell>
          <cell r="F6560" t="str">
            <v>CAIXA REFERENCIAL</v>
          </cell>
        </row>
        <row r="6561">
          <cell r="A6561" t="str">
            <v>87700</v>
          </cell>
          <cell r="B6561" t="str">
            <v>CONTRAPISO EM ARGAMASSA TRAÇO 1:4 (CIMENTO E AREIA), PREPARO MECÂNICO COM BETONEIRA 400 L, APLICADO EM ÁREAS SECAS SOBRE LAJE, NÃO ADERIDO, ACABAMENTO NÃO REFORÇADO, ESPESSURA 6CM. AF_07/2021</v>
          </cell>
          <cell r="C6561" t="str">
            <v>M2</v>
          </cell>
          <cell r="D6561" t="str">
            <v>COEFICIENTE DE REPRESENTATIVIDADE</v>
          </cell>
          <cell r="E6561" t="str">
            <v>50,54</v>
          </cell>
          <cell r="F6561" t="str">
            <v>CAIXA REFERENCIAL</v>
          </cell>
        </row>
        <row r="6562">
          <cell r="A6562" t="str">
            <v>87702</v>
          </cell>
          <cell r="B6562" t="str">
            <v>CONTRAPISO EM ARGAMASSA TRAÇO 1:4 (CIMENTO E AREIA), PREPARO MANUAL, APLICADO EM ÁREAS SECAS SOBRE LAJE, NÃO ADERIDO, ACABAMENTO NÃO REFORÇADO, ESPESSURA 6CM. AF_07/2021</v>
          </cell>
          <cell r="C6562" t="str">
            <v>M2</v>
          </cell>
          <cell r="D6562" t="str">
            <v>COEFICIENTE DE REPRESENTATIVIDADE</v>
          </cell>
          <cell r="E6562" t="str">
            <v>57,52</v>
          </cell>
          <cell r="F6562" t="str">
            <v>CAIXA REFERENCIAL</v>
          </cell>
        </row>
        <row r="6563">
          <cell r="A6563" t="str">
            <v>87703</v>
          </cell>
          <cell r="B6563" t="str">
            <v>CONTRAPISO EM ARGAMASSA PRONTA, PREPARO MECÂNICO COM MISTURADOR 300 KG, APLICADO EM ÁREAS SECAS SOBRE LAJE, NÃO ADERIDO, ACABAMENTO NÃO REFORÇADO, ESPESSURA 6CM. AF_07/2021</v>
          </cell>
          <cell r="C6563" t="str">
            <v>M2</v>
          </cell>
          <cell r="D6563" t="str">
            <v>COEFICIENTE DE REPRESENTATIVIDADE</v>
          </cell>
          <cell r="E6563" t="str">
            <v>134,38</v>
          </cell>
          <cell r="F6563" t="str">
            <v>CAIXA REFERENCIAL</v>
          </cell>
        </row>
        <row r="6564">
          <cell r="A6564" t="str">
            <v>87704</v>
          </cell>
          <cell r="B6564" t="str">
            <v>CONTRAPISO EM ARGAMASSA PRONTA, PREPARO MANUAL, APLICADO EM ÁREAS SECAS SOBRE LAJE, NÃO ADERIDO, ACABAMENTO NÃO REFORÇADO, ESPESSURA 6CM. AF_07/2021</v>
          </cell>
          <cell r="C6564" t="str">
            <v>M2</v>
          </cell>
          <cell r="D6564" t="str">
            <v>COEFICIENTE DE REPRESENTATIVIDADE</v>
          </cell>
          <cell r="E6564" t="str">
            <v>148,72</v>
          </cell>
          <cell r="F6564" t="str">
            <v>CAIXA REFERENCIAL</v>
          </cell>
        </row>
        <row r="6565">
          <cell r="A6565" t="str">
            <v>87735</v>
          </cell>
          <cell r="B6565" t="str">
            <v>CONTRAPISO EM ARGAMASSA TRAÇO 1:4 (CIMENTO E AREIA), PREPARO MECÂNICO COM BETONEIRA 400 L, APLICADO EM ÁREAS MOLHADAS SOBRE LAJE, ADERIDO, ACABAMENTO NÃO REFORÇADO, ESPESSURA 2CM. AF_07/2021</v>
          </cell>
          <cell r="C6565" t="str">
            <v>M2</v>
          </cell>
          <cell r="D6565" t="str">
            <v>COEFICIENTE DE REPRESENTATIVIDADE</v>
          </cell>
          <cell r="E6565" t="str">
            <v>43,40</v>
          </cell>
          <cell r="F6565" t="str">
            <v>CAIXA REFERENCIAL</v>
          </cell>
        </row>
        <row r="6566">
          <cell r="A6566" t="str">
            <v>87737</v>
          </cell>
          <cell r="B6566" t="str">
            <v>CONTRAPISO EM ARGAMASSA TRAÇO 1:4 (CIMENTO E AREIA), PREPARO MANUAL, APLICADO EM ÁREAS MOLHADAS SOBRE LAJE, ADERIDO, ACABAMENTO NÃO REFORÇADO, ESPESSURA 2CM. AF_07/2021</v>
          </cell>
          <cell r="C6566" t="str">
            <v>M2</v>
          </cell>
          <cell r="D6566" t="str">
            <v>COEFICIENTE DE REPRESENTATIVIDADE</v>
          </cell>
          <cell r="E6566" t="str">
            <v>46,68</v>
          </cell>
          <cell r="F6566" t="str">
            <v>CAIXA REFERENCIAL</v>
          </cell>
        </row>
        <row r="6567">
          <cell r="A6567" t="str">
            <v>87738</v>
          </cell>
          <cell r="B6567" t="str">
            <v>CONTRAPISO EM ARGAMASSA PRONTA, PREPARO MECÂNICO COM MISTURADOR 300 KG, APLICADO EM ÁREAS MOLHADAS SOBRE LAJE, ADERIDO, ACABAMENTO NÃO REFORÇADO, ESPESSURA 2CM. AF_07/2021</v>
          </cell>
          <cell r="C6567" t="str">
            <v>M2</v>
          </cell>
          <cell r="D6567" t="str">
            <v>COEFICIENTE DE REPRESENTATIVIDADE</v>
          </cell>
          <cell r="E6567" t="str">
            <v>82,73</v>
          </cell>
          <cell r="F6567" t="str">
            <v>CAIXA REFERENCIAL</v>
          </cell>
        </row>
        <row r="6568">
          <cell r="A6568" t="str">
            <v>87739</v>
          </cell>
          <cell r="B6568" t="str">
            <v>CONTRAPISO EM ARGAMASSA PRONTA, PREPARO MANUAL, APLICADO EM ÁREAS MOLHADAS SOBRE LAJE, ADERIDO, ACABAMENTO NÃO REFORÇADO, ESPESSURA 2CM. AF_07/2021</v>
          </cell>
          <cell r="C6568" t="str">
            <v>M2</v>
          </cell>
          <cell r="D6568" t="str">
            <v>COEFICIENTE DE REPRESENTATIVIDADE</v>
          </cell>
          <cell r="E6568" t="str">
            <v>89,45</v>
          </cell>
          <cell r="F6568" t="str">
            <v>CAIXA REFERENCIAL</v>
          </cell>
        </row>
        <row r="6569">
          <cell r="A6569" t="str">
            <v>87745</v>
          </cell>
          <cell r="B6569" t="str">
            <v>CONTRAPISO EM ARGAMASSA TRAÇO 1:4 (CIMENTO E AREIA), PREPARO MECÂNICO COM BETONEIRA 400 L, APLICADO EM ÁREAS MOLHADAS SOBRE LAJE, ADERIDO, ACABAMENTO NÃO REFORÇADO, ESPESSURA 3CM. AF_07/2021</v>
          </cell>
          <cell r="C6569" t="str">
            <v>M2</v>
          </cell>
          <cell r="D6569" t="str">
            <v>COEFICIENTE DE REPRESENTATIVIDADE</v>
          </cell>
          <cell r="E6569" t="str">
            <v>51,66</v>
          </cell>
          <cell r="F6569" t="str">
            <v>CAIXA REFERENCIAL</v>
          </cell>
        </row>
        <row r="6570">
          <cell r="A6570" t="str">
            <v>87747</v>
          </cell>
          <cell r="B6570" t="str">
            <v>CONTRAPISO EM ARGAMASSA TRAÇO 1:4 (CIMENTO E AREIA), PREPARO MANUAL, APLICADO EM ÁREAS MOLHADAS SOBRE LAJE, ADERIDO, ACABAMENTO NÃO REFORÇADO, ESPESSURA 3CM. AF_07/2021</v>
          </cell>
          <cell r="C6570" t="str">
            <v>M2</v>
          </cell>
          <cell r="D6570" t="str">
            <v>COEFICIENTE DE REPRESENTATIVIDADE</v>
          </cell>
          <cell r="E6570" t="str">
            <v>56,21</v>
          </cell>
          <cell r="F6570" t="str">
            <v>CAIXA REFERENCIAL</v>
          </cell>
        </row>
        <row r="6571">
          <cell r="A6571" t="str">
            <v>87748</v>
          </cell>
          <cell r="B6571" t="str">
            <v>CONTRAPISO EM ARGAMASSA PRONTA, PREPARO MECÂNICO COM MISTURADOR 300 KG, APLICADO EM ÁREAS MOLHADAS SOBRE LAJE, ADERIDO, ACABAMENTO NÃO REFORÇADO, ESPESSURA 3CM. AF_07/2021</v>
          </cell>
          <cell r="C6571" t="str">
            <v>M2</v>
          </cell>
          <cell r="D6571" t="str">
            <v>COEFICIENTE DE REPRESENTATIVIDADE</v>
          </cell>
          <cell r="E6571" t="str">
            <v>106,33</v>
          </cell>
          <cell r="F6571" t="str">
            <v>CAIXA REFERENCIAL</v>
          </cell>
        </row>
        <row r="6572">
          <cell r="A6572" t="str">
            <v>87749</v>
          </cell>
          <cell r="B6572" t="str">
            <v>CONTRAPISO EM ARGAMASSA PRONTA, PREPARO MANUAL, APLICADO EM ÁREAS MOLHADAS SOBRE LAJE, ADERIDO, ACABAMENTO NÃO REFORÇADO, ESPESSURA 3CM. AF_07/2021</v>
          </cell>
          <cell r="C6572" t="str">
            <v>M2</v>
          </cell>
          <cell r="D6572" t="str">
            <v>COEFICIENTE DE REPRESENTATIVIDADE</v>
          </cell>
          <cell r="E6572" t="str">
            <v>115,68</v>
          </cell>
          <cell r="F6572" t="str">
            <v>CAIXA REFERENCIAL</v>
          </cell>
        </row>
        <row r="6573">
          <cell r="A6573" t="str">
            <v>87755</v>
          </cell>
          <cell r="B6573" t="str">
            <v>CONTRAPISO EM ARGAMASSA TRAÇO 1:4 (CIMENTO E AREIA), PREPARO MECÂNICO COM BETONEIRA 400 L, APLICADO EM ÁREAS MOLHADAS SOBRE IMPERMEABILIZAÇÃO, ACABAMENTO NÃO REFORÇADO, ESPESSURA 3CM. AF_07/2021</v>
          </cell>
          <cell r="C6573" t="str">
            <v>M2</v>
          </cell>
          <cell r="D6573" t="str">
            <v>COEFICIENTE DE REPRESENTATIVIDADE</v>
          </cell>
          <cell r="E6573" t="str">
            <v>50,29</v>
          </cell>
          <cell r="F6573" t="str">
            <v>CAIXA REFERENCIAL</v>
          </cell>
        </row>
        <row r="6574">
          <cell r="A6574" t="str">
            <v>87757</v>
          </cell>
          <cell r="B6574" t="str">
            <v>CONTRAPISO EM ARGAMASSA TRAÇO 1:4 (CIMENTO E AREIA), PREPARO MANUAL, APLICADO EM ÁREAS MOLHADAS SOBRE IMPERMEABILIZAÇÃO, ACABAMENTO NÃO REFORÇADO, ESPESSURA 3CM. AF_07/2021</v>
          </cell>
          <cell r="C6574" t="str">
            <v>M2</v>
          </cell>
          <cell r="D6574" t="str">
            <v>COEFICIENTE DE REPRESENTATIVIDADE</v>
          </cell>
          <cell r="E6574" t="str">
            <v>54,84</v>
          </cell>
          <cell r="F6574" t="str">
            <v>CAIXA REFERENCIAL</v>
          </cell>
        </row>
        <row r="6575">
          <cell r="A6575" t="str">
            <v>87758</v>
          </cell>
          <cell r="B6575" t="str">
            <v>CONTRAPISO EM ARGAMASSA PRONTA, PREPARO MECÂNICO COM MISTURADOR 300 KG, APLICADO EM ÁREAS MOLHADAS SOBRE IMPERMEABILIZAÇÃO, ACABAMENTO NÃO REFORÇADO, ESPESSURA 3CM. AF_07/2021</v>
          </cell>
          <cell r="C6575" t="str">
            <v>M2</v>
          </cell>
          <cell r="D6575" t="str">
            <v>COEFICIENTE DE REPRESENTATIVIDADE</v>
          </cell>
          <cell r="E6575" t="str">
            <v>104,96</v>
          </cell>
          <cell r="F6575" t="str">
            <v>CAIXA REFERENCIAL</v>
          </cell>
        </row>
        <row r="6576">
          <cell r="A6576" t="str">
            <v>87759</v>
          </cell>
          <cell r="B6576" t="str">
            <v>CONTRAPISO EM ARGAMASSA PRONTA, PREPARO MANUAL, APLICADO EM ÁREAS MOLHADAS SOBRE IMPERMEABILIZAÇÃO, ACABAMENTO NÃO REFORÇADO, ESPESSURA 3CM. AF_07/2021</v>
          </cell>
          <cell r="C6576" t="str">
            <v>M2</v>
          </cell>
          <cell r="D6576" t="str">
            <v>COEFICIENTE DE REPRESENTATIVIDADE</v>
          </cell>
          <cell r="E6576" t="str">
            <v>114,31</v>
          </cell>
          <cell r="F6576" t="str">
            <v>CAIXA REFERENCIAL</v>
          </cell>
        </row>
        <row r="6577">
          <cell r="A6577" t="str">
            <v>87765</v>
          </cell>
          <cell r="B6577" t="str">
            <v>CONTRAPISO EM ARGAMASSA TRAÇO 1:4 (CIMENTO E AREIA), PREPARO MECÂNICO COM BETONEIRA 400 L, APLICADO EM ÁREAS MOLHADAS SOBRE IMPERMEABILIZAÇÃO, ACABAMENTO NÃO REFORÇADO, ESPESSURA 4CM. AF_07/2021</v>
          </cell>
          <cell r="C6577" t="str">
            <v>M2</v>
          </cell>
          <cell r="D6577" t="str">
            <v>COEFICIENTE DE REPRESENTATIVIDADE</v>
          </cell>
          <cell r="E6577" t="str">
            <v>57,11</v>
          </cell>
          <cell r="F6577" t="str">
            <v>CAIXA REFERENCIAL</v>
          </cell>
        </row>
        <row r="6578">
          <cell r="A6578" t="str">
            <v>87767</v>
          </cell>
          <cell r="B6578" t="str">
            <v>CONTRAPISO EM ARGAMASSA TRAÇO 1:4 (CIMENTO E AREIA), PREPARO MANUAL, APLICADO EM ÁREAS MOLHADAS SOBRE IMPERMEABILIZAÇÃO, ACABAMENTO NÃO REFORÇADO, ESPESSURA 4CM. AF_07/2021</v>
          </cell>
          <cell r="C6578" t="str">
            <v>M2</v>
          </cell>
          <cell r="D6578" t="str">
            <v>COEFICIENTE DE REPRESENTATIVIDADE</v>
          </cell>
          <cell r="E6578" t="str">
            <v>62,70</v>
          </cell>
          <cell r="F6578" t="str">
            <v>CAIXA REFERENCIAL</v>
          </cell>
        </row>
        <row r="6579">
          <cell r="A6579" t="str">
            <v>87768</v>
          </cell>
          <cell r="B6579" t="str">
            <v>CONTRAPISO EM ARGAMASSA PRONTA, PREPARO MECÂNICO COM MISTURADOR 300 KG, APLICADO EM ÁREAS MOLHADAS SOBRE IMPERMEABILIZAÇÃO, ACABAMENTO NÃO REFORÇADO, ESPESSURA 4CM. AF_07/2021</v>
          </cell>
          <cell r="C6579" t="str">
            <v>M2</v>
          </cell>
          <cell r="D6579" t="str">
            <v>COEFICIENTE DE REPRESENTATIVIDADE</v>
          </cell>
          <cell r="E6579" t="str">
            <v>124,33</v>
          </cell>
          <cell r="F6579" t="str">
            <v>CAIXA REFERENCIAL</v>
          </cell>
        </row>
        <row r="6580">
          <cell r="A6580" t="str">
            <v>87769</v>
          </cell>
          <cell r="B6580" t="str">
            <v>CONTRAPISO EM ARGAMASSA PRONTA, PREPARO MANUAL, APLICADO EM ÁREAS MOLHADAS SOBRE IMPERMEABILIZAÇÃO, ACABAMENTO NÃO REFORÇADO, ESPESSURA 4CM. AF_07/2021</v>
          </cell>
          <cell r="C6580" t="str">
            <v>M2</v>
          </cell>
          <cell r="D6580" t="str">
            <v>COEFICIENTE DE REPRESENTATIVIDADE</v>
          </cell>
          <cell r="E6580" t="str">
            <v>135,83</v>
          </cell>
          <cell r="F6580" t="str">
            <v>CAIXA REFERENCIAL</v>
          </cell>
        </row>
        <row r="6581">
          <cell r="A6581" t="str">
            <v>88470</v>
          </cell>
          <cell r="B6581" t="str">
            <v>CONTRAPISO COM ARGAMASSA AUTONIVELANTE, APLICADO SOBRE LAJE, NÃO ADERIDO, ESPESSURA 3CM. AF_07/2021</v>
          </cell>
          <cell r="C6581" t="str">
            <v>M2</v>
          </cell>
          <cell r="D6581" t="str">
            <v>COEFICIENTE DE REPRESENTATIVIDADE</v>
          </cell>
          <cell r="E6581" t="str">
            <v>30,92</v>
          </cell>
          <cell r="F6581" t="str">
            <v>CAIXA REFERENCIAL</v>
          </cell>
        </row>
        <row r="6582">
          <cell r="A6582" t="str">
            <v>88471</v>
          </cell>
          <cell r="B6582" t="str">
            <v>CONTRAPISO COM ARGAMASSA AUTONIVELANTE, APLICADO SOBRE LAJE, NÃO ADERIDO, ESPESSURA 4CM. AF_07/2021</v>
          </cell>
          <cell r="C6582" t="str">
            <v>M2</v>
          </cell>
          <cell r="D6582" t="str">
            <v>COEFICIENTE DE REPRESENTATIVIDADE</v>
          </cell>
          <cell r="E6582" t="str">
            <v>38,65</v>
          </cell>
          <cell r="F6582" t="str">
            <v>CAIXA REFERENCIAL</v>
          </cell>
        </row>
        <row r="6583">
          <cell r="A6583" t="str">
            <v>88472</v>
          </cell>
          <cell r="B6583" t="str">
            <v>CONTRAPISO COM ARGAMASSA AUTONIVELANTE, APLICADO SOBRE LAJE, NÃO ADERIDO, ESPESSURA 5CM. AF_07/2021</v>
          </cell>
          <cell r="C6583" t="str">
            <v>M2</v>
          </cell>
          <cell r="D6583" t="str">
            <v>COEFICIENTE DE REPRESENTATIVIDADE</v>
          </cell>
          <cell r="E6583" t="str">
            <v>44,80</v>
          </cell>
          <cell r="F6583" t="str">
            <v>CAIXA REFERENCIAL</v>
          </cell>
        </row>
        <row r="6584">
          <cell r="A6584" t="str">
            <v>88476</v>
          </cell>
          <cell r="B6584" t="str">
            <v>CONTRAPISO COM ARGAMASSA AUTONIVELANTE, APLICADO SOBRE LAJE, ADERIDO, ESPESSURA 2CM. AF_07/2021</v>
          </cell>
          <cell r="C6584" t="str">
            <v>M2</v>
          </cell>
          <cell r="D6584" t="str">
            <v>COEFICIENTE DE REPRESENTATIVIDADE</v>
          </cell>
          <cell r="E6584" t="str">
            <v>24,54</v>
          </cell>
          <cell r="F6584" t="str">
            <v>CAIXA REFERENCIAL</v>
          </cell>
        </row>
        <row r="6585">
          <cell r="A6585" t="str">
            <v>88477</v>
          </cell>
          <cell r="B6585" t="str">
            <v>CONTRAPISO COM ARGAMASSA AUTONIVELANTE, APLICADO SOBRE LAJE, ADERIDO, ESPESSURA 3CM. AF_07/2021</v>
          </cell>
          <cell r="C6585" t="str">
            <v>M2</v>
          </cell>
          <cell r="D6585" t="str">
            <v>COEFICIENTE DE REPRESENTATIVIDADE</v>
          </cell>
          <cell r="E6585" t="str">
            <v>34,22</v>
          </cell>
          <cell r="F6585" t="str">
            <v>CAIXA REFERENCIAL</v>
          </cell>
        </row>
        <row r="6586">
          <cell r="A6586" t="str">
            <v>88478</v>
          </cell>
          <cell r="B6586" t="str">
            <v>CONTRAPISO COM ARGAMASSA AUTONIVELANTE, APLICADO SOBRE LAJE, ADERIDO, ESPESSURA 4CM. AF_07/2021</v>
          </cell>
          <cell r="C6586" t="str">
            <v>M2</v>
          </cell>
          <cell r="D6586" t="str">
            <v>COEFICIENTE DE REPRESENTATIVIDADE</v>
          </cell>
          <cell r="E6586" t="str">
            <v>42,21</v>
          </cell>
          <cell r="F6586" t="str">
            <v>CAIXA REFERENCIAL</v>
          </cell>
        </row>
        <row r="6587">
          <cell r="A6587" t="str">
            <v>90930</v>
          </cell>
          <cell r="B6587" t="str">
            <v>CONTRAPISO ACÚSTICO EM ARGAMASSA TRAÇO 1:4 (CIMENTO E AREIA), PREPARO MECÂNICO COM BETONEIRA 400L, APLICADO EM ÁREAS SECAS, ACABAMENTO NÃO REFORÇADO, ESPESSURA 5CM. AF_07/2021</v>
          </cell>
          <cell r="C6587" t="str">
            <v>M2</v>
          </cell>
          <cell r="D6587" t="str">
            <v>ATRIBUÍDO SÃO PAULO</v>
          </cell>
          <cell r="E6587" t="str">
            <v>79,11</v>
          </cell>
          <cell r="F6587" t="str">
            <v>CAIXA REFERENCIAL</v>
          </cell>
        </row>
        <row r="6588">
          <cell r="A6588" t="str">
            <v>90932</v>
          </cell>
          <cell r="B6588" t="str">
            <v>CONTRAPISO ACÚSTICO EM ARGAMASSA TRAÇO 1:4 (CIMENTO E AREIA), PREPARO MANUAL, APLICADO EM ÁREAS SECAS, ACABAMENTO NÃO REFORÇADO, ESPESSURA 5CM. AF_07/2021</v>
          </cell>
          <cell r="C6588" t="str">
            <v>M2</v>
          </cell>
          <cell r="D6588" t="str">
            <v>ATRIBUÍDO SÃO PAULO</v>
          </cell>
          <cell r="E6588" t="str">
            <v>85,52</v>
          </cell>
          <cell r="F6588" t="str">
            <v>CAIXA REFERENCIAL</v>
          </cell>
        </row>
        <row r="6589">
          <cell r="A6589" t="str">
            <v>90933</v>
          </cell>
          <cell r="B6589" t="str">
            <v>CONTRAPISO ACÚSTICO EM ARGAMASSA PRONTA, PREPARO MECÂNICO COM MISTURADOR 300 KG, APLICADO EM ÁREAS SECAS, ACABAMENTO NÃO REFORÇADO, ESPESSURA 5CM. AF_07/2021</v>
          </cell>
          <cell r="C6589" t="str">
            <v>M2</v>
          </cell>
          <cell r="D6589" t="str">
            <v>ATRIBUÍDO SÃO PAULO</v>
          </cell>
          <cell r="E6589" t="str">
            <v>156,11</v>
          </cell>
          <cell r="F6589" t="str">
            <v>CAIXA REFERENCIAL</v>
          </cell>
        </row>
        <row r="6590">
          <cell r="A6590" t="str">
            <v>90934</v>
          </cell>
          <cell r="B6590" t="str">
            <v>CONTRAPISO ACÚSTICO EM ARGAMASSA PRONTA, PREPARO MANUAL, APLICADO EM ÁREAS SECAS, ACABAMENTO NÃO REFORÇADO, ESPESSURA 5CM. AF_07/2021</v>
          </cell>
          <cell r="C6590" t="str">
            <v>M2</v>
          </cell>
          <cell r="D6590" t="str">
            <v>ATRIBUÍDO SÃO PAULO</v>
          </cell>
          <cell r="E6590" t="str">
            <v>169,28</v>
          </cell>
          <cell r="F6590" t="str">
            <v>CAIXA REFERENCIAL</v>
          </cell>
        </row>
        <row r="6591">
          <cell r="A6591" t="str">
            <v>90940</v>
          </cell>
          <cell r="B6591" t="str">
            <v>CONTRAPISO ACÚSTICO EM ARGAMASSA TRAÇO 1:4 (CIMENTO E AREIA), PREPARO MECÂNICO COM BETONEIRA 400L, APLICADO EM ÁREAS SECAS, ACABAMENTO NÃO REFORÇADO, ESPESSURA 6CM. AF_07/2021</v>
          </cell>
          <cell r="C6591" t="str">
            <v>M2</v>
          </cell>
          <cell r="D6591" t="str">
            <v>ATRIBUÍDO SÃO PAULO</v>
          </cell>
          <cell r="E6591" t="str">
            <v>84,26</v>
          </cell>
          <cell r="F6591" t="str">
            <v>CAIXA REFERENCIAL</v>
          </cell>
        </row>
        <row r="6592">
          <cell r="A6592" t="str">
            <v>90942</v>
          </cell>
          <cell r="B6592" t="str">
            <v>CONTRAPISO ACÚSTICO EM ARGAMASSA TRAÇO 1:4 (CIMENTO E AREIA), PREPARO MANUAL, APLICADO EM ÁREAS SECAS, ACABAMENTO NÃO REFORÇADO, ESPESSURA 6CM. AF_07/2021</v>
          </cell>
          <cell r="C6592" t="str">
            <v>M2</v>
          </cell>
          <cell r="D6592" t="str">
            <v>ATRIBUÍDO SÃO PAULO</v>
          </cell>
          <cell r="E6592" t="str">
            <v>91,24</v>
          </cell>
          <cell r="F6592" t="str">
            <v>CAIXA REFERENCIAL</v>
          </cell>
        </row>
        <row r="6593">
          <cell r="A6593" t="str">
            <v>90943</v>
          </cell>
          <cell r="B6593" t="str">
            <v>CONTRAPISO ACÚSTICO EM ARGAMASSA PRONTA, PREPARO MECÂNICO COM MISTURADOR 300 KG, APLICADO EM ÁREAS SECAS, ACABAMENTO NÃO REFORÇADO, ESPESSURA 6CM. AF_07/2021</v>
          </cell>
          <cell r="C6593" t="str">
            <v>M2</v>
          </cell>
          <cell r="D6593" t="str">
            <v>ATRIBUÍDO SÃO PAULO</v>
          </cell>
          <cell r="E6593" t="str">
            <v>168,10</v>
          </cell>
          <cell r="F6593" t="str">
            <v>CAIXA REFERENCIAL</v>
          </cell>
        </row>
        <row r="6594">
          <cell r="A6594" t="str">
            <v>90944</v>
          </cell>
          <cell r="B6594" t="str">
            <v>CONTRAPISO ACÚSTICO EM ARGAMASSA PRONTA, PREPARO MANUAL, APLICADO EM ÁREAS SECA, ACABAMENTO NÃO REFORÇADO, ESPESSURA 6CM. AF_07/2021</v>
          </cell>
          <cell r="C6594" t="str">
            <v>M2</v>
          </cell>
          <cell r="D6594" t="str">
            <v>ATRIBUÍDO SÃO PAULO</v>
          </cell>
          <cell r="E6594" t="str">
            <v>182,44</v>
          </cell>
          <cell r="F6594" t="str">
            <v>CAIXA REFERENCIAL</v>
          </cell>
        </row>
        <row r="6595">
          <cell r="A6595" t="str">
            <v>90950</v>
          </cell>
          <cell r="B6595" t="str">
            <v>CONTRAPISO ACÚSTICO EM ARGAMASSA TRAÇO 1:4 (CIMENTO E AREIA), PREPARO MECÂNICO COM BETONEIRA 400L, APLICADO EM ÁREAS SECAS, ACABAMENTO NÃO REFORÇADO, ESPESSURA 7CM. AF_07/2021</v>
          </cell>
          <cell r="C6595" t="str">
            <v>M2</v>
          </cell>
          <cell r="D6595" t="str">
            <v>ATRIBUÍDO SÃO PAULO</v>
          </cell>
          <cell r="E6595" t="str">
            <v>93,67</v>
          </cell>
          <cell r="F6595" t="str">
            <v>CAIXA REFERENCIAL</v>
          </cell>
        </row>
        <row r="6596">
          <cell r="A6596" t="str">
            <v>90952</v>
          </cell>
          <cell r="B6596" t="str">
            <v>CONTRAPISO ACÚSTICO EM ARGAMASSA TRAÇO 1:4 (CIMENTO E AREIA), PREPARO MANUAL, APLICADO EM ÁREAS SECAS, ACABAMENTO NÃO REFORÇADO, ESPESSURA 7CM. AF_07/2021</v>
          </cell>
          <cell r="C6596" t="str">
            <v>M2</v>
          </cell>
          <cell r="D6596" t="str">
            <v>ATRIBUÍDO SÃO PAULO</v>
          </cell>
          <cell r="E6596" t="str">
            <v>101,69</v>
          </cell>
          <cell r="F6596" t="str">
            <v>CAIXA REFERENCIAL</v>
          </cell>
        </row>
        <row r="6597">
          <cell r="A6597" t="str">
            <v>90953</v>
          </cell>
          <cell r="B6597" t="str">
            <v>CONTRAPISO ACÚSTICO EM ARGAMASSA PRONTA, PREPARO MECÂNICO COM MISTURADOR 300 KG, APLICADO EM ÁREAS SECAS, ACABAMENTO NÃO REFORÇADO, ESPESSURA 7CM. AF_07/2021</v>
          </cell>
          <cell r="C6597" t="str">
            <v>M2</v>
          </cell>
          <cell r="D6597" t="str">
            <v>ATRIBUÍDO SÃO PAULO</v>
          </cell>
          <cell r="E6597" t="str">
            <v>190,07</v>
          </cell>
          <cell r="F6597" t="str">
            <v>CAIXA REFERENCIAL</v>
          </cell>
        </row>
        <row r="6598">
          <cell r="A6598" t="str">
            <v>90954</v>
          </cell>
          <cell r="B6598" t="str">
            <v>CONTRAPISO ACÚSTICO EM ARGAMASSA PRONTA, PREPARO MANUAL, APLICADO EM ÁREAS SECAS, ACABAMENTO NÃO REFORÇADO, ESPESSURA 7CM. AF_07/2021</v>
          </cell>
          <cell r="C6598" t="str">
            <v>M2</v>
          </cell>
          <cell r="D6598" t="str">
            <v>ATRIBUÍDO SÃO PAULO</v>
          </cell>
          <cell r="E6598" t="str">
            <v>206,56</v>
          </cell>
          <cell r="F6598" t="str">
            <v>CAIXA REFERENCIAL</v>
          </cell>
        </row>
        <row r="6599">
          <cell r="A6599" t="str">
            <v>102803</v>
          </cell>
          <cell r="B6599" t="str">
            <v>REFORÇO SUPERFICIAL PARA CONTRAPISOS DE ARGAMASSA SEMI-SECA. AF_07/2021</v>
          </cell>
          <cell r="C6599" t="str">
            <v>M2</v>
          </cell>
          <cell r="D6599" t="str">
            <v>COLETADO</v>
          </cell>
          <cell r="E6599" t="str">
            <v>2,56</v>
          </cell>
          <cell r="F6599" t="str">
            <v>CAIXA REFERENCIAL</v>
          </cell>
        </row>
        <row r="6600">
          <cell r="A6600" t="str">
            <v>101742</v>
          </cell>
          <cell r="B6600" t="str">
            <v>RODAPÉ BORRACHA LISO, ALTURA = 7CM, ESPESSURA = 2 MM, PARA ARGAMASSA. AF_09/2020</v>
          </cell>
          <cell r="C6600" t="str">
            <v>M</v>
          </cell>
          <cell r="D6600" t="str">
            <v>COEFICIENTE DE REPRESENTATIVIDADE</v>
          </cell>
          <cell r="E6600" t="str">
            <v>55,94</v>
          </cell>
          <cell r="F6600" t="str">
            <v>CAIXA REFERENCIAL</v>
          </cell>
        </row>
        <row r="6601">
          <cell r="A6601" t="str">
            <v>87878</v>
          </cell>
          <cell r="B6601" t="str">
            <v>CHAPISCO APLICADO EM ALVENARIAS E ESTRUTURAS DE CONCRETO INTERNAS, COM COLHER DE PEDREIRO.  ARGAMASSA TRAÇO 1:3 COM PREPARO MANUAL. AF_10/2022</v>
          </cell>
          <cell r="C6601" t="str">
            <v>M2</v>
          </cell>
          <cell r="D6601" t="str">
            <v>COEFICIENTE DE REPRESENTATIVIDADE</v>
          </cell>
          <cell r="E6601" t="str">
            <v>5,01</v>
          </cell>
          <cell r="F6601" t="str">
            <v>CAIXA REFERENCIAL</v>
          </cell>
        </row>
        <row r="6602">
          <cell r="A6602" t="str">
            <v>87879</v>
          </cell>
          <cell r="B6602" t="str">
            <v>CHAPISCO APLICADO EM ALVENARIAS E ESTRUTURAS DE CONCRETO INTERNAS, COM COLHER DE PEDREIRO.  ARGAMASSA TRAÇO 1:3 COM PREPARO EM BETONEIRA 400L. AF_10/2022</v>
          </cell>
          <cell r="C6602" t="str">
            <v>M2</v>
          </cell>
          <cell r="D6602" t="str">
            <v>COEFICIENTE DE REPRESENTATIVIDADE</v>
          </cell>
          <cell r="E6602" t="str">
            <v>4,56</v>
          </cell>
          <cell r="F6602" t="str">
            <v>CAIXA REFERENCIAL</v>
          </cell>
        </row>
        <row r="6603">
          <cell r="A6603" t="str">
            <v>87881</v>
          </cell>
          <cell r="B6603" t="str">
            <v>CHAPISCO APLICADO NO TETO OU EM ALVENARIA E ESTRUTURA, COM ROLO PARA TEXTURA ACRÍLICA. ARGAMASSA TRAÇO 1:4 E EMULSÃO POLIMÉRICA (ADESIVO) COM PREPARO MANUAL. AF_10/2022</v>
          </cell>
          <cell r="C6603" t="str">
            <v>M2</v>
          </cell>
          <cell r="D6603" t="str">
            <v>COEFICIENTE DE REPRESENTATIVIDADE</v>
          </cell>
          <cell r="E6603" t="str">
            <v>5,77</v>
          </cell>
          <cell r="F6603" t="str">
            <v>CAIXA REFERENCIAL</v>
          </cell>
        </row>
        <row r="6604">
          <cell r="A6604" t="str">
            <v>87882</v>
          </cell>
          <cell r="B6604" t="str">
            <v>CHAPISCO APLICADO NO TETO OU EM ALVENARIA E ESTRUTURA, COM ROLO PARA TEXTURA ACRÍLICA. ARGAMASSA TRAÇO 1:4 E EMULSÃO POLIMÉRICA (ADESIVO) COM PREPARO EM BETONEIRA 400L. AF_10/2022</v>
          </cell>
          <cell r="C6604" t="str">
            <v>M2</v>
          </cell>
          <cell r="D6604" t="str">
            <v>COEFICIENTE DE REPRESENTATIVIDADE</v>
          </cell>
          <cell r="E6604" t="str">
            <v>5,62</v>
          </cell>
          <cell r="F6604" t="str">
            <v>CAIXA REFERENCIAL</v>
          </cell>
        </row>
        <row r="6605">
          <cell r="A6605" t="str">
            <v>87884</v>
          </cell>
          <cell r="B6605" t="str">
            <v>CHAPISCO APLICADO NO TETO OU EM ALVENARIA E ESTRUTURA, COM ROLO PARA TEXTURA ACRÍLICA. ARGAMASSA INDUSTRIALIZADA COM PREPARO MANUAL. AF_10/2022</v>
          </cell>
          <cell r="C6605" t="str">
            <v>M2</v>
          </cell>
          <cell r="D6605" t="str">
            <v>COEFICIENTE DE REPRESENTATIVIDADE</v>
          </cell>
          <cell r="E6605" t="str">
            <v>9,26</v>
          </cell>
          <cell r="F6605" t="str">
            <v>CAIXA REFERENCIAL</v>
          </cell>
        </row>
        <row r="6606">
          <cell r="A6606" t="str">
            <v>87885</v>
          </cell>
          <cell r="B6606" t="str">
            <v>CHAPISCO APLICADO NO TETO OU EM ALVENARIA E ESTRUTURA, COM ROLO PARA TEXTURA ACRÍLICA. ARGAMASSA INDUSTRIALIZADA COM PREPARO EM MISTURADOR 300 KG. AF_10/2022</v>
          </cell>
          <cell r="C6606" t="str">
            <v>M2</v>
          </cell>
          <cell r="D6606" t="str">
            <v>COEFICIENTE DE REPRESENTATIVIDADE</v>
          </cell>
          <cell r="E6606" t="str">
            <v>8,88</v>
          </cell>
          <cell r="F6606" t="str">
            <v>CAIXA REFERENCIAL</v>
          </cell>
        </row>
        <row r="6607">
          <cell r="A6607" t="str">
            <v>87886</v>
          </cell>
          <cell r="B6607" t="str">
            <v>CHAPISCO APLICADO NO TETO OU EM ESTRUTURA, COM DESEMPENADEIRA DENTADA. ARGAMASSA INDUSTRIALIZADA COM PREPARO MANUAL. AF_10/2022</v>
          </cell>
          <cell r="C6607" t="str">
            <v>M2</v>
          </cell>
          <cell r="D6607" t="str">
            <v>COEFICIENTE DE REPRESENTATIVIDADE</v>
          </cell>
          <cell r="E6607" t="str">
            <v>16,57</v>
          </cell>
          <cell r="F6607" t="str">
            <v>CAIXA REFERENCIAL</v>
          </cell>
        </row>
        <row r="6608">
          <cell r="A6608" t="str">
            <v>87887</v>
          </cell>
          <cell r="B6608" t="str">
            <v>CHAPISCO APLICADO NO TETO OU EM ESTRUTURA, COM DESEMPENADEIRA DENTADA. ARGAMASSA INDUSTRIALIZADA COM PREPARO EM MISTURADOR 300 KG. AF_10/2022</v>
          </cell>
          <cell r="C6608" t="str">
            <v>M2</v>
          </cell>
          <cell r="D6608" t="str">
            <v>COEFICIENTE DE REPRESENTATIVIDADE</v>
          </cell>
          <cell r="E6608" t="str">
            <v>15,75</v>
          </cell>
          <cell r="F6608" t="str">
            <v>CAIXA REFERENCIAL</v>
          </cell>
        </row>
        <row r="6609">
          <cell r="A6609" t="str">
            <v>87888</v>
          </cell>
          <cell r="B6609" t="str">
            <v>CHAPISCO APLICADO EM ALVENARIA (SEM PRESENÇA DE VÃOS) E ESTRUTURAS DE CONCRETO DE FACHADA, COM ROLO PARA TEXTURA ACRÍLICA.  ARGAMASSA TRAÇO 1:4 E EMULSÃO POLIMÉRICA (ADESIVO) COM PREPARO MANUAL. AF_10/2022</v>
          </cell>
          <cell r="C6609" t="str">
            <v>M2</v>
          </cell>
          <cell r="D6609" t="str">
            <v>COEFICIENTE DE REPRESENTATIVIDADE</v>
          </cell>
          <cell r="E6609" t="str">
            <v>7,61</v>
          </cell>
          <cell r="F6609" t="str">
            <v>CAIXA REFERENCIAL</v>
          </cell>
        </row>
        <row r="6610">
          <cell r="A6610" t="str">
            <v>87889</v>
          </cell>
          <cell r="B6610" t="str">
            <v>CHAPISCO APLICADO EM ALVENARIA (SEM PRESENÇA DE VÃOS) E ESTRUTURAS DE CONCRETO DE FACHADA, COM ROLO PARA TEXTURA ACRÍLICA.  ARGAMASSA TRAÇO 1:4 E EMULSÃO POLIMÉRICA (ADESIVO) COM PREPARO EM BETONEIRA 400L. AF_10/2022</v>
          </cell>
          <cell r="C6610" t="str">
            <v>M2</v>
          </cell>
          <cell r="D6610" t="str">
            <v>COEFICIENTE DE REPRESENTATIVIDADE</v>
          </cell>
          <cell r="E6610" t="str">
            <v>7,46</v>
          </cell>
          <cell r="F6610" t="str">
            <v>CAIXA REFERENCIAL</v>
          </cell>
        </row>
        <row r="6611">
          <cell r="A6611" t="str">
            <v>87891</v>
          </cell>
          <cell r="B6611" t="str">
            <v>CHAPISCO APLICADO EM ALVENARIA (SEM PRESENÇA DE VÃOS) E ESTRUTURAS DE CONCRETO DE FACHADA, COM ROLO PARA TEXTURA ACRÍLICA. ARGAMASSA INDUSTRIALIZADA COM PREPARO MANUAL. AF_10/2022</v>
          </cell>
          <cell r="C6611" t="str">
            <v>M2</v>
          </cell>
          <cell r="D6611" t="str">
            <v>COEFICIENTE DE REPRESENTATIVIDADE</v>
          </cell>
          <cell r="E6611" t="str">
            <v>11,10</v>
          </cell>
          <cell r="F6611" t="str">
            <v>CAIXA REFERENCIAL</v>
          </cell>
        </row>
        <row r="6612">
          <cell r="A6612" t="str">
            <v>87892</v>
          </cell>
          <cell r="B6612" t="str">
            <v>CHAPISCO APLICADO EM ALVENARIA (SEM PRESENÇA DE VÃOS) E ESTRUTURAS DE CONCRETO DE FACHADA, COM ROLO PARA TEXTURA ACRÍLICA.  ARGAMASSA INDUSTRIALIZADA COM PREPARO EM MISTURADOR 300 KG. AF_10/2022</v>
          </cell>
          <cell r="C6612" t="str">
            <v>M2</v>
          </cell>
          <cell r="D6612" t="str">
            <v>COEFICIENTE DE REPRESENTATIVIDADE</v>
          </cell>
          <cell r="E6612" t="str">
            <v>10,72</v>
          </cell>
          <cell r="F6612" t="str">
            <v>CAIXA REFERENCIAL</v>
          </cell>
        </row>
        <row r="6613">
          <cell r="A6613" t="str">
            <v>87893</v>
          </cell>
          <cell r="B6613" t="str">
            <v>CHAPISCO APLICADO EM ALVENARIA (SEM PRESENÇA DE VÃOS) E ESTRUTURAS DE CONCRETO DE FACHADA, COM COLHER DE PEDREIRO.  ARGAMASSA TRAÇO 1:3 COM PREPARO MANUAL. AF_10/2022</v>
          </cell>
          <cell r="C6613" t="str">
            <v>M2</v>
          </cell>
          <cell r="D6613" t="str">
            <v>COEFICIENTE DE REPRESENTATIVIDADE</v>
          </cell>
          <cell r="E6613" t="str">
            <v>7,74</v>
          </cell>
          <cell r="F6613" t="str">
            <v>CAIXA REFERENCIAL</v>
          </cell>
        </row>
        <row r="6614">
          <cell r="A6614" t="str">
            <v>87894</v>
          </cell>
          <cell r="B6614" t="str">
            <v>CHAPISCO APLICADO EM ALVENARIA (SEM PRESENÇA DE VÃOS) E ESTRUTURAS DE CONCRETO DE FACHADA, COM COLHER DE PEDREIRO.  ARGAMASSA TRAÇO 1:3 COM PREPARO EM BETONEIRA 400L. AF_10/2022</v>
          </cell>
          <cell r="C6614" t="str">
            <v>M2</v>
          </cell>
          <cell r="D6614" t="str">
            <v>COEFICIENTE DE REPRESENTATIVIDADE</v>
          </cell>
          <cell r="E6614" t="str">
            <v>7,29</v>
          </cell>
          <cell r="F6614" t="str">
            <v>CAIXA REFERENCIAL</v>
          </cell>
        </row>
        <row r="6615">
          <cell r="A6615" t="str">
            <v>87896</v>
          </cell>
          <cell r="B6615" t="str">
            <v>CHAPISCO APLICADO EM ALVENARIA (SEM PRESENÇA DE VÃOS) E ESTRUTURAS DE CONCRETO DE FACHADA, COM EQUIPAMENTO DE PROJEÇÃO. ARGAMASSA TRAÇO 1:3 COM PREPARO MANUAL. AF_10/2022</v>
          </cell>
          <cell r="C6615" t="str">
            <v>M2</v>
          </cell>
          <cell r="D6615" t="str">
            <v>ATRIBUÍDO SÃO PAULO</v>
          </cell>
          <cell r="E6615" t="str">
            <v>5,72</v>
          </cell>
          <cell r="F6615" t="str">
            <v>CAIXA REFERENCIAL</v>
          </cell>
        </row>
        <row r="6616">
          <cell r="A6616" t="str">
            <v>87897</v>
          </cell>
          <cell r="B6616" t="str">
            <v>CHAPISCO APLICADO EM ALVENARIA (SEM PRESENÇA DE VÃOS) E ESTRUTURAS DE CONCRETO DE FACHADA, COM EQUIPAMENTO DE PROJEÇÃO.  ARGAMASSA TRAÇO 1:3 COM PREPARO EM BETONEIRA 400 L. AF_10/2022</v>
          </cell>
          <cell r="C6616" t="str">
            <v>M2</v>
          </cell>
          <cell r="D6616" t="str">
            <v>ATRIBUÍDO SÃO PAULO</v>
          </cell>
          <cell r="E6616" t="str">
            <v>5,27</v>
          </cell>
          <cell r="F6616" t="str">
            <v>CAIXA REFERENCIAL</v>
          </cell>
        </row>
        <row r="6617">
          <cell r="A6617" t="str">
            <v>87899</v>
          </cell>
          <cell r="B6617" t="str">
            <v>CHAPISCO APLICADO EM ALVENARIA (COM PRESENÇA DE VÃOS) E ESTRUTURAS DE CONCRETO DE FACHADA, COM ROLO PARA TEXTURA ACRÍLICA.  ARGAMASSA TRAÇO 1:4 E EMULSÃO POLIMÉRICA (ADESIVO) COM PREPARO MANUAL. AF_10/2022</v>
          </cell>
          <cell r="C6617" t="str">
            <v>M2</v>
          </cell>
          <cell r="D6617" t="str">
            <v>COEFICIENTE DE REPRESENTATIVIDADE</v>
          </cell>
          <cell r="E6617" t="str">
            <v>8,42</v>
          </cell>
          <cell r="F6617" t="str">
            <v>CAIXA REFERENCIAL</v>
          </cell>
        </row>
        <row r="6618">
          <cell r="A6618" t="str">
            <v>87900</v>
          </cell>
          <cell r="B6618" t="str">
            <v>CHAPISCO APLICADO EM ALVENARIA (COM PRESENÇA DE VÃOS) E ESTRUTURAS DE CONCRETO DE FACHADA, COM ROLO PARA TEXTURA ACRÍLICA.  ARGAMASSA TRAÇO 1:4 E EMULSÃO POLIMÉRICA (ADESIVO) COM PREPARO EM BETONEIRA 400L. AF_10/2022</v>
          </cell>
          <cell r="C6618" t="str">
            <v>M2</v>
          </cell>
          <cell r="D6618" t="str">
            <v>COEFICIENTE DE REPRESENTATIVIDADE</v>
          </cell>
          <cell r="E6618" t="str">
            <v>8,27</v>
          </cell>
          <cell r="F6618" t="str">
            <v>CAIXA REFERENCIAL</v>
          </cell>
        </row>
        <row r="6619">
          <cell r="A6619" t="str">
            <v>87902</v>
          </cell>
          <cell r="B6619" t="str">
            <v>CHAPISCO APLICADO EM ALVENARIA (COM PRESENÇA DE VÃOS) E ESTRUTURAS DE CONCRETO DE FACHADA, COM ROLO PARA TEXTURA ACRÍLICA.  ARGAMASSA INDUSTRIALIZADA COM PREPARO MANUAL. AF_10/2022</v>
          </cell>
          <cell r="C6619" t="str">
            <v>M2</v>
          </cell>
          <cell r="D6619" t="str">
            <v>COEFICIENTE DE REPRESENTATIVIDADE</v>
          </cell>
          <cell r="E6619" t="str">
            <v>11,91</v>
          </cell>
          <cell r="F6619" t="str">
            <v>CAIXA REFERENCIAL</v>
          </cell>
        </row>
        <row r="6620">
          <cell r="A6620" t="str">
            <v>87903</v>
          </cell>
          <cell r="B6620" t="str">
            <v>CHAPISCO APLICADO EM ALVENARIA (COM PRESENÇA DE VÃOS) E ESTRUTURAS DE CONCRETO DE FACHADA, COM ROLO PARA TEXTURA ACRÍLICA.  ARGAMASSA INDUSTRIALIZADA COM PREPARO EM MISTURADOR 300 KG. AF_10/2022</v>
          </cell>
          <cell r="C6620" t="str">
            <v>M2</v>
          </cell>
          <cell r="D6620" t="str">
            <v>COEFICIENTE DE REPRESENTATIVIDADE</v>
          </cell>
          <cell r="E6620" t="str">
            <v>11,53</v>
          </cell>
          <cell r="F6620" t="str">
            <v>CAIXA REFERENCIAL</v>
          </cell>
        </row>
        <row r="6621">
          <cell r="A6621" t="str">
            <v>87904</v>
          </cell>
          <cell r="B6621" t="str">
            <v>CHAPISCO APLICADO EM ALVENARIA (COM PRESENÇA DE VÃOS) E ESTRUTURAS DE CONCRETO DE FACHADA, COM COLHER DE PEDREIRO.  ARGAMASSA TRAÇO 1:3 COM PREPARO MANUAL. AF_10/2022</v>
          </cell>
          <cell r="C6621" t="str">
            <v>M2</v>
          </cell>
          <cell r="D6621" t="str">
            <v>COEFICIENTE DE REPRESENTATIVIDADE</v>
          </cell>
          <cell r="E6621" t="str">
            <v>9,04</v>
          </cell>
          <cell r="F6621" t="str">
            <v>CAIXA REFERENCIAL</v>
          </cell>
        </row>
        <row r="6622">
          <cell r="A6622" t="str">
            <v>87905</v>
          </cell>
          <cell r="B6622" t="str">
            <v>CHAPISCO APLICADO EM ALVENARIA (COM PRESENÇA DE VÃOS) E ESTRUTURAS DE CONCRETO DE FACHADA, COM COLHER DE PEDREIRO.  ARGAMASSA TRAÇO 1:3 COM PREPARO EM BETONEIRA 400L. AF_10/2022</v>
          </cell>
          <cell r="C6622" t="str">
            <v>M2</v>
          </cell>
          <cell r="D6622" t="str">
            <v>COEFICIENTE DE REPRESENTATIVIDADE</v>
          </cell>
          <cell r="E6622" t="str">
            <v>8,59</v>
          </cell>
          <cell r="F6622" t="str">
            <v>CAIXA REFERENCIAL</v>
          </cell>
        </row>
        <row r="6623">
          <cell r="A6623" t="str">
            <v>87907</v>
          </cell>
          <cell r="B6623" t="str">
            <v>CHAPISCO APLICADO EM ALVENARIA (COM PRESENÇA DE VÃOS) E ESTRUTURAS DE CONCRETO DE FACHADA, COM EQUIPAMENTO DE PROJEÇÃO.  ARGAMASSA TRAÇO 1:3 COM PREPARO MANUAL. AF_10/2022</v>
          </cell>
          <cell r="C6623" t="str">
            <v>M2</v>
          </cell>
          <cell r="D6623" t="str">
            <v>ATRIBUÍDO SÃO PAULO</v>
          </cell>
          <cell r="E6623" t="str">
            <v>6,93</v>
          </cell>
          <cell r="F6623" t="str">
            <v>CAIXA REFERENCIAL</v>
          </cell>
        </row>
        <row r="6624">
          <cell r="A6624" t="str">
            <v>87908</v>
          </cell>
          <cell r="B6624" t="str">
            <v>CHAPISCO APLICADO EM ALVENARIA (COM PRESENÇA DE VÃOS) E ESTRUTURAS DE CONCRETO DE FACHADA, COM EQUIPAMENTO DE PROJEÇÃO.  ARGAMASSA TRAÇO 1:3 COM PREPARO EM BETONEIRA 400 L. AF_10/2022</v>
          </cell>
          <cell r="C6624" t="str">
            <v>M2</v>
          </cell>
          <cell r="D6624" t="str">
            <v>ATRIBUÍDO SÃO PAULO</v>
          </cell>
          <cell r="E6624" t="str">
            <v>6,48</v>
          </cell>
          <cell r="F6624" t="str">
            <v>CAIXA REFERENCIAL</v>
          </cell>
        </row>
        <row r="6625">
          <cell r="A6625" t="str">
            <v>87910</v>
          </cell>
          <cell r="B6625" t="str">
            <v>CHAPISCO APLICADO SOMENTE NA ESTRUTURA DE CONCRETO DA FACHADA, COM DESEMPENADEIRA DENTADA. ARGAMASSA INDUSTRIALIZADA COM PREPARO MANUAL. AF_10/2022</v>
          </cell>
          <cell r="C6625" t="str">
            <v>M2</v>
          </cell>
          <cell r="D6625" t="str">
            <v>COEFICIENTE DE REPRESENTATIVIDADE</v>
          </cell>
          <cell r="E6625" t="str">
            <v>22,71</v>
          </cell>
          <cell r="F6625" t="str">
            <v>CAIXA REFERENCIAL</v>
          </cell>
        </row>
        <row r="6626">
          <cell r="A6626" t="str">
            <v>87911</v>
          </cell>
          <cell r="B6626" t="str">
            <v>CHAPISCO APLICADO SOMENTE NA ESTRUTURA DE CONCRETO DA FACHADA, COM DESEMPENADEIRA DENTADA. ARGAMASSA INDUSTRIALIZADA COM PREPARO EM MISTURADOR 300 KG. AF_10/2022</v>
          </cell>
          <cell r="C6626" t="str">
            <v>M2</v>
          </cell>
          <cell r="D6626" t="str">
            <v>COEFICIENTE DE REPRESENTATIVIDADE</v>
          </cell>
          <cell r="E6626" t="str">
            <v>21,89</v>
          </cell>
          <cell r="F6626" t="str">
            <v>CAIXA REFERENCIAL</v>
          </cell>
        </row>
        <row r="6627">
          <cell r="A6627" t="str">
            <v>104410</v>
          </cell>
          <cell r="B6627" t="str">
            <v>CHAPISCO APLICADO EM ALVENARIA E ESTRUTURAS DE CONCRETO INTERNAS, COM EQUIPAMENTO DE PROJEÇÃO.  ARGAMASSA TRAÇO 1:3 COM PREPARO MANUAL. AF_10/2022</v>
          </cell>
          <cell r="C6627" t="str">
            <v>M2</v>
          </cell>
          <cell r="D6627" t="str">
            <v>ATRIBUÍDO SÃO PAULO</v>
          </cell>
          <cell r="E6627" t="str">
            <v>5,15</v>
          </cell>
          <cell r="F6627" t="str">
            <v>CAIXA REFERENCIAL</v>
          </cell>
        </row>
        <row r="6628">
          <cell r="A6628" t="str">
            <v>104411</v>
          </cell>
          <cell r="B6628" t="str">
            <v>CHAPISCO APLICADO EM ALVENARIA E ESTRUTURAS DE CONCRETO INTERNAS, COM EQUIPAMENTO DE PROJEÇÃO.  ARGAMASSA TRAÇO 1:3 COM PREPARO EM BETONEIRA 400 L. AF_10/2022</v>
          </cell>
          <cell r="C6628" t="str">
            <v>M2</v>
          </cell>
          <cell r="D6628" t="str">
            <v>ATRIBUÍDO SÃO PAULO</v>
          </cell>
          <cell r="E6628" t="str">
            <v>5,15</v>
          </cell>
          <cell r="F6628" t="str">
            <v>CAIXA REFERENCIAL</v>
          </cell>
        </row>
        <row r="6629">
          <cell r="A6629" t="str">
            <v>87411</v>
          </cell>
          <cell r="B6629" t="str">
            <v>APLICAÇÃO MANUAL DE GESSO DESEMPENADO (SEM TALISCAS) EM TETO DE AMBIENTES DE ÁREA MAIOR QUE 10M², ESPESSURA DE 0,5CM. AF_03/2023</v>
          </cell>
          <cell r="C6629" t="str">
            <v>M2</v>
          </cell>
          <cell r="D6629" t="str">
            <v>COEFICIENTE DE REPRESENTATIVIDADE</v>
          </cell>
          <cell r="E6629" t="str">
            <v>15,60</v>
          </cell>
          <cell r="F6629" t="str">
            <v>CAIXA REFERENCIAL</v>
          </cell>
        </row>
        <row r="6630">
          <cell r="A6630" t="str">
            <v>87412</v>
          </cell>
          <cell r="B6630" t="str">
            <v>APLICAÇÃO MANUAL DE GESSO DESEMPENADO (SEM TALISCAS) EM TETO DE AMBIENTES DE ÁREA ENTRE 5M² E 10M², ESPESSURA DE 0,5CM. AF_03/2023</v>
          </cell>
          <cell r="C6630" t="str">
            <v>M2</v>
          </cell>
          <cell r="D6630" t="str">
            <v>COEFICIENTE DE REPRESENTATIVIDADE</v>
          </cell>
          <cell r="E6630" t="str">
            <v>23,31</v>
          </cell>
          <cell r="F6630" t="str">
            <v>CAIXA REFERENCIAL</v>
          </cell>
        </row>
        <row r="6631">
          <cell r="A6631" t="str">
            <v>87413</v>
          </cell>
          <cell r="B6631" t="str">
            <v>APLICAÇÃO MANUAL DE GESSO DESEMPENADO (SEM TALISCAS) EM TETO DE AMBIENTES DE ÁREA MENOR QUE 5M², ESPESSURA DE 0,5CM. AF_03/2023</v>
          </cell>
          <cell r="C6631" t="str">
            <v>M2</v>
          </cell>
          <cell r="D6631" t="str">
            <v>COEFICIENTE DE REPRESENTATIVIDADE</v>
          </cell>
          <cell r="E6631" t="str">
            <v>27,75</v>
          </cell>
          <cell r="F6631" t="str">
            <v>CAIXA REFERENCIAL</v>
          </cell>
        </row>
        <row r="6632">
          <cell r="A6632" t="str">
            <v>87414</v>
          </cell>
          <cell r="B6632" t="str">
            <v>APLICAÇÃO MANUAL DE GESSO DESEMPENADO (SEM TALISCAS) EM TETO DE AMBIENTES DE ÁREA MAIOR QUE 10M², ESPESSURA DE 1,0CM. AF_03/2023</v>
          </cell>
          <cell r="C6632" t="str">
            <v>M2</v>
          </cell>
          <cell r="D6632" t="str">
            <v>COEFICIENTE DE REPRESENTATIVIDADE</v>
          </cell>
          <cell r="E6632" t="str">
            <v>24,85</v>
          </cell>
          <cell r="F6632" t="str">
            <v>CAIXA REFERENCIAL</v>
          </cell>
        </row>
        <row r="6633">
          <cell r="A6633" t="str">
            <v>87415</v>
          </cell>
          <cell r="B6633" t="str">
            <v>APLICAÇÃO MANUAL DE GESSO DESEMPENADO (SEM TALISCAS) EM TETO DE AMBIENTES DE ÁREA ENTRE 5M² E 10M², ESPESSURA DE 1,0CM. AF_03/2023</v>
          </cell>
          <cell r="C6633" t="str">
            <v>M2</v>
          </cell>
          <cell r="D6633" t="str">
            <v>COEFICIENTE DE REPRESENTATIVIDADE</v>
          </cell>
          <cell r="E6633" t="str">
            <v>32,56</v>
          </cell>
          <cell r="F6633" t="str">
            <v>CAIXA REFERENCIAL</v>
          </cell>
        </row>
        <row r="6634">
          <cell r="A6634" t="str">
            <v>87416</v>
          </cell>
          <cell r="B6634" t="str">
            <v>APLICAÇÃO MANUAL DE GESSO DESEMPENADO (SEM TALISCAS) EM TETO DE AMBIENTES DE ÁREA MENOR QUE 5M², ESPESSURA DE 1,0CM. AF_03/2023</v>
          </cell>
          <cell r="C6634" t="str">
            <v>M2</v>
          </cell>
          <cell r="D6634" t="str">
            <v>COEFICIENTE DE REPRESENTATIVIDADE</v>
          </cell>
          <cell r="E6634" t="str">
            <v>36,99</v>
          </cell>
          <cell r="F6634" t="str">
            <v>CAIXA REFERENCIAL</v>
          </cell>
        </row>
        <row r="6635">
          <cell r="A6635" t="str">
            <v>87418</v>
          </cell>
          <cell r="B6635" t="str">
            <v>APLICAÇÃO MANUAL DE GESSO DESEMPENADO (SEM TALISCAS) EM PAREDES, ESPESSURA DE 0,5CM. AF_03/2023</v>
          </cell>
          <cell r="C6635" t="str">
            <v>M2</v>
          </cell>
          <cell r="D6635" t="str">
            <v>COEFICIENTE DE REPRESENTATIVIDADE</v>
          </cell>
          <cell r="E6635" t="str">
            <v>18,04</v>
          </cell>
          <cell r="F6635" t="str">
            <v>CAIXA REFERENCIAL</v>
          </cell>
        </row>
        <row r="6636">
          <cell r="A6636" t="str">
            <v>87421</v>
          </cell>
          <cell r="B6636" t="str">
            <v>APLICAÇÃO MANUAL DE GESSO DESEMPENADO (SEM TALISCAS) EM PAREDES, ESPESSURA DE 1,0CM. AF_03/2023</v>
          </cell>
          <cell r="C6636" t="str">
            <v>M2</v>
          </cell>
          <cell r="D6636" t="str">
            <v>COEFICIENTE DE REPRESENTATIVIDADE</v>
          </cell>
          <cell r="E6636" t="str">
            <v>27,65</v>
          </cell>
          <cell r="F6636" t="str">
            <v>CAIXA REFERENCIAL</v>
          </cell>
        </row>
        <row r="6637">
          <cell r="A6637" t="str">
            <v>87424</v>
          </cell>
          <cell r="B6637" t="str">
            <v>APLICAÇÃO MANUAL DE GESSO SARRAFEADO (COM TALISCAS) EM PAREDES, ESPESSURA DE 1,0CM. AF_03/2023</v>
          </cell>
          <cell r="C6637" t="str">
            <v>M2</v>
          </cell>
          <cell r="D6637" t="str">
            <v>COEFICIENTE DE REPRESENTATIVIDADE</v>
          </cell>
          <cell r="E6637" t="str">
            <v>36,26</v>
          </cell>
          <cell r="F6637" t="str">
            <v>CAIXA REFERENCIAL</v>
          </cell>
        </row>
        <row r="6638">
          <cell r="A6638" t="str">
            <v>87427</v>
          </cell>
          <cell r="B6638" t="str">
            <v>APLICAÇÃO MANUAL DE GESSO SARRAFEADO (COM TALISCAS) EM PAREDES, ESPESSURA DE 1,5CM. AF_03/2023</v>
          </cell>
          <cell r="C6638" t="str">
            <v>M2</v>
          </cell>
          <cell r="D6638" t="str">
            <v>COEFICIENTE DE REPRESENTATIVIDADE</v>
          </cell>
          <cell r="E6638" t="str">
            <v>42,95</v>
          </cell>
          <cell r="F6638" t="str">
            <v>CAIXA REFERENCIAL</v>
          </cell>
        </row>
        <row r="6639">
          <cell r="A6639" t="str">
            <v>87430</v>
          </cell>
          <cell r="B6639" t="str">
            <v>APLICAÇÃO DE GESSO PROJETADO COM EQUIPAMENTO DE PROJEÇÃO EM PAREDES, DESEMPENADO (SEM TALISCAS), ESPESSURA DE 0,5CM. AF_03/2023</v>
          </cell>
          <cell r="C6639" t="str">
            <v>M2</v>
          </cell>
          <cell r="D6639" t="str">
            <v>COEFICIENTE DE REPRESENTATIVIDADE</v>
          </cell>
          <cell r="E6639" t="str">
            <v>18,46</v>
          </cell>
          <cell r="F6639" t="str">
            <v>CAIXA REFERENCIAL</v>
          </cell>
        </row>
        <row r="6640">
          <cell r="A6640" t="str">
            <v>87433</v>
          </cell>
          <cell r="B6640" t="str">
            <v>APLICAÇÃO DE GESSO PROJETADO COM EQUIPAMENTO DE PROJEÇÃO EM PAREDES, DESEMPENADO (SEM TALISCAS), ESPESSURA DE 1,0CM. AF_03/2023</v>
          </cell>
          <cell r="C6640" t="str">
            <v>M2</v>
          </cell>
          <cell r="D6640" t="str">
            <v>COEFICIENTE DE REPRESENTATIVIDADE</v>
          </cell>
          <cell r="E6640" t="str">
            <v>26,94</v>
          </cell>
          <cell r="F6640" t="str">
            <v>CAIXA REFERENCIAL</v>
          </cell>
        </row>
        <row r="6641">
          <cell r="A6641" t="str">
            <v>87436</v>
          </cell>
          <cell r="B6641" t="str">
            <v>APLICAÇÃO DE GESSO PROJETADO COM EQUIPAMENTO DE PROJEÇÃO EM PAREDES, SARRAFEADO (COM TALISCAS), ESPESSURA DE 1,0CM. AF_03/2023</v>
          </cell>
          <cell r="C6641" t="str">
            <v>M2</v>
          </cell>
          <cell r="D6641" t="str">
            <v>COEFICIENTE DE REPRESENTATIVIDADE</v>
          </cell>
          <cell r="E6641" t="str">
            <v>30,44</v>
          </cell>
          <cell r="F6641" t="str">
            <v>CAIXA REFERENCIAL</v>
          </cell>
        </row>
        <row r="6642">
          <cell r="A6642" t="str">
            <v>87439</v>
          </cell>
          <cell r="B6642" t="str">
            <v>APLICAÇÃO DE GESSO PROJETADO COM EQUIPAMENTO DE PROJEÇÃO EM PAREDES, SARRAFEADO (COM TALISCAS), ESPESSURA DE 1,5CM. AF_03/2023</v>
          </cell>
          <cell r="C6642" t="str">
            <v>M2</v>
          </cell>
          <cell r="D6642" t="str">
            <v>COEFICIENTE DE REPRESENTATIVIDADE</v>
          </cell>
          <cell r="E6642" t="str">
            <v>37,40</v>
          </cell>
          <cell r="F6642" t="str">
            <v>CAIXA REFERENCIAL</v>
          </cell>
        </row>
        <row r="6643">
          <cell r="A6643" t="str">
            <v>87527</v>
          </cell>
          <cell r="B6643" t="str">
            <v>EMBOÇO, EM ARGAMASSA TRAÇO 1:2:8, PREPARO MECÂNICO, APLICADO MANUALMENTE EM PAREDES INTERNAS DE AMBIENTES COM ÁREA MENOR QUE 5M², E =17,5MM, COM TALISCAS. AF_03/2024</v>
          </cell>
          <cell r="C6643" t="str">
            <v>M2</v>
          </cell>
          <cell r="D6643" t="str">
            <v>COEFICIENTE DE REPRESENTATIVIDADE</v>
          </cell>
          <cell r="E6643" t="str">
            <v>41,01</v>
          </cell>
          <cell r="F6643" t="str">
            <v>CAIXA REFERENCIAL</v>
          </cell>
        </row>
        <row r="6644">
          <cell r="A6644" t="str">
            <v>87528</v>
          </cell>
          <cell r="B6644" t="str">
            <v>EMBOÇO, EM ARGAMASSA TRAÇO 1:2:8, PREPARO MANUAL, APLICADO MANUALMENTE EM PAREDES INTERNAS DE AMBIENTES COM ÁREA MENOR QUE 5M², E = 17,5MM, COM TALISCAS. AF_03/2024</v>
          </cell>
          <cell r="C6644" t="str">
            <v>M2</v>
          </cell>
          <cell r="D6644" t="str">
            <v>COEFICIENTE DE REPRESENTATIVIDADE</v>
          </cell>
          <cell r="E6644" t="str">
            <v>44,52</v>
          </cell>
          <cell r="F6644" t="str">
            <v>CAIXA REFERENCIAL</v>
          </cell>
        </row>
        <row r="6645">
          <cell r="A6645" t="str">
            <v>87529</v>
          </cell>
          <cell r="B6645" t="str">
            <v>MASSA ÚNICA, EM ARGAMASSA TRAÇO 1:2:8, PREPARO MECÂNICO, APLICADA MANUALMENTE EM PAREDES INTERNAS DE AMBIENTES COM ÁREA ENTRE 5M² E 10M², E = 17,5MM, COM TALISCAS. AF_03/2024</v>
          </cell>
          <cell r="C6645" t="str">
            <v>M2</v>
          </cell>
          <cell r="D6645" t="str">
            <v>COEFICIENTE DE REPRESENTATIVIDADE</v>
          </cell>
          <cell r="E6645" t="str">
            <v>37,60</v>
          </cell>
          <cell r="F6645" t="str">
            <v>CAIXA REFERENCIAL</v>
          </cell>
        </row>
        <row r="6646">
          <cell r="A6646" t="str">
            <v>87530</v>
          </cell>
          <cell r="B6646" t="str">
            <v>MASSA ÚNICA, EM ARGAMASSA TRAÇO 1:2:8, PREPARO MANUAL, APLICADA MANUALMENTE EM PAREDES INTERNAS DE AMBIENTES COM ÁREA ENTRE 5M² E 10M², E = 17,5MM, COM TALISCAS. AF_03/2024</v>
          </cell>
          <cell r="C6646" t="str">
            <v>M2</v>
          </cell>
          <cell r="D6646" t="str">
            <v>COEFICIENTE DE REPRESENTATIVIDADE</v>
          </cell>
          <cell r="E6646" t="str">
            <v>41,11</v>
          </cell>
          <cell r="F6646" t="str">
            <v>CAIXA REFERENCIAL</v>
          </cell>
        </row>
        <row r="6647">
          <cell r="A6647" t="str">
            <v>87531</v>
          </cell>
          <cell r="B6647" t="str">
            <v>EMBOÇO, EM ARGAMASSA TRAÇO 1:2:8, PREPARO MECÂNICO, APLICADO MANUALMENTE EM PAREDES INTERNAS DE AMBIENTES COM ÁREA ENTRE 5M² E 10M², E = 17,5MM, COM TALISCAS. AF_03/2024</v>
          </cell>
          <cell r="C6647" t="str">
            <v>M2</v>
          </cell>
          <cell r="D6647" t="str">
            <v>COEFICIENTE DE REPRESENTATIVIDADE</v>
          </cell>
          <cell r="E6647" t="str">
            <v>36,21</v>
          </cell>
          <cell r="F6647" t="str">
            <v>CAIXA REFERENCIAL</v>
          </cell>
        </row>
        <row r="6648">
          <cell r="A6648" t="str">
            <v>87532</v>
          </cell>
          <cell r="B6648" t="str">
            <v>EMBOÇO, EM ARGAMASSA TRAÇO 1:2:8, PREPARO MANUAL, APLICADO MANUALMENTE EM PAREDES INTERNAS DE AMBIENTES COM ÁREA ENTRE 5M² E 10M², E = 17,5MM, COM TALISCAS. AF_03/2024</v>
          </cell>
          <cell r="C6648" t="str">
            <v>M2</v>
          </cell>
          <cell r="D6648" t="str">
            <v>COEFICIENTE DE REPRESENTATIVIDADE</v>
          </cell>
          <cell r="E6648" t="str">
            <v>39,72</v>
          </cell>
          <cell r="F6648" t="str">
            <v>CAIXA REFERENCIAL</v>
          </cell>
        </row>
        <row r="6649">
          <cell r="A6649" t="str">
            <v>87535</v>
          </cell>
          <cell r="B6649" t="str">
            <v>EMBOÇO, EM ARGAMASSA TRAÇO 1:2:8, PREPARO MECÂNICO, APLICADO MANUALMENTE EM PAREDES INTERNAS DE AMBIENTES COM ÁREA MAIOR QUE 10M², E = 17,5MM, COM TALISCAS. AF_03/2024</v>
          </cell>
          <cell r="C6649" t="str">
            <v>M2</v>
          </cell>
          <cell r="D6649" t="str">
            <v>COEFICIENTE DE REPRESENTATIVIDADE</v>
          </cell>
          <cell r="E6649" t="str">
            <v>33,35</v>
          </cell>
          <cell r="F6649" t="str">
            <v>CAIXA REFERENCIAL</v>
          </cell>
        </row>
        <row r="6650">
          <cell r="A6650" t="str">
            <v>87536</v>
          </cell>
          <cell r="B6650" t="str">
            <v>EMBOÇO, EM ARGAMASSA TRAÇO 1:2:8, PREPARO MANUAL, APLICADO MANUALMENTE EM PAREDES INTERNAS DE AMBIENTES COM ÁREA MAIOR QUE 10M², E = 17,5MM, COM TALISCAS. AF_03/2024</v>
          </cell>
          <cell r="C6650" t="str">
            <v>M2</v>
          </cell>
          <cell r="D6650" t="str">
            <v>COEFICIENTE DE REPRESENTATIVIDADE</v>
          </cell>
          <cell r="E6650" t="str">
            <v>36,86</v>
          </cell>
          <cell r="F6650" t="str">
            <v>CAIXA REFERENCIAL</v>
          </cell>
        </row>
        <row r="6651">
          <cell r="A6651" t="str">
            <v>87539</v>
          </cell>
          <cell r="B6651" t="str">
            <v>EMBOÇO, EM ARGAMASSA INDUSTRIALIZADA, PREPARO MECÂNICO, APLICADO COM EQUIPAMENTO DE MISTURA E PROJEÇÃO DE ARGAMASSA EM PAREDES INTERNAS, E = 17,5MM, COM TALISCAS. AF_03/2024</v>
          </cell>
          <cell r="C6651" t="str">
            <v>M2</v>
          </cell>
          <cell r="D6651" t="str">
            <v>COEFICIENTE DE REPRESENTATIVIDADE</v>
          </cell>
          <cell r="E6651" t="str">
            <v>62,84</v>
          </cell>
          <cell r="F6651" t="str">
            <v>CAIXA REFERENCIAL</v>
          </cell>
        </row>
        <row r="6652">
          <cell r="A6652" t="str">
            <v>87543</v>
          </cell>
          <cell r="B6652" t="str">
            <v>MASSA ÚNICA, EM ARGAMASSA INDUSTRIALIZADA, PREPARO MECÂNICO, APLICADA COM EQUIPAMENTO DE MISTURA E PROJEÇÃO DE ARGAMASSA EM PAREDES INTERNAS, E = 5MM, SEM TALISCAS. AF_03/2024</v>
          </cell>
          <cell r="C6652" t="str">
            <v>M2</v>
          </cell>
          <cell r="D6652" t="str">
            <v>COEFICIENTE DE REPRESENTATIVIDADE</v>
          </cell>
          <cell r="E6652" t="str">
            <v>24,36</v>
          </cell>
          <cell r="F6652" t="str">
            <v>CAIXA REFERENCIAL</v>
          </cell>
        </row>
        <row r="6653">
          <cell r="A6653" t="str">
            <v>87545</v>
          </cell>
          <cell r="B6653" t="str">
            <v>EMBOÇO, EM ARGAMASSA TRAÇO 1:2:8, PREPARO MECÂNICO, APLICADO MANUALMENTE EM PAREDES INTERNAS, PARA AMBIENTES COM ÁREA MENOR QUE 5M², E = 10MM, COM TALISCAS. AF_03/2024</v>
          </cell>
          <cell r="C6653" t="str">
            <v>M2</v>
          </cell>
          <cell r="D6653" t="str">
            <v>COEFICIENTE DE REPRESENTATIVIDADE</v>
          </cell>
          <cell r="E6653" t="str">
            <v>30,74</v>
          </cell>
          <cell r="F6653" t="str">
            <v>CAIXA REFERENCIAL</v>
          </cell>
        </row>
        <row r="6654">
          <cell r="A6654" t="str">
            <v>87546</v>
          </cell>
          <cell r="B6654" t="str">
            <v>EMBOÇO, EM ARGAMASSA TRAÇO 1:2:8, PREPARO MANUAL, APLICADO MANUALMENTE EM PAREDES INTERNAS, PARA AMBIENTES COM ÁREA MENOR QUE 5M², E = 10MM, COM TALISCAS. AF_03/2024</v>
          </cell>
          <cell r="C6654" t="str">
            <v>M2</v>
          </cell>
          <cell r="D6654" t="str">
            <v>COEFICIENTE DE REPRESENTATIVIDADE</v>
          </cell>
          <cell r="E6654" t="str">
            <v>32,98</v>
          </cell>
          <cell r="F6654" t="str">
            <v>CAIXA REFERENCIAL</v>
          </cell>
        </row>
        <row r="6655">
          <cell r="A6655" t="str">
            <v>87547</v>
          </cell>
          <cell r="B6655" t="str">
            <v>MASSA ÚNICA, EM ARGAMASSA TRAÇO 1:2:8, PREPARO MECÂNICO, APLICADA MANUALMENTE EM PAREDES INTERNAS DE AMBIENTES COM ÁREA ENTRE 5M² E 10M², E = 10MM, COM TALISCAS. AF_03/2024</v>
          </cell>
          <cell r="C6655" t="str">
            <v>M2</v>
          </cell>
          <cell r="D6655" t="str">
            <v>COEFICIENTE DE REPRESENTATIVIDADE</v>
          </cell>
          <cell r="E6655" t="str">
            <v>27,33</v>
          </cell>
          <cell r="F6655" t="str">
            <v>CAIXA REFERENCIAL</v>
          </cell>
        </row>
        <row r="6656">
          <cell r="A6656" t="str">
            <v>87548</v>
          </cell>
          <cell r="B6656" t="str">
            <v>MASSA ÚNICA, EM ARGAMASSA TRAÇO 1:2:8, PREPARO MANUAL, APLICADA MANUALMENTE EM PAREDES INTERNAS DE AMBIENTES COM ÁREA ENTRE 5M² E 10M², E = 10MM, COM TALISCAS. AF_03/2024</v>
          </cell>
          <cell r="C6656" t="str">
            <v>M2</v>
          </cell>
          <cell r="D6656" t="str">
            <v>COEFICIENTE DE REPRESENTATIVIDADE</v>
          </cell>
          <cell r="E6656" t="str">
            <v>29,57</v>
          </cell>
          <cell r="F6656" t="str">
            <v>CAIXA REFERENCIAL</v>
          </cell>
        </row>
        <row r="6657">
          <cell r="A6657" t="str">
            <v>87549</v>
          </cell>
          <cell r="B6657" t="str">
            <v>EMBOÇO, EM ARGAMASSA TRAÇO 1:2:8, PREPARO MECÂNICO, APLICADO MANUALMENTE EM PAREDES INTERNAS DE AMBIENTES COM ÁREA ENTRE 5M² E 10M², E = 10MM, COM TALISCAS. AF_03/2024</v>
          </cell>
          <cell r="C6657" t="str">
            <v>M2</v>
          </cell>
          <cell r="D6657" t="str">
            <v>COEFICIENTE DE REPRESENTATIVIDADE</v>
          </cell>
          <cell r="E6657" t="str">
            <v>25,95</v>
          </cell>
          <cell r="F6657" t="str">
            <v>CAIXA REFERENCIAL</v>
          </cell>
        </row>
        <row r="6658">
          <cell r="A6658" t="str">
            <v>87550</v>
          </cell>
          <cell r="B6658" t="str">
            <v>EMBOÇO, EM ARGAMASSA TRAÇO 1:2:8, PREPARO MANUAL, APLICADO MANUALMENTE EM PAREDES INTERNAS DE AMBIENTES COM ÁREA ENTRE 5M² E 10M², E = 10MM, COM TALISCAS. AF_03/2024</v>
          </cell>
          <cell r="C6658" t="str">
            <v>M2</v>
          </cell>
          <cell r="D6658" t="str">
            <v>COEFICIENTE DE REPRESENTATIVIDADE</v>
          </cell>
          <cell r="E6658" t="str">
            <v>28,19</v>
          </cell>
          <cell r="F6658" t="str">
            <v>CAIXA REFERENCIAL</v>
          </cell>
        </row>
        <row r="6659">
          <cell r="A6659" t="str">
            <v>87553</v>
          </cell>
          <cell r="B6659" t="str">
            <v>EMBOÇO, EM ARGAMASSA TRAÇO 1:2:8, PREPARO MECÂNICO, APLICADO MANUALMENTE EM PAREDES INTERNAS DE AMBIENTES COM ÁREA MAIOR QUE 10M², E = 10MM, COM TALISCAS. AF_03/2024</v>
          </cell>
          <cell r="C6659" t="str">
            <v>M2</v>
          </cell>
          <cell r="D6659" t="str">
            <v>COEFICIENTE DE REPRESENTATIVIDADE</v>
          </cell>
          <cell r="E6659" t="str">
            <v>23,08</v>
          </cell>
          <cell r="F6659" t="str">
            <v>CAIXA REFERENCIAL</v>
          </cell>
        </row>
        <row r="6660">
          <cell r="A6660" t="str">
            <v>87554</v>
          </cell>
          <cell r="B6660" t="str">
            <v>EMBOÇO, EM ARGAMASSA TRAÇO 1:2:8, PREPARO MANUAL, APLICADO MANUALMENTE EM PAREDES INTERNAS DE AMBIENTES COM ÁREA MAIOR QUE 10M², E = 10MM, COM TALISCAS. AF_03/2024</v>
          </cell>
          <cell r="C6660" t="str">
            <v>M2</v>
          </cell>
          <cell r="D6660" t="str">
            <v>COEFICIENTE DE REPRESENTATIVIDADE</v>
          </cell>
          <cell r="E6660" t="str">
            <v>25,32</v>
          </cell>
          <cell r="F6660" t="str">
            <v>CAIXA REFERENCIAL</v>
          </cell>
        </row>
        <row r="6661">
          <cell r="A6661" t="str">
            <v>87557</v>
          </cell>
          <cell r="B6661" t="str">
            <v>EMBOÇO, EM ARGAMASSA INDUSTRIALIZADA, PREPARO MECÂNICO, APLICADO COM EQUIPAMENTO DE MISTURA E PROJEÇÃO DE ARGAMASSA EM PAREDES INTERNAS, E = 10MM, COM TALISCAS. AF_03/2024</v>
          </cell>
          <cell r="C6661" t="str">
            <v>M2</v>
          </cell>
          <cell r="D6661" t="str">
            <v>COEFICIENTE DE REPRESENTATIVIDADE</v>
          </cell>
          <cell r="E6661" t="str">
            <v>41,74</v>
          </cell>
          <cell r="F6661" t="str">
            <v>CAIXA REFERENCIAL</v>
          </cell>
        </row>
        <row r="6662">
          <cell r="A6662" t="str">
            <v>87561</v>
          </cell>
          <cell r="B6662" t="str">
            <v>MASSA ÚNICA, EM ARGAMASSA INDUSTRIALIZADA, PREPARO MECÂNICO, APLICADA COM EQUIPAMENTO DE MISTURA E PROJEÇÃO DE ARGAMASSA EM PAREDES INTERNAS, E = 10MM, SEM TALISCAS. AF_03/2024</v>
          </cell>
          <cell r="C6662" t="str">
            <v>M2</v>
          </cell>
          <cell r="D6662" t="str">
            <v>COEFICIENTE DE REPRESENTATIVIDADE</v>
          </cell>
          <cell r="E6662" t="str">
            <v>41,12</v>
          </cell>
          <cell r="F6662" t="str">
            <v>CAIXA REFERENCIAL</v>
          </cell>
        </row>
        <row r="6663">
          <cell r="A6663" t="str">
            <v>87775</v>
          </cell>
          <cell r="B6663" t="str">
            <v>EMBOÇO OU MASSA ÚNICA EM ARGAMASSA TRAÇO 1:2:8, PREPARO MECÂNICO COM BETONEIRA 400 L, APLICADA MANUALMENTE EM PANOS DE FACHADA COM PRESENÇA DE VÃOS, ESPESSURA DE 25 MM. AF_08/2022</v>
          </cell>
          <cell r="C6663" t="str">
            <v>M2</v>
          </cell>
          <cell r="D6663" t="str">
            <v>COEFICIENTE DE REPRESENTATIVIDADE</v>
          </cell>
          <cell r="E6663" t="str">
            <v>57,69</v>
          </cell>
          <cell r="F6663" t="str">
            <v>CAIXA REFERENCIAL</v>
          </cell>
        </row>
        <row r="6664">
          <cell r="A6664" t="str">
            <v>87777</v>
          </cell>
          <cell r="B6664" t="str">
            <v>EMBOÇO OU MASSA ÚNICA EM ARGAMASSA TRAÇO 1:2:8, PREPARO MANUAL, APLICADA MANUALMENTE EM PANOS DE FACHADA COM PRESENÇA DE VÃOS, ESPESSURA DE 25 MM. AF_08/2022</v>
          </cell>
          <cell r="C6664" t="str">
            <v>M2</v>
          </cell>
          <cell r="D6664" t="str">
            <v>COEFICIENTE DE REPRESENTATIVIDADE</v>
          </cell>
          <cell r="E6664" t="str">
            <v>61,32</v>
          </cell>
          <cell r="F6664" t="str">
            <v>CAIXA REFERENCIAL</v>
          </cell>
        </row>
        <row r="6665">
          <cell r="A6665" t="str">
            <v>87778</v>
          </cell>
          <cell r="B6665" t="str">
            <v>EMBOÇO OU MASSA ÚNICA EM ARGAMASSA INDUSTRIALIZADA, PREPARO MECÂNICO E APLICAÇÃO COM EQUIPAMENTO DE MISTURA E PROJEÇÃO DE 1,5 M3/H DE ARGAMASSA EM PANOS DE FACHADA COM PRESENÇA DE VÃOS, ESPESSURA DE 25 MM. AF_08/2022</v>
          </cell>
          <cell r="C6665" t="str">
            <v>M2</v>
          </cell>
          <cell r="D6665" t="str">
            <v>COEFICIENTE DE REPRESENTATIVIDADE</v>
          </cell>
          <cell r="E6665" t="str">
            <v>87,59</v>
          </cell>
          <cell r="F6665" t="str">
            <v>CAIXA REFERENCIAL</v>
          </cell>
        </row>
        <row r="6666">
          <cell r="A6666" t="str">
            <v>87779</v>
          </cell>
          <cell r="B6666" t="str">
            <v>EMBOÇO OU MASSA ÚNICA EM ARGAMASSA TRAÇO 1:2:8, PREPARO MECÂNICO COM BETONEIRA 400 L, APLICADA MANUALMENTE EM PANOS DE FACHADA COM PRESENÇA DE VÃOS, ESPESSURA DE 35 MM. AF_08/2022</v>
          </cell>
          <cell r="C6666" t="str">
            <v>M2</v>
          </cell>
          <cell r="D6666" t="str">
            <v>COEFICIENTE DE REPRESENTATIVIDADE</v>
          </cell>
          <cell r="E6666" t="str">
            <v>74,22</v>
          </cell>
          <cell r="F6666" t="str">
            <v>CAIXA REFERENCIAL</v>
          </cell>
        </row>
        <row r="6667">
          <cell r="A6667" t="str">
            <v>87781</v>
          </cell>
          <cell r="B6667" t="str">
            <v>EMBOÇO OU MASSA ÚNICA EM ARGAMASSA TRAÇO 1:2:8, PREPARO MANUAL, APLICADA MANUALMENTE EM PANOS DE FACHADA COM PRESENÇA DE VÃOS, ESPESSURA DE 35 MM. AF_08/2022</v>
          </cell>
          <cell r="C6667" t="str">
            <v>M2</v>
          </cell>
          <cell r="D6667" t="str">
            <v>COEFICIENTE DE REPRESENTATIVIDADE</v>
          </cell>
          <cell r="E6667" t="str">
            <v>79,09</v>
          </cell>
          <cell r="F6667" t="str">
            <v>CAIXA REFERENCIAL</v>
          </cell>
        </row>
        <row r="6668">
          <cell r="A6668" t="str">
            <v>87783</v>
          </cell>
          <cell r="B6668" t="str">
            <v>EMBOÇO OU MASSA ÚNICA EM ARGAMASSA INDUSTRIALIZADA, PREPARO MECÂNICO E APLICAÇÃO COM EQUIPAMENTO DE MISTURA E PROJEÇÃO DE 1,5 M3/H DE ARGAMASSA EM PANOS DE FACHADA COM PRESENÇA DE VÃOS, ESPESSURA DE 35 MM. AF_08/2022</v>
          </cell>
          <cell r="C6668" t="str">
            <v>M2</v>
          </cell>
          <cell r="D6668" t="str">
            <v>COEFICIENTE DE REPRESENTATIVIDADE</v>
          </cell>
          <cell r="E6668" t="str">
            <v>114,60</v>
          </cell>
          <cell r="F6668" t="str">
            <v>CAIXA REFERENCIAL</v>
          </cell>
        </row>
        <row r="6669">
          <cell r="A6669" t="str">
            <v>87784</v>
          </cell>
          <cell r="B6669" t="str">
            <v>EMBOÇO OU MASSA ÚNICA EM ARGAMASSA TRAÇO 1:2:8, PREPARO MECÂNICO COM BETONEIRA 400 L, APLICADA MANUALMENTE EM PANOS DE FACHADA COM PRESENÇA DE VÃOS, ESPESSURA DE 45 MM. AF_08/2022</v>
          </cell>
          <cell r="C6669" t="str">
            <v>M2</v>
          </cell>
          <cell r="D6669" t="str">
            <v>COEFICIENTE DE REPRESENTATIVIDADE</v>
          </cell>
          <cell r="E6669" t="str">
            <v>80,28</v>
          </cell>
          <cell r="F6669" t="str">
            <v>CAIXA REFERENCIAL</v>
          </cell>
        </row>
        <row r="6670">
          <cell r="A6670" t="str">
            <v>87786</v>
          </cell>
          <cell r="B6670" t="str">
            <v>EMBOÇO OU MASSA ÚNICA EM ARGAMASSA TRAÇO 1:2:8, PREPARO MANUAL, APLICADA MANUALMENTE EM PANOS DE FACHADA COM PRESENÇA DE VÃOS, ESPESSURA DE 45 MM. AF_08/2022</v>
          </cell>
          <cell r="C6670" t="str">
            <v>M2</v>
          </cell>
          <cell r="D6670" t="str">
            <v>COEFICIENTE DE REPRESENTATIVIDADE</v>
          </cell>
          <cell r="E6670" t="str">
            <v>86,38</v>
          </cell>
          <cell r="F6670" t="str">
            <v>CAIXA REFERENCIAL</v>
          </cell>
        </row>
        <row r="6671">
          <cell r="A6671" t="str">
            <v>87787</v>
          </cell>
          <cell r="B6671" t="str">
            <v>EMBOÇO OU MASSA ÚNICA EM ARGAMASSA INDUSTRIALIZADA, PREPARO MECÂNICO E APLICAÇÃO COM EQUIPAMENTO DE MISTURA E PROJEÇÃO DE 1,5 M3/H DE ARGAMASSA EM PANOS DE FACHADA COM PRESENÇA DE VÃOS, ESPESSURA DE 45 MM. AF_08/2022</v>
          </cell>
          <cell r="C6671" t="str">
            <v>M2</v>
          </cell>
          <cell r="D6671" t="str">
            <v>COEFICIENTE DE REPRESENTATIVIDADE</v>
          </cell>
          <cell r="E6671" t="str">
            <v>132,01</v>
          </cell>
          <cell r="F6671" t="str">
            <v>CAIXA REFERENCIAL</v>
          </cell>
        </row>
        <row r="6672">
          <cell r="A6672" t="str">
            <v>87788</v>
          </cell>
          <cell r="B6672" t="str">
            <v>EMBOÇO OU MASSA ÚNICA EM ARGAMASSA TRAÇO 1:2:8, PREPARO MECÂNICO COM BETONEIRA 400 L, APLICADA MANUALMENTE EM PANOS DE FACHADA COM PRESENÇA DE VÃOS, ESPESSURA MAIOR OU IGUAL A 50 MM. AF_08/2022</v>
          </cell>
          <cell r="C6672" t="str">
            <v>M2</v>
          </cell>
          <cell r="D6672" t="str">
            <v>COEFICIENTE DE REPRESENTATIVIDADE</v>
          </cell>
          <cell r="E6672" t="str">
            <v>95,18</v>
          </cell>
          <cell r="F6672" t="str">
            <v>CAIXA REFERENCIAL</v>
          </cell>
        </row>
        <row r="6673">
          <cell r="A6673" t="str">
            <v>87791</v>
          </cell>
          <cell r="B6673" t="str">
            <v>EMBOÇO OU MASSA ÚNICA EM ARGAMASSA INDUSTRIALIZADA, PREPARO MECÂNICO E APLICAÇÃO COM EQUIPAMENTO DE MISTURA E PROJEÇÃO DE 1,5 M3/H DE ARGAMASSA EM PANOS DE FACHADA COM PRESENÇA DE VÃOS, ESPESSURA MAIOR OU IGUAL A 50 MM. AF_08/2022</v>
          </cell>
          <cell r="C6673" t="str">
            <v>M2</v>
          </cell>
          <cell r="D6673" t="str">
            <v>COEFICIENTE DE REPRESENTATIVIDADE</v>
          </cell>
          <cell r="E6673" t="str">
            <v>145,54</v>
          </cell>
          <cell r="F6673" t="str">
            <v>CAIXA REFERENCIAL</v>
          </cell>
        </row>
        <row r="6674">
          <cell r="A6674" t="str">
            <v>87792</v>
          </cell>
          <cell r="B6674" t="str">
            <v>EMBOÇO OU MASSA ÚNICA EM ARGAMASSA TRAÇO 1:2:8, PREPARO MECÂNICO COM BETONEIRA 400 L, APLICADA MANUALMENTE EM PANOS CEGOS DE FACHADA (SEM PRESENÇA DE VÃOS), ESPESSURA DE 25 MM. AF_08/2022</v>
          </cell>
          <cell r="C6674" t="str">
            <v>M2</v>
          </cell>
          <cell r="D6674" t="str">
            <v>COEFICIENTE DE REPRESENTATIVIDADE</v>
          </cell>
          <cell r="E6674" t="str">
            <v>41,98</v>
          </cell>
          <cell r="F6674" t="str">
            <v>CAIXA REFERENCIAL</v>
          </cell>
        </row>
        <row r="6675">
          <cell r="A6675" t="str">
            <v>87794</v>
          </cell>
          <cell r="B6675" t="str">
            <v>EMBOÇO OU MASSA ÚNICA EM ARGAMASSA TRAÇO 1:2:8, PREPARO MANUAL, APLICADA MANUALMENTE EM PANOS CEGOS DE FACHADA (SEM PRESENÇA DE VÃOS), ESPESSURA DE 25 MM. AF_09/2022</v>
          </cell>
          <cell r="C6675" t="str">
            <v>M2</v>
          </cell>
          <cell r="D6675" t="str">
            <v>COEFICIENTE DE REPRESENTATIVIDADE</v>
          </cell>
          <cell r="E6675" t="str">
            <v>45,37</v>
          </cell>
          <cell r="F6675" t="str">
            <v>CAIXA REFERENCIAL</v>
          </cell>
        </row>
        <row r="6676">
          <cell r="A6676" t="str">
            <v>87795</v>
          </cell>
          <cell r="B6676" t="str">
            <v>EMBOÇO OU MASSA ÚNICA EM ARGAMASSA INDUSTRIALIZADA, PREPARO MECÂNICO E APLICAÇÃO COM EQUIPAMENTO DE MISTURA E PROJEÇÃO DE 1,5 M3/H DE ARGAMASSA EM PANOS CEGOS DE FACHADA (SEM PRESENÇA DE VÃOS), ESPESSURA DE 25 MM. AF_08/2022</v>
          </cell>
          <cell r="C6676" t="str">
            <v>M2</v>
          </cell>
          <cell r="D6676" t="str">
            <v>COEFICIENTE DE REPRESENTATIVIDADE</v>
          </cell>
          <cell r="E6676" t="str">
            <v>71,03</v>
          </cell>
          <cell r="F6676" t="str">
            <v>CAIXA REFERENCIAL</v>
          </cell>
        </row>
        <row r="6677">
          <cell r="A6677" t="str">
            <v>87797</v>
          </cell>
          <cell r="B6677" t="str">
            <v>EMBOÇO OU MASSA ÚNICA EM ARGAMASSA TRAÇO 1:2:8, PREPARO MECÂNICO COM BETONEIRA 400 L, APLICADA MANUALMENTE EM PANOS CEGOS DE FACHADA (SEM PRESENÇA DE VÃOS), ESPESSURA DE 35 MM. AF_08/2022</v>
          </cell>
          <cell r="C6677" t="str">
            <v>M2</v>
          </cell>
          <cell r="D6677" t="str">
            <v>COEFICIENTE DE REPRESENTATIVIDADE</v>
          </cell>
          <cell r="E6677" t="str">
            <v>58,17</v>
          </cell>
          <cell r="F6677" t="str">
            <v>CAIXA REFERENCIAL</v>
          </cell>
        </row>
        <row r="6678">
          <cell r="A6678" t="str">
            <v>87799</v>
          </cell>
          <cell r="B6678" t="str">
            <v>EMBOÇO OU MASSA ÚNICA EM ARGAMASSA TRAÇO 1:2:8, PREPARO MANUAL, APLICADA MANUALMENTE EM PANOS CEGOS DE FACHADA (SEM PRESENÇA DE VÃOS), ESPESSURA DE 35 MM. AF_08/2022</v>
          </cell>
          <cell r="C6678" t="str">
            <v>M2</v>
          </cell>
          <cell r="D6678" t="str">
            <v>COEFICIENTE DE REPRESENTATIVIDADE</v>
          </cell>
          <cell r="E6678" t="str">
            <v>62,71</v>
          </cell>
          <cell r="F6678" t="str">
            <v>CAIXA REFERENCIAL</v>
          </cell>
        </row>
        <row r="6679">
          <cell r="A6679" t="str">
            <v>87800</v>
          </cell>
          <cell r="B6679" t="str">
            <v>EMBOÇO OU MASSA ÚNICA EM ARGAMASSA INDUSTRIALIZADA, PREPARO MECÂNICO E APLICAÇÃO COM EQUIPAMENTO DE MISTURA E PROJEÇÃO DE 1,5 M3/H DE ARGAMASSA EM PANOS CEGOS DE FACHADA (SEM PRESENÇA DE VÃOS), ESPESSURA DE 35 MM. AF_08/2022</v>
          </cell>
          <cell r="C6679" t="str">
            <v>M2</v>
          </cell>
          <cell r="D6679" t="str">
            <v>COEFICIENTE DE REPRESENTATIVIDADE</v>
          </cell>
          <cell r="E6679" t="str">
            <v>96,84</v>
          </cell>
          <cell r="F6679" t="str">
            <v>CAIXA REFERENCIAL</v>
          </cell>
        </row>
        <row r="6680">
          <cell r="A6680" t="str">
            <v>87801</v>
          </cell>
          <cell r="B6680" t="str">
            <v>EMBOÇO OU MASSA ÚNICA EM ARGAMASSA TRAÇO 1:2:8, PREPARO MECÂNICO COM BETONEIRA 400 L, APLICADA MANUALMENTE EM PANOS CEGOS DE FACHADA (SEM PRESENÇA DE VÃOS), ESPESSURA DE 45 MM. AF_08/2022</v>
          </cell>
          <cell r="C6680" t="str">
            <v>M2</v>
          </cell>
          <cell r="D6680" t="str">
            <v>COEFICIENTE DE REPRESENTATIVIDADE</v>
          </cell>
          <cell r="E6680" t="str">
            <v>63,83</v>
          </cell>
          <cell r="F6680" t="str">
            <v>CAIXA REFERENCIAL</v>
          </cell>
        </row>
        <row r="6681">
          <cell r="A6681" t="str">
            <v>87803</v>
          </cell>
          <cell r="B6681" t="str">
            <v>EMBOÇO OU MASSA ÚNICA EM ARGAMASSA TRAÇO 1:2:8, PREPARO MANUAL, APLICADA MANUALMENTE EM PANOS CEGOS DE FACHADA (SEM PRESENÇA DE VÃOS), ESPESSURA DE 45 MM. AF_08/2022</v>
          </cell>
          <cell r="C6681" t="str">
            <v>M2</v>
          </cell>
          <cell r="D6681" t="str">
            <v>COEFICIENTE DE REPRESENTATIVIDADE</v>
          </cell>
          <cell r="E6681" t="str">
            <v>69,53</v>
          </cell>
          <cell r="F6681" t="str">
            <v>CAIXA REFERENCIAL</v>
          </cell>
        </row>
        <row r="6682">
          <cell r="A6682" t="str">
            <v>87804</v>
          </cell>
          <cell r="B6682" t="str">
            <v>EMBOÇO OU MASSA ÚNICA EM ARGAMASSA INDUSTRIALIZADA, PREPARO MECÂNICO E APLICAÇÃO COM EQUIPAMENTO DE MISTURA E PROJEÇÃO DE 1,5 M3/H DE ARGAMASSA EM PANOS CEGOS DE FACHADA (SEM PRESENÇA DE VÃOS), ESPESSURA DE 45 MM. AF_08/2022</v>
          </cell>
          <cell r="C6682" t="str">
            <v>M2</v>
          </cell>
          <cell r="D6682" t="str">
            <v>COEFICIENTE DE REPRESENTATIVIDADE</v>
          </cell>
          <cell r="E6682" t="str">
            <v>113,11</v>
          </cell>
          <cell r="F6682" t="str">
            <v>CAIXA REFERENCIAL</v>
          </cell>
        </row>
        <row r="6683">
          <cell r="A6683" t="str">
            <v>87805</v>
          </cell>
          <cell r="B6683" t="str">
            <v>EMBOÇO OU MASSA ÚNICA EM ARGAMASSA TRAÇO 1:2:8, PREPARO MECÂNICO COM BETONEIRA 400 L, APLICADA MANUALMENTE EM PANOS CEGOS DE FACHADA (SEM PRESENÇA DE VÃOS), ESPESSURA MAIOR OU IGUAL A 50 MM. AF_08/2022</v>
          </cell>
          <cell r="C6683" t="str">
            <v>M2</v>
          </cell>
          <cell r="D6683" t="str">
            <v>COEFICIENTE DE REPRESENTATIVIDADE</v>
          </cell>
          <cell r="E6683" t="str">
            <v>69,69</v>
          </cell>
          <cell r="F6683" t="str">
            <v>CAIXA REFERENCIAL</v>
          </cell>
        </row>
        <row r="6684">
          <cell r="A6684" t="str">
            <v>87807</v>
          </cell>
          <cell r="B6684" t="str">
            <v>EMBOÇO OU MASSA ÚNICA EM ARGAMASSA TRAÇO 1:2:8, PREPARO MANUAL, APLICADA MANUALMENTE EM PANOS CEGOS DE FACHADA (SEM PRESENÇA DE VÃOS), ESPESSURA MAIOR OU IGUAL A 50 MM. AF_08/2022</v>
          </cell>
          <cell r="C6684" t="str">
            <v>M2</v>
          </cell>
          <cell r="D6684" t="str">
            <v>COEFICIENTE DE REPRESENTATIVIDADE</v>
          </cell>
          <cell r="E6684" t="str">
            <v>75,96</v>
          </cell>
          <cell r="F6684" t="str">
            <v>CAIXA REFERENCIAL</v>
          </cell>
        </row>
        <row r="6685">
          <cell r="A6685" t="str">
            <v>87808</v>
          </cell>
          <cell r="B6685" t="str">
            <v>EMBOÇO OU MASSA ÚNICA EM ARGAMASSA INDUSTRIALIZADA, PREPARO MECÂNICO E APLICAÇÃO COM EQUIPAMENTO DE MISTURA E PROJEÇÃO DE 1,5 M3/H DE ARGAMASSA EM PANOS CEGOS DE FACHADA (SEM PRESENÇA DE VÃOS), ESPESSURA MAIOR OU IGUAL A 50 MM. AF_08/2022</v>
          </cell>
          <cell r="C6685" t="str">
            <v>M2</v>
          </cell>
          <cell r="D6685" t="str">
            <v>COEFICIENTE DE REPRESENTATIVIDADE</v>
          </cell>
          <cell r="E6685" t="str">
            <v>120,47</v>
          </cell>
          <cell r="F6685" t="str">
            <v>CAIXA REFERENCIAL</v>
          </cell>
        </row>
        <row r="6686">
          <cell r="A6686" t="str">
            <v>87809</v>
          </cell>
          <cell r="B6686" t="str">
            <v>EMBOÇO OU MASSA ÚNICA EM ARGAMASSA TRAÇO 1:2:8, PREPARO MECÂNICO COM BETONEIRA 400 L, APLICADA MANUALMENTE EM SUPERFÍCIES EXTERNAS DA SACADA, ESPESSURA DE 25 MM, SEM USO DE TELA METÁLICA DE REFORÇO CONTRA FISSURAÇÃO. AF_08/2022</v>
          </cell>
          <cell r="C6686" t="str">
            <v>M2</v>
          </cell>
          <cell r="D6686" t="str">
            <v>COEFICIENTE DE REPRESENTATIVIDADE</v>
          </cell>
          <cell r="E6686" t="str">
            <v>83,57</v>
          </cell>
          <cell r="F6686" t="str">
            <v>CAIXA REFERENCIAL</v>
          </cell>
        </row>
        <row r="6687">
          <cell r="A6687" t="str">
            <v>87811</v>
          </cell>
          <cell r="B6687" t="str">
            <v>EMBOÇO OU MASSA ÚNICA EM ARGAMASSA TRAÇO 1:2:8, PREPARO MANUAL, APLICADA MANUALMENTE EM SUPERFÍCIES EXTERNAS DA SACADA, ESPESSURA DE 25 MM, SEM USO DE TELA METÁLICA DE REFORÇO CONTRA FISSURAÇÃO. AF_08/2022</v>
          </cell>
          <cell r="C6687" t="str">
            <v>M2</v>
          </cell>
          <cell r="D6687" t="str">
            <v>COEFICIENTE DE REPRESENTATIVIDADE</v>
          </cell>
          <cell r="E6687" t="str">
            <v>86,96</v>
          </cell>
          <cell r="F6687" t="str">
            <v>CAIXA REFERENCIAL</v>
          </cell>
        </row>
        <row r="6688">
          <cell r="A6688" t="str">
            <v>87812</v>
          </cell>
          <cell r="B6688" t="str">
            <v>EMBOÇO OU MASSA ÚNICA EM ARGAMASSA INDUSTRIALIZADA, PREPARO MECÂNICO E APLICAÇÃO COM EQUIPAMENTO DE MISTURA E PROJEÇÃO DE 1,5 M3/H EM SUPERFÍCIES EXTERNAS DA SACADA, ESPESSURA 25 MM, SEM USO DE TELA METÁLICA. AF_08/2022</v>
          </cell>
          <cell r="C6688" t="str">
            <v>M2</v>
          </cell>
          <cell r="D6688" t="str">
            <v>COEFICIENTE DE REPRESENTATIVIDADE</v>
          </cell>
          <cell r="E6688" t="str">
            <v>108,56</v>
          </cell>
          <cell r="F6688" t="str">
            <v>CAIXA REFERENCIAL</v>
          </cell>
        </row>
        <row r="6689">
          <cell r="A6689" t="str">
            <v>87813</v>
          </cell>
          <cell r="B6689" t="str">
            <v>EMBOÇO OU MASSA ÚNICA EM ARGAMASSA TRAÇO 1:2:8, PREPARO MECÂNICO COM BETONEIRA 400 L, APLICADA MANUALMENTE EM SUPERFÍCIES EXTERNAS DA SACADA, ESPESSURA DE 35 MM, SEM USO DE TELA METÁLICA DE REFORÇO CONTRA FISSURAÇÃO. AF_08/2022</v>
          </cell>
          <cell r="C6689" t="str">
            <v>M2</v>
          </cell>
          <cell r="D6689" t="str">
            <v>COEFICIENTE DE REPRESENTATIVIDADE</v>
          </cell>
          <cell r="E6689" t="str">
            <v>99,77</v>
          </cell>
          <cell r="F6689" t="str">
            <v>CAIXA REFERENCIAL</v>
          </cell>
        </row>
        <row r="6690">
          <cell r="A6690" t="str">
            <v>87815</v>
          </cell>
          <cell r="B6690" t="str">
            <v>EMBOÇO OU MASSA ÚNICA EM ARGAMASSA TRAÇO 1:2:8, PREPARO MANUAL, APLICADA MANUALMENTE EM SUPERFÍCIES EXTERNAS DA SACADA, ESPESSURA DE 35 MM, SEM USO DE TELA METÁLICA DE REFORÇO CONTRA FISSURAÇÃO. AF_08/2022</v>
          </cell>
          <cell r="C6690" t="str">
            <v>M2</v>
          </cell>
          <cell r="D6690" t="str">
            <v>COEFICIENTE DE REPRESENTATIVIDADE</v>
          </cell>
          <cell r="E6690" t="str">
            <v>104,31</v>
          </cell>
          <cell r="F6690" t="str">
            <v>CAIXA REFERENCIAL</v>
          </cell>
        </row>
        <row r="6691">
          <cell r="A6691" t="str">
            <v>87816</v>
          </cell>
          <cell r="B6691" t="str">
            <v>EMBOÇO OU MASSA ÚNICA EM ARGAMASSA INDUSTRIALIZADA, PREPARO MECÂNICO E APLICAÇÃO COM EQUIPAMENTO DE MISTURA E PROJEÇÃO DE 1,5 M3/H EM SUPERFÍCIES EXTERNAS DA SACADA, ESPESSURA 35 MM, SEM USO DE TELA METÁLICA. AF_08/2022</v>
          </cell>
          <cell r="C6691" t="str">
            <v>M2</v>
          </cell>
          <cell r="D6691" t="str">
            <v>COEFICIENTE DE REPRESENTATIVIDADE</v>
          </cell>
          <cell r="E6691" t="str">
            <v>134,42</v>
          </cell>
          <cell r="F6691" t="str">
            <v>CAIXA REFERENCIAL</v>
          </cell>
        </row>
        <row r="6692">
          <cell r="A6692" t="str">
            <v>87817</v>
          </cell>
          <cell r="B6692" t="str">
            <v>EMBOÇO OU MASSA ÚNICA EM ARGAMASSA TRAÇO 1:2:8, PREPARO MECÂNICO COM BETONEIRA 400 L, APLICADA MANUALMENTE EM SUPERFÍCIES EXTERNAS DA SACADA, ESPESSURA DE 45 MM, SEM USO DE TELA METÁLICA DE REFORÇO CONTRA FISSURAÇÃO. AF_08/2022</v>
          </cell>
          <cell r="C6692" t="str">
            <v>M2</v>
          </cell>
          <cell r="D6692" t="str">
            <v>COEFICIENTE DE REPRESENTATIVIDADE</v>
          </cell>
          <cell r="E6692" t="str">
            <v>105,43</v>
          </cell>
          <cell r="F6692" t="str">
            <v>CAIXA REFERENCIAL</v>
          </cell>
        </row>
        <row r="6693">
          <cell r="A6693" t="str">
            <v>87819</v>
          </cell>
          <cell r="B6693" t="str">
            <v>EMBOÇO OU MASSA ÚNICA EM ARGAMASSA TRAÇO 1:2:8, PREPARO MANUAL, APLICADA MANUALMENTE EM SUPERFÍCIES EXTERNAS DA SACADA, ESPESSURA DE 45 MM, SEM USO DE TELA METÁLICA DE REFORÇO CONTRA FISSURAÇÃO. AF_08/2022</v>
          </cell>
          <cell r="C6693" t="str">
            <v>M2</v>
          </cell>
          <cell r="D6693" t="str">
            <v>COEFICIENTE DE REPRESENTATIVIDADE</v>
          </cell>
          <cell r="E6693" t="str">
            <v>111,13</v>
          </cell>
          <cell r="F6693" t="str">
            <v>CAIXA REFERENCIAL</v>
          </cell>
        </row>
        <row r="6694">
          <cell r="A6694" t="str">
            <v>87820</v>
          </cell>
          <cell r="B6694" t="str">
            <v>EMBOÇO OU MASSA ÚNICA EM ARGAMASSA INDUSTRIALIZADA, PREPARO MECÂNICO E APLICAÇÃO COM EQUIPAMENTO DE MISTURA E PROJEÇÃO DE 1,5 M3/H EM SUPERFÍCIES EXTERNAS DA SACADA, ESPESSURA 45 MM, SEM USO DE TELA METÁLICA. AF_08/2022</v>
          </cell>
          <cell r="C6694" t="str">
            <v>M2</v>
          </cell>
          <cell r="D6694" t="str">
            <v>COEFICIENTE DE REPRESENTATIVIDADE</v>
          </cell>
          <cell r="E6694" t="str">
            <v>150,69</v>
          </cell>
          <cell r="F6694" t="str">
            <v>CAIXA REFERENCIAL</v>
          </cell>
        </row>
        <row r="6695">
          <cell r="A6695" t="str">
            <v>87821</v>
          </cell>
          <cell r="B6695" t="str">
            <v>EMBOÇO OU MASSA ÚNICA EM ARGAMASSA TRAÇO 1:2:8, PREPARO MECÂNICO COM BETONEIRA 400 L, APLICADA MANUALMENTE EM SUPERFÍCIES EXTERNAS DA SACADA, ESPESSURA MAIOR OU IGUAL A 50 MM, SEM USO DE TELA METÁLICA DE REFORÇO CONTRA FISSURAÇÃO. AF_08/2022</v>
          </cell>
          <cell r="C6695" t="str">
            <v>M2</v>
          </cell>
          <cell r="D6695" t="str">
            <v>COEFICIENTE DE REPRESENTATIVIDADE</v>
          </cell>
          <cell r="E6695" t="str">
            <v>137,84</v>
          </cell>
          <cell r="F6695" t="str">
            <v>CAIXA REFERENCIAL</v>
          </cell>
        </row>
        <row r="6696">
          <cell r="A6696" t="str">
            <v>87823</v>
          </cell>
          <cell r="B6696" t="str">
            <v>EMBOÇO OU MASSA ÚNICA EM ARGAMASSA TRAÇO 1:2:8, PREPARO MANUAL, APLICADA MANUALMENTE EM SUPERFÍCIES EXTERNAS DA SACADA, ESPESSURA MAIOR OU IGUAL A 50 MM, SEM USO DE TELA METÁLICA DE REFORÇO CONTRA FISSURAÇÃO. AF_08/2022</v>
          </cell>
          <cell r="C6696" t="str">
            <v>M2</v>
          </cell>
          <cell r="D6696" t="str">
            <v>COEFICIENTE DE REPRESENTATIVIDADE</v>
          </cell>
          <cell r="E6696" t="str">
            <v>144,11</v>
          </cell>
          <cell r="F6696" t="str">
            <v>CAIXA REFERENCIAL</v>
          </cell>
        </row>
        <row r="6697">
          <cell r="A6697" t="str">
            <v>87824</v>
          </cell>
          <cell r="B6697" t="str">
            <v>EMBOÇO OU MASSA ÚNICA EM ARGAMASSA INDUSTRIALIZADA, PREPARO MECÂNICO E APLICAÇÃO COM EQUIPAMENTO DE MISTURA E PROJEÇÃO DE 1,5 M3/H EM SUPERFÍCIES EXTERNAS DA SACADA, ESPESSURA MAIOR OU IGUAL A 50 MM, SEM USO DE TELA METÁLICA. AF_08/2022</v>
          </cell>
          <cell r="C6697" t="str">
            <v>M2</v>
          </cell>
          <cell r="D6697" t="str">
            <v>COEFICIENTE DE REPRESENTATIVIDADE</v>
          </cell>
          <cell r="E6697" t="str">
            <v>175,24</v>
          </cell>
          <cell r="F6697" t="str">
            <v>CAIXA REFERENCIAL</v>
          </cell>
        </row>
        <row r="6698">
          <cell r="A6698" t="str">
            <v>87825</v>
          </cell>
          <cell r="B6698" t="str">
            <v>EMBOÇO OU MASSA ÚNICA EM ARGAMASSA TRAÇO 1:2:8, PREPARO MECÂNICO COM BETONEIRA 400 L, APLICADA MANUALMENTE NAS PAREDES INTERNAS DA SACADA, ESPESSURA DE 25 MM, SEM USO DE TELA METÁLICA DE REFORÇO CONTRA FISSURAÇÃO. AF_08/2022</v>
          </cell>
          <cell r="C6698" t="str">
            <v>M2</v>
          </cell>
          <cell r="D6698" t="str">
            <v>COEFICIENTE DE REPRESENTATIVIDADE</v>
          </cell>
          <cell r="E6698" t="str">
            <v>77,45</v>
          </cell>
          <cell r="F6698" t="str">
            <v>CAIXA REFERENCIAL</v>
          </cell>
        </row>
        <row r="6699">
          <cell r="A6699" t="str">
            <v>87827</v>
          </cell>
          <cell r="B6699" t="str">
            <v>EMBOÇO OU MASSA ÚNICA EM ARGAMASSA TRAÇO 1:2:8, PREPARO MANUAL, APLICADA MANUALMENTE NAS PAREDES INTERNAS DA SACADA, ESPESSURA DE 25 MM, SEM USO DE TELA METÁLICA DE REFORÇO CONTRA FISSURAÇÃO. AF_08/2022</v>
          </cell>
          <cell r="C6699" t="str">
            <v>M2</v>
          </cell>
          <cell r="D6699" t="str">
            <v>COEFICIENTE DE REPRESENTATIVIDADE</v>
          </cell>
          <cell r="E6699" t="str">
            <v>81,60</v>
          </cell>
          <cell r="F6699" t="str">
            <v>CAIXA REFERENCIAL</v>
          </cell>
        </row>
        <row r="6700">
          <cell r="A6700" t="str">
            <v>87828</v>
          </cell>
          <cell r="B6700" t="str">
            <v>EMBOÇO OU MASSA ÚNICA EM ARGAMASSA INDUSTRIALIZADA, PREPARO MECÂNICO E APLICAÇÃO COM EQUIPAMENTO DE MISTURA E PROJEÇÃO DE 1,5 M3/H NAS PAREDES INTERNAS DA SACADA, ESPESSURA 25 MM, SEM USO DE TELA METÁLICA. AF_08/2022</v>
          </cell>
          <cell r="C6700" t="str">
            <v>M2</v>
          </cell>
          <cell r="D6700" t="str">
            <v>COEFICIENTE DE REPRESENTATIVIDADE</v>
          </cell>
          <cell r="E6700" t="str">
            <v>110,42</v>
          </cell>
          <cell r="F6700" t="str">
            <v>CAIXA REFERENCIAL</v>
          </cell>
        </row>
        <row r="6701">
          <cell r="A6701" t="str">
            <v>87829</v>
          </cell>
          <cell r="B6701" t="str">
            <v>EMBOÇO OU MASSA ÚNICA EM ARGAMASSA TRAÇO 1:2:8, PREPARO MECÂNICO COM BETONEIRA 400 L, APLICADA MANUALMENTE NAS PAREDES INTERNAS DA SACADA, ESPESSURA DE 35 MM, SEM USO DE TELA METÁLICA DE REFORÇO CONTRA FISSURAÇÃO. AF_08/2022</v>
          </cell>
          <cell r="C6701" t="str">
            <v>M2</v>
          </cell>
          <cell r="D6701" t="str">
            <v>COEFICIENTE DE REPRESENTATIVIDADE</v>
          </cell>
          <cell r="E6701" t="str">
            <v>93,34</v>
          </cell>
          <cell r="F6701" t="str">
            <v>CAIXA REFERENCIAL</v>
          </cell>
        </row>
        <row r="6702">
          <cell r="A6702" t="str">
            <v>87831</v>
          </cell>
          <cell r="B6702" t="str">
            <v>EMBOÇO OU MASSA ÚNICA EM ARGAMASSA TRAÇO 1:2:8, PREPARO MANUAL, APLICADA MANUALMENTE NAS PAREDES INTERNAS DA SACADA, ESPESSURA DE 35 MM, SEM USO DE TELA METÁLICA DE REFORÇO CONTRA FISSURAÇÃO. AF_08/2022</v>
          </cell>
          <cell r="C6702" t="str">
            <v>M2</v>
          </cell>
          <cell r="D6702" t="str">
            <v>COEFICIENTE DE REPRESENTATIVIDADE</v>
          </cell>
          <cell r="E6702" t="str">
            <v>98,90</v>
          </cell>
          <cell r="F6702" t="str">
            <v>CAIXA REFERENCIAL</v>
          </cell>
        </row>
        <row r="6703">
          <cell r="A6703" t="str">
            <v>87832</v>
          </cell>
          <cell r="B6703" t="str">
            <v>EMBOÇO OU MASSA ÚNICA EM ARGAMASSA INDUSTRIALIZADA, PREPARO MECÂNICO E APLICAÇÃO COM EQUIPAMENTO DE MISTURA E PROJEÇÃO DE 1,5 M3/H DE ARGAMASSA NAS PAREDES INTERNAS DA SACADA, ESPESSURA 35 MM, SEM USO DE TELA METÁLICA. AF_08/2022</v>
          </cell>
          <cell r="C6703" t="str">
            <v>M2</v>
          </cell>
          <cell r="D6703" t="str">
            <v>COEFICIENTE DE REPRESENTATIVIDADE</v>
          </cell>
          <cell r="E6703" t="str">
            <v>138,43</v>
          </cell>
          <cell r="F6703" t="str">
            <v>CAIXA REFERENCIAL</v>
          </cell>
        </row>
        <row r="6704">
          <cell r="A6704" t="str">
            <v>87838</v>
          </cell>
          <cell r="B6704" t="str">
            <v>REVESTIMENTO DECORATIVO MONOCAMADA EXECUTADO MANUALMENTE EM FACHADA DE UM EDIFÍCIO DE ESTRUTURA CONVENCIONAL E ACABAMENTO RASPADO. AF_03/2024</v>
          </cell>
          <cell r="C6704" t="str">
            <v>M2</v>
          </cell>
          <cell r="D6704" t="str">
            <v>COEFICIENTE DE REPRESENTATIVIDADE</v>
          </cell>
          <cell r="E6704" t="str">
            <v>182,95</v>
          </cell>
          <cell r="F6704" t="str">
            <v>CAIXA REFERENCIAL</v>
          </cell>
        </row>
        <row r="6705">
          <cell r="A6705" t="str">
            <v>87839</v>
          </cell>
          <cell r="B6705" t="str">
            <v>REVESTIMENTO DECORATIVO MONOCAMADA EXECUTADO MANUALMENTE EM FACHADA DE UM EDIFÍCIO DE ALVENARIA ESTRUTURAL E ACABAMENTO RASPADO. AF_03/2024</v>
          </cell>
          <cell r="C6705" t="str">
            <v>M2</v>
          </cell>
          <cell r="D6705" t="str">
            <v>COEFICIENTE DE REPRESENTATIVIDADE</v>
          </cell>
          <cell r="E6705" t="str">
            <v>132,35</v>
          </cell>
          <cell r="F6705" t="str">
            <v>CAIXA REFERENCIAL</v>
          </cell>
        </row>
        <row r="6706">
          <cell r="A6706" t="str">
            <v>87840</v>
          </cell>
          <cell r="B6706" t="str">
            <v>REVESTIMENTO DECORATIVO MONOCAMADA EXECUTADO COM EQUIPAMENTO DE PROJEÇÃO EM FACHADA DE UM EDIFÍCIO DE ESTRUTURA CONVENCIONAL E ACABAMENTO RASPADO. AF_03/2024</v>
          </cell>
          <cell r="C6706" t="str">
            <v>M2</v>
          </cell>
          <cell r="D6706" t="str">
            <v>COEFICIENTE DE REPRESENTATIVIDADE</v>
          </cell>
          <cell r="E6706" t="str">
            <v>176,42</v>
          </cell>
          <cell r="F6706" t="str">
            <v>CAIXA REFERENCIAL</v>
          </cell>
        </row>
        <row r="6707">
          <cell r="A6707" t="str">
            <v>87841</v>
          </cell>
          <cell r="B6707" t="str">
            <v>REVESTIMENTO DECORATIVO MONOCAMADA EXECUTADO COM EQUIPAMENTO DE PROJEÇÃO EM FACHADA DE UM EDIFÍCIO DE ALVENARIA ESTRUTURAL E ACABAMENTO RASPADO. AF_03/2024</v>
          </cell>
          <cell r="C6707" t="str">
            <v>M2</v>
          </cell>
          <cell r="D6707" t="str">
            <v>COEFICIENTE DE REPRESENTATIVIDADE</v>
          </cell>
          <cell r="E6707" t="str">
            <v>126,07</v>
          </cell>
          <cell r="F6707" t="str">
            <v>CAIXA REFERENCIAL</v>
          </cell>
        </row>
        <row r="6708">
          <cell r="A6708" t="str">
            <v>87850</v>
          </cell>
          <cell r="B6708" t="str">
            <v>REVESTIMENTO DECORATIVO MONOCAMADA EXECUTADO MANUALMENTE EM FACHADA DE UM EDIFÍCIO DE ESTRUTURA CONVENCIONAL E ACABAMENTO TRAVERTINO. AF_03/2024</v>
          </cell>
          <cell r="C6708" t="str">
            <v>M2</v>
          </cell>
          <cell r="D6708" t="str">
            <v>ATRIBUÍDO SÃO PAULO</v>
          </cell>
          <cell r="E6708" t="str">
            <v>198,59</v>
          </cell>
          <cell r="F6708" t="str">
            <v>CAIXA REFERENCIAL</v>
          </cell>
        </row>
        <row r="6709">
          <cell r="A6709" t="str">
            <v>87851</v>
          </cell>
          <cell r="B6709" t="str">
            <v>REVESTIMENTO DECORATIVO MONOCAMADA EXECUTADO MANUALMENTE EM FACHADA DE UM EDIFÍCIO DE ALVENARIA ESTRUTURAL E ACABAMENTO TRAVERTINO. AF_03/2024</v>
          </cell>
          <cell r="C6709" t="str">
            <v>M2</v>
          </cell>
          <cell r="D6709" t="str">
            <v>ATRIBUÍDO SÃO PAULO</v>
          </cell>
          <cell r="E6709" t="str">
            <v>147,98</v>
          </cell>
          <cell r="F6709" t="str">
            <v>CAIXA REFERENCIAL</v>
          </cell>
        </row>
        <row r="6710">
          <cell r="A6710" t="str">
            <v>87852</v>
          </cell>
          <cell r="B6710" t="str">
            <v>REVESTIMENTO DECORATIVO MONOCAMADA EXECUTADO COM EQUIPAMENTO DE PROJEÇÃO EM FACHADA DE UM EDIFÍCIO DE ESTRUTURA CONVENCIONAL E ACABAMENTO TRAVERTINO. AF_03/2024</v>
          </cell>
          <cell r="C6710" t="str">
            <v>M2</v>
          </cell>
          <cell r="D6710" t="str">
            <v>ATRIBUÍDO SÃO PAULO</v>
          </cell>
          <cell r="E6710" t="str">
            <v>191,57</v>
          </cell>
          <cell r="F6710" t="str">
            <v>CAIXA REFERENCIAL</v>
          </cell>
        </row>
        <row r="6711">
          <cell r="A6711" t="str">
            <v>87853</v>
          </cell>
          <cell r="B6711" t="str">
            <v>REVESTIMENTO DECORATIVO MONOCAMADA EXECUTADO COM EQUIPAMENTO DE PROJEÇÃO EM FACHADA DE UM EDIFÍCIO DE ALVENARIA ESTRUTURAL E ACABAMENTO TRAVERTINO. AF_03/2024</v>
          </cell>
          <cell r="C6711" t="str">
            <v>M2</v>
          </cell>
          <cell r="D6711" t="str">
            <v>ATRIBUÍDO SÃO PAULO</v>
          </cell>
          <cell r="E6711" t="str">
            <v>141,23</v>
          </cell>
          <cell r="F6711" t="str">
            <v>CAIXA REFERENCIAL</v>
          </cell>
        </row>
        <row r="6712">
          <cell r="A6712" t="str">
            <v>90406</v>
          </cell>
          <cell r="B6712" t="str">
            <v>MASSA ÚNICA, EM ARGAMASSA TRAÇO 1:2:8, PREPARO MECÂNICO, APLICADA MANUALMENTE EM TETO, E = 17,5MM, COM TALISCAS. AF_03/2024</v>
          </cell>
          <cell r="C6712" t="str">
            <v>M2</v>
          </cell>
          <cell r="D6712" t="str">
            <v>COEFICIENTE DE REPRESENTATIVIDADE</v>
          </cell>
          <cell r="E6712" t="str">
            <v>45,16</v>
          </cell>
          <cell r="F6712" t="str">
            <v>CAIXA REFERENCIAL</v>
          </cell>
        </row>
        <row r="6713">
          <cell r="A6713" t="str">
            <v>90408</v>
          </cell>
          <cell r="B6713" t="str">
            <v>MASSA ÚNICA, EM ARGAMASSA TRAÇO 1:2:8, PREPARO MECÂNICO, APLICADA MANUALMENTE EM TETO, E = 10MM, COM TALISCAS. AF_03/2024</v>
          </cell>
          <cell r="C6713" t="str">
            <v>M2</v>
          </cell>
          <cell r="D6713" t="str">
            <v>COEFICIENTE DE REPRESENTATIVIDADE</v>
          </cell>
          <cell r="E6713" t="str">
            <v>33,96</v>
          </cell>
          <cell r="F6713" t="str">
            <v>CAIXA REFERENCIAL</v>
          </cell>
        </row>
        <row r="6714">
          <cell r="A6714" t="str">
            <v>104203</v>
          </cell>
          <cell r="B6714" t="str">
            <v>EMBOÇO OU MASSA ÚNICA EM ARGAMASSA TRAÇO 1:2:8, PREPARO MECÂNICA COM BETONEIRA 400 L, APLICADA COM PROJETOR TIPO CANEQUINHA EM PANOS DE FACHADA COM PRESENÇA DE VÃOS, ESPESSURA DE 25 MM, ACESSO POR BALANCIM MANUAL. AF_08/2022</v>
          </cell>
          <cell r="C6714" t="str">
            <v>M2</v>
          </cell>
          <cell r="D6714" t="str">
            <v>ATRIBUÍDO SÃO PAULO</v>
          </cell>
          <cell r="E6714" t="str">
            <v>61,55</v>
          </cell>
          <cell r="F6714" t="str">
            <v>CAIXA REFERENCIAL</v>
          </cell>
        </row>
        <row r="6715">
          <cell r="A6715" t="str">
            <v>104204</v>
          </cell>
          <cell r="B6715" t="str">
            <v>EMBOÇO OU MASSA ÚNICA EM ARGAMASSA TRAÇO 1:2:8, PREPARO MECÂNICA COM BETONEIRA 400 L, APLICADA COM PROJETOR TIPO CANEQUINHA EM PANOS DE FACHADA COM PRESENÇA DE VÃOS, ESPESSURA DE 35 MM, ACESSO POR BALANCIM MANUAL. AF_08/2022</v>
          </cell>
          <cell r="C6715" t="str">
            <v>M2</v>
          </cell>
          <cell r="D6715" t="str">
            <v>ATRIBUÍDO SÃO PAULO</v>
          </cell>
          <cell r="E6715" t="str">
            <v>79,46</v>
          </cell>
          <cell r="F6715" t="str">
            <v>CAIXA REFERENCIAL</v>
          </cell>
        </row>
        <row r="6716">
          <cell r="A6716" t="str">
            <v>104205</v>
          </cell>
          <cell r="B6716" t="str">
            <v>EMBOÇO OU MASSA ÚNICA EM ARGAMASSA TRAÇO 1:2:8, PREPARO MECÂNICA COM BETONEIRA 400 L, APLICADA COM PROJETOR TIPO CANEQUINHA EM PANOS DE FACHADA COM PRESENÇA DE VÃOS, ESPESSURA DE 45 MM, ACESSO POR BALANCIM MANUAL. AF_08/2022</v>
          </cell>
          <cell r="C6716" t="str">
            <v>M2</v>
          </cell>
          <cell r="D6716" t="str">
            <v>ATRIBUÍDO SÃO PAULO</v>
          </cell>
          <cell r="E6716" t="str">
            <v>86,21</v>
          </cell>
          <cell r="F6716" t="str">
            <v>CAIXA REFERENCIAL</v>
          </cell>
        </row>
        <row r="6717">
          <cell r="A6717" t="str">
            <v>104206</v>
          </cell>
          <cell r="B6717" t="str">
            <v>EMBOÇO OU MASSA ÚNICA EM ARGAMASSA TRAÇO 1:2:8, PREPARO MECÂNICA COM BETONEIRA 400 L, APLICADA COM PROJETOR TIPO CANEQUINHA EM PANOS DE FACHADA COM PRESENÇA DE VÃOS, ESPESSURA DE 50 MM, ACESSO POR BALANCIM MANUAL. AF_08/2022</v>
          </cell>
          <cell r="C6717" t="str">
            <v>M2</v>
          </cell>
          <cell r="D6717" t="str">
            <v>ATRIBUÍDO SÃO PAULO</v>
          </cell>
          <cell r="E6717" t="str">
            <v>95,26</v>
          </cell>
          <cell r="F6717" t="str">
            <v>CAIXA REFERENCIAL</v>
          </cell>
        </row>
        <row r="6718">
          <cell r="A6718" t="str">
            <v>104207</v>
          </cell>
          <cell r="B6718" t="str">
            <v>EMBOÇO OU MASSA ÚNICA EM ARGAMASSA TRAÇO 1:2:8, PREPARO MECÂNICA COM BETONEIRA 400 L, APLICADA COM PROJETOR TIPO CANEQUINHA EM PANOS DE FACHADA SEM PRESENÇA DE VÃOS, ESPESSURA DE 25 MM, ACESSO POR BALANCIM MANUAL. AF_08/2022</v>
          </cell>
          <cell r="C6718" t="str">
            <v>M2</v>
          </cell>
          <cell r="D6718" t="str">
            <v>ATRIBUÍDO SÃO PAULO</v>
          </cell>
          <cell r="E6718" t="str">
            <v>45,00</v>
          </cell>
          <cell r="F6718" t="str">
            <v>CAIXA REFERENCIAL</v>
          </cell>
        </row>
        <row r="6719">
          <cell r="A6719" t="str">
            <v>104208</v>
          </cell>
          <cell r="B6719" t="str">
            <v>EMBOÇO OU MASSA ÚNICA EM ARGAMASSA TRAÇO 1:2:8, PREPARO MECÂNICA COM BETONEIRA 400 L, APLICADA COM PROJETOR TIPO CANEQUINHA EM PANOS DE FACHADA SEM PRESENÇA DE VÃOS, ESPESSURA DE 35 MM, ACESSO POR BALANCIM MANUAL. AF_08/2022</v>
          </cell>
          <cell r="C6719" t="str">
            <v>M2</v>
          </cell>
          <cell r="D6719" t="str">
            <v>ATRIBUÍDO SÃO PAULO</v>
          </cell>
          <cell r="E6719" t="str">
            <v>62,46</v>
          </cell>
          <cell r="F6719" t="str">
            <v>CAIXA REFERENCIAL</v>
          </cell>
        </row>
        <row r="6720">
          <cell r="A6720" t="str">
            <v>104209</v>
          </cell>
          <cell r="B6720" t="str">
            <v>EMBOÇO OU MASSA ÚNICA EM ARGAMASSA TRAÇO 1:2:8, PREPARO MECÂNICA COM BETONEIRA 400 L, APLICADA COM PROJETOR TIPO CANEQUINHA EM PANOS DE FACHADA SEM PRESENÇA DE VÃOS, ESPESSURA DE 45 MM, ACESSO POR BALANCIM MANUAL. AF_08/2022</v>
          </cell>
          <cell r="C6720" t="str">
            <v>M2</v>
          </cell>
          <cell r="D6720" t="str">
            <v>ATRIBUÍDO SÃO PAULO</v>
          </cell>
          <cell r="E6720" t="str">
            <v>68,81</v>
          </cell>
          <cell r="F6720" t="str">
            <v>CAIXA REFERENCIAL</v>
          </cell>
        </row>
        <row r="6721">
          <cell r="A6721" t="str">
            <v>104210</v>
          </cell>
          <cell r="B6721" t="str">
            <v>EMBOÇO OU MASSA ÚNICA EM ARGAMASSA TRAÇO 1:2:8, PREPARO MECÂNICA COM BETONEIRA 400 L, APLICADA COM PROJETOR TIPO CANEQUINHA EM PANOS DE FACHADA SEM PRESENÇA DE VÃOS, ESPESSURA DE 50 MM, ACESSO POR BALANCIM MANUAL. AF_08/2022</v>
          </cell>
          <cell r="C6721" t="str">
            <v>M2</v>
          </cell>
          <cell r="D6721" t="str">
            <v>ATRIBUÍDO SÃO PAULO</v>
          </cell>
          <cell r="E6721" t="str">
            <v>71,07</v>
          </cell>
          <cell r="F6721" t="str">
            <v>CAIXA REFERENCIAL</v>
          </cell>
        </row>
        <row r="6722">
          <cell r="A6722" t="str">
            <v>104211</v>
          </cell>
          <cell r="B6722" t="str">
            <v>EMBOÇO OU MASSA ÚNICA EM ARGAMASSA TRAÇO 1:2:8, PREPARO MECÂNICA COM BETONEIRA 400 L, APLICADA COM PROJETOR TIPO CANEQUINHA EM SUPERFÍCIES EXTERNAS DA SACADA, ESPESSURA DE 25 MM, ACESSO POR BALANCIM MANUAL, SEM USO DE TELA METÁLICA. AF_08/2022</v>
          </cell>
          <cell r="C6722" t="str">
            <v>M2</v>
          </cell>
          <cell r="D6722" t="str">
            <v>ATRIBUÍDO SÃO PAULO</v>
          </cell>
          <cell r="E6722" t="str">
            <v>89,15</v>
          </cell>
          <cell r="F6722" t="str">
            <v>CAIXA REFERENCIAL</v>
          </cell>
        </row>
        <row r="6723">
          <cell r="A6723" t="str">
            <v>104212</v>
          </cell>
          <cell r="B6723" t="str">
            <v>EMBOÇO OU MASSA ÚNICA EM ARGAMASSA TRAÇO 1:2:8, PREPARO MECÂNICA COM BETONEIRA 400 L, APLICADA COM PROJETOR TIPO CANEQUINHA EM SUPERFÍCIES EXTERNAS DA SACADA, ESPESSURA DE 35 MM, ACESSO POR BALANCIM MANUAL, SEM USO DE TELA METÁLICA. AF_08/2022</v>
          </cell>
          <cell r="C6723" t="str">
            <v>M2</v>
          </cell>
          <cell r="D6723" t="str">
            <v>ATRIBUÍDO SÃO PAULO</v>
          </cell>
          <cell r="E6723" t="str">
            <v>106,68</v>
          </cell>
          <cell r="F6723" t="str">
            <v>CAIXA REFERENCIAL</v>
          </cell>
        </row>
        <row r="6724">
          <cell r="A6724" t="str">
            <v>104213</v>
          </cell>
          <cell r="B6724" t="str">
            <v>EMBOÇO OU MASSA ÚNICA EM ARGAMASSA TRAÇO 1:2:8, PREPARO MECÂNICA COM BETONEIRA 400 L, APLICADA COM PROJETOR TIPO CANEQUINHA EM SUPERFÍCIES EXTERNAS DA SACADA, ESPESSURA DE 45 MM, ACESSO POR BALANCIM MANUAL, SEM USO DE TELA METÁLICA. AF_08/2022</v>
          </cell>
          <cell r="C6724" t="str">
            <v>M2</v>
          </cell>
          <cell r="D6724" t="str">
            <v>ATRIBUÍDO SÃO PAULO</v>
          </cell>
          <cell r="E6724" t="str">
            <v>113,02</v>
          </cell>
          <cell r="F6724" t="str">
            <v>CAIXA REFERENCIAL</v>
          </cell>
        </row>
        <row r="6725">
          <cell r="A6725" t="str">
            <v>104214</v>
          </cell>
          <cell r="B6725" t="str">
            <v>EMBOÇO OU MASSA ÚNICA EM ARGAMASSA TRAÇO 1:2:8, PREPARO MECÂNICA COM BETONEIRA 400 L, APLICADA COM PROJETOR TIPO CANEQUINHA EM SUPERFÍCIES EXTERNAS DA SACADA, ESPESSURA DE 50 MM, ACESSO POR BALANCIM MANUAL, SEM USO DE TELA METÁLICA. AF_08/2022</v>
          </cell>
          <cell r="C6725" t="str">
            <v>M2</v>
          </cell>
          <cell r="D6725" t="str">
            <v>ATRIBUÍDO SÃO PAULO</v>
          </cell>
          <cell r="E6725" t="str">
            <v>135,30</v>
          </cell>
          <cell r="F6725" t="str">
            <v>CAIXA REFERENCIAL</v>
          </cell>
        </row>
        <row r="6726">
          <cell r="A6726" t="str">
            <v>104215</v>
          </cell>
          <cell r="B6726" t="str">
            <v>EMBOÇO OU MASSA ÚNICA EM ARGAMASSA TRAÇO 1:2:8, PREPARO MECÂNICA COM BETONEIRA 400 L, APLICADA COM PROJETOR TIPO CANEQUINHA EM SUPERFÍCIES INTERNAS DA SACADA, ESPESSURA DE 25 MM,  SEM USO DE TELA METÁLICA. AF_08/2022</v>
          </cell>
          <cell r="C6726" t="str">
            <v>M2</v>
          </cell>
          <cell r="D6726" t="str">
            <v>ATRIBUÍDO SÃO PAULO</v>
          </cell>
          <cell r="E6726" t="str">
            <v>82,56</v>
          </cell>
          <cell r="F6726" t="str">
            <v>CAIXA REFERENCIAL</v>
          </cell>
        </row>
        <row r="6727">
          <cell r="A6727" t="str">
            <v>104216</v>
          </cell>
          <cell r="B6727" t="str">
            <v>EMBOÇO OU MASSA ÚNICA EM ARGAMASSA TRAÇO 1:2:8, PREPARO MECÂNICA COM BETONEIRA 400 L, APLICADA COM PROJETOR TIPO CANEQUINHA EM SUPERFÍCIES INTERNAS DA SACADA, ESPESSURA DE 35 MM, SEM USO DE TELA METÁLICA. AF_08/2022</v>
          </cell>
          <cell r="C6727" t="str">
            <v>M2</v>
          </cell>
          <cell r="D6727" t="str">
            <v>ATRIBUÍDO SÃO PAULO</v>
          </cell>
          <cell r="E6727" t="str">
            <v>99,65</v>
          </cell>
          <cell r="F6727" t="str">
            <v>CAIXA REFERENCIAL</v>
          </cell>
        </row>
        <row r="6728">
          <cell r="A6728" t="str">
            <v>104217</v>
          </cell>
          <cell r="B6728" t="str">
            <v>EMBOÇO OU MASSA ÚNICA EM ARGAMASSA TRAÇO 1:2:8, PREPARO MECÂNICA COM BETONEIRA 400 L, APLICADA MANUALMENTE EM PANOS DE FACHADA COM PRESENÇA DE VÃOS, ESPESSURA DE 25 MM, ACESSO POR ANDAIME. AF_08/2022</v>
          </cell>
          <cell r="C6728" t="str">
            <v>M2</v>
          </cell>
          <cell r="D6728" t="str">
            <v>COEFICIENTE DE REPRESENTATIVIDADE</v>
          </cell>
          <cell r="E6728" t="str">
            <v>53,39</v>
          </cell>
          <cell r="F6728" t="str">
            <v>CAIXA REFERENCIAL</v>
          </cell>
        </row>
        <row r="6729">
          <cell r="A6729" t="str">
            <v>104218</v>
          </cell>
          <cell r="B6729" t="str">
            <v>EMBOÇO OU MASSA ÚNICA EM ARGAMASSA TRAÇO 1:2:8, PREPARO MANUAL, APLICADA MANUALMENTE EM PANOS DE FACHADA COM PRESENÇA DE VÃOS, ESPESSURA DE 25 MM, ACESSO POR ANDAIME. AF_08/2022</v>
          </cell>
          <cell r="C6729" t="str">
            <v>M2</v>
          </cell>
          <cell r="D6729" t="str">
            <v>COEFICIENTE DE REPRESENTATIVIDADE</v>
          </cell>
          <cell r="E6729" t="str">
            <v>57,02</v>
          </cell>
          <cell r="F6729" t="str">
            <v>CAIXA REFERENCIAL</v>
          </cell>
        </row>
        <row r="6730">
          <cell r="A6730" t="str">
            <v>104219</v>
          </cell>
          <cell r="B6730" t="str">
            <v>EMBOÇO OU MASSA ÚNICA EM ARGAMASSA INDUSTRIALIZADA, PREPARO MECÂNICA E APLICAÇÃO COM EQUIPAMENTO DE MISTURA E PROJEÇÃO DE 1,5 M3/H DE ARGAMASSA EM PANOS DE FACHADA COM PRESENÇA DE VÃOS, ESPESSURA DE 25 MM, ACESSO POR ANDAIME. AF_08/2022</v>
          </cell>
          <cell r="C6730" t="str">
            <v>M2</v>
          </cell>
          <cell r="D6730" t="str">
            <v>COEFICIENTE DE REPRESENTATIVIDADE</v>
          </cell>
          <cell r="E6730" t="str">
            <v>83,74</v>
          </cell>
          <cell r="F6730" t="str">
            <v>CAIXA REFERENCIAL</v>
          </cell>
        </row>
        <row r="6731">
          <cell r="A6731" t="str">
            <v>104220</v>
          </cell>
          <cell r="B6731" t="str">
            <v>EMBOÇO OU MASSA ÚNICA EM ARGAMASSA TRAÇO 1:2:8, PREPARO MECÂNICA COM BETONEIRA 400 L, APLICADA COM PROJETOR TIPO CANEQUINHA EM PANOS DE FACHADA COM PRESENÇA DE VÃOS, ESPESSURA DE 25 MM, ACESSO POR ANDAIME. AF_08/2022</v>
          </cell>
          <cell r="C6731" t="str">
            <v>M2</v>
          </cell>
          <cell r="D6731" t="str">
            <v>ATRIBUÍDO SÃO PAULO</v>
          </cell>
          <cell r="E6731" t="str">
            <v>57,07</v>
          </cell>
          <cell r="F6731" t="str">
            <v>CAIXA REFERENCIAL</v>
          </cell>
        </row>
        <row r="6732">
          <cell r="A6732" t="str">
            <v>104221</v>
          </cell>
          <cell r="B6732" t="str">
            <v>EMBOÇO OU MASSA ÚNICA EM ARGAMASSA TRAÇO 1:2:8, PREPARO MECÂNICA COM BETONEIRA 400 L, APLICADA MANUALMENTE EM PANOS DE FACHADA COM PRESENÇA DE VÃOS, ESPESSURA DE 35 MM, ACESSO POR ANDAIME. AF_08/2022</v>
          </cell>
          <cell r="C6732" t="str">
            <v>M2</v>
          </cell>
          <cell r="D6732" t="str">
            <v>COEFICIENTE DE REPRESENTATIVIDADE</v>
          </cell>
          <cell r="E6732" t="str">
            <v>68,71</v>
          </cell>
          <cell r="F6732" t="str">
            <v>CAIXA REFERENCIAL</v>
          </cell>
        </row>
        <row r="6733">
          <cell r="A6733" t="str">
            <v>104222</v>
          </cell>
          <cell r="B6733" t="str">
            <v>EMBOÇO OU MASSA ÚNICA EM ARGAMASSA TRAÇO 1:2:8, PREPARO MANUAL, APLICADA MANUALMENTE EM PANOS DE FACHADA COM PRESENÇA DE VÃOS, ESPESSURA DE 35 MM, ACESSO POR ANDAIME. AF_08/2022</v>
          </cell>
          <cell r="C6733" t="str">
            <v>M2</v>
          </cell>
          <cell r="D6733" t="str">
            <v>COEFICIENTE DE REPRESENTATIVIDADE</v>
          </cell>
          <cell r="E6733" t="str">
            <v>73,58</v>
          </cell>
          <cell r="F6733" t="str">
            <v>CAIXA REFERENCIAL</v>
          </cell>
        </row>
        <row r="6734">
          <cell r="A6734" t="str">
            <v>104223</v>
          </cell>
          <cell r="B6734" t="str">
            <v>EMBOÇO OU MASSA ÚNICA EM ARGAMASSA INDUSTRIALIZADA, PREPARO MECÂNICA E APLICAÇÃO COM EQUIPAMENTO DE MISTURA E PROJEÇÃO DE 1,5 M3/H DE ARGAMASSA EM PANOS DE FACHADA COM PRESENÇA DE VÃOS, ESPESSURA DE 35 MM, ACESSO POR ANDAIME. AF_08/2022</v>
          </cell>
          <cell r="C6734" t="str">
            <v>M2</v>
          </cell>
          <cell r="D6734" t="str">
            <v>COEFICIENTE DE REPRESENTATIVIDADE</v>
          </cell>
          <cell r="E6734" t="str">
            <v>109,59</v>
          </cell>
          <cell r="F6734" t="str">
            <v>CAIXA REFERENCIAL</v>
          </cell>
        </row>
        <row r="6735">
          <cell r="A6735" t="str">
            <v>104224</v>
          </cell>
          <cell r="B6735" t="str">
            <v>EMBOÇO OU MASSA ÚNICA EM ARGAMASSA TRAÇO 1:2:8, PREPARO MECÂNICA COM BETONEIRA 400 L, APLICADA COM PROJETOR TIPO CANEQUINHA EM PANOS DE FACHADA COM PRESENÇA DE VÃOS, ESPESSURA DE 35 MM, ACESSO POR ANDAIME. AF_08/2022</v>
          </cell>
          <cell r="C6735" t="str">
            <v>M2</v>
          </cell>
          <cell r="D6735" t="str">
            <v>ATRIBUÍDO SÃO PAULO</v>
          </cell>
          <cell r="E6735" t="str">
            <v>73,63</v>
          </cell>
          <cell r="F6735" t="str">
            <v>CAIXA REFERENCIAL</v>
          </cell>
        </row>
        <row r="6736">
          <cell r="A6736" t="str">
            <v>104225</v>
          </cell>
          <cell r="B6736" t="str">
            <v>EMBOÇO OU MASSA ÚNICA EM ARGAMASSA TRAÇO 1:2:8, PREPARO MECÂNICA COM BETONEIRA 400 L, APLICADA MANUALMENTE EM PANOS DE FACHADA COM PRESENÇA DE VÃOS, ESPESSURA DE 45 MM, ACESSO POR ANDAIME. AF_08/2022</v>
          </cell>
          <cell r="C6736" t="str">
            <v>M2</v>
          </cell>
          <cell r="D6736" t="str">
            <v>COEFICIENTE DE REPRESENTATIVIDADE</v>
          </cell>
          <cell r="E6736" t="str">
            <v>74,77</v>
          </cell>
          <cell r="F6736" t="str">
            <v>CAIXA REFERENCIAL</v>
          </cell>
        </row>
        <row r="6737">
          <cell r="A6737" t="str">
            <v>104226</v>
          </cell>
          <cell r="B6737" t="str">
            <v>EMBOÇO OU MASSA ÚNICA EM ARGAMASSA TRAÇO 1:2:8, PREPARO MANUAL, APLICADA MANUALMENTE EM PANOS DE FACHADA COM PRESENÇA DE VÃOS, ESPESSURA DE 45 MM, ACESSO POR ANDAIME. AF_08/2022</v>
          </cell>
          <cell r="C6737" t="str">
            <v>M2</v>
          </cell>
          <cell r="D6737" t="str">
            <v>COEFICIENTE DE REPRESENTATIVIDADE</v>
          </cell>
          <cell r="E6737" t="str">
            <v>80,87</v>
          </cell>
          <cell r="F6737" t="str">
            <v>CAIXA REFERENCIAL</v>
          </cell>
        </row>
        <row r="6738">
          <cell r="A6738" t="str">
            <v>104227</v>
          </cell>
          <cell r="B6738" t="str">
            <v>EMBOÇO OU MASSA ÚNICA EM ARGAMASSA INDUSTRIALIZADA, PREPARO MECÂNICA E APLICAÇÃO COM EQUIPAMENTO DE MISTURA E PROJEÇÃO DE 1,5 M3/H DE ARGAMASSA EM PANOS DE FACHADA COM PRESENÇA DE VÃOS, ESPESSURA DE 45 MM, ACESSO POR ANDAIME. AF_08/2022</v>
          </cell>
          <cell r="C6738" t="str">
            <v>M2</v>
          </cell>
          <cell r="D6738" t="str">
            <v>COEFICIENTE DE REPRESENTATIVIDADE</v>
          </cell>
          <cell r="E6738" t="str">
            <v>127,00</v>
          </cell>
          <cell r="F6738" t="str">
            <v>CAIXA REFERENCIAL</v>
          </cell>
        </row>
        <row r="6739">
          <cell r="A6739" t="str">
            <v>104228</v>
          </cell>
          <cell r="B6739" t="str">
            <v>EMBOÇO OU MASSA ÚNICA EM ARGAMASSA TRAÇO 1:2:8, PREPARO MECÂNICA COM BETONEIRA 400 L, APLICADA COM PROJETOR TIPO CANEQUINHA EM PANOS DE FACHADA COM PRESENÇA DE VÃOS, ESPESSURA DE 45 MM, ACESSO POR ANDAIME. AF_08/2022</v>
          </cell>
          <cell r="C6739" t="str">
            <v>M2</v>
          </cell>
          <cell r="D6739" t="str">
            <v>ATRIBUÍDO SÃO PAULO</v>
          </cell>
          <cell r="E6739" t="str">
            <v>80,38</v>
          </cell>
          <cell r="F6739" t="str">
            <v>CAIXA REFERENCIAL</v>
          </cell>
        </row>
        <row r="6740">
          <cell r="A6740" t="str">
            <v>104229</v>
          </cell>
          <cell r="B6740" t="str">
            <v>EMBOÇO OU MASSA ÚNICA EM ARGAMASSA TRAÇO 1:2:8, PREPARO MECÂNICA COM BETONEIRA 400 L, APLICADA MANUALMENTE EM PANOS DE FACHADA COM PRESENÇA DE VÃOS, ESPESSURA DE 50 MM, ACESSO POR ANDAIME. AF_08/2022</v>
          </cell>
          <cell r="C6740" t="str">
            <v>M2</v>
          </cell>
          <cell r="D6740" t="str">
            <v>COEFICIENTE DE REPRESENTATIVIDADE</v>
          </cell>
          <cell r="E6740" t="str">
            <v>88,36</v>
          </cell>
          <cell r="F6740" t="str">
            <v>CAIXA REFERENCIAL</v>
          </cell>
        </row>
        <row r="6741">
          <cell r="A6741" t="str">
            <v>104230</v>
          </cell>
          <cell r="B6741" t="str">
            <v>EMBOÇO OU MASSA ÚNICA EM ARGAMASSA TRAÇO 1:2:8, PREPARO MANUAL, APLICADA MANUALMENTE EM PANOS DE FACHADA COM PRESENÇA DE VÃOS, ESPESSURA DE 50 MM, ACESSO POR ANDAIME. AF_08/2022</v>
          </cell>
          <cell r="C6741" t="str">
            <v>M2</v>
          </cell>
          <cell r="D6741" t="str">
            <v>COEFICIENTE DE REPRESENTATIVIDADE</v>
          </cell>
          <cell r="E6741" t="str">
            <v>95,08</v>
          </cell>
          <cell r="F6741" t="str">
            <v>CAIXA REFERENCIAL</v>
          </cell>
        </row>
        <row r="6742">
          <cell r="A6742" t="str">
            <v>104231</v>
          </cell>
          <cell r="B6742" t="str">
            <v>EMBOÇO OU MASSA ÚNICA EM ARGAMASSA INDUSTRIALIZADA, PREPARO MECÂNICA E APLICAÇÃO COM EQUIPAMENTO DE MISTURA E PROJEÇÃO DE 1,5 M3/H DE ARGAMASSA EM PANOS DE FACHADA COM PRESENÇA DE VÃOS, ESPESSURA DE 50 MM, ACESSO POR ANDAIME. AF_08/2022</v>
          </cell>
          <cell r="C6742" t="str">
            <v>M2</v>
          </cell>
          <cell r="D6742" t="str">
            <v>COEFICIENTE DE REPRESENTATIVIDADE</v>
          </cell>
          <cell r="E6742" t="str">
            <v>140,04</v>
          </cell>
          <cell r="F6742" t="str">
            <v>CAIXA REFERENCIAL</v>
          </cell>
        </row>
        <row r="6743">
          <cell r="A6743" t="str">
            <v>104232</v>
          </cell>
          <cell r="B6743" t="str">
            <v>EMBOÇO OU MASSA ÚNICA EM ARGAMASSA TRAÇO 1:2:8, PREPARO MECÂNICA COM BETONEIRA 400 L, APLICADA COM PROJETOR TIPO CANEQUINHA EM PANOS DE FACHADA COM PRESENÇA DE VÃOS, ESPESSURA DE 50 MM, ACESSO POR ANDAIME. AF_08/2022</v>
          </cell>
          <cell r="C6743" t="str">
            <v>M2</v>
          </cell>
          <cell r="D6743" t="str">
            <v>ATRIBUÍDO SÃO PAULO</v>
          </cell>
          <cell r="E6743" t="str">
            <v>88,85</v>
          </cell>
          <cell r="F6743" t="str">
            <v>CAIXA REFERENCIAL</v>
          </cell>
        </row>
        <row r="6744">
          <cell r="A6744" t="str">
            <v>104233</v>
          </cell>
          <cell r="B6744" t="str">
            <v>EMBOÇO OU MASSA ÚNICA EM ARGAMASSA TRAÇO 1:2:8, PREPARO MECÂNICA COM BETONEIRA 400 L, APLICADA MANUALMENTE EM PANOS DE FACHADA SEM PRESENÇA DE VÃOS, ESPESSURA DE 25 MM, ACESSO POR ANDAIME. AF_08/2022</v>
          </cell>
          <cell r="C6744" t="str">
            <v>M2</v>
          </cell>
          <cell r="D6744" t="str">
            <v>COEFICIENTE DE REPRESENTATIVIDADE</v>
          </cell>
          <cell r="E6744" t="str">
            <v>39,44</v>
          </cell>
          <cell r="F6744" t="str">
            <v>CAIXA REFERENCIAL</v>
          </cell>
        </row>
        <row r="6745">
          <cell r="A6745" t="str">
            <v>104234</v>
          </cell>
          <cell r="B6745" t="str">
            <v>EMBOÇO OU MASSA ÚNICA EM ARGAMASSA TRAÇO 1:2:8, PREPARO MANUAL, APLICADA MANUALMENTE EM PANOS DE FACHADA SEM PRESENÇA DE VÃOS, ESPESSURA DE 25 MM, ACESSO POR ANDAIME. AF_08/2022</v>
          </cell>
          <cell r="C6745" t="str">
            <v>M2</v>
          </cell>
          <cell r="D6745" t="str">
            <v>COEFICIENTE DE REPRESENTATIVIDADE</v>
          </cell>
          <cell r="E6745" t="str">
            <v>42,83</v>
          </cell>
          <cell r="F6745" t="str">
            <v>CAIXA REFERENCIAL</v>
          </cell>
        </row>
        <row r="6746">
          <cell r="A6746" t="str">
            <v>104235</v>
          </cell>
          <cell r="B6746" t="str">
            <v>EMBOÇO OU MASSA ÚNICA EM ARGAMASSA INDUSTRIALIZADA, PREPARO MECÂNICA E APLICAÇÃO COM EQUIPAMENTO DE MISTURA E PROJEÇÃO DE 1,5 M3/H DE ARGAMASSA EM PANOS DE FACHADA SEM PRESENÇA DE VÃOS, ESPESSURA DE 25 MM, ACESSO POR ANDAIME. AF_08/2022</v>
          </cell>
          <cell r="C6746" t="str">
            <v>M2</v>
          </cell>
          <cell r="D6746" t="str">
            <v>COEFICIENTE DE REPRESENTATIVIDADE</v>
          </cell>
          <cell r="E6746" t="str">
            <v>68,67</v>
          </cell>
          <cell r="F6746" t="str">
            <v>CAIXA REFERENCIAL</v>
          </cell>
        </row>
        <row r="6747">
          <cell r="A6747" t="str">
            <v>104236</v>
          </cell>
          <cell r="B6747" t="str">
            <v>EMBOÇO OU MASSA ÚNICA EM ARGAMASSA TRAÇO 1:2:8, PREPARO MECÂNICA COM BETONEIRA 400 L, APLICADA COM PROJETOR TIPO CANEQUINHA EM PANOS DE FACHADA SEM PRESENÇA DE VÃOS, ESPESSURA DE 25 MM, ACESSO POR ANDAIME. AF_08/2022</v>
          </cell>
          <cell r="C6747" t="str">
            <v>M2</v>
          </cell>
          <cell r="D6747" t="str">
            <v>ATRIBUÍDO SÃO PAULO</v>
          </cell>
          <cell r="E6747" t="str">
            <v>42,25</v>
          </cell>
          <cell r="F6747" t="str">
            <v>CAIXA REFERENCIAL</v>
          </cell>
        </row>
        <row r="6748">
          <cell r="A6748" t="str">
            <v>104237</v>
          </cell>
          <cell r="B6748" t="str">
            <v>EMBOÇO OU MASSA ÚNICA EM ARGAMASSA TRAÇO 1:2:8, PREPARO MECÂNICA COM BETONEIRA 400 L, APLICADA MANUALMENTE EM PANOS DE FACHADA SEM PRESENÇA DE VÃOS, ESPESSURA DE 35 MM, ACESSO POR ANDAIME. AF_08/2022</v>
          </cell>
          <cell r="C6748" t="str">
            <v>M2</v>
          </cell>
          <cell r="D6748" t="str">
            <v>COEFICIENTE DE REPRESENTATIVIDADE</v>
          </cell>
          <cell r="E6748" t="str">
            <v>54,43</v>
          </cell>
          <cell r="F6748" t="str">
            <v>CAIXA REFERENCIAL</v>
          </cell>
        </row>
        <row r="6749">
          <cell r="A6749" t="str">
            <v>104238</v>
          </cell>
          <cell r="B6749" t="str">
            <v>EMBOÇO OU MASSA ÚNICA EM ARGAMASSA TRAÇO 1:2:8, PREPARO MANUAL, APLICADA MANUALMENTE EM PANOS DE FACHADA SEM PRESENÇA DE VÃOS, ESPESSURA DE 35 MM, ACESSO POR ANDAIME. AF_08/2022</v>
          </cell>
          <cell r="C6749" t="str">
            <v>M2</v>
          </cell>
          <cell r="D6749" t="str">
            <v>COEFICIENTE DE REPRESENTATIVIDADE</v>
          </cell>
          <cell r="E6749" t="str">
            <v>58,97</v>
          </cell>
          <cell r="F6749" t="str">
            <v>CAIXA REFERENCIAL</v>
          </cell>
        </row>
        <row r="6750">
          <cell r="A6750" t="str">
            <v>104239</v>
          </cell>
          <cell r="B6750" t="str">
            <v>EMBOÇO OU MASSA ÚNICA EM ARGAMASSA INDUSTRIALIZADA, PREPARO MECÂNICA E APLICAÇÃO COM EQUIPAMENTO DE MISTURA E PROJEÇÃO DE 1,5 M3/H DE ARGAMASSA EM PANOS DE FACHADA SEM PRESENÇA DE VÃOS, ESPESSURA DE 35 MM, ACESSO POR ANDAIME. AF_08/2022</v>
          </cell>
          <cell r="C6750" t="str">
            <v>M2</v>
          </cell>
          <cell r="D6750" t="str">
            <v>COEFICIENTE DE REPRESENTATIVIDADE</v>
          </cell>
          <cell r="E6750" t="str">
            <v>93,42</v>
          </cell>
          <cell r="F6750" t="str">
            <v>CAIXA REFERENCIAL</v>
          </cell>
        </row>
        <row r="6751">
          <cell r="A6751" t="str">
            <v>104240</v>
          </cell>
          <cell r="B6751" t="str">
            <v>EMBOÇO OU MASSA ÚNICA EM ARGAMASSA TRAÇO 1:2:8, PREPARO MECÂNICA COM BETONEIRA 400 L, APLICADA COM PROJETOR TIPO CANEQUINHA EM PANOS DE FACHADA SEM PRESENÇA DE VÃOS, ESPESSURA DE 35 MM, ACESSO POR ANDAIME. AF_08/2022</v>
          </cell>
          <cell r="C6751" t="str">
            <v>M2</v>
          </cell>
          <cell r="D6751" t="str">
            <v>ATRIBUÍDO SÃO PAULO</v>
          </cell>
          <cell r="E6751" t="str">
            <v>58,48</v>
          </cell>
          <cell r="F6751" t="str">
            <v>CAIXA REFERENCIAL</v>
          </cell>
        </row>
        <row r="6752">
          <cell r="A6752" t="str">
            <v>104241</v>
          </cell>
          <cell r="B6752" t="str">
            <v>EMBOÇO OU MASSA ÚNICA EM ARGAMASSA TRAÇO 1:2:8, PREPARO MECÂNICA COM BETONEIRA 400 L, APLICADA MANUALMENTE EM PANOS DE FACHADA SEM PRESENÇA DE VÃOS, ESPESSURA DE 45 MM, ACESSO POR ANDAIME. AF_08/2022</v>
          </cell>
          <cell r="C6752" t="str">
            <v>M2</v>
          </cell>
          <cell r="D6752" t="str">
            <v>COEFICIENTE DE REPRESENTATIVIDADE</v>
          </cell>
          <cell r="E6752" t="str">
            <v>60,09</v>
          </cell>
          <cell r="F6752" t="str">
            <v>CAIXA REFERENCIAL</v>
          </cell>
        </row>
        <row r="6753">
          <cell r="A6753" t="str">
            <v>104242</v>
          </cell>
          <cell r="B6753" t="str">
            <v>EMBOÇO OU MASSA ÚNICA EM ARGAMASSA TRAÇO 1:2:8, PREPARO MANUAL, APLICADA MANUALMENTE EM PANOS DE FACHADA SEM PRESENÇA DE VÃOS, ESPESSURA DE 45 MM, ACESSO POR ANDAIME. AF_08/2022</v>
          </cell>
          <cell r="C6753" t="str">
            <v>M2</v>
          </cell>
          <cell r="D6753" t="str">
            <v>COEFICIENTE DE REPRESENTATIVIDADE</v>
          </cell>
          <cell r="E6753" t="str">
            <v>65,79</v>
          </cell>
          <cell r="F6753" t="str">
            <v>CAIXA REFERENCIAL</v>
          </cell>
        </row>
        <row r="6754">
          <cell r="A6754" t="str">
            <v>104243</v>
          </cell>
          <cell r="B6754" t="str">
            <v>EMBOÇO OU MASSA ÚNICA EM ARGAMASSA INDUSTRIALIZADA, PREPARO MECÂNICA E APLICAÇÃO COM EQUIPAMENTO DE MISTURA E PROJEÇÃO DE 1,5 M3/H DE ARGAMASSA EM PANOS DE FACHADA SEM PRESENÇA DE VÃOS, ESPESSURA DE 45 MM, ACESSO POR ANDAIME. AF_08/2022</v>
          </cell>
          <cell r="C6754" t="str">
            <v>M2</v>
          </cell>
          <cell r="D6754" t="str">
            <v>COEFICIENTE DE REPRESENTATIVIDADE</v>
          </cell>
          <cell r="E6754" t="str">
            <v>109,69</v>
          </cell>
          <cell r="F6754" t="str">
            <v>CAIXA REFERENCIAL</v>
          </cell>
        </row>
        <row r="6755">
          <cell r="A6755" t="str">
            <v>104244</v>
          </cell>
          <cell r="B6755" t="str">
            <v>EMBOÇO OU MASSA ÚNICA EM ARGAMASSA TRAÇO 1:2:8, PREPARO MECÂNICA COM BETONEIRA 400 L, APLICADA COM PROJETOR TIPO CANEQUINHA EM PANOS DE FACHADA SEM PRESENÇA DE VÃOS, ESPESSURA DE 45 MM, ACESSO POR ANDAIME. AF_08/2022</v>
          </cell>
          <cell r="C6755" t="str">
            <v>M2</v>
          </cell>
          <cell r="D6755" t="str">
            <v>ATRIBUÍDO SÃO PAULO</v>
          </cell>
          <cell r="E6755" t="str">
            <v>64,83</v>
          </cell>
          <cell r="F6755" t="str">
            <v>CAIXA REFERENCIAL</v>
          </cell>
        </row>
        <row r="6756">
          <cell r="A6756" t="str">
            <v>104245</v>
          </cell>
          <cell r="B6756" t="str">
            <v>EMBOÇO OU MASSA ÚNICA EM ARGAMASSA TRAÇO 1:2:8, PREPARO MECÂNICA COM BETONEIRA 400 L, APLICADA MANUALMENTE EM PANOS DE FACHADA SEM PRESENÇA DE VÃOS, ESPESSURA DE 50 MM, ACESSO POR ANDAIME. AF_08/2022</v>
          </cell>
          <cell r="C6756" t="str">
            <v>M2</v>
          </cell>
          <cell r="D6756" t="str">
            <v>COEFICIENTE DE REPRESENTATIVIDADE</v>
          </cell>
          <cell r="E6756" t="str">
            <v>65,56</v>
          </cell>
          <cell r="F6756" t="str">
            <v>CAIXA REFERENCIAL</v>
          </cell>
        </row>
        <row r="6757">
          <cell r="A6757" t="str">
            <v>104246</v>
          </cell>
          <cell r="B6757" t="str">
            <v>EMBOÇO OU MASSA ÚNICA EM ARGAMASSA TRAÇO 1:2:8, PREPARO MANUAL, APLICADA MANUALMENTE EM PANOS DE FACHADA SEM PRESENÇA DE VÃOS, ESPESSURA DE 50 MM, ACESSO POR ANDAIME. AF_08/2022</v>
          </cell>
          <cell r="C6757" t="str">
            <v>M2</v>
          </cell>
          <cell r="D6757" t="str">
            <v>COEFICIENTE DE REPRESENTATIVIDADE</v>
          </cell>
          <cell r="E6757" t="str">
            <v>71,83</v>
          </cell>
          <cell r="F6757" t="str">
            <v>CAIXA REFERENCIAL</v>
          </cell>
        </row>
        <row r="6758">
          <cell r="A6758" t="str">
            <v>104247</v>
          </cell>
          <cell r="B6758" t="str">
            <v>EMBOÇO OU MASSA ÚNICA EM ARGAMASSA INDUSTRIALIZADA, PREPARO MECÂNICA E APLICAÇÃO COM EQUIPAMENTO DE MISTURA E PROJEÇÃO DE 1,5 M3/H DE ARGAMASSA EM PANOS DE FACHADA SEM PRESENÇA DE VÃOS, ESPESSURA DE 50 MM, ACESSO POR ANDAIME. AF_08/2022</v>
          </cell>
          <cell r="C6758" t="str">
            <v>M2</v>
          </cell>
          <cell r="D6758" t="str">
            <v>COEFICIENTE DE REPRESENTATIVIDADE</v>
          </cell>
          <cell r="E6758" t="str">
            <v>117,17</v>
          </cell>
          <cell r="F6758" t="str">
            <v>CAIXA REFERENCIAL</v>
          </cell>
        </row>
        <row r="6759">
          <cell r="A6759" t="str">
            <v>104248</v>
          </cell>
          <cell r="B6759" t="str">
            <v>EMBOÇO OU MASSA ÚNICA EM ARGAMASSA TRAÇO 1:2:8, PREPARO MECÂNICA COM BETONEIRA 400 L, APLICADA COM PROJETOR TIPO CANEQUINHA EM PANOS DE FACHADA SEM PRESENÇA DE VÃOS, ESPESSURA DE 50 MM, ACESSO POR ANDAIME. AF_08/2022</v>
          </cell>
          <cell r="C6759" t="str">
            <v>M2</v>
          </cell>
          <cell r="D6759" t="str">
            <v>ATRIBUÍDO SÃO PAULO</v>
          </cell>
          <cell r="E6759" t="str">
            <v>67,23</v>
          </cell>
          <cell r="F6759" t="str">
            <v>CAIXA REFERENCIAL</v>
          </cell>
        </row>
        <row r="6760">
          <cell r="A6760" t="str">
            <v>104249</v>
          </cell>
          <cell r="B6760" t="str">
            <v>EMBOÇO OU MASSA ÚNICA EM ARGAMASSA TRAÇO 1:2:8, PREPARO MECÂNICA COM BETONEIRA 400 L, APLICADA MANUALMENTE EM SUPERFÍCIES EXTERNAS DA SACADA, ESPESSURA DE 25 MM, ACESSO POR ANDAIME, SEM USO DE TELA METÁLICA. AF_08/2022</v>
          </cell>
          <cell r="C6760" t="str">
            <v>M2</v>
          </cell>
          <cell r="D6760" t="str">
            <v>COEFICIENTE DE REPRESENTATIVIDADE</v>
          </cell>
          <cell r="E6760" t="str">
            <v>75,86</v>
          </cell>
          <cell r="F6760" t="str">
            <v>CAIXA REFERENCIAL</v>
          </cell>
        </row>
        <row r="6761">
          <cell r="A6761" t="str">
            <v>104250</v>
          </cell>
          <cell r="B6761" t="str">
            <v>EMBOÇO OU MASSA ÚNICA EM ARGAMASSA TRAÇO 1:2:8, PREPARO MANUAL, APLICADA MANUALMENTE EM SUPERFÍCIES EXTERNAS DA SACADA, ESPESSURA DE 25 MM, ACESSO POR ANDAIME, SEM USO DE TELA METÁLICA. AF_08/2022</v>
          </cell>
          <cell r="C6761" t="str">
            <v>M2</v>
          </cell>
          <cell r="D6761" t="str">
            <v>COEFICIENTE DE REPRESENTATIVIDADE</v>
          </cell>
          <cell r="E6761" t="str">
            <v>79,25</v>
          </cell>
          <cell r="F6761" t="str">
            <v>CAIXA REFERENCIAL</v>
          </cell>
        </row>
        <row r="6762">
          <cell r="A6762" t="str">
            <v>104251</v>
          </cell>
          <cell r="B6762" t="str">
            <v>EMBOÇO OU MASSA ÚNICA EM ARGAMASSA INDUSTRIALIZADA, PREPARO MECÂNICO E APLICAÇÃO COM EQUIPAMENTO DE MISTURA E PROJEÇÃO DE 1,5 M3/H, NAS SUPERFÍCIES EXTERNAS DA SACADA, ESPESSURA DE 25 MM, ACESSO POR ANDAIME, SEM USO DE TELA METÁLICA. AF_08/2022</v>
          </cell>
          <cell r="C6762" t="str">
            <v>M2</v>
          </cell>
          <cell r="D6762" t="str">
            <v>COEFICIENTE DE REPRESENTATIVIDADE</v>
          </cell>
          <cell r="E6762" t="str">
            <v>101,61</v>
          </cell>
          <cell r="F6762" t="str">
            <v>CAIXA REFERENCIAL</v>
          </cell>
        </row>
        <row r="6763">
          <cell r="A6763" t="str">
            <v>104252</v>
          </cell>
          <cell r="B6763" t="str">
            <v>EMBOÇO OU MASSA ÚNICA EM ARGAMASSA TRAÇO 1:2:8, PREPARO MECÂNICA COM BETONEIRA 400 L, APLICADA COM PROJETOR TIPO CANEQUINHA EM SUPERFÍCIES EXTERNAS DA SACADA, ESPESSURA DE 25 MM, ACESSO POR ANDAIME, SEM USO DE TELA METÁLICA. AF_08/2022</v>
          </cell>
          <cell r="C6763" t="str">
            <v>M2</v>
          </cell>
          <cell r="D6763" t="str">
            <v>ATRIBUÍDO SÃO PAULO</v>
          </cell>
          <cell r="E6763" t="str">
            <v>81,06</v>
          </cell>
          <cell r="F6763" t="str">
            <v>CAIXA REFERENCIAL</v>
          </cell>
        </row>
        <row r="6764">
          <cell r="A6764" t="str">
            <v>104253</v>
          </cell>
          <cell r="B6764" t="str">
            <v>EMBOÇO OU MASSA ÚNICA EM ARGAMASSA TRAÇO 1:2:8, PREPARO MECÂNICA COM BETONEIRA 400 L, APLICADA MANUALMENTE EM SUPERFÍCIES EXTERNAS DA SACADA, ESPESSURA DE 35 MM, ACESSO POR ANDAIME, SEM USO DE TELA METÁLICA. AF_08/2022</v>
          </cell>
          <cell r="C6764" t="str">
            <v>M2</v>
          </cell>
          <cell r="D6764" t="str">
            <v>COEFICIENTE DE REPRESENTATIVIDADE</v>
          </cell>
          <cell r="E6764" t="str">
            <v>90,84</v>
          </cell>
          <cell r="F6764" t="str">
            <v>CAIXA REFERENCIAL</v>
          </cell>
        </row>
        <row r="6765">
          <cell r="A6765" t="str">
            <v>104254</v>
          </cell>
          <cell r="B6765" t="str">
            <v>EMBOÇO OU MASSA ÚNICA EM ARGAMASSA TRAÇO 1:2:8, PREPARO MANUAL, APLICADA MANUALMENTE EM SUPERFÍCIES EXTERNAS DA SACADA, ESPESSURA DE 35 MM, ACESSO POR ANDAIME, SEM USO DE TELA METÁLICA. AF_08/2022</v>
          </cell>
          <cell r="C6765" t="str">
            <v>M2</v>
          </cell>
          <cell r="D6765" t="str">
            <v>COEFICIENTE DE REPRESENTATIVIDADE</v>
          </cell>
          <cell r="E6765" t="str">
            <v>95,38</v>
          </cell>
          <cell r="F6765" t="str">
            <v>CAIXA REFERENCIAL</v>
          </cell>
        </row>
        <row r="6766">
          <cell r="A6766" t="str">
            <v>104255</v>
          </cell>
          <cell r="B6766" t="str">
            <v>EMBOÇO OU MASSA ÚNICA EM ARGAMASSA INDUSTRIALIZADA, PREPARO MECÂNICO E APLICAÇÃO COM EQUIPAMENTO DE MISTURA E PROJEÇÃO DE 1,5 M3/H, NAS SUPERFÍCIES EXTERNAS DA SACADA, ESPESSURA DE 35 MM, ACESSO POR ANDAIME, SEM USO DE TELA METÁLICA. AF_08/2022</v>
          </cell>
          <cell r="C6766" t="str">
            <v>M2</v>
          </cell>
          <cell r="D6766" t="str">
            <v>COEFICIENTE DE REPRESENTATIVIDADE</v>
          </cell>
          <cell r="E6766" t="str">
            <v>126,37</v>
          </cell>
          <cell r="F6766" t="str">
            <v>CAIXA REFERENCIAL</v>
          </cell>
        </row>
        <row r="6767">
          <cell r="A6767" t="str">
            <v>104256</v>
          </cell>
          <cell r="B6767" t="str">
            <v>EMBOÇO OU MASSA ÚNICA EM ARGAMASSA TRAÇO 1:2:8, PREPARO MECÂNICO COM BETONEIRA 400 L, APLICADA COM PROJETOR TIPO CANEQUINHA EM SUPERFÍCIES EXTERNAS DA SACADA, ESPESSURA DE 35 MM, ACESSO POR ANDAIME, SEM USO DE TELA METÁLICA. AF_08/2022</v>
          </cell>
          <cell r="C6767" t="str">
            <v>M2</v>
          </cell>
          <cell r="D6767" t="str">
            <v>ATRIBUÍDO SÃO PAULO</v>
          </cell>
          <cell r="E6767" t="str">
            <v>97,31</v>
          </cell>
          <cell r="F6767" t="str">
            <v>CAIXA REFERENCIAL</v>
          </cell>
        </row>
        <row r="6768">
          <cell r="A6768" t="str">
            <v>104257</v>
          </cell>
          <cell r="B6768" t="str">
            <v>EMBOÇO OU MASSA ÚNICA EM ARGAMASSA TRAÇO 1:2:8, PREPARO MECÂNICO COM BETONEIRA 400 L, APLICADA MANUALMENTE EM SUPERFÍCIES EXTERNAS DA SACADA, ESPESSURA DE 45 MM, ACESSO POR ANDAIME, SEM USO DE TELA METÁLICA. AF_08/2022</v>
          </cell>
          <cell r="C6768" t="str">
            <v>M2</v>
          </cell>
          <cell r="D6768" t="str">
            <v>COEFICIENTE DE REPRESENTATIVIDADE</v>
          </cell>
          <cell r="E6768" t="str">
            <v>96,50</v>
          </cell>
          <cell r="F6768" t="str">
            <v>CAIXA REFERENCIAL</v>
          </cell>
        </row>
        <row r="6769">
          <cell r="A6769" t="str">
            <v>104258</v>
          </cell>
          <cell r="B6769" t="str">
            <v>EMBOÇO OU MASSA ÚNICA EM ARGAMASSA TRAÇO 1:2:8, PREPARO MANUAL, APLICADA MANUALMENTE EM SUPERFÍCIES EXTERNAS DA SACADA, ESPESSURA DE 45 MM, ACESSO POR ANDAIME, SEM USO DE TELA METÁLICA. AF_08/2022</v>
          </cell>
          <cell r="C6769" t="str">
            <v>M2</v>
          </cell>
          <cell r="D6769" t="str">
            <v>COEFICIENTE DE REPRESENTATIVIDADE</v>
          </cell>
          <cell r="E6769" t="str">
            <v>102,20</v>
          </cell>
          <cell r="F6769" t="str">
            <v>CAIXA REFERENCIAL</v>
          </cell>
        </row>
        <row r="6770">
          <cell r="A6770" t="str">
            <v>104259</v>
          </cell>
          <cell r="B6770" t="str">
            <v>EMBOÇO OU MASSA ÚNICA EM ARGAMASSA INDUSTRIALIZADA, PREPARO MECÂNICO E APLICAÇÃO COM EQUIPAMENTO DE MISTURA E PROJEÇÃO DE 1,5 M3/H, NAS SUPERFÍCIES EXTERNAS DA SACADA, ESPESSURA DE 45 MM, ACESSO POR ANDAIME, SEM USO DE TELA METÁLICA. AF_08/2022</v>
          </cell>
          <cell r="C6770" t="str">
            <v>M2</v>
          </cell>
          <cell r="D6770" t="str">
            <v>COEFICIENTE DE REPRESENTATIVIDADE</v>
          </cell>
          <cell r="E6770" t="str">
            <v>142,64</v>
          </cell>
          <cell r="F6770" t="str">
            <v>CAIXA REFERENCIAL</v>
          </cell>
        </row>
        <row r="6771">
          <cell r="A6771" t="str">
            <v>104260</v>
          </cell>
          <cell r="B6771" t="str">
            <v>EMBOÇO OU MASSA ÚNICA EM ARGAMASSA TRAÇO 1:2:8, PREPARO MECÂNICO COM BETONEIRA 400 L, APLICADA COM PROJETOR TIPO CANEQUINHA EM SUPERFÍCIES EXTERNAS DA SACADA, ESPESSURA DE 45 MM, ACESSO POR ANDAIME, SEM USO DE TELA METÁLICA. AF_08/2022</v>
          </cell>
          <cell r="C6771" t="str">
            <v>M2</v>
          </cell>
          <cell r="D6771" t="str">
            <v>ATRIBUÍDO SÃO PAULO</v>
          </cell>
          <cell r="E6771" t="str">
            <v>103,65</v>
          </cell>
          <cell r="F6771" t="str">
            <v>CAIXA REFERENCIAL</v>
          </cell>
        </row>
        <row r="6772">
          <cell r="A6772" t="str">
            <v>104261</v>
          </cell>
          <cell r="B6772" t="str">
            <v>EMBOÇO OU MASSA ÚNICA EM ARGAMASSA TRAÇO 1:2:8, PREPARO MECÂNICO COM BETONEIRA 400 L, APLICADA MANUALMENTE EM SUPERFÍCIES EXTERNAS DA SACADA, ESPESSURA DE 50 MM, ACESSO POR ANDAIME, SEM USO DE TELA METÁLICA. AF_08/2022</v>
          </cell>
          <cell r="C6772" t="str">
            <v>M2</v>
          </cell>
          <cell r="D6772" t="str">
            <v>COEFICIENTE DE REPRESENTATIVIDADE</v>
          </cell>
          <cell r="E6772" t="str">
            <v>125,67</v>
          </cell>
          <cell r="F6772" t="str">
            <v>CAIXA REFERENCIAL</v>
          </cell>
        </row>
        <row r="6773">
          <cell r="A6773" t="str">
            <v>104262</v>
          </cell>
          <cell r="B6773" t="str">
            <v>EMBOÇO OU MASSA ÚNICA EM ARGAMASSA TRAÇO 1:2:8, PREPARO MANUAL, APLICADA MANUALMENTE EM SUPERFÍCIES EXTERNAS DA SACADA, ESPESSURA DE 50 MM, ACESSO POR ANDAIME, SEM USO DE TELA METÁLICA. AF_08/2022</v>
          </cell>
          <cell r="C6773" t="str">
            <v>M2</v>
          </cell>
          <cell r="D6773" t="str">
            <v>COEFICIENTE DE REPRESENTATIVIDADE</v>
          </cell>
          <cell r="E6773" t="str">
            <v>131,94</v>
          </cell>
          <cell r="F6773" t="str">
            <v>CAIXA REFERENCIAL</v>
          </cell>
        </row>
        <row r="6774">
          <cell r="A6774" t="str">
            <v>104263</v>
          </cell>
          <cell r="B6774" t="str">
            <v>EMBOÇO OU MASSA ÚNICA EM ARGAMASSA INDUSTRIALIZADA, PREPARO MECÂNICO E APLICAÇÃO COM EQUIPAMENTO DE MISTURA E PROJEÇÃO DE 1,5 M3/H, NAS SUPERFÍCIES EXTERNAS DA SACADA, ESPESSURA DE 50 MM, ACESSO POR ANDAIME, SEM USO DE TELA METÁLICA. AF_08/2022</v>
          </cell>
          <cell r="C6774" t="str">
            <v>M2</v>
          </cell>
          <cell r="D6774" t="str">
            <v>COEFICIENTE DE REPRESENTATIVIDADE</v>
          </cell>
          <cell r="E6774" t="str">
            <v>165,33</v>
          </cell>
          <cell r="F6774" t="str">
            <v>CAIXA REFERENCIAL</v>
          </cell>
        </row>
        <row r="6775">
          <cell r="A6775" t="str">
            <v>104264</v>
          </cell>
          <cell r="B6775" t="str">
            <v>EMBOÇO OU MASSA ÚNICA EM ARGAMASSA TRAÇO 1:2:8, PREPARO MECÂNICO COM BETONEIRA 400 L, APLICADA COM PROJETOR TIPO CANEQUINHA EM SUPERFÍCIES EXTERNAS DA SACADA, ESPESSURA DE 50 MM, ACESSO POR ANDAIME, SEM USO DE TELA METÁLICA. AF_08/2022</v>
          </cell>
          <cell r="C6775" t="str">
            <v>M2</v>
          </cell>
          <cell r="D6775" t="str">
            <v>ATRIBUÍDO SÃO PAULO</v>
          </cell>
          <cell r="E6775" t="str">
            <v>123,76</v>
          </cell>
          <cell r="F6775" t="str">
            <v>CAIXA REFERENCIAL</v>
          </cell>
        </row>
        <row r="6776">
          <cell r="A6776" t="str">
            <v>104627</v>
          </cell>
          <cell r="B6776" t="str">
            <v>APLICAÇÃO MANUAL DE GESSO DESEMPENADO (SEM TALISCAS) EM TETO DE AMBIENTES COM PAREDES EM PÉ DIREITO DUPLO E ÁREA MAIOR QUE 10M², ESPESSURA DE 0,5CM. AF_03/2023</v>
          </cell>
          <cell r="C6776" t="str">
            <v>M2</v>
          </cell>
          <cell r="D6776" t="str">
            <v>COEFICIENTE DE REPRESENTATIVIDADE</v>
          </cell>
          <cell r="E6776" t="str">
            <v>18,03</v>
          </cell>
          <cell r="F6776" t="str">
            <v>CAIXA REFERENCIAL</v>
          </cell>
        </row>
        <row r="6777">
          <cell r="A6777" t="str">
            <v>104628</v>
          </cell>
          <cell r="B6777" t="str">
            <v>APLICAÇÃO MANUAL DE GESSO DESEMPENADO (SEM TALISCAS) EM TETO DE AMBIENTES COM PAREDES EM PÉ DIREITO DUPLO E ÁREA ENTRE 5M² E 10M², ESPESSURA DE 0,5CM. AF_03/2023</v>
          </cell>
          <cell r="C6777" t="str">
            <v>M2</v>
          </cell>
          <cell r="D6777" t="str">
            <v>COEFICIENTE DE REPRESENTATIVIDADE</v>
          </cell>
          <cell r="E6777" t="str">
            <v>28,04</v>
          </cell>
          <cell r="F6777" t="str">
            <v>CAIXA REFERENCIAL</v>
          </cell>
        </row>
        <row r="6778">
          <cell r="A6778" t="str">
            <v>104629</v>
          </cell>
          <cell r="B6778" t="str">
            <v>APLICAÇÃO MANUAL DE GESSO DESEMPENADO (SEM TALISCAS) EM TETO DE AMBIENTES COM PAREDES EM PÉ DIREITO DUPLO E ÁREA MENOR QUE 5M², ESPESSURA DE 0,5CM. AF_03/2023</v>
          </cell>
          <cell r="C6778" t="str">
            <v>M2</v>
          </cell>
          <cell r="D6778" t="str">
            <v>COEFICIENTE DE REPRESENTATIVIDADE</v>
          </cell>
          <cell r="E6778" t="str">
            <v>33,79</v>
          </cell>
          <cell r="F6778" t="str">
            <v>CAIXA REFERENCIAL</v>
          </cell>
        </row>
        <row r="6779">
          <cell r="A6779" t="str">
            <v>104630</v>
          </cell>
          <cell r="B6779" t="str">
            <v>APLICAÇÃO MANUAL DE GESSO DESEMPENADO (SEM TALISCAS) EM TETO DE AMBIENTES COM PAREDES EM PÉ DIREITO DUPLO E ÁREA MAIOR QUE 10M², ESPESSURA DE 1,0CM. AF_03/2023</v>
          </cell>
          <cell r="C6779" t="str">
            <v>M2</v>
          </cell>
          <cell r="D6779" t="str">
            <v>COEFICIENTE DE REPRESENTATIVIDADE</v>
          </cell>
          <cell r="E6779" t="str">
            <v>28,34</v>
          </cell>
          <cell r="F6779" t="str">
            <v>CAIXA REFERENCIAL</v>
          </cell>
        </row>
        <row r="6780">
          <cell r="A6780" t="str">
            <v>104631</v>
          </cell>
          <cell r="B6780" t="str">
            <v>APLICAÇÃO MANUAL DE GESSO DESEMPENADO (SEM TALISCAS) EM TETO DE AMBIENTES COM PAREDES EM PÉ DIREITO DUPLO E ÁREA ENTRE 5M² E 10M², ESPESSURA DE 1,0CM. AF_03/2023</v>
          </cell>
          <cell r="C6780" t="str">
            <v>M2</v>
          </cell>
          <cell r="D6780" t="str">
            <v>COEFICIENTE DE REPRESENTATIVIDADE</v>
          </cell>
          <cell r="E6780" t="str">
            <v>38,35</v>
          </cell>
          <cell r="F6780" t="str">
            <v>CAIXA REFERENCIAL</v>
          </cell>
        </row>
        <row r="6781">
          <cell r="A6781" t="str">
            <v>104632</v>
          </cell>
          <cell r="B6781" t="str">
            <v>APLICAÇÃO MANUAL DE GESSO DESEMPENADO (SEM TALISCAS) EM TETO DE AMBIENTES COM PAREDES EM PÉ DIREITO DUPLO E ÁREA MENOR QUE 5M², ESPESSURA DE 1,0CM. AF_03/2023</v>
          </cell>
          <cell r="C6781" t="str">
            <v>M2</v>
          </cell>
          <cell r="D6781" t="str">
            <v>COEFICIENTE DE REPRESENTATIVIDADE</v>
          </cell>
          <cell r="E6781" t="str">
            <v>44,10</v>
          </cell>
          <cell r="F6781" t="str">
            <v>CAIXA REFERENCIAL</v>
          </cell>
        </row>
        <row r="6782">
          <cell r="A6782" t="str">
            <v>104633</v>
          </cell>
          <cell r="B6782" t="str">
            <v>APLICAÇÃO MANUAL DE GESSO DESEMPENADO (SEM TALISCAS) EM PAREDES COM PÉ DIREITO DUPLO, ESPESSURA DE 0,5CM. AF_03/2023</v>
          </cell>
          <cell r="C6782" t="str">
            <v>M2</v>
          </cell>
          <cell r="D6782" t="str">
            <v>COEFICIENTE DE REPRESENTATIVIDADE</v>
          </cell>
          <cell r="E6782" t="str">
            <v>24,76</v>
          </cell>
          <cell r="F6782" t="str">
            <v>CAIXA REFERENCIAL</v>
          </cell>
        </row>
        <row r="6783">
          <cell r="A6783" t="str">
            <v>104634</v>
          </cell>
          <cell r="B6783" t="str">
            <v>APLICAÇÃO MANUAL DE GESSO DESEMPENADO (SEM TALISCAS) EM PAREDES COM PÉ DIREITO DUPLO, ESPESSURA DE 1,0CM. AF_03/2023</v>
          </cell>
          <cell r="C6783" t="str">
            <v>M2</v>
          </cell>
          <cell r="D6783" t="str">
            <v>COEFICIENTE DE REPRESENTATIVIDADE</v>
          </cell>
          <cell r="E6783" t="str">
            <v>36,57</v>
          </cell>
          <cell r="F6783" t="str">
            <v>CAIXA REFERENCIAL</v>
          </cell>
        </row>
        <row r="6784">
          <cell r="A6784" t="str">
            <v>104635</v>
          </cell>
          <cell r="B6784" t="str">
            <v>APLICAÇÃO MANUAL DE GESSO SARRAFEADO (COM TALISCAS) EM PAREDES COM PÉ DIREITO DUPLO, ESPESSURA DE 1,0CM. AF_03/2023</v>
          </cell>
          <cell r="C6784" t="str">
            <v>M2</v>
          </cell>
          <cell r="D6784" t="str">
            <v>COEFICIENTE DE REPRESENTATIVIDADE</v>
          </cell>
          <cell r="E6784" t="str">
            <v>50,51</v>
          </cell>
          <cell r="F6784" t="str">
            <v>CAIXA REFERENCIAL</v>
          </cell>
        </row>
        <row r="6785">
          <cell r="A6785" t="str">
            <v>104636</v>
          </cell>
          <cell r="B6785" t="str">
            <v>APLICAÇÃO MANUAL DE GESSO SARRAFEADO (COM TALISCAS) EM PAREDES COM PÉ DIREITO DUPLO, ESPESSURA DE 1,5CM. AF_03/2023</v>
          </cell>
          <cell r="C6785" t="str">
            <v>M2</v>
          </cell>
          <cell r="D6785" t="str">
            <v>COEFICIENTE DE REPRESENTATIVIDADE</v>
          </cell>
          <cell r="E6785" t="str">
            <v>58,75</v>
          </cell>
          <cell r="F6785" t="str">
            <v>CAIXA REFERENCIAL</v>
          </cell>
        </row>
        <row r="6786">
          <cell r="A6786" t="str">
            <v>104951</v>
          </cell>
          <cell r="B6786" t="str">
            <v>MASSA ÚNICA, EM ARGAMASSA TRAÇO 1:2:8, PREPARO MECÂNICO, APLICADA MANUALMENTE EM PAREDES INTERNAS DE AMBIENTES COM ÁREA MAIOR QUE 10M², E = 17,5MM, COM TALISCAS. AF_03/2024</v>
          </cell>
          <cell r="C6786" t="str">
            <v>M2</v>
          </cell>
          <cell r="D6786" t="str">
            <v>COEFICIENTE DE REPRESENTATIVIDADE</v>
          </cell>
          <cell r="E6786" t="str">
            <v>34,07</v>
          </cell>
          <cell r="F6786" t="str">
            <v>CAIXA REFERENCIAL</v>
          </cell>
        </row>
        <row r="6787">
          <cell r="A6787" t="str">
            <v>104952</v>
          </cell>
          <cell r="B6787" t="str">
            <v>MASSA ÚNICA, EM ARGAMASSA TRAÇO 1:2:8, PREPARO MANUAL, APLICADA MANUALMENTE EM PAREDES INTERNAS DE AMBIENTES COM ÁREA MAIOR QUE 10M², E = 17,5MM, COM TALISCAS. AF_03/2024</v>
          </cell>
          <cell r="C6787" t="str">
            <v>M2</v>
          </cell>
          <cell r="D6787" t="str">
            <v>COEFICIENTE DE REPRESENTATIVIDADE</v>
          </cell>
          <cell r="E6787" t="str">
            <v>37,58</v>
          </cell>
          <cell r="F6787" t="str">
            <v>CAIXA REFERENCIAL</v>
          </cell>
        </row>
        <row r="6788">
          <cell r="A6788" t="str">
            <v>104953</v>
          </cell>
          <cell r="B6788" t="str">
            <v>MASSA ÚNICA, EM ARGAMASSA INDUSTRIALIZADA, PREPARO MECÂNICO, APLICADA COM EQUIPAMENTO DE MISTURA E PROJEÇÃO DE ARGAMASSA EM PAREDES INTERNAS, E = 17,5MM, COM TALISCAS. AF_03/2024</v>
          </cell>
          <cell r="C6788" t="str">
            <v>M2</v>
          </cell>
          <cell r="D6788" t="str">
            <v>COEFICIENTE DE REPRESENTATIVIDADE</v>
          </cell>
          <cell r="E6788" t="str">
            <v>61,14</v>
          </cell>
          <cell r="F6788" t="str">
            <v>CAIXA REFERENCIAL</v>
          </cell>
        </row>
        <row r="6789">
          <cell r="A6789" t="str">
            <v>104954</v>
          </cell>
          <cell r="B6789" t="str">
            <v>EMBOÇO, EM ARGAMASSA TRAÇO 1:2:8, PREPARO MANUAL, APLICADO MANUALMENTE EM PAREDES INTERNAS DE AMBIENTES COM PÉ-DIREITO DUPLO E ÁREA ENTRE 5M² E 10M², E = 17,5MM, COM TALISCAS. AF_03/2024</v>
          </cell>
          <cell r="C6789" t="str">
            <v>M2</v>
          </cell>
          <cell r="D6789" t="str">
            <v>COEFICIENTE DE REPRESENTATIVIDADE</v>
          </cell>
          <cell r="E6789" t="str">
            <v>50,16</v>
          </cell>
          <cell r="F6789" t="str">
            <v>CAIXA REFERENCIAL</v>
          </cell>
        </row>
        <row r="6790">
          <cell r="A6790" t="str">
            <v>104955</v>
          </cell>
          <cell r="B6790" t="str">
            <v>MASSA ÚNICA, EM ARGAMASSA TRAÇO 1:2:8, PREPARO MECÂNICO, APLICADA MANUALMENTE EM PAREDES INTERNAS DE AMBIENTES COM PÉ-DIREITO DUPLO E ÁREA MAIOR QUE 10M², E = 17,5MM, COM TALISCAS. AF_03/2024</v>
          </cell>
          <cell r="C6790" t="str">
            <v>M2</v>
          </cell>
          <cell r="D6790" t="str">
            <v>COEFICIENTE DE REPRESENTATIVIDADE</v>
          </cell>
          <cell r="E6790" t="str">
            <v>43,33</v>
          </cell>
          <cell r="F6790" t="str">
            <v>CAIXA REFERENCIAL</v>
          </cell>
        </row>
        <row r="6791">
          <cell r="A6791" t="str">
            <v>104956</v>
          </cell>
          <cell r="B6791" t="str">
            <v>MASSA ÚNICA, EM ARGAMASSA TRAÇO 1:2:8, PREPARO MANUAL, APLICADA MANUALMENTE EM PAREDES INTERNAS DE AMBIENTES COM PÉ-DIREITO DUPLO E ÁREA MAIOR QUE 10M², E = 17,5MM, COM TALISCAS. AF_03/2024</v>
          </cell>
          <cell r="C6791" t="str">
            <v>M2</v>
          </cell>
          <cell r="D6791" t="str">
            <v>COEFICIENTE DE REPRESENTATIVIDADE</v>
          </cell>
          <cell r="E6791" t="str">
            <v>46,84</v>
          </cell>
          <cell r="F6791" t="str">
            <v>CAIXA REFERENCIAL</v>
          </cell>
        </row>
        <row r="6792">
          <cell r="A6792" t="str">
            <v>104957</v>
          </cell>
          <cell r="B6792" t="str">
            <v>EMBOÇO, EM ARGAMASSA TRAÇO 1:2:8, PREPARO MECÂNICO, APLICADO MANUALMENTE EM PAREDES INTERNAS DE AMBIENTES COM PÉ-DIREITO DUPLO E ÁREA MAIOR QUE 10M², E = 17,5MM, COM TALISCAS. AF_03/2024</v>
          </cell>
          <cell r="C6792" t="str">
            <v>M2</v>
          </cell>
          <cell r="D6792" t="str">
            <v>COEFICIENTE DE REPRESENTATIVIDADE</v>
          </cell>
          <cell r="E6792" t="str">
            <v>42,22</v>
          </cell>
          <cell r="F6792" t="str">
            <v>CAIXA REFERENCIAL</v>
          </cell>
        </row>
        <row r="6793">
          <cell r="A6793" t="str">
            <v>104958</v>
          </cell>
          <cell r="B6793" t="str">
            <v>MASSA ÚNICA, EM ARGAMASSA TRAÇO 1:2:8 PREPARO MECÂNICO, APLICADA MANUALMENTE EM PAREDES INTERNAS DE AMBIENTES COM ÁREA MAIOR QUE 10M², E = 10MM, COM TALISCAS. AF_03/2024</v>
          </cell>
          <cell r="C6793" t="str">
            <v>M2</v>
          </cell>
          <cell r="D6793" t="str">
            <v>COEFICIENTE DE REPRESENTATIVIDADE</v>
          </cell>
          <cell r="E6793" t="str">
            <v>23,80</v>
          </cell>
          <cell r="F6793" t="str">
            <v>CAIXA REFERENCIAL</v>
          </cell>
        </row>
        <row r="6794">
          <cell r="A6794" t="str">
            <v>104959</v>
          </cell>
          <cell r="B6794" t="str">
            <v>MASSA ÚNICA, EM ARGAMASSA TRAÇO 1:2:8 PREPARO MANUAL, APLICADA MANUALMENTE EM PAREDES INTERNAS DE AMBIENTES COM ÁREA MAIOR QUE 10M², E = 10MM, COM TALISCAS. AF_03/2024</v>
          </cell>
          <cell r="C6794" t="str">
            <v>M2</v>
          </cell>
          <cell r="D6794" t="str">
            <v>COEFICIENTE DE REPRESENTATIVIDADE</v>
          </cell>
          <cell r="E6794" t="str">
            <v>26,04</v>
          </cell>
          <cell r="F6794" t="str">
            <v>CAIXA REFERENCIAL</v>
          </cell>
        </row>
        <row r="6795">
          <cell r="A6795" t="str">
            <v>104960</v>
          </cell>
          <cell r="B6795" t="str">
            <v>MASSA ÚNICA, EM ARGAMASSA INDUSTRIALIZADA, PREPARO MECÂNICO, APLICADA COM EQUIPAMENTO DE MISTURA E PROJEÇÃO DE ARGAMASSA EM PAREDES INTERNAS, E = 10MM, COM TALISCAS. AF_03/2024</v>
          </cell>
          <cell r="C6795" t="str">
            <v>M2</v>
          </cell>
          <cell r="D6795" t="str">
            <v>COEFICIENTE DE REPRESENTATIVIDADE</v>
          </cell>
          <cell r="E6795" t="str">
            <v>40,04</v>
          </cell>
          <cell r="F6795" t="str">
            <v>CAIXA REFERENCIAL</v>
          </cell>
        </row>
        <row r="6796">
          <cell r="A6796" t="str">
            <v>104961</v>
          </cell>
          <cell r="B6796" t="str">
            <v>EMBOÇO, EM ARGAMASSA TRAÇO 1:2:8, PREPARO MECÂNICO, APLICADO MANUALMENTE EM PAREDES INTERNAS DE AMBIENTES COM PÉ-DIREITO DUPLO E ÁREA MENOR QUE 5M², E = 17,5MM, COM TALISCAS. AF_03/2024</v>
          </cell>
          <cell r="C6796" t="str">
            <v>M2</v>
          </cell>
          <cell r="D6796" t="str">
            <v>COEFICIENTE DE REPRESENTATIVIDADE</v>
          </cell>
          <cell r="E6796" t="str">
            <v>54,09</v>
          </cell>
          <cell r="F6796" t="str">
            <v>CAIXA REFERENCIAL</v>
          </cell>
        </row>
        <row r="6797">
          <cell r="A6797" t="str">
            <v>104962</v>
          </cell>
          <cell r="B6797" t="str">
            <v>EMBOÇO, EM ARGAMASSA TRAÇO 1:2:8, PREPARO MANUAL, APLICADO MANUALMENTE EM PAREDES INTERNAS DE AMBIENTES COM PÉ-DIREITO DUPLO E ÁREA MENOR QUE 5M², E = 17,5MM, COM TALISCAS. AF_03/2024</v>
          </cell>
          <cell r="C6797" t="str">
            <v>M2</v>
          </cell>
          <cell r="D6797" t="str">
            <v>COEFICIENTE DE REPRESENTATIVIDADE</v>
          </cell>
          <cell r="E6797" t="str">
            <v>57,60</v>
          </cell>
          <cell r="F6797" t="str">
            <v>CAIXA REFERENCIAL</v>
          </cell>
        </row>
        <row r="6798">
          <cell r="A6798" t="str">
            <v>104963</v>
          </cell>
          <cell r="B6798" t="str">
            <v>MASSA ÚNICA, EM ARGAMASSA TRAÇO 1:2:8, PREPARO MECÂNICO, APLICADA MANUALMENTE EM PAREDES INTERNAS DE AMBIENTES COM PÉ-DIREITO DUPLO E ÁREA ENTRE 5M² E 10M², E = 17,5MM, COM TALISCAS. AF_03/2024</v>
          </cell>
          <cell r="C6798" t="str">
            <v>M2</v>
          </cell>
          <cell r="D6798" t="str">
            <v>COEFICIENTE DE REPRESENTATIVIDADE</v>
          </cell>
          <cell r="E6798" t="str">
            <v>48,80</v>
          </cell>
          <cell r="F6798" t="str">
            <v>CAIXA REFERENCIAL</v>
          </cell>
        </row>
        <row r="6799">
          <cell r="A6799" t="str">
            <v>104964</v>
          </cell>
          <cell r="B6799" t="str">
            <v>MASSA ÚNICA, EM ARGAMASSA TRAÇO 1:2:8, PREPARO MANUAL, APLICADA MANUALMENTE EM PAREDES INTERNAS DE AMBIENTES COM PÉ-DIREITO DUPLO E ÁREA ENTRE 5M² E 10M², E = 17,5MM, COM TALISCAS. AF_03/2024</v>
          </cell>
          <cell r="C6799" t="str">
            <v>M2</v>
          </cell>
          <cell r="D6799" t="str">
            <v>COEFICIENTE DE REPRESENTATIVIDADE</v>
          </cell>
          <cell r="E6799" t="str">
            <v>52,31</v>
          </cell>
          <cell r="F6799" t="str">
            <v>CAIXA REFERENCIAL</v>
          </cell>
        </row>
        <row r="6800">
          <cell r="A6800" t="str">
            <v>104965</v>
          </cell>
          <cell r="B6800" t="str">
            <v>EMBOÇO, EM ARGAMASSA TRAÇO 1:2:8, PREPARO MECÂNICO, APLICADO MANUALMENTE EM PAREDES INTERNAS DE AMBIENTES COM PÉ-DIREITO DUPLO E ÁREA ENTRE 5M² E 10M², E = 17,5MM, COM TALISCAS. AF_03/2024</v>
          </cell>
          <cell r="C6800" t="str">
            <v>M2</v>
          </cell>
          <cell r="D6800" t="str">
            <v>COEFICIENTE DE REPRESENTATIVIDADE</v>
          </cell>
          <cell r="E6800" t="str">
            <v>46,65</v>
          </cell>
          <cell r="F6800" t="str">
            <v>CAIXA REFERENCIAL</v>
          </cell>
        </row>
        <row r="6801">
          <cell r="A6801" t="str">
            <v>104966</v>
          </cell>
          <cell r="B6801" t="str">
            <v>EMBOÇO, EM ARGAMASSA TRAÇO 1:2:8, PREPARO MANUAL, APLICADO MANUALMENTE EM PAREDES INTERNAS DE AMBIENTES COM PÉ-DIREITO DUPLO E ÁREA MAIOR QUE 10M², E = 17,5MM, COM TALISCAS. AF_03/2024</v>
          </cell>
          <cell r="C6801" t="str">
            <v>M2</v>
          </cell>
          <cell r="D6801" t="str">
            <v>COEFICIENTE DE REPRESENTATIVIDADE</v>
          </cell>
          <cell r="E6801" t="str">
            <v>45,73</v>
          </cell>
          <cell r="F6801" t="str">
            <v>CAIXA REFERENCIAL</v>
          </cell>
        </row>
        <row r="6802">
          <cell r="A6802" t="str">
            <v>104967</v>
          </cell>
          <cell r="B6802" t="str">
            <v>EMBOÇO, EM ARGAMASSA TRAÇO 1:2:8, PREPARO MECÂNICO, APLICADO MANUALMENTE EM PAREDES INTERNAS DE AMBIENTES COM PÉ-DIREITO DUPLO E ÁREA MENOR QUE 5M², E = 10MM, COM TALISCAS. AF_03/2024</v>
          </cell>
          <cell r="C6802" t="str">
            <v>M2</v>
          </cell>
          <cell r="D6802" t="str">
            <v>COEFICIENTE DE REPRESENTATIVIDADE</v>
          </cell>
          <cell r="E6802" t="str">
            <v>41,61</v>
          </cell>
          <cell r="F6802" t="str">
            <v>CAIXA REFERENCIAL</v>
          </cell>
        </row>
        <row r="6803">
          <cell r="A6803" t="str">
            <v>104968</v>
          </cell>
          <cell r="B6803" t="str">
            <v>EMBOÇO, EM ARGAMASSA TRAÇO 1:2:8, PREPARO MANUAL, APLICADO MANUALMENTE EM PAREDES INTERNAS DE AMBIENTES COM PÉ-DIREITO DUPLO E ÁREA MENOR QUE 5M², E = 10MM, COM TALISCAS. AF_03/2024</v>
          </cell>
          <cell r="C6803" t="str">
            <v>M2</v>
          </cell>
          <cell r="D6803" t="str">
            <v>COEFICIENTE DE REPRESENTATIVIDADE</v>
          </cell>
          <cell r="E6803" t="str">
            <v>43,85</v>
          </cell>
          <cell r="F6803" t="str">
            <v>CAIXA REFERENCIAL</v>
          </cell>
        </row>
        <row r="6804">
          <cell r="A6804" t="str">
            <v>104969</v>
          </cell>
          <cell r="B6804" t="str">
            <v>MASSA ÚNICA, EM ARGAMASSA TRAÇO 1:2:8, PREPARO MECÂNICO, APLICADA MANUALMENTE EM PAREDES INTERNAS DE AMBIENTES COM PÉ-DIREITO DUPLO E ÁREA ENTRE 5M² E 10M², E = 10MM, COM TALISCAS. AF_03/2024</v>
          </cell>
          <cell r="C6804" t="str">
            <v>M2</v>
          </cell>
          <cell r="D6804" t="str">
            <v>COEFICIENTE DE REPRESENTATIVIDADE</v>
          </cell>
          <cell r="E6804" t="str">
            <v>36,32</v>
          </cell>
          <cell r="F6804" t="str">
            <v>CAIXA REFERENCIAL</v>
          </cell>
        </row>
        <row r="6805">
          <cell r="A6805" t="str">
            <v>104970</v>
          </cell>
          <cell r="B6805" t="str">
            <v>MASSA ÚNICA, EM ARGAMASSA TRAÇO 1:2:8, PREPARO MANUAL, APLICADA MANUALMENTE EM PAREDES INTERNAS DE AMBIENTES COM PÉ-DIREITO DUPLO E ÁREA ENTRE 5M² E 10M², E = 10MM, COM TALISCAS. AF_03/2024</v>
          </cell>
          <cell r="C6805" t="str">
            <v>M2</v>
          </cell>
          <cell r="D6805" t="str">
            <v>COEFICIENTE DE REPRESENTATIVIDADE</v>
          </cell>
          <cell r="E6805" t="str">
            <v>38,56</v>
          </cell>
          <cell r="F6805" t="str">
            <v>CAIXA REFERENCIAL</v>
          </cell>
        </row>
        <row r="6806">
          <cell r="A6806" t="str">
            <v>104971</v>
          </cell>
          <cell r="B6806" t="str">
            <v>EMBOÇO, EM ARGAMASSA TRAÇO 1:2:8, PREPARO MECÂNICO, APLICADO MANUALMENTE EM PAREDES INTERNAS DE AMBIENTES COM PÉ-DIREITO DUPLO E ÁREA ENTRE 5M² E 10M², E = 10MM, COM TALISCAS. AF_03/2024</v>
          </cell>
          <cell r="C6806" t="str">
            <v>M2</v>
          </cell>
          <cell r="D6806" t="str">
            <v>COEFICIENTE DE REPRESENTATIVIDADE</v>
          </cell>
          <cell r="E6806" t="str">
            <v>34,17</v>
          </cell>
          <cell r="F6806" t="str">
            <v>CAIXA REFERENCIAL</v>
          </cell>
        </row>
        <row r="6807">
          <cell r="A6807" t="str">
            <v>104972</v>
          </cell>
          <cell r="B6807" t="str">
            <v>EMBOÇO, EM ARGAMASSA TRAÇO 1:2:8, PREPARO MANUAL, APLICADO MANUALMENTE EM PAREDES INTERNAS DE AMBIENTES COM PÉ-DIREITO DUPLO E ÁREA ENTRE 5M² E 10M², E = 10MM, COM TALISCAS. AF_03/2024</v>
          </cell>
          <cell r="C6807" t="str">
            <v>M2</v>
          </cell>
          <cell r="D6807" t="str">
            <v>COEFICIENTE DE REPRESENTATIVIDADE</v>
          </cell>
          <cell r="E6807" t="str">
            <v>36,41</v>
          </cell>
          <cell r="F6807" t="str">
            <v>CAIXA REFERENCIAL</v>
          </cell>
        </row>
        <row r="6808">
          <cell r="A6808" t="str">
            <v>104973</v>
          </cell>
          <cell r="B6808" t="str">
            <v>MASSA ÚNICA, EM ARGAMASSA TRAÇO 1:2:8, PREPARO MECÂNICO, APLICADA MANUALMENTE EM PAREDES INTERNAS DE AMBIENTES COM PÉ-DIREITO DUPLO ÁREA MAIOR QUE 10M², E = 10MM, COM TALISCAS. AF_03/2024</v>
          </cell>
          <cell r="C6808" t="str">
            <v>M2</v>
          </cell>
          <cell r="D6808" t="str">
            <v>COEFICIENTE DE REPRESENTATIVIDADE</v>
          </cell>
          <cell r="E6808" t="str">
            <v>30,84</v>
          </cell>
          <cell r="F6808" t="str">
            <v>CAIXA REFERENCIAL</v>
          </cell>
        </row>
        <row r="6809">
          <cell r="A6809" t="str">
            <v>104974</v>
          </cell>
          <cell r="B6809" t="str">
            <v>MASSA ÚNICA, EM ARGAMASSA TRAÇO 1:2:8, PREPARO MANUAL, APLICADA MANUALMENTE EM PAREDES INTERNAS DE AMBIENTES COM PÉ-DIREITO DUPLO ÁREA MAIOR QUE 10M², E = 10MM, COM TALISCAS. AF_03/2024</v>
          </cell>
          <cell r="C6809" t="str">
            <v>M2</v>
          </cell>
          <cell r="D6809" t="str">
            <v>COEFICIENTE DE REPRESENTATIVIDADE</v>
          </cell>
          <cell r="E6809" t="str">
            <v>33,08</v>
          </cell>
          <cell r="F6809" t="str">
            <v>CAIXA REFERENCIAL</v>
          </cell>
        </row>
        <row r="6810">
          <cell r="A6810" t="str">
            <v>104975</v>
          </cell>
          <cell r="B6810" t="str">
            <v>EMBOÇO, EM ARGAMASSA TRAÇO 1:2:8, PREPARO MECÂNICO, APLICADO MANUALMENTE EM PAREDES INTERNAS DE AMBIENTES COM PÉ-DIREITO DUPLO E ÁREA MAIOR QUE 10M², E = 10MM, COM TALISCAS. AF_03/2024</v>
          </cell>
          <cell r="C6810" t="str">
            <v>M2</v>
          </cell>
          <cell r="D6810" t="str">
            <v>COEFICIENTE DE REPRESENTATIVIDADE</v>
          </cell>
          <cell r="E6810" t="str">
            <v>29,74</v>
          </cell>
          <cell r="F6810" t="str">
            <v>CAIXA REFERENCIAL</v>
          </cell>
        </row>
        <row r="6811">
          <cell r="A6811" t="str">
            <v>104976</v>
          </cell>
          <cell r="B6811" t="str">
            <v>EMBOÇO, EM ARGAMASSA TRAÇO 1:2:8, PREPARO MANUAL, APLICADO MANUALMENTE EM PAREDES INTERNAS DE AMBIENTES COM PÉ-DIREITO DUPLO E ÁREA MAIOR QUE 10M², E = 10MM, COM TALISCAS. AF_03/2024</v>
          </cell>
          <cell r="C6811" t="str">
            <v>M2</v>
          </cell>
          <cell r="D6811" t="str">
            <v>COEFICIENTE DE REPRESENTATIVIDADE</v>
          </cell>
          <cell r="E6811" t="str">
            <v>31,98</v>
          </cell>
          <cell r="F6811" t="str">
            <v>CAIXA REFERENCIAL</v>
          </cell>
        </row>
        <row r="6812">
          <cell r="A6812" t="str">
            <v>104977</v>
          </cell>
          <cell r="B6812" t="str">
            <v>MASSA ÚNICA, EM ARGAMASSA TRAÇO 1:2:8, PREPARO MECÂNICO, APLICADA MANUALMENTE EM TETO DE AMBIENTES COM PAREDES EM PÉ-DIREITO DUPLO, E = 17,5MM, COM TALISCAS. AF_03/2024</v>
          </cell>
          <cell r="C6812" t="str">
            <v>M2</v>
          </cell>
          <cell r="D6812" t="str">
            <v>COEFICIENTE DE REPRESENTATIVIDADE</v>
          </cell>
          <cell r="E6812" t="str">
            <v>51,32</v>
          </cell>
          <cell r="F6812" t="str">
            <v>CAIXA REFERENCIAL</v>
          </cell>
        </row>
        <row r="6813">
          <cell r="A6813" t="str">
            <v>104978</v>
          </cell>
          <cell r="B6813" t="str">
            <v>MASSA ÚNICA, EM ARGAMASSA TRAÇO 1:2:8, PREPARO MECÂNICO, APLICADA MANUALMENTE EM TETO DE AMBIENTES COM PAREDES EM PÉ-DIREITO DUPLO, E = 10MM, COM TALISCAS. AF_03/2024</v>
          </cell>
          <cell r="C6813" t="str">
            <v>M2</v>
          </cell>
          <cell r="D6813" t="str">
            <v>COEFICIENTE DE REPRESENTATIVIDADE</v>
          </cell>
          <cell r="E6813" t="str">
            <v>39,03</v>
          </cell>
          <cell r="F6813" t="str">
            <v>CAIXA REFERENCIAL</v>
          </cell>
        </row>
        <row r="6814">
          <cell r="A6814" t="str">
            <v>105185</v>
          </cell>
          <cell r="B6814" t="str">
            <v>REVESTIMENTO DECORATIVO MONOCAMADA EXECUTADO MANUALMENTE EM FACHADA DE UM EDIFÍCIO DE ESTRUTURA CONVENCIONAL E ACABAMENTO CHAPISCADO/FLOCADO. AF_03/2024</v>
          </cell>
          <cell r="C6814" t="str">
            <v>M2</v>
          </cell>
          <cell r="D6814" t="str">
            <v>ATRIBUÍDO SÃO PAULO</v>
          </cell>
          <cell r="E6814" t="str">
            <v>195,40</v>
          </cell>
          <cell r="F6814" t="str">
            <v>CAIXA REFERENCIAL</v>
          </cell>
        </row>
        <row r="6815">
          <cell r="A6815" t="str">
            <v>105186</v>
          </cell>
          <cell r="B6815" t="str">
            <v>REVESTIMENTO DECORATIVO MONOCAMADA EXECUTADO MANUALMENTE EM FACHADA DE UM EDIFÍCIO DE ALVENARIA ESTRUTURAL E ACABAMENTO CHAPISCADO/FLOCADO. AF_03/2024</v>
          </cell>
          <cell r="C6815" t="str">
            <v>M2</v>
          </cell>
          <cell r="D6815" t="str">
            <v>ATRIBUÍDO SÃO PAULO</v>
          </cell>
          <cell r="E6815" t="str">
            <v>144,85</v>
          </cell>
          <cell r="F6815" t="str">
            <v>CAIXA REFERENCIAL</v>
          </cell>
        </row>
        <row r="6816">
          <cell r="A6816" t="str">
            <v>105187</v>
          </cell>
          <cell r="B6816" t="str">
            <v>REVESTIMENTO DECORATIVO MONOCAMADA EXECUTADO COM EQUIPAMENTO DE PROJEÇÃO EM FACHADA DE UM EDIFÍCIO DE ESTRUTURA CONVENCIONAL E ACABAMENTO CHAPISCADO/FLOCADO. AF_03/2024</v>
          </cell>
          <cell r="C6816" t="str">
            <v>M2</v>
          </cell>
          <cell r="D6816" t="str">
            <v>ATRIBUÍDO SÃO PAULO</v>
          </cell>
          <cell r="E6816" t="str">
            <v>189,15</v>
          </cell>
          <cell r="F6816" t="str">
            <v>CAIXA REFERENCIAL</v>
          </cell>
        </row>
        <row r="6817">
          <cell r="A6817" t="str">
            <v>105188</v>
          </cell>
          <cell r="B6817" t="str">
            <v>REVESTIMENTO DECORATIVO MONOCAMADA EXECUTADO COM EQUIPAMENTO DE PROJEÇÃO EM FACHADA DE UM EDIFÍCIO DE ALVENARIA ESTRUTURAL E ACABAMENTO CHAPISCADO/FLOCADO. AF_03/2024</v>
          </cell>
          <cell r="C6817" t="str">
            <v>M2</v>
          </cell>
          <cell r="D6817" t="str">
            <v>ATRIBUÍDO SÃO PAULO</v>
          </cell>
          <cell r="E6817" t="str">
            <v>138,81</v>
          </cell>
          <cell r="F6817" t="str">
            <v>CAIXA REFERENCIAL</v>
          </cell>
        </row>
        <row r="6818">
          <cell r="A6818" t="str">
            <v>87244</v>
          </cell>
          <cell r="B6818" t="str">
            <v>REVESTIMENTO CERÂMICO PARA PAREDES EXTERNAS EM PASTILHAS DE PORCELANA 5 X 5 CM (PLACAS DE 30 X 30 CM), ALINHADAS A PRUMO. AF_02/2023</v>
          </cell>
          <cell r="C6818" t="str">
            <v>M2</v>
          </cell>
          <cell r="D6818" t="str">
            <v>COEFICIENTE DE REPRESENTATIVIDADE</v>
          </cell>
          <cell r="E6818" t="str">
            <v>245,59</v>
          </cell>
          <cell r="F6818" t="str">
            <v>CAIXA REFERENCIAL</v>
          </cell>
        </row>
        <row r="6819">
          <cell r="A6819" t="str">
            <v>87245</v>
          </cell>
          <cell r="B6819" t="str">
            <v>REVESTIMENTO CERÂMICO PARA PAREDES EXTERNAS EM PASTILHAS DE PORCELANA 5 X 5 CM (PLACAS DE 30 X 30 CM), ALINHADAS A PRUMO, APLICADO EM SUPERFÍCIES INTERNAS DE SACADA. AF_02/2023</v>
          </cell>
          <cell r="C6819" t="str">
            <v>M2</v>
          </cell>
          <cell r="D6819" t="str">
            <v>COEFICIENTE DE REPRESENTATIVIDADE</v>
          </cell>
          <cell r="E6819" t="str">
            <v>293,88</v>
          </cell>
          <cell r="F6819" t="str">
            <v>CAIXA REFERENCIAL</v>
          </cell>
        </row>
        <row r="6820">
          <cell r="A6820" t="str">
            <v>87265</v>
          </cell>
          <cell r="B6820" t="str">
            <v>REVESTIMENTO CERÂMICO PARA PAREDES INTERNAS COM PLACAS TIPO ESMALTADA DE DIMENSÕES 20X20 CM APLICADAS NA ALTURA INTEIRA DAS PAREDES.  AF_02/2023_PE</v>
          </cell>
          <cell r="C6820" t="str">
            <v>M2</v>
          </cell>
          <cell r="D6820" t="str">
            <v>COEFICIENTE DE REPRESENTATIVIDADE</v>
          </cell>
          <cell r="E6820" t="str">
            <v>55,00</v>
          </cell>
          <cell r="F6820" t="str">
            <v>CAIXA REFERENCIAL</v>
          </cell>
        </row>
        <row r="6821">
          <cell r="A6821" t="str">
            <v>87267</v>
          </cell>
          <cell r="B6821" t="str">
            <v>REVESTIMENTO CERÂMICO PARA PAREDES INTERNAS COM PLACAS TIPO ESMALTADA DE DIMENSÕES 20X20 CM APLICADAS A MEIA ALTURA DAS PAREDES. AF_02/2023_PE</v>
          </cell>
          <cell r="C6821" t="str">
            <v>M2</v>
          </cell>
          <cell r="D6821" t="str">
            <v>COEFICIENTE DE REPRESENTATIVIDADE</v>
          </cell>
          <cell r="E6821" t="str">
            <v>60,64</v>
          </cell>
          <cell r="F6821" t="str">
            <v>CAIXA REFERENCIAL</v>
          </cell>
        </row>
        <row r="6822">
          <cell r="A6822" t="str">
            <v>87269</v>
          </cell>
          <cell r="B6822" t="str">
            <v>REVESTIMENTO CERÂMICO PARA PAREDES INTERNAS COM PLACAS TIPO ESMALTADA DE DIMENSÕES 25X35 CM APLICADAS NA ALTURA INTEIRA DAS PAREDES. AF_02/2023_PE</v>
          </cell>
          <cell r="C6822" t="str">
            <v>M2</v>
          </cell>
          <cell r="D6822" t="str">
            <v>COEFICIENTE DE REPRESENTATIVIDADE</v>
          </cell>
          <cell r="E6822" t="str">
            <v>59,20</v>
          </cell>
          <cell r="F6822" t="str">
            <v>CAIXA REFERENCIAL</v>
          </cell>
        </row>
        <row r="6823">
          <cell r="A6823" t="str">
            <v>87271</v>
          </cell>
          <cell r="B6823" t="str">
            <v>REVESTIMENTO CERÂMICO PARA PAREDES INTERNAS COM PLACAS TIPO ESMALTADA DE DIMENSÕES 25X35 CM APLICADAS A MEIA ALTURA DAS PAREDES. AF_02/2023_PE</v>
          </cell>
          <cell r="C6823" t="str">
            <v>M2</v>
          </cell>
          <cell r="D6823" t="str">
            <v>COEFICIENTE DE REPRESENTATIVIDADE</v>
          </cell>
          <cell r="E6823" t="str">
            <v>64,91</v>
          </cell>
          <cell r="F6823" t="str">
            <v>CAIXA REFERENCIAL</v>
          </cell>
        </row>
        <row r="6824">
          <cell r="A6824" t="str">
            <v>87273</v>
          </cell>
          <cell r="B6824" t="str">
            <v>REVESTIMENTO CERÂMICO PARA PAREDES INTERNAS COM PLACAS TIPO ESMALTADA DE DIMENSÕES 33X45 CM APLICADAS NA ALTURA INTEIRA DAS PAREDES. AF_02/2023_PE</v>
          </cell>
          <cell r="C6824" t="str">
            <v>M2</v>
          </cell>
          <cell r="D6824" t="str">
            <v>COEFICIENTE DE REPRESENTATIVIDADE</v>
          </cell>
          <cell r="E6824" t="str">
            <v>62,33</v>
          </cell>
          <cell r="F6824" t="str">
            <v>CAIXA REFERENCIAL</v>
          </cell>
        </row>
        <row r="6825">
          <cell r="A6825" t="str">
            <v>87275</v>
          </cell>
          <cell r="B6825" t="str">
            <v>REVESTIMENTO CERÂMICO PARA PAREDES INTERNAS COM PLACAS TIPO ESMALTADA DE DIMENSÕES 33X45 CM APLICADAS A MEIA ALTURA DAS PAREDES. AF_02/2023_PE</v>
          </cell>
          <cell r="C6825" t="str">
            <v>M2</v>
          </cell>
          <cell r="D6825" t="str">
            <v>COEFICIENTE DE REPRESENTATIVIDADE</v>
          </cell>
          <cell r="E6825" t="str">
            <v>69,88</v>
          </cell>
          <cell r="F6825" t="str">
            <v>CAIXA REFERENCIAL</v>
          </cell>
        </row>
        <row r="6826">
          <cell r="A6826" t="str">
            <v>88788</v>
          </cell>
          <cell r="B6826" t="str">
            <v>REVESTIMENTO CERÂMICO PARA PAREDES EXTERNAS EM PASTILHAS DE PORCELANA 2,5 X 2,5 CM (PLACAS DE 30 X 30 CM), ALINHADAS A PRUMO. AF_02/2023</v>
          </cell>
          <cell r="C6826" t="str">
            <v>M2</v>
          </cell>
          <cell r="D6826" t="str">
            <v>COEFICIENTE DE REPRESENTATIVIDADE</v>
          </cell>
          <cell r="E6826" t="str">
            <v>317,72</v>
          </cell>
          <cell r="F6826" t="str">
            <v>CAIXA REFERENCIAL</v>
          </cell>
        </row>
        <row r="6827">
          <cell r="A6827" t="str">
            <v>88789</v>
          </cell>
          <cell r="B6827" t="str">
            <v>REVESTIMENTO CERÂMICO PARA PAREDES EXTERNAS EM PASTILHAS DE PORCELANA 2,5 X 2,5 CM (PLACAS DE 30 X 30 CM), ALINHADAS A PRUMO, APLICADO EM SUPERFÍCIES INTERNAS DE SACADA. AF_02/2023</v>
          </cell>
          <cell r="C6827" t="str">
            <v>M2</v>
          </cell>
          <cell r="D6827" t="str">
            <v>COEFICIENTE DE REPRESENTATIVIDADE</v>
          </cell>
          <cell r="E6827" t="str">
            <v>380,83</v>
          </cell>
          <cell r="F6827" t="str">
            <v>CAIXA REFERENCIAL</v>
          </cell>
        </row>
        <row r="6828">
          <cell r="A6828" t="str">
            <v>104588</v>
          </cell>
          <cell r="B6828" t="str">
            <v>REVESTIMENTO CERÂMICO PARA PAREDES EXTERNAS, COM PLACAS TIPO GRÊS OU SEMIGRÊS, FORMATO MENOR OU IGUAL A 200 CM2, ALINHADAS A PRUMO. AF_02/2023</v>
          </cell>
          <cell r="C6828" t="str">
            <v>M2</v>
          </cell>
          <cell r="D6828" t="str">
            <v>COEFICIENTE DE REPRESENTATIVIDADE</v>
          </cell>
          <cell r="E6828" t="str">
            <v>205,07</v>
          </cell>
          <cell r="F6828" t="str">
            <v>CAIXA REFERENCIAL</v>
          </cell>
        </row>
        <row r="6829">
          <cell r="A6829" t="str">
            <v>104589</v>
          </cell>
          <cell r="B6829" t="str">
            <v>REVESTIMENTO CERÂMICO PARA PAREDES EXTERNAS, COM PLACAS TIPO GRÊS OU SEMIGRÊS, FORMATO MENOR OU IGUAL A 200 CM2, ALINHADAS A PRUMO, APLICADO  EM SUPERFÍCIES INTERNAS DE SACADA. AF_02/2023</v>
          </cell>
          <cell r="C6829" t="str">
            <v>M2</v>
          </cell>
          <cell r="D6829" t="str">
            <v>COEFICIENTE DE REPRESENTATIVIDADE</v>
          </cell>
          <cell r="E6829" t="str">
            <v>244,77</v>
          </cell>
          <cell r="F6829" t="str">
            <v>CAIXA REFERENCIAL</v>
          </cell>
        </row>
        <row r="6830">
          <cell r="A6830" t="str">
            <v>104590</v>
          </cell>
          <cell r="B6830" t="str">
            <v>REVESTIMENTO CERÂMICO PARA PAREDES EXTERNAS, COM PLACAS TIPO GRÊS OU SEMIGRÊS, FORMATO MENOR OU IGUAL A 200 CM2, DISPOSTAS EM AMARRAÇÃO. AF_02/2023</v>
          </cell>
          <cell r="C6830" t="str">
            <v>M2</v>
          </cell>
          <cell r="D6830" t="str">
            <v>COEFICIENTE DE REPRESENTATIVIDADE</v>
          </cell>
          <cell r="E6830" t="str">
            <v>227,35</v>
          </cell>
          <cell r="F6830" t="str">
            <v>CAIXA REFERENCIAL</v>
          </cell>
        </row>
        <row r="6831">
          <cell r="A6831" t="str">
            <v>104591</v>
          </cell>
          <cell r="B6831" t="str">
            <v>REVESTIMENTO CERÂMICO PARA PAREDES EXTERNAS, COM PLACAS TIPO GRÊS OU SEMIGRÊS, FORMATO MENOR OU IGUAL A 200 CM2, DISPOSTAS EM AMARRAÇÃO, APLICADO  EM SUPERFÍCIES INTERNAS DE SACADA. AF_02/2023</v>
          </cell>
          <cell r="C6831" t="str">
            <v>M2</v>
          </cell>
          <cell r="D6831" t="str">
            <v>COEFICIENTE DE REPRESENTATIVIDADE</v>
          </cell>
          <cell r="E6831" t="str">
            <v>269,63</v>
          </cell>
          <cell r="F6831" t="str">
            <v>CAIXA REFERENCIAL</v>
          </cell>
        </row>
        <row r="6832">
          <cell r="A6832" t="str">
            <v>104611</v>
          </cell>
          <cell r="B6832" t="str">
            <v>REVESTIMENTO CERÂMICO PARA PAREDES INTERNAS COM PLACAS TIPO ESMALTADA DE DIMENSÕES 60X60 CM APLICADAS NA ALTURA INTEIRA DAS PAREDES. AF_02/2023_PE</v>
          </cell>
          <cell r="C6832" t="str">
            <v>M2</v>
          </cell>
          <cell r="D6832" t="str">
            <v>COEFICIENTE DE REPRESENTATIVIDADE</v>
          </cell>
          <cell r="E6832" t="str">
            <v>85,05</v>
          </cell>
          <cell r="F6832" t="str">
            <v>CAIXA REFERENCIAL</v>
          </cell>
        </row>
        <row r="6833">
          <cell r="A6833" t="str">
            <v>104612</v>
          </cell>
          <cell r="B6833" t="str">
            <v>REVESTIMENTO CERÂMICO PARA PAREDES INTERNAS COM PLACAS TIPO ESMALTADA DE DIMENSÕES 60X60 CM APLICADAS A MEIA ALTURA DAS PAREDES. AF_02/2023_PE</v>
          </cell>
          <cell r="C6833" t="str">
            <v>M2</v>
          </cell>
          <cell r="D6833" t="str">
            <v>COEFICIENTE DE REPRESENTATIVIDADE</v>
          </cell>
          <cell r="E6833" t="str">
            <v>85,95</v>
          </cell>
          <cell r="F6833" t="str">
            <v>CAIXA REFERENCIAL</v>
          </cell>
        </row>
        <row r="6834">
          <cell r="A6834" t="str">
            <v>104613</v>
          </cell>
          <cell r="B6834" t="str">
            <v>REVESTIMENTO CERÂMICO PARA PAREDES INTERNAS COM PLACAS TIPO ESMALTADA DE DIMENSÕES 20X20 CM APLICADAS EM DIAGONAL, NA ALTURA INTEIRA DAS PAREDES. AF_02/2023_PE</v>
          </cell>
          <cell r="C6834" t="str">
            <v>M2</v>
          </cell>
          <cell r="D6834" t="str">
            <v>COEFICIENTE DE REPRESENTATIVIDADE</v>
          </cell>
          <cell r="E6834" t="str">
            <v>58,70</v>
          </cell>
          <cell r="F6834" t="str">
            <v>CAIXA REFERENCIAL</v>
          </cell>
        </row>
        <row r="6835">
          <cell r="A6835" t="str">
            <v>104614</v>
          </cell>
          <cell r="B6835" t="str">
            <v>REVESTIMENTO CERÂMICO PARA PAREDES INTERNAS COM PLACAS TIPO ESMALTADA DE DIMENSÕES 20X20 CM APLICADAS EM DIAGONAL, A MEIA ALTURA DAS PAREDES. AF_02/2023_PE</v>
          </cell>
          <cell r="C6835" t="str">
            <v>M2</v>
          </cell>
          <cell r="D6835" t="str">
            <v>COEFICIENTE DE REPRESENTATIVIDADE</v>
          </cell>
          <cell r="E6835" t="str">
            <v>66,03</v>
          </cell>
          <cell r="F6835" t="str">
            <v>CAIXA REFERENCIAL</v>
          </cell>
        </row>
        <row r="6836">
          <cell r="A6836" t="str">
            <v>104615</v>
          </cell>
          <cell r="B6836" t="str">
            <v>REVESTIMENTO CERÂMICO PARA PAREDES INTERNAS COM PLACAS TIPO PASTILHA DE DIMENSÕES 5 X 5 CM (PLACAS DE 30 X 30 CM) CM APLICADAS NA ALTURA INTEIRA DAS PAREDES. AF_02/2023</v>
          </cell>
          <cell r="C6836" t="str">
            <v>M2</v>
          </cell>
          <cell r="D6836" t="str">
            <v>COEFICIENTE DE REPRESENTATIVIDADE</v>
          </cell>
          <cell r="E6836" t="str">
            <v>243,17</v>
          </cell>
          <cell r="F6836" t="str">
            <v>CAIXA REFERENCIAL</v>
          </cell>
        </row>
        <row r="6837">
          <cell r="A6837" t="str">
            <v>104616</v>
          </cell>
          <cell r="B6837" t="str">
            <v>REVESTIMENTO CERÂMICO PARA PAREDES INTERNAS COM PLACAS TIPO PASTILHA DE DIMENSÕES 2,5 X 2,5 CM (PLACAS DE 30 X 30 CM) CM APLICADAS NA ALTURA INTEIRA DAS PAREDES. AF_02/2023</v>
          </cell>
          <cell r="C6837" t="str">
            <v>M2</v>
          </cell>
          <cell r="D6837" t="str">
            <v>COEFICIENTE DE REPRESENTATIVIDADE</v>
          </cell>
          <cell r="E6837" t="str">
            <v>317,97</v>
          </cell>
          <cell r="F6837" t="str">
            <v>CAIXA REFERENCIAL</v>
          </cell>
        </row>
        <row r="6838">
          <cell r="A6838" t="str">
            <v>104617</v>
          </cell>
          <cell r="B6838" t="str">
            <v>REVESTIMENTO CERÂMICO PARA PAREDES INTERNAS COM PLACAS TIPO PASTILHA DE DIMENSÕES 5 X 5 CM (PLACAS DE 30 X 30 CM) CM APLICADAS A MEIA ALTURA DAS PAREDES. AF_02/2023</v>
          </cell>
          <cell r="C6838" t="str">
            <v>M2</v>
          </cell>
          <cell r="D6838" t="str">
            <v>COEFICIENTE DE REPRESENTATIVIDADE</v>
          </cell>
          <cell r="E6838" t="str">
            <v>254,66</v>
          </cell>
          <cell r="F6838" t="str">
            <v>CAIXA REFERENCIAL</v>
          </cell>
        </row>
        <row r="6839">
          <cell r="A6839" t="str">
            <v>104618</v>
          </cell>
          <cell r="B6839" t="str">
            <v>REVESTIMENTO CERÂMICO PARA PAREDES INTERNAS COM PLACAS TIPO PASTILHA DE DIMENSÕES 2,5 X 2,5 CM (PLACAS DE 30 X 30 CM) CM APLICADAS A MEIA ALTURA DAS PAREDES. AF_02/2023</v>
          </cell>
          <cell r="C6839" t="str">
            <v>M2</v>
          </cell>
          <cell r="D6839" t="str">
            <v>COEFICIENTE DE REPRESENTATIVIDADE</v>
          </cell>
          <cell r="E6839" t="str">
            <v>329,46</v>
          </cell>
          <cell r="F6839" t="str">
            <v>CAIXA REFERENCIAL</v>
          </cell>
        </row>
        <row r="6840">
          <cell r="A6840" t="str">
            <v>104619</v>
          </cell>
          <cell r="B6840" t="str">
            <v>RODAPÉ CERÂMICO DE 7CM DE ALTURA COM PLACAS TIPO ESMALTADA DE DIMENSÕES 80X80CM. AF_02/2023</v>
          </cell>
          <cell r="C6840" t="str">
            <v>M</v>
          </cell>
          <cell r="D6840" t="str">
            <v>COEFICIENTE DE REPRESENTATIVIDADE</v>
          </cell>
          <cell r="E6840" t="str">
            <v>12,54</v>
          </cell>
          <cell r="F6840" t="str">
            <v>CAIXA REFERENCIAL</v>
          </cell>
        </row>
        <row r="6841">
          <cell r="A6841" t="str">
            <v>101965</v>
          </cell>
          <cell r="B6841" t="str">
            <v>PEITORIL LINEAR EM GRANITO OU MÁRMORE, L = 15CM, COMPRIMENTO DE ATÉ 2M, ASSENTADO COM ARGAMASSA 1:6 COM ADITIVO. AF_11/2020</v>
          </cell>
          <cell r="C6841" t="str">
            <v>M</v>
          </cell>
          <cell r="D6841" t="str">
            <v>ATRIBUÍDO SÃO PAULO</v>
          </cell>
          <cell r="E6841" t="str">
            <v>83,66</v>
          </cell>
          <cell r="F6841" t="str">
            <v>CAIXA REFERENCIAL</v>
          </cell>
        </row>
        <row r="6842">
          <cell r="A6842" t="str">
            <v>101966</v>
          </cell>
          <cell r="B6842" t="str">
            <v>CHAPIM SOBRE MUROS LINEARES, EM GRANITO OU MÁRMORE, L = 25 CM, ASSENTADO COM ARGAMASSA 1:6 COM ADITIVO. AF_11/2020</v>
          </cell>
          <cell r="C6842" t="str">
            <v>M</v>
          </cell>
          <cell r="D6842" t="str">
            <v>ATRIBUÍDO SÃO PAULO</v>
          </cell>
          <cell r="E6842" t="str">
            <v>87,51</v>
          </cell>
          <cell r="F6842" t="str">
            <v>CAIXA REFERENCIAL</v>
          </cell>
        </row>
        <row r="6843">
          <cell r="A6843" t="str">
            <v>101979</v>
          </cell>
          <cell r="B6843" t="str">
            <v>CHAPIM (RUFO CAPA) EM AÇO GALVANIZADO, CORTE 33. AF_11/2020</v>
          </cell>
          <cell r="C6843" t="str">
            <v>M</v>
          </cell>
          <cell r="D6843" t="str">
            <v>COEFICIENTE DE REPRESENTATIVIDADE</v>
          </cell>
          <cell r="E6843" t="str">
            <v>41,03</v>
          </cell>
          <cell r="F6843" t="str">
            <v>CAIXA REFERENCIAL</v>
          </cell>
        </row>
        <row r="6844">
          <cell r="A6844" t="str">
            <v>96112</v>
          </cell>
          <cell r="B6844" t="str">
            <v>FORRO EM MADEIRA PINUS, PARA AMBIENTES RESIDENCIAIS, INCLUSIVE ESTRUTURA UNIDIRECIONAL DE FIXAÇÃO. AF_08/2023</v>
          </cell>
          <cell r="C6844" t="str">
            <v>M2</v>
          </cell>
          <cell r="D6844" t="str">
            <v>COEFICIENTE DE REPRESENTATIVIDADE</v>
          </cell>
          <cell r="E6844" t="str">
            <v>162,64</v>
          </cell>
          <cell r="F6844" t="str">
            <v>CAIXA REFERENCIAL</v>
          </cell>
        </row>
        <row r="6845">
          <cell r="A6845" t="str">
            <v>96122</v>
          </cell>
          <cell r="B6845" t="str">
            <v>ACABAMENTOS PARA FORRO (RODA-FORRO EM MADEIRA PINUS). AF_08/2023</v>
          </cell>
          <cell r="C6845" t="str">
            <v>M</v>
          </cell>
          <cell r="D6845" t="str">
            <v>COEFICIENTE DE REPRESENTATIVIDADE</v>
          </cell>
          <cell r="E6845" t="str">
            <v>49,25</v>
          </cell>
          <cell r="F6845" t="str">
            <v>CAIXA REFERENCIAL</v>
          </cell>
        </row>
        <row r="6846">
          <cell r="A6846" t="str">
            <v>104756</v>
          </cell>
          <cell r="B6846" t="str">
            <v>FORRO EM MADEIRA PINUS, PARA AMBIENTES RESIDENCIAIS E COMERCIAIS, INCLUSIVE ESTRUTURA BIDIRECIONAL DE FIXAÇÃO. AF_08/2023</v>
          </cell>
          <cell r="C6846" t="str">
            <v>M2</v>
          </cell>
          <cell r="D6846" t="str">
            <v>COEFICIENTE DE REPRESENTATIVIDADE</v>
          </cell>
          <cell r="E6846" t="str">
            <v>211,60</v>
          </cell>
          <cell r="F6846" t="str">
            <v>CAIXA REFERENCIAL</v>
          </cell>
        </row>
        <row r="6847">
          <cell r="A6847" t="str">
            <v>96109</v>
          </cell>
          <cell r="B6847" t="str">
            <v>FORRO EM PLACAS DE GESSO, PARA AMBIENTES RESIDENCIAIS. AF_08/2023_PS</v>
          </cell>
          <cell r="C6847" t="str">
            <v>M2</v>
          </cell>
          <cell r="D6847" t="str">
            <v>ATRIBUÍDO SÃO PAULO</v>
          </cell>
          <cell r="E6847" t="str">
            <v>49,55</v>
          </cell>
          <cell r="F6847" t="str">
            <v>CAIXA REFERENCIAL</v>
          </cell>
        </row>
        <row r="6848">
          <cell r="A6848" t="str">
            <v>96110</v>
          </cell>
          <cell r="B6848" t="str">
            <v>FORRO EM DRYWALL PARA AMBIENTES RESIDENCIAIS, INCLUSIVE ESTRUTURA UNIDIRECIONAL DE FIXAÇÃO. AF_08/2023_PS</v>
          </cell>
          <cell r="C6848" t="str">
            <v>M2</v>
          </cell>
          <cell r="D6848" t="str">
            <v>ATRIBUÍDO SÃO PAULO</v>
          </cell>
          <cell r="E6848" t="str">
            <v>74,11</v>
          </cell>
          <cell r="F6848" t="str">
            <v>CAIXA REFERENCIAL</v>
          </cell>
        </row>
        <row r="6849">
          <cell r="A6849" t="str">
            <v>96113</v>
          </cell>
          <cell r="B6849" t="str">
            <v>FORRO EM PLACAS DE GESSO, PARA AMBIENTES COMERCIAIS. AF_08/2023_PS</v>
          </cell>
          <cell r="C6849" t="str">
            <v>M2</v>
          </cell>
          <cell r="D6849" t="str">
            <v>ATRIBUÍDO SÃO PAULO</v>
          </cell>
          <cell r="E6849" t="str">
            <v>44,74</v>
          </cell>
          <cell r="F6849" t="str">
            <v>CAIXA REFERENCIAL</v>
          </cell>
        </row>
        <row r="6850">
          <cell r="A6850" t="str">
            <v>96114</v>
          </cell>
          <cell r="B6850" t="str">
            <v>FORRO EM DRYWALL, PARA AMBIENTES COMERCIAIS, INCLUSIVE ESTRUTURA BIRECIONAL DE FIXAÇÃO. AF_08/2023_PS</v>
          </cell>
          <cell r="C6850" t="str">
            <v>M2</v>
          </cell>
          <cell r="D6850" t="str">
            <v>ATRIBUÍDO SÃO PAULO</v>
          </cell>
          <cell r="E6850" t="str">
            <v>72,86</v>
          </cell>
          <cell r="F6850" t="str">
            <v>CAIXA REFERENCIAL</v>
          </cell>
        </row>
        <row r="6851">
          <cell r="A6851" t="str">
            <v>96120</v>
          </cell>
          <cell r="B6851" t="str">
            <v>ACABAMENTOS PARA FORRO (MOLDURA DE GESSO). AF_08/2023</v>
          </cell>
          <cell r="C6851" t="str">
            <v>M</v>
          </cell>
          <cell r="D6851" t="str">
            <v>ATRIBUÍDO SÃO PAULO</v>
          </cell>
          <cell r="E6851" t="str">
            <v>2,90</v>
          </cell>
          <cell r="F6851" t="str">
            <v>CAIXA REFERENCIAL</v>
          </cell>
        </row>
        <row r="6852">
          <cell r="A6852" t="str">
            <v>96123</v>
          </cell>
          <cell r="B6852" t="str">
            <v>ACABAMENTOS PARA FORRO (MOLDURA EM DRYWALL, COM LARGURA DE 15 CM). AF_08/2023_PS</v>
          </cell>
          <cell r="C6852" t="str">
            <v>M</v>
          </cell>
          <cell r="D6852" t="str">
            <v>ATRIBUÍDO SÃO PAULO</v>
          </cell>
          <cell r="E6852" t="str">
            <v>27,86</v>
          </cell>
          <cell r="F6852" t="str">
            <v>CAIXA REFERENCIAL</v>
          </cell>
        </row>
        <row r="6853">
          <cell r="A6853" t="str">
            <v>99054</v>
          </cell>
          <cell r="B6853" t="str">
            <v>ACABAMENTOS PARA FORRO (SANCA DE GESSO, MONTADA NA OBRA). AF_08/2023_PS</v>
          </cell>
          <cell r="C6853" t="str">
            <v>M2</v>
          </cell>
          <cell r="D6853" t="str">
            <v>ATRIBUÍDO SÃO PAULO</v>
          </cell>
          <cell r="E6853" t="str">
            <v>56,66</v>
          </cell>
          <cell r="F6853" t="str">
            <v>CAIXA REFERENCIAL</v>
          </cell>
        </row>
        <row r="6854">
          <cell r="A6854" t="str">
            <v>96111</v>
          </cell>
          <cell r="B6854" t="str">
            <v>FORRO EM RÉGUAS DE PVC, FRISADO, PARA AMBIENTES RESIDENCIAIS, INCLUSIVE ESTRUTURA UNIDIRECIONAL DE FIXAÇÃO. AF_08/2023_PS</v>
          </cell>
          <cell r="C6854" t="str">
            <v>M2</v>
          </cell>
          <cell r="D6854" t="str">
            <v>ATRIBUÍDO SÃO PAULO</v>
          </cell>
          <cell r="E6854" t="str">
            <v>61,31</v>
          </cell>
          <cell r="F6854" t="str">
            <v>CAIXA REFERENCIAL</v>
          </cell>
        </row>
        <row r="6855">
          <cell r="A6855" t="str">
            <v>96116</v>
          </cell>
          <cell r="B6855" t="str">
            <v>FORRO EM RÉGUAS DE PVC, FRISADO, PARA AMBIENTES COMERCIAIS, INCLUSIVE ESTRUTURA BIDIRECIONAL DE FIXAÇÃO. AF_08/2023_PS</v>
          </cell>
          <cell r="C6855" t="str">
            <v>M2</v>
          </cell>
          <cell r="D6855" t="str">
            <v>ATRIBUÍDO SÃO PAULO</v>
          </cell>
          <cell r="E6855" t="str">
            <v>61,46</v>
          </cell>
          <cell r="F6855" t="str">
            <v>CAIXA REFERENCIAL</v>
          </cell>
        </row>
        <row r="6856">
          <cell r="A6856" t="str">
            <v>96121</v>
          </cell>
          <cell r="B6856" t="str">
            <v>ACABAMENTOS PARA FORRO (RODA-FORRO EM PERFIL METÁLICO E PLÁSTICO). AF_08/2023</v>
          </cell>
          <cell r="C6856" t="str">
            <v>M</v>
          </cell>
          <cell r="D6856" t="str">
            <v>ATRIBUÍDO SÃO PAULO</v>
          </cell>
          <cell r="E6856" t="str">
            <v>12,99</v>
          </cell>
          <cell r="F6856" t="str">
            <v>CAIXA REFERENCIAL</v>
          </cell>
        </row>
        <row r="6857">
          <cell r="A6857" t="str">
            <v>96485</v>
          </cell>
          <cell r="B6857" t="str">
            <v>FORRO EM RÉGUAS DE PVC, LISO, PARA AMBIENTES RESIDENCIAIS, INCLUSIVE ESTRUTURA UNIDIRECIONAL DE FIXAÇÃO. AF_08/2023_PS</v>
          </cell>
          <cell r="C6857" t="str">
            <v>M2</v>
          </cell>
          <cell r="D6857" t="str">
            <v>ATRIBUÍDO SÃO PAULO</v>
          </cell>
          <cell r="E6857" t="str">
            <v>70,12</v>
          </cell>
          <cell r="F6857" t="str">
            <v>CAIXA REFERENCIAL</v>
          </cell>
        </row>
        <row r="6858">
          <cell r="A6858" t="str">
            <v>96486</v>
          </cell>
          <cell r="B6858" t="str">
            <v>FORRO EM RÉGUAS DE PVC, LISO, PARA AMBIENTES COMERCIAIS, INCLUSIVE ESTRUTURA BIDIRECIONAL DE FIXAÇÃO. AF_08/2023_PS</v>
          </cell>
          <cell r="C6858" t="str">
            <v>M2</v>
          </cell>
          <cell r="D6858" t="str">
            <v>ATRIBUÍDO SÃO PAULO</v>
          </cell>
          <cell r="E6858" t="str">
            <v>70,27</v>
          </cell>
          <cell r="F6858" t="str">
            <v>CAIXA REFERENCIAL</v>
          </cell>
        </row>
        <row r="6859">
          <cell r="A6859" t="str">
            <v>91515</v>
          </cell>
          <cell r="B6859" t="str">
            <v>ESTUCAMENTO DE DENSIDADE BAIXA DE PANOS DE FACHADA DO SISTEMA DE PAREDES DE CONCRETO EM EDIFICAÇÕES DE MÚLTIPLOS PAVIMENTOS, PAVIMENTOS SUPERIORES, UTILIZAÇÃO DE ARGAMASSA COLANTE. AF_12/2024</v>
          </cell>
          <cell r="C6859" t="str">
            <v>M2</v>
          </cell>
          <cell r="D6859" t="str">
            <v>COEFICIENTE DE REPRESENTATIVIDADE</v>
          </cell>
          <cell r="E6859" t="str">
            <v>5,27</v>
          </cell>
          <cell r="F6859" t="str">
            <v>CAIXA REFERENCIAL</v>
          </cell>
        </row>
        <row r="6860">
          <cell r="A6860" t="str">
            <v>91519</v>
          </cell>
          <cell r="B6860" t="str">
            <v>ESTUCAMENTO DE DENSIDADE BAIXA DE PANOS DE FACHADA DO SISTEMA DE PAREDES DE CONCRETO EM UNIDADES HABITACIONAIS DE PAVIMENTO ÚNICO, UTILIZAÇÃO DE ARGAMASSA COLANTE. AF_12/2024</v>
          </cell>
          <cell r="C6860" t="str">
            <v>M2</v>
          </cell>
          <cell r="D6860" t="str">
            <v>COEFICIENTE DE REPRESENTATIVIDADE</v>
          </cell>
          <cell r="E6860" t="str">
            <v>2,19</v>
          </cell>
          <cell r="F6860" t="str">
            <v>CAIXA REFERENCIAL</v>
          </cell>
        </row>
        <row r="6861">
          <cell r="A6861" t="str">
            <v>91520</v>
          </cell>
          <cell r="B6861" t="str">
            <v>ESTUCAMENTO DE DENSIDADE BAIXA NAS FACES INTERNAS DE PAREDES DO SISTEMA DE PAREDES DE CONCRETO, EM AMBIENTES COM ÁREA ENTRE 5 M² E 10 M², UTILIZAÇÃO DE ARGAMASSA COLANTE. AF_12/2024</v>
          </cell>
          <cell r="C6861" t="str">
            <v>M2</v>
          </cell>
          <cell r="D6861" t="str">
            <v>COEFICIENTE DE REPRESENTATIVIDADE</v>
          </cell>
          <cell r="E6861" t="str">
            <v>2,22</v>
          </cell>
          <cell r="F6861" t="str">
            <v>CAIXA REFERENCIAL</v>
          </cell>
        </row>
        <row r="6862">
          <cell r="A6862" t="str">
            <v>91522</v>
          </cell>
          <cell r="B6862" t="str">
            <v>ESTUCAMENTO PARA QUALQUER REVESTIMENTO, EM TETO DO SISTEMA DE PAREDES DE CONCRETO, EM AMBIENTES COM ÁREA ENTRE 5 M² E 10 M², UTILIZAÇÃO DE ARGAMASSA COLANTE. AF_12/2024</v>
          </cell>
          <cell r="C6862" t="str">
            <v>M2</v>
          </cell>
          <cell r="D6862" t="str">
            <v>COEFICIENTE DE REPRESENTATIVIDADE</v>
          </cell>
          <cell r="E6862" t="str">
            <v>3,75</v>
          </cell>
          <cell r="F6862" t="str">
            <v>CAIXA REFERENCIAL</v>
          </cell>
        </row>
        <row r="6863">
          <cell r="A6863" t="str">
            <v>91525</v>
          </cell>
          <cell r="B6863" t="str">
            <v>ESTUCAMENTO DE DENSIDADE ALTA NAS FACES INTERNAS DE PAREDES DO SISTEMA DE PAREDES DE CONCRETO, EM AMBIENTES COM ÁREA ENTRE 5 M² E 10 M², UTILIZAÇÃO DE ARGAMASSA COLANTE. AF_12/2024</v>
          </cell>
          <cell r="C6863" t="str">
            <v>M2</v>
          </cell>
          <cell r="D6863" t="str">
            <v>COEFICIENTE DE REPRESENTATIVIDADE</v>
          </cell>
          <cell r="E6863" t="str">
            <v>7,39</v>
          </cell>
          <cell r="F6863" t="str">
            <v>CAIXA REFERENCIAL</v>
          </cell>
        </row>
        <row r="6864">
          <cell r="A6864" t="str">
            <v>104412</v>
          </cell>
          <cell r="B6864" t="str">
            <v>ESTUCAMENTO PARA QUALQUER REVESTIMENTO, EM TETO DO SISTEMA DE PAREDES DE CONCRETO, EM AMBIENTES COM ÁREA MAIOR OU IGUAL A 10 M², UTILIZAÇÃO DE ARGAMASSA COLANTE. AF_12/2024</v>
          </cell>
          <cell r="C6864" t="str">
            <v>M2</v>
          </cell>
          <cell r="D6864" t="str">
            <v>COEFICIENTE DE REPRESENTATIVIDADE</v>
          </cell>
          <cell r="E6864" t="str">
            <v>3,37</v>
          </cell>
          <cell r="F6864" t="str">
            <v>CAIXA REFERENCIAL</v>
          </cell>
        </row>
        <row r="6865">
          <cell r="A6865" t="str">
            <v>104413</v>
          </cell>
          <cell r="B6865" t="str">
            <v>ESTUCAMENTO PARA QUALQUER REVESTIMENTO, EM TETO DO SISTEMA DE PAREDES DE CONCRETO, EM AMBIENTES COM ÁREA MENOR OU IGUAL A 5 M², UTILIZAÇÃO DE ARGAMASSA COLANTE. AF_12/2024</v>
          </cell>
          <cell r="C6865" t="str">
            <v>M2</v>
          </cell>
          <cell r="D6865" t="str">
            <v>COEFICIENTE DE REPRESENTATIVIDADE</v>
          </cell>
          <cell r="E6865" t="str">
            <v>5,73</v>
          </cell>
          <cell r="F6865" t="str">
            <v>CAIXA REFERENCIAL</v>
          </cell>
        </row>
        <row r="6866">
          <cell r="A6866" t="str">
            <v>104414</v>
          </cell>
          <cell r="B6866" t="str">
            <v>ESTUCAMENTO DE DENSIDADE ALTA NAS FACES INTERNAS DE PAREDES DO SISTEMA DE PAREDES DE CONCRETO, EM AMBIENTES COM ÁREA MAIOR OU IGUAL A 10 M², UTILIZAÇÃO DE ARGAMASSA COLANTE. AF_12/2024</v>
          </cell>
          <cell r="C6866" t="str">
            <v>M2</v>
          </cell>
          <cell r="D6866" t="str">
            <v>COEFICIENTE DE REPRESENTATIVIDADE</v>
          </cell>
          <cell r="E6866" t="str">
            <v>6,49</v>
          </cell>
          <cell r="F6866" t="str">
            <v>CAIXA REFERENCIAL</v>
          </cell>
        </row>
        <row r="6867">
          <cell r="A6867" t="str">
            <v>104415</v>
          </cell>
          <cell r="B6867" t="str">
            <v>ESTUCAMENTO DE DENSIDADE ALTA NAS FACES INTERNAS DE PAREDES DO SISTEMA DE PAREDES DE CONCRETO, EM AMBIENTES COM ÁREA MENOR OU IGUAL A 5 M², UTILIZAÇÃO DE ARGAMASSA COLANTE. AF_12/2024</v>
          </cell>
          <cell r="C6867" t="str">
            <v>M2</v>
          </cell>
          <cell r="D6867" t="str">
            <v>COEFICIENTE DE REPRESENTATIVIDADE</v>
          </cell>
          <cell r="E6867" t="str">
            <v>12,16</v>
          </cell>
          <cell r="F6867" t="str">
            <v>CAIXA REFERENCIAL</v>
          </cell>
        </row>
        <row r="6868">
          <cell r="A6868" t="str">
            <v>104416</v>
          </cell>
          <cell r="B6868" t="str">
            <v>ESTUCAMENTO DE DENSIDADE BAIXA NAS FACES INTERNAS DE PAREDES DO SISTEMA DE PAREDES DE CONCRETO, EM AMBIENTES COM ÁREA MAIOR OU IGUAL A 10 M², UTILIZAÇÃO DE ARGAMASSA COLANTE. AF_12/2024</v>
          </cell>
          <cell r="C6868" t="str">
            <v>M2</v>
          </cell>
          <cell r="D6868" t="str">
            <v>COEFICIENTE DE REPRESENTATIVIDADE</v>
          </cell>
          <cell r="E6868" t="str">
            <v>1,84</v>
          </cell>
          <cell r="F6868" t="str">
            <v>CAIXA REFERENCIAL</v>
          </cell>
        </row>
        <row r="6869">
          <cell r="A6869" t="str">
            <v>104417</v>
          </cell>
          <cell r="B6869" t="str">
            <v>ESTUCAMENTO DE DENSIDADE BAIXA NAS FACES INTERNAS DE PAREDES DO SISTEMA DE PAREDES DE CONCRETO, EM AMBIENTES COM ÁREA MENOR OU IGUAL A 5 M², UTILIZAÇÃO DE ARGAMASSA COLANTE. AF_12/2024</v>
          </cell>
          <cell r="C6869" t="str">
            <v>M2</v>
          </cell>
          <cell r="D6869" t="str">
            <v>COEFICIENTE DE REPRESENTATIVIDADE</v>
          </cell>
          <cell r="E6869" t="str">
            <v>4,18</v>
          </cell>
          <cell r="F6869" t="str">
            <v>CAIXA REFERENCIAL</v>
          </cell>
        </row>
        <row r="6870">
          <cell r="A6870" t="str">
            <v>104418</v>
          </cell>
          <cell r="B6870" t="str">
            <v>ESTUCAMENTO DE DENSIDADE BAIXA DE PANOS DE FACHADA DO SISTEMA DE PAREDES DE CONCRETO EM EDIFICAÇÕES DE MÚLTIPLOS PAVIMENTOS, PAVIMENTO TÉRREO, UTILIZAÇÃO DE ARGAMASSA COLANTE. AF_12/2024</v>
          </cell>
          <cell r="C6870" t="str">
            <v>M2</v>
          </cell>
          <cell r="D6870" t="str">
            <v>COEFICIENTE DE REPRESENTATIVIDADE</v>
          </cell>
          <cell r="E6870" t="str">
            <v>2,87</v>
          </cell>
          <cell r="F6870" t="str">
            <v>CAIXA REFERENCIAL</v>
          </cell>
        </row>
        <row r="6871">
          <cell r="A6871" t="str">
            <v>104419</v>
          </cell>
          <cell r="B6871" t="str">
            <v>ESTUCAMENTO DE DENSIDADE BAIXA DE PANOS DE FACHADA DO SISTEMA DE PAREDES DE CONCRETO EM UNIDADES HABITACIONAIS DE DOIS PAVIMENTOS (SOBRADO), ACESSO COM ANDAIME FACHADEIRO, UTILIZAÇÃO DE ARGAMASSA COLANTE. AF_12/2024</v>
          </cell>
          <cell r="C6871" t="str">
            <v>M2</v>
          </cell>
          <cell r="D6871" t="str">
            <v>COEFICIENTE DE REPRESENTATIVIDADE</v>
          </cell>
          <cell r="E6871" t="str">
            <v>4,57</v>
          </cell>
          <cell r="F6871" t="str">
            <v>CAIXA REFERENCIAL</v>
          </cell>
        </row>
        <row r="6872">
          <cell r="A6872" t="str">
            <v>104421</v>
          </cell>
          <cell r="B6872" t="str">
            <v>ESTUCAMENTO DE DENSIDADE ALTA DE PANOS DE FACHADA DO SISTEMA DE PAREDES DE CONCRETO EM EDIFICAÇÕES DE MÚLTIPLOS PAVIMENTOS, PAVIMENTOS SUPERIORES, UTILIZAÇÃO DE ARGAMASSA COLANTE. AF_12/2024</v>
          </cell>
          <cell r="C6872" t="str">
            <v>M2</v>
          </cell>
          <cell r="D6872" t="str">
            <v>COEFICIENTE DE REPRESENTATIVIDADE</v>
          </cell>
          <cell r="E6872" t="str">
            <v>16,13</v>
          </cell>
          <cell r="F6872" t="str">
            <v>CAIXA REFERENCIAL</v>
          </cell>
        </row>
        <row r="6873">
          <cell r="A6873" t="str">
            <v>104422</v>
          </cell>
          <cell r="B6873" t="str">
            <v>ESTUCAMENTO DE DENSIDADE ALTA DE PANOS DE FACHADA DO SISTEMA DE PAREDES DE CONCRETO EM EDIFICAÇÕES DE MÚLTIPLOS PAVIMENTOS, PAVIMENTO TÉRREO, UTILIZAÇÃO DE ARGAMASSA COLANTE. AF_12/2024</v>
          </cell>
          <cell r="C6873" t="str">
            <v>M2</v>
          </cell>
          <cell r="D6873" t="str">
            <v>COEFICIENTE DE REPRESENTATIVIDADE</v>
          </cell>
          <cell r="E6873" t="str">
            <v>10,39</v>
          </cell>
          <cell r="F6873" t="str">
            <v>CAIXA REFERENCIAL</v>
          </cell>
        </row>
        <row r="6874">
          <cell r="A6874" t="str">
            <v>104423</v>
          </cell>
          <cell r="B6874" t="str">
            <v>ESTUCAMENTO DE DENSIDADE ALTA DE PANOS DE FACHADA DO SISTEMA DE PAREDES DE CONCRETO EM UNIDADES HABITACIONAIS DE DOIS PAVIMENTOS (SOBRADO), ACESSO COM ANDAIME FACHADEIRO, UTILIZAÇÃO DE ARGAMASSA COLANTE. AF_12/2024</v>
          </cell>
          <cell r="C6874" t="str">
            <v>M2</v>
          </cell>
          <cell r="D6874" t="str">
            <v>COEFICIENTE DE REPRESENTATIVIDADE</v>
          </cell>
          <cell r="E6874" t="str">
            <v>14,42</v>
          </cell>
          <cell r="F6874" t="str">
            <v>CAIXA REFERENCIAL</v>
          </cell>
        </row>
        <row r="6875">
          <cell r="A6875" t="str">
            <v>104425</v>
          </cell>
          <cell r="B6875" t="str">
            <v>ESTUCAMENTO DE DENSIDADE ALTA DE PANOS DE FACHADA DO SISTEMA DE PAREDES DE CONCRETO EM UNIDADES HABITACIONAIS DE PAVIMENTO ÚNICO, UTILIZAÇÃO DE ARGAMASSA COLANTE. AF_12/2024</v>
          </cell>
          <cell r="C6875" t="str">
            <v>M2</v>
          </cell>
          <cell r="D6875" t="str">
            <v>COEFICIENTE DE REPRESENTATIVIDADE</v>
          </cell>
          <cell r="E6875" t="str">
            <v>8,64</v>
          </cell>
          <cell r="F6875" t="str">
            <v>CAIXA REFERENCIAL</v>
          </cell>
        </row>
        <row r="6876">
          <cell r="A6876" t="str">
            <v>105816</v>
          </cell>
          <cell r="B6876" t="str">
            <v>ESTUCAMENTO DE DENSIDADE ALTA NAS FACES INTERNAS DE PAREDES DO SISTEMA DE PAREDES DE CONCRETO, EM AMBIENTES COM ÁREA MAIOR OU IGUAL A 10 M², UTILIZAÇÃO DE ARGAMASSA POLIMÉRICA. AF_12/2024</v>
          </cell>
          <cell r="C6876" t="str">
            <v>M2</v>
          </cell>
          <cell r="D6876" t="str">
            <v>COEFICIENTE DE REPRESENTATIVIDADE</v>
          </cell>
          <cell r="E6876" t="str">
            <v>10,10</v>
          </cell>
          <cell r="F6876" t="str">
            <v>CAIXA REFERENCIAL</v>
          </cell>
        </row>
        <row r="6877">
          <cell r="A6877" t="str">
            <v>105817</v>
          </cell>
          <cell r="B6877" t="str">
            <v>ESTUCAMENTO DE DENSIDADE ALTA NAS FACES INTERNAS DE PAREDES DO SISTEMA DE PAREDES DE CONCRETO, EM AMBIENTES COM ÁREA MAIOR OU IGUAL A 10 M², UTILIZAÇÃO DE ARGAMASSA TRAÇO 1:1:6 (CIM:CAL:AREIA). AF_12/2024</v>
          </cell>
          <cell r="C6877" t="str">
            <v>M2</v>
          </cell>
          <cell r="D6877" t="str">
            <v>COEFICIENTE DE REPRESENTATIVIDADE</v>
          </cell>
          <cell r="E6877" t="str">
            <v>4,77</v>
          </cell>
          <cell r="F6877" t="str">
            <v>CAIXA REFERENCIAL</v>
          </cell>
        </row>
        <row r="6878">
          <cell r="A6878" t="str">
            <v>105818</v>
          </cell>
          <cell r="B6878" t="str">
            <v>ESTUCAMENTO DE DENSIDADE ALTA NAS FACES INTERNAS DE PAREDES DO SISTEMA DE PAREDES DE CONCRETO, EM AMBIENTES COM ÁREA ENTRE 5 M² E 10 M², UTILIZAÇÃO DE ARGAMASSA POLIMÉRICA. AF_12/2024</v>
          </cell>
          <cell r="C6878" t="str">
            <v>M2</v>
          </cell>
          <cell r="D6878" t="str">
            <v>COEFICIENTE DE REPRESENTATIVIDADE</v>
          </cell>
          <cell r="E6878" t="str">
            <v>11,00</v>
          </cell>
          <cell r="F6878" t="str">
            <v>CAIXA REFERENCIAL</v>
          </cell>
        </row>
        <row r="6879">
          <cell r="A6879" t="str">
            <v>105819</v>
          </cell>
          <cell r="B6879" t="str">
            <v>ESTUCAMENTO DE DENSIDADE ALTA NAS FACES INTERNAS DE PAREDES DO SISTEMA DE PAREDES DE CONCRETO, EM AMBIENTES COM ÁREA ENTRE 5 M² E 10 M², UTILIZAÇÃO DE ARGAMASSA TRAÇO 1:1:6 (CIM:CAL:AREIA). AF_12/2024</v>
          </cell>
          <cell r="C6879" t="str">
            <v>M2</v>
          </cell>
          <cell r="D6879" t="str">
            <v>COEFICIENTE DE REPRESENTATIVIDADE</v>
          </cell>
          <cell r="E6879" t="str">
            <v>5,67</v>
          </cell>
          <cell r="F6879" t="str">
            <v>CAIXA REFERENCIAL</v>
          </cell>
        </row>
        <row r="6880">
          <cell r="A6880" t="str">
            <v>105820</v>
          </cell>
          <cell r="B6880" t="str">
            <v>ESTUCAMENTO DE DENSIDADE ALTA NAS FACES INTERNAS DE PAREDES DO SISTEMA DE PAREDES DE CONCRETO, EM AMBIENTES COM ÁREA MENOR OU IGUAL A 5 M², UTILIZAÇÃO DE ARGAMASSA POLIMÉRICA. AF_12/2024</v>
          </cell>
          <cell r="C6880" t="str">
            <v>M2</v>
          </cell>
          <cell r="D6880" t="str">
            <v>COEFICIENTE DE REPRESENTATIVIDADE</v>
          </cell>
          <cell r="E6880" t="str">
            <v>15,77</v>
          </cell>
          <cell r="F6880" t="str">
            <v>CAIXA REFERENCIAL</v>
          </cell>
        </row>
        <row r="6881">
          <cell r="A6881" t="str">
            <v>105821</v>
          </cell>
          <cell r="B6881" t="str">
            <v>ESTUCAMENTO DE DENSIDADE ALTA NAS FACES INTERNAS DE PAREDES DO SISTEMA DE PAREDES DE CONCRETO, EM AMBIENTES COM ÁREA MENOR OU IGUAL A 5 M², UTILIZAÇÃO DE ARGAMASSA TRAÇO 1:1:6 (CIM:CAL:AREIA). AF_12/2024</v>
          </cell>
          <cell r="C6881" t="str">
            <v>M2</v>
          </cell>
          <cell r="D6881" t="str">
            <v>COEFICIENTE DE REPRESENTATIVIDADE</v>
          </cell>
          <cell r="E6881" t="str">
            <v>10,44</v>
          </cell>
          <cell r="F6881" t="str">
            <v>CAIXA REFERENCIAL</v>
          </cell>
        </row>
        <row r="6882">
          <cell r="A6882" t="str">
            <v>105822</v>
          </cell>
          <cell r="B6882" t="str">
            <v>ESTUCAMENTO DE DENSIDADE ALTA DE PANOS DE FACHADA DO SISTEMA DE PAREDES DE CONCRETO EM EDIFICAÇÕES DE MÚLTIPLOS PAVIMENTOS, PAVIMENTOS SUPERIORES, UTILIZAÇÃO DE ARGAMASSA POLIMÉRICA. AF_12/2024</v>
          </cell>
          <cell r="C6882" t="str">
            <v>M2</v>
          </cell>
          <cell r="D6882" t="str">
            <v>COEFICIENTE DE REPRESENTATIVIDADE</v>
          </cell>
          <cell r="E6882" t="str">
            <v>18,20</v>
          </cell>
          <cell r="F6882" t="str">
            <v>CAIXA REFERENCIAL</v>
          </cell>
        </row>
        <row r="6883">
          <cell r="A6883" t="str">
            <v>105823</v>
          </cell>
          <cell r="B6883" t="str">
            <v>ESTUCAMENTO DE DENSIDADE ALTA DE PANOS DE FACHADA DO SISTEMA DE PAREDES DE CONCRETO EM EDIFICAÇÕES DE MÚLTIPLOS PAVIMENTOS, PAVIMENTOS SUPERIORES, UTILIZAÇÃO DE ARGAMASSA TRAÇO 1:0,5:4,5 (CIM:CAL:AREIA). AF_12/2024</v>
          </cell>
          <cell r="C6883" t="str">
            <v>M2</v>
          </cell>
          <cell r="D6883" t="str">
            <v>COEFICIENTE DE REPRESENTATIVIDADE</v>
          </cell>
          <cell r="E6883" t="str">
            <v>12,82</v>
          </cell>
          <cell r="F6883" t="str">
            <v>CAIXA REFERENCIAL</v>
          </cell>
        </row>
        <row r="6884">
          <cell r="A6884" t="str">
            <v>105824</v>
          </cell>
          <cell r="B6884" t="str">
            <v>ESTUCAMENTO DE DENSIDADE ALTA DE PANOS DE FACHADA DO SISTEMA DE PAREDES DE CONCRETO EM EDIFICAÇÕES DE MÚLTIPLOS PAVIMENTOS, PAVIMENTO TÉRREO, UTILIZAÇÃO DE ARGAMASSA POLIMÉRICA. AF_12/2024</v>
          </cell>
          <cell r="C6884" t="str">
            <v>M2</v>
          </cell>
          <cell r="D6884" t="str">
            <v>COEFICIENTE DE REPRESENTATIVIDADE</v>
          </cell>
          <cell r="E6884" t="str">
            <v>12,46</v>
          </cell>
          <cell r="F6884" t="str">
            <v>CAIXA REFERENCIAL</v>
          </cell>
        </row>
        <row r="6885">
          <cell r="A6885" t="str">
            <v>105825</v>
          </cell>
          <cell r="B6885" t="str">
            <v>ESTUCAMENTO DE DENSIDADE ALTA DE PANOS DE FACHADA DO SISTEMA DE PAREDES DE CONCRETO EM EDIFICAÇÕES DE MÚLTIPLOS PAVIMENTOS, PAVIMENTO TÉRREO, UTILIZAÇÃO DE ARGAMASSA TRAÇO 1:0,5:4,5 (CIM:CAL:AREIA). AF_12/2024</v>
          </cell>
          <cell r="C6885" t="str">
            <v>M2</v>
          </cell>
          <cell r="D6885" t="str">
            <v>COEFICIENTE DE REPRESENTATIVIDADE</v>
          </cell>
          <cell r="E6885" t="str">
            <v>7,08</v>
          </cell>
          <cell r="F6885" t="str">
            <v>CAIXA REFERENCIAL</v>
          </cell>
        </row>
        <row r="6886">
          <cell r="A6886" t="str">
            <v>105826</v>
          </cell>
          <cell r="B6886" t="str">
            <v>ESTUCAMENTO DE DENSIDADE ALTA DE PANOS DE FACHADA DO SISTEMA DE PAREDES DE CONCRETO EM UNIDADES HABITACIONAIS DE DOIS PAVIMENTOS (SOBRADO), ACESSO COM ANDAIME FACHADEIRO, UTILIZAÇÃO DE ARGAMASSA POLIMÉRICA. AF_12/2024</v>
          </cell>
          <cell r="C6886" t="str">
            <v>M2</v>
          </cell>
          <cell r="D6886" t="str">
            <v>COEFICIENTE DE REPRESENTATIVIDADE</v>
          </cell>
          <cell r="E6886" t="str">
            <v>16,49</v>
          </cell>
          <cell r="F6886" t="str">
            <v>CAIXA REFERENCIAL</v>
          </cell>
        </row>
        <row r="6887">
          <cell r="A6887" t="str">
            <v>105827</v>
          </cell>
          <cell r="B6887" t="str">
            <v>ESTUCAMENTO DE DENSIDADE ALTA DE PANOS DE FACHADA DO SISTEMA DE PAREDES DE CONCRETO EM UNIDADES HABITACIONAIS DE DOIS PAVIMENTOS (SOBRADO), ACESSO COM ANDAIME FACHADEIRO, UTILIZAÇÃO DE ARGAMASSA TRAÇO 1:0,5:4,5 (CIM:CAL:AREIA). AF_12/2024</v>
          </cell>
          <cell r="C6887" t="str">
            <v>M2</v>
          </cell>
          <cell r="D6887" t="str">
            <v>COEFICIENTE DE REPRESENTATIVIDADE</v>
          </cell>
          <cell r="E6887" t="str">
            <v>11,11</v>
          </cell>
          <cell r="F6887" t="str">
            <v>CAIXA REFERENCIAL</v>
          </cell>
        </row>
        <row r="6888">
          <cell r="A6888" t="str">
            <v>105828</v>
          </cell>
          <cell r="B6888" t="str">
            <v>ESTUCAMENTO DE DENSIDADE ALTA DE PANOS DE FACHADA DO SISTEMA DE PAREDES DE CONCRETO EM UNIDADES HABITACIONAIS DE PAVIMENTO ÚNICO, UTILIZAÇÃO DE ARGAMASSA POLIMÉRICA. AF_12/2024</v>
          </cell>
          <cell r="C6888" t="str">
            <v>M2</v>
          </cell>
          <cell r="D6888" t="str">
            <v>COEFICIENTE DE REPRESENTATIVIDADE</v>
          </cell>
          <cell r="E6888" t="str">
            <v>10,71</v>
          </cell>
          <cell r="F6888" t="str">
            <v>CAIXA REFERENCIAL</v>
          </cell>
        </row>
        <row r="6889">
          <cell r="A6889" t="str">
            <v>105829</v>
          </cell>
          <cell r="B6889" t="str">
            <v>ESTUCAMENTO DE DENSIDADE ALTA DE PANOS DE FACHADA DO SISTEMA DE PAREDES DE CONCRETO EM UNIDADES HABITACIONAIS DE PAVIMENTO ÚNICO, UTILIZAÇÃO DE ARGAMASSA TRAÇO 1:0,5:4,5 (CIM:CAL:AREIA). AF_12/2024</v>
          </cell>
          <cell r="C6889" t="str">
            <v>M2</v>
          </cell>
          <cell r="D6889" t="str">
            <v>COEFICIENTE DE REPRESENTATIVIDADE</v>
          </cell>
          <cell r="E6889" t="str">
            <v>5,33</v>
          </cell>
          <cell r="F6889" t="str">
            <v>CAIXA REFERENCIAL</v>
          </cell>
        </row>
        <row r="6890">
          <cell r="A6890" t="str">
            <v>87280</v>
          </cell>
          <cell r="B6890" t="str">
            <v>ARGAMASSA TRAÇO 1:7 (EM VOLUME DE CIMENTO E AREIA MÉDIA ÚMIDA) COM ADIÇÃO DE PLASTIFICANTE PARA EMBOÇO/MASSA ÚNICA/ASSENTAMENTO DE ALVENARIA DE VEDAÇÃO, PREPARO MECÂNICO COM BETONEIRA 400 L. AF_08/2019</v>
          </cell>
          <cell r="C6890" t="str">
            <v>M3</v>
          </cell>
          <cell r="D6890" t="str">
            <v>COEFICIENTE DE REPRESENTATIVIDADE</v>
          </cell>
          <cell r="E6890" t="str">
            <v>423,50</v>
          </cell>
          <cell r="F6890" t="str">
            <v>CAIXA REFERENCIAL</v>
          </cell>
        </row>
        <row r="6891">
          <cell r="A6891" t="str">
            <v>87281</v>
          </cell>
          <cell r="B6891" t="str">
            <v>ARGAMASSA TRAÇO 1:7 (EM VOLUME DE CIMENTO E AREIA MÉDIA ÚMIDA) COM ADIÇÃO DE PLASTIFICANTE PARA EMBOÇO/MASSA ÚNICA/ASSENTAMENTO DE ALVENARIA DE VEDAÇÃO, PREPARO MECÂNICO COM BETONEIRA 600 L. AF_08/2019</v>
          </cell>
          <cell r="C6891" t="str">
            <v>M3</v>
          </cell>
          <cell r="D6891" t="str">
            <v>COEFICIENTE DE REPRESENTATIVIDADE</v>
          </cell>
          <cell r="E6891" t="str">
            <v>406,25</v>
          </cell>
          <cell r="F6891" t="str">
            <v>CAIXA REFERENCIAL</v>
          </cell>
        </row>
        <row r="6892">
          <cell r="A6892" t="str">
            <v>87283</v>
          </cell>
          <cell r="B6892" t="str">
            <v>ARGAMASSA TRAÇO 1:6 (EM VOLUME DE CIMENTO E AREIA MÉDIA ÚMIDA) COM ADIÇÃO DE PLASTIFICANTE PARA EMBOÇO/MASSA ÚNICA/ASSENTAMENTO DE ALVENARIA DE VEDAÇÃO, PREPARO MECÂNICO COM BETONEIRA 400 L. AF_08/2019</v>
          </cell>
          <cell r="C6892" t="str">
            <v>M3</v>
          </cell>
          <cell r="D6892" t="str">
            <v>COEFICIENTE DE REPRESENTATIVIDADE</v>
          </cell>
          <cell r="E6892" t="str">
            <v>431,73</v>
          </cell>
          <cell r="F6892" t="str">
            <v>CAIXA REFERENCIAL</v>
          </cell>
        </row>
        <row r="6893">
          <cell r="A6893" t="str">
            <v>87284</v>
          </cell>
          <cell r="B6893" t="str">
            <v>ARGAMASSA TRAÇO 1:6 (EM VOLUME DE CIMENTO E AREIA MÉDIA ÚMIDA) COM ADIÇÃO DE PLASTIFICANTE PARA EMBOÇO/MASSA ÚNICA/ASSENTAMENTO DE ALVENARIA DE VEDAÇÃO, PREPARO MECÂNICO COM BETONEIRA 600 L. AF_08/2019</v>
          </cell>
          <cell r="C6893" t="str">
            <v>M3</v>
          </cell>
          <cell r="D6893" t="str">
            <v>COEFICIENTE DE REPRESENTATIVIDADE</v>
          </cell>
          <cell r="E6893" t="str">
            <v>414,10</v>
          </cell>
          <cell r="F6893" t="str">
            <v>CAIXA REFERENCIAL</v>
          </cell>
        </row>
        <row r="6894">
          <cell r="A6894" t="str">
            <v>87286</v>
          </cell>
          <cell r="B6894" t="str">
            <v>ARGAMASSA TRAÇO 1:1:6 (EM VOLUME DE CIMENTO, CAL E AREIA MÉDIA ÚMIDA) PARA EMBOÇO/MASSA ÚNICA/ASSENTAMENTO DE ALVENARIA DE VEDAÇÃO, PREPARO MECÂNICO COM BETONEIRA 400 L. AF_08/2019</v>
          </cell>
          <cell r="C6894" t="str">
            <v>M3</v>
          </cell>
          <cell r="D6894" t="str">
            <v>COEFICIENTE DE REPRESENTATIVIDADE</v>
          </cell>
          <cell r="E6894" t="str">
            <v>567,78</v>
          </cell>
          <cell r="F6894" t="str">
            <v>CAIXA REFERENCIAL</v>
          </cell>
        </row>
        <row r="6895">
          <cell r="A6895" t="str">
            <v>87287</v>
          </cell>
          <cell r="B6895" t="str">
            <v>ARGAMASSA TRAÇO 1:1:6 (EM VOLUME DE CIMENTO, CAL E AREIA MÉDIA ÚMIDA) PARA EMBOÇO/MASSA ÚNICA/ASSENTAMENTO DE ALVENARIA DE VEDAÇÃO, PREPARO MECÂNICO COM BETONEIRA 600 L. AF_08/2019</v>
          </cell>
          <cell r="C6895" t="str">
            <v>M3</v>
          </cell>
          <cell r="D6895" t="str">
            <v>COEFICIENTE DE REPRESENTATIVIDADE</v>
          </cell>
          <cell r="E6895" t="str">
            <v>532,52</v>
          </cell>
          <cell r="F6895" t="str">
            <v>CAIXA REFERENCIAL</v>
          </cell>
        </row>
        <row r="6896">
          <cell r="A6896" t="str">
            <v>87289</v>
          </cell>
          <cell r="B6896" t="str">
            <v>ARGAMASSA TRAÇO 1:1,5:7,5 (EM VOLUME DE CIMENTO, CAL E AREIA MÉDIA ÚMIDA) PARA EMBOÇO/MASSA ÚNICA/ASSENTAMENTO DE ALVENARIA DE VEDAÇÃO, PREPARO MECÂNICO COM BETONEIRA 400 L. AF_08/2019</v>
          </cell>
          <cell r="C6896" t="str">
            <v>M3</v>
          </cell>
          <cell r="D6896" t="str">
            <v>COEFICIENTE DE REPRESENTATIVIDADE</v>
          </cell>
          <cell r="E6896" t="str">
            <v>552,26</v>
          </cell>
          <cell r="F6896" t="str">
            <v>CAIXA REFERENCIAL</v>
          </cell>
        </row>
        <row r="6897">
          <cell r="A6897" t="str">
            <v>87290</v>
          </cell>
          <cell r="B6897" t="str">
            <v>ARGAMASSA TRAÇO 1:1,5:7,5 (EM VOLUME DE CIMENTO, CAL E AREIA MÉDIA ÚMIDA) PARA EMBOÇO/MASSA ÚNICA/ASSENTAMENTO DE ALVENARIA DE VEDAÇÃO, PREPARO MECÂNICO COM BETONEIRA 600 L. AF_08/2019</v>
          </cell>
          <cell r="C6897" t="str">
            <v>M3</v>
          </cell>
          <cell r="D6897" t="str">
            <v>COEFICIENTE DE REPRESENTATIVIDADE</v>
          </cell>
          <cell r="E6897" t="str">
            <v>531,07</v>
          </cell>
          <cell r="F6897" t="str">
            <v>CAIXA REFERENCIAL</v>
          </cell>
        </row>
        <row r="6898">
          <cell r="A6898" t="str">
            <v>87292</v>
          </cell>
          <cell r="B6898" t="str">
            <v>ARGAMASSA TRAÇO 1:2:8 (EM VOLUME DE CIMENTO, CAL E AREIA MÉDIA ÚMIDA) PARA EMBOÇO/MASSA ÚNICA/ASSENTAMENTO DE ALVENARIA DE VEDAÇÃO, PREPARO MECÂNICO COM BETONEIRA 400 L. AF_08/2019</v>
          </cell>
          <cell r="C6898" t="str">
            <v>M3</v>
          </cell>
          <cell r="D6898" t="str">
            <v>COEFICIENTE DE REPRESENTATIVIDADE</v>
          </cell>
          <cell r="E6898" t="str">
            <v>566,20</v>
          </cell>
          <cell r="F6898" t="str">
            <v>CAIXA REFERENCIAL</v>
          </cell>
        </row>
        <row r="6899">
          <cell r="A6899" t="str">
            <v>87294</v>
          </cell>
          <cell r="B6899" t="str">
            <v>ARGAMASSA TRAÇO 1:2:9 (EM VOLUME DE CIMENTO, CAL E AREIA MÉDIA ÚMIDA) PARA EMBOÇO/MASSA ÚNICA/ASSENTAMENTO DE ALVENARIA DE VEDAÇÃO, PREPARO MECÂNICO COM BETONEIRA 600 L. AF_08/2019</v>
          </cell>
          <cell r="C6899" t="str">
            <v>M3</v>
          </cell>
          <cell r="D6899" t="str">
            <v>COEFICIENTE DE REPRESENTATIVIDADE</v>
          </cell>
          <cell r="E6899" t="str">
            <v>534,35</v>
          </cell>
          <cell r="F6899" t="str">
            <v>CAIXA REFERENCIAL</v>
          </cell>
        </row>
        <row r="6900">
          <cell r="A6900" t="str">
            <v>87295</v>
          </cell>
          <cell r="B6900" t="str">
            <v>ARGAMASSA TRAÇO 1:3:12 (EM VOLUME DE CIMENTO, CAL E AREIA MÉDIA ÚMIDA) PARA EMBOÇO/MASSA ÚNICA/ASSENTAMENTO DE ALVENARIA DE VEDAÇÃO, PREPARO MECÂNICO COM BETONEIRA 400 L. AF_08/2019</v>
          </cell>
          <cell r="C6900" t="str">
            <v>M3</v>
          </cell>
          <cell r="D6900" t="str">
            <v>COEFICIENTE DE REPRESENTATIVIDADE</v>
          </cell>
          <cell r="E6900" t="str">
            <v>568,04</v>
          </cell>
          <cell r="F6900" t="str">
            <v>CAIXA REFERENCIAL</v>
          </cell>
        </row>
        <row r="6901">
          <cell r="A6901" t="str">
            <v>87296</v>
          </cell>
          <cell r="B6901" t="str">
            <v>ARGAMASSA TRAÇO 1:3:12 (EM VOLUME DE CIMENTO, CAL E AREIA MÉDIA ÚMIDA) PARA EMBOÇO/MASSA ÚNICA/ASSENTAMENTO DE ALVENARIA DE VEDAÇÃO, PREPARO MECÂNICO COM BETONEIRA 600 L. AF_08/2019</v>
          </cell>
          <cell r="C6901" t="str">
            <v>M3</v>
          </cell>
          <cell r="D6901" t="str">
            <v>COEFICIENTE DE REPRESENTATIVIDADE</v>
          </cell>
          <cell r="E6901" t="str">
            <v>520,11</v>
          </cell>
          <cell r="F6901" t="str">
            <v>CAIXA REFERENCIAL</v>
          </cell>
        </row>
        <row r="6902">
          <cell r="A6902" t="str">
            <v>87298</v>
          </cell>
          <cell r="B6902" t="str">
            <v>ARGAMASSA TRAÇO 1:3 (EM VOLUME DE CIMENTO E AREIA MÉDIA ÚMIDA) PARA CONTRAPISO, PREPARO MECÂNICO COM BETONEIRA 400 L. AF_08/2019</v>
          </cell>
          <cell r="C6902" t="str">
            <v>M3</v>
          </cell>
          <cell r="D6902" t="str">
            <v>COEFICIENTE DE REPRESENTATIVIDADE</v>
          </cell>
          <cell r="E6902" t="str">
            <v>623,70</v>
          </cell>
          <cell r="F6902" t="str">
            <v>CAIXA REFERENCIAL</v>
          </cell>
        </row>
        <row r="6903">
          <cell r="A6903" t="str">
            <v>87299</v>
          </cell>
          <cell r="B6903" t="str">
            <v>ARGAMASSA TRAÇO 1:3 (EM VOLUME DE CIMENTO E AREIA MÉDIA ÚMIDA) PARA CONTRAPISO, PREPARO MECÂNICO COM BETONEIRA 600 L. AF_08/2019</v>
          </cell>
          <cell r="C6903" t="str">
            <v>M3</v>
          </cell>
          <cell r="D6903" t="str">
            <v>COEFICIENTE DE REPRESENTATIVIDADE</v>
          </cell>
          <cell r="E6903" t="str">
            <v>414,38</v>
          </cell>
          <cell r="F6903" t="str">
            <v>CAIXA REFERENCIAL</v>
          </cell>
        </row>
        <row r="6904">
          <cell r="A6904" t="str">
            <v>87301</v>
          </cell>
          <cell r="B6904" t="str">
            <v>ARGAMASSA TRAÇO 1:4 (EM VOLUME DE CIMENTO E AREIA MÉDIA ÚMIDA) PARA CONTRAPISO, PREPARO MECÂNICO COM BETONEIRA 400 L. AF_08/2019</v>
          </cell>
          <cell r="C6904" t="str">
            <v>M3</v>
          </cell>
          <cell r="D6904" t="str">
            <v>COEFICIENTE DE REPRESENTATIVIDADE</v>
          </cell>
          <cell r="E6904" t="str">
            <v>569,67</v>
          </cell>
          <cell r="F6904" t="str">
            <v>CAIXA REFERENCIAL</v>
          </cell>
        </row>
        <row r="6905">
          <cell r="A6905" t="str">
            <v>87302</v>
          </cell>
          <cell r="B6905" t="str">
            <v>ARGAMASSA TRAÇO 1:4 (EM VOLUME DE CIMENTO E AREIA MÉDIA ÚMIDA) PARA CONTRAPISO, PREPARO MECÂNICO COM BETONEIRA 600 L. AF_08/2019</v>
          </cell>
          <cell r="C6905" t="str">
            <v>M3</v>
          </cell>
          <cell r="D6905" t="str">
            <v>COEFICIENTE DE REPRESENTATIVIDADE</v>
          </cell>
          <cell r="E6905" t="str">
            <v>547,92</v>
          </cell>
          <cell r="F6905" t="str">
            <v>CAIXA REFERENCIAL</v>
          </cell>
        </row>
        <row r="6906">
          <cell r="A6906" t="str">
            <v>87304</v>
          </cell>
          <cell r="B6906" t="str">
            <v>ARGAMASSA TRAÇO 1:5 (EM VOLUME DE CIMENTO E AREIA MÉDIA ÚMIDA) PARA CONTRAPISO, PREPARO MECÂNICO COM BETONEIRA 400 L. AF_08/2019</v>
          </cell>
          <cell r="C6906" t="str">
            <v>M3</v>
          </cell>
          <cell r="D6906" t="str">
            <v>COEFICIENTE DE REPRESENTATIVIDADE</v>
          </cell>
          <cell r="E6906" t="str">
            <v>513,37</v>
          </cell>
          <cell r="F6906" t="str">
            <v>CAIXA REFERENCIAL</v>
          </cell>
        </row>
        <row r="6907">
          <cell r="A6907" t="str">
            <v>87305</v>
          </cell>
          <cell r="B6907" t="str">
            <v>ARGAMASSA TRAÇO 1:5 (EM VOLUME DE CIMENTO E AREIA MÉDIA ÚMIDA) PARA CONTRAPISO, PREPARO MECÂNICO COM BETONEIRA 600 L. AF_08/2019</v>
          </cell>
          <cell r="C6907" t="str">
            <v>M3</v>
          </cell>
          <cell r="D6907" t="str">
            <v>COEFICIENTE DE REPRESENTATIVIDADE</v>
          </cell>
          <cell r="E6907" t="str">
            <v>508,68</v>
          </cell>
          <cell r="F6907" t="str">
            <v>CAIXA REFERENCIAL</v>
          </cell>
        </row>
        <row r="6908">
          <cell r="A6908" t="str">
            <v>87307</v>
          </cell>
          <cell r="B6908" t="str">
            <v>ARGAMASSA TRAÇO 1:6 (EM VOLUME DE CIMENTO E AREIA MÉDIA ÚMIDA) PARA CONTRAPISO, PREPARO MECÂNICO COM BETONEIRA 400 L. AF_08/2019</v>
          </cell>
          <cell r="C6908" t="str">
            <v>M3</v>
          </cell>
          <cell r="D6908" t="str">
            <v>COEFICIENTE DE REPRESENTATIVIDADE</v>
          </cell>
          <cell r="E6908" t="str">
            <v>495,54</v>
          </cell>
          <cell r="F6908" t="str">
            <v>CAIXA REFERENCIAL</v>
          </cell>
        </row>
        <row r="6909">
          <cell r="A6909" t="str">
            <v>87308</v>
          </cell>
          <cell r="B6909" t="str">
            <v>ARGAMASSA TRAÇO 1:6 (EM VOLUME DE CIMENTO E AREIA MÉDIA ÚMIDA) PARA CONTRAPISO, PREPARO MECÂNICO COM BETONEIRA 600 L. AF_08/2019</v>
          </cell>
          <cell r="C6909" t="str">
            <v>M3</v>
          </cell>
          <cell r="D6909" t="str">
            <v>COEFICIENTE DE REPRESENTATIVIDADE</v>
          </cell>
          <cell r="E6909" t="str">
            <v>474,81</v>
          </cell>
          <cell r="F6909" t="str">
            <v>CAIXA REFERENCIAL</v>
          </cell>
        </row>
        <row r="6910">
          <cell r="A6910" t="str">
            <v>87310</v>
          </cell>
          <cell r="B6910" t="str">
            <v>ARGAMASSA TRAÇO 1:5 (EM VOLUME DE CIMENTO E AREIA GROSSA ÚMIDA) PARA CHAPISCO CONVENCIONAL, PREPARO MECÂNICO COM BETONEIRA 400 L. AF_08/2019</v>
          </cell>
          <cell r="C6910" t="str">
            <v>M3</v>
          </cell>
          <cell r="D6910" t="str">
            <v>COEFICIENTE DE REPRESENTATIVIDADE</v>
          </cell>
          <cell r="E6910" t="str">
            <v>416,77</v>
          </cell>
          <cell r="F6910" t="str">
            <v>CAIXA REFERENCIAL</v>
          </cell>
        </row>
        <row r="6911">
          <cell r="A6911" t="str">
            <v>87311</v>
          </cell>
          <cell r="B6911" t="str">
            <v>ARGAMASSA TRAÇO 1:5 (EM VOLUME DE CIMENTO E AREIA GROSSA ÚMIDA) PARA CHAPISCO CONVENCIONAL, PREPARO MECÂNICO COM BETONEIRA 600 L. AF_08/2019</v>
          </cell>
          <cell r="C6911" t="str">
            <v>M3</v>
          </cell>
          <cell r="D6911" t="str">
            <v>COEFICIENTE DE REPRESENTATIVIDADE</v>
          </cell>
          <cell r="E6911" t="str">
            <v>396,47</v>
          </cell>
          <cell r="F6911" t="str">
            <v>CAIXA REFERENCIAL</v>
          </cell>
        </row>
        <row r="6912">
          <cell r="A6912" t="str">
            <v>87313</v>
          </cell>
          <cell r="B6912" t="str">
            <v>ARGAMASSA TRAÇO 1:3 (EM VOLUME DE CIMENTO E AREIA GROSSA ÚMIDA) PARA CHAPISCO CONVENCIONAL, PREPARO MECÂNICO COM BETONEIRA 400 L. AF_08/2019</v>
          </cell>
          <cell r="C6912" t="str">
            <v>M3</v>
          </cell>
          <cell r="D6912" t="str">
            <v>COEFICIENTE DE REPRESENTATIVIDADE</v>
          </cell>
          <cell r="E6912" t="str">
            <v>497,79</v>
          </cell>
          <cell r="F6912" t="str">
            <v>CAIXA REFERENCIAL</v>
          </cell>
        </row>
        <row r="6913">
          <cell r="A6913" t="str">
            <v>87314</v>
          </cell>
          <cell r="B6913" t="str">
            <v>ARGAMASSA TRAÇO 1:3 (EM VOLUME DE CIMENTO E AREIA GROSSA ÚMIDA) PARA CHAPISCO CONVENCIONAL, PREPARO MECÂNICO COM BETONEIRA 600 L. AF_08/2019</v>
          </cell>
          <cell r="C6913" t="str">
            <v>M3</v>
          </cell>
          <cell r="D6913" t="str">
            <v>COEFICIENTE DE REPRESENTATIVIDADE</v>
          </cell>
          <cell r="E6913" t="str">
            <v>479,03</v>
          </cell>
          <cell r="F6913" t="str">
            <v>CAIXA REFERENCIAL</v>
          </cell>
        </row>
        <row r="6914">
          <cell r="A6914" t="str">
            <v>87316</v>
          </cell>
          <cell r="B6914" t="str">
            <v>ARGAMASSA TRAÇO 1:4 (EM VOLUME DE CIMENTO E AREIA GROSSA ÚMIDA) PARA CHAPISCO CONVENCIONAL, PREPARO MECÂNICO COM BETONEIRA 400 L. AF_08/2019</v>
          </cell>
          <cell r="C6914" t="str">
            <v>M3</v>
          </cell>
          <cell r="D6914" t="str">
            <v>COEFICIENTE DE REPRESENTATIVIDADE</v>
          </cell>
          <cell r="E6914" t="str">
            <v>459,02</v>
          </cell>
          <cell r="F6914" t="str">
            <v>CAIXA REFERENCIAL</v>
          </cell>
        </row>
        <row r="6915">
          <cell r="A6915" t="str">
            <v>87317</v>
          </cell>
          <cell r="B6915" t="str">
            <v>ARGAMASSA TRAÇO 1:4 (EM VOLUME DE CIMENTO E AREIA GROSSA ÚMIDA) PARA CHAPISCO CONVENCIONAL, PREPARO MECÂNICO COM BETONEIRA 600 L. AF_08/2019</v>
          </cell>
          <cell r="C6915" t="str">
            <v>M3</v>
          </cell>
          <cell r="D6915" t="str">
            <v>COEFICIENTE DE REPRESENTATIVIDADE</v>
          </cell>
          <cell r="E6915" t="str">
            <v>430,28</v>
          </cell>
          <cell r="F6915" t="str">
            <v>CAIXA REFERENCIAL</v>
          </cell>
        </row>
        <row r="6916">
          <cell r="A6916" t="str">
            <v>87319</v>
          </cell>
          <cell r="B6916" t="str">
            <v>ARGAMASSA TRAÇO 1:5 (EM VOLUME DE CIMENTO E AREIA GROSSA ÚMIDA) COM ADIÇÃO DE EMULSÃO POLIMÉRICA PARA CHAPISCO ROLADO, PREPARO MECÂNICO COM BETONEIRA 400 L. AF_08/2019</v>
          </cell>
          <cell r="C6916" t="str">
            <v>M3</v>
          </cell>
          <cell r="D6916" t="str">
            <v>COEFICIENTE DE REPRESENTATIVIDADE</v>
          </cell>
          <cell r="E6916" t="str">
            <v>2.689,81</v>
          </cell>
          <cell r="F6916" t="str">
            <v>CAIXA REFERENCIAL</v>
          </cell>
        </row>
        <row r="6917">
          <cell r="A6917" t="str">
            <v>87320</v>
          </cell>
          <cell r="B6917" t="str">
            <v>ARGAMASSA TRAÇO 1:5 (EM VOLUME DE CIMENTO E AREIA GROSSA ÚMIDA) COM ADIÇÃO DE EMULSÃO POLIMÉRICA PARA CHAPISCO ROLADO, PREPARO MECÂNICO COM BETONEIRA 600 L. AF_08/2019</v>
          </cell>
          <cell r="C6917" t="str">
            <v>M3</v>
          </cell>
          <cell r="D6917" t="str">
            <v>COEFICIENTE DE REPRESENTATIVIDADE</v>
          </cell>
          <cell r="E6917" t="str">
            <v>2.681,77</v>
          </cell>
          <cell r="F6917" t="str">
            <v>CAIXA REFERENCIAL</v>
          </cell>
        </row>
        <row r="6918">
          <cell r="A6918" t="str">
            <v>87322</v>
          </cell>
          <cell r="B6918" t="str">
            <v>ARGAMASSA TRAÇO 1:3 (EM VOLUME DE CIMENTO E AREIA GROSSA ÚMIDA) COM ADIÇÃO DE EMULSÃO POLIMÉRICA PARA CHAPISCO ROLADO, PREPARO MECÂNICO COM BETONEIRA 400 L. AF_08/2019</v>
          </cell>
          <cell r="C6918" t="str">
            <v>M3</v>
          </cell>
          <cell r="D6918" t="str">
            <v>COEFICIENTE DE REPRESENTATIVIDADE</v>
          </cell>
          <cell r="E6918" t="str">
            <v>2.784,27</v>
          </cell>
          <cell r="F6918" t="str">
            <v>CAIXA REFERENCIAL</v>
          </cell>
        </row>
        <row r="6919">
          <cell r="A6919" t="str">
            <v>87323</v>
          </cell>
          <cell r="B6919" t="str">
            <v>ARGAMASSA TRAÇO 1:3 (EM VOLUME DE CIMENTO E AREIA GROSSA ÚMIDA) COM ADIÇÃO DE EMULSÃO POLIMÉRICA PARA CHAPISCO ROLADO, PREPARO MECÂNICO COM BETONEIRA 600 L. AF_08/2019</v>
          </cell>
          <cell r="C6919" t="str">
            <v>M3</v>
          </cell>
          <cell r="D6919" t="str">
            <v>COEFICIENTE DE REPRESENTATIVIDADE</v>
          </cell>
          <cell r="E6919" t="str">
            <v>2.765,86</v>
          </cell>
          <cell r="F6919" t="str">
            <v>CAIXA REFERENCIAL</v>
          </cell>
        </row>
        <row r="6920">
          <cell r="A6920" t="str">
            <v>87325</v>
          </cell>
          <cell r="B6920" t="str">
            <v>ARGAMASSA TRAÇO 1:4 (EM VOLUME DE CIMENTO E AREIA GROSSA ÚMIDA) COM ADIÇÃO DE EMULSÃO POLIMÉRICA PARA CHAPISCO ROLADO, PREPARO MECÂNICO COM BETONEIRA 400 L. AF_08/2019</v>
          </cell>
          <cell r="C6920" t="str">
            <v>M3</v>
          </cell>
          <cell r="D6920" t="str">
            <v>COEFICIENTE DE REPRESENTATIVIDADE</v>
          </cell>
          <cell r="E6920" t="str">
            <v>2.719,64</v>
          </cell>
          <cell r="F6920" t="str">
            <v>CAIXA REFERENCIAL</v>
          </cell>
        </row>
        <row r="6921">
          <cell r="A6921" t="str">
            <v>87326</v>
          </cell>
          <cell r="B6921" t="str">
            <v>ARGAMASSA TRAÇO 1:4 (EM VOLUME DE CIMENTO E AREIA GROSSA ÚMIDA) COM ADIÇÃO DE EMULSÃO POLIMÉRICA PARA CHAPISCO ROLADO, PREPARO MECÂNICO COM BETONEIRA 600 L. AF_08/2019</v>
          </cell>
          <cell r="C6921" t="str">
            <v>M3</v>
          </cell>
          <cell r="D6921" t="str">
            <v>COEFICIENTE DE REPRESENTATIVIDADE</v>
          </cell>
          <cell r="E6921" t="str">
            <v>2.704,11</v>
          </cell>
          <cell r="F6921" t="str">
            <v>CAIXA REFERENCIAL</v>
          </cell>
        </row>
        <row r="6922">
          <cell r="A6922" t="str">
            <v>87327</v>
          </cell>
          <cell r="B6922" t="str">
            <v>ARGAMASSA TRAÇO 1:7 (EM VOLUME DE CIMENTO E AREIA MÉDIA ÚMIDA) COM ADIÇÃO DE PLASTIFICANTE PARA EMBOÇO/MASSA ÚNICA/ASSENTAMENTO DE ALVENARIA DE VEDAÇÃO, PREPARO MECÂNICO COM MISTURADOR DE EIXO HORIZONTAL DE 300 KG. AF_08/2019</v>
          </cell>
          <cell r="C6922" t="str">
            <v>M3</v>
          </cell>
          <cell r="D6922" t="str">
            <v>COEFICIENTE DE REPRESENTATIVIDADE</v>
          </cell>
          <cell r="E6922" t="str">
            <v>456,11</v>
          </cell>
          <cell r="F6922" t="str">
            <v>CAIXA REFERENCIAL</v>
          </cell>
        </row>
        <row r="6923">
          <cell r="A6923" t="str">
            <v>87328</v>
          </cell>
          <cell r="B6923" t="str">
            <v>ARGAMASSA TRAÇO 1:7 (EM VOLUME DE CIMENTO E AREIA MÉDIA ÚMIDA) COM ADIÇÃO DE PLASTIFICANTE PARA EMBOÇO/MASSA ÚNICA/ASSENTAMENTO DE ALVENARIA DE VEDAÇÃO, PREPARO MECÂNICO COM MISTURADOR DE EIXO HORIZONTAL DE 600 KG. AF_08/2019</v>
          </cell>
          <cell r="C6923" t="str">
            <v>M3</v>
          </cell>
          <cell r="D6923" t="str">
            <v>COEFICIENTE DE REPRESENTATIVIDADE</v>
          </cell>
          <cell r="E6923" t="str">
            <v>370,31</v>
          </cell>
          <cell r="F6923" t="str">
            <v>CAIXA REFERENCIAL</v>
          </cell>
        </row>
        <row r="6924">
          <cell r="A6924" t="str">
            <v>87329</v>
          </cell>
          <cell r="B6924" t="str">
            <v>ARGAMASSA TRAÇO 1:6 (EM VOLUME DE CIMENTO E AREIA MÉDIA ÚMIDA) COM ADIÇÃO DE PLASTIFICANTE PARA EMBOÇO/MASSA ÚNICA/ASSENTAMENTO DE ALVENARIA DE VEDAÇÃO, PREPARO MECÂNICO COM MISTURADOR DE EIXO HORIZONTAL DE 300 KG. AF_08/2019</v>
          </cell>
          <cell r="C6924" t="str">
            <v>M3</v>
          </cell>
          <cell r="D6924" t="str">
            <v>COEFICIENTE DE REPRESENTATIVIDADE</v>
          </cell>
          <cell r="E6924" t="str">
            <v>491,35</v>
          </cell>
          <cell r="F6924" t="str">
            <v>CAIXA REFERENCIAL</v>
          </cell>
        </row>
        <row r="6925">
          <cell r="A6925" t="str">
            <v>87330</v>
          </cell>
          <cell r="B6925" t="str">
            <v>ARGAMASSA TRAÇO 1:6 (EM VOLUME DE CIMENTO E AREIA MÉDIA ÚMIDA) COM ADIÇÃO DE PLASTIFICANTE PARA EMBOÇO/MASSA ÚNICA/ASSENTAMENTO DE ALVENARIA DE VEDAÇÃO, PREPARO MECÂNICO COM MISTURADOR DE EIXO HORIZONTAL DE 600 KG. AF_08/2019</v>
          </cell>
          <cell r="C6925" t="str">
            <v>M3</v>
          </cell>
          <cell r="D6925" t="str">
            <v>COEFICIENTE DE REPRESENTATIVIDADE</v>
          </cell>
          <cell r="E6925" t="str">
            <v>394,83</v>
          </cell>
          <cell r="F6925" t="str">
            <v>CAIXA REFERENCIAL</v>
          </cell>
        </row>
        <row r="6926">
          <cell r="A6926" t="str">
            <v>87331</v>
          </cell>
          <cell r="B6926" t="str">
            <v>ARGAMASSA TRAÇO 1:1:6 (EM VOLUME DE CIMENTO, CAL E AREIA MÉDIA ÚMIDA) PARA EMBOÇO/MASSA ÚNICA/ASSENTAMENTO DE ALVENARIA DE VEDAÇÃO, PREPARO MECÂNICO COM MISTURADOR DE EIXO HORIZONTAL DE 300 KG. AF_08/2019</v>
          </cell>
          <cell r="C6926" t="str">
            <v>M3</v>
          </cell>
          <cell r="D6926" t="str">
            <v>COEFICIENTE DE REPRESENTATIVIDADE</v>
          </cell>
          <cell r="E6926" t="str">
            <v>599,09</v>
          </cell>
          <cell r="F6926" t="str">
            <v>CAIXA REFERENCIAL</v>
          </cell>
        </row>
        <row r="6927">
          <cell r="A6927" t="str">
            <v>87332</v>
          </cell>
          <cell r="B6927" t="str">
            <v>ARGAMASSA TRAÇO 1:1:6 (EM VOLUME DE CIMENTO, CAL E AREIA MÉDIA ÚMIDA) PARA EMBOÇO/MASSA ÚNICA/ASSENTAMENTO DE ALVENARIA DE VEDAÇÃO, PREPARO MECÂNICO COM MISTURADOR DE EIXO HORIZONTAL DE 600 KG. AF_08/2019</v>
          </cell>
          <cell r="C6927" t="str">
            <v>M3</v>
          </cell>
          <cell r="D6927" t="str">
            <v>COEFICIENTE DE REPRESENTATIVIDADE</v>
          </cell>
          <cell r="E6927" t="str">
            <v>509,47</v>
          </cell>
          <cell r="F6927" t="str">
            <v>CAIXA REFERENCIAL</v>
          </cell>
        </row>
        <row r="6928">
          <cell r="A6928" t="str">
            <v>87333</v>
          </cell>
          <cell r="B6928" t="str">
            <v>ARGAMASSA TRAÇO 1:1,5:7,5 (EM VOLUME DE CIMENTO, CAL E AREIA MÉDIA ÚMIDA) PARA EMBOÇO/MASSA ÚNICA/ASSENTAMENTO DE ALVENARIA DE VEDAÇÃO, PREPARO MECÂNICO COM MISTURADOR DE EIXO HORIZONTAL DE 300 KG. AF_08/2019</v>
          </cell>
          <cell r="C6928" t="str">
            <v>M3</v>
          </cell>
          <cell r="D6928" t="str">
            <v>COEFICIENTE DE REPRESENTATIVIDADE</v>
          </cell>
          <cell r="E6928" t="str">
            <v>561,67</v>
          </cell>
          <cell r="F6928" t="str">
            <v>CAIXA REFERENCIAL</v>
          </cell>
        </row>
        <row r="6929">
          <cell r="A6929" t="str">
            <v>87334</v>
          </cell>
          <cell r="B6929" t="str">
            <v>ARGAMASSA TRAÇO 1:1,5:7,5 (EM VOLUME DE CIMENTO, CAL E AREIA MÉDIA ÚMIDA) PARA EMBOÇO/MASSA ÚNICA/ASSENTAMENTO DE ALVENARIA DE VEDAÇÃO, PREPARO MECÂNICO COM MISTURADOR DE EIXO HORIZONTAL DE 600 KG. AF_08/2019</v>
          </cell>
          <cell r="C6929" t="str">
            <v>M3</v>
          </cell>
          <cell r="D6929" t="str">
            <v>COEFICIENTE DE REPRESENTATIVIDADE</v>
          </cell>
          <cell r="E6929" t="str">
            <v>505,61</v>
          </cell>
          <cell r="F6929" t="str">
            <v>CAIXA REFERENCIAL</v>
          </cell>
        </row>
        <row r="6930">
          <cell r="A6930" t="str">
            <v>87335</v>
          </cell>
          <cell r="B6930" t="str">
            <v>ARGAMASSA TRAÇO 1:2:8 (EM VOLUME DE CIMENTO, CAL E AREIA MÉDIA ÚMIDA) PARA EMBOÇO/MASSA ÚNICA/ASSENTAMENTO DE ALVENARIA DE VEDAÇÃO, PREPARO MECÂNICO COM MISTURADOR DE EIXO HORIZONTAL DE 300 KG. AF_08/2019</v>
          </cell>
          <cell r="C6930" t="str">
            <v>M3</v>
          </cell>
          <cell r="D6930" t="str">
            <v>COEFICIENTE DE REPRESENTATIVIDADE</v>
          </cell>
          <cell r="E6930" t="str">
            <v>550,71</v>
          </cell>
          <cell r="F6930" t="str">
            <v>CAIXA REFERENCIAL</v>
          </cell>
        </row>
        <row r="6931">
          <cell r="A6931" t="str">
            <v>87336</v>
          </cell>
          <cell r="B6931" t="str">
            <v>ARGAMASSA TRAÇO 1:2:8 (EM VOLUME DE CIMENTO, CAL E AREIA MÉDIA ÚMIDA) PARA EMBOÇO/MASSA ÚNICA/ASSENTAMENTO DE ALVENARIA DE VEDAÇÃO, PREPARO MECÂNICO COM MISTURADOR DE EIXO HORIZONTAL DE 600 KG. AF_08/2019</v>
          </cell>
          <cell r="C6931" t="str">
            <v>M3</v>
          </cell>
          <cell r="D6931" t="str">
            <v>COEFICIENTE DE REPRESENTATIVIDADE</v>
          </cell>
          <cell r="E6931" t="str">
            <v>526,07</v>
          </cell>
          <cell r="F6931" t="str">
            <v>CAIXA REFERENCIAL</v>
          </cell>
        </row>
        <row r="6932">
          <cell r="A6932" t="str">
            <v>87337</v>
          </cell>
          <cell r="B6932" t="str">
            <v>ARGAMASSA TRAÇO 1:2:9 (EM VOLUME DE CIMENTO, CAL E AREIA MÉDIA ÚMIDA) PARA EMBOÇO/MASSA ÚNICA/ASSENTAMENTO DE ALVENARIA DE VEDAÇÃO, PREPARO MECÂNICO COM MISTURADOR DE EIXO HORIZONTAL DE 300 KG. AF_08/2019</v>
          </cell>
          <cell r="C6932" t="str">
            <v>M3</v>
          </cell>
          <cell r="D6932" t="str">
            <v>COEFICIENTE DE REPRESENTATIVIDADE</v>
          </cell>
          <cell r="E6932" t="str">
            <v>546,58</v>
          </cell>
          <cell r="F6932" t="str">
            <v>CAIXA REFERENCIAL</v>
          </cell>
        </row>
        <row r="6933">
          <cell r="A6933" t="str">
            <v>87338</v>
          </cell>
          <cell r="B6933" t="str">
            <v>ARGAMASSA TRAÇO 1:3:12 (EM VOLUME DE CIMENTO, CAL E AREIA MÉDIA ÚMIDA) PARA EMBOÇO/MASSA ÚNICA/ASSENTAMENTO DE ALVENARIA DE VEDAÇÃO, PREPARO MECÂNICO COM MISTURADOR DE EIXO HORIZONTAL DE 600 KG. AF_08/2019</v>
          </cell>
          <cell r="C6933" t="str">
            <v>M3</v>
          </cell>
          <cell r="D6933" t="str">
            <v>COEFICIENTE DE REPRESENTATIVIDADE</v>
          </cell>
          <cell r="E6933" t="str">
            <v>523,21</v>
          </cell>
          <cell r="F6933" t="str">
            <v>CAIXA REFERENCIAL</v>
          </cell>
        </row>
        <row r="6934">
          <cell r="A6934" t="str">
            <v>87339</v>
          </cell>
          <cell r="B6934" t="str">
            <v>ARGAMASSA TRAÇO 1:3 (EM VOLUME DE CIMENTO E AREIA MÉDIA ÚMIDA) PARA CONTRAPISO, PREPARO MECÂNICO COM MISTURADOR DE EIXO HORIZONTAL DE 160 KG. AF_08/2019</v>
          </cell>
          <cell r="C6934" t="str">
            <v>M3</v>
          </cell>
          <cell r="D6934" t="str">
            <v>COEFICIENTE DE REPRESENTATIVIDADE</v>
          </cell>
          <cell r="E6934" t="str">
            <v>799,70</v>
          </cell>
          <cell r="F6934" t="str">
            <v>CAIXA REFERENCIAL</v>
          </cell>
        </row>
        <row r="6935">
          <cell r="A6935" t="str">
            <v>87340</v>
          </cell>
          <cell r="B6935" t="str">
            <v>ARGAMASSA TRAÇO 1:3 (EM VOLUME DE CIMENTO E AREIA MÉDIA ÚMIDA) PARA CONTRAPISO, PREPARO MECÂNICO COM MISTURADOR DE EIXO HORIZONTAL DE 300 KG. AF_08/2019</v>
          </cell>
          <cell r="C6935" t="str">
            <v>M3</v>
          </cell>
          <cell r="D6935" t="str">
            <v>COEFICIENTE DE REPRESENTATIVIDADE</v>
          </cell>
          <cell r="E6935" t="str">
            <v>626,65</v>
          </cell>
          <cell r="F6935" t="str">
            <v>CAIXA REFERENCIAL</v>
          </cell>
        </row>
        <row r="6936">
          <cell r="A6936" t="str">
            <v>87341</v>
          </cell>
          <cell r="B6936" t="str">
            <v>ARGAMASSA TRAÇO 1:3 (EM VOLUME DE CIMENTO E AREIA MÉDIA ÚMIDA) PARA CONTRAPISO, PREPARO MECÂNICO COM MISTURADOR DE EIXO HORIZONTAL DE 600 KG. AF_08/2019</v>
          </cell>
          <cell r="C6936" t="str">
            <v>M3</v>
          </cell>
          <cell r="D6936" t="str">
            <v>COEFICIENTE DE REPRESENTATIVIDADE</v>
          </cell>
          <cell r="E6936" t="str">
            <v>579,20</v>
          </cell>
          <cell r="F6936" t="str">
            <v>CAIXA REFERENCIAL</v>
          </cell>
        </row>
        <row r="6937">
          <cell r="A6937" t="str">
            <v>87342</v>
          </cell>
          <cell r="B6937" t="str">
            <v>ARGAMASSA TRAÇO 1:4 (EM VOLUME DE CIMENTO E AREIA MÉDIA ÚMIDA) PARA CONTRAPISO, PREPARO MECÂNICO COM MISTURADOR DE EIXO HORIZONTAL DE 160 KG. AF_08/2019</v>
          </cell>
          <cell r="C6937" t="str">
            <v>M3</v>
          </cell>
          <cell r="D6937" t="str">
            <v>COEFICIENTE DE REPRESENTATIVIDADE</v>
          </cell>
          <cell r="E6937" t="str">
            <v>673,10</v>
          </cell>
          <cell r="F6937" t="str">
            <v>CAIXA REFERENCIAL</v>
          </cell>
        </row>
        <row r="6938">
          <cell r="A6938" t="str">
            <v>87343</v>
          </cell>
          <cell r="B6938" t="str">
            <v>ARGAMASSA TRAÇO 1:4 (EM VOLUME DE CIMENTO E AREIA MÉDIA ÚMIDA) PARA CONTRAPISO, PREPARO MECÂNICO COM MISTURADOR DE EIXO HORIZONTAL DE 300 KG. AF_08/2019</v>
          </cell>
          <cell r="C6938" t="str">
            <v>M3</v>
          </cell>
          <cell r="D6938" t="str">
            <v>COEFICIENTE DE REPRESENTATIVIDADE</v>
          </cell>
          <cell r="E6938" t="str">
            <v>575,02</v>
          </cell>
          <cell r="F6938" t="str">
            <v>CAIXA REFERENCIAL</v>
          </cell>
        </row>
        <row r="6939">
          <cell r="A6939" t="str">
            <v>87344</v>
          </cell>
          <cell r="B6939" t="str">
            <v>ARGAMASSA TRAÇO 1:4 (EM VOLUME DE CIMENTO E AREIA MÉDIA ÚMIDA) PARA CONTRAPISO, PREPARO MECÂNICO COM MISTURADOR DE EIXO HORIZONTAL DE 600 KG. AF_08/2019</v>
          </cell>
          <cell r="C6939" t="str">
            <v>M3</v>
          </cell>
          <cell r="D6939" t="str">
            <v>COEFICIENTE DE REPRESENTATIVIDADE</v>
          </cell>
          <cell r="E6939" t="str">
            <v>515,99</v>
          </cell>
          <cell r="F6939" t="str">
            <v>CAIXA REFERENCIAL</v>
          </cell>
        </row>
        <row r="6940">
          <cell r="A6940" t="str">
            <v>87345</v>
          </cell>
          <cell r="B6940" t="str">
            <v>ARGAMASSA TRAÇO 1:5 (EM VOLUME DE CIMENTO E AREIA MÉDIA ÚMIDA) PARA CONTRAPISO, PREPARO MECÂNICO COM MISTURADOR DE EIXO HORIZONTAL DE 160 KG. AF_08/2019</v>
          </cell>
          <cell r="C6940" t="str">
            <v>M3</v>
          </cell>
          <cell r="D6940" t="str">
            <v>COEFICIENTE DE REPRESENTATIVIDADE</v>
          </cell>
          <cell r="E6940" t="str">
            <v>601,56</v>
          </cell>
          <cell r="F6940" t="str">
            <v>CAIXA REFERENCIAL</v>
          </cell>
        </row>
        <row r="6941">
          <cell r="A6941" t="str">
            <v>87346</v>
          </cell>
          <cell r="B6941" t="str">
            <v>ARGAMASSA TRAÇO 1:5 (EM VOLUME DE CIMENTO E AREIA MÉDIA ÚMIDA) PARA CONTRAPISO, PREPARO MECÂNICO COM MISTURADOR DE EIXO HORIZONTAL DE 300 KG. AF_08/2019</v>
          </cell>
          <cell r="C6941" t="str">
            <v>M3</v>
          </cell>
          <cell r="D6941" t="str">
            <v>COEFICIENTE DE REPRESENTATIVIDADE</v>
          </cell>
          <cell r="E6941" t="str">
            <v>520,27</v>
          </cell>
          <cell r="F6941" t="str">
            <v>CAIXA REFERENCIAL</v>
          </cell>
        </row>
        <row r="6942">
          <cell r="A6942" t="str">
            <v>87347</v>
          </cell>
          <cell r="B6942" t="str">
            <v>ARGAMASSA TRAÇO 1:5 (EM VOLUME DE CIMENTO E AREIA MÉDIA ÚMIDA) PARA CONTRAPISO, PREPARO MECÂNICO COM MISTURADOR DE EIXO HORIZONTAL DE 600 KG. AF_08/2019</v>
          </cell>
          <cell r="C6942" t="str">
            <v>M3</v>
          </cell>
          <cell r="D6942" t="str">
            <v>COEFICIENTE DE REPRESENTATIVIDADE</v>
          </cell>
          <cell r="E6942" t="str">
            <v>472,97</v>
          </cell>
          <cell r="F6942" t="str">
            <v>CAIXA REFERENCIAL</v>
          </cell>
        </row>
        <row r="6943">
          <cell r="A6943" t="str">
            <v>87348</v>
          </cell>
          <cell r="B6943" t="str">
            <v>ARGAMASSA TRAÇO 1:6 (EM VOLUME DE CIMENTO E AREIA MÉDIA ÚMIDA) PARA CONTRAPISO, PREPARO MECÂNICO COM MISTURADOR DE EIXO HORIZONTAL DE 160 KG. AF_08/2019</v>
          </cell>
          <cell r="C6943" t="str">
            <v>M3</v>
          </cell>
          <cell r="D6943" t="str">
            <v>COEFICIENTE DE REPRESENTATIVIDADE</v>
          </cell>
          <cell r="E6943" t="str">
            <v>547,47</v>
          </cell>
          <cell r="F6943" t="str">
            <v>CAIXA REFERENCIAL</v>
          </cell>
        </row>
        <row r="6944">
          <cell r="A6944" t="str">
            <v>87349</v>
          </cell>
          <cell r="B6944" t="str">
            <v>ARGAMASSA TRAÇO 1:6 (EM VOLUME DE CIMENTO E AREIA MÉDIA ÚMIDA) PARA CONTRAPISO, PREPARO MECÂNICO COM MISTURADOR DE EIXO HORIZONTAL DE 600 KG. AF_08/2019</v>
          </cell>
          <cell r="C6944" t="str">
            <v>M3</v>
          </cell>
          <cell r="D6944" t="str">
            <v>COEFICIENTE DE REPRESENTATIVIDADE</v>
          </cell>
          <cell r="E6944" t="str">
            <v>436,41</v>
          </cell>
          <cell r="F6944" t="str">
            <v>CAIXA REFERENCIAL</v>
          </cell>
        </row>
        <row r="6945">
          <cell r="A6945" t="str">
            <v>87350</v>
          </cell>
          <cell r="B6945" t="str">
            <v>ARGAMASSA TRAÇO 1:5 (EM VOLUME DE CIMENTO E AREIA GROSSA ÚMIDA) PARA CHAPISCO CONVENCIONAL, PREPARO MECÂNICO COM MISTURADOR DE EIXO HORIZONTAL DE 300 KG. AF_08/2019</v>
          </cell>
          <cell r="C6945" t="str">
            <v>M3</v>
          </cell>
          <cell r="D6945" t="str">
            <v>COEFICIENTE DE REPRESENTATIVIDADE</v>
          </cell>
          <cell r="E6945" t="str">
            <v>481,86</v>
          </cell>
          <cell r="F6945" t="str">
            <v>CAIXA REFERENCIAL</v>
          </cell>
        </row>
        <row r="6946">
          <cell r="A6946" t="str">
            <v>87351</v>
          </cell>
          <cell r="B6946" t="str">
            <v>ARGAMASSA TRAÇO 1:5 (EM VOLUME DE CIMENTO E AREIA GROSSA ÚMIDA) PARA CHAPISCO CONVENCIONAL, PREPARO MECÂNICO COM MISTURADOR DE EIXO HORIZONTAL DE 600 KG. AF_08/2019</v>
          </cell>
          <cell r="C6946" t="str">
            <v>M3</v>
          </cell>
          <cell r="D6946" t="str">
            <v>COEFICIENTE DE REPRESENTATIVIDADE</v>
          </cell>
          <cell r="E6946" t="str">
            <v>379,02</v>
          </cell>
          <cell r="F6946" t="str">
            <v>CAIXA REFERENCIAL</v>
          </cell>
        </row>
        <row r="6947">
          <cell r="A6947" t="str">
            <v>87352</v>
          </cell>
          <cell r="B6947" t="str">
            <v>ARGAMASSA TRAÇO 1:3 (EM VOLUME DE CIMENTO E AREIA GROSSA ÚMIDA) PARA CHAPISCO CONVENCIONAL, PREPARO MECÂNICO COM MISTURADOR DE EIXO HORIZONTAL DE 160 KG. AF_08/2019</v>
          </cell>
          <cell r="C6947" t="str">
            <v>M3</v>
          </cell>
          <cell r="D6947" t="str">
            <v>COEFICIENTE DE REPRESENTATIVIDADE</v>
          </cell>
          <cell r="E6947" t="str">
            <v>613,36</v>
          </cell>
          <cell r="F6947" t="str">
            <v>CAIXA REFERENCIAL</v>
          </cell>
        </row>
        <row r="6948">
          <cell r="A6948" t="str">
            <v>87353</v>
          </cell>
          <cell r="B6948" t="str">
            <v>ARGAMASSA TRAÇO 1:3 (EM VOLUME DE CIMENTO E AREIA GROSSA ÚMIDA) PARA CHAPISCO CONVENCIONAL, PREPARO MECÂNICO COM MISTURADOR DE EIXO HORIZONTAL DE 300 KG. AF_08/2019</v>
          </cell>
          <cell r="C6948" t="str">
            <v>M3</v>
          </cell>
          <cell r="D6948" t="str">
            <v>COEFICIENTE DE REPRESENTATIVIDADE</v>
          </cell>
          <cell r="E6948" t="str">
            <v>507,25</v>
          </cell>
          <cell r="F6948" t="str">
            <v>CAIXA REFERENCIAL</v>
          </cell>
        </row>
        <row r="6949">
          <cell r="A6949" t="str">
            <v>87354</v>
          </cell>
          <cell r="B6949" t="str">
            <v>ARGAMASSA TRAÇO 1:3 (EM VOLUME DE CIMENTO E AREIA GROSSA ÚMIDA) PARA CHAPISCO CONVENCIONAL, PREPARO MECÂNICO COM MISTURADOR DE EIXO HORIZONTAL DE 600 KG. AF_08/2019</v>
          </cell>
          <cell r="C6949" t="str">
            <v>M3</v>
          </cell>
          <cell r="D6949" t="str">
            <v>COEFICIENTE DE REPRESENTATIVIDADE</v>
          </cell>
          <cell r="E6949" t="str">
            <v>454,58</v>
          </cell>
          <cell r="F6949" t="str">
            <v>CAIXA REFERENCIAL</v>
          </cell>
        </row>
        <row r="6950">
          <cell r="A6950" t="str">
            <v>87355</v>
          </cell>
          <cell r="B6950" t="str">
            <v>ARGAMASSA TRAÇO 1:4 (EM VOLUME DE CIMENTO E AREIA GROSSA ÚMIDA) PARA CHAPISCO CONVENCIONAL, PREPARO MECÂNICO COM MISTURADOR DE EIXO HORIZONTAL DE 160 KG. AF_08/2019</v>
          </cell>
          <cell r="C6950" t="str">
            <v>M3</v>
          </cell>
          <cell r="D6950" t="str">
            <v>COEFICIENTE DE REPRESENTATIVIDADE</v>
          </cell>
          <cell r="E6950" t="str">
            <v>515,11</v>
          </cell>
          <cell r="F6950" t="str">
            <v>CAIXA REFERENCIAL</v>
          </cell>
        </row>
        <row r="6951">
          <cell r="A6951" t="str">
            <v>87356</v>
          </cell>
          <cell r="B6951" t="str">
            <v>ARGAMASSA TRAÇO 1:4 (EM VOLUME DE CIMENTO E AREIA GROSSA ÚMIDA) PARA CHAPISCO CONVENCIONAL, PREPARO MECÂNICO COM MISTURADOR DE EIXO HORIZONTAL DE 300 KG. AF_08/2019</v>
          </cell>
          <cell r="C6951" t="str">
            <v>M3</v>
          </cell>
          <cell r="D6951" t="str">
            <v>COEFICIENTE DE REPRESENTATIVIDADE</v>
          </cell>
          <cell r="E6951" t="str">
            <v>442,41</v>
          </cell>
          <cell r="F6951" t="str">
            <v>CAIXA REFERENCIAL</v>
          </cell>
        </row>
        <row r="6952">
          <cell r="A6952" t="str">
            <v>87357</v>
          </cell>
          <cell r="B6952" t="str">
            <v>ARGAMASSA TRAÇO 1:4 (EM VOLUME DE CIMENTO E AREIA GROSSA ÚMIDA) PARA CHAPISCO CONVENCIONAL, PREPARO MECÂNICO COM MISTURADOR DE EIXO HORIZONTAL DE 600 KG. AF_08/2019</v>
          </cell>
          <cell r="C6952" t="str">
            <v>M3</v>
          </cell>
          <cell r="D6952" t="str">
            <v>COEFICIENTE DE REPRESENTATIVIDADE</v>
          </cell>
          <cell r="E6952" t="str">
            <v>403,80</v>
          </cell>
          <cell r="F6952" t="str">
            <v>CAIXA REFERENCIAL</v>
          </cell>
        </row>
        <row r="6953">
          <cell r="A6953" t="str">
            <v>87358</v>
          </cell>
          <cell r="B6953" t="str">
            <v>ARGAMASSA TRAÇO 1:5 (EM VOLUME DE CIMENTO E AREIA GROSSA ÚMIDA) COM ADIÇÃO DE EMULSÃO POLIMÉRICA PARA CHAPISCO ROLADO, PREPARO MECÂNICO COM MISTURADOR DE EIXO HORIZONTAL DE 300 KG. AF_08/2019</v>
          </cell>
          <cell r="C6953" t="str">
            <v>M3</v>
          </cell>
          <cell r="D6953" t="str">
            <v>COEFICIENTE DE REPRESENTATIVIDADE</v>
          </cell>
          <cell r="E6953" t="str">
            <v>2.677,23</v>
          </cell>
          <cell r="F6953" t="str">
            <v>CAIXA REFERENCIAL</v>
          </cell>
        </row>
        <row r="6954">
          <cell r="A6954" t="str">
            <v>87359</v>
          </cell>
          <cell r="B6954" t="str">
            <v>ARGAMASSA TRAÇO 1:5 (EM VOLUME DE CIMENTO E AREIA GROSSA ÚMIDA) COM ADIÇÃO DE EMULSÃO POLIMÉRICA PARA CHAPISCO ROLADO, PREPARO MECÂNICO COM MISTURADOR DE EIXO HORIZONTAL DE 600 KG. AF_08/2019</v>
          </cell>
          <cell r="C6954" t="str">
            <v>M3</v>
          </cell>
          <cell r="D6954" t="str">
            <v>COEFICIENTE DE REPRESENTATIVIDADE</v>
          </cell>
          <cell r="E6954" t="str">
            <v>2.626,44</v>
          </cell>
          <cell r="F6954" t="str">
            <v>CAIXA REFERENCIAL</v>
          </cell>
        </row>
        <row r="6955">
          <cell r="A6955" t="str">
            <v>87360</v>
          </cell>
          <cell r="B6955" t="str">
            <v>ARGAMASSA TRAÇO 1:3 (EM VOLUME DE CIMENTO E AREIA GROSSA ÚMIDA) COM ADIÇÃO DE EMULSÃO POLIMÉRICA PARA CHAPISCO ROLADO, PREPARO MECÂNICO COM MISTURADOR DE EIXO HORIZONTAL DE 160 KG. AF_08/2019</v>
          </cell>
          <cell r="C6955" t="str">
            <v>M3</v>
          </cell>
          <cell r="D6955" t="str">
            <v>COEFICIENTE DE REPRESENTATIVIDADE</v>
          </cell>
          <cell r="E6955" t="str">
            <v>2.787,15</v>
          </cell>
          <cell r="F6955" t="str">
            <v>CAIXA REFERENCIAL</v>
          </cell>
        </row>
        <row r="6956">
          <cell r="A6956" t="str">
            <v>87361</v>
          </cell>
          <cell r="B6956" t="str">
            <v>ARGAMASSA TRAÇO 1:3 (EM VOLUME DE CIMENTO E AREIA GROSSA ÚMIDA) COM ADIÇÃO DE EMULSÃO POLIMÉRICA PARA CHAPISCO ROLADO, PREPARO MECÂNICO COM MISTURADOR DE EIXO HORIZONTAL DE 300 KG. AF_08/2019</v>
          </cell>
          <cell r="C6956" t="str">
            <v>M3</v>
          </cell>
          <cell r="D6956" t="str">
            <v>COEFICIENTE DE REPRESENTATIVIDADE</v>
          </cell>
          <cell r="E6956" t="str">
            <v>2.714,48</v>
          </cell>
          <cell r="F6956" t="str">
            <v>CAIXA REFERENCIAL</v>
          </cell>
        </row>
        <row r="6957">
          <cell r="A6957" t="str">
            <v>87362</v>
          </cell>
          <cell r="B6957" t="str">
            <v>ARGAMASSA TRAÇO 1:3 (EM VOLUME DE CIMENTO E AREIA GROSSA ÚMIDA) COM ADIÇÃO DE EMULSÃO POLIMÉRICA PARA CHAPISCO ROLADO, PREPARO MECÂNICO COM MISTURADOR DE EIXO HORIZONTAL DE 600 KG. AF_08/2019</v>
          </cell>
          <cell r="C6957" t="str">
            <v>M3</v>
          </cell>
          <cell r="D6957" t="str">
            <v>COEFICIENTE DE REPRESENTATIVIDADE</v>
          </cell>
          <cell r="E6957" t="str">
            <v>2.694,42</v>
          </cell>
          <cell r="F6957" t="str">
            <v>CAIXA REFERENCIAL</v>
          </cell>
        </row>
        <row r="6958">
          <cell r="A6958" t="str">
            <v>87363</v>
          </cell>
          <cell r="B6958" t="str">
            <v>ARGAMASSA TRAÇO 1:4 (EM VOLUME DE CIMENTO E AREIA GROSSA ÚMIDA) COM ADIÇÃO DE EMULSÃO POLIMÉRICA PARA CHAPISCO ROLADO, PREPARO MECÂNICO COM MISTURADOR DE EIXO HORIZONTAL DE 300 KG. AF_08/2019</v>
          </cell>
          <cell r="C6958" t="str">
            <v>M3</v>
          </cell>
          <cell r="D6958" t="str">
            <v>COEFICIENTE DE REPRESENTATIVIDADE</v>
          </cell>
          <cell r="E6958" t="str">
            <v>2.715,84</v>
          </cell>
          <cell r="F6958" t="str">
            <v>CAIXA REFERENCIAL</v>
          </cell>
        </row>
        <row r="6959">
          <cell r="A6959" t="str">
            <v>87364</v>
          </cell>
          <cell r="B6959" t="str">
            <v>ARGAMASSA TRAÇO 1:4 (EM VOLUME DE CIMENTO E AREIA GROSSA ÚMIDA) COM ADIÇÃO DE EMULSÃO POLIMÉRICA PARA CHAPISCO ROLADO, PREPARO MECÂNICO COM MISTURADOR DE EIXO HORIZONTAL DE 600 KG. AF_08/2019</v>
          </cell>
          <cell r="C6959" t="str">
            <v>M3</v>
          </cell>
          <cell r="D6959" t="str">
            <v>COEFICIENTE DE REPRESENTATIVIDADE</v>
          </cell>
          <cell r="E6959" t="str">
            <v>2.652,41</v>
          </cell>
          <cell r="F6959" t="str">
            <v>CAIXA REFERENCIAL</v>
          </cell>
        </row>
        <row r="6960">
          <cell r="A6960" t="str">
            <v>87365</v>
          </cell>
          <cell r="B6960" t="str">
            <v>ARGAMASSA TRAÇO 1:7 (EM VOLUME DE CIMENTO E AREIA MÉDIA ÚMIDA) COM ADIÇÃO DE PLASTIFICANTE PARA EMBOÇO/MASSA ÚNICA/ASSENTAMENTO DE ALVENARIA DE VEDAÇÃO, PREPARO MANUAL. AF_08/2019</v>
          </cell>
          <cell r="C6960" t="str">
            <v>M3</v>
          </cell>
          <cell r="D6960" t="str">
            <v>COEFICIENTE DE REPRESENTATIVIDADE</v>
          </cell>
          <cell r="E6960" t="str">
            <v>527,19</v>
          </cell>
          <cell r="F6960" t="str">
            <v>CAIXA REFERENCIAL</v>
          </cell>
        </row>
        <row r="6961">
          <cell r="A6961" t="str">
            <v>87366</v>
          </cell>
          <cell r="B6961" t="str">
            <v>ARGAMASSA TRAÇO 1:6 (EM VOLUME DE CIMENTO E AREIA MÉDIA ÚMIDA) COM ADIÇÃO DE PLASTIFICANTE PARA EMBOÇO/MASSA ÚNICA/ASSENTAMENTO DE ALVENARIA DE VEDAÇÃO, PREPARO MANUAL. AF_08/2019</v>
          </cell>
          <cell r="C6961" t="str">
            <v>M3</v>
          </cell>
          <cell r="D6961" t="str">
            <v>COEFICIENTE DE REPRESENTATIVIDADE</v>
          </cell>
          <cell r="E6961" t="str">
            <v>555,53</v>
          </cell>
          <cell r="F6961" t="str">
            <v>CAIXA REFERENCIAL</v>
          </cell>
        </row>
        <row r="6962">
          <cell r="A6962" t="str">
            <v>87367</v>
          </cell>
          <cell r="B6962" t="str">
            <v>ARGAMASSA TRAÇO 1:1:6 (EM VOLUME DE CIMENTO, CAL E AREIA MÉDIA ÚMIDA) PARA EMBOÇO/MASSA ÚNICA/ASSENTAMENTO DE ALVENARIA DE VEDAÇÃO, PREPARO MANUAL. AF_08/2019</v>
          </cell>
          <cell r="C6962" t="str">
            <v>M3</v>
          </cell>
          <cell r="D6962" t="str">
            <v>COEFICIENTE DE REPRESENTATIVIDADE</v>
          </cell>
          <cell r="E6962" t="str">
            <v>669,92</v>
          </cell>
          <cell r="F6962" t="str">
            <v>CAIXA REFERENCIAL</v>
          </cell>
        </row>
        <row r="6963">
          <cell r="A6963" t="str">
            <v>87368</v>
          </cell>
          <cell r="B6963" t="str">
            <v>ARGAMASSA TRAÇO 1:1,5:7,5 (EM VOLUME DE CIMENTO, CAL E AREIA MÉDIA ÚMIDA) PARA EMBOÇO/MASSA ÚNICA/ASSENTAMENTO DE ALVENARIA DE VEDAÇÃO, PREPARO MANUAL. AF_08/2019</v>
          </cell>
          <cell r="C6963" t="str">
            <v>M3</v>
          </cell>
          <cell r="D6963" t="str">
            <v>COEFICIENTE DE REPRESENTATIVIDADE</v>
          </cell>
          <cell r="E6963" t="str">
            <v>661,89</v>
          </cell>
          <cell r="F6963" t="str">
            <v>CAIXA REFERENCIAL</v>
          </cell>
        </row>
        <row r="6964">
          <cell r="A6964" t="str">
            <v>87369</v>
          </cell>
          <cell r="B6964" t="str">
            <v>ARGAMASSA TRAÇO 1:2:8 (EM VOLUME DE CIMENTO, CAL E AREIA MÉDIA ÚMIDA) PARA EMBOÇO/MASSA ÚNICA/ASSENTAMENTO DE ALVENARIA DE VEDAÇÃO, PREPARO MANUAL. AF_08/2019</v>
          </cell>
          <cell r="C6964" t="str">
            <v>M3</v>
          </cell>
          <cell r="D6964" t="str">
            <v>COEFICIENTE DE REPRESENTATIVIDADE</v>
          </cell>
          <cell r="E6964" t="str">
            <v>681,76</v>
          </cell>
          <cell r="F6964" t="str">
            <v>CAIXA REFERENCIAL</v>
          </cell>
        </row>
        <row r="6965">
          <cell r="A6965" t="str">
            <v>87370</v>
          </cell>
          <cell r="B6965" t="str">
            <v>ARGAMASSA TRAÇO 1:2:9 (EM VOLUME DE CIMENTO, CAL E AREIA MÉDIA ÚMIDA) PARA EMBOÇO/MASSA ÚNICA/ASSENTAMENTO DE ALVENARIA DE VEDAÇÃO, PREPARO MANUAL. AF_08/2019</v>
          </cell>
          <cell r="C6965" t="str">
            <v>M3</v>
          </cell>
          <cell r="D6965" t="str">
            <v>COEFICIENTE DE REPRESENTATIVIDADE</v>
          </cell>
          <cell r="E6965" t="str">
            <v>657,19</v>
          </cell>
          <cell r="F6965" t="str">
            <v>CAIXA REFERENCIAL</v>
          </cell>
        </row>
        <row r="6966">
          <cell r="A6966" t="str">
            <v>87371</v>
          </cell>
          <cell r="B6966" t="str">
            <v>ARGAMASSA TRAÇO 1:3:12 (EM VOLUME DE CIMENTO, CAL E AREIA MÉDIA ÚMIDA) PARA EMBOÇO/MASSA ÚNICA/ASSENTAMENTO DE ALVENARIA DE VEDAÇÃO, PREPARO MANUAL. AF_08/2019</v>
          </cell>
          <cell r="C6966" t="str">
            <v>M3</v>
          </cell>
          <cell r="D6966" t="str">
            <v>COEFICIENTE DE REPRESENTATIVIDADE</v>
          </cell>
          <cell r="E6966" t="str">
            <v>649,43</v>
          </cell>
          <cell r="F6966" t="str">
            <v>CAIXA REFERENCIAL</v>
          </cell>
        </row>
        <row r="6967">
          <cell r="A6967" t="str">
            <v>87372</v>
          </cell>
          <cell r="B6967" t="str">
            <v>ARGAMASSA TRAÇO 1:3 (EM VOLUME DE CIMENTO E AREIA MÉDIA ÚMIDA) PARA CONTRAPISO, PREPARO MANUAL. AF_08/2019</v>
          </cell>
          <cell r="C6967" t="str">
            <v>M3</v>
          </cell>
          <cell r="D6967" t="str">
            <v>COEFICIENTE DE REPRESENTATIVIDADE</v>
          </cell>
          <cell r="E6967" t="str">
            <v>753,86</v>
          </cell>
          <cell r="F6967" t="str">
            <v>CAIXA REFERENCIAL</v>
          </cell>
        </row>
        <row r="6968">
          <cell r="A6968" t="str">
            <v>87373</v>
          </cell>
          <cell r="B6968" t="str">
            <v>ARGAMASSA TRAÇO 1:4 (EM VOLUME DE CIMENTO E AREIA MÉDIA ÚMIDA) PARA CONTRAPISO, PREPARO MANUAL. AF_08/2019</v>
          </cell>
          <cell r="C6968" t="str">
            <v>M3</v>
          </cell>
          <cell r="D6968" t="str">
            <v>COEFICIENTE DE REPRESENTATIVIDADE</v>
          </cell>
          <cell r="E6968" t="str">
            <v>675,23</v>
          </cell>
          <cell r="F6968" t="str">
            <v>CAIXA REFERENCIAL</v>
          </cell>
        </row>
        <row r="6969">
          <cell r="A6969" t="str">
            <v>87374</v>
          </cell>
          <cell r="B6969" t="str">
            <v>ARGAMASSA TRAÇO 1:5 (EM VOLUME DE CIMENTO E AREIA MÉDIA ÚMIDA) PARA CONTRAPISO, PREPARO MANUAL. AF_08/2019</v>
          </cell>
          <cell r="C6969" t="str">
            <v>M3</v>
          </cell>
          <cell r="D6969" t="str">
            <v>COEFICIENTE DE REPRESENTATIVIDADE</v>
          </cell>
          <cell r="E6969" t="str">
            <v>633,51</v>
          </cell>
          <cell r="F6969" t="str">
            <v>CAIXA REFERENCIAL</v>
          </cell>
        </row>
        <row r="6970">
          <cell r="A6970" t="str">
            <v>87375</v>
          </cell>
          <cell r="B6970" t="str">
            <v>ARGAMASSA TRAÇO 1:6 (EM VOLUME DE CIMENTO E AREIA MÉDIA ÚMIDA) PARA CONTRAPISO, PREPARO MANUAL. AF_08/2019</v>
          </cell>
          <cell r="C6970" t="str">
            <v>M3</v>
          </cell>
          <cell r="D6970" t="str">
            <v>COEFICIENTE DE REPRESENTATIVIDADE</v>
          </cell>
          <cell r="E6970" t="str">
            <v>607,63</v>
          </cell>
          <cell r="F6970" t="str">
            <v>CAIXA REFERENCIAL</v>
          </cell>
        </row>
        <row r="6971">
          <cell r="A6971" t="str">
            <v>87376</v>
          </cell>
          <cell r="B6971" t="str">
            <v>ARGAMASSA TRAÇO 1:5 (EM VOLUME DE CIMENTO E AREIA GROSSA ÚMIDA) PARA CHAPISCO CONVENCIONAL, PREPARO MANUAL. AF_08/2019</v>
          </cell>
          <cell r="C6971" t="str">
            <v>M3</v>
          </cell>
          <cell r="D6971" t="str">
            <v>COEFICIENTE DE REPRESENTATIVIDADE</v>
          </cell>
          <cell r="E6971" t="str">
            <v>535,03</v>
          </cell>
          <cell r="F6971" t="str">
            <v>CAIXA REFERENCIAL</v>
          </cell>
        </row>
        <row r="6972">
          <cell r="A6972" t="str">
            <v>87377</v>
          </cell>
          <cell r="B6972" t="str">
            <v>ARGAMASSA TRAÇO 1:3 (EM VOLUME DE CIMENTO E AREIA GROSSA ÚMIDA) PARA CHAPISCO CONVENCIONAL, PREPARO MANUAL. AF_08/2019</v>
          </cell>
          <cell r="C6972" t="str">
            <v>M3</v>
          </cell>
          <cell r="D6972" t="str">
            <v>COEFICIENTE DE REPRESENTATIVIDADE</v>
          </cell>
          <cell r="E6972" t="str">
            <v>620,99</v>
          </cell>
          <cell r="F6972" t="str">
            <v>CAIXA REFERENCIAL</v>
          </cell>
        </row>
        <row r="6973">
          <cell r="A6973" t="str">
            <v>87378</v>
          </cell>
          <cell r="B6973" t="str">
            <v>ARGAMASSA TRAÇO 1:4 (EM VOLUME DE CIMENTO E AREIA GROSSA ÚMIDA) PARA CHAPISCO CONVENCIONAL, PREPARO MANUAL. AF_08/2019</v>
          </cell>
          <cell r="C6973" t="str">
            <v>M3</v>
          </cell>
          <cell r="D6973" t="str">
            <v>COEFICIENTE DE REPRESENTATIVIDADE</v>
          </cell>
          <cell r="E6973" t="str">
            <v>564,06</v>
          </cell>
          <cell r="F6973" t="str">
            <v>CAIXA REFERENCIAL</v>
          </cell>
        </row>
        <row r="6974">
          <cell r="A6974" t="str">
            <v>87379</v>
          </cell>
          <cell r="B6974" t="str">
            <v>ARGAMASSA TRAÇO 1:5 (EM VOLUME DE CIMENTO E AREIA GROSSA ÚMIDA) COM ADIÇÃO DE EMULSÃO POLIMÉRICA PARA CHAPISCO ROLADO, PREPARO MANUAL. AF_08/2019</v>
          </cell>
          <cell r="C6974" t="str">
            <v>M3</v>
          </cell>
          <cell r="D6974" t="str">
            <v>COEFICIENTE DE REPRESENTATIVIDADE</v>
          </cell>
          <cell r="E6974" t="str">
            <v>2.791,10</v>
          </cell>
          <cell r="F6974" t="str">
            <v>CAIXA REFERENCIAL</v>
          </cell>
        </row>
        <row r="6975">
          <cell r="A6975" t="str">
            <v>87380</v>
          </cell>
          <cell r="B6975" t="str">
            <v>ARGAMASSA TRAÇO 1:3 (EM VOLUME DE CIMENTO E AREIA GROSSA ÚMIDA) COM ADIÇÃO DE EMULSÃO POLIMÉRICA PARA CHAPISCO ROLADO, PREPARO MANUAL. AF_08/2019</v>
          </cell>
          <cell r="C6975" t="str">
            <v>M3</v>
          </cell>
          <cell r="D6975" t="str">
            <v>COEFICIENTE DE REPRESENTATIVIDADE</v>
          </cell>
          <cell r="E6975" t="str">
            <v>2.872,38</v>
          </cell>
          <cell r="F6975" t="str">
            <v>CAIXA REFERENCIAL</v>
          </cell>
        </row>
        <row r="6976">
          <cell r="A6976" t="str">
            <v>87381</v>
          </cell>
          <cell r="B6976" t="str">
            <v>ARGAMASSA TRAÇO 1:4 (EM VOLUME DE CIMENTO E AREIA GROSSA ÚMIDA) COM ADIÇÃO DE EMULSÃO POLIMÉRICA PARA CHAPISCO ROLADO, PREPARO MANUAL. AF_08/2019</v>
          </cell>
          <cell r="C6976" t="str">
            <v>M3</v>
          </cell>
          <cell r="D6976" t="str">
            <v>COEFICIENTE DE REPRESENTATIVIDADE</v>
          </cell>
          <cell r="E6976" t="str">
            <v>2.818,06</v>
          </cell>
          <cell r="F6976" t="str">
            <v>CAIXA REFERENCIAL</v>
          </cell>
        </row>
        <row r="6977">
          <cell r="A6977" t="str">
            <v>87382</v>
          </cell>
          <cell r="B6977" t="str">
            <v>ARGAMASSA INDUSTRIALIZADA MULTIUSO PARA REVESTIMENTOS E ASSENTAMENTO DA ALVENARIA, PREPARO COM MISTURADOR DE EIXO HORIZONTAL DE 160 KG. AF_08/2019</v>
          </cell>
          <cell r="C6977" t="str">
            <v>M3</v>
          </cell>
          <cell r="D6977" t="str">
            <v>COEFICIENTE DE REPRESENTATIVIDADE</v>
          </cell>
          <cell r="E6977" t="str">
            <v>1.597,36</v>
          </cell>
          <cell r="F6977" t="str">
            <v>CAIXA REFERENCIAL</v>
          </cell>
        </row>
        <row r="6978">
          <cell r="A6978" t="str">
            <v>87383</v>
          </cell>
          <cell r="B6978" t="str">
            <v>ARGAMASSA INDUSTRIALIZADA MULTIUSO PARA REVESTIMENTOS E ASSENTAMENTO DA ALVENARIA, PREPARO COM MISTURADOR DE EIXO HORIZONTAL DE 300 KG. AF_08/2019</v>
          </cell>
          <cell r="C6978" t="str">
            <v>M3</v>
          </cell>
          <cell r="D6978" t="str">
            <v>COEFICIENTE DE REPRESENTATIVIDADE</v>
          </cell>
          <cell r="E6978" t="str">
            <v>1.582,21</v>
          </cell>
          <cell r="F6978" t="str">
            <v>CAIXA REFERENCIAL</v>
          </cell>
        </row>
        <row r="6979">
          <cell r="A6979" t="str">
            <v>87384</v>
          </cell>
          <cell r="B6979" t="str">
            <v>ARGAMASSA INDUSTRIALIZADA MULTIUSO PARA REVESTIMENTOS E ASSENTAMENTO DA ALVENARIA, PREPARO COM MISTURADOR DE EIXO HORIZONTAL DE 600 KG. AF_08/2019</v>
          </cell>
          <cell r="C6979" t="str">
            <v>M3</v>
          </cell>
          <cell r="D6979" t="str">
            <v>COEFICIENTE DE REPRESENTATIVIDADE</v>
          </cell>
          <cell r="E6979" t="str">
            <v>1.561,62</v>
          </cell>
          <cell r="F6979" t="str">
            <v>CAIXA REFERENCIAL</v>
          </cell>
        </row>
        <row r="6980">
          <cell r="A6980" t="str">
            <v>87385</v>
          </cell>
          <cell r="B6980" t="str">
            <v>ARGAMASSA PRONTA PARA CONTRAPISO, PREPARO COM MISTURADOR DE EIXO HORIZONTAL DE 160 KG. AF_08/2019</v>
          </cell>
          <cell r="C6980" t="str">
            <v>M3</v>
          </cell>
          <cell r="D6980" t="str">
            <v>COEFICIENTE DE REPRESENTATIVIDADE</v>
          </cell>
          <cell r="E6980" t="str">
            <v>1.861,73</v>
          </cell>
          <cell r="F6980" t="str">
            <v>CAIXA REFERENCIAL</v>
          </cell>
        </row>
        <row r="6981">
          <cell r="A6981" t="str">
            <v>87386</v>
          </cell>
          <cell r="B6981" t="str">
            <v>ARGAMASSA PRONTA PARA CONTRAPISO, PREPARO COM MISTURADOR DE EIXO HORIZONTAL DE 300 KG. AF_08/2019</v>
          </cell>
          <cell r="C6981" t="str">
            <v>M3</v>
          </cell>
          <cell r="D6981" t="str">
            <v>COEFICIENTE DE REPRESENTATIVIDADE</v>
          </cell>
          <cell r="E6981" t="str">
            <v>1.838,11</v>
          </cell>
          <cell r="F6981" t="str">
            <v>CAIXA REFERENCIAL</v>
          </cell>
        </row>
        <row r="6982">
          <cell r="A6982" t="str">
            <v>87387</v>
          </cell>
          <cell r="B6982" t="str">
            <v>ARGAMASSA PRONTA PARA CONTRAPISO, PREPARO COM MISTURADOR DE EIXO HORIZONTAL DE 600 KG. AF_08/2019</v>
          </cell>
          <cell r="C6982" t="str">
            <v>M3</v>
          </cell>
          <cell r="D6982" t="str">
            <v>COEFICIENTE DE REPRESENTATIVIDADE</v>
          </cell>
          <cell r="E6982" t="str">
            <v>1.817,96</v>
          </cell>
          <cell r="F6982" t="str">
            <v>CAIXA REFERENCIAL</v>
          </cell>
        </row>
        <row r="6983">
          <cell r="A6983" t="str">
            <v>87388</v>
          </cell>
          <cell r="B6983" t="str">
            <v>ARGAMASSA PARA REVESTIMENTO DECORATIVO MONOCAMADA (MONOCAPA), PREPARO COM MISTURADOR DE EIXO HORIZONTAL DE 160 KG. AF_08/2019</v>
          </cell>
          <cell r="C6983" t="str">
            <v>M3</v>
          </cell>
          <cell r="D6983" t="str">
            <v>COEFICIENTE DE REPRESENTATIVIDADE</v>
          </cell>
          <cell r="E6983" t="str">
            <v>4.367,00</v>
          </cell>
          <cell r="F6983" t="str">
            <v>CAIXA REFERENCIAL</v>
          </cell>
        </row>
        <row r="6984">
          <cell r="A6984" t="str">
            <v>87389</v>
          </cell>
          <cell r="B6984" t="str">
            <v>ARGAMASSA PARA REVESTIMENTO DECORATIVO MONOCAMADA (MONOCAPA), PREPARO COM MISTURADOR DE EIXO HORIZONTAL DE 300 KG. AF_08/2019</v>
          </cell>
          <cell r="C6984" t="str">
            <v>M3</v>
          </cell>
          <cell r="D6984" t="str">
            <v>COEFICIENTE DE REPRESENTATIVIDADE</v>
          </cell>
          <cell r="E6984" t="str">
            <v>4.370,81</v>
          </cell>
          <cell r="F6984" t="str">
            <v>CAIXA REFERENCIAL</v>
          </cell>
        </row>
        <row r="6985">
          <cell r="A6985" t="str">
            <v>87390</v>
          </cell>
          <cell r="B6985" t="str">
            <v>ARGAMASSA PARA REVESTIMENTO DECORATIVO MONOCAMADA (MONOCAPA), PREPARO COM MISTURADOR DE EIXO HORIZONTAL DE 600 KG. AF_08/2019</v>
          </cell>
          <cell r="C6985" t="str">
            <v>M3</v>
          </cell>
          <cell r="D6985" t="str">
            <v>COEFICIENTE DE REPRESENTATIVIDADE</v>
          </cell>
          <cell r="E6985" t="str">
            <v>4.379,18</v>
          </cell>
          <cell r="F6985" t="str">
            <v>CAIXA REFERENCIAL</v>
          </cell>
        </row>
        <row r="6986">
          <cell r="A6986" t="str">
            <v>87391</v>
          </cell>
          <cell r="B6986" t="str">
            <v>ARGAMASSA INDUSTRIALIZADA PARA CHAPISCO ROLADO, PREPARO COM MISTURADOR DE EIXO HORIZONTAL DE 160 KG. AF_08/2019</v>
          </cell>
          <cell r="C6986" t="str">
            <v>M3</v>
          </cell>
          <cell r="D6986" t="str">
            <v>COEFICIENTE DE REPRESENTATIVIDADE</v>
          </cell>
          <cell r="E6986" t="str">
            <v>4.860,36</v>
          </cell>
          <cell r="F6986" t="str">
            <v>CAIXA REFERENCIAL</v>
          </cell>
        </row>
        <row r="6987">
          <cell r="A6987" t="str">
            <v>87393</v>
          </cell>
          <cell r="B6987" t="str">
            <v>ARGAMASSA INDUSTRIALIZADA PARA CHAPISCO ROLADO, PREPARO COM MISTURADOR DE EIXO HORIZONTAL DE 300 KG. AF_08/2019</v>
          </cell>
          <cell r="C6987" t="str">
            <v>M3</v>
          </cell>
          <cell r="D6987" t="str">
            <v>COEFICIENTE DE REPRESENTATIVIDADE</v>
          </cell>
          <cell r="E6987" t="str">
            <v>4.889,05</v>
          </cell>
          <cell r="F6987" t="str">
            <v>CAIXA REFERENCIAL</v>
          </cell>
        </row>
        <row r="6988">
          <cell r="A6988" t="str">
            <v>87394</v>
          </cell>
          <cell r="B6988" t="str">
            <v>ARGAMASSA INDUSTRIALIZADA PARA CHAPISCO ROLADO, PREPARO COM MISTURADOR DE EIXO HORIZONTAL DE 600 KG. AF_08/2019</v>
          </cell>
          <cell r="C6988" t="str">
            <v>M3</v>
          </cell>
          <cell r="D6988" t="str">
            <v>COEFICIENTE DE REPRESENTATIVIDADE</v>
          </cell>
          <cell r="E6988" t="str">
            <v>4.914,68</v>
          </cell>
          <cell r="F6988" t="str">
            <v>CAIXA REFERENCIAL</v>
          </cell>
        </row>
        <row r="6989">
          <cell r="A6989" t="str">
            <v>87395</v>
          </cell>
          <cell r="B6989" t="str">
            <v>ARGAMASSA INDUSTRIALIZADA PARA CHAPISCO COLANTE, PREPARO COM MISTURADOR DE EIXO HORIZONTAL DE 160 KG. AF_08/2019</v>
          </cell>
          <cell r="C6989" t="str">
            <v>M3</v>
          </cell>
          <cell r="D6989" t="str">
            <v>COEFICIENTE DE REPRESENTATIVIDADE</v>
          </cell>
          <cell r="E6989" t="str">
            <v>3.100,89</v>
          </cell>
          <cell r="F6989" t="str">
            <v>CAIXA REFERENCIAL</v>
          </cell>
        </row>
        <row r="6990">
          <cell r="A6990" t="str">
            <v>87396</v>
          </cell>
          <cell r="B6990" t="str">
            <v>ARGAMASSA INDUSTRIALIZADA PARA CHAPISCO COLANTE, PREPARO COM MISTURADOR DE EIXO HORIZONTAL DE 300 KG. AF_08/2019</v>
          </cell>
          <cell r="C6990" t="str">
            <v>M3</v>
          </cell>
          <cell r="D6990" t="str">
            <v>COEFICIENTE DE REPRESENTATIVIDADE</v>
          </cell>
          <cell r="E6990" t="str">
            <v>3.105,95</v>
          </cell>
          <cell r="F6990" t="str">
            <v>CAIXA REFERENCIAL</v>
          </cell>
        </row>
        <row r="6991">
          <cell r="A6991" t="str">
            <v>87397</v>
          </cell>
          <cell r="B6991" t="str">
            <v>ARGAMASSA INDUSTRIALIZADA PARA CHAPISCO COLANTE, PREPARO COM MISTURADOR DE EIXO HORIZONTAL DE 600 KG. AF_08/2019</v>
          </cell>
          <cell r="C6991" t="str">
            <v>M3</v>
          </cell>
          <cell r="D6991" t="str">
            <v>COEFICIENTE DE REPRESENTATIVIDADE</v>
          </cell>
          <cell r="E6991" t="str">
            <v>3.109,00</v>
          </cell>
          <cell r="F6991" t="str">
            <v>CAIXA REFERENCIAL</v>
          </cell>
        </row>
        <row r="6992">
          <cell r="A6992" t="str">
            <v>87398</v>
          </cell>
          <cell r="B6992" t="str">
            <v>ARGAMASSA INDUSTRIALIZADA MULTIUSO PARA REVESTIMENTOS E ASSENTAMENTO DA ALVENARIA, PREPARO MANUAL. AF_08/2019</v>
          </cell>
          <cell r="C6992" t="str">
            <v>M3</v>
          </cell>
          <cell r="D6992" t="str">
            <v>COEFICIENTE DE REPRESENTATIVIDADE</v>
          </cell>
          <cell r="E6992" t="str">
            <v>1.793,24</v>
          </cell>
          <cell r="F6992" t="str">
            <v>CAIXA REFERENCIAL</v>
          </cell>
        </row>
        <row r="6993">
          <cell r="A6993" t="str">
            <v>87399</v>
          </cell>
          <cell r="B6993" t="str">
            <v>ARGAMASSA PRONTA PARA CONTRAPISO, PREPARO MANUAL. AF_08/2019</v>
          </cell>
          <cell r="C6993" t="str">
            <v>M3</v>
          </cell>
          <cell r="D6993" t="str">
            <v>COEFICIENTE DE REPRESENTATIVIDADE</v>
          </cell>
          <cell r="E6993" t="str">
            <v>2.055,05</v>
          </cell>
          <cell r="F6993" t="str">
            <v>CAIXA REFERENCIAL</v>
          </cell>
        </row>
        <row r="6994">
          <cell r="A6994" t="str">
            <v>87401</v>
          </cell>
          <cell r="B6994" t="str">
            <v>ARGAMASSA INDUSTRIALIZADA PARA CHAPISCO ROLADO, PREPARO MANUAL. AF_08/2019</v>
          </cell>
          <cell r="C6994" t="str">
            <v>M3</v>
          </cell>
          <cell r="D6994" t="str">
            <v>COEFICIENTE DE REPRESENTATIVIDADE</v>
          </cell>
          <cell r="E6994" t="str">
            <v>5.144,24</v>
          </cell>
          <cell r="F6994" t="str">
            <v>CAIXA REFERENCIAL</v>
          </cell>
        </row>
        <row r="6995">
          <cell r="A6995" t="str">
            <v>87402</v>
          </cell>
          <cell r="B6995" t="str">
            <v>ARGAMASSA INDUSTRIALIZADA PARA CHAPISCO COLANTE, PREPARO MANUAL. AF_08/2019</v>
          </cell>
          <cell r="C6995" t="str">
            <v>M3</v>
          </cell>
          <cell r="D6995" t="str">
            <v>COEFICIENTE DE REPRESENTATIVIDADE</v>
          </cell>
          <cell r="E6995" t="str">
            <v>3.348,74</v>
          </cell>
          <cell r="F6995" t="str">
            <v>CAIXA REFERENCIAL</v>
          </cell>
        </row>
        <row r="6996">
          <cell r="A6996" t="str">
            <v>87404</v>
          </cell>
          <cell r="B6996" t="str">
            <v>ARGAMASSA PARA REVESTIMENTO DECORATIVO MONOCAMADA (MONOCAPA), MISTURA E PROJEÇÃO DE 1,5 M3/H DE ARGAMASSA. AF_08/2019</v>
          </cell>
          <cell r="C6996" t="str">
            <v>M3</v>
          </cell>
          <cell r="D6996" t="str">
            <v>COEFICIENTE DE REPRESENTATIVIDADE</v>
          </cell>
          <cell r="E6996" t="str">
            <v>4.560,50</v>
          </cell>
          <cell r="F6996" t="str">
            <v>CAIXA REFERENCIAL</v>
          </cell>
        </row>
        <row r="6997">
          <cell r="A6997" t="str">
            <v>87405</v>
          </cell>
          <cell r="B6997" t="str">
            <v>ARGAMASSA PARA REVESTIMENTO DECORATIVO MONOCAMADA (MONOCAPA), MISTURA E PROJEÇÃO DE 2 M3/H DE ARGAMASSA. AF_08/2019</v>
          </cell>
          <cell r="C6997" t="str">
            <v>M3</v>
          </cell>
          <cell r="D6997" t="str">
            <v>COEFICIENTE DE REPRESENTATIVIDADE</v>
          </cell>
          <cell r="E6997" t="str">
            <v>4.551,36</v>
          </cell>
          <cell r="F6997" t="str">
            <v>CAIXA REFERENCIAL</v>
          </cell>
        </row>
        <row r="6998">
          <cell r="A6998" t="str">
            <v>87407</v>
          </cell>
          <cell r="B6998" t="str">
            <v>ARGAMASSA INDUSTRIALIZADA PARA REVESTIMENTOS, MISTURA E PROJEÇÃO DE 1,5 M³/H DE ARGAMASSA. AF_08/2019</v>
          </cell>
          <cell r="C6998" t="str">
            <v>M3</v>
          </cell>
          <cell r="D6998" t="str">
            <v>COEFICIENTE DE REPRESENTATIVIDADE</v>
          </cell>
          <cell r="E6998" t="str">
            <v>1.627,37</v>
          </cell>
          <cell r="F6998" t="str">
            <v>CAIXA REFERENCIAL</v>
          </cell>
        </row>
        <row r="6999">
          <cell r="A6999" t="str">
            <v>87408</v>
          </cell>
          <cell r="B6999" t="str">
            <v>ARGAMASSA INDUSTRIALIZADA PARA REVESTIMENTOS, MISTURA E PROJEÇÃO DE 2 M³/H DE ARGAMASSA. AF_08/2019</v>
          </cell>
          <cell r="C6999" t="str">
            <v>M3</v>
          </cell>
          <cell r="D6999" t="str">
            <v>COEFICIENTE DE REPRESENTATIVIDADE</v>
          </cell>
          <cell r="E6999" t="str">
            <v>1.603,57</v>
          </cell>
          <cell r="F6999" t="str">
            <v>CAIXA REFERENCIAL</v>
          </cell>
        </row>
        <row r="7000">
          <cell r="A7000" t="str">
            <v>87410</v>
          </cell>
          <cell r="B7000" t="str">
            <v>ARGAMASSA À BASE DE GESSO, MISTURA E PROJEÇÃO DE 1,5 M³/H DE ARGAMASSA. AF_08/2019</v>
          </cell>
          <cell r="C7000" t="str">
            <v>M3</v>
          </cell>
          <cell r="D7000" t="str">
            <v>COEFICIENTE DE REPRESENTATIVIDADE</v>
          </cell>
          <cell r="E7000" t="str">
            <v>878,35</v>
          </cell>
          <cell r="F7000" t="str">
            <v>CAIXA REFERENCIAL</v>
          </cell>
        </row>
        <row r="7001">
          <cell r="A7001" t="str">
            <v>88626</v>
          </cell>
          <cell r="B7001" t="str">
            <v>ARGAMASSA TRAÇO 1:0,5:4,5 (EM VOLUME DE CIMENTO, CAL E AREIA MÉDIA ÚMIDA), PREPARO MECÂNICO COM BETONEIRA 400 L. AF_08/2019</v>
          </cell>
          <cell r="C7001" t="str">
            <v>M3</v>
          </cell>
          <cell r="D7001" t="str">
            <v>COEFICIENTE DE REPRESENTATIVIDADE</v>
          </cell>
          <cell r="E7001" t="str">
            <v>526,58</v>
          </cell>
          <cell r="F7001" t="str">
            <v>CAIXA REFERENCIAL</v>
          </cell>
        </row>
        <row r="7002">
          <cell r="A7002" t="str">
            <v>88627</v>
          </cell>
          <cell r="B7002" t="str">
            <v>ARGAMASSA TRAÇO 1:0,5:4,5 (EM VOLUME DE CIMENTO, CAL E AREIA MÉDIA ÚMIDA) PARA ASSENTAMENTO DE ALVENARIA, PREPARO MANUAL. AF_08/2019</v>
          </cell>
          <cell r="C7002" t="str">
            <v>M3</v>
          </cell>
          <cell r="D7002" t="str">
            <v>COEFICIENTE DE REPRESENTATIVIDADE</v>
          </cell>
          <cell r="E7002" t="str">
            <v>613,65</v>
          </cell>
          <cell r="F7002" t="str">
            <v>CAIXA REFERENCIAL</v>
          </cell>
        </row>
        <row r="7003">
          <cell r="A7003" t="str">
            <v>88628</v>
          </cell>
          <cell r="B7003" t="str">
            <v>ARGAMASSA TRAÇO 1:3 (EM VOLUME DE CIMENTO E AREIA MÉDIA ÚMIDA), PREPARO MECÂNICO COM BETONEIRA 400 L. AF_08/2019</v>
          </cell>
          <cell r="C7003" t="str">
            <v>M3</v>
          </cell>
          <cell r="D7003" t="str">
            <v>COEFICIENTE DE REPRESENTATIVIDADE</v>
          </cell>
          <cell r="E7003" t="str">
            <v>516,18</v>
          </cell>
          <cell r="F7003" t="str">
            <v>CAIXA REFERENCIAL</v>
          </cell>
        </row>
        <row r="7004">
          <cell r="A7004" t="str">
            <v>88629</v>
          </cell>
          <cell r="B7004" t="str">
            <v>ARGAMASSA TRAÇO 1:3 (EM VOLUME DE CIMENTO E AREIA MÉDIA ÚMIDA), PREPARO MANUAL. AF_08/2019</v>
          </cell>
          <cell r="C7004" t="str">
            <v>M3</v>
          </cell>
          <cell r="D7004" t="str">
            <v>COEFICIENTE DE REPRESENTATIVIDADE</v>
          </cell>
          <cell r="E7004" t="str">
            <v>612,22</v>
          </cell>
          <cell r="F7004" t="str">
            <v>CAIXA REFERENCIAL</v>
          </cell>
        </row>
        <row r="7005">
          <cell r="A7005" t="str">
            <v>88630</v>
          </cell>
          <cell r="B7005" t="str">
            <v>ARGAMASSA TRAÇO 1:4 (CIMENTO E AREIA MÉDIA), PREPARO MECÂNICO COM BETONEIRA 400 L. AF_08/2019</v>
          </cell>
          <cell r="C7005" t="str">
            <v>M3</v>
          </cell>
          <cell r="D7005" t="str">
            <v>COEFICIENTE DE REPRESENTATIVIDADE</v>
          </cell>
          <cell r="E7005" t="str">
            <v>442,69</v>
          </cell>
          <cell r="F7005" t="str">
            <v>CAIXA REFERENCIAL</v>
          </cell>
        </row>
        <row r="7006">
          <cell r="A7006" t="str">
            <v>88631</v>
          </cell>
          <cell r="B7006" t="str">
            <v>ARGAMASSA TRAÇO 1:4 (EM VOLUME DE CIMENTO E AREIA MÉDIA ÚMIDA), PREPARO MANUAL. AF_08/2019</v>
          </cell>
          <cell r="C7006" t="str">
            <v>M3</v>
          </cell>
          <cell r="D7006" t="str">
            <v>COEFICIENTE DE REPRESENTATIVIDADE</v>
          </cell>
          <cell r="E7006" t="str">
            <v>550,56</v>
          </cell>
          <cell r="F7006" t="str">
            <v>CAIXA REFERENCIAL</v>
          </cell>
        </row>
        <row r="7007">
          <cell r="A7007" t="str">
            <v>88715</v>
          </cell>
          <cell r="B7007" t="str">
            <v>ARGAMASSA TRAÇO 1:2:9 (EM VOLUME DE CIMENTO, CAL E AREIA MÉDIA ÚMIDA) PARA EMBOÇO/MASSA ÚNICA/ASSENTAMENTO DE ALVENARIA DE VEDAÇÃO, PREPARO MECÂNICO COM BETONEIRA 400 L. AF_08/2019</v>
          </cell>
          <cell r="C7007" t="str">
            <v>M3</v>
          </cell>
          <cell r="D7007" t="str">
            <v>COEFICIENTE DE REPRESENTATIVIDADE</v>
          </cell>
          <cell r="E7007" t="str">
            <v>532,62</v>
          </cell>
          <cell r="F7007" t="str">
            <v>CAIXA REFERENCIAL</v>
          </cell>
        </row>
        <row r="7008">
          <cell r="A7008" t="str">
            <v>100464</v>
          </cell>
          <cell r="B7008" t="str">
            <v>ARGAMASSA TRAÇO 1:0,5:4,5  (EM VOLUME DE CIMENTO, CAL E AREIA MÉDIA ÚMIDA), PREPARO MECÂNICO COM MISTURADOR DE EIXO HORIZONTAL DE 160 KG. AF_08/2019</v>
          </cell>
          <cell r="C7008" t="str">
            <v>M3</v>
          </cell>
          <cell r="D7008" t="str">
            <v>COEFICIENTE DE REPRESENTATIVIDADE</v>
          </cell>
          <cell r="E7008" t="str">
            <v>565,65</v>
          </cell>
          <cell r="F7008" t="str">
            <v>CAIXA REFERENCIAL</v>
          </cell>
        </row>
        <row r="7009">
          <cell r="A7009" t="str">
            <v>100465</v>
          </cell>
          <cell r="B7009" t="str">
            <v>ARGAMASSA TRAÇO 1:0,5:4,5  (EM VOLUME DE CIMENTO, CAL E AREIA MÉDIA ÚMIDA), PREPARO MECÂNICO COM MISTURADOR DE EIXO HORIZONTAL DE 300 KG. AF_08/2019</v>
          </cell>
          <cell r="C7009" t="str">
            <v>M3</v>
          </cell>
          <cell r="D7009" t="str">
            <v>COEFICIENTE DE REPRESENTATIVIDADE</v>
          </cell>
          <cell r="E7009" t="str">
            <v>511,26</v>
          </cell>
          <cell r="F7009" t="str">
            <v>CAIXA REFERENCIAL</v>
          </cell>
        </row>
        <row r="7010">
          <cell r="A7010" t="str">
            <v>100466</v>
          </cell>
          <cell r="B7010" t="str">
            <v>ARGAMASSA TRAÇO 1:0,5:4,5  (EM VOLUME DE CIMENTO, CAL E AREIA MÉDIA ÚMIDA), PREPARO MECÂNICO COM MISTURADOR DE EIXO HORIZONTAL DE 600 KG. AF_08/2019</v>
          </cell>
          <cell r="C7010" t="str">
            <v>M3</v>
          </cell>
          <cell r="D7010" t="str">
            <v>COEFICIENTE DE REPRESENTATIVIDADE</v>
          </cell>
          <cell r="E7010" t="str">
            <v>480,53</v>
          </cell>
          <cell r="F7010" t="str">
            <v>CAIXA REFERENCIAL</v>
          </cell>
        </row>
        <row r="7011">
          <cell r="A7011" t="str">
            <v>100468</v>
          </cell>
          <cell r="B7011" t="str">
            <v>ARGAMASSA TRAÇO 1:3 (EM VOLUME DE CIMENTO E AREIA MÉDIA ÚMIDA), PREPARO MECÂNICO COM MISTURADOR DE EIXO HORIZONTAL DE 160 KG. AF_08/2019</v>
          </cell>
          <cell r="C7011" t="str">
            <v>M3</v>
          </cell>
          <cell r="D7011" t="str">
            <v>COEFICIENTE DE REPRESENTATIVIDADE</v>
          </cell>
          <cell r="E7011" t="str">
            <v>657,97</v>
          </cell>
          <cell r="F7011" t="str">
            <v>CAIXA REFERENCIAL</v>
          </cell>
        </row>
        <row r="7012">
          <cell r="A7012" t="str">
            <v>100469</v>
          </cell>
          <cell r="B7012" t="str">
            <v>ARGAMASSA TRAÇO 1:3 (EM VOLUME DE CIMENTO E AREIA MÉDIA ÚMIDA), PREPARO MECÂNICO COM MISTURADOR DE EIXO HORIZONTAL DE 300 KG. AF_08/2019</v>
          </cell>
          <cell r="C7012" t="str">
            <v>M3</v>
          </cell>
          <cell r="D7012" t="str">
            <v>COEFICIENTE DE REPRESENTATIVIDADE</v>
          </cell>
          <cell r="E7012" t="str">
            <v>506,01</v>
          </cell>
          <cell r="F7012" t="str">
            <v>CAIXA REFERENCIAL</v>
          </cell>
        </row>
        <row r="7013">
          <cell r="A7013" t="str">
            <v>100470</v>
          </cell>
          <cell r="B7013" t="str">
            <v>ARGAMASSA TRAÇO 1:3 (EM VOLUME DE CIMENTO E AREIA MÉDIA ÚMIDA), PREPARO MECÂNICO COM MISTURADOR DE EIXO HORIZONTAL DE 600 KG. AF_08/2019</v>
          </cell>
          <cell r="C7013" t="str">
            <v>M3</v>
          </cell>
          <cell r="D7013" t="str">
            <v>COEFICIENTE DE REPRESENTATIVIDADE</v>
          </cell>
          <cell r="E7013" t="str">
            <v>460,31</v>
          </cell>
          <cell r="F7013" t="str">
            <v>CAIXA REFERENCIAL</v>
          </cell>
        </row>
        <row r="7014">
          <cell r="A7014" t="str">
            <v>100472</v>
          </cell>
          <cell r="B7014" t="str">
            <v>ARGAMASSA TRAÇO 1:4 (EM VOLUME DE CIMENTO E AREIA MÉDIA ÚMIDA), PREPARO MECÂNICO COM MISTURADOR DE EIXO HORIZONTAL DE 160 KG. AF_08/2019</v>
          </cell>
          <cell r="C7014" t="str">
            <v>M3</v>
          </cell>
          <cell r="D7014" t="str">
            <v>COEFICIENTE DE REPRESENTATIVIDADE</v>
          </cell>
          <cell r="E7014" t="str">
            <v>528,87</v>
          </cell>
          <cell r="F7014" t="str">
            <v>CAIXA REFERENCIAL</v>
          </cell>
        </row>
        <row r="7015">
          <cell r="A7015" t="str">
            <v>100473</v>
          </cell>
          <cell r="B7015" t="str">
            <v>ARGAMASSA TRAÇO 1:4 (EM VOLUME DE CIMENTO E AREIA MÉDIA ÚMIDA), PREPARO MECÂNICO COM MISTURADOR DE EIXO HORIZONTAL DE 300 KG. AF_08/2019</v>
          </cell>
          <cell r="C7015" t="str">
            <v>M3</v>
          </cell>
          <cell r="D7015" t="str">
            <v>COEFICIENTE DE REPRESENTATIVIDADE</v>
          </cell>
          <cell r="E7015" t="str">
            <v>460,61</v>
          </cell>
          <cell r="F7015" t="str">
            <v>CAIXA REFERENCIAL</v>
          </cell>
        </row>
        <row r="7016">
          <cell r="A7016" t="str">
            <v>100474</v>
          </cell>
          <cell r="B7016" t="str">
            <v>ARGAMASSA TRAÇO 1:4 (EM VOLUME DE CIMENTO E AREIA MÉDIA ÚMIDA), PREPARO MECÂNICO COM MISTURADOR DE EIXO HORIZONTAL DE 600 KG. AF_08/2019</v>
          </cell>
          <cell r="C7016" t="str">
            <v>M3</v>
          </cell>
          <cell r="D7016" t="str">
            <v>COEFICIENTE DE REPRESENTATIVIDADE</v>
          </cell>
          <cell r="E7016" t="str">
            <v>426,25</v>
          </cell>
          <cell r="F7016" t="str">
            <v>CAIXA REFERENCIAL</v>
          </cell>
        </row>
        <row r="7017">
          <cell r="A7017" t="str">
            <v>100475</v>
          </cell>
          <cell r="B7017" t="str">
            <v>ARGAMASSA TRAÇO 1:3 (EM VOLUME DE CIMENTO E AREIA MÉDIA ÚMIDA) COM ADIÇÃO DE IMPERMEABILIZANTE, PREPARO MECÂNICO COM BETONEIRA 400 L. AF_08/2019</v>
          </cell>
          <cell r="C7017" t="str">
            <v>M3</v>
          </cell>
          <cell r="D7017" t="str">
            <v>COEFICIENTE DE REPRESENTATIVIDADE</v>
          </cell>
          <cell r="E7017" t="str">
            <v>646,14</v>
          </cell>
          <cell r="F7017" t="str">
            <v>CAIXA REFERENCIAL</v>
          </cell>
        </row>
        <row r="7018">
          <cell r="A7018" t="str">
            <v>100477</v>
          </cell>
          <cell r="B7018" t="str">
            <v>ARGAMASSA TRAÇO 1:3 (EM VOLUME DE CIMENTO E AREIA MÉDIA ÚMIDA) COM ADIÇÃO DE IMPERMEABILIZANTE, PREPARO MECÂNICO COM MISTURADOR DE EIXO HORIZONTAL DE 160 KG. AF_08/2019</v>
          </cell>
          <cell r="C7018" t="str">
            <v>M3</v>
          </cell>
          <cell r="D7018" t="str">
            <v>COEFICIENTE DE REPRESENTATIVIDADE</v>
          </cell>
          <cell r="E7018" t="str">
            <v>740,05</v>
          </cell>
          <cell r="F7018" t="str">
            <v>CAIXA REFERENCIAL</v>
          </cell>
        </row>
        <row r="7019">
          <cell r="A7019" t="str">
            <v>100478</v>
          </cell>
          <cell r="B7019" t="str">
            <v>ARGAMASSA TRAÇO 1:3 (EM VOLUME DE CIMENTO E AREIA MÉDIA ÚMIDA) COM ADIÇÃO DE IMPERMEABILIZANTE, PREPARO MECÂNICO COM MISTURADOR DE EIXO HORIZONTAL DE 300 KG. AF_08/2019</v>
          </cell>
          <cell r="C7019" t="str">
            <v>M3</v>
          </cell>
          <cell r="D7019" t="str">
            <v>COEFICIENTE DE REPRESENTATIVIDADE</v>
          </cell>
          <cell r="E7019" t="str">
            <v>632,98</v>
          </cell>
          <cell r="F7019" t="str">
            <v>CAIXA REFERENCIAL</v>
          </cell>
        </row>
        <row r="7020">
          <cell r="A7020" t="str">
            <v>100479</v>
          </cell>
          <cell r="B7020" t="str">
            <v>ARGAMASSA TRAÇO 1:3 (EM VOLUME DE CIMENTO E AREIA MÉDIA ÚMIDA) COM ADIÇÃO DE IMPERMEABILIZANTE, PREPARO MECÂNICO COM MISTURADOR DE EIXO HORIZONTAL DE 600 KG. AF_08/2019</v>
          </cell>
          <cell r="C7020" t="str">
            <v>M3</v>
          </cell>
          <cell r="D7020" t="str">
            <v>COEFICIENTE DE REPRESENTATIVIDADE</v>
          </cell>
          <cell r="E7020" t="str">
            <v>605,57</v>
          </cell>
          <cell r="F7020" t="str">
            <v>CAIXA REFERENCIAL</v>
          </cell>
        </row>
        <row r="7021">
          <cell r="A7021" t="str">
            <v>100480</v>
          </cell>
          <cell r="B7021" t="str">
            <v>ARGAMASSA TRAÇO 1:3 (EM VOLUME DE CIMENTO E AREIA MÉDIA ÚMIDA) COM ADIÇÃO DE IMPERMEABILIZANTE, PREPARO MANUAL. AF_08/2019</v>
          </cell>
          <cell r="C7021" t="str">
            <v>M3</v>
          </cell>
          <cell r="D7021" t="str">
            <v>COEFICIENTE DE REPRESENTATIVIDADE</v>
          </cell>
          <cell r="E7021" t="str">
            <v>738,97</v>
          </cell>
          <cell r="F7021" t="str">
            <v>CAIXA REFERENCIAL</v>
          </cell>
        </row>
        <row r="7022">
          <cell r="A7022" t="str">
            <v>100481</v>
          </cell>
          <cell r="B7022" t="str">
            <v>ARGAMASSA TRAÇO 1:4 (EM VOLUME DE CIMENTO E AREIA MÉDIA ÚMIDA) COM ADIÇÃO DE IMPERMEABILIZANTE, PREPARO MECÂNICO COM BETONEIRA 400 L. AF_08/2019</v>
          </cell>
          <cell r="C7022" t="str">
            <v>M3</v>
          </cell>
          <cell r="D7022" t="str">
            <v>COEFICIENTE DE REPRESENTATIVIDADE</v>
          </cell>
          <cell r="E7022" t="str">
            <v>559,18</v>
          </cell>
          <cell r="F7022" t="str">
            <v>CAIXA REFERENCIAL</v>
          </cell>
        </row>
        <row r="7023">
          <cell r="A7023" t="str">
            <v>100483</v>
          </cell>
          <cell r="B7023" t="str">
            <v>ARGAMASSA TRAÇO 1:4 (EM VOLUME DE CIMENTO E AREIA MÉDIA ÚMIDA) COM ADIÇÃO DE IMPERMEABILIZANTE, PREPARO MECÂNICO COM MISTURADOR DE EIXO HORIZONTAL DE 160 KG. AF_08/2019</v>
          </cell>
          <cell r="C7023" t="str">
            <v>M3</v>
          </cell>
          <cell r="D7023" t="str">
            <v>COEFICIENTE DE REPRESENTATIVIDADE</v>
          </cell>
          <cell r="E7023" t="str">
            <v>629,28</v>
          </cell>
          <cell r="F7023" t="str">
            <v>CAIXA REFERENCIAL</v>
          </cell>
        </row>
        <row r="7024">
          <cell r="A7024" t="str">
            <v>100484</v>
          </cell>
          <cell r="B7024" t="str">
            <v>ARGAMASSA TRAÇO 1:4 (EM VOLUME DE CIMENTO E AREIA MÉDIA ÚMIDA) COM ADIÇÃO DE IMPERMEABILIZANTE, PREPARO MECÂNICO COM MISTURADOR DE EIXO HORIZONTAL DE 300 KG. AF_08/2019</v>
          </cell>
          <cell r="C7024" t="str">
            <v>M3</v>
          </cell>
          <cell r="D7024" t="str">
            <v>COEFICIENTE DE REPRESENTATIVIDADE</v>
          </cell>
          <cell r="E7024" t="str">
            <v>561,94</v>
          </cell>
          <cell r="F7024" t="str">
            <v>CAIXA REFERENCIAL</v>
          </cell>
        </row>
        <row r="7025">
          <cell r="A7025" t="str">
            <v>100485</v>
          </cell>
          <cell r="B7025" t="str">
            <v>ARGAMASSA TRAÇO 1:4 (EM VOLUME DE CIMENTO E AREIA MÉDIA ÚMIDA) COM ADIÇÃO DE IMPERMEABILIZANTE, PREPARO MECÂNICO COM MISTURADOR DE EIXO HORIZONTAL DE 600 KG. AF_08/2019</v>
          </cell>
          <cell r="C7025" t="str">
            <v>M3</v>
          </cell>
          <cell r="D7025" t="str">
            <v>COEFICIENTE DE REPRESENTATIVIDADE</v>
          </cell>
          <cell r="E7025" t="str">
            <v>528,88</v>
          </cell>
          <cell r="F7025" t="str">
            <v>CAIXA REFERENCIAL</v>
          </cell>
        </row>
        <row r="7026">
          <cell r="A7026" t="str">
            <v>100486</v>
          </cell>
          <cell r="B7026" t="str">
            <v>ARGAMASSA TRAÇO 1:4 (EM VOLUME DE CIMENTO E AREIA MÉDIA ÚMIDA) COM ADIÇÃO DE IMPERMEABILIZANTE, PREPARO MANUAL. AF_08/2019</v>
          </cell>
          <cell r="C7026" t="str">
            <v>M3</v>
          </cell>
          <cell r="D7026" t="str">
            <v>COEFICIENTE DE REPRESENTATIVIDADE</v>
          </cell>
          <cell r="E7026" t="str">
            <v>657,07</v>
          </cell>
          <cell r="F7026" t="str">
            <v>CAIXA REFERENCIAL</v>
          </cell>
        </row>
        <row r="7027">
          <cell r="A7027" t="str">
            <v>100487</v>
          </cell>
          <cell r="B7027" t="str">
            <v>ARGAMASSA TRAÇO 1:2:9 (EM VOLUME DE CIMENTO, CAL E AREIA MÉDIA ÚMIDA) PARA EMBOÇO/MASSA ÚNICA/ASSENTAMENTO DE ALVENARIA DE VEDAÇÃO, PREPARO MECÂNICO COM MISTURADOR DE EIXO HORIZONTAL DE 600 KG. AF_08/2019</v>
          </cell>
          <cell r="C7027" t="str">
            <v>M3</v>
          </cell>
          <cell r="D7027" t="str">
            <v>COEFICIENTE DE REPRESENTATIVIDADE</v>
          </cell>
          <cell r="E7027" t="str">
            <v>496,29</v>
          </cell>
          <cell r="F7027" t="str">
            <v>CAIXA REFERENCIAL</v>
          </cell>
        </row>
        <row r="7028">
          <cell r="A7028" t="str">
            <v>100488</v>
          </cell>
          <cell r="B7028" t="str">
            <v>ARGAMASSA TRAÇO 1:0,5:4,5 (EM VOLUME DE CIMENTO, CAL E AREIA MÉDIA ÚMIDA), PREPARO MECÂNICO COM BETONEIRA 600 L. AF_08/2019</v>
          </cell>
          <cell r="C7028" t="str">
            <v>M3</v>
          </cell>
          <cell r="D7028" t="str">
            <v>COEFICIENTE DE REPRESENTATIVIDADE</v>
          </cell>
          <cell r="E7028" t="str">
            <v>506,83</v>
          </cell>
          <cell r="F7028" t="str">
            <v>CAIXA REFERENCIAL</v>
          </cell>
        </row>
        <row r="7029">
          <cell r="A7029" t="str">
            <v>100489</v>
          </cell>
          <cell r="B7029" t="str">
            <v>ARGAMASSA TRAÇO 1:3 (EM VOLUME DE CIMENTO E AREIA MÉDIA ÚMIDA), PREPARO MECÂNICO COM BETONEIRA 600 L. AF_08/2019</v>
          </cell>
          <cell r="C7029" t="str">
            <v>M3</v>
          </cell>
          <cell r="D7029" t="str">
            <v>COEFICIENTE DE REPRESENTATIVIDADE</v>
          </cell>
          <cell r="E7029" t="str">
            <v>507,06</v>
          </cell>
          <cell r="F7029" t="str">
            <v>CAIXA REFERENCIAL</v>
          </cell>
        </row>
        <row r="7030">
          <cell r="A7030" t="str">
            <v>100490</v>
          </cell>
          <cell r="B7030" t="str">
            <v>ARGAMASSA TRAÇO 1:4 (EM VOLUME DE CIMENTO E AREIA MÉDIA ÚMIDA), PREPARO MECÂNICO COM BETONEIRA 600 L. AF_08/2019</v>
          </cell>
          <cell r="C7030" t="str">
            <v>M3</v>
          </cell>
          <cell r="D7030" t="str">
            <v>COEFICIENTE DE REPRESENTATIVIDADE</v>
          </cell>
          <cell r="E7030" t="str">
            <v>447,23</v>
          </cell>
          <cell r="F7030" t="str">
            <v>CAIXA REFERENCIAL</v>
          </cell>
        </row>
        <row r="7031">
          <cell r="A7031" t="str">
            <v>100491</v>
          </cell>
          <cell r="B7031" t="str">
            <v>ARGAMASSA TRAÇO 1:3 (EM VOLUME DE CIMENTO E AREIA MÉDIA ÚMIDA) COM ADIÇÃO DE IMPERMEABILIZANTE, PREPARO MECÂNICO COM BETONEIRA 600 L. AF_08/2019</v>
          </cell>
          <cell r="C7031" t="str">
            <v>M3</v>
          </cell>
          <cell r="D7031" t="str">
            <v>COEFICIENTE DE REPRESENTATIVIDADE</v>
          </cell>
          <cell r="E7031" t="str">
            <v>637,64</v>
          </cell>
          <cell r="F7031" t="str">
            <v>CAIXA REFERENCIAL</v>
          </cell>
        </row>
        <row r="7032">
          <cell r="A7032" t="str">
            <v>100492</v>
          </cell>
          <cell r="B7032" t="str">
            <v>ARGAMASSA TRAÇO 1:4 (EM VOLUME DE CIMENTO E AREIA MÉDIA ÚMIDA) COM ADIÇÃO DE IMPERMEABILIZANTE, PREPARO MECÂNICO COM BETONEIRA 600 L. AF_08/2019</v>
          </cell>
          <cell r="C7032" t="str">
            <v>M3</v>
          </cell>
          <cell r="D7032" t="str">
            <v>COEFICIENTE DE REPRESENTATIVIDADE</v>
          </cell>
          <cell r="E7032" t="str">
            <v>551,35</v>
          </cell>
          <cell r="F7032" t="str">
            <v>CAIXA REFERENCIAL</v>
          </cell>
        </row>
        <row r="7033">
          <cell r="A7033" t="str">
            <v>105515</v>
          </cell>
          <cell r="B7033" t="str">
            <v>ARGAMASSA TRAÇO 1:1,93 (EM VOLUME DE CIMENTO E AREIA MÉDIA ÚMIDA), FCK 20MPA, PREPARO MECÂNICO COM MISTURADOR DUPLO HORIZONTAL DE ALTA TURBULÊNCIA. AF_03/2020</v>
          </cell>
          <cell r="C7033" t="str">
            <v>M3</v>
          </cell>
          <cell r="D7033" t="str">
            <v>COEFICIENTE DE REPRESENTATIVIDADE</v>
          </cell>
          <cell r="E7033" t="str">
            <v>767,50</v>
          </cell>
          <cell r="F7033" t="str">
            <v>CAIXA REFERENCIAL</v>
          </cell>
        </row>
        <row r="7034">
          <cell r="A7034" t="str">
            <v>92121</v>
          </cell>
          <cell r="B7034" t="str">
            <v>PENEIRAMENTO DE AREIA COM PENEIRA ELÉTRICA. AF_11/2015</v>
          </cell>
          <cell r="C7034" t="str">
            <v>M3</v>
          </cell>
          <cell r="D7034" t="str">
            <v>COEFICIENTE DE REPRESENTATIVIDADE</v>
          </cell>
          <cell r="E7034" t="str">
            <v>33,75</v>
          </cell>
          <cell r="F7034" t="str">
            <v>CAIXA REFERENCIAL</v>
          </cell>
        </row>
        <row r="7035">
          <cell r="A7035" t="str">
            <v>92122</v>
          </cell>
          <cell r="B7035" t="str">
            <v>PENEIRAMENTO DE AREIA COM PENEIRA MANUAL. AF_11/2015</v>
          </cell>
          <cell r="C7035" t="str">
            <v>M3</v>
          </cell>
          <cell r="D7035" t="str">
            <v>COLETADO</v>
          </cell>
          <cell r="E7035" t="str">
            <v>57,16</v>
          </cell>
          <cell r="F7035" t="str">
            <v>CAIXA REFERENCIAL</v>
          </cell>
        </row>
        <row r="7036">
          <cell r="A7036" t="str">
            <v>92123</v>
          </cell>
          <cell r="B7036" t="str">
            <v>ENSACAMENTO DE AREIA. AF_11/2015</v>
          </cell>
          <cell r="C7036" t="str">
            <v>M3</v>
          </cell>
          <cell r="D7036" t="str">
            <v>ATRIBUÍDO SÃO PAULO</v>
          </cell>
          <cell r="E7036" t="str">
            <v>65,03</v>
          </cell>
          <cell r="F7036" t="str">
            <v>CAIXA REFERENCIAL</v>
          </cell>
        </row>
        <row r="7037">
          <cell r="A7037" t="str">
            <v>100195</v>
          </cell>
          <cell r="B7037" t="str">
            <v>TRANSPORTE HORIZONTAL MANUAL, DE SACOS DE 50 KG (UNIDADE: KGXKM). AF_07/2019</v>
          </cell>
          <cell r="C7037" t="str">
            <v>KGXKM</v>
          </cell>
          <cell r="D7037" t="str">
            <v>COLETADO</v>
          </cell>
          <cell r="E7037" t="str">
            <v>0,87</v>
          </cell>
          <cell r="F7037" t="str">
            <v>CAIXA REFERENCIAL</v>
          </cell>
        </row>
        <row r="7038">
          <cell r="A7038" t="str">
            <v>100196</v>
          </cell>
          <cell r="B7038" t="str">
            <v>TRANSPORTE HORIZONTAL MANUAL, DE SACOS DE 30 KG (UNIDADE: KGXKM). AF_07/2019</v>
          </cell>
          <cell r="C7038" t="str">
            <v>KGXKM</v>
          </cell>
          <cell r="D7038" t="str">
            <v>COLETADO</v>
          </cell>
          <cell r="E7038" t="str">
            <v>1,45</v>
          </cell>
          <cell r="F7038" t="str">
            <v>CAIXA REFERENCIAL</v>
          </cell>
        </row>
        <row r="7039">
          <cell r="A7039" t="str">
            <v>100197</v>
          </cell>
          <cell r="B7039" t="str">
            <v>TRANSPORTE HORIZONTAL MANUAL, DE SACOS DE 20 KG (UNIDADE: KGXKM). AF_07/2019</v>
          </cell>
          <cell r="C7039" t="str">
            <v>KGXKM</v>
          </cell>
          <cell r="D7039" t="str">
            <v>COLETADO</v>
          </cell>
          <cell r="E7039" t="str">
            <v>2,18</v>
          </cell>
          <cell r="F7039" t="str">
            <v>CAIXA REFERENCIAL</v>
          </cell>
        </row>
        <row r="7040">
          <cell r="A7040" t="str">
            <v>100198</v>
          </cell>
          <cell r="B7040" t="str">
            <v>TRANSPORTE HORIZONTAL COM CARRINHO PLATAFORMA, DE SACOS DE 50 KG (UNIDADE: KGXKM). AF_07/2019</v>
          </cell>
          <cell r="C7040" t="str">
            <v>KGXKM</v>
          </cell>
          <cell r="D7040" t="str">
            <v>COLETADO</v>
          </cell>
          <cell r="E7040" t="str">
            <v>0,30</v>
          </cell>
          <cell r="F7040" t="str">
            <v>CAIXA REFERENCIAL</v>
          </cell>
        </row>
        <row r="7041">
          <cell r="A7041" t="str">
            <v>100199</v>
          </cell>
          <cell r="B7041" t="str">
            <v>TRANSPORTE HORIZONTAL COM CARRINHO PLATAFORMA, DE SACOS DE 30 KG (UNIDADE: KGXKM). AF_07/2019</v>
          </cell>
          <cell r="C7041" t="str">
            <v>KGXKM</v>
          </cell>
          <cell r="D7041" t="str">
            <v>COLETADO</v>
          </cell>
          <cell r="E7041" t="str">
            <v>0,36</v>
          </cell>
          <cell r="F7041" t="str">
            <v>CAIXA REFERENCIAL</v>
          </cell>
        </row>
        <row r="7042">
          <cell r="A7042" t="str">
            <v>100200</v>
          </cell>
          <cell r="B7042" t="str">
            <v>TRANSPORTE HORIZONTAL COM CARRINHO PLATAFORMA, DE SACOS DE 20 KG (UNIDADE: KGXKM). AF_07/2019</v>
          </cell>
          <cell r="C7042" t="str">
            <v>KGXKM</v>
          </cell>
          <cell r="D7042" t="str">
            <v>COLETADO</v>
          </cell>
          <cell r="E7042" t="str">
            <v>0,44</v>
          </cell>
          <cell r="F7042" t="str">
            <v>CAIXA REFERENCIAL</v>
          </cell>
        </row>
        <row r="7043">
          <cell r="A7043" t="str">
            <v>100201</v>
          </cell>
          <cell r="B7043" t="str">
            <v>TRANSPORTE HORIZONTAL COM CARRINHO DE MÃO, DE SACOS DE 50 KG (UNIDADE: KGXKM). AF_07/2019</v>
          </cell>
          <cell r="C7043" t="str">
            <v>KGXKM</v>
          </cell>
          <cell r="D7043" t="str">
            <v>COLETADO</v>
          </cell>
          <cell r="E7043" t="str">
            <v>0,88</v>
          </cell>
          <cell r="F7043" t="str">
            <v>CAIXA REFERENCIAL</v>
          </cell>
        </row>
        <row r="7044">
          <cell r="A7044" t="str">
            <v>100202</v>
          </cell>
          <cell r="B7044" t="str">
            <v>TRANSPORTE HORIZONTAL COM CARRINHO DE MÃO, DE SACOS DE 30 KG (UNIDADE: KGXKM). AF_07/2019</v>
          </cell>
          <cell r="C7044" t="str">
            <v>KGXKM</v>
          </cell>
          <cell r="D7044" t="str">
            <v>COLETADO</v>
          </cell>
          <cell r="E7044" t="str">
            <v>1,03</v>
          </cell>
          <cell r="F7044" t="str">
            <v>CAIXA REFERENCIAL</v>
          </cell>
        </row>
        <row r="7045">
          <cell r="A7045" t="str">
            <v>100203</v>
          </cell>
          <cell r="B7045" t="str">
            <v>TRANSPORTE HORIZONTAL COM CARRINHO DE MÃO, DE SACOS DE 20 KG (UNIDADE: KGXKM). AF_07/2019</v>
          </cell>
          <cell r="C7045" t="str">
            <v>KGXKM</v>
          </cell>
          <cell r="D7045" t="str">
            <v>COLETADO</v>
          </cell>
          <cell r="E7045" t="str">
            <v>1,23</v>
          </cell>
          <cell r="F7045" t="str">
            <v>CAIXA REFERENCIAL</v>
          </cell>
        </row>
        <row r="7046">
          <cell r="A7046" t="str">
            <v>100204</v>
          </cell>
          <cell r="B7046" t="str">
            <v>TRANSPORTE HORIZONTAL COM MANIPULADOR TELESCÓPICO, DE PÁLETE DE SACOS (UNIDADE: KGXKM). AF_07/2019</v>
          </cell>
          <cell r="C7046" t="str">
            <v>KGXKM</v>
          </cell>
          <cell r="D7046" t="str">
            <v>ATRIBUÍDO SÃO PAULO</v>
          </cell>
          <cell r="E7046" t="str">
            <v>0,13</v>
          </cell>
          <cell r="F7046" t="str">
            <v>CAIXA REFERENCIAL</v>
          </cell>
        </row>
        <row r="7047">
          <cell r="A7047" t="str">
            <v>100205</v>
          </cell>
          <cell r="B7047" t="str">
            <v>TRANSPORTE HORIZONTAL COM JERICA DE 60 L, DE MASSA/ GRANEL (UNIDADE: M3XKM). AF_07/2019</v>
          </cell>
          <cell r="C7047" t="str">
            <v>M3XKM</v>
          </cell>
          <cell r="D7047" t="str">
            <v>COLETADO</v>
          </cell>
          <cell r="E7047" t="str">
            <v>1.628,42</v>
          </cell>
          <cell r="F7047" t="str">
            <v>CAIXA REFERENCIAL</v>
          </cell>
        </row>
        <row r="7048">
          <cell r="A7048" t="str">
            <v>100206</v>
          </cell>
          <cell r="B7048" t="str">
            <v>TRANSPORTE HORIZONTAL COM JERICA DE 90 L, DE MASSA/ GRANEL (UNIDADE: M3XKM). AF_07/2019</v>
          </cell>
          <cell r="C7048" t="str">
            <v>M3XKM</v>
          </cell>
          <cell r="D7048" t="str">
            <v>COLETADO</v>
          </cell>
          <cell r="E7048" t="str">
            <v>1.177,07</v>
          </cell>
          <cell r="F7048" t="str">
            <v>CAIXA REFERENCIAL</v>
          </cell>
        </row>
        <row r="7049">
          <cell r="A7049" t="str">
            <v>100207</v>
          </cell>
          <cell r="B7049" t="str">
            <v>TRANSPORTE HORIZONTAL COM CARREGADEIRA, DE MASSA/ GRANEL (UNIDADE: M3XKM). AF_07/2019</v>
          </cell>
          <cell r="C7049" t="str">
            <v>M3XKM</v>
          </cell>
          <cell r="D7049" t="str">
            <v>COEFICIENTE DE REPRESENTATIVIDADE</v>
          </cell>
          <cell r="E7049" t="str">
            <v>540,64</v>
          </cell>
          <cell r="F7049" t="str">
            <v>CAIXA REFERENCIAL</v>
          </cell>
        </row>
        <row r="7050">
          <cell r="A7050" t="str">
            <v>100208</v>
          </cell>
          <cell r="B7050" t="str">
            <v>TRANSPORTE HORIZONTAL MANUAL, DE BLOCOS VAZADOS DE CONCRETO OU CERÂMICO DE 19X19X39CM (UNIDADE: BLOCOXKM). AF_07/2019</v>
          </cell>
          <cell r="C7050" t="str">
            <v>UNXKM</v>
          </cell>
          <cell r="D7050" t="str">
            <v>COLETADO</v>
          </cell>
          <cell r="E7050" t="str">
            <v>21,54</v>
          </cell>
          <cell r="F7050" t="str">
            <v>CAIXA REFERENCIAL</v>
          </cell>
        </row>
        <row r="7051">
          <cell r="A7051" t="str">
            <v>100209</v>
          </cell>
          <cell r="B7051" t="str">
            <v>TRANSPORTE HORIZONTAL MANUAL, DE BLOCOS CERÂMICOS FURADOS NA HORIZONTAL DE 9X19X19CM (UNIDADE: BLOCOXKM). AF_07/2019</v>
          </cell>
          <cell r="C7051" t="str">
            <v>UNXKM</v>
          </cell>
          <cell r="D7051" t="str">
            <v>COLETADO</v>
          </cell>
          <cell r="E7051" t="str">
            <v>10,77</v>
          </cell>
          <cell r="F7051" t="str">
            <v>CAIXA REFERENCIAL</v>
          </cell>
        </row>
        <row r="7052">
          <cell r="A7052" t="str">
            <v>100210</v>
          </cell>
          <cell r="B7052" t="str">
            <v>TRANSPORTE HORIZONTAL COM CARRINHO DE MÃO, DE BLOCOS VAZADOS DE CONCRETO OU CERÂMICO DE 19X19X39CM (UNIDADE: BLOCOXKM). AF_07/2019</v>
          </cell>
          <cell r="C7052" t="str">
            <v>UNXKM</v>
          </cell>
          <cell r="D7052" t="str">
            <v>COLETADO</v>
          </cell>
          <cell r="E7052" t="str">
            <v>19,84</v>
          </cell>
          <cell r="F7052" t="str">
            <v>CAIXA REFERENCIAL</v>
          </cell>
        </row>
        <row r="7053">
          <cell r="A7053" t="str">
            <v>100211</v>
          </cell>
          <cell r="B7053" t="str">
            <v>TRANSPORTE HORIZONTAL COM CARRINHO DE MÃO, DE BLOCOS CERÂMICOS FURADOS NA HORIZONTAL DE 9X19X19CM (UNIDADE: BLOCOXKM). AF_07/2019</v>
          </cell>
          <cell r="C7053" t="str">
            <v>UNXKM</v>
          </cell>
          <cell r="D7053" t="str">
            <v>COLETADO</v>
          </cell>
          <cell r="E7053" t="str">
            <v>7,65</v>
          </cell>
          <cell r="F7053" t="str">
            <v>CAIXA REFERENCIAL</v>
          </cell>
        </row>
        <row r="7054">
          <cell r="A7054" t="str">
            <v>100212</v>
          </cell>
          <cell r="B7054" t="str">
            <v>TRANSPORTE HORIZONTAL COM CARRINHO PLATAFORMA, DE BLOCOS VAZADOS DE CONCRETO OU CERÂMICO DE 19X19X39CM (UNIDADE: BLOCOXKM). AF_07/2019</v>
          </cell>
          <cell r="C7054" t="str">
            <v>UNXKM</v>
          </cell>
          <cell r="D7054" t="str">
            <v>COLETADO</v>
          </cell>
          <cell r="E7054" t="str">
            <v>8,45</v>
          </cell>
          <cell r="F7054" t="str">
            <v>CAIXA REFERENCIAL</v>
          </cell>
        </row>
        <row r="7055">
          <cell r="A7055" t="str">
            <v>100213</v>
          </cell>
          <cell r="B7055" t="str">
            <v>TRANSPORTE HORIZONTAL COM CARRINHO PLATAFORMA, DE BLOCOS CERÂMICOS FURADOS NA HORIZONTAL DE 9X19X19CM (UNIDADE: BLOCOXKM). AF_07/2019</v>
          </cell>
          <cell r="C7055" t="str">
            <v>UNXKM</v>
          </cell>
          <cell r="D7055" t="str">
            <v>COLETADO</v>
          </cell>
          <cell r="E7055" t="str">
            <v>3,03</v>
          </cell>
          <cell r="F7055" t="str">
            <v>CAIXA REFERENCIAL</v>
          </cell>
        </row>
        <row r="7056">
          <cell r="A7056" t="str">
            <v>100214</v>
          </cell>
          <cell r="B7056" t="str">
            <v>TRANSPORTE HORIZONTAL COM CARRINHO MINI PÁLETES, DE BLOCOS VAZADOS DE CONCRETO DE 19X19X39CM (UNIDADE: BLOCOXKM). AF_07/2019</v>
          </cell>
          <cell r="C7056" t="str">
            <v>UNXKM</v>
          </cell>
          <cell r="D7056" t="str">
            <v>COLETADO</v>
          </cell>
          <cell r="E7056" t="str">
            <v>4,66</v>
          </cell>
          <cell r="F7056" t="str">
            <v>CAIXA REFERENCIAL</v>
          </cell>
        </row>
        <row r="7057">
          <cell r="A7057" t="str">
            <v>100215</v>
          </cell>
          <cell r="B7057" t="str">
            <v>TRANSPORTE HORIZONTAL COM CARRINHO MINI PÁLETES, DE BLOCOS CERÂMICOS FURADOS NA VERTICAL DE 19X19X39CM (UNIDADE: BLOCOXKM). AF_07/2019</v>
          </cell>
          <cell r="C7057" t="str">
            <v>UNXKM</v>
          </cell>
          <cell r="D7057" t="str">
            <v>COLETADO</v>
          </cell>
          <cell r="E7057" t="str">
            <v>3,99</v>
          </cell>
          <cell r="F7057" t="str">
            <v>CAIXA REFERENCIAL</v>
          </cell>
        </row>
        <row r="7058">
          <cell r="A7058" t="str">
            <v>100216</v>
          </cell>
          <cell r="B7058" t="str">
            <v>TRANSPORTE HORIZONTAL COM CARRINHO MINI PÁLETES, DE BLOCOS CERÂMICOS FURADOS NA HORIZONTAL DE 9X19X19CM (UNIDADE: BLOCOXKM). AF_07/2019</v>
          </cell>
          <cell r="C7058" t="str">
            <v>UNXKM</v>
          </cell>
          <cell r="D7058" t="str">
            <v>COLETADO</v>
          </cell>
          <cell r="E7058" t="str">
            <v>1,07</v>
          </cell>
          <cell r="F7058" t="str">
            <v>CAIXA REFERENCIAL</v>
          </cell>
        </row>
        <row r="7059">
          <cell r="A7059" t="str">
            <v>100217</v>
          </cell>
          <cell r="B7059" t="str">
            <v>TRANSPORTE HORIZONTAL COM MANIPULADOR TELESCÓPICO, DE BLOCOS VAZADOS DE CONCRETO DE 19X19X39CM (UNIDADE: BLOCOXKM). AF_07/2019</v>
          </cell>
          <cell r="C7059" t="str">
            <v>UNXKM</v>
          </cell>
          <cell r="D7059" t="str">
            <v>ATRIBUÍDO SÃO PAULO</v>
          </cell>
          <cell r="E7059" t="str">
            <v>3,67</v>
          </cell>
          <cell r="F7059" t="str">
            <v>CAIXA REFERENCIAL</v>
          </cell>
        </row>
        <row r="7060">
          <cell r="A7060" t="str">
            <v>100218</v>
          </cell>
          <cell r="B7060" t="str">
            <v>TRANSPORTE HORIZONTAL COM MANIPULADOR TELESCÓPICO, DE BLOCOS CERÂMICOS FURADOS NA VERTICAL DE 19X19X39CM (UNIDADE: BLOCOXKM). AF_07/2019</v>
          </cell>
          <cell r="C7060" t="str">
            <v>UNXKM</v>
          </cell>
          <cell r="D7060" t="str">
            <v>ATRIBUÍDO SÃO PAULO</v>
          </cell>
          <cell r="E7060" t="str">
            <v>2,50</v>
          </cell>
          <cell r="F7060" t="str">
            <v>CAIXA REFERENCIAL</v>
          </cell>
        </row>
        <row r="7061">
          <cell r="A7061" t="str">
            <v>100219</v>
          </cell>
          <cell r="B7061" t="str">
            <v>TRANSPORTE HORIZONTAL COM MANIPULADOR TELESCÓPICO, DE BLOCOS CERÂMICOS FURADOS NA HORIZONTAL DE 9X19X19CM (UNIDADE: BLOCOXKM). AF_07/2019</v>
          </cell>
          <cell r="C7061" t="str">
            <v>UNXKM</v>
          </cell>
          <cell r="D7061" t="str">
            <v>ATRIBUÍDO SÃO PAULO</v>
          </cell>
          <cell r="E7061" t="str">
            <v>0,55</v>
          </cell>
          <cell r="F7061" t="str">
            <v>CAIXA REFERENCIAL</v>
          </cell>
        </row>
        <row r="7062">
          <cell r="A7062" t="str">
            <v>100220</v>
          </cell>
          <cell r="B7062" t="str">
            <v>TRANSPORTE HORIZONTAL MANUAL, DE CAIXA COM REVESTIMENTO CERÂMICO (UNIDADE: M2XKM). AF_07/2019</v>
          </cell>
          <cell r="C7062" t="str">
            <v>M2XKM</v>
          </cell>
          <cell r="D7062" t="str">
            <v>COLETADO</v>
          </cell>
          <cell r="E7062" t="str">
            <v>30,94</v>
          </cell>
          <cell r="F7062" t="str">
            <v>CAIXA REFERENCIAL</v>
          </cell>
        </row>
        <row r="7063">
          <cell r="A7063" t="str">
            <v>100221</v>
          </cell>
          <cell r="B7063" t="str">
            <v>TRANSPORTE HORIZONTAL COM CARRINHO DE MÃO, DE CAIXA COM REVESTIMENTO CERÂMICO (UNIDADE: M2XKM). AF_07/2019</v>
          </cell>
          <cell r="C7063" t="str">
            <v>M2XKM</v>
          </cell>
          <cell r="D7063" t="str">
            <v>COLETADO</v>
          </cell>
          <cell r="E7063" t="str">
            <v>35,08</v>
          </cell>
          <cell r="F7063" t="str">
            <v>CAIXA REFERENCIAL</v>
          </cell>
        </row>
        <row r="7064">
          <cell r="A7064" t="str">
            <v>100222</v>
          </cell>
          <cell r="B7064" t="str">
            <v>TRANSPORTE HORIZONTAL COM CARRINHO PLATAFORMA, DE CAIXA COM REVESTIMENTO CERÂMICO (UNIDADE: M2XKM). AF_07/2019</v>
          </cell>
          <cell r="C7064" t="str">
            <v>M2XKM</v>
          </cell>
          <cell r="D7064" t="str">
            <v>COLETADO</v>
          </cell>
          <cell r="E7064" t="str">
            <v>13,29</v>
          </cell>
          <cell r="F7064" t="str">
            <v>CAIXA REFERENCIAL</v>
          </cell>
        </row>
        <row r="7065">
          <cell r="A7065" t="str">
            <v>100223</v>
          </cell>
          <cell r="B7065" t="str">
            <v>TRANSPORTE HORIZONTAL COM CARRINHO MINI PÁLETES, DE CAIXA COM REVESTIMENTO CERÂMICO (UNIDADE: M2XKM). AF_07/2019</v>
          </cell>
          <cell r="C7065" t="str">
            <v>M2XKM</v>
          </cell>
          <cell r="D7065" t="str">
            <v>COLETADO</v>
          </cell>
          <cell r="E7065" t="str">
            <v>6,21</v>
          </cell>
          <cell r="F7065" t="str">
            <v>CAIXA REFERENCIAL</v>
          </cell>
        </row>
        <row r="7066">
          <cell r="A7066" t="str">
            <v>100224</v>
          </cell>
          <cell r="B7066" t="str">
            <v>TRANSPORTE HORIZONTAL COM MANIPULADOR TELESCÓPICO, DE CAIXA COM REVESTIMENTO CERÂMICO (UNIDADE: M2XKM). AF_07/2019</v>
          </cell>
          <cell r="C7066" t="str">
            <v>M2XKM</v>
          </cell>
          <cell r="D7066" t="str">
            <v>ATRIBUÍDO SÃO PAULO</v>
          </cell>
          <cell r="E7066" t="str">
            <v>3,67</v>
          </cell>
          <cell r="F7066" t="str">
            <v>CAIXA REFERENCIAL</v>
          </cell>
        </row>
        <row r="7067">
          <cell r="A7067" t="str">
            <v>100225</v>
          </cell>
          <cell r="B7067" t="str">
            <v>TRANSPORTE HORIZONTAL MANUAL, DE LATA DE 18 LITROS (UNIDADE: LXKM). AF_07/2019</v>
          </cell>
          <cell r="C7067" t="str">
            <v>LXKM</v>
          </cell>
          <cell r="D7067" t="str">
            <v>COLETADO</v>
          </cell>
          <cell r="E7067" t="str">
            <v>2,43</v>
          </cell>
          <cell r="F7067" t="str">
            <v>CAIXA REFERENCIAL</v>
          </cell>
        </row>
        <row r="7068">
          <cell r="A7068" t="str">
            <v>100226</v>
          </cell>
          <cell r="B7068" t="str">
            <v>TRANSPORTE HORIZONTAL COM CARRINHO PLATAFORMA, DE LATA DE 18 LITROS (UNIDADE: LXKM). AF_07/2019</v>
          </cell>
          <cell r="C7068" t="str">
            <v>LXKM</v>
          </cell>
          <cell r="D7068" t="str">
            <v>COLETADO</v>
          </cell>
          <cell r="E7068" t="str">
            <v>0,76</v>
          </cell>
          <cell r="F7068" t="str">
            <v>CAIXA REFERENCIAL</v>
          </cell>
        </row>
        <row r="7069">
          <cell r="A7069" t="str">
            <v>100227</v>
          </cell>
          <cell r="B7069" t="str">
            <v>TRANSPORTE HORIZONTAL COM CARRINHO RACIONAL, DE LATA DE 18 LITROS (UNIDADE: LXKM). AF_07/2019</v>
          </cell>
          <cell r="C7069" t="str">
            <v>LXKM</v>
          </cell>
          <cell r="D7069" t="str">
            <v>COLETADO</v>
          </cell>
          <cell r="E7069" t="str">
            <v>1,13</v>
          </cell>
          <cell r="F7069" t="str">
            <v>CAIXA REFERENCIAL</v>
          </cell>
        </row>
        <row r="7070">
          <cell r="A7070" t="str">
            <v>100228</v>
          </cell>
          <cell r="B7070" t="str">
            <v>TRANSPORTE HORIZONTAL COM MANIPULADOR TELESCÓPICO, DE LATA DE 18 LITROS (UNIDADE: LXKM). AF_07/2019</v>
          </cell>
          <cell r="C7070" t="str">
            <v>LXKM</v>
          </cell>
          <cell r="D7070" t="str">
            <v>ATRIBUÍDO SÃO PAULO</v>
          </cell>
          <cell r="E7070" t="str">
            <v>0,36</v>
          </cell>
          <cell r="F7070" t="str">
            <v>CAIXA REFERENCIAL</v>
          </cell>
        </row>
        <row r="7071">
          <cell r="A7071" t="str">
            <v>100229</v>
          </cell>
          <cell r="B7071" t="str">
            <v>TRANSPORTE VERTICAL MANUAL, 1 PAVIMENTO, DE SACOS DE 50 KG (UNIDADE: KG). AF_07/2019</v>
          </cell>
          <cell r="C7071" t="str">
            <v>KG</v>
          </cell>
          <cell r="D7071" t="str">
            <v>COLETADO</v>
          </cell>
          <cell r="E7071" t="str">
            <v>0,01</v>
          </cell>
          <cell r="F7071" t="str">
            <v>CAIXA REFERENCIAL</v>
          </cell>
        </row>
        <row r="7072">
          <cell r="A7072" t="str">
            <v>100230</v>
          </cell>
          <cell r="B7072" t="str">
            <v>TRANSPORTE VERTICAL MANUAL, 1 PAVIMENTO, DE SACOS DE 30 KG (UNIDADE: KG). AF_07/2019</v>
          </cell>
          <cell r="C7072" t="str">
            <v>KG</v>
          </cell>
          <cell r="D7072" t="str">
            <v>COLETADO</v>
          </cell>
          <cell r="E7072" t="str">
            <v>0,02</v>
          </cell>
          <cell r="F7072" t="str">
            <v>CAIXA REFERENCIAL</v>
          </cell>
        </row>
        <row r="7073">
          <cell r="A7073" t="str">
            <v>100231</v>
          </cell>
          <cell r="B7073" t="str">
            <v>TRANSPORTE VERTICAL MANUAL, 1 PAVIMENTO, DE SACOS DE 20 KG (UNIDADE: KG). AF_07/2019</v>
          </cell>
          <cell r="C7073" t="str">
            <v>KG</v>
          </cell>
          <cell r="D7073" t="str">
            <v>COLETADO</v>
          </cell>
          <cell r="E7073" t="str">
            <v>0,04</v>
          </cell>
          <cell r="F7073" t="str">
            <v>CAIXA REFERENCIAL</v>
          </cell>
        </row>
        <row r="7074">
          <cell r="A7074" t="str">
            <v>100232</v>
          </cell>
          <cell r="B7074" t="str">
            <v>TRANSPORTE VERTICAL MANUAL, 1 PAVIMENTO, DE BLOCOS VAZADOS DE CONCRETO OU CERÂMICO DE 19X19X39CM (UNIDADE: BLOCO). AF_07/2019</v>
          </cell>
          <cell r="C7074" t="str">
            <v>UN</v>
          </cell>
          <cell r="D7074" t="str">
            <v>COLETADO</v>
          </cell>
          <cell r="E7074" t="str">
            <v>0,41</v>
          </cell>
          <cell r="F7074" t="str">
            <v>CAIXA REFERENCIAL</v>
          </cell>
        </row>
        <row r="7075">
          <cell r="A7075" t="str">
            <v>100233</v>
          </cell>
          <cell r="B7075" t="str">
            <v>TRANSPORTE VERTICAL MANUAL, 1 PAVIMENTO, DE BLOCOS CERÂMICOS FURADOS NA HORIZONTAL DE 9X19X19CM (UNIDADE: BLOCO). AF_07/2019</v>
          </cell>
          <cell r="C7075" t="str">
            <v>UN</v>
          </cell>
          <cell r="D7075" t="str">
            <v>COLETADO</v>
          </cell>
          <cell r="E7075" t="str">
            <v>0,20</v>
          </cell>
          <cell r="F7075" t="str">
            <v>CAIXA REFERENCIAL</v>
          </cell>
        </row>
        <row r="7076">
          <cell r="A7076" t="str">
            <v>100234</v>
          </cell>
          <cell r="B7076" t="str">
            <v>TRANSPORTE VERTICAL MANUAL, 1 PAVIMENTO, DE CAIXA COM REVESTIMENTO CERÂMICO (UNIDADE: M2). AF_07/2019</v>
          </cell>
          <cell r="C7076" t="str">
            <v>M2</v>
          </cell>
          <cell r="D7076" t="str">
            <v>COLETADO</v>
          </cell>
          <cell r="E7076" t="str">
            <v>0,61</v>
          </cell>
          <cell r="F7076" t="str">
            <v>CAIXA REFERENCIAL</v>
          </cell>
        </row>
        <row r="7077">
          <cell r="A7077" t="str">
            <v>100235</v>
          </cell>
          <cell r="B7077" t="str">
            <v>TRANSPORTE VERTICAL MANUAL, 1 PAVIMENTO, DE LATA DE 18 LITROS (UNIDADE: L). AF_07/2019</v>
          </cell>
          <cell r="C7077" t="str">
            <v>L</v>
          </cell>
          <cell r="D7077" t="str">
            <v>COLETADO</v>
          </cell>
          <cell r="E7077" t="str">
            <v>0,04</v>
          </cell>
          <cell r="F7077" t="str">
            <v>CAIXA REFERENCIAL</v>
          </cell>
        </row>
        <row r="7078">
          <cell r="A7078" t="str">
            <v>100236</v>
          </cell>
          <cell r="B7078" t="str">
            <v>TRANSPORTE HORIZONTAL MANUAL, DE TUBO DE PVC SOLDÁVEL COM DIÂMETRO MENOR OU IGUAL A 60 MM (UNIDADE: MXKM). AF_07/2019</v>
          </cell>
          <cell r="C7078" t="str">
            <v>MXKM</v>
          </cell>
          <cell r="D7078" t="str">
            <v>COLETADO</v>
          </cell>
          <cell r="E7078" t="str">
            <v>3,08</v>
          </cell>
          <cell r="F7078" t="str">
            <v>CAIXA REFERENCIAL</v>
          </cell>
        </row>
        <row r="7079">
          <cell r="A7079" t="str">
            <v>100237</v>
          </cell>
          <cell r="B7079" t="str">
            <v>TRANSPORTE HORIZONTAL MANUAL, DE TUBO DE PVC SOLDÁVEL COM DIÂMETRO MAIOR QUE 60 MM E MENOR OU IGUAL A 85 MM (UNIDADE: MXKM). AF_07/2019</v>
          </cell>
          <cell r="C7079" t="str">
            <v>MXKM</v>
          </cell>
          <cell r="D7079" t="str">
            <v>COLETADO</v>
          </cell>
          <cell r="E7079" t="str">
            <v>3,70</v>
          </cell>
          <cell r="F7079" t="str">
            <v>CAIXA REFERENCIAL</v>
          </cell>
        </row>
        <row r="7080">
          <cell r="A7080" t="str">
            <v>100238</v>
          </cell>
          <cell r="B7080" t="str">
            <v>TRANSPORTE HORIZONTAL MANUAL, DE TUBO DE CPVC COM DIÂMETRO MENOR OU IGUAL A 73 MM (UNIDADE: MXKM). AF_07/2019</v>
          </cell>
          <cell r="C7080" t="str">
            <v>MXKM</v>
          </cell>
          <cell r="D7080" t="str">
            <v>COLETADO</v>
          </cell>
          <cell r="E7080" t="str">
            <v>5,92</v>
          </cell>
          <cell r="F7080" t="str">
            <v>CAIXA REFERENCIAL</v>
          </cell>
        </row>
        <row r="7081">
          <cell r="A7081" t="str">
            <v>100239</v>
          </cell>
          <cell r="B7081" t="str">
            <v>TRANSPORTE HORIZONTAL MANUAL, DE TUBO DE CPVC COM DIÂMETRO MAIOR QUE 73 MM E MENOR OU IGUAL A 89 MM (UNIDADE: MXKM). AF_07/2019</v>
          </cell>
          <cell r="C7081" t="str">
            <v>MXKM</v>
          </cell>
          <cell r="D7081" t="str">
            <v>COLETADO</v>
          </cell>
          <cell r="E7081" t="str">
            <v>7,40</v>
          </cell>
          <cell r="F7081" t="str">
            <v>CAIXA REFERENCIAL</v>
          </cell>
        </row>
        <row r="7082">
          <cell r="A7082" t="str">
            <v>100240</v>
          </cell>
          <cell r="B7082" t="str">
            <v>TRANSPORTE HORIZONTAL MANUAL, DE TUBO DE PPR - PN12 OU PN25 - COM DIÂMETRO MENOR OU IGUAL A 50 MM (UNIDADE: MXKM). AF_07/2019</v>
          </cell>
          <cell r="C7082" t="str">
            <v>MXKM</v>
          </cell>
          <cell r="D7082" t="str">
            <v>COLETADO</v>
          </cell>
          <cell r="E7082" t="str">
            <v>4,44</v>
          </cell>
          <cell r="F7082" t="str">
            <v>CAIXA REFERENCIAL</v>
          </cell>
        </row>
        <row r="7083">
          <cell r="A7083" t="str">
            <v>100241</v>
          </cell>
          <cell r="B7083" t="str">
            <v>TRANSPORTE HORIZONTAL MANUAL, DE TUBO DE PPR - PN12 OU PN25 - COM DIÂMETRO MAIOR QUE 50 MM E MENOR OU IGUAL A 75 MM (UNIDADE: MXKM). AF_07/2019</v>
          </cell>
          <cell r="C7083" t="str">
            <v>MXKM</v>
          </cell>
          <cell r="D7083" t="str">
            <v>COLETADO</v>
          </cell>
          <cell r="E7083" t="str">
            <v>7,40</v>
          </cell>
          <cell r="F7083" t="str">
            <v>CAIXA REFERENCIAL</v>
          </cell>
        </row>
        <row r="7084">
          <cell r="A7084" t="str">
            <v>100242</v>
          </cell>
          <cell r="B7084" t="str">
            <v>TRANSPORTE HORIZONTAL MANUAL, DE TUBO DE PPR - PN12 OU PN25 - COM DIÂMETRO MAIOR QUE 75 MM E MENOR OU IGUAL A 110 MM (UNIDADE: MXKM). AF_07/2019</v>
          </cell>
          <cell r="C7084" t="str">
            <v>MXKM</v>
          </cell>
          <cell r="D7084" t="str">
            <v>COLETADO</v>
          </cell>
          <cell r="E7084" t="str">
            <v>21,87</v>
          </cell>
          <cell r="F7084" t="str">
            <v>CAIXA REFERENCIAL</v>
          </cell>
        </row>
        <row r="7085">
          <cell r="A7085" t="str">
            <v>100243</v>
          </cell>
          <cell r="B7085" t="str">
            <v>TRANSPORTE HORIZONTAL MANUAL, DE TUBO DE COBRE - CLASSE E - COM DIÂMETRO MENOR OU IGUAL A 54 MM (UNIDADE: MXKM). AF_07/2019</v>
          </cell>
          <cell r="C7085" t="str">
            <v>MXKM</v>
          </cell>
          <cell r="D7085" t="str">
            <v>COLETADO</v>
          </cell>
          <cell r="E7085" t="str">
            <v>3,55</v>
          </cell>
          <cell r="F7085" t="str">
            <v>CAIXA REFERENCIAL</v>
          </cell>
        </row>
        <row r="7086">
          <cell r="A7086" t="str">
            <v>100244</v>
          </cell>
          <cell r="B7086" t="str">
            <v>TRANSPORTE HORIZONTAL MANUAL, DE TUBO DE COBRE - CLASSE E - COM DIÂMETRO MAIOR QUE 54 MM E MENOR OU IGUAL A 79 MM (UNIDADE: MXKM). AF_07/2019</v>
          </cell>
          <cell r="C7086" t="str">
            <v>MXKM</v>
          </cell>
          <cell r="D7086" t="str">
            <v>COLETADO</v>
          </cell>
          <cell r="E7086" t="str">
            <v>4,44</v>
          </cell>
          <cell r="F7086" t="str">
            <v>CAIXA REFERENCIAL</v>
          </cell>
        </row>
        <row r="7087">
          <cell r="A7087" t="str">
            <v>100245</v>
          </cell>
          <cell r="B7087" t="str">
            <v>TRANSPORTE HORIZONTAL MANUAL, DE TUBO DE COBRE - CLASSE E - COM DIÂMETRO MAIOR QUE 79 MM E MENOR OU IGUAL A 104 MM (UNIDADE: MXKM). AF_07/2019</v>
          </cell>
          <cell r="C7087" t="str">
            <v>MXKM</v>
          </cell>
          <cell r="D7087" t="str">
            <v>COLETADO</v>
          </cell>
          <cell r="E7087" t="str">
            <v>8,88</v>
          </cell>
          <cell r="F7087" t="str">
            <v>CAIXA REFERENCIAL</v>
          </cell>
        </row>
        <row r="7088">
          <cell r="A7088" t="str">
            <v>100246</v>
          </cell>
          <cell r="B7088" t="str">
            <v>TRANSPORTE HORIZONTAL MANUAL, DE TUBO DE PVC SÉRIE NORMAL - ESGOTO PREDIAL, OU REFORÇADO PARA ESGOTO OU ÁGUAS PLUVIAIS PREDIAL, COM DIÂMETRO MENOR OU IGUAL A 75 MM (UNIDADE: MXKM). AF_07/2019</v>
          </cell>
          <cell r="C7088" t="str">
            <v>MXKM</v>
          </cell>
          <cell r="D7088" t="str">
            <v>COLETADO</v>
          </cell>
          <cell r="E7088" t="str">
            <v>2,96</v>
          </cell>
          <cell r="F7088" t="str">
            <v>CAIXA REFERENCIAL</v>
          </cell>
        </row>
        <row r="7089">
          <cell r="A7089" t="str">
            <v>100247</v>
          </cell>
          <cell r="B7089" t="str">
            <v>TRANSPORTE HORIZONTAL MANUAL, DE TUBO DE PVC SÉRIE NORMAL - ESGOTO PREDIAL, OU REFORÇADO PARA ESGOTO OU ÁGUAS PLUVIAIS PREDIAL, COM DIÂMETRO MAIOR QUE 75 MM E MENOR OU IGUAL A 100 MM (UNIDADE: MXKM). AF_07/2019</v>
          </cell>
          <cell r="C7089" t="str">
            <v>MXKM</v>
          </cell>
          <cell r="D7089" t="str">
            <v>COLETADO</v>
          </cell>
          <cell r="E7089" t="str">
            <v>3,70</v>
          </cell>
          <cell r="F7089" t="str">
            <v>CAIXA REFERENCIAL</v>
          </cell>
        </row>
        <row r="7090">
          <cell r="A7090" t="str">
            <v>100248</v>
          </cell>
          <cell r="B7090" t="str">
            <v>TRANSPORTE HORIZONTAL MANUAL, DE TUBO DE PVC SÉRIE NORMAL - ESGOTO PREDIAL, OU REFORÇADO PARA ESGOTO OU ÁGUAS PLUVIAIS PREDIAL, COM DIÂMETRO MAIOR QUE 100 MM E MENOR OU IGUAL A 150 MM (UNIDADE: MXKM). AF_07/2019</v>
          </cell>
          <cell r="C7090" t="str">
            <v>MXKM</v>
          </cell>
          <cell r="D7090" t="str">
            <v>COLETADO</v>
          </cell>
          <cell r="E7090" t="str">
            <v>14,58</v>
          </cell>
          <cell r="F7090" t="str">
            <v>CAIXA REFERENCIAL</v>
          </cell>
        </row>
        <row r="7091">
          <cell r="A7091" t="str">
            <v>100249</v>
          </cell>
          <cell r="B7091" t="str">
            <v>TRANSPORTE HORIZONTAL MANUAL, DE TUBO DE AÇO CARBONO LEVE OU MÉDIO, PRETO OU GALVANIZADO, COM DIÂMETRO MENOR OU IGUAL A 20 MM (UNIDADE: MXKM). AF_07/2019</v>
          </cell>
          <cell r="C7091" t="str">
            <v>MXKM</v>
          </cell>
          <cell r="D7091" t="str">
            <v>COLETADO</v>
          </cell>
          <cell r="E7091" t="str">
            <v>2,96</v>
          </cell>
          <cell r="F7091" t="str">
            <v>CAIXA REFERENCIAL</v>
          </cell>
        </row>
        <row r="7092">
          <cell r="A7092" t="str">
            <v>100250</v>
          </cell>
          <cell r="B7092" t="str">
            <v>TRANSPORTE HORIZONTAL MANUAL, DE TUBO DE AÇO CARBONO LEVE OU MÉDIO, PRETO OU GALVANIZADO, COM DIÂMETRO MAIOR QUE 20 MM E MENOR OU IGUAL A 32 MM (UNIDADE: MXKM). AF_07/2019</v>
          </cell>
          <cell r="C7092" t="str">
            <v>MXKM</v>
          </cell>
          <cell r="D7092" t="str">
            <v>COLETADO</v>
          </cell>
          <cell r="E7092" t="str">
            <v>4,93</v>
          </cell>
          <cell r="F7092" t="str">
            <v>CAIXA REFERENCIAL</v>
          </cell>
        </row>
        <row r="7093">
          <cell r="A7093" t="str">
            <v>100251</v>
          </cell>
          <cell r="B7093" t="str">
            <v>TRANSPORTE HORIZONTAL MANUAL, DE TUBO DE AÇO CARBONO LEVE OU MÉDIO, PRETO OU GALVANIZADO, COM DIÂMETRO MAIOR QUE 32 MM E MENOR OU IGUAL A 65 MM (UNIDADE: MXKM). AF_07/2019</v>
          </cell>
          <cell r="C7093" t="str">
            <v>MXKM</v>
          </cell>
          <cell r="D7093" t="str">
            <v>COLETADO</v>
          </cell>
          <cell r="E7093" t="str">
            <v>14,58</v>
          </cell>
          <cell r="F7093" t="str">
            <v>CAIXA REFERENCIAL</v>
          </cell>
        </row>
        <row r="7094">
          <cell r="A7094" t="str">
            <v>100252</v>
          </cell>
          <cell r="B7094" t="str">
            <v>TRANSPORTE HORIZONTAL MANUAL, DE TUBO DE AÇO CARBONO LEVE OU MÉDIO, PRETO OU GALVANIZADO, COM DIÂMETRO MAIOR QUE 65 MM E MENOR OU IGUAL A 90 MM (UNIDADE: MXKM). AF_07/2019</v>
          </cell>
          <cell r="C7094" t="str">
            <v>MXKM</v>
          </cell>
          <cell r="D7094" t="str">
            <v>COLETADO</v>
          </cell>
          <cell r="E7094" t="str">
            <v>21,87</v>
          </cell>
          <cell r="F7094" t="str">
            <v>CAIXA REFERENCIAL</v>
          </cell>
        </row>
        <row r="7095">
          <cell r="A7095" t="str">
            <v>100253</v>
          </cell>
          <cell r="B7095" t="str">
            <v>TRANSPORTE HORIZONTAL MANUAL, DE TUBO DE AÇO CARBONO LEVE OU MÉDIO, PRETO OU GALVANIZADO, COM DIÂMETRO MAIOR QUE 90 MM E MENOR OU IGUAL A 125 MM (UNIDADE: MXKM). AF_07/2019</v>
          </cell>
          <cell r="C7095" t="str">
            <v>MXKM</v>
          </cell>
          <cell r="D7095" t="str">
            <v>COLETADO</v>
          </cell>
          <cell r="E7095" t="str">
            <v>29,17</v>
          </cell>
          <cell r="F7095" t="str">
            <v>CAIXA REFERENCIAL</v>
          </cell>
        </row>
        <row r="7096">
          <cell r="A7096" t="str">
            <v>100254</v>
          </cell>
          <cell r="B7096" t="str">
            <v>TRANSPORTE HORIZONTAL MANUAL, DE TUBO DE AÇO CARBONO LEVE OU MÉDIO, PRETO OU GALVANIZADO, COM DIÂMETRO MAIOR QUE 125 MM E MENOR OU IGUAL A 150 MM (UNIDADE: MXKM). AF_07/2019</v>
          </cell>
          <cell r="C7096" t="str">
            <v>MXKM</v>
          </cell>
          <cell r="D7096" t="str">
            <v>COLETADO</v>
          </cell>
          <cell r="E7096" t="str">
            <v>43,75</v>
          </cell>
          <cell r="F7096" t="str">
            <v>CAIXA REFERENCIAL</v>
          </cell>
        </row>
        <row r="7097">
          <cell r="A7097" t="str">
            <v>100255</v>
          </cell>
          <cell r="B7097" t="str">
            <v>TRANSPORTE HORIZONTAL MANUAL, DE TÁBUAS DE MADEIRA COM SEÇÃO TRANSVERSAL DE 2,5 X 25 CM E 2,5 X 30 CM (UNIDADE: MXKM). AF_07/2019</v>
          </cell>
          <cell r="C7097" t="str">
            <v>MXKM</v>
          </cell>
          <cell r="D7097" t="str">
            <v>COLETADO</v>
          </cell>
          <cell r="E7097" t="str">
            <v>14,80</v>
          </cell>
          <cell r="F7097" t="str">
            <v>CAIXA REFERENCIAL</v>
          </cell>
        </row>
        <row r="7098">
          <cell r="A7098" t="str">
            <v>100256</v>
          </cell>
          <cell r="B7098" t="str">
            <v>TRANSPORTE HORIZONTAL MANUAL, DE CAIBROS DE MADEIRA COM SEÇÃO TRANSVERSAL DE 7,5 X 6 CM E 6 X 8 CM (UNIDADE: MXKM). AF_07/2019</v>
          </cell>
          <cell r="C7098" t="str">
            <v>MXKM</v>
          </cell>
          <cell r="D7098" t="str">
            <v>COLETADO</v>
          </cell>
          <cell r="E7098" t="str">
            <v>9,87</v>
          </cell>
          <cell r="F7098" t="str">
            <v>CAIXA REFERENCIAL</v>
          </cell>
        </row>
        <row r="7099">
          <cell r="A7099" t="str">
            <v>100257</v>
          </cell>
          <cell r="B7099" t="str">
            <v>TRANSPORTE HORIZONTAL MANUAL, DE RIPAS DE MADEIRA COM SEÇÃO TRANSVERSAL DE 1 X 5 CM E 2 X 5 CM (UNIDADE: MXKM). AF_07/2019</v>
          </cell>
          <cell r="C7099" t="str">
            <v>MXKM</v>
          </cell>
          <cell r="D7099" t="str">
            <v>COLETADO</v>
          </cell>
          <cell r="E7099" t="str">
            <v>5,92</v>
          </cell>
          <cell r="F7099" t="str">
            <v>CAIXA REFERENCIAL</v>
          </cell>
        </row>
        <row r="7100">
          <cell r="A7100" t="str">
            <v>100258</v>
          </cell>
          <cell r="B7100" t="str">
            <v>TRANSPORTE HORIZONTAL MANUAL, DE VIGAS DE MADEIRA COM SEÇÃO TRANSVERSAL DE 5 X 12 CM (UNIDADE: MXKM). AF_07/2019</v>
          </cell>
          <cell r="C7100" t="str">
            <v>MXKM</v>
          </cell>
          <cell r="D7100" t="str">
            <v>COLETADO</v>
          </cell>
          <cell r="E7100" t="str">
            <v>14,80</v>
          </cell>
          <cell r="F7100" t="str">
            <v>CAIXA REFERENCIAL</v>
          </cell>
        </row>
        <row r="7101">
          <cell r="A7101" t="str">
            <v>100259</v>
          </cell>
          <cell r="B7101" t="str">
            <v>TRANSPORTE HORIZONTAL MANUAL, DE VIGAS DE MADEIRA COM SEÇÃO TRANSVERSAL DE 6 X 16 CM (UNIDADE: MXKM). AF_07/2019</v>
          </cell>
          <cell r="C7101" t="str">
            <v>MXKM</v>
          </cell>
          <cell r="D7101" t="str">
            <v>COLETADO</v>
          </cell>
          <cell r="E7101" t="str">
            <v>29,17</v>
          </cell>
          <cell r="F7101" t="str">
            <v>CAIXA REFERENCIAL</v>
          </cell>
        </row>
        <row r="7102">
          <cell r="A7102" t="str">
            <v>100260</v>
          </cell>
          <cell r="B7102" t="str">
            <v>TRANSPORTE HORIZONTAL MANUAL, DE VERGALHÕES DE AÇO COM DIÂMETRO DE 5 MM (UNIDADE: KGXKM). AF_07/2019</v>
          </cell>
          <cell r="C7102" t="str">
            <v>KGXKM</v>
          </cell>
          <cell r="D7102" t="str">
            <v>COLETADO</v>
          </cell>
          <cell r="E7102" t="str">
            <v>9,61</v>
          </cell>
          <cell r="F7102" t="str">
            <v>CAIXA REFERENCIAL</v>
          </cell>
        </row>
        <row r="7103">
          <cell r="A7103" t="str">
            <v>100261</v>
          </cell>
          <cell r="B7103" t="str">
            <v>TRANSPORTE HORIZONTAL MANUAL, DE VERGALHÕES DE AÇO COM DIÂMETRO DE 6,3 MM (UNIDADE: KGXKM). AF_07/2019</v>
          </cell>
          <cell r="C7103" t="str">
            <v>KGXKM</v>
          </cell>
          <cell r="D7103" t="str">
            <v>COLETADO</v>
          </cell>
          <cell r="E7103" t="str">
            <v>6,04</v>
          </cell>
          <cell r="F7103" t="str">
            <v>CAIXA REFERENCIAL</v>
          </cell>
        </row>
        <row r="7104">
          <cell r="A7104" t="str">
            <v>100262</v>
          </cell>
          <cell r="B7104" t="str">
            <v>TRANSPORTE HORIZONTAL MANUAL, DE VERGALHÕES DE AÇO COM DIÂMETRO DE 8 MM (UNIDADE: KGXKM). AF_07/2019</v>
          </cell>
          <cell r="C7104" t="str">
            <v>KGXKM</v>
          </cell>
          <cell r="D7104" t="str">
            <v>COLETADO</v>
          </cell>
          <cell r="E7104" t="str">
            <v>3,74</v>
          </cell>
          <cell r="F7104" t="str">
            <v>CAIXA REFERENCIAL</v>
          </cell>
        </row>
        <row r="7105">
          <cell r="A7105" t="str">
            <v>100263</v>
          </cell>
          <cell r="B7105" t="str">
            <v>TRANSPORTE HORIZONTAL MANUAL, DE VERGALHÕES DE AÇO COM DIÂMETRO DE 10 MM; 12,5 MM; 16 MM; 20 MM; 25 MM OU 32 MM (UNIDADE: KGXKM). AF_07/2019</v>
          </cell>
          <cell r="C7105" t="str">
            <v>KGXKM</v>
          </cell>
          <cell r="D7105" t="str">
            <v>COLETADO</v>
          </cell>
          <cell r="E7105" t="str">
            <v>2,40</v>
          </cell>
          <cell r="F7105" t="str">
            <v>CAIXA REFERENCIAL</v>
          </cell>
        </row>
        <row r="7106">
          <cell r="A7106" t="str">
            <v>100264</v>
          </cell>
          <cell r="B7106" t="str">
            <v>TRANSPORTE HORIZONTAL MANUAL, DE JANELA (UNIDADE: M2XKM). AF_07/2019</v>
          </cell>
          <cell r="C7106" t="str">
            <v>M2XKM</v>
          </cell>
          <cell r="D7106" t="str">
            <v>COLETADO</v>
          </cell>
          <cell r="E7106" t="str">
            <v>43,68</v>
          </cell>
          <cell r="F7106" t="str">
            <v>CAIXA REFERENCIAL</v>
          </cell>
        </row>
        <row r="7107">
          <cell r="A7107" t="str">
            <v>100265</v>
          </cell>
          <cell r="B7107" t="str">
            <v>TRANSPORTE VERTICAL MANUAL, 1 PAVIMENTO, DE JANELA (UNIDADE: M2). AF_07/2019</v>
          </cell>
          <cell r="C7107" t="str">
            <v>M2</v>
          </cell>
          <cell r="D7107" t="str">
            <v>COLETADO</v>
          </cell>
          <cell r="E7107" t="str">
            <v>0,91</v>
          </cell>
          <cell r="F7107" t="str">
            <v>CAIXA REFERENCIAL</v>
          </cell>
        </row>
        <row r="7108">
          <cell r="A7108" t="str">
            <v>100266</v>
          </cell>
          <cell r="B7108" t="str">
            <v>TRANSPORTE HORIZONTAL MANUAL, DE PORTA (UNIDADE: UNIDXKM). AF_07/2019</v>
          </cell>
          <cell r="C7108" t="str">
            <v>UNXKM</v>
          </cell>
          <cell r="D7108" t="str">
            <v>COLETADO</v>
          </cell>
          <cell r="E7108" t="str">
            <v>92,84</v>
          </cell>
          <cell r="F7108" t="str">
            <v>CAIXA REFERENCIAL</v>
          </cell>
        </row>
        <row r="7109">
          <cell r="A7109" t="str">
            <v>100267</v>
          </cell>
          <cell r="B7109" t="str">
            <v>TRANSPORTE VERTICAL MANUAL, 1 PAVIMENTO, DE PORTA (UNIDADE: UNID). AF_07/2019</v>
          </cell>
          <cell r="C7109" t="str">
            <v>UN</v>
          </cell>
          <cell r="D7109" t="str">
            <v>COLETADO</v>
          </cell>
          <cell r="E7109" t="str">
            <v>1,84</v>
          </cell>
          <cell r="F7109" t="str">
            <v>CAIXA REFERENCIAL</v>
          </cell>
        </row>
        <row r="7110">
          <cell r="A7110" t="str">
            <v>100268</v>
          </cell>
          <cell r="B7110" t="str">
            <v>TRANSPORTE HORIZONTAL MANUAL, DE BANCADA DE MÁRMORE OU GRANITO PARA COZINHA/LAVATÓRIO OU MÁRMORE SINTÉTICO COM CUBA INTEGRADA (UNIDADE: UNIDXKM). AF_07/2019</v>
          </cell>
          <cell r="C7110" t="str">
            <v>UNXKM</v>
          </cell>
          <cell r="D7110" t="str">
            <v>COLETADO</v>
          </cell>
          <cell r="E7110" t="str">
            <v>92,84</v>
          </cell>
          <cell r="F7110" t="str">
            <v>CAIXA REFERENCIAL</v>
          </cell>
        </row>
        <row r="7111">
          <cell r="A7111" t="str">
            <v>100269</v>
          </cell>
          <cell r="B7111" t="str">
            <v>TRANSPORTE VERTICAL, BANCADA DE MÁRMORE OU GRANITO PARA COZINHA/LAVATÓRIO OU MÁRMORE SINTÉTICO COM CUBA INTEGRADA, MANUAL, 1 PAVIMENTO, (UNIDADE: UNID). AF_07/2019</v>
          </cell>
          <cell r="C7111" t="str">
            <v>UN</v>
          </cell>
          <cell r="D7111" t="str">
            <v>COLETADO</v>
          </cell>
          <cell r="E7111" t="str">
            <v>1,84</v>
          </cell>
          <cell r="F7111" t="str">
            <v>CAIXA REFERENCIAL</v>
          </cell>
        </row>
        <row r="7112">
          <cell r="A7112" t="str">
            <v>100270</v>
          </cell>
          <cell r="B7112" t="str">
            <v>TRANSPORTE HORIZONTAL COM CARRINHO PLATAFORMA, DE BANCADA DE MÁRMORE OU GRANITO PARA COZINHA/LAVATÓRIO OU MÁRMORE SINTÉTICO COM CUBA INTEGRADA (UNIDADE: UNIDXKM). AF_07/2019</v>
          </cell>
          <cell r="C7112" t="str">
            <v>UNXKM</v>
          </cell>
          <cell r="D7112" t="str">
            <v>COLETADO</v>
          </cell>
          <cell r="E7112" t="str">
            <v>69,59</v>
          </cell>
          <cell r="F7112" t="str">
            <v>CAIXA REFERENCIAL</v>
          </cell>
        </row>
        <row r="7113">
          <cell r="A7113" t="str">
            <v>100271</v>
          </cell>
          <cell r="B7113" t="str">
            <v>TRANSPORTE HORIZONTAL MANUAL, DE VIDRO (UNIDADE: M2XKM). AF_07/2019</v>
          </cell>
          <cell r="C7113" t="str">
            <v>M2XKM</v>
          </cell>
          <cell r="D7113" t="str">
            <v>COLETADO</v>
          </cell>
          <cell r="E7113" t="str">
            <v>69,63</v>
          </cell>
          <cell r="F7113" t="str">
            <v>CAIXA REFERENCIAL</v>
          </cell>
        </row>
        <row r="7114">
          <cell r="A7114" t="str">
            <v>100272</v>
          </cell>
          <cell r="B7114" t="str">
            <v>TRANSPORTE VERTICAL MANUAL, 1 PAVIMENTO, DE VIDRO (UNIDADE: M2). AF_07/2019</v>
          </cell>
          <cell r="C7114" t="str">
            <v>M2</v>
          </cell>
          <cell r="D7114" t="str">
            <v>COLETADO</v>
          </cell>
          <cell r="E7114" t="str">
            <v>1,38</v>
          </cell>
          <cell r="F7114" t="str">
            <v>CAIXA REFERENCIAL</v>
          </cell>
        </row>
        <row r="7115">
          <cell r="A7115" t="str">
            <v>100273</v>
          </cell>
          <cell r="B7115" t="str">
            <v>TRANSPORTE HORIZONTAL MANUAL, DE TELA DE AÇO (UNIDADE: KGXKM). AF_07/2019</v>
          </cell>
          <cell r="C7115" t="str">
            <v>KGXKM</v>
          </cell>
          <cell r="D7115" t="str">
            <v>COLETADO</v>
          </cell>
          <cell r="E7115" t="str">
            <v>3,63</v>
          </cell>
          <cell r="F7115" t="str">
            <v>CAIXA REFERENCIAL</v>
          </cell>
        </row>
        <row r="7116">
          <cell r="A7116" t="str">
            <v>100274</v>
          </cell>
          <cell r="B7116" t="str">
            <v>TRANSPORTE HORIZONTAL MANUAL, DE COMPENSADO DE MADEIRA (UNIDADE: M2XKM). AF_07/2019</v>
          </cell>
          <cell r="C7116" t="str">
            <v>M2XKM</v>
          </cell>
          <cell r="D7116" t="str">
            <v>COLETADO</v>
          </cell>
          <cell r="E7116" t="str">
            <v>30,96</v>
          </cell>
          <cell r="F7116" t="str">
            <v>CAIXA REFERENCIAL</v>
          </cell>
        </row>
        <row r="7117">
          <cell r="A7117" t="str">
            <v>100275</v>
          </cell>
          <cell r="B7117" t="str">
            <v>TRANSPORTE HORIZONTAL MANUAL, DE TELHA TERMOACÚSTICA OU TELHA DE AÇO ZINCADO (UNIDADE: M2XKM). AF_07/2019</v>
          </cell>
          <cell r="C7117" t="str">
            <v>M2XKM</v>
          </cell>
          <cell r="D7117" t="str">
            <v>COLETADO</v>
          </cell>
          <cell r="E7117" t="str">
            <v>20,02</v>
          </cell>
          <cell r="F7117" t="str">
            <v>CAIXA REFERENCIAL</v>
          </cell>
        </row>
        <row r="7118">
          <cell r="A7118" t="str">
            <v>100276</v>
          </cell>
          <cell r="B7118" t="str">
            <v>TRANSPORTE HORIZONTAL MANUAL, DE TELHA DE FIBROCIMENTO OU TELHA ESTRUTURAL DE FIBROCIMENTO, CANALETE 90 OU KALHETÃO (UNIDADE: M2XKM). AF_07/2019</v>
          </cell>
          <cell r="C7118" t="str">
            <v>M2XKM</v>
          </cell>
          <cell r="D7118" t="str">
            <v>COLETADO</v>
          </cell>
          <cell r="E7118" t="str">
            <v>36,53</v>
          </cell>
          <cell r="F7118" t="str">
            <v>CAIXA REFERENCIAL</v>
          </cell>
        </row>
        <row r="7119">
          <cell r="A7119" t="str">
            <v>100277</v>
          </cell>
          <cell r="B7119" t="str">
            <v>TRANSPORTE HORIZONTAL COM MANIPULADOR TELESCÓPICO, DE TELHAS TERMOACÚSTICAS, FIBROCIMENTO, AÇO ZINCADO, FIBROCIMENTO ESTRUTURAL, CANALETE 90 OU KALHETÃO (UNIDADE: M2XKM). AF_07/2019</v>
          </cell>
          <cell r="C7119" t="str">
            <v>M2XKM</v>
          </cell>
          <cell r="D7119" t="str">
            <v>ATRIBUÍDO SÃO PAULO</v>
          </cell>
          <cell r="E7119" t="str">
            <v>2,35</v>
          </cell>
          <cell r="F7119" t="str">
            <v>CAIXA REFERENCIAL</v>
          </cell>
        </row>
        <row r="7120">
          <cell r="A7120" t="str">
            <v>100278</v>
          </cell>
          <cell r="B7120" t="str">
            <v>TRANSPORTE HORIZONTAL MANUAL, DE BACIA SANITÁRIA, CAIXA ACOPLADA, TANQUE OU PIA (UNIDADE: UNIDXKM). AF_07/2019</v>
          </cell>
          <cell r="C7120" t="str">
            <v>UNXKM</v>
          </cell>
          <cell r="D7120" t="str">
            <v>COLETADO</v>
          </cell>
          <cell r="E7120" t="str">
            <v>44,42</v>
          </cell>
          <cell r="F7120" t="str">
            <v>CAIXA REFERENCIAL</v>
          </cell>
        </row>
        <row r="7121">
          <cell r="A7121" t="str">
            <v>100279</v>
          </cell>
          <cell r="B7121" t="str">
            <v>TRANSPORTE VERTICAL MANUAL, 1 PAVIMENTO, DE BACIA SANITÁRIA, CAIXA ACOPLADA, TANQUE OU PIA (UNIDADE: UNID). AF_07/2019</v>
          </cell>
          <cell r="C7121" t="str">
            <v>UN</v>
          </cell>
          <cell r="D7121" t="str">
            <v>COLETADO</v>
          </cell>
          <cell r="E7121" t="str">
            <v>0,86</v>
          </cell>
          <cell r="F7121" t="str">
            <v>CAIXA REFERENCIAL</v>
          </cell>
        </row>
        <row r="7122">
          <cell r="A7122" t="str">
            <v>100280</v>
          </cell>
          <cell r="B7122" t="str">
            <v>TRANSPORTE HORIZONTAL COM CARRINHO PLATAFORMA, DE BACIA SANITÁRIA, CAIXA ACOPLADA, TANQUE OU PIA (UNIDADE: UNIDXKM). AF_07/2019</v>
          </cell>
          <cell r="C7122" t="str">
            <v>UNXKM</v>
          </cell>
          <cell r="D7122" t="str">
            <v>COLETADO</v>
          </cell>
          <cell r="E7122" t="str">
            <v>20,39</v>
          </cell>
          <cell r="F7122" t="str">
            <v>CAIXA REFERENCIAL</v>
          </cell>
        </row>
        <row r="7123">
          <cell r="A7123" t="str">
            <v>100281</v>
          </cell>
          <cell r="B7123" t="str">
            <v>TRANSPORTE HORIZONTAL COM MANIPULADOR TELESCÓPICO, DE BACIA SANITÁRIA, CAIXA ACOPLADA, TANQUE OU PIA (UNIDADE: UNIDXKM). AF_07/2019</v>
          </cell>
          <cell r="C7123" t="str">
            <v>UNXKM</v>
          </cell>
          <cell r="D7123" t="str">
            <v>ATRIBUÍDO SÃO PAULO</v>
          </cell>
          <cell r="E7123" t="str">
            <v>4,48</v>
          </cell>
          <cell r="F7123" t="str">
            <v>CAIXA REFERENCIAL</v>
          </cell>
        </row>
        <row r="7124">
          <cell r="A7124" t="str">
            <v>100282</v>
          </cell>
          <cell r="B7124" t="str">
            <v>TRANSPORTE HORIZONTAL MANUAL, DE TELHA DE CONCRETO OU CERÂMICA (UNIDADE: M2XKM). AF_07/2019</v>
          </cell>
          <cell r="C7124" t="str">
            <v>M2XKM</v>
          </cell>
          <cell r="D7124" t="str">
            <v>COLETADO</v>
          </cell>
          <cell r="E7124" t="str">
            <v>173,95</v>
          </cell>
          <cell r="F7124" t="str">
            <v>CAIXA REFERENCIAL</v>
          </cell>
        </row>
        <row r="7125">
          <cell r="A7125" t="str">
            <v>100283</v>
          </cell>
          <cell r="B7125" t="str">
            <v>TRANSPORTE HORIZONTAL COM CARRINHO PLATAFORMA, DE TELHA DE CONCRETO OU CERÂMICA (UNIDADE: M2XKM). AF_07/2019</v>
          </cell>
          <cell r="C7125" t="str">
            <v>M2XKM</v>
          </cell>
          <cell r="D7125" t="str">
            <v>COLETADO</v>
          </cell>
          <cell r="E7125" t="str">
            <v>28,10</v>
          </cell>
          <cell r="F7125" t="str">
            <v>CAIXA REFERENCIAL</v>
          </cell>
        </row>
        <row r="7126">
          <cell r="A7126" t="str">
            <v>100284</v>
          </cell>
          <cell r="B7126" t="str">
            <v>TRANSPORTE HORIZONTAL COM MANIPULADOR TELESCÓPICO, DE TELHA DE CONCRETO OU CERÂMICA (UNIDADE: M2XKM). AF_07/2019</v>
          </cell>
          <cell r="C7126" t="str">
            <v>M2XKM</v>
          </cell>
          <cell r="D7126" t="str">
            <v>ATRIBUÍDO SÃO PAULO</v>
          </cell>
          <cell r="E7126" t="str">
            <v>13,13</v>
          </cell>
          <cell r="F7126" t="str">
            <v>CAIXA REFERENCIAL</v>
          </cell>
        </row>
        <row r="7127">
          <cell r="A7127" t="str">
            <v>100285</v>
          </cell>
          <cell r="B7127" t="str">
            <v>TRANSPORTE HORIZONTAL MANUAL, DE BARRAMENTO BLINDADO (UNIDADE: MXKM). AF_07/2019</v>
          </cell>
          <cell r="C7127" t="str">
            <v>MXKM</v>
          </cell>
          <cell r="D7127" t="str">
            <v>COLETADO</v>
          </cell>
          <cell r="E7127" t="str">
            <v>46,73</v>
          </cell>
          <cell r="F7127" t="str">
            <v>CAIXA REFERENCIAL</v>
          </cell>
        </row>
        <row r="7128">
          <cell r="A7128" t="str">
            <v>100286</v>
          </cell>
          <cell r="B7128" t="str">
            <v>TRANSPORTE HORIZONTAL COM CARRINHO PLATAFORMA, DE BARRAMENTO BLINDADO (UNIDADE: MXKM). AF_07/2019</v>
          </cell>
          <cell r="C7128" t="str">
            <v>MXKM</v>
          </cell>
          <cell r="D7128" t="str">
            <v>COLETADO</v>
          </cell>
          <cell r="E7128" t="str">
            <v>15,23</v>
          </cell>
          <cell r="F7128" t="str">
            <v>CAIXA REFERENCIAL</v>
          </cell>
        </row>
        <row r="7129">
          <cell r="A7129" t="str">
            <v>100287</v>
          </cell>
          <cell r="B7129" t="str">
            <v>TRANSPORTE HORIZONTAL MANUAL, DE CALHA QUADRADA NÚMERO 24 - CORTE 33 (UNIDADE: MXKM). AF_07/2019</v>
          </cell>
          <cell r="C7129" t="str">
            <v>MXKM</v>
          </cell>
          <cell r="D7129" t="str">
            <v>COLETADO</v>
          </cell>
          <cell r="E7129" t="str">
            <v>14,58</v>
          </cell>
          <cell r="F7129" t="str">
            <v>CAIXA REFERENCIAL</v>
          </cell>
        </row>
        <row r="7130">
          <cell r="A7130" t="str">
            <v>99802</v>
          </cell>
          <cell r="B7130" t="str">
            <v>LIMPEZA DE PISO CERÂMICO OU PORCELANATO COM VASSOURA A SECO. AF_04/2019</v>
          </cell>
          <cell r="C7130" t="str">
            <v>M2</v>
          </cell>
          <cell r="D7130" t="str">
            <v>COLETADO</v>
          </cell>
          <cell r="E7130" t="str">
            <v>0,59</v>
          </cell>
          <cell r="F7130" t="str">
            <v>CAIXA REFERENCIAL</v>
          </cell>
        </row>
        <row r="7131">
          <cell r="A7131" t="str">
            <v>99803</v>
          </cell>
          <cell r="B7131" t="str">
            <v>LIMPEZA DE PISO CERÂMICO OU PORCELANATO COM PANO ÚMIDO. AF_04/2019</v>
          </cell>
          <cell r="C7131" t="str">
            <v>M2</v>
          </cell>
          <cell r="D7131" t="str">
            <v>COLETADO</v>
          </cell>
          <cell r="E7131" t="str">
            <v>2,31</v>
          </cell>
          <cell r="F7131" t="str">
            <v>CAIXA REFERENCIAL</v>
          </cell>
        </row>
        <row r="7132">
          <cell r="A7132" t="str">
            <v>99804</v>
          </cell>
          <cell r="B7132" t="str">
            <v>LIMPEZA DE PISO CERÂMICO OU PORCELANATO UTILIZANDO DETERGENTE NEUTRO E ESCOVAÇÃO MANUAL. AF_04/2019</v>
          </cell>
          <cell r="C7132" t="str">
            <v>M2</v>
          </cell>
          <cell r="D7132" t="str">
            <v>COEFICIENTE DE REPRESENTATIVIDADE</v>
          </cell>
          <cell r="E7132" t="str">
            <v>5,98</v>
          </cell>
          <cell r="F7132" t="str">
            <v>CAIXA REFERENCIAL</v>
          </cell>
        </row>
        <row r="7133">
          <cell r="A7133" t="str">
            <v>99805</v>
          </cell>
          <cell r="B7133" t="str">
            <v>LIMPEZA DE PISO CERÂMICO OU COM PEDRAS RÚSTICAS UTILIZANDO ÁCIDO MURIÁTICO. AF_04/2019</v>
          </cell>
          <cell r="C7133" t="str">
            <v>M2</v>
          </cell>
          <cell r="D7133" t="str">
            <v>COEFICIENTE DE REPRESENTATIVIDADE</v>
          </cell>
          <cell r="E7133" t="str">
            <v>12,39</v>
          </cell>
          <cell r="F7133" t="str">
            <v>CAIXA REFERENCIAL</v>
          </cell>
        </row>
        <row r="7134">
          <cell r="A7134" t="str">
            <v>99806</v>
          </cell>
          <cell r="B7134" t="str">
            <v>LIMPEZA DE REVESTIMENTO CERÂMICO EM PAREDE COM PANO ÚMIDO AF_04/2019</v>
          </cell>
          <cell r="C7134" t="str">
            <v>M2</v>
          </cell>
          <cell r="D7134" t="str">
            <v>COLETADO</v>
          </cell>
          <cell r="E7134" t="str">
            <v>0,95</v>
          </cell>
          <cell r="F7134" t="str">
            <v>CAIXA REFERENCIAL</v>
          </cell>
        </row>
        <row r="7135">
          <cell r="A7135" t="str">
            <v>99807</v>
          </cell>
          <cell r="B7135" t="str">
            <v>LIMPEZA DE REVESTIMENTO CERÂMICO EM PAREDE UTILIZANDO DETERGENTE NEUTRO E ESCOVAÇÃO MANUAL. AF_04/2019</v>
          </cell>
          <cell r="C7135" t="str">
            <v>M2</v>
          </cell>
          <cell r="D7135" t="str">
            <v>COEFICIENTE DE REPRESENTATIVIDADE</v>
          </cell>
          <cell r="E7135" t="str">
            <v>1,81</v>
          </cell>
          <cell r="F7135" t="str">
            <v>CAIXA REFERENCIAL</v>
          </cell>
        </row>
        <row r="7136">
          <cell r="A7136" t="str">
            <v>99808</v>
          </cell>
          <cell r="B7136" t="str">
            <v>LIMPEZA DE REVESTIMENTO CERÂMICO EM PAREDE UTILIZANDO ÁCIDO MURIÁTICO. AF_04/2019</v>
          </cell>
          <cell r="C7136" t="str">
            <v>M2</v>
          </cell>
          <cell r="D7136" t="str">
            <v>COEFICIENTE DE REPRESENTATIVIDADE</v>
          </cell>
          <cell r="E7136" t="str">
            <v>4,28</v>
          </cell>
          <cell r="F7136" t="str">
            <v>CAIXA REFERENCIAL</v>
          </cell>
        </row>
        <row r="7137">
          <cell r="A7137" t="str">
            <v>99809</v>
          </cell>
          <cell r="B7137" t="str">
            <v>LIMPEZA DE PISO DE LADRILHO HIDRÁULICO COM PANO ÚMIDO. AF_04/2019</v>
          </cell>
          <cell r="C7137" t="str">
            <v>M2</v>
          </cell>
          <cell r="D7137" t="str">
            <v>COLETADO</v>
          </cell>
          <cell r="E7137" t="str">
            <v>6,57</v>
          </cell>
          <cell r="F7137" t="str">
            <v>CAIXA REFERENCIAL</v>
          </cell>
        </row>
        <row r="7138">
          <cell r="A7138" t="str">
            <v>99810</v>
          </cell>
          <cell r="B7138" t="str">
            <v>LIMPEZA DE PISO DE MÁRMORE/GRANITO UTILIZANDO DETERGENTE NEUTRO E ESCOVAÇÃO MANUAL. AF_04/2019</v>
          </cell>
          <cell r="C7138" t="str">
            <v>M2</v>
          </cell>
          <cell r="D7138" t="str">
            <v>COEFICIENTE DE REPRESENTATIVIDADE</v>
          </cell>
          <cell r="E7138" t="str">
            <v>8,17</v>
          </cell>
          <cell r="F7138" t="str">
            <v>CAIXA REFERENCIAL</v>
          </cell>
        </row>
        <row r="7139">
          <cell r="A7139" t="str">
            <v>99811</v>
          </cell>
          <cell r="B7139" t="str">
            <v>LIMPEZA DE CONTRAPISO COM VASSOURA A SECO. AF_04/2019</v>
          </cell>
          <cell r="C7139" t="str">
            <v>M2</v>
          </cell>
          <cell r="D7139" t="str">
            <v>COLETADO</v>
          </cell>
          <cell r="E7139" t="str">
            <v>3,93</v>
          </cell>
          <cell r="F7139" t="str">
            <v>CAIXA REFERENCIAL</v>
          </cell>
        </row>
        <row r="7140">
          <cell r="A7140" t="str">
            <v>99812</v>
          </cell>
          <cell r="B7140" t="str">
            <v>LIMPEZA DE LADRILHO HIDRÁULICO EM PAREDE COM PANO ÚMIDO. AF_04/2019</v>
          </cell>
          <cell r="C7140" t="str">
            <v>M2</v>
          </cell>
          <cell r="D7140" t="str">
            <v>COLETADO</v>
          </cell>
          <cell r="E7140" t="str">
            <v>1,26</v>
          </cell>
          <cell r="F7140" t="str">
            <v>CAIXA REFERENCIAL</v>
          </cell>
        </row>
        <row r="7141">
          <cell r="A7141" t="str">
            <v>99813</v>
          </cell>
          <cell r="B7141" t="str">
            <v>LIMPEZA DE MÁRMORE/GRANITO EM PAREDE UTILIZANDO DETERGENTE NEUTRO E ESCOVAÇÃO MANUAL. AF_04/2019</v>
          </cell>
          <cell r="C7141" t="str">
            <v>M2</v>
          </cell>
          <cell r="D7141" t="str">
            <v>COEFICIENTE DE REPRESENTATIVIDADE</v>
          </cell>
          <cell r="E7141" t="str">
            <v>1,07</v>
          </cell>
          <cell r="F7141" t="str">
            <v>CAIXA REFERENCIAL</v>
          </cell>
        </row>
        <row r="7142">
          <cell r="A7142" t="str">
            <v>99814</v>
          </cell>
          <cell r="B7142" t="str">
            <v>LIMPEZA DE SUPERFÍCIE COM JATO DE ALTA PRESSÃO. AF_04/2019</v>
          </cell>
          <cell r="C7142" t="str">
            <v>M2</v>
          </cell>
          <cell r="D7142" t="str">
            <v>COEFICIENTE DE REPRESENTATIVIDADE</v>
          </cell>
          <cell r="E7142" t="str">
            <v>2,18</v>
          </cell>
          <cell r="F7142" t="str">
            <v>CAIXA REFERENCIAL</v>
          </cell>
        </row>
        <row r="7143">
          <cell r="A7143" t="str">
            <v>99815</v>
          </cell>
          <cell r="B7143" t="str">
            <v>LIMPEZA DE PIA INOX COM BANCADA DE PEDRA, INCLUSIVE METAIS CORRESPONDENTES. AF_04/2019</v>
          </cell>
          <cell r="C7143" t="str">
            <v>UN</v>
          </cell>
          <cell r="D7143" t="str">
            <v>COEFICIENTE DE REPRESENTATIVIDADE</v>
          </cell>
          <cell r="E7143" t="str">
            <v>9,19</v>
          </cell>
          <cell r="F7143" t="str">
            <v>CAIXA REFERENCIAL</v>
          </cell>
        </row>
        <row r="7144">
          <cell r="A7144" t="str">
            <v>99816</v>
          </cell>
          <cell r="B7144" t="str">
            <v>LIMPEZA DE TANQUE OU LAVATÓRIO DE LOUÇA ISOLADO, INCLUSIVE METAIS CORRESPONDENTES. AF_04/2019</v>
          </cell>
          <cell r="C7144" t="str">
            <v>UN</v>
          </cell>
          <cell r="D7144" t="str">
            <v>COEFICIENTE DE REPRESENTATIVIDADE</v>
          </cell>
          <cell r="E7144" t="str">
            <v>9,79</v>
          </cell>
          <cell r="F7144" t="str">
            <v>CAIXA REFERENCIAL</v>
          </cell>
        </row>
        <row r="7145">
          <cell r="A7145" t="str">
            <v>99817</v>
          </cell>
          <cell r="B7145" t="str">
            <v>LIMPEZA DE LAVATÓRIO DE LOUÇA COM BANCADA DE PEDRA, INCLUSIVE METAIS CORRESPONDENTES. AF_04/2019</v>
          </cell>
          <cell r="C7145" t="str">
            <v>UN</v>
          </cell>
          <cell r="D7145" t="str">
            <v>COEFICIENTE DE REPRESENTATIVIDADE</v>
          </cell>
          <cell r="E7145" t="str">
            <v>5,64</v>
          </cell>
          <cell r="F7145" t="str">
            <v>CAIXA REFERENCIAL</v>
          </cell>
        </row>
        <row r="7146">
          <cell r="A7146" t="str">
            <v>99818</v>
          </cell>
          <cell r="B7146" t="str">
            <v>LIMPEZA DE BACIA SANITÁRIA, BIDÊ OU MICTÓRIO EM LOUÇA, INCLUSIVE METAIS CORRESPONDENTES. AF_04/2019</v>
          </cell>
          <cell r="C7146" t="str">
            <v>UN</v>
          </cell>
          <cell r="D7146" t="str">
            <v>COEFICIENTE DE REPRESENTATIVIDADE</v>
          </cell>
          <cell r="E7146" t="str">
            <v>5,64</v>
          </cell>
          <cell r="F7146" t="str">
            <v>CAIXA REFERENCIAL</v>
          </cell>
        </row>
        <row r="7147">
          <cell r="A7147" t="str">
            <v>99819</v>
          </cell>
          <cell r="B7147" t="str">
            <v>LIMPEZA DE BANCADA DE PEDRA (MÁRMORE OU GRANITO). AF_04/2019</v>
          </cell>
          <cell r="C7147" t="str">
            <v>M2</v>
          </cell>
          <cell r="D7147" t="str">
            <v>COEFICIENTE DE REPRESENTATIVIDADE</v>
          </cell>
          <cell r="E7147" t="str">
            <v>18,70</v>
          </cell>
          <cell r="F7147" t="str">
            <v>CAIXA REFERENCIAL</v>
          </cell>
        </row>
        <row r="7148">
          <cell r="A7148" t="str">
            <v>99820</v>
          </cell>
          <cell r="B7148" t="str">
            <v>LIMPEZA DE JANELA INTEIRAMENTE DE VIDRO. AF_04/2019</v>
          </cell>
          <cell r="C7148" t="str">
            <v>M2</v>
          </cell>
          <cell r="D7148" t="str">
            <v>COEFICIENTE DE REPRESENTATIVIDADE</v>
          </cell>
          <cell r="E7148" t="str">
            <v>2,08</v>
          </cell>
          <cell r="F7148" t="str">
            <v>CAIXA REFERENCIAL</v>
          </cell>
        </row>
        <row r="7149">
          <cell r="A7149" t="str">
            <v>99821</v>
          </cell>
          <cell r="B7149" t="str">
            <v>LIMPEZA DE JANELA DE VIDRO COM CAIXILHO EM AÇO/ALUMÍNIO/PVC. AF_04/2019</v>
          </cell>
          <cell r="C7149" t="str">
            <v>M2</v>
          </cell>
          <cell r="D7149" t="str">
            <v>COEFICIENTE DE REPRESENTATIVIDADE</v>
          </cell>
          <cell r="E7149" t="str">
            <v>3,21</v>
          </cell>
          <cell r="F7149" t="str">
            <v>CAIXA REFERENCIAL</v>
          </cell>
        </row>
        <row r="7150">
          <cell r="A7150" t="str">
            <v>99822</v>
          </cell>
          <cell r="B7150" t="str">
            <v>LIMPEZA DE PORTA DE MADEIRA. AF_04/2019</v>
          </cell>
          <cell r="C7150" t="str">
            <v>M2</v>
          </cell>
          <cell r="D7150" t="str">
            <v>COLETADO</v>
          </cell>
          <cell r="E7150" t="str">
            <v>1,12</v>
          </cell>
          <cell r="F7150" t="str">
            <v>CAIXA REFERENCIAL</v>
          </cell>
        </row>
        <row r="7151">
          <cell r="A7151" t="str">
            <v>99823</v>
          </cell>
          <cell r="B7151" t="str">
            <v>LIMPEZA DE PORTA INTEIRAMENTE DE VIDRO. AF_04/2019</v>
          </cell>
          <cell r="C7151" t="str">
            <v>M2</v>
          </cell>
          <cell r="D7151" t="str">
            <v>COEFICIENTE DE REPRESENTATIVIDADE</v>
          </cell>
          <cell r="E7151" t="str">
            <v>2,46</v>
          </cell>
          <cell r="F7151" t="str">
            <v>CAIXA REFERENCIAL</v>
          </cell>
        </row>
        <row r="7152">
          <cell r="A7152" t="str">
            <v>99824</v>
          </cell>
          <cell r="B7152" t="str">
            <v>LIMPEZA DE PORTA EM AÇO/ALUMÍNIO. AF_04/2019</v>
          </cell>
          <cell r="C7152" t="str">
            <v>M2</v>
          </cell>
          <cell r="D7152" t="str">
            <v>COEFICIENTE DE REPRESENTATIVIDADE</v>
          </cell>
          <cell r="E7152" t="str">
            <v>2,72</v>
          </cell>
          <cell r="F7152" t="str">
            <v>CAIXA REFERENCIAL</v>
          </cell>
        </row>
        <row r="7153">
          <cell r="A7153" t="str">
            <v>99825</v>
          </cell>
          <cell r="B7153" t="str">
            <v>LIMPEZA DE PORTA DE VIDRO COM CAIXILHO EM AÇO/ ALUMÍNIO/ PVC. AF_04/2019</v>
          </cell>
          <cell r="C7153" t="str">
            <v>M2</v>
          </cell>
          <cell r="D7153" t="str">
            <v>COEFICIENTE DE REPRESENTATIVIDADE</v>
          </cell>
          <cell r="E7153" t="str">
            <v>3,78</v>
          </cell>
          <cell r="F7153" t="str">
            <v>CAIXA REFERENCIAL</v>
          </cell>
        </row>
        <row r="7154">
          <cell r="A7154" t="str">
            <v>99826</v>
          </cell>
          <cell r="B7154" t="str">
            <v>LIMPEZA DE FORRO REMOVÍVEL COM PANO ÚMIDO. AF_04/2019</v>
          </cell>
          <cell r="C7154" t="str">
            <v>M2</v>
          </cell>
          <cell r="D7154" t="str">
            <v>COLETADO</v>
          </cell>
          <cell r="E7154" t="str">
            <v>1,71</v>
          </cell>
          <cell r="F7154" t="str">
            <v>CAIXA REFERENCIAL</v>
          </cell>
        </row>
        <row r="7155">
          <cell r="A7155" t="str">
            <v>97013</v>
          </cell>
          <cell r="B7155" t="str">
            <v>GUARDA-CORPO FIXADO EM FÔRMA DE MADEIRA COM MONTANTES E TRAVESSÕES EM MADEIRA E FECHAMENTO EM PLACA COMPENSADO PARA EDIFÍCIOS COM ATÉ 2 PAVIMENTOS. AF_03/2024</v>
          </cell>
          <cell r="C7155" t="str">
            <v>M</v>
          </cell>
          <cell r="D7155" t="str">
            <v>ATRIBUÍDO SÃO PAULO</v>
          </cell>
          <cell r="E7155" t="str">
            <v>93,59</v>
          </cell>
          <cell r="F7155" t="str">
            <v>CAIXA REFERENCIAL</v>
          </cell>
        </row>
        <row r="7156">
          <cell r="A7156" t="str">
            <v>97014</v>
          </cell>
          <cell r="B7156" t="str">
            <v>GUARDA-CORPO FIXADO EM FÔRMA DE MADEIRA COM MONTANTES E TRAVESSÕES EM MADEIRA E FECHAMENTO EM PLACA COMPENSADO PARA EDIFÍCIOS COM 3 PAVIMENTOS. AF_03/2024</v>
          </cell>
          <cell r="C7156" t="str">
            <v>M</v>
          </cell>
          <cell r="D7156" t="str">
            <v>ATRIBUÍDO SÃO PAULO</v>
          </cell>
          <cell r="E7156" t="str">
            <v>69,77</v>
          </cell>
          <cell r="F7156" t="str">
            <v>CAIXA REFERENCIAL</v>
          </cell>
        </row>
        <row r="7157">
          <cell r="A7157" t="str">
            <v>97015</v>
          </cell>
          <cell r="B7157" t="str">
            <v>GUARDA-CORPO FIXADO EM FÔRMA DE MADEIRA COM MONTANTES E TRAVESSÕES EM MADEIRA E FECHAMENTO EM PLACA COMPENSADO PARA EDIFÍCIOS COM ALTURA IGUAL OU SUPERIOR A 4 PAVIMENTOS. AF_03/2024</v>
          </cell>
          <cell r="C7157" t="str">
            <v>M</v>
          </cell>
          <cell r="D7157" t="str">
            <v>ATRIBUÍDO SÃO PAULO</v>
          </cell>
          <cell r="E7157" t="str">
            <v>57,91</v>
          </cell>
          <cell r="F7157" t="str">
            <v>CAIXA REFERENCIAL</v>
          </cell>
        </row>
        <row r="7158">
          <cell r="A7158" t="str">
            <v>97016</v>
          </cell>
          <cell r="B7158" t="str">
            <v>GUARDA-CORPO FIXADO EM FÔRMA DE MADEIRA COM MONTANTES E TRAVESSÕES EM MADEIRA PRÉ-MONTADOS PARA EDIFÍCIOS COM ATÉ 2 PAVIMENTOS. AF_03/2024</v>
          </cell>
          <cell r="C7158" t="str">
            <v>M</v>
          </cell>
          <cell r="D7158" t="str">
            <v>ATRIBUÍDO SÃO PAULO</v>
          </cell>
          <cell r="E7158" t="str">
            <v>65,66</v>
          </cell>
          <cell r="F7158" t="str">
            <v>CAIXA REFERENCIAL</v>
          </cell>
        </row>
        <row r="7159">
          <cell r="A7159" t="str">
            <v>97017</v>
          </cell>
          <cell r="B7159" t="str">
            <v>GUARDA-CORPO FIXADO EM FÔRMA DE MADEIRA COM MONTANTES E TRAVESSÕES EM MADEIRA PRÉ-MONTADOS PARA EDIFÍCIOS COM 3 PAVIMENTOS. AF_03/2024</v>
          </cell>
          <cell r="C7159" t="str">
            <v>M</v>
          </cell>
          <cell r="D7159" t="str">
            <v>ATRIBUÍDO SÃO PAULO</v>
          </cell>
          <cell r="E7159" t="str">
            <v>49,41</v>
          </cell>
          <cell r="F7159" t="str">
            <v>CAIXA REFERENCIAL</v>
          </cell>
        </row>
        <row r="7160">
          <cell r="A7160" t="str">
            <v>97018</v>
          </cell>
          <cell r="B7160" t="str">
            <v>GUARDA-CORPO FIXADO EM FÔRMA DE MADEIRA COM MONTANTES E TRAVESSÕES EM MADEIRA PRÉ-MONTADOS PARA EDIFÍCIOS COM ALTURA IGUAL OU SUPERIOR A 4 PAVIMENTOS. AF_03/2024</v>
          </cell>
          <cell r="C7160" t="str">
            <v>M</v>
          </cell>
          <cell r="D7160" t="str">
            <v>ATRIBUÍDO SÃO PAULO</v>
          </cell>
          <cell r="E7160" t="str">
            <v>41,38</v>
          </cell>
          <cell r="F7160" t="str">
            <v>CAIXA REFERENCIAL</v>
          </cell>
        </row>
        <row r="7161">
          <cell r="A7161" t="str">
            <v>97031</v>
          </cell>
          <cell r="B7161" t="str">
            <v>GUARDA-CORPO EM LAJE PÓS-DESFÔRMA COM ESCORAS DE MADEIRA ESTRONCADAS NA ESTRUTURA, TRAVESSÕES DE MADEIRA E FECHAMENTO EM TELA DE POLIPROPILENO PARA EDIFÍCIOS COM ATÉ 4 PAVIMENTOS (1 MONTAGEM). AF_03/2024</v>
          </cell>
          <cell r="C7161" t="str">
            <v>M</v>
          </cell>
          <cell r="D7161" t="str">
            <v>ATRIBUÍDO SÃO PAULO</v>
          </cell>
          <cell r="E7161" t="str">
            <v>97,80</v>
          </cell>
          <cell r="F7161" t="str">
            <v>CAIXA REFERENCIAL</v>
          </cell>
        </row>
        <row r="7162">
          <cell r="A7162" t="str">
            <v>97032</v>
          </cell>
          <cell r="B7162" t="str">
            <v>GUARDA-CORPO EM LAJE PÓS-DESFÔRMA COM ESCORAS DE MADEIRA ESTRONCADAS NA ESTRUTURA, TRAVESSÕES DE MADEIRA E FECHAMENTO EM TELA DE POLIPROPILENO PARA EDIFÍCIOS ACIMA DE 4 PAVIMENTOS (2 MONTAGENS). AF_03/2024</v>
          </cell>
          <cell r="C7162" t="str">
            <v>M</v>
          </cell>
          <cell r="D7162" t="str">
            <v>ATRIBUÍDO SÃO PAULO</v>
          </cell>
          <cell r="E7162" t="str">
            <v>60,63</v>
          </cell>
          <cell r="F7162" t="str">
            <v>CAIXA REFERENCIAL</v>
          </cell>
        </row>
        <row r="7163">
          <cell r="A7163" t="str">
            <v>97033</v>
          </cell>
          <cell r="B7163" t="str">
            <v>GUARDA-CORPO EM LAJE PÓS-DESFÔRMA COM ESCORAS METÁLICAS ESTRONCADAS NA ESTRUTURA, TRAVESSÕES DE MADEIRA E FECHAMENTO EM TELA DE POLIPROPILENO PARA EDIFÍCIOS COM ATÉ 4 PAVIMENTOS (1 MONTAGEM). AF_03/2024_PS</v>
          </cell>
          <cell r="C7163" t="str">
            <v>M</v>
          </cell>
          <cell r="D7163" t="str">
            <v>COEFICIENTE DE REPRESENTATIVIDADE</v>
          </cell>
          <cell r="E7163" t="str">
            <v>92,56</v>
          </cell>
          <cell r="F7163" t="str">
            <v>CAIXA REFERENCIAL</v>
          </cell>
        </row>
        <row r="7164">
          <cell r="A7164" t="str">
            <v>97034</v>
          </cell>
          <cell r="B7164" t="str">
            <v>GUARDA-CORPO EM LAJE PÓS-DESFÔRMA COM ESCORAS METÁLICAS ESTRONCADAS NA ESTRUTURA, TRAVESSÕES DE MADEIRA E FECHAMENTO EM TELA DE POLIPROPILENO PARA EDIFÍCIOS ACIMA DE 4 PAVIMENTOS (2 MONTAGENS). AF_03/2024_PS</v>
          </cell>
          <cell r="C7164" t="str">
            <v>M</v>
          </cell>
          <cell r="D7164" t="str">
            <v>COEFICIENTE DE REPRESENTATIVIDADE</v>
          </cell>
          <cell r="E7164" t="str">
            <v>61,15</v>
          </cell>
          <cell r="F7164" t="str">
            <v>CAIXA REFERENCIAL</v>
          </cell>
        </row>
        <row r="7165">
          <cell r="A7165" t="str">
            <v>97039</v>
          </cell>
          <cell r="B7165" t="str">
            <v>FECHAMENTO REMOVÍVEL DE VÃO DE PORTAS EM MADEIRA (VÃO DO ELEVADOR) - 1 MONTAGEM EM OBRA. AF_03/2024</v>
          </cell>
          <cell r="C7165" t="str">
            <v>M2</v>
          </cell>
          <cell r="D7165" t="str">
            <v>ATRIBUÍDO SÃO PAULO</v>
          </cell>
          <cell r="E7165" t="str">
            <v>92,29</v>
          </cell>
          <cell r="F7165" t="str">
            <v>CAIXA REFERENCIAL</v>
          </cell>
        </row>
        <row r="7166">
          <cell r="A7166" t="str">
            <v>97040</v>
          </cell>
          <cell r="B7166" t="str">
            <v>FECHAMENTO REMOVÍVEL DE ABERTURA DE CAIXILHO EM MADEIRA - 4 MONTAGENS EM OBRA. AF_03/2024</v>
          </cell>
          <cell r="C7166" t="str">
            <v>M2</v>
          </cell>
          <cell r="D7166" t="str">
            <v>ATRIBUÍDO SÃO PAULO</v>
          </cell>
          <cell r="E7166" t="str">
            <v>20,56</v>
          </cell>
          <cell r="F7166" t="str">
            <v>CAIXA REFERENCIAL</v>
          </cell>
        </row>
        <row r="7167">
          <cell r="A7167" t="str">
            <v>97041</v>
          </cell>
          <cell r="B7167" t="str">
            <v>FECHAMENTO REMOVÍVEL DE ABERTURA NO PISO EM MADEIRA - 1 MONTAGEM EM OBRA. AF_03/2024</v>
          </cell>
          <cell r="C7167" t="str">
            <v>M2</v>
          </cell>
          <cell r="D7167" t="str">
            <v>ATRIBUÍDO SÃO PAULO</v>
          </cell>
          <cell r="E7167" t="str">
            <v>148,41</v>
          </cell>
          <cell r="F7167" t="str">
            <v>CAIXA REFERENCIAL</v>
          </cell>
        </row>
        <row r="7168">
          <cell r="A7168" t="str">
            <v>97046</v>
          </cell>
          <cell r="B7168" t="str">
            <v>PONTEIRAS DE PROTEÇÃO DE PONTAS E VERGALHÕES EXPOSTOS EM FUNDAÇÕES. AF_03/2024</v>
          </cell>
          <cell r="C7168" t="str">
            <v>M2</v>
          </cell>
          <cell r="D7168" t="str">
            <v>COEFICIENTE DE REPRESENTATIVIDADE</v>
          </cell>
          <cell r="E7168" t="str">
            <v>0,31</v>
          </cell>
          <cell r="F7168" t="str">
            <v>CAIXA REFERENCIAL</v>
          </cell>
        </row>
        <row r="7169">
          <cell r="A7169" t="str">
            <v>97047</v>
          </cell>
          <cell r="B7169" t="str">
            <v>PONTEIRAS DE PROTEÇÃO DE PONTAS E VERGALHÕES EXPOSTOS EM ESTRUTURAS DE CONCRETO ARMADO CONVENCIONAL. AF_03/2024</v>
          </cell>
          <cell r="C7169" t="str">
            <v>M2</v>
          </cell>
          <cell r="D7169" t="str">
            <v>COEFICIENTE DE REPRESENTATIVIDADE</v>
          </cell>
          <cell r="E7169" t="str">
            <v>0,12</v>
          </cell>
          <cell r="F7169" t="str">
            <v>CAIXA REFERENCIAL</v>
          </cell>
        </row>
        <row r="7170">
          <cell r="A7170" t="str">
            <v>97048</v>
          </cell>
          <cell r="B7170" t="str">
            <v>PONTEIRAS DE PROTEÇÃO DE PONTAS E VERGALHÕES EXPOSTOS EM ALVENARIA ESTRUTURAL. AF_03/2024</v>
          </cell>
          <cell r="C7170" t="str">
            <v>M2</v>
          </cell>
          <cell r="D7170" t="str">
            <v>COEFICIENTE DE REPRESENTATIVIDADE</v>
          </cell>
          <cell r="E7170" t="str">
            <v>0,08</v>
          </cell>
          <cell r="F7170" t="str">
            <v>CAIXA REFERENCIAL</v>
          </cell>
        </row>
        <row r="7171">
          <cell r="A7171" t="str">
            <v>97054</v>
          </cell>
          <cell r="B7171" t="str">
            <v>INSTALAÇÃO DE SINALIZADOR NOTURNO LED. AF_03/2024</v>
          </cell>
          <cell r="C7171" t="str">
            <v>UN</v>
          </cell>
          <cell r="D7171" t="str">
            <v>COEFICIENTE DE REPRESENTATIVIDADE</v>
          </cell>
          <cell r="E7171" t="str">
            <v>28,09</v>
          </cell>
          <cell r="F7171" t="str">
            <v>CAIXA REFERENCIAL</v>
          </cell>
        </row>
        <row r="7172">
          <cell r="A7172" t="str">
            <v>97062</v>
          </cell>
          <cell r="B7172" t="str">
            <v>COLOCAÇÃO DE TELA EM ANDAIME FACHADEIRO. AF_03/2024</v>
          </cell>
          <cell r="C7172" t="str">
            <v>M2</v>
          </cell>
          <cell r="D7172" t="str">
            <v>COEFICIENTE DE REPRESENTATIVIDADE</v>
          </cell>
          <cell r="E7172" t="str">
            <v>6,95</v>
          </cell>
          <cell r="F7172" t="str">
            <v>CAIXA REFERENCIAL</v>
          </cell>
        </row>
        <row r="7173">
          <cell r="A7173" t="str">
            <v>97063</v>
          </cell>
          <cell r="B7173" t="str">
            <v>MONTAGEM E DESMONTAGEM DE ANDAIME MODULAR FACHADEIRO, COM PISO METÁLICO, PARA EDIFÍCIOS COM MULTIPLOS PAVIMENTOS (EXCLUSIVE ANDAIME E LIMPEZA). AF_03/2024</v>
          </cell>
          <cell r="C7173" t="str">
            <v>M2</v>
          </cell>
          <cell r="D7173" t="str">
            <v>COEFICIENTE DE REPRESENTATIVIDADE</v>
          </cell>
          <cell r="E7173" t="str">
            <v>23,44</v>
          </cell>
          <cell r="F7173" t="str">
            <v>CAIXA REFERENCIAL</v>
          </cell>
        </row>
        <row r="7174">
          <cell r="A7174" t="str">
            <v>97064</v>
          </cell>
          <cell r="B7174" t="str">
            <v>MONTAGEM E DESMONTAGEM DE ANDAIME TUBULAR TIPO "TORRE" (EXCLUSIVE ANDAIME E LIMPEZA). AF_03/2024</v>
          </cell>
          <cell r="C7174" t="str">
            <v>M</v>
          </cell>
          <cell r="D7174" t="str">
            <v>COEFICIENTE DE REPRESENTATIVIDADE</v>
          </cell>
          <cell r="E7174" t="str">
            <v>32,29</v>
          </cell>
          <cell r="F7174" t="str">
            <v>CAIXA REFERENCIAL</v>
          </cell>
        </row>
        <row r="7175">
          <cell r="A7175" t="str">
            <v>97065</v>
          </cell>
          <cell r="B7175" t="str">
            <v>MONTAGEM E DESMONTAGEM DE ANDAIME MULTIDIRECIONAL (EXCLUSIVE ANDAIME E LIMPEZA). AF_03/2024</v>
          </cell>
          <cell r="C7175" t="str">
            <v>M3</v>
          </cell>
          <cell r="D7175" t="str">
            <v>COEFICIENTE DE REPRESENTATIVIDADE</v>
          </cell>
          <cell r="E7175" t="str">
            <v>15,36</v>
          </cell>
          <cell r="F7175" t="str">
            <v>CAIXA REFERENCIAL</v>
          </cell>
        </row>
        <row r="7176">
          <cell r="A7176" t="str">
            <v>97066</v>
          </cell>
          <cell r="B7176" t="str">
            <v>PROTEÇÃO DE PEDESTRES, INCLUSIVE MONTAGEM E DESMONTAGEM. AF_03/2024_PS</v>
          </cell>
          <cell r="C7176" t="str">
            <v>M2</v>
          </cell>
          <cell r="D7176" t="str">
            <v>COEFICIENTE DE REPRESENTATIVIDADE</v>
          </cell>
          <cell r="E7176" t="str">
            <v>426,32</v>
          </cell>
          <cell r="F7176" t="str">
            <v>CAIXA REFERENCIAL</v>
          </cell>
        </row>
        <row r="7177">
          <cell r="A7177" t="str">
            <v>97067</v>
          </cell>
          <cell r="B7177" t="str">
            <v>PLATAFORMA DE PROTEÇÃO PRINCIPAL PARA ALVENARIA ESTRUTURAL PARA SER APOIADA EM ANDAIME, INCLUSIVE MONTAGEM E DESMONTAGEM. AF_03/2024</v>
          </cell>
          <cell r="C7177" t="str">
            <v>M</v>
          </cell>
          <cell r="D7177" t="str">
            <v>ATRIBUÍDO SÃO PAULO</v>
          </cell>
          <cell r="E7177" t="str">
            <v>687,31</v>
          </cell>
          <cell r="F7177" t="str">
            <v>CAIXA REFERENCIAL</v>
          </cell>
        </row>
        <row r="7178">
          <cell r="A7178" t="str">
            <v>104989</v>
          </cell>
          <cell r="B7178" t="str">
            <v>PROTEÇÃO DE ACESSO A CREMALHEIRA, COM CANCELA FIXADA EM LAJE - 1 MONTAGEM (EXCLUSO CANCELA). AF_03/2024</v>
          </cell>
          <cell r="C7178" t="str">
            <v>UN</v>
          </cell>
          <cell r="D7178" t="str">
            <v>ATRIBUÍDO SÃO PAULO</v>
          </cell>
          <cell r="E7178" t="str">
            <v>44,32</v>
          </cell>
          <cell r="F7178" t="str">
            <v>CAIXA REFERENCIAL</v>
          </cell>
        </row>
        <row r="7179">
          <cell r="A7179" t="str">
            <v>104990</v>
          </cell>
          <cell r="B7179" t="str">
            <v>GUARDA-CORPO PARA POÇO DE CREMALHEIRA, COM MONTANTE METÁLICO FIXADO EM LAJE COM CHUMBADOR PARABOLT E FECHAMENTO EM PAINEL DE TELA METÁLICA (EXCLUSO PROTEÇÃO). AF_03/2024</v>
          </cell>
          <cell r="C7179" t="str">
            <v>M</v>
          </cell>
          <cell r="D7179" t="str">
            <v>ATRIBUÍDO SÃO PAULO</v>
          </cell>
          <cell r="E7179" t="str">
            <v>12,19</v>
          </cell>
          <cell r="F7179" t="str">
            <v>CAIXA REFERENCIAL</v>
          </cell>
        </row>
        <row r="7180">
          <cell r="A7180" t="str">
            <v>105103</v>
          </cell>
          <cell r="B7180" t="str">
            <v>ASCENSÃO E DESCIDA DE ELEVADOR DE CREMALHEIRA. AF_03/2024</v>
          </cell>
          <cell r="C7180" t="str">
            <v>M</v>
          </cell>
          <cell r="D7180" t="str">
            <v>COEFICIENTE DE REPRESENTATIVIDADE</v>
          </cell>
          <cell r="E7180" t="str">
            <v>112,46</v>
          </cell>
          <cell r="F7180" t="str">
            <v>CAIXA REFERENCIAL</v>
          </cell>
        </row>
        <row r="7181">
          <cell r="A7181" t="str">
            <v>105104</v>
          </cell>
          <cell r="B7181" t="str">
            <v>MONTAGEM E DESMONTAGEM DE MINI GRUA. AF_03/2024</v>
          </cell>
          <cell r="C7181" t="str">
            <v>UN</v>
          </cell>
          <cell r="D7181" t="str">
            <v>ATRIBUÍDO SÃO PAULO</v>
          </cell>
          <cell r="E7181" t="str">
            <v>4.952,31</v>
          </cell>
          <cell r="F7181" t="str">
            <v>CAIXA REFERENCIAL</v>
          </cell>
        </row>
        <row r="7182">
          <cell r="A7182" t="str">
            <v>105105</v>
          </cell>
          <cell r="B7182" t="str">
            <v>ASCENSÃO DE MINI GRUA. AF_03/2024</v>
          </cell>
          <cell r="C7182" t="str">
            <v>M</v>
          </cell>
          <cell r="D7182" t="str">
            <v>COEFICIENTE DE REPRESENTATIVIDADE</v>
          </cell>
          <cell r="E7182" t="str">
            <v>78,97</v>
          </cell>
          <cell r="F7182" t="str">
            <v>CAIXA REFERENCIAL</v>
          </cell>
        </row>
        <row r="7183">
          <cell r="A7183" t="str">
            <v>105106</v>
          </cell>
          <cell r="B7183" t="str">
            <v>MONTAGEM E DESMONTAGEM DE TRECHO INICIAL DE ELEVADOR DE CREMALHEIRA, CABINE SIMPLES - EXCLUSO FUNDAÇÕES. AF_03/2024</v>
          </cell>
          <cell r="C7183" t="str">
            <v>UN</v>
          </cell>
          <cell r="D7183" t="str">
            <v>COEFICIENTE DE REPRESENTATIVIDADE</v>
          </cell>
          <cell r="E7183" t="str">
            <v>2.559,87</v>
          </cell>
          <cell r="F7183" t="str">
            <v>CAIXA REFERENCIAL</v>
          </cell>
        </row>
        <row r="7184">
          <cell r="A7184" t="str">
            <v>105107</v>
          </cell>
          <cell r="B7184" t="str">
            <v>MONTAGEM E DESMONTAGEM DE TRECHO INICIAL DE ELEVADOR DE CREMALHEIRA, CABINE DUPLA - EXCLUSO FUNDAÇÕES. AF_03/2024</v>
          </cell>
          <cell r="C7184" t="str">
            <v>UN</v>
          </cell>
          <cell r="D7184" t="str">
            <v>COEFICIENTE DE REPRESENTATIVIDADE</v>
          </cell>
          <cell r="E7184" t="str">
            <v>3.779,89</v>
          </cell>
          <cell r="F7184" t="str">
            <v>CAIXA REFERENCIAL</v>
          </cell>
        </row>
        <row r="7185">
          <cell r="A7185" t="str">
            <v>105110</v>
          </cell>
          <cell r="B7185" t="str">
            <v>ASCENSÃO DE GRUA ASCENSIONAL. AF_03/2024</v>
          </cell>
          <cell r="C7185" t="str">
            <v>M</v>
          </cell>
          <cell r="D7185" t="str">
            <v>COEFICIENTE DE REPRESENTATIVIDADE</v>
          </cell>
          <cell r="E7185" t="str">
            <v>236,07</v>
          </cell>
          <cell r="F7185" t="str">
            <v>CAIXA REFERENCIAL</v>
          </cell>
        </row>
        <row r="7186">
          <cell r="A7186" t="str">
            <v>105111</v>
          </cell>
          <cell r="B7186" t="str">
            <v>MONTAGEM E DESMONTAGEM DO TRECHO INICIAL DE GRUA FIXA (ALTURA LIVRE) - EXCLUSO FUNDAÇÕES. AF_03/2024</v>
          </cell>
          <cell r="C7186" t="str">
            <v>UN</v>
          </cell>
          <cell r="D7186" t="str">
            <v>ATRIBUÍDO SÃO PAULO</v>
          </cell>
          <cell r="E7186" t="str">
            <v>19.750,96</v>
          </cell>
          <cell r="F7186" t="str">
            <v>CAIXA REFERENCIAL</v>
          </cell>
        </row>
        <row r="7187">
          <cell r="A7187" t="str">
            <v>105112</v>
          </cell>
          <cell r="B7187" t="str">
            <v>ASCENSÃO E DESCIDA DE GRUA FIXA. AF_03/2024</v>
          </cell>
          <cell r="C7187" t="str">
            <v>M</v>
          </cell>
          <cell r="D7187" t="str">
            <v>COEFICIENTE DE REPRESENTATIVIDADE</v>
          </cell>
          <cell r="E7187" t="str">
            <v>197,17</v>
          </cell>
          <cell r="F7187" t="str">
            <v>CAIXA REFERENCIAL</v>
          </cell>
        </row>
        <row r="7188">
          <cell r="A7188" t="str">
            <v>97621</v>
          </cell>
          <cell r="B7188" t="str">
            <v>DEMOLIÇÃO DE ALVENARIA DE BLOCO FURADO, DE FORMA MANUAL, COM REAPROVEITAMENTO. AF_09/2023</v>
          </cell>
          <cell r="C7188" t="str">
            <v>M3</v>
          </cell>
          <cell r="D7188" t="str">
            <v>COLETADO</v>
          </cell>
          <cell r="E7188" t="str">
            <v>130,10</v>
          </cell>
          <cell r="F7188" t="str">
            <v>CAIXA REFERENCIAL</v>
          </cell>
        </row>
        <row r="7189">
          <cell r="A7189" t="str">
            <v>97622</v>
          </cell>
          <cell r="B7189" t="str">
            <v>DEMOLIÇÃO DE ALVENARIA DE BLOCO FURADO, DE FORMA MANUAL, SEM REAPROVEITAMENTO. AF_09/2023</v>
          </cell>
          <cell r="C7189" t="str">
            <v>M3</v>
          </cell>
          <cell r="D7189" t="str">
            <v>COLETADO</v>
          </cell>
          <cell r="E7189" t="str">
            <v>63,40</v>
          </cell>
          <cell r="F7189" t="str">
            <v>CAIXA REFERENCIAL</v>
          </cell>
        </row>
        <row r="7190">
          <cell r="A7190" t="str">
            <v>97623</v>
          </cell>
          <cell r="B7190" t="str">
            <v>DEMOLIÇÃO DE ALVENARIA DE TIJOLO MACIÇO, DE FORMA MANUAL, COM REAPROVEITAMENTO. AF_09/2023</v>
          </cell>
          <cell r="C7190" t="str">
            <v>M3</v>
          </cell>
          <cell r="D7190" t="str">
            <v>COLETADO</v>
          </cell>
          <cell r="E7190" t="str">
            <v>194,23</v>
          </cell>
          <cell r="F7190" t="str">
            <v>CAIXA REFERENCIAL</v>
          </cell>
        </row>
        <row r="7191">
          <cell r="A7191" t="str">
            <v>97624</v>
          </cell>
          <cell r="B7191" t="str">
            <v>DEMOLIÇÃO DE ALVENARIA DE TIJOLO MACIÇO, DE FORMA MANUAL, SEM REAPROVEITAMENTO. AF_09/2023</v>
          </cell>
          <cell r="C7191" t="str">
            <v>M3</v>
          </cell>
          <cell r="D7191" t="str">
            <v>COLETADO</v>
          </cell>
          <cell r="E7191" t="str">
            <v>119,21</v>
          </cell>
          <cell r="F7191" t="str">
            <v>CAIXA REFERENCIAL</v>
          </cell>
        </row>
        <row r="7192">
          <cell r="A7192" t="str">
            <v>97625</v>
          </cell>
          <cell r="B7192" t="str">
            <v>DEMOLIÇÃO DE ALVENARIA PARA QUALQUER TIPO DE BLOCO, DE FORMA MECANIZADA, SEM REAPROVEITAMENTO. AF_09/2023</v>
          </cell>
          <cell r="C7192" t="str">
            <v>M3</v>
          </cell>
          <cell r="D7192" t="str">
            <v>COEFICIENTE DE REPRESENTATIVIDADE</v>
          </cell>
          <cell r="E7192" t="str">
            <v>53,62</v>
          </cell>
          <cell r="F7192" t="str">
            <v>CAIXA REFERENCIAL</v>
          </cell>
        </row>
        <row r="7193">
          <cell r="A7193" t="str">
            <v>97626</v>
          </cell>
          <cell r="B7193" t="str">
            <v>DEMOLIÇÃO DE PILARES E VIGAS EM CONCRETO ARMADO, DE FORMA MANUAL, SEM REAPROVEITAMENTO. AF_09/2023</v>
          </cell>
          <cell r="C7193" t="str">
            <v>M3</v>
          </cell>
          <cell r="D7193" t="str">
            <v>COLETADO</v>
          </cell>
          <cell r="E7193" t="str">
            <v>637,23</v>
          </cell>
          <cell r="F7193" t="str">
            <v>CAIXA REFERENCIAL</v>
          </cell>
        </row>
        <row r="7194">
          <cell r="A7194" t="str">
            <v>97627</v>
          </cell>
          <cell r="B7194" t="str">
            <v>DEMOLIÇÃO DE PILARES E VIGAS EM CONCRETO ARMADO, DE FORMA MECANIZADA COM MARTELETE, SEM REAPROVEITAMENTO. AF_09/2023</v>
          </cell>
          <cell r="C7194" t="str">
            <v>M3</v>
          </cell>
          <cell r="D7194" t="str">
            <v>ATRIBUÍDO SÃO PAULO</v>
          </cell>
          <cell r="E7194" t="str">
            <v>210,10</v>
          </cell>
          <cell r="F7194" t="str">
            <v>CAIXA REFERENCIAL</v>
          </cell>
        </row>
        <row r="7195">
          <cell r="A7195" t="str">
            <v>97628</v>
          </cell>
          <cell r="B7195" t="str">
            <v>DEMOLIÇÃO DE LAJES, EM CONCRETO ARMADO, DE FORMA MANUAL, SEM REAPROVEITAMENTO. AF_09/2023</v>
          </cell>
          <cell r="C7195" t="str">
            <v>M3</v>
          </cell>
          <cell r="D7195" t="str">
            <v>COLETADO</v>
          </cell>
          <cell r="E7195" t="str">
            <v>296,78</v>
          </cell>
          <cell r="F7195" t="str">
            <v>CAIXA REFERENCIAL</v>
          </cell>
        </row>
        <row r="7196">
          <cell r="A7196" t="str">
            <v>97629</v>
          </cell>
          <cell r="B7196" t="str">
            <v>DEMOLIÇÃO DE LAJES, EM CONCRETO ARMADO, DE FORMA MECANIZADA COM MARTELETE, SEM REAPROVEITAMENTO. AF_09/2023</v>
          </cell>
          <cell r="C7196" t="str">
            <v>M3</v>
          </cell>
          <cell r="D7196" t="str">
            <v>ATRIBUÍDO SÃO PAULO</v>
          </cell>
          <cell r="E7196" t="str">
            <v>97,86</v>
          </cell>
          <cell r="F7196" t="str">
            <v>CAIXA REFERENCIAL</v>
          </cell>
        </row>
        <row r="7197">
          <cell r="A7197" t="str">
            <v>97631</v>
          </cell>
          <cell r="B7197" t="str">
            <v>DEMOLIÇÃO DE ARGAMASSAS, DE FORMA MANUAL, SEM REAPROVEITAMENTO. AF_09/2023</v>
          </cell>
          <cell r="C7197" t="str">
            <v>M2</v>
          </cell>
          <cell r="D7197" t="str">
            <v>COLETADO</v>
          </cell>
          <cell r="E7197" t="str">
            <v>12,82</v>
          </cell>
          <cell r="F7197" t="str">
            <v>CAIXA REFERENCIAL</v>
          </cell>
        </row>
        <row r="7198">
          <cell r="A7198" t="str">
            <v>97632</v>
          </cell>
          <cell r="B7198" t="str">
            <v>DEMOLIÇÃO DE RODAPÉ CERÂMICO, DE FORMA MANUAL, SEM REAPROVEITAMENTO. AF_09/2023</v>
          </cell>
          <cell r="C7198" t="str">
            <v>M</v>
          </cell>
          <cell r="D7198" t="str">
            <v>COEFICIENTE DE REPRESENTATIVIDADE</v>
          </cell>
          <cell r="E7198" t="str">
            <v>2,93</v>
          </cell>
          <cell r="F7198" t="str">
            <v>CAIXA REFERENCIAL</v>
          </cell>
        </row>
        <row r="7199">
          <cell r="A7199" t="str">
            <v>97633</v>
          </cell>
          <cell r="B7199" t="str">
            <v>DEMOLIÇÃO DE REVESTIMENTO CERÂMICO, DE FORMA MANUAL, SEM REAPROVEITAMENTO. AF_09/2023</v>
          </cell>
          <cell r="C7199" t="str">
            <v>M2</v>
          </cell>
          <cell r="D7199" t="str">
            <v>COEFICIENTE DE REPRESENTATIVIDADE</v>
          </cell>
          <cell r="E7199" t="str">
            <v>25,60</v>
          </cell>
          <cell r="F7199" t="str">
            <v>CAIXA REFERENCIAL</v>
          </cell>
        </row>
        <row r="7200">
          <cell r="A7200" t="str">
            <v>97634</v>
          </cell>
          <cell r="B7200" t="str">
            <v>DEMOLIÇÃO DE REVESTIMENTO CERÂMICO, DE FORMA MECANIZADA COM MARTELETE, SEM REAPROVEITAMENTO. AF_09/2023</v>
          </cell>
          <cell r="C7200" t="str">
            <v>M2</v>
          </cell>
          <cell r="D7200" t="str">
            <v>ATRIBUÍDO SÃO PAULO</v>
          </cell>
          <cell r="E7200" t="str">
            <v>7,77</v>
          </cell>
          <cell r="F7200" t="str">
            <v>CAIXA REFERENCIAL</v>
          </cell>
        </row>
        <row r="7201">
          <cell r="A7201" t="str">
            <v>97635</v>
          </cell>
          <cell r="B7201" t="str">
            <v>REMOÇÃO DE PISO DE BLOCO INTERTRAVADO OU DE PEDRA PORTUGUESA, DE FORMA MANUAL, COM REAPROVEITAMENTO. AF_09/2023</v>
          </cell>
          <cell r="C7201" t="str">
            <v>M2</v>
          </cell>
          <cell r="D7201" t="str">
            <v>COEFICIENTE DE REPRESENTATIVIDADE</v>
          </cell>
          <cell r="E7201" t="str">
            <v>18,30</v>
          </cell>
          <cell r="F7201" t="str">
            <v>CAIXA REFERENCIAL</v>
          </cell>
        </row>
        <row r="7202">
          <cell r="A7202" t="str">
            <v>97636</v>
          </cell>
          <cell r="B7202" t="str">
            <v>DEMOLIÇÃO PARCIAL DE PAVIMENTO ASFÁLTICO, DE FORMA MECANIZADA, SEM REAPROVEITAMENTO. AF_09/2023</v>
          </cell>
          <cell r="C7202" t="str">
            <v>M2</v>
          </cell>
          <cell r="D7202" t="str">
            <v>ATRIBUÍDO SÃO PAULO</v>
          </cell>
          <cell r="E7202" t="str">
            <v>24,07</v>
          </cell>
          <cell r="F7202" t="str">
            <v>CAIXA REFERENCIAL</v>
          </cell>
        </row>
        <row r="7203">
          <cell r="A7203" t="str">
            <v>97637</v>
          </cell>
          <cell r="B7203" t="str">
            <v>REMOÇÃO DE TAPUME/ CHAPAS METÁLICAS E DE MADEIRA, DE FORMA MANUAL, SEM REAPROVEITAMENTO. AF_09/2023</v>
          </cell>
          <cell r="C7203" t="str">
            <v>M2</v>
          </cell>
          <cell r="D7203" t="str">
            <v>COEFICIENTE DE REPRESENTATIVIDADE</v>
          </cell>
          <cell r="E7203" t="str">
            <v>3,38</v>
          </cell>
          <cell r="F7203" t="str">
            <v>CAIXA REFERENCIAL</v>
          </cell>
        </row>
        <row r="7204">
          <cell r="A7204" t="str">
            <v>97638</v>
          </cell>
          <cell r="B7204" t="str">
            <v>REMOÇÃO DE CHAPAS E PERFIS DE DRYWALL, DE FORMA MANUAL, SEM REAPROVEITAMENTO. AF_09/2023</v>
          </cell>
          <cell r="C7204" t="str">
            <v>M2</v>
          </cell>
          <cell r="D7204" t="str">
            <v>COEFICIENTE DE REPRESENTATIVIDADE</v>
          </cell>
          <cell r="E7204" t="str">
            <v>9,85</v>
          </cell>
          <cell r="F7204" t="str">
            <v>CAIXA REFERENCIAL</v>
          </cell>
        </row>
        <row r="7205">
          <cell r="A7205" t="str">
            <v>97639</v>
          </cell>
          <cell r="B7205" t="str">
            <v>REMOÇÃO DE PLACAS E PILARETES DE CONCRETO, DE FORMA MANUAL, SEM REAPROVEITAMENTO. AF_09/2023</v>
          </cell>
          <cell r="C7205" t="str">
            <v>M2</v>
          </cell>
          <cell r="D7205" t="str">
            <v>COLETADO</v>
          </cell>
          <cell r="E7205" t="str">
            <v>23,15</v>
          </cell>
          <cell r="F7205" t="str">
            <v>CAIXA REFERENCIAL</v>
          </cell>
        </row>
        <row r="7206">
          <cell r="A7206" t="str">
            <v>97640</v>
          </cell>
          <cell r="B7206" t="str">
            <v>REMOÇÃO DE FORROS DE DRYWALL, PVC E FIBROMINERAL, DE FORMA MANUAL, SEM REAPROVEITAMENTO. AF_09/2023</v>
          </cell>
          <cell r="C7206" t="str">
            <v>M2</v>
          </cell>
          <cell r="D7206" t="str">
            <v>COEFICIENTE DE REPRESENTATIVIDADE</v>
          </cell>
          <cell r="E7206" t="str">
            <v>2,30</v>
          </cell>
          <cell r="F7206" t="str">
            <v>CAIXA REFERENCIAL</v>
          </cell>
        </row>
        <row r="7207">
          <cell r="A7207" t="str">
            <v>97641</v>
          </cell>
          <cell r="B7207" t="str">
            <v>REMOÇÃO DE FORRO DE GESSO, DE FORMA MANUAL, SEM REAPROVEITAMENTO. AF_09/2023</v>
          </cell>
          <cell r="C7207" t="str">
            <v>M2</v>
          </cell>
          <cell r="D7207" t="str">
            <v>COEFICIENTE DE REPRESENTATIVIDADE</v>
          </cell>
          <cell r="E7207" t="str">
            <v>3,08</v>
          </cell>
          <cell r="F7207" t="str">
            <v>CAIXA REFERENCIAL</v>
          </cell>
        </row>
        <row r="7208">
          <cell r="A7208" t="str">
            <v>97642</v>
          </cell>
          <cell r="B7208" t="str">
            <v>REMOÇÃO DE TRAMA METÁLICA OU DE MADEIRA PARA FORRO, DE FORMA MANUAL, SEM REAPROVEITAMENTO. AF_09/2023</v>
          </cell>
          <cell r="C7208" t="str">
            <v>M2</v>
          </cell>
          <cell r="D7208" t="str">
            <v>COEFICIENTE DE REPRESENTATIVIDADE</v>
          </cell>
          <cell r="E7208" t="str">
            <v>3,29</v>
          </cell>
          <cell r="F7208" t="str">
            <v>CAIXA REFERENCIAL</v>
          </cell>
        </row>
        <row r="7209">
          <cell r="A7209" t="str">
            <v>97643</v>
          </cell>
          <cell r="B7209" t="str">
            <v>REMOÇÃO DE PISO DE MADEIRA (ASSOALHO E BARROTE), DE FORMA MANUAL, SEM REAPROVEITAMENTO. AF_09/2023</v>
          </cell>
          <cell r="C7209" t="str">
            <v>M2</v>
          </cell>
          <cell r="D7209" t="str">
            <v>COLETADO</v>
          </cell>
          <cell r="E7209" t="str">
            <v>28,91</v>
          </cell>
          <cell r="F7209" t="str">
            <v>CAIXA REFERENCIAL</v>
          </cell>
        </row>
        <row r="7210">
          <cell r="A7210" t="str">
            <v>97644</v>
          </cell>
          <cell r="B7210" t="str">
            <v>REMOÇÃO DE PORTAS, DE FORMA MANUAL, SEM REAPROVEITAMENTO. AF_09/2023</v>
          </cell>
          <cell r="C7210" t="str">
            <v>M2</v>
          </cell>
          <cell r="D7210" t="str">
            <v>COLETADO</v>
          </cell>
          <cell r="E7210" t="str">
            <v>10,72</v>
          </cell>
          <cell r="F7210" t="str">
            <v>CAIXA REFERENCIAL</v>
          </cell>
        </row>
        <row r="7211">
          <cell r="A7211" t="str">
            <v>97645</v>
          </cell>
          <cell r="B7211" t="str">
            <v>REMOÇÃO DE JANELAS, DE FORMA MANUAL, SEM REAPROVEITAMENTO. AF_09/2023</v>
          </cell>
          <cell r="C7211" t="str">
            <v>M2</v>
          </cell>
          <cell r="D7211" t="str">
            <v>COLETADO</v>
          </cell>
          <cell r="E7211" t="str">
            <v>27,68</v>
          </cell>
          <cell r="F7211" t="str">
            <v>CAIXA REFERENCIAL</v>
          </cell>
        </row>
        <row r="7212">
          <cell r="A7212" t="str">
            <v>97647</v>
          </cell>
          <cell r="B7212" t="str">
            <v>REMOÇÃO DE TELHAS DE FIBROCIMENTO METÁLICA E CERÂMICA, DE FORMA MANUAL, SEM REAPROVEITAMENTO. AF_09/2023</v>
          </cell>
          <cell r="C7212" t="str">
            <v>M2</v>
          </cell>
          <cell r="D7212" t="str">
            <v>COEFICIENTE DE REPRESENTATIVIDADE</v>
          </cell>
          <cell r="E7212" t="str">
            <v>4,05</v>
          </cell>
          <cell r="F7212" t="str">
            <v>CAIXA REFERENCIAL</v>
          </cell>
        </row>
        <row r="7213">
          <cell r="A7213" t="str">
            <v>97648</v>
          </cell>
          <cell r="B7213" t="str">
            <v>REMOÇÃO DE PROTEÇÃO TÉRMICA PARA COBERTURA EM EPS, DE FORMA MANUAL, SEM REAPROVEITAMENTO. AF_09/2023</v>
          </cell>
          <cell r="C7213" t="str">
            <v>M2</v>
          </cell>
          <cell r="D7213" t="str">
            <v>COEFICIENTE DE REPRESENTATIVIDADE</v>
          </cell>
          <cell r="E7213" t="str">
            <v>2,33</v>
          </cell>
          <cell r="F7213" t="str">
            <v>CAIXA REFERENCIAL</v>
          </cell>
        </row>
        <row r="7214">
          <cell r="A7214" t="str">
            <v>97649</v>
          </cell>
          <cell r="B7214" t="str">
            <v>REMOÇÃO DE TELHAS DE FIBROCIMENTO, METÁLICA E CERÂMICA, DE FORMA MECANIZADA, COM USO DE GUINDASTE, SEM REAPROVEITAMENTO. AF_09/2023</v>
          </cell>
          <cell r="C7214" t="str">
            <v>M2</v>
          </cell>
          <cell r="D7214" t="str">
            <v>ATRIBUÍDO SÃO PAULO</v>
          </cell>
          <cell r="E7214" t="str">
            <v>5,13</v>
          </cell>
          <cell r="F7214" t="str">
            <v>CAIXA REFERENCIAL</v>
          </cell>
        </row>
        <row r="7215">
          <cell r="A7215" t="str">
            <v>97650</v>
          </cell>
          <cell r="B7215" t="str">
            <v>REMOÇÃO DE TRAMA DE MADEIRA PARA COBERTURA, DE FORMA MANUAL, SEM REAPROVEITAMENTO. AF_09/2023</v>
          </cell>
          <cell r="C7215" t="str">
            <v>M2</v>
          </cell>
          <cell r="D7215" t="str">
            <v>COEFICIENTE DE REPRESENTATIVIDADE</v>
          </cell>
          <cell r="E7215" t="str">
            <v>8,76</v>
          </cell>
          <cell r="F7215" t="str">
            <v>CAIXA REFERENCIAL</v>
          </cell>
        </row>
        <row r="7216">
          <cell r="A7216" t="str">
            <v>97651</v>
          </cell>
          <cell r="B7216" t="str">
            <v>REMOÇÃO DE TESOURAS DE MADEIRA, COM VÃO MENOR QUE 8M, DE FORMA MANUAL, SEM REAPROVEITAMENTO. AF_09/2023</v>
          </cell>
          <cell r="C7216" t="str">
            <v>UN</v>
          </cell>
          <cell r="D7216" t="str">
            <v>COEFICIENTE DE REPRESENTATIVIDADE</v>
          </cell>
          <cell r="E7216" t="str">
            <v>95,47</v>
          </cell>
          <cell r="F7216" t="str">
            <v>CAIXA REFERENCIAL</v>
          </cell>
        </row>
        <row r="7217">
          <cell r="A7217" t="str">
            <v>97652</v>
          </cell>
          <cell r="B7217" t="str">
            <v>REMOÇÃO DE TESOURAS DE MADEIRA, COM VÃO MAIOR OU IGUAL A 8M, DE FORMA MANUAL, SEM REAPROVEITAMENTO. AF_09/2023</v>
          </cell>
          <cell r="C7217" t="str">
            <v>UN</v>
          </cell>
          <cell r="D7217" t="str">
            <v>COEFICIENTE DE REPRESENTATIVIDADE</v>
          </cell>
          <cell r="E7217" t="str">
            <v>216,44</v>
          </cell>
          <cell r="F7217" t="str">
            <v>CAIXA REFERENCIAL</v>
          </cell>
        </row>
        <row r="7218">
          <cell r="A7218" t="str">
            <v>97653</v>
          </cell>
          <cell r="B7218" t="str">
            <v>REMOÇÃO DE TESOURAS DE MADEIRA, COM VÃO MENOR QUE 8M, DE FORMA MECANIZADA, COM REAPROVEITAMENTO. AF_09/2023</v>
          </cell>
          <cell r="C7218" t="str">
            <v>UN</v>
          </cell>
          <cell r="D7218" t="str">
            <v>ATRIBUÍDO SÃO PAULO</v>
          </cell>
          <cell r="E7218" t="str">
            <v>157,32</v>
          </cell>
          <cell r="F7218" t="str">
            <v>CAIXA REFERENCIAL</v>
          </cell>
        </row>
        <row r="7219">
          <cell r="A7219" t="str">
            <v>97654</v>
          </cell>
          <cell r="B7219" t="str">
            <v>REMOÇÃO DE TESOURAS DE MADEIRA, COM VÃO MAIOR OU IGUAL A 8M, DE FORMA MECANIZADA, COM REAPROVEITAMENTO. AF_09/2023</v>
          </cell>
          <cell r="C7219" t="str">
            <v>UN</v>
          </cell>
          <cell r="D7219" t="str">
            <v>ATRIBUÍDO SÃO PAULO</v>
          </cell>
          <cell r="E7219" t="str">
            <v>196,91</v>
          </cell>
          <cell r="F7219" t="str">
            <v>CAIXA REFERENCIAL</v>
          </cell>
        </row>
        <row r="7220">
          <cell r="A7220" t="str">
            <v>97655</v>
          </cell>
          <cell r="B7220" t="str">
            <v>REMOÇÃO DE TRAMA METÁLICA PARA COBERTURA, DE FORMA MANUAL, SEM REAPROVEITAMENTO. AF_09/2023</v>
          </cell>
          <cell r="C7220" t="str">
            <v>M2</v>
          </cell>
          <cell r="D7220" t="str">
            <v>COEFICIENTE DE REPRESENTATIVIDADE</v>
          </cell>
          <cell r="E7220" t="str">
            <v>36,39</v>
          </cell>
          <cell r="F7220" t="str">
            <v>CAIXA REFERENCIAL</v>
          </cell>
        </row>
        <row r="7221">
          <cell r="A7221" t="str">
            <v>97656</v>
          </cell>
          <cell r="B7221" t="str">
            <v>REMOÇÃO DE TESOURAS METÁLICAS, COM VÃO MENOR QUE 8M, DE FORMA MANUAL, SEM REAPROVEITAMENTO. AF_09/2023</v>
          </cell>
          <cell r="C7221" t="str">
            <v>UN</v>
          </cell>
          <cell r="D7221" t="str">
            <v>COEFICIENTE DE REPRESENTATIVIDADE</v>
          </cell>
          <cell r="E7221" t="str">
            <v>338,39</v>
          </cell>
          <cell r="F7221" t="str">
            <v>CAIXA REFERENCIAL</v>
          </cell>
        </row>
        <row r="7222">
          <cell r="A7222" t="str">
            <v>97657</v>
          </cell>
          <cell r="B7222" t="str">
            <v>REMOÇÃO DE TESOURAS METÁLICAS, COM VÃO MAIOR OU IGUAL A 8M, DE FORMA MANUAL, SEM REAPROVEITAMENTO. AF_09/2023</v>
          </cell>
          <cell r="C7222" t="str">
            <v>UN</v>
          </cell>
          <cell r="D7222" t="str">
            <v>COEFICIENTE DE REPRESENTATIVIDADE</v>
          </cell>
          <cell r="E7222" t="str">
            <v>670,71</v>
          </cell>
          <cell r="F7222" t="str">
            <v>CAIXA REFERENCIAL</v>
          </cell>
        </row>
        <row r="7223">
          <cell r="A7223" t="str">
            <v>97658</v>
          </cell>
          <cell r="B7223" t="str">
            <v>REMOÇÃO DE TESOURAS METÁLICAS, COM VÃO MENOR QUE 8M, DE FORMA MECANIZADA, COM REAPROVEITAMENTO. AF_09/2023</v>
          </cell>
          <cell r="C7223" t="str">
            <v>UN</v>
          </cell>
          <cell r="D7223" t="str">
            <v>ATRIBUÍDO SÃO PAULO</v>
          </cell>
          <cell r="E7223" t="str">
            <v>236,16</v>
          </cell>
          <cell r="F7223" t="str">
            <v>CAIXA REFERENCIAL</v>
          </cell>
        </row>
        <row r="7224">
          <cell r="A7224" t="str">
            <v>97659</v>
          </cell>
          <cell r="B7224" t="str">
            <v>REMOÇÃO DE TESOURAS METÁLICAS, COM VÃO MAIOR OU IGUAL A 8M, DE FORMA MECANIZADA, COM REAPROVEITAMENTO. AF_09/2023</v>
          </cell>
          <cell r="C7224" t="str">
            <v>UN</v>
          </cell>
          <cell r="D7224" t="str">
            <v>ATRIBUÍDO SÃO PAULO</v>
          </cell>
          <cell r="E7224" t="str">
            <v>324,85</v>
          </cell>
          <cell r="F7224" t="str">
            <v>CAIXA REFERENCIAL</v>
          </cell>
        </row>
        <row r="7225">
          <cell r="A7225" t="str">
            <v>97660</v>
          </cell>
          <cell r="B7225" t="str">
            <v>REMOÇÃO DE INTERRUPTORES/TOMADAS ELÉTRICAS, DE FORMA MANUAL, SEM REAPROVEITAMENTO. AF_09/2023</v>
          </cell>
          <cell r="C7225" t="str">
            <v>UN</v>
          </cell>
          <cell r="D7225" t="str">
            <v>COLETADO</v>
          </cell>
          <cell r="E7225" t="str">
            <v>0,79</v>
          </cell>
          <cell r="F7225" t="str">
            <v>CAIXA REFERENCIAL</v>
          </cell>
        </row>
        <row r="7226">
          <cell r="A7226" t="str">
            <v>97661</v>
          </cell>
          <cell r="B7226" t="str">
            <v>REMOÇÃO DE CABOS ELÉTRICOS, COM SEÇÃO DE 10 MM², FORMA MANUAL, SEM REAPROVEITAMENTO. AF_09/2023</v>
          </cell>
          <cell r="C7226" t="str">
            <v>M</v>
          </cell>
          <cell r="D7226" t="str">
            <v>COLETADO</v>
          </cell>
          <cell r="E7226" t="str">
            <v>0,84</v>
          </cell>
          <cell r="F7226" t="str">
            <v>CAIXA REFERENCIAL</v>
          </cell>
        </row>
        <row r="7227">
          <cell r="A7227" t="str">
            <v>97662</v>
          </cell>
          <cell r="B7227" t="str">
            <v>REMOÇÃO DE TUBULAÇÕES (TUBOS E CONEXÕES) DE ÁGUA FRIA, DE FORMA MANUAL, SEM REAPROVEITAMENTO. AF_09/2023</v>
          </cell>
          <cell r="C7227" t="str">
            <v>M</v>
          </cell>
          <cell r="D7227" t="str">
            <v>COLETADO</v>
          </cell>
          <cell r="E7227" t="str">
            <v>0,56</v>
          </cell>
          <cell r="F7227" t="str">
            <v>CAIXA REFERENCIAL</v>
          </cell>
        </row>
        <row r="7228">
          <cell r="A7228" t="str">
            <v>97663</v>
          </cell>
          <cell r="B7228" t="str">
            <v>REMOÇÃO DE LOUÇAS, DE FORMA MANUAL, SEM REAPROVEITAMENTO. AF_09/2023</v>
          </cell>
          <cell r="C7228" t="str">
            <v>UN</v>
          </cell>
          <cell r="D7228" t="str">
            <v>COLETADO</v>
          </cell>
          <cell r="E7228" t="str">
            <v>14,03</v>
          </cell>
          <cell r="F7228" t="str">
            <v>CAIXA REFERENCIAL</v>
          </cell>
        </row>
        <row r="7229">
          <cell r="A7229" t="str">
            <v>97664</v>
          </cell>
          <cell r="B7229" t="str">
            <v>REMOÇÃO DE ACESSÓRIOS, DE FORMA MANUAL, SEM REAPROVEITAMENTO. AF_09/2023</v>
          </cell>
          <cell r="C7229" t="str">
            <v>UN</v>
          </cell>
          <cell r="D7229" t="str">
            <v>COLETADO</v>
          </cell>
          <cell r="E7229" t="str">
            <v>1,75</v>
          </cell>
          <cell r="F7229" t="str">
            <v>CAIXA REFERENCIAL</v>
          </cell>
        </row>
        <row r="7230">
          <cell r="A7230" t="str">
            <v>97665</v>
          </cell>
          <cell r="B7230" t="str">
            <v>REMOÇÃO DE LUMINÁRIAS, DE FORMA MANUAL, SEM REAPROVEITAMENTO. AF_09/2023</v>
          </cell>
          <cell r="C7230" t="str">
            <v>UN</v>
          </cell>
          <cell r="D7230" t="str">
            <v>COLETADO</v>
          </cell>
          <cell r="E7230" t="str">
            <v>2,15</v>
          </cell>
          <cell r="F7230" t="str">
            <v>CAIXA REFERENCIAL</v>
          </cell>
        </row>
        <row r="7231">
          <cell r="A7231" t="str">
            <v>97666</v>
          </cell>
          <cell r="B7231" t="str">
            <v>REMOÇÃO DE METAIS SANITÁRIOS, DE FORMA MANUAL, SEM REAPROVEITAMENTO. AF_09/2023</v>
          </cell>
          <cell r="C7231" t="str">
            <v>UN</v>
          </cell>
          <cell r="D7231" t="str">
            <v>COLETADO</v>
          </cell>
          <cell r="E7231" t="str">
            <v>10,22</v>
          </cell>
          <cell r="F7231" t="str">
            <v>CAIXA REFERENCIAL</v>
          </cell>
        </row>
        <row r="7232">
          <cell r="A7232" t="str">
            <v>104789</v>
          </cell>
          <cell r="B7232" t="str">
            <v>DEMOLIÇÃO DE PISO DE CONCRETO SIMPLES, DE FORMA MANUAL, SEM REAPROVEITAMENTO. AF_09/2023</v>
          </cell>
          <cell r="C7232" t="str">
            <v>M3</v>
          </cell>
          <cell r="D7232" t="str">
            <v>COLETADO</v>
          </cell>
          <cell r="E7232" t="str">
            <v>223,14</v>
          </cell>
          <cell r="F7232" t="str">
            <v>CAIXA REFERENCIAL</v>
          </cell>
        </row>
        <row r="7233">
          <cell r="A7233" t="str">
            <v>104790</v>
          </cell>
          <cell r="B7233" t="str">
            <v>DEMOLIÇÃO DE PISO DE CONCRETO SIMPLES, DE FORMA MECANIZADA COM MARTELETE, SEM REAPROVEITAMENTO. AF_09/2023</v>
          </cell>
          <cell r="C7233" t="str">
            <v>M3</v>
          </cell>
          <cell r="D7233" t="str">
            <v>ATRIBUÍDO SÃO PAULO</v>
          </cell>
          <cell r="E7233" t="str">
            <v>120,79</v>
          </cell>
          <cell r="F7233" t="str">
            <v>CAIXA REFERENCIAL</v>
          </cell>
        </row>
        <row r="7234">
          <cell r="A7234" t="str">
            <v>104791</v>
          </cell>
          <cell r="B7234" t="str">
            <v>DEMOLIÇÃO DE ARGAMASSAS, DE FORMA DE FORMA MECANIZADA COM MARTELETE, SEM REAPROVEITAMENTO. AF_09/2023</v>
          </cell>
          <cell r="C7234" t="str">
            <v>M2</v>
          </cell>
          <cell r="D7234" t="str">
            <v>ATRIBUÍDO SÃO PAULO</v>
          </cell>
          <cell r="E7234" t="str">
            <v>6,96</v>
          </cell>
          <cell r="F7234" t="str">
            <v>CAIXA REFERENCIAL</v>
          </cell>
        </row>
        <row r="7235">
          <cell r="A7235" t="str">
            <v>104792</v>
          </cell>
          <cell r="B7235" t="str">
            <v>REMOÇÃO DE CABOS ELÉTRICOS, COM SEÇÃO DE ATÉ 2,5 MM², DE FORMA MANUAL, SEM REAPROVEITAMENTO. AF_09/2023</v>
          </cell>
          <cell r="C7235" t="str">
            <v>M</v>
          </cell>
          <cell r="D7235" t="str">
            <v>COLETADO</v>
          </cell>
          <cell r="E7235" t="str">
            <v>0,46</v>
          </cell>
          <cell r="F7235" t="str">
            <v>CAIXA REFERENCIAL</v>
          </cell>
        </row>
        <row r="7236">
          <cell r="A7236" t="str">
            <v>104793</v>
          </cell>
          <cell r="B7236" t="str">
            <v>REMOÇÃO DE CABOS ELÉTRICOS, COM SEÇÃO MAIOR QUE 2,5 MM² E MENOR QUE 10 MM², DE FORMA MANUAL, SEM REAPROVEITAMENTO. AF_09/2023</v>
          </cell>
          <cell r="C7236" t="str">
            <v>M</v>
          </cell>
          <cell r="D7236" t="str">
            <v>COLETADO</v>
          </cell>
          <cell r="E7236" t="str">
            <v>0,64</v>
          </cell>
          <cell r="F7236" t="str">
            <v>CAIXA REFERENCIAL</v>
          </cell>
        </row>
        <row r="7237">
          <cell r="A7237" t="str">
            <v>104794</v>
          </cell>
          <cell r="B7237" t="str">
            <v>REMOÇÃO DE CABOS ELÉTRICOS, COM SEÇÃO DE 16 MM², FORMA MANUAL, SEM REAPROVEITAMENTO. AF_09/2023</v>
          </cell>
          <cell r="C7237" t="str">
            <v>M</v>
          </cell>
          <cell r="D7237" t="str">
            <v>COLETADO</v>
          </cell>
          <cell r="E7237" t="str">
            <v>1,15</v>
          </cell>
          <cell r="F7237" t="str">
            <v>CAIXA REFERENCIAL</v>
          </cell>
        </row>
        <row r="7238">
          <cell r="A7238" t="str">
            <v>104795</v>
          </cell>
          <cell r="B7238" t="str">
            <v>REMOÇÃO DE CABOS ELÉTRICOS, COM SEÇÃO DE 25 MM², FORMA MANUAL, SEM REAPROVEITAMENTO. AF_09/2023</v>
          </cell>
          <cell r="C7238" t="str">
            <v>M</v>
          </cell>
          <cell r="D7238" t="str">
            <v>COLETADO</v>
          </cell>
          <cell r="E7238" t="str">
            <v>1,61</v>
          </cell>
          <cell r="F7238" t="str">
            <v>CAIXA REFERENCIAL</v>
          </cell>
        </row>
        <row r="7239">
          <cell r="A7239" t="str">
            <v>104796</v>
          </cell>
          <cell r="B7239" t="str">
            <v>DEMOLIÇÃO DE GUIAS, SARJETAS OU SARJETÕES, DE FORMA MECANIZADA, SEM REAPROVEITAMENTO. AF_09/2023</v>
          </cell>
          <cell r="C7239" t="str">
            <v>M</v>
          </cell>
          <cell r="D7239" t="str">
            <v>ATRIBUÍDO SÃO PAULO</v>
          </cell>
          <cell r="E7239" t="str">
            <v>15,64</v>
          </cell>
          <cell r="F7239" t="str">
            <v>CAIXA REFERENCIAL</v>
          </cell>
        </row>
        <row r="7240">
          <cell r="A7240" t="str">
            <v>104797</v>
          </cell>
          <cell r="B7240" t="str">
            <v>REMOÇAO DE GUIAS PRÉ-FABRICADAS DE CONCRETO, DE FORMA MECANIZADA, COM REAPROVEITAMENTO. AF_09/2023</v>
          </cell>
          <cell r="C7240" t="str">
            <v>M</v>
          </cell>
          <cell r="D7240" t="str">
            <v>ATRIBUÍDO SÃO PAULO</v>
          </cell>
          <cell r="E7240" t="str">
            <v>19,57</v>
          </cell>
          <cell r="F7240" t="str">
            <v>CAIXA REFERENCIAL</v>
          </cell>
        </row>
        <row r="7241">
          <cell r="A7241" t="str">
            <v>104798</v>
          </cell>
          <cell r="B7241" t="str">
            <v>REMOÇÃO DE SUPORTE METÁLICO OU DE MADEIRA PARA PLACAS DE SINALIZAÇÃO VIÁRIA, DE FORMA MANUAL, SEM REAPROVEITAMENTO. AF_09/2023</v>
          </cell>
          <cell r="C7241" t="str">
            <v>UN</v>
          </cell>
          <cell r="D7241" t="str">
            <v>COEFICIENTE DE REPRESENTATIVIDADE</v>
          </cell>
          <cell r="E7241" t="str">
            <v>16,15</v>
          </cell>
          <cell r="F7241" t="str">
            <v>CAIXA REFERENCIAL</v>
          </cell>
        </row>
        <row r="7242">
          <cell r="A7242" t="str">
            <v>104799</v>
          </cell>
          <cell r="B7242" t="str">
            <v>REMOÇÃO DE PLACAS DE SINALIZAÇÃO VIÁRIA, DE FORMA MANUAL, SEM REAPROVEITAMENTO. AF_09/2023</v>
          </cell>
          <cell r="C7242" t="str">
            <v>M2</v>
          </cell>
          <cell r="D7242" t="str">
            <v>COEFICIENTE DE REPRESENTATIVIDADE</v>
          </cell>
          <cell r="E7242" t="str">
            <v>12,68</v>
          </cell>
          <cell r="F7242" t="str">
            <v>CAIXA REFERENCIAL</v>
          </cell>
        </row>
        <row r="7243">
          <cell r="A7243" t="str">
            <v>104800</v>
          </cell>
          <cell r="B7243" t="str">
            <v>REMOÇÃO DE CERCAS E MOURÕES, DE FORMA MANUAL, SEM REAPROVEITAMENTO. AF_09/2023</v>
          </cell>
          <cell r="C7243" t="str">
            <v>M</v>
          </cell>
          <cell r="D7243" t="str">
            <v>COLETADO</v>
          </cell>
          <cell r="E7243" t="str">
            <v>10,56</v>
          </cell>
          <cell r="F7243" t="str">
            <v>CAIXA REFERENCIAL</v>
          </cell>
        </row>
        <row r="7244">
          <cell r="A7244" t="str">
            <v>104801</v>
          </cell>
          <cell r="B7244" t="str">
            <v>REMOÇÃO DE ALAMBRADOS PARA QUADRAS POLIESPORTIVAS, ESTRUTURADO POR TUBOS DE AÇO GALVANIZADO, COM TELA DE ARAME GALVANIZADO, DE FORMA MANUAL, SEM REAPROVEITAMENTO. AF_09/2023</v>
          </cell>
          <cell r="C7244" t="str">
            <v>M2</v>
          </cell>
          <cell r="D7244" t="str">
            <v>COEFICIENTE DE REPRESENTATIVIDADE</v>
          </cell>
          <cell r="E7244" t="str">
            <v>17,18</v>
          </cell>
          <cell r="F7244" t="str">
            <v>CAIXA REFERENCIAL</v>
          </cell>
        </row>
        <row r="7245">
          <cell r="A7245" t="str">
            <v>104802</v>
          </cell>
          <cell r="B7245" t="str">
            <v>REMOÇÃO DE TELA DE ARAME GALVANIZADO DE ALAMBRADOS PARA QUADRAS POLIESPORTIVAS, DE FORMA MANUAL, SEM REMOÇÃO DA ESTRUTURA DE SUSTENTAÇÃO, SEM REAPROVEITAMENTO. AF_09/2023</v>
          </cell>
          <cell r="C7245" t="str">
            <v>M2</v>
          </cell>
          <cell r="D7245" t="str">
            <v>COEFICIENTE DE REPRESENTATIVIDADE</v>
          </cell>
          <cell r="E7245" t="str">
            <v>11,43</v>
          </cell>
          <cell r="F7245" t="str">
            <v>CAIXA REFERENCIAL</v>
          </cell>
        </row>
        <row r="7246">
          <cell r="A7246" t="str">
            <v>104803</v>
          </cell>
          <cell r="B7246" t="str">
            <v>REMOÇÃO CALHAS E RUFOS, DE FORMA MANUAL, SEM REAPROVEITAMENTO. AF_09/2023</v>
          </cell>
          <cell r="C7246" t="str">
            <v>M</v>
          </cell>
          <cell r="D7246" t="str">
            <v>COEFICIENTE DE REPRESENTATIVIDADE</v>
          </cell>
          <cell r="E7246" t="str">
            <v>5,32</v>
          </cell>
          <cell r="F7246" t="str">
            <v>CAIXA REFERENCIAL</v>
          </cell>
        </row>
        <row r="7247">
          <cell r="A7247" t="str">
            <v>95967</v>
          </cell>
          <cell r="B7247" t="str">
            <v>SERVIÇOS TÉCNICOS ESPECIALIZADOS PARA ACOMPANHAMENTO DE EXECUÇÃO DE FUNDAÇÕES PROFUNDAS E ESTRUTURAS DE CONTENÇÃO</v>
          </cell>
          <cell r="C7247" t="str">
            <v>H</v>
          </cell>
          <cell r="D7247" t="str">
            <v>COEFICIENTE DE REPRESENTATIVIDADE</v>
          </cell>
          <cell r="E7247" t="str">
            <v>170,58</v>
          </cell>
          <cell r="F7247" t="str">
            <v>CAIXA REFERENCIAL</v>
          </cell>
        </row>
        <row r="7248">
          <cell r="A7248" t="str">
            <v>99059</v>
          </cell>
          <cell r="B7248" t="str">
            <v>LOCAÇÃO CONVENCIONAL DE OBRA, UTILIZANDO GABARITO DE TÁBUAS CORRIDAS PONTALETADAS A CADA 2,00M -  2 UTILIZAÇÕES. AF_03/2024</v>
          </cell>
          <cell r="C7248" t="str">
            <v>M</v>
          </cell>
          <cell r="D7248" t="str">
            <v>ATRIBUÍDO SÃO PAULO</v>
          </cell>
          <cell r="E7248" t="str">
            <v>70,28</v>
          </cell>
          <cell r="F7248" t="str">
            <v>CAIXA REFERENCIAL</v>
          </cell>
        </row>
        <row r="7249">
          <cell r="A7249" t="str">
            <v>99060</v>
          </cell>
          <cell r="B7249" t="str">
            <v>LOCAÇÃO COM CAVALETE COM ALTURA DE 1,00 M - 2 UTILIZAÇÕES. AF_03/2024</v>
          </cell>
          <cell r="C7249" t="str">
            <v>UN</v>
          </cell>
          <cell r="D7249" t="str">
            <v>ATRIBUÍDO SÃO PAULO</v>
          </cell>
          <cell r="E7249" t="str">
            <v>209,02</v>
          </cell>
          <cell r="F7249" t="str">
            <v>CAIXA REFERENCIAL</v>
          </cell>
        </row>
        <row r="7250">
          <cell r="A7250" t="str">
            <v>99061</v>
          </cell>
          <cell r="B7250" t="str">
            <v>LOCAÇÃO COM CAVALETE COM ALTURA DE 0,50 M - 2 UTILIZAÇÕES. AF_03/2024</v>
          </cell>
          <cell r="C7250" t="str">
            <v>UN</v>
          </cell>
          <cell r="D7250" t="str">
            <v>ATRIBUÍDO SÃO PAULO</v>
          </cell>
          <cell r="E7250" t="str">
            <v>129,40</v>
          </cell>
          <cell r="F7250" t="str">
            <v>CAIXA REFERENCIAL</v>
          </cell>
        </row>
        <row r="7251">
          <cell r="A7251" t="str">
            <v>99062</v>
          </cell>
          <cell r="B7251" t="str">
            <v>MARCAÇÃO DE PONTOS EM GABARITO OU CAVALETE. AF_03/2024</v>
          </cell>
          <cell r="C7251" t="str">
            <v>UN</v>
          </cell>
          <cell r="D7251" t="str">
            <v>COEFICIENTE DE REPRESENTATIVIDADE</v>
          </cell>
          <cell r="E7251" t="str">
            <v>2,35</v>
          </cell>
          <cell r="F7251" t="str">
            <v>CAIXA REFERENCIAL</v>
          </cell>
        </row>
        <row r="7252">
          <cell r="A7252" t="str">
            <v>99063</v>
          </cell>
          <cell r="B7252" t="str">
            <v>LOCAÇÃO DE REDE DE ÁGUA OU ESGOTO. AF_03/2024</v>
          </cell>
          <cell r="C7252" t="str">
            <v>M</v>
          </cell>
          <cell r="D7252" t="str">
            <v>ATRIBUÍDO SÃO PAULO</v>
          </cell>
          <cell r="E7252" t="str">
            <v>10,34</v>
          </cell>
          <cell r="F7252" t="str">
            <v>CAIXA REFERENCIAL</v>
          </cell>
        </row>
        <row r="7253">
          <cell r="A7253" t="str">
            <v>105007</v>
          </cell>
          <cell r="B7253" t="str">
            <v>LOCAÇÃO DE PRAÇAS EM PONTALETEAMENTO. AF_03/2024</v>
          </cell>
          <cell r="C7253" t="str">
            <v>UN</v>
          </cell>
          <cell r="D7253" t="str">
            <v>ATRIBUÍDO SÃO PAULO</v>
          </cell>
          <cell r="E7253" t="str">
            <v>43,27</v>
          </cell>
          <cell r="F7253" t="str">
            <v>CAIXA REFERENCIAL</v>
          </cell>
        </row>
        <row r="7254">
          <cell r="A7254" t="str">
            <v>105009</v>
          </cell>
          <cell r="B7254" t="str">
            <v>LOCAÇÃO CONVENCIONAL DE OBRA, UTILIZANDO GABARITO DE TÁBUAS CORRIDAS PONTALETADAS A CADA 1,50M -  2 UTILIZAÇÕES. AF_03/2024</v>
          </cell>
          <cell r="C7254" t="str">
            <v>M</v>
          </cell>
          <cell r="D7254" t="str">
            <v>ATRIBUÍDO SÃO PAULO</v>
          </cell>
          <cell r="E7254" t="str">
            <v>86,22</v>
          </cell>
          <cell r="F7254" t="str">
            <v>CAIXA REFERENCIAL</v>
          </cell>
        </row>
        <row r="7255">
          <cell r="A7255" t="str">
            <v>105011</v>
          </cell>
          <cell r="B7255" t="str">
            <v>EXECUÇÃO DE LINHAS DE REFERÊNCIA EM GABARITO OU CAVALETE. AF_03/2024</v>
          </cell>
          <cell r="C7255" t="str">
            <v>M</v>
          </cell>
          <cell r="D7255" t="str">
            <v>COEFICIENTE DE REPRESENTATIVIDADE</v>
          </cell>
          <cell r="E7255" t="str">
            <v>0,61</v>
          </cell>
          <cell r="F7255" t="str">
            <v>CAIXA REFERENCIAL</v>
          </cell>
        </row>
        <row r="7256">
          <cell r="A7256" t="str">
            <v>93588</v>
          </cell>
          <cell r="B7256" t="str">
            <v>TRANSPORTE COM CAMINHÃO BASCULANTE DE 10 M³, EM VIA URBANA EM LEITO NATURAL (UNIDADE: M3XKM). AF_07/2020</v>
          </cell>
          <cell r="C7256" t="str">
            <v>M3XKM</v>
          </cell>
          <cell r="D7256" t="str">
            <v>ATRIBUÍDO SÃO PAULO</v>
          </cell>
          <cell r="E7256" t="str">
            <v>3,17</v>
          </cell>
          <cell r="F7256" t="str">
            <v>CAIXA REFERENCIAL</v>
          </cell>
        </row>
        <row r="7257">
          <cell r="A7257" t="str">
            <v>93589</v>
          </cell>
          <cell r="B7257" t="str">
            <v>TRANSPORTE COM CAMINHÃO BASCULANTE DE 10 M³, EM VIA URBANA EM REVESTIMENTO PRIMÁRIO (UNIDADE: M3XKM). AF_07/2020</v>
          </cell>
          <cell r="C7257" t="str">
            <v>M3XKM</v>
          </cell>
          <cell r="D7257" t="str">
            <v>ATRIBUÍDO SÃO PAULO</v>
          </cell>
          <cell r="E7257" t="str">
            <v>2,71</v>
          </cell>
          <cell r="F7257" t="str">
            <v>CAIXA REFERENCIAL</v>
          </cell>
        </row>
        <row r="7258">
          <cell r="A7258" t="str">
            <v>93590</v>
          </cell>
          <cell r="B7258" t="str">
            <v>TRANSPORTE COM CAMINHÃO BASCULANTE DE 10 M³, EM VIA URBANA PAVIMENTADA, ADICIONAL PARA DMT EXCEDENTE A 30 KM (UNIDADE: M3XKM). AF_07/2020</v>
          </cell>
          <cell r="C7258" t="str">
            <v>M3XKM</v>
          </cell>
          <cell r="D7258" t="str">
            <v>ATRIBUÍDO SÃO PAULO</v>
          </cell>
          <cell r="E7258" t="str">
            <v>0,98</v>
          </cell>
          <cell r="F7258" t="str">
            <v>CAIXA REFERENCIAL</v>
          </cell>
        </row>
        <row r="7259">
          <cell r="A7259" t="str">
            <v>93591</v>
          </cell>
          <cell r="B7259" t="str">
            <v>TRANSPORTE COM CAMINHÃO BASCULANTE DE 14 M³, EM VIA URBANA EM LEITO NATURAL (UNIDADE: M3XKM). AF_07/2020</v>
          </cell>
          <cell r="C7259" t="str">
            <v>M3XKM</v>
          </cell>
          <cell r="D7259" t="str">
            <v>ATRIBUÍDO SÃO PAULO</v>
          </cell>
          <cell r="E7259" t="str">
            <v>2,81</v>
          </cell>
          <cell r="F7259" t="str">
            <v>CAIXA REFERENCIAL</v>
          </cell>
        </row>
        <row r="7260">
          <cell r="A7260" t="str">
            <v>93592</v>
          </cell>
          <cell r="B7260" t="str">
            <v>TRANSPORTE COM CAMINHÃO BASCULANTE DE 14 M³, EM VIA URBANA EM REVESTIMENTO PRIMÁRIO (UNIDADE: M3XKM). AF_07/2020</v>
          </cell>
          <cell r="C7260" t="str">
            <v>M3XKM</v>
          </cell>
          <cell r="D7260" t="str">
            <v>ATRIBUÍDO SÃO PAULO</v>
          </cell>
          <cell r="E7260" t="str">
            <v>2,43</v>
          </cell>
          <cell r="F7260" t="str">
            <v>CAIXA REFERENCIAL</v>
          </cell>
        </row>
        <row r="7261">
          <cell r="A7261" t="str">
            <v>93593</v>
          </cell>
          <cell r="B7261" t="str">
            <v>TRANSPORTE COM CAMINHÃO BASCULANTE DE 14 M³, EM VIA URBANA PAVIMENTADA, ADICIONAL PARA DMT EXCEDENTE A 30 KM (UNIDADE: M3XKM). AF_07/2020</v>
          </cell>
          <cell r="C7261" t="str">
            <v>M3XKM</v>
          </cell>
          <cell r="D7261" t="str">
            <v>ATRIBUÍDO SÃO PAULO</v>
          </cell>
          <cell r="E7261" t="str">
            <v>0,89</v>
          </cell>
          <cell r="F7261" t="str">
            <v>CAIXA REFERENCIAL</v>
          </cell>
        </row>
        <row r="7262">
          <cell r="A7262" t="str">
            <v>93594</v>
          </cell>
          <cell r="B7262" t="str">
            <v>TRANSPORTE COM CAMINHÃO BASCULANTE DE 10 M³, EM VIA URBANA EM LEITO NATURAL (UNIDADE: TXKM). AF_07/2020</v>
          </cell>
          <cell r="C7262" t="str">
            <v>TXKM</v>
          </cell>
          <cell r="D7262" t="str">
            <v>ATRIBUÍDO SÃO PAULO</v>
          </cell>
          <cell r="E7262" t="str">
            <v>2,10</v>
          </cell>
          <cell r="F7262" t="str">
            <v>CAIXA REFERENCIAL</v>
          </cell>
        </row>
        <row r="7263">
          <cell r="A7263" t="str">
            <v>93595</v>
          </cell>
          <cell r="B7263" t="str">
            <v>TRANSPORTE COM CAMINHÃO BASCULANTE DE 10 M³, EM VIA URBANA EM REVESTIMENTO PRIMÁRIO (UNIDADE: TXKM). AF_07/2020</v>
          </cell>
          <cell r="C7263" t="str">
            <v>TXKM</v>
          </cell>
          <cell r="D7263" t="str">
            <v>ATRIBUÍDO SÃO PAULO</v>
          </cell>
          <cell r="E7263" t="str">
            <v>1,83</v>
          </cell>
          <cell r="F7263" t="str">
            <v>CAIXA REFERENCIAL</v>
          </cell>
        </row>
        <row r="7264">
          <cell r="A7264" t="str">
            <v>93596</v>
          </cell>
          <cell r="B7264" t="str">
            <v>TRANSPORTE COM CAMINHÃO BASCULANTE DE 10 M³, EM VIA URBANA PAVIMENTADA, ADICIONAL PARA DMT EXCEDENTE A 30 KM (UNIDADE: TXKM). AF_07/2020</v>
          </cell>
          <cell r="C7264" t="str">
            <v>TXKM</v>
          </cell>
          <cell r="D7264" t="str">
            <v>ATRIBUÍDO SÃO PAULO</v>
          </cell>
          <cell r="E7264" t="str">
            <v>0,66</v>
          </cell>
          <cell r="F7264" t="str">
            <v>CAIXA REFERENCIAL</v>
          </cell>
        </row>
        <row r="7265">
          <cell r="A7265" t="str">
            <v>93597</v>
          </cell>
          <cell r="B7265" t="str">
            <v>TRANSPORTE COM CAMINHÃO BASCULANTE DE 14 M³, EM VIA URBANA EM LEITO NATURAL (UNIDADE: TXKM). AF_07/2020</v>
          </cell>
          <cell r="C7265" t="str">
            <v>TXKM</v>
          </cell>
          <cell r="D7265" t="str">
            <v>ATRIBUÍDO SÃO PAULO</v>
          </cell>
          <cell r="E7265" t="str">
            <v>1,87</v>
          </cell>
          <cell r="F7265" t="str">
            <v>CAIXA REFERENCIAL</v>
          </cell>
        </row>
        <row r="7266">
          <cell r="A7266" t="str">
            <v>93598</v>
          </cell>
          <cell r="B7266" t="str">
            <v>TRANSPORTE COM CAMINHÃO BASCULANTE DE 14 M³, EM VIA URBANA EM REVESTIMENTO PRIMÁRIO (UNIDADE: TXKM). AF_07/2020</v>
          </cell>
          <cell r="C7266" t="str">
            <v>TXKM</v>
          </cell>
          <cell r="D7266" t="str">
            <v>ATRIBUÍDO SÃO PAULO</v>
          </cell>
          <cell r="E7266" t="str">
            <v>1,61</v>
          </cell>
          <cell r="F7266" t="str">
            <v>CAIXA REFERENCIAL</v>
          </cell>
        </row>
        <row r="7267">
          <cell r="A7267" t="str">
            <v>93599</v>
          </cell>
          <cell r="B7267" t="str">
            <v>TRANSPORTE COM CAMINHÃO BASCULANTE DE 14 M³, EM VIA URBANA PAVIMENTADA, ADICIONAL PARA DMT EXCEDENTE A 30 KM (UNIDADE: TXKM). AF_07/2020</v>
          </cell>
          <cell r="C7267" t="str">
            <v>TXKM</v>
          </cell>
          <cell r="D7267" t="str">
            <v>ATRIBUÍDO SÃO PAULO</v>
          </cell>
          <cell r="E7267" t="str">
            <v>0,59</v>
          </cell>
          <cell r="F7267" t="str">
            <v>CAIXA REFERENCIAL</v>
          </cell>
        </row>
        <row r="7268">
          <cell r="A7268" t="str">
            <v>95425</v>
          </cell>
          <cell r="B7268" t="str">
            <v>TRANSPORTE COM CAMINHÃO BASCULANTE DE 18 M³, EM VIA URBANA EM LEITO NATURAL (UNIDADE: M3XKM). AF_07/2020</v>
          </cell>
          <cell r="C7268" t="str">
            <v>M3XKM</v>
          </cell>
          <cell r="D7268" t="str">
            <v>ATRIBUÍDO SÃO PAULO</v>
          </cell>
          <cell r="E7268" t="str">
            <v>2,38</v>
          </cell>
          <cell r="F7268" t="str">
            <v>CAIXA REFERENCIAL</v>
          </cell>
        </row>
        <row r="7269">
          <cell r="A7269" t="str">
            <v>95426</v>
          </cell>
          <cell r="B7269" t="str">
            <v>TRANSPORTE COM CAMINHÃO BASCULANTE DE 18 M³, EM VIA URBANA EM REVESTIMENTO PRIMÁRIO (UNIDADE: M3XKM). AF_07/2020</v>
          </cell>
          <cell r="C7269" t="str">
            <v>M3XKM</v>
          </cell>
          <cell r="D7269" t="str">
            <v>ATRIBUÍDO SÃO PAULO</v>
          </cell>
          <cell r="E7269" t="str">
            <v>2,05</v>
          </cell>
          <cell r="F7269" t="str">
            <v>CAIXA REFERENCIAL</v>
          </cell>
        </row>
        <row r="7270">
          <cell r="A7270" t="str">
            <v>95427</v>
          </cell>
          <cell r="B7270" t="str">
            <v>TRANSPORTE COM CAMINHÃO BASCULANTE DE 18 M³, EM VIA URBANA PAVIMENTADA, ADICIONAL PARA DMT EXCEDENTE A 30 KM (UNIDADE: M3XKM). AF_07/2020</v>
          </cell>
          <cell r="C7270" t="str">
            <v>M3XKM</v>
          </cell>
          <cell r="D7270" t="str">
            <v>ATRIBUÍDO SÃO PAULO</v>
          </cell>
          <cell r="E7270" t="str">
            <v>0,77</v>
          </cell>
          <cell r="F7270" t="str">
            <v>CAIXA REFERENCIAL</v>
          </cell>
        </row>
        <row r="7271">
          <cell r="A7271" t="str">
            <v>95428</v>
          </cell>
          <cell r="B7271" t="str">
            <v>TRANSPORTE COM CAMINHÃO BASCULANTE DE 18 M³, EM VIA URBANA EM LEITO NATURAL (UNIDADE: TXKM). AF_07/2020</v>
          </cell>
          <cell r="C7271" t="str">
            <v>TXKM</v>
          </cell>
          <cell r="D7271" t="str">
            <v>ATRIBUÍDO SÃO PAULO</v>
          </cell>
          <cell r="E7271" t="str">
            <v>1,60</v>
          </cell>
          <cell r="F7271" t="str">
            <v>CAIXA REFERENCIAL</v>
          </cell>
        </row>
        <row r="7272">
          <cell r="A7272" t="str">
            <v>95429</v>
          </cell>
          <cell r="B7272" t="str">
            <v>TRANSPORTE COM CAMINHÃO BASCULANTE DE 18 M³, EM VIA URBANA EM REVESTIMENTO PRIMÁRIO (UNIDADE: TXKM). AF_07/2020</v>
          </cell>
          <cell r="C7272" t="str">
            <v>TXKM</v>
          </cell>
          <cell r="D7272" t="str">
            <v>ATRIBUÍDO SÃO PAULO</v>
          </cell>
          <cell r="E7272" t="str">
            <v>1,39</v>
          </cell>
          <cell r="F7272" t="str">
            <v>CAIXA REFERENCIAL</v>
          </cell>
        </row>
        <row r="7273">
          <cell r="A7273" t="str">
            <v>95430</v>
          </cell>
          <cell r="B7273" t="str">
            <v>TRANSPORTE COM CAMINHÃO BASCULANTE DE 18 M³, EM VIA URBANA PAVIMENTADA, ADICIONAL PARA DMT EXCEDENTE A 30 KM (UNIDADE: TXKM). AF_07/2020</v>
          </cell>
          <cell r="C7273" t="str">
            <v>TXKM</v>
          </cell>
          <cell r="D7273" t="str">
            <v>ATRIBUÍDO SÃO PAULO</v>
          </cell>
          <cell r="E7273" t="str">
            <v>0,48</v>
          </cell>
          <cell r="F7273" t="str">
            <v>CAIXA REFERENCIAL</v>
          </cell>
        </row>
        <row r="7274">
          <cell r="A7274" t="str">
            <v>95875</v>
          </cell>
          <cell r="B7274" t="str">
            <v>TRANSPORTE COM CAMINHÃO BASCULANTE DE 10 M³, EM VIA URBANA PAVIMENTADA, DMT ATÉ 30 KM (UNIDADE: M3XKM). AF_07/2020</v>
          </cell>
          <cell r="C7274" t="str">
            <v>M3XKM</v>
          </cell>
          <cell r="D7274" t="str">
            <v>ATRIBUÍDO SÃO PAULO</v>
          </cell>
          <cell r="E7274" t="str">
            <v>2,50</v>
          </cell>
          <cell r="F7274" t="str">
            <v>CAIXA REFERENCIAL</v>
          </cell>
        </row>
        <row r="7275">
          <cell r="A7275" t="str">
            <v>95876</v>
          </cell>
          <cell r="B7275" t="str">
            <v>TRANSPORTE COM CAMINHÃO BASCULANTE DE 14 M³, EM VIA URBANA PAVIMENTADA, DMT ATÉ 30 KM (UNIDADE: M3XKM). AF_07/2020</v>
          </cell>
          <cell r="C7275" t="str">
            <v>M3XKM</v>
          </cell>
          <cell r="D7275" t="str">
            <v>ATRIBUÍDO SÃO PAULO</v>
          </cell>
          <cell r="E7275" t="str">
            <v>2,20</v>
          </cell>
          <cell r="F7275" t="str">
            <v>CAIXA REFERENCIAL</v>
          </cell>
        </row>
        <row r="7276">
          <cell r="A7276" t="str">
            <v>95877</v>
          </cell>
          <cell r="B7276" t="str">
            <v>TRANSPORTE COM CAMINHÃO BASCULANTE DE 18 M³, EM VIA URBANA PAVIMENTADA, DMT ATÉ 30 KM (UNIDADE: M3XKM). AF_07/2020</v>
          </cell>
          <cell r="C7276" t="str">
            <v>M3XKM</v>
          </cell>
          <cell r="D7276" t="str">
            <v>ATRIBUÍDO SÃO PAULO</v>
          </cell>
          <cell r="E7276" t="str">
            <v>1,89</v>
          </cell>
          <cell r="F7276" t="str">
            <v>CAIXA REFERENCIAL</v>
          </cell>
        </row>
        <row r="7277">
          <cell r="A7277" t="str">
            <v>95878</v>
          </cell>
          <cell r="B7277" t="str">
            <v>TRANSPORTE COM CAMINHÃO BASCULANTE DE 10 M³, EM VIA URBANA PAVIMENTADA, DMT ATÉ 30 KM (UNIDADE: TXKM). AF_07/2020</v>
          </cell>
          <cell r="C7277" t="str">
            <v>TXKM</v>
          </cell>
          <cell r="D7277" t="str">
            <v>ATRIBUÍDO SÃO PAULO</v>
          </cell>
          <cell r="E7277" t="str">
            <v>1,68</v>
          </cell>
          <cell r="F7277" t="str">
            <v>CAIXA REFERENCIAL</v>
          </cell>
        </row>
        <row r="7278">
          <cell r="A7278" t="str">
            <v>95879</v>
          </cell>
          <cell r="B7278" t="str">
            <v>TRANSPORTE COM CAMINHÃO BASCULANTE DE 14 M³, EM VIA URBANA PAVIMENTADA, DMT ATÉ 30 KM (UNIDADE: TXKM). AF_07/2020</v>
          </cell>
          <cell r="C7278" t="str">
            <v>TXKM</v>
          </cell>
          <cell r="D7278" t="str">
            <v>ATRIBUÍDO SÃO PAULO</v>
          </cell>
          <cell r="E7278" t="str">
            <v>1,49</v>
          </cell>
          <cell r="F7278" t="str">
            <v>CAIXA REFERENCIAL</v>
          </cell>
        </row>
        <row r="7279">
          <cell r="A7279" t="str">
            <v>95880</v>
          </cell>
          <cell r="B7279" t="str">
            <v>TRANSPORTE COM CAMINHÃO BASCULANTE DE 18 M³, EM VIA URBANA PAVIMENTADA, DMT ATÉ 30 KM (UNIDADE: TXKM). AF_07/2020</v>
          </cell>
          <cell r="C7279" t="str">
            <v>TXKM</v>
          </cell>
          <cell r="D7279" t="str">
            <v>ATRIBUÍDO SÃO PAULO</v>
          </cell>
          <cell r="E7279" t="str">
            <v>1,27</v>
          </cell>
          <cell r="F7279" t="str">
            <v>CAIXA REFERENCIAL</v>
          </cell>
        </row>
        <row r="7280">
          <cell r="A7280" t="str">
            <v>97912</v>
          </cell>
          <cell r="B7280" t="str">
            <v>TRANSPORTE COM CAMINHÃO BASCULANTE DE 6 M³, EM VIA URBANA EM LEITO NATURAL (UNIDADE: M3XKM). AF_07/2020</v>
          </cell>
          <cell r="C7280" t="str">
            <v>M3XKM</v>
          </cell>
          <cell r="D7280" t="str">
            <v>ATRIBUÍDO SÃO PAULO</v>
          </cell>
          <cell r="E7280" t="str">
            <v>3,79</v>
          </cell>
          <cell r="F7280" t="str">
            <v>CAIXA REFERENCIAL</v>
          </cell>
        </row>
        <row r="7281">
          <cell r="A7281" t="str">
            <v>97913</v>
          </cell>
          <cell r="B7281" t="str">
            <v>TRANSPORTE COM CAMINHÃO BASCULANTE DE 6 M³, EM VIA URBANA EM REVESTIMENTO PRIMÁRIO (UNIDADE: M3XKM). AF_07/2020</v>
          </cell>
          <cell r="C7281" t="str">
            <v>M3XKM</v>
          </cell>
          <cell r="D7281" t="str">
            <v>ATRIBUÍDO SÃO PAULO</v>
          </cell>
          <cell r="E7281" t="str">
            <v>3,28</v>
          </cell>
          <cell r="F7281" t="str">
            <v>CAIXA REFERENCIAL</v>
          </cell>
        </row>
        <row r="7282">
          <cell r="A7282" t="str">
            <v>97914</v>
          </cell>
          <cell r="B7282" t="str">
            <v>TRANSPORTE COM CAMINHÃO BASCULANTE DE 6 M³, EM VIA URBANA PAVIMENTADA, DMT ATÉ 30 KM (UNIDADE: M3XKM). AF_07/2020</v>
          </cell>
          <cell r="C7282" t="str">
            <v>M3XKM</v>
          </cell>
          <cell r="D7282" t="str">
            <v>ATRIBUÍDO SÃO PAULO</v>
          </cell>
          <cell r="E7282" t="str">
            <v>3,01</v>
          </cell>
          <cell r="F7282" t="str">
            <v>CAIXA REFERENCIAL</v>
          </cell>
        </row>
        <row r="7283">
          <cell r="A7283" t="str">
            <v>97915</v>
          </cell>
          <cell r="B7283" t="str">
            <v>TRANSPORTE COM CAMINHÃO BASCULANTE DE 6 M³, EM VIA URBANA PAVIMENTADA, ADICIONAL PARA DMT EXCEDENTE A 30 KM (UNIDADE: M3XKM). AF_07/2020</v>
          </cell>
          <cell r="C7283" t="str">
            <v>M3XKM</v>
          </cell>
          <cell r="D7283" t="str">
            <v>ATRIBUÍDO SÃO PAULO</v>
          </cell>
          <cell r="E7283" t="str">
            <v>1,20</v>
          </cell>
          <cell r="F7283" t="str">
            <v>CAIXA REFERENCIAL</v>
          </cell>
        </row>
        <row r="7284">
          <cell r="A7284" t="str">
            <v>100937</v>
          </cell>
          <cell r="B7284" t="str">
            <v>TRANSPORTE COM CAMINHÃO BASCULANTE DE 6 M³, EM VIA INTERNA (DENTRO DO CANTEIRO - UNIDADE: M3XKM). AF_07/2020</v>
          </cell>
          <cell r="C7284" t="str">
            <v>M3XKM</v>
          </cell>
          <cell r="D7284" t="str">
            <v>ATRIBUÍDO SÃO PAULO</v>
          </cell>
          <cell r="E7284" t="str">
            <v>9,04</v>
          </cell>
          <cell r="F7284" t="str">
            <v>CAIXA REFERENCIAL</v>
          </cell>
        </row>
        <row r="7285">
          <cell r="A7285" t="str">
            <v>100938</v>
          </cell>
          <cell r="B7285" t="str">
            <v>TRANSPORTE COM CAMINHÃO BASCULANTE DE 10 M³, EM VIA INTERNA (DENTRO DO CANTEIRO - UNIDADE: M3XKM). AF_07/2020</v>
          </cell>
          <cell r="C7285" t="str">
            <v>M3XKM</v>
          </cell>
          <cell r="D7285" t="str">
            <v>ATRIBUÍDO SÃO PAULO</v>
          </cell>
          <cell r="E7285" t="str">
            <v>7,53</v>
          </cell>
          <cell r="F7285" t="str">
            <v>CAIXA REFERENCIAL</v>
          </cell>
        </row>
        <row r="7286">
          <cell r="A7286" t="str">
            <v>100939</v>
          </cell>
          <cell r="B7286" t="str">
            <v>TRANSPORTE COM CAMINHÃO BASCULANTE DE 14 M³, EM VIA INTERNA (DENTRO DO CANTEIRO - UNIDADE:M3XKM). AF_07/2020</v>
          </cell>
          <cell r="C7286" t="str">
            <v>M3XKM</v>
          </cell>
          <cell r="D7286" t="str">
            <v>ATRIBUÍDO SÃO PAULO</v>
          </cell>
          <cell r="E7286" t="str">
            <v>6,71</v>
          </cell>
          <cell r="F7286" t="str">
            <v>CAIXA REFERENCIAL</v>
          </cell>
        </row>
        <row r="7287">
          <cell r="A7287" t="str">
            <v>100940</v>
          </cell>
          <cell r="B7287" t="str">
            <v>TRANSPORTE COM CAMINHÃO BASCULANTE DE 18 M³, EM VIA INTERNA (DENTRO DO CANTEIRO - UNIDADE: M3XKM). AF_07/2020</v>
          </cell>
          <cell r="C7287" t="str">
            <v>M3XKM</v>
          </cell>
          <cell r="D7287" t="str">
            <v>ATRIBUÍDO SÃO PAULO</v>
          </cell>
          <cell r="E7287" t="str">
            <v>5,72</v>
          </cell>
          <cell r="F7287" t="str">
            <v>CAIXA REFERENCIAL</v>
          </cell>
        </row>
        <row r="7288">
          <cell r="A7288" t="str">
            <v>100941</v>
          </cell>
          <cell r="B7288" t="str">
            <v>TRANSPORTE COM CAMINHÃO BASCULANTE DE 6 M³, EM VIA INTERNA (DENTRO DO CANTEIRO - UNIDADE: TXKM). AF_07/2020</v>
          </cell>
          <cell r="C7288" t="str">
            <v>TXKM</v>
          </cell>
          <cell r="D7288" t="str">
            <v>ATRIBUÍDO SÃO PAULO</v>
          </cell>
          <cell r="E7288" t="str">
            <v>6,02</v>
          </cell>
          <cell r="F7288" t="str">
            <v>CAIXA REFERENCIAL</v>
          </cell>
        </row>
        <row r="7289">
          <cell r="A7289" t="str">
            <v>100942</v>
          </cell>
          <cell r="B7289" t="str">
            <v>TRANSPORTE COM CAMINHÃO BASCULANTE DE 10 M³, EM VIA INTERNA A OBRA (UNIDADE: TXKM). AF_07/2020</v>
          </cell>
          <cell r="C7289" t="str">
            <v>TXKM</v>
          </cell>
          <cell r="D7289" t="str">
            <v>ATRIBUÍDO SÃO PAULO</v>
          </cell>
          <cell r="E7289" t="str">
            <v>5,03</v>
          </cell>
          <cell r="F7289" t="str">
            <v>CAIXA REFERENCIAL</v>
          </cell>
        </row>
        <row r="7290">
          <cell r="A7290" t="str">
            <v>100943</v>
          </cell>
          <cell r="B7290" t="str">
            <v>TRANSPORTE COM CAMINHÃO BASCULANTE DE 14 M³, EM VIA INTERNA (DENTRO DO CANTEIRO - UNIDADE: TXKM). AF_07/2020</v>
          </cell>
          <cell r="C7290" t="str">
            <v>TXKM</v>
          </cell>
          <cell r="D7290" t="str">
            <v>ATRIBUÍDO SÃO PAULO</v>
          </cell>
          <cell r="E7290" t="str">
            <v>4,45</v>
          </cell>
          <cell r="F7290" t="str">
            <v>CAIXA REFERENCIAL</v>
          </cell>
        </row>
        <row r="7291">
          <cell r="A7291" t="str">
            <v>100944</v>
          </cell>
          <cell r="B7291" t="str">
            <v>TRANSPORTE COM CAMINHÃO BASCULANTE DE 18 M³, EM VIA INTERNA (DENTRO DO CANTEIRO - UNIDADE: TXKM). AF_07/2020</v>
          </cell>
          <cell r="C7291" t="str">
            <v>TXKM</v>
          </cell>
          <cell r="D7291" t="str">
            <v>ATRIBUÍDO SÃO PAULO</v>
          </cell>
          <cell r="E7291" t="str">
            <v>3,83</v>
          </cell>
          <cell r="F7291" t="str">
            <v>CAIXA REFERENCIAL</v>
          </cell>
        </row>
        <row r="7292">
          <cell r="A7292" t="str">
            <v>100945</v>
          </cell>
          <cell r="B7292" t="str">
            <v>TRANSPORTE COM CAMINHÃO CARROCERIA 9T, EM VIA URBANA EM LEITO NATURAL (UNIDADE: TXKM). AF_07/2020</v>
          </cell>
          <cell r="C7292" t="str">
            <v>TXKM</v>
          </cell>
          <cell r="D7292" t="str">
            <v>ATRIBUÍDO SÃO PAULO</v>
          </cell>
          <cell r="E7292" t="str">
            <v>2,85</v>
          </cell>
          <cell r="F7292" t="str">
            <v>CAIXA REFERENCIAL</v>
          </cell>
        </row>
        <row r="7293">
          <cell r="A7293" t="str">
            <v>100946</v>
          </cell>
          <cell r="B7293" t="str">
            <v>TRANSPORTE COM CAMINHÃO CARROCERIA 9T, EM VIA URBANA EM REVESTIMENTO PRIMÁRIO (UNIDADE: TXKM). AF_07/2020</v>
          </cell>
          <cell r="C7293" t="str">
            <v>TXKM</v>
          </cell>
          <cell r="D7293" t="str">
            <v>ATRIBUÍDO SÃO PAULO</v>
          </cell>
          <cell r="E7293" t="str">
            <v>2,45</v>
          </cell>
          <cell r="F7293" t="str">
            <v>CAIXA REFERENCIAL</v>
          </cell>
        </row>
        <row r="7294">
          <cell r="A7294" t="str">
            <v>100947</v>
          </cell>
          <cell r="B7294" t="str">
            <v>TRANSPORTE COM CAMINHÃO CARROCERIA 9T, EM VIA URBANA PAVIMENTADA, DMT ATÉ 30KM (UNIDADE: TXKM). AF_07/2020</v>
          </cell>
          <cell r="C7294" t="str">
            <v>TXKM</v>
          </cell>
          <cell r="D7294" t="str">
            <v>ATRIBUÍDO SÃO PAULO</v>
          </cell>
          <cell r="E7294" t="str">
            <v>2,26</v>
          </cell>
          <cell r="F7294" t="str">
            <v>CAIXA REFERENCIAL</v>
          </cell>
        </row>
        <row r="7295">
          <cell r="A7295" t="str">
            <v>100948</v>
          </cell>
          <cell r="B7295" t="str">
            <v>TRANSPORTE COM CAMINHÃO CARROCERIA 9T, EM VIA URBANA PAVIMENTADA, ADICIONAL PARA DMT EXCEDENTE A 30 KM (UNIDADE: TXKM). AF_07/2020</v>
          </cell>
          <cell r="C7295" t="str">
            <v>TXKM</v>
          </cell>
          <cell r="D7295" t="str">
            <v>ATRIBUÍDO SÃO PAULO</v>
          </cell>
          <cell r="E7295" t="str">
            <v>0,90</v>
          </cell>
          <cell r="F7295" t="str">
            <v>CAIXA REFERENCIAL</v>
          </cell>
        </row>
        <row r="7296">
          <cell r="A7296" t="str">
            <v>100949</v>
          </cell>
          <cell r="B7296" t="str">
            <v>TRANSPORTE COM CAMINHÃO CARROCERIA 9T, EM VIA INTERNA (DENTRO DO CANTEIRO - UNIDADE: TXKM). AF_07/2020</v>
          </cell>
          <cell r="C7296" t="str">
            <v>TXKM</v>
          </cell>
          <cell r="D7296" t="str">
            <v>ATRIBUÍDO SÃO PAULO</v>
          </cell>
          <cell r="E7296" t="str">
            <v>6,77</v>
          </cell>
          <cell r="F7296" t="str">
            <v>CAIXA REFERENCIAL</v>
          </cell>
        </row>
        <row r="7297">
          <cell r="A7297" t="str">
            <v>100950</v>
          </cell>
          <cell r="B7297" t="str">
            <v>TRANSPORTE COM CAMINHÃO CARROCERIA COM GUINDAUTO (MUNCK),  MOMENTO MÁXIMO DE CARGA 11,7 TM, EM VIA URBANA EM LEITO NATURAL (UNIDADE: TXKM). AF_07/2020</v>
          </cell>
          <cell r="C7297" t="str">
            <v>TXKM</v>
          </cell>
          <cell r="D7297" t="str">
            <v>ATRIBUÍDO SÃO PAULO</v>
          </cell>
          <cell r="E7297" t="str">
            <v>3,60</v>
          </cell>
          <cell r="F7297" t="str">
            <v>CAIXA REFERENCIAL</v>
          </cell>
        </row>
        <row r="7298">
          <cell r="A7298" t="str">
            <v>100951</v>
          </cell>
          <cell r="B7298" t="str">
            <v>TRANSPORTE COM CAMINHÃO CARROCERIA COM GUINDAUTO (MUNCK),  MOMENTO MÁXIMO DE CARGA 11,7 TM, EM VIA URBANA EM REVESTIMENTO PRIMÁRIO (UNIDADE: TXKM). AF_07/2020</v>
          </cell>
          <cell r="C7298" t="str">
            <v>TXKM</v>
          </cell>
          <cell r="D7298" t="str">
            <v>ATRIBUÍDO SÃO PAULO</v>
          </cell>
          <cell r="E7298" t="str">
            <v>3,10</v>
          </cell>
          <cell r="F7298" t="str">
            <v>CAIXA REFERENCIAL</v>
          </cell>
        </row>
        <row r="7299">
          <cell r="A7299" t="str">
            <v>100952</v>
          </cell>
          <cell r="B7299" t="str">
            <v>TRANSPORTE COM CAMINHÃO CARROCERIA COM GUINDAUTO (MUNCK),  MOMENTO MÁXIMO DE CARGA 11,7 TM, EM VIA URBANA PAVIMENTADA, DMT ATÉ 30KM (UNIDADE: TXKM). AF_07/2020</v>
          </cell>
          <cell r="C7299" t="str">
            <v>TXKM</v>
          </cell>
          <cell r="D7299" t="str">
            <v>ATRIBUÍDO SÃO PAULO</v>
          </cell>
          <cell r="E7299" t="str">
            <v>2,86</v>
          </cell>
          <cell r="F7299" t="str">
            <v>CAIXA REFERENCIAL</v>
          </cell>
        </row>
        <row r="7300">
          <cell r="A7300" t="str">
            <v>100953</v>
          </cell>
          <cell r="B7300" t="str">
            <v>TRANSPORTE COM CAMINHÃO CARROCERIA COM GUINDAUTO (MUNCK),  MOMENTO MÁXIMO DE CARGA 11,7 TM, EM VIA URBANA PAVIMENTADA, ADICIONAL PARA DMT EXCEDENTE A 30 KM (UNIDADE: TXKM). AF_07/2020</v>
          </cell>
          <cell r="C7300" t="str">
            <v>TXKM</v>
          </cell>
          <cell r="D7300" t="str">
            <v>ATRIBUÍDO SÃO PAULO</v>
          </cell>
          <cell r="E7300" t="str">
            <v>1,13</v>
          </cell>
          <cell r="F7300" t="str">
            <v>CAIXA REFERENCIAL</v>
          </cell>
        </row>
        <row r="7301">
          <cell r="A7301" t="str">
            <v>100954</v>
          </cell>
          <cell r="B7301" t="str">
            <v>TRANSPORTE COM CAMINHÃO CARROCERIA COM GUINDAUTO (MUNCK),  MOMENTO MÁXIMO DE CARGA 11,7 TM, EM VIA INTERNA (DENTRO DO CANTEIRO - UNIDADE: TXKM). AF_07/2020</v>
          </cell>
          <cell r="C7301" t="str">
            <v>TXKM</v>
          </cell>
          <cell r="D7301" t="str">
            <v>ATRIBUÍDO SÃO PAULO</v>
          </cell>
          <cell r="E7301" t="str">
            <v>8,57</v>
          </cell>
          <cell r="F7301" t="str">
            <v>CAIXA REFERENCIAL</v>
          </cell>
        </row>
        <row r="7302">
          <cell r="A7302" t="str">
            <v>100955</v>
          </cell>
          <cell r="B7302" t="str">
            <v>TRANSPORTE COM CAMINHÃO PIPA DE 6 M³, EM VIA URBANA EM LEITO NATURAL (UNIDADE: M3XKM). AF_07/2020</v>
          </cell>
          <cell r="C7302" t="str">
            <v>M3XKM</v>
          </cell>
          <cell r="D7302" t="str">
            <v>ATRIBUÍDO SÃO PAULO</v>
          </cell>
          <cell r="E7302" t="str">
            <v>4,94</v>
          </cell>
          <cell r="F7302" t="str">
            <v>CAIXA REFERENCIAL</v>
          </cell>
        </row>
        <row r="7303">
          <cell r="A7303" t="str">
            <v>100956</v>
          </cell>
          <cell r="B7303" t="str">
            <v>TRANSPORTE COM CAMINHÃO PIPA DE 6 M³, EM VIA URBANA EM REVESTIMENTO PRIMÁRIO (UNIDADE: M3XKM). AF_07/2020</v>
          </cell>
          <cell r="C7303" t="str">
            <v>M3XKM</v>
          </cell>
          <cell r="D7303" t="str">
            <v>ATRIBUÍDO SÃO PAULO</v>
          </cell>
          <cell r="E7303" t="str">
            <v>4,29</v>
          </cell>
          <cell r="F7303" t="str">
            <v>CAIXA REFERENCIAL</v>
          </cell>
        </row>
        <row r="7304">
          <cell r="A7304" t="str">
            <v>100957</v>
          </cell>
          <cell r="B7304" t="str">
            <v>TRANSPORTE COM CAMINHÃO PIPA DE 6 M³, EM VIA URBANA PAVIMENTADA, DMT ATÉ 30KM (UNIDADE: M3XKM). AF_07/2020</v>
          </cell>
          <cell r="C7304" t="str">
            <v>M3XKM</v>
          </cell>
          <cell r="D7304" t="str">
            <v>ATRIBUÍDO SÃO PAULO</v>
          </cell>
          <cell r="E7304" t="str">
            <v>3,93</v>
          </cell>
          <cell r="F7304" t="str">
            <v>CAIXA REFERENCIAL</v>
          </cell>
        </row>
        <row r="7305">
          <cell r="A7305" t="str">
            <v>100958</v>
          </cell>
          <cell r="B7305" t="str">
            <v>TRANSPORTE COM CAMINHÃO PIPA DE 6 M³, EM VIA URBANA PAVIMENTADA, ADICIONAL PARA DMT EXCEDENTE A 30 KM (UNIDADE: M3XKM). AF_07/2020</v>
          </cell>
          <cell r="C7305" t="str">
            <v>M3XKM</v>
          </cell>
          <cell r="D7305" t="str">
            <v>ATRIBUÍDO SÃO PAULO</v>
          </cell>
          <cell r="E7305" t="str">
            <v>1,57</v>
          </cell>
          <cell r="F7305" t="str">
            <v>CAIXA REFERENCIAL</v>
          </cell>
        </row>
        <row r="7306">
          <cell r="A7306" t="str">
            <v>100959</v>
          </cell>
          <cell r="B7306" t="str">
            <v>TRANSPORTE COM CAMINHÃO PIPA DE 6 M³, EM VIA INTERNA (DENTRO DO CANTEIRO - UNIDADE: M3XKM). AF_07/2020</v>
          </cell>
          <cell r="C7306" t="str">
            <v>M3XKM</v>
          </cell>
          <cell r="D7306" t="str">
            <v>ATRIBUÍDO SÃO PAULO</v>
          </cell>
          <cell r="E7306" t="str">
            <v>11,78</v>
          </cell>
          <cell r="F7306" t="str">
            <v>CAIXA REFERENCIAL</v>
          </cell>
        </row>
        <row r="7307">
          <cell r="A7307" t="str">
            <v>100960</v>
          </cell>
          <cell r="B7307" t="str">
            <v>TRANSPORTE COM CAMINHÃO PIPA DE 10 M³, EM VIA URBANA EM LEITO NATURAL (UNIDADE: M3XKM). AF_07/2020</v>
          </cell>
          <cell r="C7307" t="str">
            <v>M3XKM</v>
          </cell>
          <cell r="D7307" t="str">
            <v>ATRIBUÍDO SÃO PAULO</v>
          </cell>
          <cell r="E7307" t="str">
            <v>3,66</v>
          </cell>
          <cell r="F7307" t="str">
            <v>CAIXA REFERENCIAL</v>
          </cell>
        </row>
        <row r="7308">
          <cell r="A7308" t="str">
            <v>100961</v>
          </cell>
          <cell r="B7308" t="str">
            <v>TRANSPORTE COM CAMINHÃO PIPA DE 10 M³, EM VIA URBANA EM REVESTIMENTO PRIMÁRIO (UNIDADE: M3XKM). AF_07/2020</v>
          </cell>
          <cell r="C7308" t="str">
            <v>M3XKM</v>
          </cell>
          <cell r="D7308" t="str">
            <v>ATRIBUÍDO SÃO PAULO</v>
          </cell>
          <cell r="E7308" t="str">
            <v>3,18</v>
          </cell>
          <cell r="F7308" t="str">
            <v>CAIXA REFERENCIAL</v>
          </cell>
        </row>
        <row r="7309">
          <cell r="A7309" t="str">
            <v>100962</v>
          </cell>
          <cell r="B7309" t="str">
            <v>TRANSPORTE COM CAMINHÃO PIPA DE 10 M³, EM VIA URBANA PAVIMENTADA, DMT ATÉ 30KM (UNIDADE: M3XKM). AF_07/2020</v>
          </cell>
          <cell r="C7309" t="str">
            <v>M3XKM</v>
          </cell>
          <cell r="D7309" t="str">
            <v>ATRIBUÍDO SÃO PAULO</v>
          </cell>
          <cell r="E7309" t="str">
            <v>2,89</v>
          </cell>
          <cell r="F7309" t="str">
            <v>CAIXA REFERENCIAL</v>
          </cell>
        </row>
        <row r="7310">
          <cell r="A7310" t="str">
            <v>100963</v>
          </cell>
          <cell r="B7310" t="str">
            <v>TRANSPORTE COM CAMINHÃO PIPA DE 10 M³, EM VIA URBANA PAVIMENTADA, ADICIONAL PARA DMT EXCEDENTE A 30 KM (UNIDADE: M3XKM). AF_07/2020</v>
          </cell>
          <cell r="C7310" t="str">
            <v>M3XKM</v>
          </cell>
          <cell r="D7310" t="str">
            <v>ATRIBUÍDO SÃO PAULO</v>
          </cell>
          <cell r="E7310" t="str">
            <v>1,14</v>
          </cell>
          <cell r="F7310" t="str">
            <v>CAIXA REFERENCIAL</v>
          </cell>
        </row>
        <row r="7311">
          <cell r="A7311" t="str">
            <v>100964</v>
          </cell>
          <cell r="B7311" t="str">
            <v>TRANSPORTE COM CAMINHÃO PIPA DE 10 M³, EM VIA INTERNA (DENTRO DO CANTEIRO - UNIDADE: M3XKM). AF_07/2020</v>
          </cell>
          <cell r="C7311" t="str">
            <v>M3XKM</v>
          </cell>
          <cell r="D7311" t="str">
            <v>ATRIBUÍDO SÃO PAULO</v>
          </cell>
          <cell r="E7311" t="str">
            <v>8,79</v>
          </cell>
          <cell r="F7311" t="str">
            <v>CAIXA REFERENCIAL</v>
          </cell>
        </row>
        <row r="7312">
          <cell r="A7312" t="str">
            <v>100973</v>
          </cell>
          <cell r="B7312" t="str">
            <v>CARGA, MANOBRA E DESCARGA DE SOLOS E MATERIAIS GRANULARES EM CAMINHÃO BASCULANTE 6 M³ - CARGA COM PÁ CARREGADEIRA (CAÇAMBA DE 1,7 A 2,8 M³ / 128 HP) E DESCARGA LIVRE (UNIDADE: M3). AF_07/2020</v>
          </cell>
          <cell r="C7312" t="str">
            <v>M3</v>
          </cell>
          <cell r="D7312" t="str">
            <v>ATRIBUÍDO SÃO PAULO</v>
          </cell>
          <cell r="E7312" t="str">
            <v>9,05</v>
          </cell>
          <cell r="F7312" t="str">
            <v>CAIXA REFERENCIAL</v>
          </cell>
        </row>
        <row r="7313">
          <cell r="A7313" t="str">
            <v>100974</v>
          </cell>
          <cell r="B7313" t="str">
            <v>CARGA, MANOBRA E DESCARGA DE SOLOS E MATERIAIS GRANULARES EM CAMINHÃO BASCULANTE 10 M³ - CARGA COM PÁ CARREGADEIRA (CAÇAMBA DE 1,7 A 2,8 M³ / 128 HP) E DESCARGA LIVRE (UNIDADE: M3). AF_07/2020</v>
          </cell>
          <cell r="C7313" t="str">
            <v>M3</v>
          </cell>
          <cell r="D7313" t="str">
            <v>ATRIBUÍDO SÃO PAULO</v>
          </cell>
          <cell r="E7313" t="str">
            <v>8,68</v>
          </cell>
          <cell r="F7313" t="str">
            <v>CAIXA REFERENCIAL</v>
          </cell>
        </row>
        <row r="7314">
          <cell r="A7314" t="str">
            <v>100975</v>
          </cell>
          <cell r="B7314" t="str">
            <v>CARGA, MANOBRA E DESCARGA DE SOLOS E MATERIAIS GRANULARES EM CAMINHÃO BASCULANTE 14 M³ - CARGA COM PÁ CARREGADEIRA (CAÇAMBA DE 1,7 A 2,8 M³ / 128 HP) E DESCARGA LIVRE (UNIDADE: M3). AF_07/2020</v>
          </cell>
          <cell r="C7314" t="str">
            <v>M3</v>
          </cell>
          <cell r="D7314" t="str">
            <v>ATRIBUÍDO SÃO PAULO</v>
          </cell>
          <cell r="E7314" t="str">
            <v>8,82</v>
          </cell>
          <cell r="F7314" t="str">
            <v>CAIXA REFERENCIAL</v>
          </cell>
        </row>
        <row r="7315">
          <cell r="A7315" t="str">
            <v>100965</v>
          </cell>
          <cell r="B7315" t="str">
            <v>TRANSPORTE COM CAMINHÃO TANQUE DE TRANSPORTE DE MATERIAL ASFÁLTICO DE 30000 L, EM VIA URBANA EM  LEITO NATURAL (UNIDADE: TXKM). AF_07/2020</v>
          </cell>
          <cell r="C7315" t="str">
            <v>TXKM</v>
          </cell>
          <cell r="D7315" t="str">
            <v>ATRIBUÍDO SÃO PAULO</v>
          </cell>
          <cell r="E7315" t="str">
            <v>1,81</v>
          </cell>
          <cell r="F7315" t="str">
            <v>CAIXA REFERENCIAL</v>
          </cell>
        </row>
        <row r="7316">
          <cell r="A7316" t="str">
            <v>100966</v>
          </cell>
          <cell r="B7316" t="str">
            <v>TRANSPORTE COM CAMINHÃO TANQUE DE TRANSPORTE DE MATERIAL ASFÁLTICO DE 30000 L, EM VIA URBANA EM  REVESTIMENTO PRIMÁRIO (UNIDADE: TXKM). AF_07/2020</v>
          </cell>
          <cell r="C7316" t="str">
            <v>TXKM</v>
          </cell>
          <cell r="D7316" t="str">
            <v>ATRIBUÍDO SÃO PAULO</v>
          </cell>
          <cell r="E7316" t="str">
            <v>1,55</v>
          </cell>
          <cell r="F7316" t="str">
            <v>CAIXA REFERENCIAL</v>
          </cell>
        </row>
        <row r="7317">
          <cell r="A7317" t="str">
            <v>100969</v>
          </cell>
          <cell r="B7317" t="str">
            <v>TRANSPORTE COM CAMINHÃO TANQUE DE TRANSPORTE DE MATERIAL ASFÁLTICO DE 20000 L, EM VIA URBANA EM LEITO NATURAL (UNIDADE: TXKM). AF_07/2020</v>
          </cell>
          <cell r="C7317" t="str">
            <v>TXKM</v>
          </cell>
          <cell r="D7317" t="str">
            <v>ATRIBUÍDO SÃO PAULO</v>
          </cell>
          <cell r="E7317" t="str">
            <v>2,36</v>
          </cell>
          <cell r="F7317" t="str">
            <v>CAIXA REFERENCIAL</v>
          </cell>
        </row>
        <row r="7318">
          <cell r="A7318" t="str">
            <v>100970</v>
          </cell>
          <cell r="B7318" t="str">
            <v>TRANSPORTE COM CAMINHÃO TANQUE DE TRANSPORTE DE MATERIAL ASFÁLTICO DE 20000 L, EM VIA URBANA EM  REVESTIMENTO PRIMÁRIO (UNIDADE: TXKM). AF_07/2020</v>
          </cell>
          <cell r="C7318" t="str">
            <v>TXKM</v>
          </cell>
          <cell r="D7318" t="str">
            <v>ATRIBUÍDO SÃO PAULO</v>
          </cell>
          <cell r="E7318" t="str">
            <v>2,00</v>
          </cell>
          <cell r="F7318" t="str">
            <v>CAIXA REFERENCIAL</v>
          </cell>
        </row>
        <row r="7319">
          <cell r="A7319" t="str">
            <v>102330</v>
          </cell>
          <cell r="B7319" t="str">
            <v>TRANSPORTE COM CAMINHÃO TANQUE DE TRANSPORTE DE MATERIAL ASFÁLTICO DE 30000 L, EM VIA URBANA PAVIMENTADA, DMT ATÉ 30KM (UNIDADE: TXKM). AF_07/2020</v>
          </cell>
          <cell r="C7319" t="str">
            <v>TXKM</v>
          </cell>
          <cell r="D7319" t="str">
            <v>ATRIBUÍDO SÃO PAULO</v>
          </cell>
          <cell r="E7319" t="str">
            <v>1,44</v>
          </cell>
          <cell r="F7319" t="str">
            <v>CAIXA REFERENCIAL</v>
          </cell>
        </row>
        <row r="7320">
          <cell r="A7320" t="str">
            <v>102331</v>
          </cell>
          <cell r="B7320" t="str">
            <v>TRANSPORTE COM CAMINHÃO TANQUE DE TRANSPORTE DE MATERIAL ASFÁLTICO DE 30000 L, EM VIA URBANA PAVIMENTADA, ADICIONAL PARA DMT EXCEDENTE A 30 KM (UNIDADE: TXKM). AF_07/2020</v>
          </cell>
          <cell r="C7320" t="str">
            <v>TXKM</v>
          </cell>
          <cell r="D7320" t="str">
            <v>ATRIBUÍDO SÃO PAULO</v>
          </cell>
          <cell r="E7320" t="str">
            <v>0,57</v>
          </cell>
          <cell r="F7320" t="str">
            <v>CAIXA REFERENCIAL</v>
          </cell>
        </row>
        <row r="7321">
          <cell r="A7321" t="str">
            <v>102332</v>
          </cell>
          <cell r="B7321" t="str">
            <v>TRANSPORTE COM CAMINHÃO TANQUE DE TRANSPORTE DE MATERIAL ASFÁLTICO DE 20000 L, EM VIA URBANA PAVIMENTADA, DMT ATÉ 30KM (UNIDADE: TXKM). AF_07/2020</v>
          </cell>
          <cell r="C7321" t="str">
            <v>TXKM</v>
          </cell>
          <cell r="D7321" t="str">
            <v>ATRIBUÍDO SÃO PAULO</v>
          </cell>
          <cell r="E7321" t="str">
            <v>1,86</v>
          </cell>
          <cell r="F7321" t="str">
            <v>CAIXA REFERENCIAL</v>
          </cell>
        </row>
        <row r="7322">
          <cell r="A7322" t="str">
            <v>102333</v>
          </cell>
          <cell r="B7322" t="str">
            <v>TRANSPORTE COM CAMINHÃO TANQUE DE TRANSPORTE DE MATERIAL ASFÁLTICO DE 20000 L, EM VIA URBANA PAVIMENTADA, ADICIONAL PARA DMT EXCEDENTE A 30 KM (UNIDADE: TXKM). AF_07/2020</v>
          </cell>
          <cell r="C7322" t="str">
            <v>TXKM</v>
          </cell>
          <cell r="D7322" t="str">
            <v>ATRIBUÍDO SÃO PAULO</v>
          </cell>
          <cell r="E7322" t="str">
            <v>0,74</v>
          </cell>
          <cell r="F7322" t="str">
            <v>CAIXA REFERENCIAL</v>
          </cell>
        </row>
        <row r="7323">
          <cell r="A7323" t="str">
            <v>101019</v>
          </cell>
          <cell r="B7323" t="str">
            <v>CARGA, MANOBRA E DESCARGA MANUAL DE TUBOS PLÁSTICOS, DN MENOR OU IGUAL A 100 MM, EM CAMINHÃO CARROCERIA 9T. AF_07/2020</v>
          </cell>
          <cell r="C7323" t="str">
            <v>T</v>
          </cell>
          <cell r="D7323" t="str">
            <v>ATRIBUÍDO SÃO PAULO</v>
          </cell>
          <cell r="E7323" t="str">
            <v>594,08</v>
          </cell>
          <cell r="F7323" t="str">
            <v>CAIXA REFERENCIAL</v>
          </cell>
        </row>
        <row r="7324">
          <cell r="A7324" t="str">
            <v>101479</v>
          </cell>
          <cell r="B7324" t="str">
            <v>CARGA, MANOBRA E DESCARGA MANUAL DE TUBOS PLÁSTICOS, DN 200 MM, EM CAMINHÃO CARROCERIA 9T. AF_07/2020</v>
          </cell>
          <cell r="C7324" t="str">
            <v>T</v>
          </cell>
          <cell r="D7324" t="str">
            <v>ATRIBUÍDO SÃO PAULO</v>
          </cell>
          <cell r="E7324" t="str">
            <v>173,08</v>
          </cell>
          <cell r="F7324" t="str">
            <v>CAIXA REFERENCIAL</v>
          </cell>
        </row>
        <row r="7325">
          <cell r="A7325" t="str">
            <v>102568</v>
          </cell>
          <cell r="B7325" t="str">
            <v>CARGA, MANOBRA E DESCARGA MANUAL DE TUBOS PLÁSTICOS, DN 150 MM, EM CAMINHÃO CARROCERIA 9T. AF_06/2021</v>
          </cell>
          <cell r="C7325" t="str">
            <v>T</v>
          </cell>
          <cell r="D7325" t="str">
            <v>ATRIBUÍDO SÃO PAULO</v>
          </cell>
          <cell r="E7325" t="str">
            <v>294,86</v>
          </cell>
          <cell r="F7325" t="str">
            <v>CAIXA REFERENCIAL</v>
          </cell>
        </row>
        <row r="7326">
          <cell r="A7326" t="str">
            <v>100976</v>
          </cell>
          <cell r="B7326" t="str">
            <v>CARGA, MANOBRA E DESCARGA DE SOLOS E MATERIAIS GRANULARES EM CAMINHÃO BASCULANTE 18 M³ - CARGA COM PÁ CARREGADEIRA (CAÇAMBA DE 1,7 A 2,8 M³ / 128 HP) E DESCARGA LIVRE (UNIDADE: M3). AF_07/2020</v>
          </cell>
          <cell r="C7326" t="str">
            <v>M3</v>
          </cell>
          <cell r="D7326" t="str">
            <v>ATRIBUÍDO SÃO PAULO</v>
          </cell>
          <cell r="E7326" t="str">
            <v>8,63</v>
          </cell>
          <cell r="F7326" t="str">
            <v>CAIXA REFERENCIAL</v>
          </cell>
        </row>
        <row r="7327">
          <cell r="A7327" t="str">
            <v>100977</v>
          </cell>
          <cell r="B7327" t="str">
            <v>CARGA, MANOBRA E DESCARGA DE SOLOS E MATERIAIS GRANULARES EM CAMINHÃO BASCULANTE 6 M³ - CARGA COM ESCAVADEIRA HIDRÁULICA (CAÇAMBA DE 1,20 M³ / 155 HP) E DESCARGA LIVRE (UNIDADE: M3). AF_07/2020</v>
          </cell>
          <cell r="C7327" t="str">
            <v>M3</v>
          </cell>
          <cell r="D7327" t="str">
            <v>ATRIBUÍDO SÃO PAULO</v>
          </cell>
          <cell r="E7327" t="str">
            <v>7,94</v>
          </cell>
          <cell r="F7327" t="str">
            <v>CAIXA REFERENCIAL</v>
          </cell>
        </row>
        <row r="7328">
          <cell r="A7328" t="str">
            <v>100978</v>
          </cell>
          <cell r="B7328" t="str">
            <v>CARGA, MANOBRA E DESCARGA DE SOLOS E MATERIAIS GRANULARES EM CAMINHÃO BASCULANTE 10 M³ - CARGA COM ESCAVADEIRA HIDRÁULICA (CAÇAMBA DE 1,20 M³ / 155 HP) E DESCARGA LIVRE (UNIDADE: M3). AF_07/2020</v>
          </cell>
          <cell r="C7328" t="str">
            <v>M3</v>
          </cell>
          <cell r="D7328" t="str">
            <v>ATRIBUÍDO SÃO PAULO</v>
          </cell>
          <cell r="E7328" t="str">
            <v>7,13</v>
          </cell>
          <cell r="F7328" t="str">
            <v>CAIXA REFERENCIAL</v>
          </cell>
        </row>
        <row r="7329">
          <cell r="A7329" t="str">
            <v>100979</v>
          </cell>
          <cell r="B7329" t="str">
            <v>CARGA, MANOBRA E DESCARGA DE SOLOS E MATERIAIS GRANULARES EM CAMINHÃO BASCULANTE 14 M³ - CARGA COM ESCAVADEIRA HIDRÁULICA (CAÇAMBA DE 1,20 M³ / 155 HP) E DESCARGA LIVRE (UNIDADE: M3). AF_07/2020</v>
          </cell>
          <cell r="C7329" t="str">
            <v>M3</v>
          </cell>
          <cell r="D7329" t="str">
            <v>ATRIBUÍDO SÃO PAULO</v>
          </cell>
          <cell r="E7329" t="str">
            <v>6,89</v>
          </cell>
          <cell r="F7329" t="str">
            <v>CAIXA REFERENCIAL</v>
          </cell>
        </row>
        <row r="7330">
          <cell r="A7330" t="str">
            <v>100980</v>
          </cell>
          <cell r="B7330" t="str">
            <v>CARGA, MANOBRA E DESCARGA DE SOLOS E MATERIAIS GRANULARES EM CAMINHÃO BASCULANTE 18 M³ - CARGA COM ESCAVADEIRA HIDRÁULICA (CAÇAMBA DE 1,20 M³ / 155 HP) E DESCARGA LIVRE (UNIDADE: M3). AF_07/2020</v>
          </cell>
          <cell r="C7330" t="str">
            <v>M3</v>
          </cell>
          <cell r="D7330" t="str">
            <v>ATRIBUÍDO SÃO PAULO</v>
          </cell>
          <cell r="E7330" t="str">
            <v>6,52</v>
          </cell>
          <cell r="F7330" t="str">
            <v>CAIXA REFERENCIAL</v>
          </cell>
        </row>
        <row r="7331">
          <cell r="A7331" t="str">
            <v>100981</v>
          </cell>
          <cell r="B7331" t="str">
            <v>CARGA, MANOBRA E DESCARGA DE ENTULHO EM CAMINHÃO BASCULANTE 6 M³ - CARGA COM ESCAVADEIRA HIDRÁULICA  (CAÇAMBA DE 0,80 M³ / 111 HP) E DESCARGA LIVRE (UNIDADE: M3). AF_07/2020</v>
          </cell>
          <cell r="C7331" t="str">
            <v>M3</v>
          </cell>
          <cell r="D7331" t="str">
            <v>ATRIBUÍDO SÃO PAULO</v>
          </cell>
          <cell r="E7331" t="str">
            <v>9,64</v>
          </cell>
          <cell r="F7331" t="str">
            <v>CAIXA REFERENCIAL</v>
          </cell>
        </row>
        <row r="7332">
          <cell r="A7332" t="str">
            <v>100982</v>
          </cell>
          <cell r="B7332" t="str">
            <v>CARGA, MANOBRA E DESCARGA DE ENTULHO EM CAMINHÃO BASCULANTE 10 M³ - CARGA COM ESCAVADEIRA HIDRÁULICA  (CAÇAMBA DE 0,80 M³ / 111 HP) E DESCARGA LIVRE (UNIDADE: M3). AF_07/2020</v>
          </cell>
          <cell r="C7332" t="str">
            <v>M3</v>
          </cell>
          <cell r="D7332" t="str">
            <v>ATRIBUÍDO SÃO PAULO</v>
          </cell>
          <cell r="E7332" t="str">
            <v>9,20</v>
          </cell>
          <cell r="F7332" t="str">
            <v>CAIXA REFERENCIAL</v>
          </cell>
        </row>
        <row r="7333">
          <cell r="A7333" t="str">
            <v>100983</v>
          </cell>
          <cell r="B7333" t="str">
            <v>CARGA, MANOBRA E DESCARGA DE ENTULHO EM CAMINHÃO BASCULANTE 14 M³ - CARGA COM ESCAVADEIRA HIDRÁULICA  (CAÇAMBA DE 0,80 M³ / 111 HP) E DESCARGA LIVRE (UNIDADE: M3). AF_07/2020</v>
          </cell>
          <cell r="C7333" t="str">
            <v>M3</v>
          </cell>
          <cell r="D7333" t="str">
            <v>ATRIBUÍDO SÃO PAULO</v>
          </cell>
          <cell r="E7333" t="str">
            <v>9,31</v>
          </cell>
          <cell r="F7333" t="str">
            <v>CAIXA REFERENCIAL</v>
          </cell>
        </row>
        <row r="7334">
          <cell r="A7334" t="str">
            <v>100984</v>
          </cell>
          <cell r="B7334" t="str">
            <v>CARGA, MANOBRA E DESCARGA DE ENTULHO EM CAMINHÃO BASCULANTE 18 M³ - CARGA COM ESCAVADEIRA HIDRÁULICA  (CAÇAMBA DE 0,80 M³ / 111 HP) E DESCARGA LIVRE (UNIDADE: M3). AF_07/2020</v>
          </cell>
          <cell r="C7334" t="str">
            <v>M3</v>
          </cell>
          <cell r="D7334" t="str">
            <v>ATRIBUÍDO SÃO PAULO</v>
          </cell>
          <cell r="E7334" t="str">
            <v>9,10</v>
          </cell>
          <cell r="F7334" t="str">
            <v>CAIXA REFERENCIAL</v>
          </cell>
        </row>
        <row r="7335">
          <cell r="A7335" t="str">
            <v>100985</v>
          </cell>
          <cell r="B7335" t="str">
            <v>CARGA DE MISTURA ASFÁLTICA EM CAMINHÃO BASCULANTE 6 M³ (UNIDADE: M3). AF_07/2020</v>
          </cell>
          <cell r="C7335" t="str">
            <v>M3</v>
          </cell>
          <cell r="D7335" t="str">
            <v>ATRIBUÍDO SÃO PAULO</v>
          </cell>
          <cell r="E7335" t="str">
            <v>7,63</v>
          </cell>
          <cell r="F7335" t="str">
            <v>CAIXA REFERENCIAL</v>
          </cell>
        </row>
        <row r="7336">
          <cell r="A7336" t="str">
            <v>100986</v>
          </cell>
          <cell r="B7336" t="str">
            <v>CARGA DE MISTURA ASFÁLTICA EM CAMINHÃO BASCULANTE 10 M³ (UNIDADE: M3). AF_07/2020</v>
          </cell>
          <cell r="C7336" t="str">
            <v>M3</v>
          </cell>
          <cell r="D7336" t="str">
            <v>ATRIBUÍDO SÃO PAULO</v>
          </cell>
          <cell r="E7336" t="str">
            <v>9,14</v>
          </cell>
          <cell r="F7336" t="str">
            <v>CAIXA REFERENCIAL</v>
          </cell>
        </row>
        <row r="7337">
          <cell r="A7337" t="str">
            <v>100987</v>
          </cell>
          <cell r="B7337" t="str">
            <v>CARGA DE MISTURA ASFÁLTICA EM CAMINHÃO BASCULANTE 14 M³ (UNIDADE: M3). AF_07/2020</v>
          </cell>
          <cell r="C7337" t="str">
            <v>M3</v>
          </cell>
          <cell r="D7337" t="str">
            <v>ATRIBUÍDO SÃO PAULO</v>
          </cell>
          <cell r="E7337" t="str">
            <v>10,66</v>
          </cell>
          <cell r="F7337" t="str">
            <v>CAIXA REFERENCIAL</v>
          </cell>
        </row>
        <row r="7338">
          <cell r="A7338" t="str">
            <v>100988</v>
          </cell>
          <cell r="B7338" t="str">
            <v>CARGA DE MISTURA ASFÁLTICA EM CAMINHÃO BASCULANTE 18 M³ (UNIDADE: M3). AF_07/2020</v>
          </cell>
          <cell r="C7338" t="str">
            <v>M3</v>
          </cell>
          <cell r="D7338" t="str">
            <v>ATRIBUÍDO SÃO PAULO</v>
          </cell>
          <cell r="E7338" t="str">
            <v>11,27</v>
          </cell>
          <cell r="F7338" t="str">
            <v>CAIXA REFERENCIAL</v>
          </cell>
        </row>
        <row r="7339">
          <cell r="A7339" t="str">
            <v>100989</v>
          </cell>
          <cell r="B7339" t="str">
            <v>CARGA, MANOBRA E DESCARGA DE SOLOS E MATERIAIS GRANULARES EM CAMINHÃO BASCULANTE 6 M³ - CARGA COM PÁ CARREGADEIRA (CAÇAMBA DE 1,7 A 2,8 M³ / 128 HP) E DESCARGA LIVRE (UNIDADE: T). AF_07/2020</v>
          </cell>
          <cell r="C7339" t="str">
            <v>T</v>
          </cell>
          <cell r="D7339" t="str">
            <v>ATRIBUÍDO SÃO PAULO</v>
          </cell>
          <cell r="E7339" t="str">
            <v>6,04</v>
          </cell>
          <cell r="F7339" t="str">
            <v>CAIXA REFERENCIAL</v>
          </cell>
        </row>
        <row r="7340">
          <cell r="A7340" t="str">
            <v>100990</v>
          </cell>
          <cell r="B7340" t="str">
            <v>CARGA, MANOBRA E DESCARGA DE SOLOS E MATERIAIS GRANULARES EM CAMINHÃO BASCULANTE 10 M³ - CARGA COM PÁ CARREGADEIRA (CAÇAMBA DE 1,7 A 2,8 M³ / 128 HP) E DESCARGA LIVRE (UNIDADE: T). AF_07/2020</v>
          </cell>
          <cell r="C7340" t="str">
            <v>T</v>
          </cell>
          <cell r="D7340" t="str">
            <v>ATRIBUÍDO SÃO PAULO</v>
          </cell>
          <cell r="E7340" t="str">
            <v>5,79</v>
          </cell>
          <cell r="F7340" t="str">
            <v>CAIXA REFERENCIAL</v>
          </cell>
        </row>
        <row r="7341">
          <cell r="A7341" t="str">
            <v>100991</v>
          </cell>
          <cell r="B7341" t="str">
            <v>CARGA, MANOBRA E DESCARGA DE SOLOS E MATERIAIS GRANULARES EM CAMINHÃO BASCULANTE 14 M³ - CARGA COM PÁ CARREGADEIRA (CAÇAMBA DE 1,7 A 2,8 M³ / 128 HP) E DESCARGA LIVRE (UNIDADE: T). AF_07/2020</v>
          </cell>
          <cell r="C7341" t="str">
            <v>T</v>
          </cell>
          <cell r="D7341" t="str">
            <v>ATRIBUÍDO SÃO PAULO</v>
          </cell>
          <cell r="E7341" t="str">
            <v>5,91</v>
          </cell>
          <cell r="F7341" t="str">
            <v>CAIXA REFERENCIAL</v>
          </cell>
        </row>
        <row r="7342">
          <cell r="A7342" t="str">
            <v>100992</v>
          </cell>
          <cell r="B7342" t="str">
            <v>CARGA, MANOBRA E DESCARGA DE SOLOS E MATERIAIS GRANULARES EM CAMINHÃO BASCULANTE 18 M³ - CARGA COM PÁ CARREGADEIRA (CAÇAMBA DE 1,7 A 2,8 M³ / 128 HP) E DESCARGA LIVRE (UNIDADE: T). AF_07/2020</v>
          </cell>
          <cell r="C7342" t="str">
            <v>T</v>
          </cell>
          <cell r="D7342" t="str">
            <v>ATRIBUÍDO SÃO PAULO</v>
          </cell>
          <cell r="E7342" t="str">
            <v>5,75</v>
          </cell>
          <cell r="F7342" t="str">
            <v>CAIXA REFERENCIAL</v>
          </cell>
        </row>
        <row r="7343">
          <cell r="A7343" t="str">
            <v>100993</v>
          </cell>
          <cell r="B7343" t="str">
            <v>CARGA, MANOBRA E DESCARGA DE SOLOS E MATERIAIS GRANULARES EM CAMINHÃO BASCULANTE 6 M³ - CARGA COM ESCAVADEIRA HIDRÁULICA (CAÇAMBA DE 1,20 M³ / 155 HP) E DESCARGA LIVRE (UNIDADE: T). AF_07/2020</v>
          </cell>
          <cell r="C7343" t="str">
            <v>T</v>
          </cell>
          <cell r="D7343" t="str">
            <v>ATRIBUÍDO SÃO PAULO</v>
          </cell>
          <cell r="E7343" t="str">
            <v>5,29</v>
          </cell>
          <cell r="F7343" t="str">
            <v>CAIXA REFERENCIAL</v>
          </cell>
        </row>
        <row r="7344">
          <cell r="A7344" t="str">
            <v>100994</v>
          </cell>
          <cell r="B7344" t="str">
            <v>CARGA, MANOBRA E DESCARGA DE SOLOS E MATERIAIS GRANULARES EM CAMINHÃO BASCULANTE 10 M³ - CARGA COM ESCAVADEIRA HIDRÁULICA (CAÇAMBA DE 1,20 M³ / 155 HP) E DESCARGA LIVRE (UNIDADE: T). AF_07/2020</v>
          </cell>
          <cell r="C7344" t="str">
            <v>T</v>
          </cell>
          <cell r="D7344" t="str">
            <v>ATRIBUÍDO SÃO PAULO</v>
          </cell>
          <cell r="E7344" t="str">
            <v>4,73</v>
          </cell>
          <cell r="F7344" t="str">
            <v>CAIXA REFERENCIAL</v>
          </cell>
        </row>
        <row r="7345">
          <cell r="A7345" t="str">
            <v>100995</v>
          </cell>
          <cell r="B7345" t="str">
            <v>CARGA, MANOBRA E DESCARGA DE SOLOS E MATERIAIS GRANULARES EM CAMINHÃO BASCULANTE 14 M³ - CARGA COM ESCAVADEIRA HIDRÁULICA (CAÇAMBA DE 1,20 M³ / 155 HP) E DESCARGA LIVRE (UNIDADE: T). AF_07/2020</v>
          </cell>
          <cell r="C7345" t="str">
            <v>T</v>
          </cell>
          <cell r="D7345" t="str">
            <v>ATRIBUÍDO SÃO PAULO</v>
          </cell>
          <cell r="E7345" t="str">
            <v>4,61</v>
          </cell>
          <cell r="F7345" t="str">
            <v>CAIXA REFERENCIAL</v>
          </cell>
        </row>
        <row r="7346">
          <cell r="A7346" t="str">
            <v>100996</v>
          </cell>
          <cell r="B7346" t="str">
            <v>CARGA, MANOBRA E DESCARGA DE SOLOS E MATERIAIS GRANULARES EM CAMINHÃO BASCULANTE 18 M³ - CARGA COM ESCAVADEIRA HIDRÁULICA (CAÇAMBA DE 1,20 M³ / 155 HP) E DESCARGA LIVRE (UNIDADE: T). AF_07/2020</v>
          </cell>
          <cell r="C7346" t="str">
            <v>T</v>
          </cell>
          <cell r="D7346" t="str">
            <v>ATRIBUÍDO SÃO PAULO</v>
          </cell>
          <cell r="E7346" t="str">
            <v>4,33</v>
          </cell>
          <cell r="F7346" t="str">
            <v>CAIXA REFERENCIAL</v>
          </cell>
        </row>
        <row r="7347">
          <cell r="A7347" t="str">
            <v>100997</v>
          </cell>
          <cell r="B7347" t="str">
            <v>CARGA, MANOBRA E DESCARGA DE ENTULHO EM CAMINHÃO BASCULANTE 6 M³ - CARGA COM ESCAVADEIRA HIDRÁULICA  (CAÇAMBA DE 0,80 M³ / 111 HP) E DESCARGA LIVRE (UNIDADE: T). AF_07/2020</v>
          </cell>
          <cell r="C7347" t="str">
            <v>T</v>
          </cell>
          <cell r="D7347" t="str">
            <v>ATRIBUÍDO SÃO PAULO</v>
          </cell>
          <cell r="E7347" t="str">
            <v>6,44</v>
          </cell>
          <cell r="F7347" t="str">
            <v>CAIXA REFERENCIAL</v>
          </cell>
        </row>
        <row r="7348">
          <cell r="A7348" t="str">
            <v>100998</v>
          </cell>
          <cell r="B7348" t="str">
            <v>CARGA, MANOBRA E DESCARGA DE ENTULHO EM CAMINHÃO BASCULANTE 10 M³ - CARGA COM ESCAVADEIRA HIDRÁULICA  (CAÇAMBA DE 0,80 M³ / 111 HP) E DESCARGA LIVRE (UNIDADE: T). AF_07/2020</v>
          </cell>
          <cell r="C7348" t="str">
            <v>T</v>
          </cell>
          <cell r="D7348" t="str">
            <v>ATRIBUÍDO SÃO PAULO</v>
          </cell>
          <cell r="E7348" t="str">
            <v>6,14</v>
          </cell>
          <cell r="F7348" t="str">
            <v>CAIXA REFERENCIAL</v>
          </cell>
        </row>
        <row r="7349">
          <cell r="A7349" t="str">
            <v>100999</v>
          </cell>
          <cell r="B7349" t="str">
            <v>CARGA, MANOBRA E DESCARGA DE ENTULHO EM CAMINHÃO BASCULANTE 14 M³ - CARGA COM ESCAVADEIRA HIDRÁULICA  (CAÇAMBA DE 0,80 M³ / 111 HP) E DESCARGA LIVRE (UNIDADE: T). AF_07/2020</v>
          </cell>
          <cell r="C7349" t="str">
            <v>T</v>
          </cell>
          <cell r="D7349" t="str">
            <v>ATRIBUÍDO SÃO PAULO</v>
          </cell>
          <cell r="E7349" t="str">
            <v>6,24</v>
          </cell>
          <cell r="F7349" t="str">
            <v>CAIXA REFERENCIAL</v>
          </cell>
        </row>
        <row r="7350">
          <cell r="A7350" t="str">
            <v>101000</v>
          </cell>
          <cell r="B7350" t="str">
            <v>CARGA, MANOBRA E DESCARGA DE ENTULHO EM CAMINHÃO BASCULANTE 18 M³ - CARGA COM ESCAVADEIRA HIDRÁULICA  (CAÇAMBA DE 0,80 M³ / 111 HP) E DESCARGA LIVRE (UNIDADE: T). AF_07/2020</v>
          </cell>
          <cell r="C7350" t="str">
            <v>T</v>
          </cell>
          <cell r="D7350" t="str">
            <v>ATRIBUÍDO SÃO PAULO</v>
          </cell>
          <cell r="E7350" t="str">
            <v>6,07</v>
          </cell>
          <cell r="F7350" t="str">
            <v>CAIXA REFERENCIAL</v>
          </cell>
        </row>
        <row r="7351">
          <cell r="A7351" t="str">
            <v>101001</v>
          </cell>
          <cell r="B7351" t="str">
            <v>CARGA DE MISTURA ASFÁLTICA EM CAMINHÃO BASCULANTE 6 M³ (UNIDADE: T). AF_07/2020</v>
          </cell>
          <cell r="C7351" t="str">
            <v>T</v>
          </cell>
          <cell r="D7351" t="str">
            <v>ATRIBUÍDO SÃO PAULO</v>
          </cell>
          <cell r="E7351" t="str">
            <v>5,09</v>
          </cell>
          <cell r="F7351" t="str">
            <v>CAIXA REFERENCIAL</v>
          </cell>
        </row>
        <row r="7352">
          <cell r="A7352" t="str">
            <v>101002</v>
          </cell>
          <cell r="B7352" t="str">
            <v>CARGA DE MISTURA ASFÁLTICA EM CAMINHÃO BASCULANTE 10 M³ (UNIDADE: T). AF_07/2020</v>
          </cell>
          <cell r="C7352" t="str">
            <v>T</v>
          </cell>
          <cell r="D7352" t="str">
            <v>ATRIBUÍDO SÃO PAULO</v>
          </cell>
          <cell r="E7352" t="str">
            <v>6,09</v>
          </cell>
          <cell r="F7352" t="str">
            <v>CAIXA REFERENCIAL</v>
          </cell>
        </row>
        <row r="7353">
          <cell r="A7353" t="str">
            <v>101003</v>
          </cell>
          <cell r="B7353" t="str">
            <v>CARGA DE MISTURA ASFÁLTICA EM CAMINHÃO BASCULANTE 14 M³ (UNIDADE: T). AF_07/2020</v>
          </cell>
          <cell r="C7353" t="str">
            <v>T</v>
          </cell>
          <cell r="D7353" t="str">
            <v>ATRIBUÍDO SÃO PAULO</v>
          </cell>
          <cell r="E7353" t="str">
            <v>7,08</v>
          </cell>
          <cell r="F7353" t="str">
            <v>CAIXA REFERENCIAL</v>
          </cell>
        </row>
        <row r="7354">
          <cell r="A7354" t="str">
            <v>101004</v>
          </cell>
          <cell r="B7354" t="str">
            <v>CARGA DE MISTURA ASFÁLTICA EM CAMINHÃO BASCULANTE 18 M³ (UNIDADE: T). AF_07/2020</v>
          </cell>
          <cell r="C7354" t="str">
            <v>T</v>
          </cell>
          <cell r="D7354" t="str">
            <v>ATRIBUÍDO SÃO PAULO</v>
          </cell>
          <cell r="E7354" t="str">
            <v>7,51</v>
          </cell>
          <cell r="F7354" t="str">
            <v>CAIXA REFERENCIAL</v>
          </cell>
        </row>
        <row r="7355">
          <cell r="A7355" t="str">
            <v>101005</v>
          </cell>
          <cell r="B7355" t="str">
            <v>CARGA, MANOBRA E DESCARGA DE ÁGUA EM CAMINHÃO PIPA 6 M³. AF_07/2020</v>
          </cell>
          <cell r="C7355" t="str">
            <v>M3</v>
          </cell>
          <cell r="D7355" t="str">
            <v>ATRIBUÍDO SÃO PAULO</v>
          </cell>
          <cell r="E7355" t="str">
            <v>18,80</v>
          </cell>
          <cell r="F7355" t="str">
            <v>CAIXA REFERENCIAL</v>
          </cell>
        </row>
        <row r="7356">
          <cell r="A7356" t="str">
            <v>101006</v>
          </cell>
          <cell r="B7356" t="str">
            <v>CARGA, MANOBRA E DESCARGA DE ÁGUA EM CAMINHÃO PIPA 10 M³. AF_07/2020</v>
          </cell>
          <cell r="C7356" t="str">
            <v>M3</v>
          </cell>
          <cell r="D7356" t="str">
            <v>ATRIBUÍDO SÃO PAULO</v>
          </cell>
          <cell r="E7356" t="str">
            <v>20,87</v>
          </cell>
          <cell r="F7356" t="str">
            <v>CAIXA REFERENCIAL</v>
          </cell>
        </row>
        <row r="7357">
          <cell r="A7357" t="str">
            <v>101007</v>
          </cell>
          <cell r="B7357" t="str">
            <v>CARGA DE ÁGUA EM CAMINHÃO PIPA 6 M³. AF_07/2020</v>
          </cell>
          <cell r="C7357" t="str">
            <v>M3</v>
          </cell>
          <cell r="D7357" t="str">
            <v>ATRIBUÍDO SÃO PAULO</v>
          </cell>
          <cell r="E7357" t="str">
            <v>5,45</v>
          </cell>
          <cell r="F7357" t="str">
            <v>CAIXA REFERENCIAL</v>
          </cell>
        </row>
        <row r="7358">
          <cell r="A7358" t="str">
            <v>101008</v>
          </cell>
          <cell r="B7358" t="str">
            <v>CARGA DE ÁGUA EM CAMINHÃO PIPA 10 M³. AF_07/2020</v>
          </cell>
          <cell r="C7358" t="str">
            <v>M3</v>
          </cell>
          <cell r="D7358" t="str">
            <v>ATRIBUÍDO SÃO PAULO</v>
          </cell>
          <cell r="E7358" t="str">
            <v>5,52</v>
          </cell>
          <cell r="F7358" t="str">
            <v>CAIXA REFERENCIAL</v>
          </cell>
        </row>
        <row r="7359">
          <cell r="A7359" t="str">
            <v>101009</v>
          </cell>
          <cell r="B7359" t="str">
            <v>CARGA, MANOBRA E DESCARGA DE POSTE DE CONCRETO EM CAMINHÃO CARROCERIA COM GUINDAUTO (MUNCK) 11,7 TM. AF_07/2020</v>
          </cell>
          <cell r="C7359" t="str">
            <v>T</v>
          </cell>
          <cell r="D7359" t="str">
            <v>ATRIBUÍDO SÃO PAULO</v>
          </cell>
          <cell r="E7359" t="str">
            <v>43,38</v>
          </cell>
          <cell r="F7359" t="str">
            <v>CAIXA REFERENCIAL</v>
          </cell>
        </row>
        <row r="7360">
          <cell r="A7360" t="str">
            <v>101010</v>
          </cell>
          <cell r="B7360" t="str">
            <v>CARGA, MANOBRA E DESCARGA DE PERFIL METÁLICO EM CAMINHÃO CARROCERIA COM GUINDAUTO (MUNCK) 11,7 TM. AF_07/2020</v>
          </cell>
          <cell r="C7360" t="str">
            <v>T</v>
          </cell>
          <cell r="D7360" t="str">
            <v>ATRIBUÍDO SÃO PAULO</v>
          </cell>
          <cell r="E7360" t="str">
            <v>27,32</v>
          </cell>
          <cell r="F7360" t="str">
            <v>CAIXA REFERENCIAL</v>
          </cell>
        </row>
        <row r="7361">
          <cell r="A7361" t="str">
            <v>101013</v>
          </cell>
          <cell r="B7361" t="str">
            <v>CARGA, MANOBRA E DESCARGA DE TUBOS DE CONCRETO, DN MENOR OU IGUAL A 300 MM, EM CAMINHÃO CARROCERIA COM GUINDAUTO (MUNCK) 11,7 TM. AF_07/2020</v>
          </cell>
          <cell r="C7361" t="str">
            <v>T</v>
          </cell>
          <cell r="D7361" t="str">
            <v>ATRIBUÍDO SÃO PAULO</v>
          </cell>
          <cell r="E7361" t="str">
            <v>46,27</v>
          </cell>
          <cell r="F7361" t="str">
            <v>CAIXA REFERENCIAL</v>
          </cell>
        </row>
        <row r="7362">
          <cell r="A7362" t="str">
            <v>101014</v>
          </cell>
          <cell r="B7362" t="str">
            <v>CARGA, MANOBRA E DESCARGA DE TUBOS DE CONCRETO, DN 400 MM, EM CAMINHÃO CARROCERIA COM GUINDAUTO (MUNCK) 11,7 TM. AF_07/2020</v>
          </cell>
          <cell r="C7362" t="str">
            <v>T</v>
          </cell>
          <cell r="D7362" t="str">
            <v>ATRIBUÍDO SÃO PAULO</v>
          </cell>
          <cell r="E7362" t="str">
            <v>42,39</v>
          </cell>
          <cell r="F7362" t="str">
            <v>CAIXA REFERENCIAL</v>
          </cell>
        </row>
        <row r="7363">
          <cell r="A7363" t="str">
            <v>101015</v>
          </cell>
          <cell r="B7363" t="str">
            <v>CARGA, MANOBRA E DESCARGA DE TUBOS DE CONCRETO, DN 500 MM, EM CAMINHÃO CARROCERIA COM GUINDAUTO (MUNCK) 11,7 TM. AF_07/2020</v>
          </cell>
          <cell r="C7363" t="str">
            <v>T</v>
          </cell>
          <cell r="D7363" t="str">
            <v>ATRIBUÍDO SÃO PAULO</v>
          </cell>
          <cell r="E7363" t="str">
            <v>34,82</v>
          </cell>
          <cell r="F7363" t="str">
            <v>CAIXA REFERENCIAL</v>
          </cell>
        </row>
        <row r="7364">
          <cell r="A7364" t="str">
            <v>101016</v>
          </cell>
          <cell r="B7364" t="str">
            <v>CARGA, MANOBRA E DESCARGA DE TUBOS METÁLICOS, DN MENOR OU IGUAL A 150 MM, EM CAMINHÃO CARROCERIA COM GUINDAUTO (MUNCK) 11,7 TM. AF_07/2020</v>
          </cell>
          <cell r="C7364" t="str">
            <v>T</v>
          </cell>
          <cell r="D7364" t="str">
            <v>ATRIBUÍDO SÃO PAULO</v>
          </cell>
          <cell r="E7364" t="str">
            <v>40,31</v>
          </cell>
          <cell r="F7364" t="str">
            <v>CAIXA REFERENCIAL</v>
          </cell>
        </row>
        <row r="7365">
          <cell r="A7365" t="str">
            <v>101017</v>
          </cell>
          <cell r="B7365" t="str">
            <v>CARGA, MANOBRA E DESCARGA DE TUBOS METÁLICOS, DN 200 MM, EM CAMINHÃO CARROCERIA COM GUINDAUTO (MUNCK) 11,7 TM. AF_07/2020</v>
          </cell>
          <cell r="C7365" t="str">
            <v>T</v>
          </cell>
          <cell r="D7365" t="str">
            <v>ATRIBUÍDO SÃO PAULO</v>
          </cell>
          <cell r="E7365" t="str">
            <v>30,56</v>
          </cell>
          <cell r="F7365" t="str">
            <v>CAIXA REFERENCIAL</v>
          </cell>
        </row>
        <row r="7366">
          <cell r="A7366" t="str">
            <v>101018</v>
          </cell>
          <cell r="B7366" t="str">
            <v>CARGA, MANOBRA E DESCARGA DE TUBOS METÁLICOS, DN 250 MM, EM CAMINHÃO CARROCERIA COM GUINDAUTO (MUNCK) 11,7 TM. AF_07/2020</v>
          </cell>
          <cell r="C7366" t="str">
            <v>T</v>
          </cell>
          <cell r="D7366" t="str">
            <v>ATRIBUÍDO SÃO PAULO</v>
          </cell>
          <cell r="E7366" t="str">
            <v>25,10</v>
          </cell>
          <cell r="F7366" t="str">
            <v>CAIXA REFERENCIAL</v>
          </cell>
        </row>
        <row r="7367">
          <cell r="A7367" t="str">
            <v>101463</v>
          </cell>
          <cell r="B7367" t="str">
            <v>CARGA, MANOBRA E DESCARGA DE TUBOS DE CONCRETO, DN 600 MM, EM CAMINHÃO CARROCERIA COM GUINDAUTO (MUNCK) 11,7 TM. AF_07/2020</v>
          </cell>
          <cell r="C7367" t="str">
            <v>T</v>
          </cell>
          <cell r="D7367" t="str">
            <v>ATRIBUÍDO SÃO PAULO</v>
          </cell>
          <cell r="E7367" t="str">
            <v>46,40</v>
          </cell>
          <cell r="F7367" t="str">
            <v>CAIXA REFERENCIAL</v>
          </cell>
        </row>
        <row r="7368">
          <cell r="A7368" t="str">
            <v>101464</v>
          </cell>
          <cell r="B7368" t="str">
            <v>CARGA, MANOBRA E DESCARGA DE TUBOS DE CONCRETO, DN 700 MM, EM CAMINHÃO CARROCERIA COM GUINDAUTO (MUNCK) 11,7 TM. AF_07/2020</v>
          </cell>
          <cell r="C7368" t="str">
            <v>T</v>
          </cell>
          <cell r="D7368" t="str">
            <v>ATRIBUÍDO SÃO PAULO</v>
          </cell>
          <cell r="E7368" t="str">
            <v>35,65</v>
          </cell>
          <cell r="F7368" t="str">
            <v>CAIXA REFERENCIAL</v>
          </cell>
        </row>
        <row r="7369">
          <cell r="A7369" t="str">
            <v>101465</v>
          </cell>
          <cell r="B7369" t="str">
            <v>CARGA, MANOBRA E DESCARGA DE TUBOS DE CONCRETO, DN 800 MM, EM CAMINHÃO CARROCERIA COM GUINDAUTO (MUNCK) 11,7 TM. AF_07/2020</v>
          </cell>
          <cell r="C7369" t="str">
            <v>T</v>
          </cell>
          <cell r="D7369" t="str">
            <v>ATRIBUÍDO SÃO PAULO</v>
          </cell>
          <cell r="E7369" t="str">
            <v>27,25</v>
          </cell>
          <cell r="F7369" t="str">
            <v>CAIXA REFERENCIAL</v>
          </cell>
        </row>
        <row r="7370">
          <cell r="A7370" t="str">
            <v>101466</v>
          </cell>
          <cell r="B7370" t="str">
            <v>CARGA, MANOBRA E DESCARGA DE TUBOS DE CONCRETO, DN 900 MM, EM CAMINHÃO CARROCERIA COM GUINDAUTO (MUNCK) 11,7 TM. AF_07/2020</v>
          </cell>
          <cell r="C7370" t="str">
            <v>T</v>
          </cell>
          <cell r="D7370" t="str">
            <v>ATRIBUÍDO SÃO PAULO</v>
          </cell>
          <cell r="E7370" t="str">
            <v>22,17</v>
          </cell>
          <cell r="F7370" t="str">
            <v>CAIXA REFERENCIAL</v>
          </cell>
        </row>
        <row r="7371">
          <cell r="A7371" t="str">
            <v>101467</v>
          </cell>
          <cell r="B7371" t="str">
            <v>CARGA, MANOBRA E DESCARGA DE TUBOS DE CONCRETO, DN 1000 MM, EM CAMINHÃO CARROCERIA COM GUINDAUTO (MUNCK) 11,7 TM. AF_07/2020</v>
          </cell>
          <cell r="C7371" t="str">
            <v>T</v>
          </cell>
          <cell r="D7371" t="str">
            <v>ATRIBUÍDO SÃO PAULO</v>
          </cell>
          <cell r="E7371" t="str">
            <v>18,55</v>
          </cell>
          <cell r="F7371" t="str">
            <v>CAIXA REFERENCIAL</v>
          </cell>
        </row>
        <row r="7372">
          <cell r="A7372" t="str">
            <v>101468</v>
          </cell>
          <cell r="B7372" t="str">
            <v>CARGA, MANOBRA E DESCARGA DE TUBOS DE CONCRETO, DN 1200 MM, EM CAMINHÃO CARROCERIA COM GUINDAUTO (MUNCK) 11,7 TM. AF_07/2020</v>
          </cell>
          <cell r="C7372" t="str">
            <v>T</v>
          </cell>
          <cell r="D7372" t="str">
            <v>ATRIBUÍDO SÃO PAULO</v>
          </cell>
          <cell r="E7372" t="str">
            <v>16,97</v>
          </cell>
          <cell r="F7372" t="str">
            <v>CAIXA REFERENCIAL</v>
          </cell>
        </row>
        <row r="7373">
          <cell r="A7373" t="str">
            <v>101469</v>
          </cell>
          <cell r="B7373" t="str">
            <v>CARGA, MANOBRA E DESCARGA DE TUBOS METÁLICOS, DN 300 MM, EM CAMINHÃO CARROCERIA COM GUINDAUTO (MUNCK) 11,7 TM. AF_07/2020</v>
          </cell>
          <cell r="C7373" t="str">
            <v>T</v>
          </cell>
          <cell r="D7373" t="str">
            <v>ATRIBUÍDO SÃO PAULO</v>
          </cell>
          <cell r="E7373" t="str">
            <v>37,98</v>
          </cell>
          <cell r="F7373" t="str">
            <v>CAIXA REFERENCIAL</v>
          </cell>
        </row>
        <row r="7374">
          <cell r="A7374" t="str">
            <v>101470</v>
          </cell>
          <cell r="B7374" t="str">
            <v>CARGA, MANOBRA E DESCARGA DE TUBOS METÁLICOS, DN 350 MM, EM CAMINHÃO CARROCERIA COM GUINDAUTO (MUNCK) 11,7 TM. AF_07/2020</v>
          </cell>
          <cell r="C7374" t="str">
            <v>T</v>
          </cell>
          <cell r="D7374" t="str">
            <v>ATRIBUÍDO SÃO PAULO</v>
          </cell>
          <cell r="E7374" t="str">
            <v>30,14</v>
          </cell>
          <cell r="F7374" t="str">
            <v>CAIXA REFERENCIAL</v>
          </cell>
        </row>
        <row r="7375">
          <cell r="A7375" t="str">
            <v>101471</v>
          </cell>
          <cell r="B7375" t="str">
            <v>CARGA, MANOBRA E DESCARGA DE TUBOS METÁLICOS, DN 400 MM, EM CAMINHÃO CARROCERIA COM GUINDAUTO (MUNCK) 11,7 TM. AF_07/2020</v>
          </cell>
          <cell r="C7375" t="str">
            <v>T</v>
          </cell>
          <cell r="D7375" t="str">
            <v>ATRIBUÍDO SÃO PAULO</v>
          </cell>
          <cell r="E7375" t="str">
            <v>25,87</v>
          </cell>
          <cell r="F7375" t="str">
            <v>CAIXA REFERENCIAL</v>
          </cell>
        </row>
        <row r="7376">
          <cell r="A7376" t="str">
            <v>101472</v>
          </cell>
          <cell r="B7376" t="str">
            <v>CARGA, MANOBRA E DESCARGA DE TUBOS METÁLICOS, DN 500 MM, EM CAMINHÃO CARROCERIA COM GUINDAUTO (MUNCK) 11,7 TM. AF_07/2020</v>
          </cell>
          <cell r="C7376" t="str">
            <v>T</v>
          </cell>
          <cell r="D7376" t="str">
            <v>ATRIBUÍDO SÃO PAULO</v>
          </cell>
          <cell r="E7376" t="str">
            <v>20,13</v>
          </cell>
          <cell r="F7376" t="str">
            <v>CAIXA REFERENCIAL</v>
          </cell>
        </row>
        <row r="7377">
          <cell r="A7377" t="str">
            <v>101473</v>
          </cell>
          <cell r="B7377" t="str">
            <v>CARGA, MANOBRA E DESCARGA DE TUBOS METÁLICOS, DN 600 MM, EM CAMINHÃO CARROCERIA COM GUINDAUTO (MUNCK) 11,7 TM. AF_07/2020</v>
          </cell>
          <cell r="C7377" t="str">
            <v>T</v>
          </cell>
          <cell r="D7377" t="str">
            <v>ATRIBUÍDO SÃO PAULO</v>
          </cell>
          <cell r="E7377" t="str">
            <v>28,97</v>
          </cell>
          <cell r="F7377" t="str">
            <v>CAIXA REFERENCIAL</v>
          </cell>
        </row>
        <row r="7378">
          <cell r="A7378" t="str">
            <v>101474</v>
          </cell>
          <cell r="B7378" t="str">
            <v>CARGA, MANOBRA E DESCARGA DE TUBOS METÁLICOS, DN 700 MM, EM CAMINHÃO CARROCERIA COM GUINDAUTO (MUNCK) 11,7 TM. AF_07/2020</v>
          </cell>
          <cell r="C7378" t="str">
            <v>T</v>
          </cell>
          <cell r="D7378" t="str">
            <v>ATRIBUÍDO SÃO PAULO</v>
          </cell>
          <cell r="E7378" t="str">
            <v>20,73</v>
          </cell>
          <cell r="F7378" t="str">
            <v>CAIXA REFERENCIAL</v>
          </cell>
        </row>
        <row r="7379">
          <cell r="A7379" t="str">
            <v>101475</v>
          </cell>
          <cell r="B7379" t="str">
            <v>CARGA, MANOBRA E DESCARGA DE TUBOS METÁLICOS, DN 800 MM, EM CAMINHÃO CARROCERIA COM GUINDAUTO (MUNCK) 11,7 TM. AF_07/2020</v>
          </cell>
          <cell r="C7379" t="str">
            <v>T</v>
          </cell>
          <cell r="D7379" t="str">
            <v>ATRIBUÍDO SÃO PAULO</v>
          </cell>
          <cell r="E7379" t="str">
            <v>18,39</v>
          </cell>
          <cell r="F7379" t="str">
            <v>CAIXA REFERENCIAL</v>
          </cell>
        </row>
        <row r="7380">
          <cell r="A7380" t="str">
            <v>101476</v>
          </cell>
          <cell r="B7380" t="str">
            <v>CARGA, MANOBRA E DESCARGA DE TUBOS METÁLICOS, DN 900 MM, EM CAMINHÃO CARROCERIA COM GUINDAUTO (MUNCK) 11,7 TM. AF_07/2020</v>
          </cell>
          <cell r="C7380" t="str">
            <v>T</v>
          </cell>
          <cell r="D7380" t="str">
            <v>ATRIBUÍDO SÃO PAULO</v>
          </cell>
          <cell r="E7380" t="str">
            <v>16,39</v>
          </cell>
          <cell r="F7380" t="str">
            <v>CAIXA REFERENCIAL</v>
          </cell>
        </row>
        <row r="7381">
          <cell r="A7381" t="str">
            <v>101477</v>
          </cell>
          <cell r="B7381" t="str">
            <v>CARGA, MANOBRA E DESCARGA DE TUBOS METÁLICOS, DN 1000 MM, EM CAMINHÃO CARROCERIA COM GUINDAUTO (MUNCK) 11,7 TM. AF_07/2020</v>
          </cell>
          <cell r="C7381" t="str">
            <v>T</v>
          </cell>
          <cell r="D7381" t="str">
            <v>ATRIBUÍDO SÃO PAULO</v>
          </cell>
          <cell r="E7381" t="str">
            <v>13,43</v>
          </cell>
          <cell r="F7381" t="str">
            <v>CAIXA REFERENCIAL</v>
          </cell>
        </row>
        <row r="7382">
          <cell r="A7382" t="str">
            <v>101478</v>
          </cell>
          <cell r="B7382" t="str">
            <v>CARGA, MANOBRA E DESCARGA DE TUBOS METÁLICOS, DN 1200 MM, EM CAMINHÃO CARROCERIA COM GUINDAUTO (MUNCK) 11,7 TM. AF_07/2020</v>
          </cell>
          <cell r="C7382" t="str">
            <v>T</v>
          </cell>
          <cell r="D7382" t="str">
            <v>ATRIBUÍDO SÃO PAULO</v>
          </cell>
          <cell r="E7382" t="str">
            <v>11,43</v>
          </cell>
          <cell r="F7382" t="str">
            <v>CAIXA REFERENCIAL</v>
          </cell>
        </row>
        <row r="7383">
          <cell r="A7383" t="str">
            <v>101480</v>
          </cell>
          <cell r="B7383" t="str">
            <v>CARGA, MANOBRA E DESCARGA DE TUBOS PLÁSTICOS, DN 250 MM, EM CAMINHÃO CARROCERIA COM GUINDAUTO (MUNCK) 11,7 TM. AF_07/2020</v>
          </cell>
          <cell r="C7383" t="str">
            <v>T</v>
          </cell>
          <cell r="D7383" t="str">
            <v>ATRIBUÍDO SÃO PAULO</v>
          </cell>
          <cell r="E7383" t="str">
            <v>67,92</v>
          </cell>
          <cell r="F7383" t="str">
            <v>CAIXA REFERENCIAL</v>
          </cell>
        </row>
        <row r="7384">
          <cell r="A7384" t="str">
            <v>101481</v>
          </cell>
          <cell r="B7384" t="str">
            <v>CARGA, MANOBRA E DESCARGA DE TUBOS PLÁSTICOS, DN 300 MM, EM CAMINHÃO CARROCERIA COM GUINDAUTO (MUNCK) 11,7 TM. AF_07/2020</v>
          </cell>
          <cell r="C7384" t="str">
            <v>T</v>
          </cell>
          <cell r="D7384" t="str">
            <v>ATRIBUÍDO SÃO PAULO</v>
          </cell>
          <cell r="E7384" t="str">
            <v>49,05</v>
          </cell>
          <cell r="F7384" t="str">
            <v>CAIXA REFERENCIAL</v>
          </cell>
        </row>
        <row r="7385">
          <cell r="A7385" t="str">
            <v>101482</v>
          </cell>
          <cell r="B7385" t="str">
            <v>CARGA, MANOBRA E DESCARGA DE TUBOS PLÁSTICOS, DN 400 MM, EM CAMINHÃO CARROCERIA COM GUINDAUTO (MUNCK) 11,7 TM. AF_07/2020</v>
          </cell>
          <cell r="C7385" t="str">
            <v>T</v>
          </cell>
          <cell r="D7385" t="str">
            <v>ATRIBUÍDO SÃO PAULO</v>
          </cell>
          <cell r="E7385" t="str">
            <v>36,67</v>
          </cell>
          <cell r="F7385" t="str">
            <v>CAIXA REFERENCIAL</v>
          </cell>
        </row>
        <row r="7386">
          <cell r="A7386" t="str">
            <v>101483</v>
          </cell>
          <cell r="B7386" t="str">
            <v>CARGA, MANOBRA E DESCARGA DE TUBOS PLÁSTICOS, DN 500 MM, EM CAMINHÃO CARROCERIA COM GUINDAUTO (MUNCK) 11,7 TM. AF_07/2020</v>
          </cell>
          <cell r="C7386" t="str">
            <v>T</v>
          </cell>
          <cell r="D7386" t="str">
            <v>ATRIBUÍDO SÃO PAULO</v>
          </cell>
          <cell r="E7386" t="str">
            <v>38,05</v>
          </cell>
          <cell r="F7386" t="str">
            <v>CAIXA REFERENCIAL</v>
          </cell>
        </row>
        <row r="7387">
          <cell r="A7387" t="str">
            <v>101484</v>
          </cell>
          <cell r="B7387" t="str">
            <v>CARGA, MANOBRA E DESCARGA DE TUBOS PLÁSTICOS, DN 600 MM, EM CAMINHÃO CARROCERIA COM GUINDAUTO (MUNCK) 11,7 TM. AF_07/2020</v>
          </cell>
          <cell r="C7387" t="str">
            <v>T</v>
          </cell>
          <cell r="D7387" t="str">
            <v>ATRIBUÍDO SÃO PAULO</v>
          </cell>
          <cell r="E7387" t="str">
            <v>197,20</v>
          </cell>
          <cell r="F7387" t="str">
            <v>CAIXA REFERENCIAL</v>
          </cell>
        </row>
        <row r="7388">
          <cell r="A7388" t="str">
            <v>101485</v>
          </cell>
          <cell r="B7388" t="str">
            <v>CARGA, MANOBRA E DESCARGA DE TUBOS PLÁSTICOS, DN 750 MM, EM CAMINHÃO CARROCERIA COM GUINDAUTO (MUNCK) 11,7 TM. AF_07/2020</v>
          </cell>
          <cell r="C7388" t="str">
            <v>T</v>
          </cell>
          <cell r="D7388" t="str">
            <v>ATRIBUÍDO SÃO PAULO</v>
          </cell>
          <cell r="E7388" t="str">
            <v>151,38</v>
          </cell>
          <cell r="F7388" t="str">
            <v>CAIXA REFERENCIAL</v>
          </cell>
        </row>
        <row r="7389">
          <cell r="A7389" t="str">
            <v>101486</v>
          </cell>
          <cell r="B7389" t="str">
            <v>CARGA, MANOBRA E DESCARGA DE TUBOS PLÁSTICOS, DN 900 MM, EM CAMINHÃO CARROCERIA COM GUINDAUTO (MUNCK) 11,7 TM. AF_07/2020</v>
          </cell>
          <cell r="C7389" t="str">
            <v>T</v>
          </cell>
          <cell r="D7389" t="str">
            <v>ATRIBUÍDO SÃO PAULO</v>
          </cell>
          <cell r="E7389" t="str">
            <v>136,36</v>
          </cell>
          <cell r="F7389" t="str">
            <v>CAIXA REFERENCIAL</v>
          </cell>
        </row>
        <row r="7390">
          <cell r="A7390" t="str">
            <v>101487</v>
          </cell>
          <cell r="B7390" t="str">
            <v>CARGA, MANOBRA E DESCARGA DE TUBOS PLÁSTICOS, DN 1000 MM, EM CAMINHÃO CARROCERIA COM GUINDAUTO (MUNCK) 11,7 TM. AF_07/2020</v>
          </cell>
          <cell r="C7390" t="str">
            <v>T</v>
          </cell>
          <cell r="D7390" t="str">
            <v>ATRIBUÍDO SÃO PAULO</v>
          </cell>
          <cell r="E7390" t="str">
            <v>99,84</v>
          </cell>
          <cell r="F7390" t="str">
            <v>CAIXA REFERENCIAL</v>
          </cell>
        </row>
        <row r="7391">
          <cell r="A7391" t="str">
            <v>101488</v>
          </cell>
          <cell r="B7391" t="str">
            <v>CARGA, MANOBRA E DESCARGA DE TUBOS PLÁSTICOS, DN 1200 MM, EM CAMINHÃO CARROCERIA COM GUINDAUTO (MUNCK) 11,7 TM. AF_07/2020</v>
          </cell>
          <cell r="C7391" t="str">
            <v>T</v>
          </cell>
          <cell r="D7391" t="str">
            <v>ATRIBUÍDO SÃO PAULO</v>
          </cell>
          <cell r="E7391" t="str">
            <v>86,39</v>
          </cell>
          <cell r="F7391" t="str">
            <v>CAIXA REFERENCIAL</v>
          </cell>
        </row>
        <row r="7392">
          <cell r="A7392" t="str">
            <v>101188</v>
          </cell>
          <cell r="B7392" t="str">
            <v>RECOMPOSIÇÃO PARCIAL DE ARAME FARPADO Nº 14 CLASSE 250, FIXADO EM CERCA COM MOURÕES DE CONCRETO - FORNECIMENTO E INSTALAÇÃO. AF_05/2020</v>
          </cell>
          <cell r="C7392" t="str">
            <v>M</v>
          </cell>
          <cell r="D7392" t="str">
            <v>COEFICIENTE DE REPRESENTATIVIDADE</v>
          </cell>
          <cell r="E7392" t="str">
            <v>7,01</v>
          </cell>
          <cell r="F7392" t="str">
            <v>CAIXA REFERENCIAL</v>
          </cell>
        </row>
        <row r="7393">
          <cell r="A7393" t="str">
            <v>101189</v>
          </cell>
          <cell r="B7393" t="str">
            <v>CERCA COM MOURÕES DE CONCRETO, RETO, H=3,00 M, ESPAÇAMENTO DE 2,5 M, CRAVADOS 0,5 M, COM 4 FIOS DE ARAME FARPADO Nº 14 CLASSE 250 - FORNECIMENTO E INSTALAÇÃO. AF_05/2020</v>
          </cell>
          <cell r="C7393" t="str">
            <v>M</v>
          </cell>
          <cell r="D7393" t="str">
            <v>COEFICIENTE DE REPRESENTATIVIDADE</v>
          </cell>
          <cell r="E7393" t="str">
            <v>79,76</v>
          </cell>
          <cell r="F7393" t="str">
            <v>CAIXA REFERENCIAL</v>
          </cell>
        </row>
        <row r="7394">
          <cell r="A7394" t="str">
            <v>101190</v>
          </cell>
          <cell r="B7394" t="str">
            <v>CERCA COM MOURÕES DE CONCRETO, RETO, H=3,00 M, ESPAÇAMENTO DE 2,5 M, CRAVADOS 0,5 M, COM 4 FIOS DE ARAME DE AÇO OVALADO 15X17 - FORNECIMENTO E INSTALAÇÃO. AF_05/2020</v>
          </cell>
          <cell r="C7394" t="str">
            <v>M</v>
          </cell>
          <cell r="D7394" t="str">
            <v>COEFICIENTE DE REPRESENTATIVIDADE</v>
          </cell>
          <cell r="E7394" t="str">
            <v>78,90</v>
          </cell>
          <cell r="F7394" t="str">
            <v>CAIXA REFERENCIAL</v>
          </cell>
        </row>
        <row r="7395">
          <cell r="A7395" t="str">
            <v>101191</v>
          </cell>
          <cell r="B7395" t="str">
            <v>CERCA COM MOURÕES DE CONCRETO, RETO, H=3,00 M, ESPAÇAMENTO DE 2,5 M, CRAVADOS 0,5 M, COM 4 FIOS DE ARAME MISTO - FORNECIMENTO E INSTALAÇÃO. AF_05/2020</v>
          </cell>
          <cell r="C7395" t="str">
            <v>M</v>
          </cell>
          <cell r="D7395" t="str">
            <v>COEFICIENTE DE REPRESENTATIVIDADE</v>
          </cell>
          <cell r="E7395" t="str">
            <v>79,33</v>
          </cell>
          <cell r="F7395" t="str">
            <v>CAIXA REFERENCIAL</v>
          </cell>
        </row>
        <row r="7396">
          <cell r="A7396" t="str">
            <v>101192</v>
          </cell>
          <cell r="B7396" t="str">
            <v>CERCA COM MOURÕES DE CONCRETO, RETO, H=2,30 M, ESPAÇAMENTO DE 2,5 M, CRAVADOS 0,5 M, COM 4 FIOS DE ARAME FARPADO Nº 14 CLASSE 250 - FORNECIMENTO E INSTALAÇÃO. AF_05/2020</v>
          </cell>
          <cell r="C7396" t="str">
            <v>M</v>
          </cell>
          <cell r="D7396" t="str">
            <v>COEFICIENTE DE REPRESENTATIVIDADE</v>
          </cell>
          <cell r="E7396" t="str">
            <v>79,91</v>
          </cell>
          <cell r="F7396" t="str">
            <v>CAIXA REFERENCIAL</v>
          </cell>
        </row>
        <row r="7397">
          <cell r="A7397" t="str">
            <v>101193</v>
          </cell>
          <cell r="B7397" t="str">
            <v>CERCA COM MOURÕES DE CONCRETO, RETO, H=2,30 M, ESPAÇAMENTO DE 2,5 M, CRAVADOS 0,5 M, COM 4 FIOS DE ARAME DE AÇO OVALADO 15X17 - FORNECIMENTO E INSTALAÇÃO. AF_05/2020</v>
          </cell>
          <cell r="C7397" t="str">
            <v>M</v>
          </cell>
          <cell r="D7397" t="str">
            <v>COEFICIENTE DE REPRESENTATIVIDADE</v>
          </cell>
          <cell r="E7397" t="str">
            <v>71,76</v>
          </cell>
          <cell r="F7397" t="str">
            <v>CAIXA REFERENCIAL</v>
          </cell>
        </row>
        <row r="7398">
          <cell r="A7398" t="str">
            <v>101194</v>
          </cell>
          <cell r="B7398" t="str">
            <v>CERCA COM MOURÕES DE CONCRETO, RETO, H=2,30 M, ESPAÇAMENTO DE 2,5 M, CRAVADOS 0,5 M, COM 4 FIOS DE ARAME MISTO - FORNECIMENTO E INSTALAÇÃO. AF_05/2020</v>
          </cell>
          <cell r="C7398" t="str">
            <v>M</v>
          </cell>
          <cell r="D7398" t="str">
            <v>COEFICIENTE DE REPRESENTATIVIDADE</v>
          </cell>
          <cell r="E7398" t="str">
            <v>72,19</v>
          </cell>
          <cell r="F7398" t="str">
            <v>CAIXA REFERENCIAL</v>
          </cell>
        </row>
        <row r="7399">
          <cell r="A7399" t="str">
            <v>101197</v>
          </cell>
          <cell r="B7399" t="str">
            <v>CERCA COM MOURÕES DE CONCRETO, SEÇÃO "T" PONTA INCLINADA, 10X10 CM, ESPAÇAMENTO DE 2,5 M, CRAVADOS 0,5 M, COM 11 FIOS DE ARAME FARPADO Nº 14 - FORNECIMENTO E INSTALAÇÃO. AF_05/2020</v>
          </cell>
          <cell r="C7399" t="str">
            <v>M</v>
          </cell>
          <cell r="D7399" t="str">
            <v>COEFICIENTE DE REPRESENTATIVIDADE</v>
          </cell>
          <cell r="E7399" t="str">
            <v>141,90</v>
          </cell>
          <cell r="F7399" t="str">
            <v>CAIXA REFERENCIAL</v>
          </cell>
        </row>
        <row r="7400">
          <cell r="A7400" t="str">
            <v>101198</v>
          </cell>
          <cell r="B7400" t="str">
            <v>CERCA COM MOURÕES DE CONCRETO, SEÇÃO "T" PONTA INCLINADA, 10X10 CM, ESPAÇAMENTO DE 2,5 M, CRAVADOS 0,5 M, COM 11 FIOS DE ARAME DE AÇO OVALADO 15X17 - FORNECIMENTO E INSTALAÇÃO. AF_05/2020</v>
          </cell>
          <cell r="C7400" t="str">
            <v>M</v>
          </cell>
          <cell r="D7400" t="str">
            <v>COEFICIENTE DE REPRESENTATIVIDADE</v>
          </cell>
          <cell r="E7400" t="str">
            <v>107,74</v>
          </cell>
          <cell r="F7400" t="str">
            <v>CAIXA REFERENCIAL</v>
          </cell>
        </row>
        <row r="7401">
          <cell r="A7401" t="str">
            <v>101199</v>
          </cell>
          <cell r="B7401" t="str">
            <v>CERCA COM MOURÕES DE CONCRETO, SEÇÃO "T" PONTA INCLINADA, 10X10CM, ESPAÇAMENTO DE 2,5M, CRAVADOS 0,5M, COM 11 FIOS DE ARAME MISTO - FORNECIMENTO E INSTALAÇÃO. AF_05/2020</v>
          </cell>
          <cell r="C7401" t="str">
            <v>M</v>
          </cell>
          <cell r="D7401" t="str">
            <v>COEFICIENTE DE REPRESENTATIVIDADE</v>
          </cell>
          <cell r="E7401" t="str">
            <v>108,82</v>
          </cell>
          <cell r="F7401" t="str">
            <v>CAIXA REFERENCIAL</v>
          </cell>
        </row>
        <row r="7402">
          <cell r="A7402" t="str">
            <v>101200</v>
          </cell>
          <cell r="B7402" t="str">
            <v>CERCA COM MOURÕES DE MADEIRA, 7,5X7,5 CM, ESPAÇAMENTO DE 2,5 M, ALTURA LIVRE DE 2 M, CRAVADOS 0,5 M, COM 4 FIOS DE ARAME FARPADO Nº 14 CLASSE 250 - FORNECIMENTO E INSTALAÇÃO. AF_05/2020</v>
          </cell>
          <cell r="C7402" t="str">
            <v>M</v>
          </cell>
          <cell r="D7402" t="str">
            <v>COEFICIENTE DE REPRESENTATIVIDADE</v>
          </cell>
          <cell r="E7402" t="str">
            <v>63,10</v>
          </cell>
          <cell r="F7402" t="str">
            <v>CAIXA REFERENCIAL</v>
          </cell>
        </row>
        <row r="7403">
          <cell r="A7403" t="str">
            <v>101201</v>
          </cell>
          <cell r="B7403" t="str">
            <v>CERCA COM MOURÕES DE MADEIRA, 7,5X7,5 CM, ESPAÇAMENTO DE 2,5 M, ALTURA LIVRE DE 2 M, CRAVADOS 0,5 M, COM 8 FIOS DE ARAME FARPADO Nº 14 CLASSE 250 - FORNECIMENTO E INSTALAÇÃO. AF_05/2020</v>
          </cell>
          <cell r="C7403" t="str">
            <v>M</v>
          </cell>
          <cell r="D7403" t="str">
            <v>COEFICIENTE DE REPRESENTATIVIDADE</v>
          </cell>
          <cell r="E7403" t="str">
            <v>78,78</v>
          </cell>
          <cell r="F7403" t="str">
            <v>CAIXA REFERENCIAL</v>
          </cell>
        </row>
        <row r="7404">
          <cell r="A7404" t="str">
            <v>101202</v>
          </cell>
          <cell r="B7404" t="str">
            <v>CERCA COM MOURÕES DE MADEIRA ROLIÇA, DIÂMETRO 11 CM, ESPAÇAMENTO DE 2,5 M, ALTURA LIVRE DE 1,7 M, CRAVADOS 0,5 M, COM 5 FIOS DE ARAME FARPADO Nº 14 CLASSE 250 - FORNECIMENTO E INSTALAÇÃO. AF_05/2020</v>
          </cell>
          <cell r="C7404" t="str">
            <v>M</v>
          </cell>
          <cell r="D7404" t="str">
            <v>ATRIBUÍDO SÃO PAULO</v>
          </cell>
          <cell r="E7404" t="str">
            <v>48,10</v>
          </cell>
          <cell r="F7404" t="str">
            <v>CAIXA REFERENCIAL</v>
          </cell>
        </row>
        <row r="7405">
          <cell r="A7405" t="str">
            <v>101203</v>
          </cell>
          <cell r="B7405" t="str">
            <v>CERCA COM MOURÕES DE MADEIRA ROLIÇA, DIÂMETRO 11 CM, ESPAÇAMENTO DE 2,5 M, ALTURA LIVRE DE 1,7 M, CRAVADOS 0,5 M, COM 5 FIOS DE ARAME DE AÇO OVALADO 15X17 - FORNECIMENTO E INSTALAÇÃO. AF_05/2020</v>
          </cell>
          <cell r="C7405" t="str">
            <v>M</v>
          </cell>
          <cell r="D7405" t="str">
            <v>ATRIBUÍDO SÃO PAULO</v>
          </cell>
          <cell r="E7405" t="str">
            <v>47,02</v>
          </cell>
          <cell r="F7405" t="str">
            <v>CAIXA REFERENCIAL</v>
          </cell>
        </row>
        <row r="7406">
          <cell r="A7406" t="str">
            <v>101204</v>
          </cell>
          <cell r="B7406" t="str">
            <v>CERCA COM MOURÕES DE MADEIRA ROLIÇA, DIÂMETRO 11 CM, ESPAÇAMENTO DE 2,5 M, ALTURA LIVRE DE 1,7 M, CRAVADOS 0,5 M, COM 5 FIOS DE ARAME MISTO - FORNECIMENTO E INSTALAÇÃO. AF_05/2020</v>
          </cell>
          <cell r="C7406" t="str">
            <v>M</v>
          </cell>
          <cell r="D7406" t="str">
            <v>ATRIBUÍDO SÃO PAULO</v>
          </cell>
          <cell r="E7406" t="str">
            <v>47,45</v>
          </cell>
          <cell r="F7406" t="str">
            <v>CAIXA REFERENCIAL</v>
          </cell>
        </row>
        <row r="7407">
          <cell r="A7407" t="str">
            <v>101205</v>
          </cell>
          <cell r="B7407" t="str">
            <v>PORTÃO COM MOURÕES DE MADEIRA ROLIÇA, DIÂMETRO 11 CM, COM 5 FIOS DE ARAME FARPADO Nº 14 CLASSE 250, SEM DOBRADIÇAS - FORNECIMENTO E INSTALAÇÃO. AF_05/2020</v>
          </cell>
          <cell r="C7407" t="str">
            <v>M</v>
          </cell>
          <cell r="D7407" t="str">
            <v>ATRIBUÍDO SÃO PAULO</v>
          </cell>
          <cell r="E7407" t="str">
            <v>48,10</v>
          </cell>
          <cell r="F7407" t="str">
            <v>CAIXA REFERENCIAL</v>
          </cell>
        </row>
        <row r="7408">
          <cell r="A7408" t="str">
            <v>102362</v>
          </cell>
          <cell r="B7408" t="str">
            <v>ALAMBRADO PARA QUADRA POLIESPORTIVA, ESTRUTURADO POR TUBOS DE ACO GALVANIZADO, (MONTANTES COM DIAMETRO 2", TRAVESSAS E ESCORAS COM DIÂMETRO 1 ¼"), COM TELA DE ARAME GALVANIZADO, FIO 14 BWG E MALHA QUADRADA 5X5CM (EXCETO MURETA). AF_03/2021</v>
          </cell>
          <cell r="C7408" t="str">
            <v>M2</v>
          </cell>
          <cell r="D7408" t="str">
            <v>ATRIBUÍDO SÃO PAULO</v>
          </cell>
          <cell r="E7408" t="str">
            <v>219,09</v>
          </cell>
          <cell r="F7408" t="str">
            <v>CAIXA REFERENCIAL</v>
          </cell>
        </row>
        <row r="7409">
          <cell r="A7409" t="str">
            <v>102363</v>
          </cell>
          <cell r="B7409" t="str">
            <v>ALAMBRADO PARA QUADRA POLIESPORTIVA, ESTRUTURADO POR TUBOS DE ACO GALVANIZADO, (MONTANTES COM DIAMETRO 2", TRAVESSAS E ESCORAS COM DIÂMETRO 1 ¼"), COM TELA DE ARAME GALVANIZADO, FIO 12 BWG E MALHA QUADRADA 5X5CM (EXCETO MURETA). AF_03/2021</v>
          </cell>
          <cell r="C7409" t="str">
            <v>M2</v>
          </cell>
          <cell r="D7409" t="str">
            <v>ATRIBUÍDO SÃO PAULO</v>
          </cell>
          <cell r="E7409" t="str">
            <v>230,70</v>
          </cell>
          <cell r="F7409" t="str">
            <v>CAIXA REFERENCIAL</v>
          </cell>
        </row>
        <row r="7410">
          <cell r="A7410" t="str">
            <v>102364</v>
          </cell>
          <cell r="B7410" t="str">
            <v>ALAMBRADO PARA QUADRA POLIESPORTIVA, ESTRUTURADO POR TUBOS DE ACO GALVANIZADO, (MONTANTES COM DIAMETRO 2", TRAVESSAS E ESCORAS COM DIÂMETRO 1 ¼"), COM TELA DE ARAME GALVANIZADO, FIO 10 BWG E MALHA QUADRADA 5X5CM (EXCETO MURETA). AF_03/2021</v>
          </cell>
          <cell r="C7410" t="str">
            <v>M2</v>
          </cell>
          <cell r="D7410" t="str">
            <v>ATRIBUÍDO SÃO PAULO</v>
          </cell>
          <cell r="E7410" t="str">
            <v>252,04</v>
          </cell>
          <cell r="F7410" t="str">
            <v>CAIXA REFERENCIAL</v>
          </cell>
        </row>
        <row r="7411">
          <cell r="A7411" t="str">
            <v>98509</v>
          </cell>
          <cell r="B7411" t="str">
            <v>PLANTIO DE ARBUSTO OU  CERCA VIVA. AF_07/2024</v>
          </cell>
          <cell r="C7411" t="str">
            <v>UN</v>
          </cell>
          <cell r="D7411" t="str">
            <v>COEFICIENTE DE REPRESENTATIVIDADE</v>
          </cell>
          <cell r="E7411" t="str">
            <v>52,33</v>
          </cell>
          <cell r="F7411" t="str">
            <v>CAIXA REFERENCIAL</v>
          </cell>
        </row>
        <row r="7412">
          <cell r="A7412" t="str">
            <v>98510</v>
          </cell>
          <cell r="B7412" t="str">
            <v>PLANTIO DE ÁRVORE ORNAMENTAL COM ALTURA DE MUDA MENOR OU IGUAL A 2,00 M . AF_07/2024</v>
          </cell>
          <cell r="C7412" t="str">
            <v>UN</v>
          </cell>
          <cell r="D7412" t="str">
            <v>COEFICIENTE DE REPRESENTATIVIDADE</v>
          </cell>
          <cell r="E7412" t="str">
            <v>91,26</v>
          </cell>
          <cell r="F7412" t="str">
            <v>CAIXA REFERENCIAL</v>
          </cell>
        </row>
        <row r="7413">
          <cell r="A7413" t="str">
            <v>98511</v>
          </cell>
          <cell r="B7413" t="str">
            <v>PLANTIO DE ÁRVORE ORNAMENTAL COM ALTURA DE MUDA MAIOR QUE 2,00 M E MENOR OU IGUAL A 4,00 M . AF_07/2024</v>
          </cell>
          <cell r="C7413" t="str">
            <v>UN</v>
          </cell>
          <cell r="D7413" t="str">
            <v>COEFICIENTE DE REPRESENTATIVIDADE</v>
          </cell>
          <cell r="E7413" t="str">
            <v>159,54</v>
          </cell>
          <cell r="F7413" t="str">
            <v>CAIXA REFERENCIAL</v>
          </cell>
        </row>
        <row r="7414">
          <cell r="A7414" t="str">
            <v>98516</v>
          </cell>
          <cell r="B7414" t="str">
            <v>PLANTIO DE PALMEIRA COM ALTURA DE MUDA MENOR OU IGUAL A 2,00 M . AF_07/2024</v>
          </cell>
          <cell r="C7414" t="str">
            <v>UN</v>
          </cell>
          <cell r="D7414" t="str">
            <v>ATRIBUÍDO SÃO PAULO</v>
          </cell>
          <cell r="E7414" t="str">
            <v>326,42</v>
          </cell>
          <cell r="F7414" t="str">
            <v>CAIXA REFERENCIAL</v>
          </cell>
        </row>
        <row r="7415">
          <cell r="A7415" t="str">
            <v>98519</v>
          </cell>
          <cell r="B7415" t="str">
            <v>REVOLVIMENTO E LIMPEZA MANUAL DE SOLO. AF_07/2024</v>
          </cell>
          <cell r="C7415" t="str">
            <v>M2</v>
          </cell>
          <cell r="D7415" t="str">
            <v>COEFICIENTE DE REPRESENTATIVIDADE</v>
          </cell>
          <cell r="E7415" t="str">
            <v>4,04</v>
          </cell>
          <cell r="F7415" t="str">
            <v>CAIXA REFERENCIAL</v>
          </cell>
        </row>
        <row r="7416">
          <cell r="A7416" t="str">
            <v>98520</v>
          </cell>
          <cell r="B7416" t="str">
            <v>APLICAÇÃO DE ADUBO EM SOLO. AF_07/2024</v>
          </cell>
          <cell r="C7416" t="str">
            <v>M2</v>
          </cell>
          <cell r="D7416" t="str">
            <v>COEFICIENTE DE REPRESENTATIVIDADE</v>
          </cell>
          <cell r="E7416" t="str">
            <v>5,87</v>
          </cell>
          <cell r="F7416" t="str">
            <v>CAIXA REFERENCIAL</v>
          </cell>
        </row>
        <row r="7417">
          <cell r="A7417" t="str">
            <v>98521</v>
          </cell>
          <cell r="B7417" t="str">
            <v>APLICAÇÃO DE CALCÁRIO PARA CORREÇÃO DO PH DO SOLO. AF_07/2024</v>
          </cell>
          <cell r="C7417" t="str">
            <v>M2</v>
          </cell>
          <cell r="D7417" t="str">
            <v>COEFICIENTE DE REPRESENTATIVIDADE</v>
          </cell>
          <cell r="E7417" t="str">
            <v>0,37</v>
          </cell>
          <cell r="F7417" t="str">
            <v>CAIXA REFERENCIAL</v>
          </cell>
        </row>
        <row r="7418">
          <cell r="A7418" t="str">
            <v>98522</v>
          </cell>
          <cell r="B7418" t="str">
            <v>ALAMBRADO EM MOURÕES DE CONCRETO, COM TELA DE ARAME GALVANIZADO (INCLUSIVE MURETA EM CONCRETO). AF_05/2018</v>
          </cell>
          <cell r="C7418" t="str">
            <v>M</v>
          </cell>
          <cell r="D7418" t="str">
            <v>ATRIBUÍDO SÃO PAULO</v>
          </cell>
          <cell r="E7418" t="str">
            <v>173,15</v>
          </cell>
          <cell r="F7418" t="str">
            <v>CAIXA REFERENCIAL</v>
          </cell>
        </row>
        <row r="7419">
          <cell r="A7419" t="str">
            <v>98524</v>
          </cell>
          <cell r="B7419" t="str">
            <v>LIMPEZA MANUAL DE VEGETAÇÃO EM TERRENO COM ENXADA. AF_03/2024</v>
          </cell>
          <cell r="C7419" t="str">
            <v>M2</v>
          </cell>
          <cell r="D7419" t="str">
            <v>COLETADO</v>
          </cell>
          <cell r="E7419" t="str">
            <v>5,08</v>
          </cell>
          <cell r="F7419" t="str">
            <v>CAIXA REFERENCIAL</v>
          </cell>
        </row>
        <row r="7420">
          <cell r="A7420" t="str">
            <v>105521</v>
          </cell>
          <cell r="B7420" t="str">
            <v>ESPALHAMENTO DE TERRA VEGETAL PARA O PLANTIO. AF_07/2024</v>
          </cell>
          <cell r="C7420" t="str">
            <v>M2</v>
          </cell>
          <cell r="D7420" t="str">
            <v>COEFICIENTE DE REPRESENTATIVIDADE</v>
          </cell>
          <cell r="E7420" t="str">
            <v>4,01</v>
          </cell>
          <cell r="F7420" t="str">
            <v>CAIXA REFERENCIAL</v>
          </cell>
        </row>
        <row r="7421">
          <cell r="A7421" t="str">
            <v>98503</v>
          </cell>
          <cell r="B7421" t="str">
            <v>PLANTIO DE GRAMA EM PAVIMENTO CONCREGRAMA. AF_07/2024</v>
          </cell>
          <cell r="C7421" t="str">
            <v>M2</v>
          </cell>
          <cell r="D7421" t="str">
            <v>COEFICIENTE DE REPRESENTATIVIDADE</v>
          </cell>
          <cell r="E7421" t="str">
            <v>22,19</v>
          </cell>
          <cell r="F7421" t="str">
            <v>CAIXA REFERENCIAL</v>
          </cell>
        </row>
        <row r="7422">
          <cell r="A7422" t="str">
            <v>98504</v>
          </cell>
          <cell r="B7422" t="str">
            <v>PLANTIO DE GRAMA BATATAIS EM PLACAS. AF_07/2024</v>
          </cell>
          <cell r="C7422" t="str">
            <v>M2</v>
          </cell>
          <cell r="D7422" t="str">
            <v>COEFICIENTE DE REPRESENTATIVIDADE</v>
          </cell>
          <cell r="E7422" t="str">
            <v>13,93</v>
          </cell>
          <cell r="F7422" t="str">
            <v>CAIXA REFERENCIAL</v>
          </cell>
        </row>
        <row r="7423">
          <cell r="A7423" t="str">
            <v>98505</v>
          </cell>
          <cell r="B7423" t="str">
            <v>PLANTIO DE FORRAÇÃO. AF_07/2024</v>
          </cell>
          <cell r="C7423" t="str">
            <v>M2</v>
          </cell>
          <cell r="D7423" t="str">
            <v>COEFICIENTE DE REPRESENTATIVIDADE</v>
          </cell>
          <cell r="E7423" t="str">
            <v>78,59</v>
          </cell>
          <cell r="F7423" t="str">
            <v>CAIXA REFERENCIAL</v>
          </cell>
        </row>
        <row r="7424">
          <cell r="A7424" t="str">
            <v>103946</v>
          </cell>
          <cell r="B7424" t="str">
            <v>PLANTIO DE GRAMA ESMERALDA OU SÃO CARLOS OU CURITIBANA, EM PLACAS. AF_07/2024</v>
          </cell>
          <cell r="C7424" t="str">
            <v>M2</v>
          </cell>
          <cell r="D7424" t="str">
            <v>COEFICIENTE DE REPRESENTATIVIDADE</v>
          </cell>
          <cell r="E7424" t="str">
            <v>17,91</v>
          </cell>
          <cell r="F7424" t="str">
            <v>CAIXA REFERENCIAL</v>
          </cell>
        </row>
        <row r="7425">
          <cell r="A7425" t="str">
            <v>105000</v>
          </cell>
          <cell r="B7425" t="str">
            <v>RAMPA DE ACESSIBILIDADE PARA ACESSO A EDIFICAÇÕES COM INCLINAÇÃO DE 8,33% EM CONCRETO MOLDADO IN LOCO, COM LARGURA DE 1,20M, FCK 25MPA, NÃO ARMADA, COM JUNTA A CADA 2M COM CORTE À SECO. AF_03/2024_PA</v>
          </cell>
          <cell r="C7425" t="str">
            <v>M</v>
          </cell>
          <cell r="D7425" t="str">
            <v>ATRIBUÍDO SÃO PAULO</v>
          </cell>
          <cell r="E7425" t="str">
            <v>1.839,82</v>
          </cell>
          <cell r="F7425" t="str">
            <v>CAIXA REFERENCIAL</v>
          </cell>
        </row>
        <row r="7426">
          <cell r="A7426" t="str">
            <v>105001</v>
          </cell>
          <cell r="B7426" t="str">
            <v>RAMPA DE ACESSIBILIDADE PARA ACESSO A EDIFICAÇÕES COM INCLINAÇÃO DE 8,33% EM CONCRETO MOLDADO IN LOCO, COM LARGURA DE 1,50M, FCK 25MPA, NÃO ARMADA, COM JUNTA A CADA 2M COM CORTE À SECO. AF_03/2024_PA</v>
          </cell>
          <cell r="C7426" t="str">
            <v>M</v>
          </cell>
          <cell r="D7426" t="str">
            <v>ATRIBUÍDO SÃO PAULO</v>
          </cell>
          <cell r="E7426" t="str">
            <v>1.876,87</v>
          </cell>
          <cell r="F7426" t="str">
            <v>CAIXA REFERENCIAL</v>
          </cell>
        </row>
        <row r="7427">
          <cell r="A7427" t="str">
            <v>105002</v>
          </cell>
          <cell r="B7427" t="str">
            <v>RAMPA DE ACESSIBILIDADE EM CONCRETO MOLDADO IN LOCO, EM CALÇADA NOVA COM LARGURA MAIOR OU IGUAL À 3,00 M, FCK 25MPA, COM PISO PODOTÁTIL. AF_03/2024</v>
          </cell>
          <cell r="C7427" t="str">
            <v>UN</v>
          </cell>
          <cell r="D7427" t="str">
            <v>COEFICIENTE DE REPRESENTATIVIDADE</v>
          </cell>
          <cell r="E7427" t="str">
            <v>721,71</v>
          </cell>
          <cell r="F7427" t="str">
            <v>CAIXA REFERENCIAL</v>
          </cell>
        </row>
        <row r="7428">
          <cell r="A7428" t="str">
            <v>105003</v>
          </cell>
          <cell r="B7428" t="str">
            <v>RAMPA DE ACESSIBILIDADE EM CONCRETO MOLDADO IN LOCO, EM CALÇADA PRÉ EXISTENTE COM LARGURA MAIOR OU IGUAL À 3,00 M, FCK 25MPA, COM PISO PODOTÁTIL. AF_03/2024</v>
          </cell>
          <cell r="C7428" t="str">
            <v>UN</v>
          </cell>
          <cell r="D7428" t="str">
            <v>ATRIBUÍDO SÃO PAULO</v>
          </cell>
          <cell r="E7428" t="str">
            <v>1.205,71</v>
          </cell>
          <cell r="F7428" t="str">
            <v>CAIXA REFERENCIAL</v>
          </cell>
        </row>
        <row r="7429">
          <cell r="A7429" t="str">
            <v>105004</v>
          </cell>
          <cell r="B7429" t="str">
            <v>RAMPA DE ACESSIBILIDADE EM CONCRETO MOLDADO IN LOCO, EM CALÇADA NOVA COM LARGURA MENOR À 3,00 M, FCK 25MPA, COM PISO PODOTÁTIL. AF_03/2024</v>
          </cell>
          <cell r="C7429" t="str">
            <v>M2</v>
          </cell>
          <cell r="D7429" t="str">
            <v>COEFICIENTE DE REPRESENTATIVIDADE</v>
          </cell>
          <cell r="E7429" t="str">
            <v>122,79</v>
          </cell>
          <cell r="F7429" t="str">
            <v>CAIXA REFERENCIAL</v>
          </cell>
        </row>
        <row r="7430">
          <cell r="A7430" t="str">
            <v>105005</v>
          </cell>
          <cell r="B7430" t="str">
            <v>RAMPA DE ACESSIBILIDADE EM CONCRETO MOLDADO IN LOCO, EM CALÇADA PRÉ EXISTENTE COM LARGURA MENOR À 3,00 M, FCK 25MPA, COM PISO PODOTÁTIL. AF_03/2024</v>
          </cell>
          <cell r="C7430" t="str">
            <v>M2</v>
          </cell>
          <cell r="D7430" t="str">
            <v>ATRIBUÍDO SÃO PAULO</v>
          </cell>
          <cell r="E7430" t="str">
            <v>212,41</v>
          </cell>
          <cell r="F7430" t="str">
            <v>CAIXA REFERENCIAL</v>
          </cell>
        </row>
        <row r="7431">
          <cell r="A7431" t="str">
            <v>103185</v>
          </cell>
          <cell r="B7431" t="str">
            <v>INSTALAÇÃO DE ESQUI TRIPLO, EM TUBO DE AÇO CARBONO - EQUIPAMENTO DE GINÁSTICA PARA ACADEMIA AO AR LIVRE / ACADEMIA DA TERCEIRA IDADE - ATI, INSTALADO SOBRE PISO DE CONCRETO EXISTENTE. AF_10/2021</v>
          </cell>
          <cell r="C7431" t="str">
            <v>UN</v>
          </cell>
          <cell r="D7431" t="str">
            <v>ATRIBUÍDO SÃO PAULO</v>
          </cell>
          <cell r="E7431" t="str">
            <v>6.169,86</v>
          </cell>
          <cell r="F7431" t="str">
            <v>CAIXA REFERENCIAL</v>
          </cell>
        </row>
        <row r="7432">
          <cell r="A7432" t="str">
            <v>103186</v>
          </cell>
          <cell r="B7432" t="str">
            <v>INSTALAÇÃO DE MULTIEXERCITADOR COM SEIS FUNÇÕES, EM TUBO DE AÇO CARBONO - EQUIPAMENTO DE GINÁSTICA PARA ACADEMIA AO AR LIVRE / ACADEMIA DA TERCEIRA IDADE - ATI, INSTALADO SOBRE PISO DE CONCRETO EXISTENTE. AF_10/2021</v>
          </cell>
          <cell r="C7432" t="str">
            <v>UN</v>
          </cell>
          <cell r="D7432" t="str">
            <v>ATRIBUÍDO SÃO PAULO</v>
          </cell>
          <cell r="E7432" t="str">
            <v>6.493,52</v>
          </cell>
          <cell r="F7432" t="str">
            <v>CAIXA REFERENCIAL</v>
          </cell>
        </row>
        <row r="7433">
          <cell r="A7433" t="str">
            <v>103187</v>
          </cell>
          <cell r="B7433" t="str">
            <v>INSTALAÇÃO DE SIMULADOR DE CAMINHADA TRIPLO, EM TUBO DE AÇO CARBONO - EQUIPAMENTO DE GINÁSTICA PARA ACADEMIA AO AR LIVRE / ACADEMIA DA TERCEIRA IDADE - ATI, INSTALADO SOBRE PISO DE CONCRETO EXISTENTE. AF_10/2021</v>
          </cell>
          <cell r="C7433" t="str">
            <v>UN</v>
          </cell>
          <cell r="D7433" t="str">
            <v>ATRIBUÍDO SÃO PAULO</v>
          </cell>
          <cell r="E7433" t="str">
            <v>4.888,20</v>
          </cell>
          <cell r="F7433" t="str">
            <v>CAIXA REFERENCIAL</v>
          </cell>
        </row>
        <row r="7434">
          <cell r="A7434" t="str">
            <v>103188</v>
          </cell>
          <cell r="B7434" t="str">
            <v>INSTALAÇÃO DE SIMULADOR DE CAVALGADA TRIPLO, EM TUBO DE AÇO CARBONO - EQUIPAMENTO DE GINÁSTICA PARA ACADEMIA AO AR LIVRE / ACADEMIA DA TERCEIRA IDADE - ATI, INSTALADO SOBRE PISO DE CONCRETO EXISTENTE. AF_10/2021</v>
          </cell>
          <cell r="C7434" t="str">
            <v>UN</v>
          </cell>
          <cell r="D7434" t="str">
            <v>ATRIBUÍDO SÃO PAULO</v>
          </cell>
          <cell r="E7434" t="str">
            <v>5.251,55</v>
          </cell>
          <cell r="F7434" t="str">
            <v>CAIXA REFERENCIAL</v>
          </cell>
        </row>
        <row r="7435">
          <cell r="A7435" t="str">
            <v>103189</v>
          </cell>
          <cell r="B7435" t="str">
            <v>INSTALAÇÃO DE SIMULADOR DE REMO INDIVIDUAL, EM TUBO DE AÇO CARBONO - EQUIPAMENTO DE GINÁSTICA PARA ACADEMIA AO AR LIVRE / ACADEMIA DA TERCEIRA IDADE - ATI, INSTALADO SOBRE PISO DE CONCRETO EXISTENTE. AF_10/2021</v>
          </cell>
          <cell r="C7435" t="str">
            <v>UN</v>
          </cell>
          <cell r="D7435" t="str">
            <v>ATRIBUÍDO SÃO PAULO</v>
          </cell>
          <cell r="E7435" t="str">
            <v>2.634,05</v>
          </cell>
          <cell r="F7435" t="str">
            <v>CAIXA REFERENCIAL</v>
          </cell>
        </row>
        <row r="7436">
          <cell r="A7436" t="str">
            <v>103190</v>
          </cell>
          <cell r="B7436" t="str">
            <v>INSTALAÇÃO DE PRESSÃO DE PERNAS TRIPLO, EM TUBO DE AÇO CARBONO - EQUIPAMENTO DE GINÁSTICA PARA ACADEMIA AO AR LIVRE / ACADEMIA DA TERCEIRA IDADE - ATI, INSTALADO SOBRE SOLO. AF_10/2021</v>
          </cell>
          <cell r="C7436" t="str">
            <v>UN</v>
          </cell>
          <cell r="D7436" t="str">
            <v>ATRIBUÍDO SÃO PAULO</v>
          </cell>
          <cell r="E7436" t="str">
            <v>4.096,79</v>
          </cell>
          <cell r="F7436" t="str">
            <v>CAIXA REFERENCIAL</v>
          </cell>
        </row>
        <row r="7437">
          <cell r="A7437" t="str">
            <v>103191</v>
          </cell>
          <cell r="B7437" t="str">
            <v>INSTALAÇÃO DE ALONGADOR COM TRÊS ALTURAS, EM TUBO DE AÇO CARBONO - EQUIPAMENTO DE GINASTICA PARA ACADEMIA AO AR LIVRE / ACADEMIA DA TERCEIRA IDADE - ATI, INSTALADO SOBRE SOLO. AF_10/2021</v>
          </cell>
          <cell r="C7437" t="str">
            <v>UN</v>
          </cell>
          <cell r="D7437" t="str">
            <v>ATRIBUÍDO SÃO PAULO</v>
          </cell>
          <cell r="E7437" t="str">
            <v>2.391,87</v>
          </cell>
          <cell r="F7437" t="str">
            <v>CAIXA REFERENCIAL</v>
          </cell>
        </row>
        <row r="7438">
          <cell r="A7438" t="str">
            <v>103192</v>
          </cell>
          <cell r="B7438" t="str">
            <v>INSTALAÇÃO DE ROTAÇÃO DIAGONAL DUPLA, APARELHO TRIPLO, EM TUBO DE AÇO CARBONO - EQUIPAMENTO DE GINÁSTICA PARA ACADEMIA AO AR LIVRE / ACADEMIA DA TERCEIRA IDADE - ATI, INSTALADO SOBRE SOLO. AF_10/2021</v>
          </cell>
          <cell r="C7438" t="str">
            <v>UN</v>
          </cell>
          <cell r="D7438" t="str">
            <v>ATRIBUÍDO SÃO PAULO</v>
          </cell>
          <cell r="E7438" t="str">
            <v>2.545,51</v>
          </cell>
          <cell r="F7438" t="str">
            <v>CAIXA REFERENCIAL</v>
          </cell>
        </row>
        <row r="7439">
          <cell r="A7439" t="str">
            <v>103193</v>
          </cell>
          <cell r="B7439" t="str">
            <v>INSTALAÇÃO DE ROTAÇÃO VERTICAL DUPLO, EM TUBO DE AÇO CARBONO - EQUIPAMENTO DE GINÁSTICA PARA ACADEMIA AO AR LIVRE / ACADEMIA DA TERCEIRA IDADE - ATI, INSTALADO SOBRE SOLO. AF_10/2021</v>
          </cell>
          <cell r="C7439" t="str">
            <v>UN</v>
          </cell>
          <cell r="D7439" t="str">
            <v>ATRIBUÍDO SÃO PAULO</v>
          </cell>
          <cell r="E7439" t="str">
            <v>1.964,24</v>
          </cell>
          <cell r="F7439" t="str">
            <v>CAIXA REFERENCIAL</v>
          </cell>
        </row>
        <row r="7440">
          <cell r="A7440" t="str">
            <v>103194</v>
          </cell>
          <cell r="B7440" t="str">
            <v>INSTALAÇÃO DE SURF DUPLO, EM TUBO DE AÇO CARBONO - EQUIPAMENTO DE GINÁSTICA PARA ACADEMIA AO AR LIVRE / ACADEMIA DA TERCEIRA IDADE - ATI, INSTALADO SOBRE SOLO. AF_10/2021</v>
          </cell>
          <cell r="C7440" t="str">
            <v>UN</v>
          </cell>
          <cell r="D7440" t="str">
            <v>ATRIBUÍDO SÃO PAULO</v>
          </cell>
          <cell r="E7440" t="str">
            <v>2.822,21</v>
          </cell>
          <cell r="F7440" t="str">
            <v>CAIXA REFERENCIAL</v>
          </cell>
        </row>
        <row r="7441">
          <cell r="A7441" t="str">
            <v>103195</v>
          </cell>
          <cell r="B7441" t="str">
            <v>INSTALAÇÃO DE PLACA ORIENTATIVA SOBRE EXERCÍCIOS, 2,00M X 1,00M, EM TUBO DE AÇO CARBONO - PARA ACADEMIA AO AR LIVRE / ACADEMIA DA TERCEIRA IDADE - ATI, INSTALADO SOBRE SOLO. AF_10/2021</v>
          </cell>
          <cell r="C7441" t="str">
            <v>UN</v>
          </cell>
          <cell r="D7441" t="str">
            <v>ATRIBUÍDO SÃO PAULO</v>
          </cell>
          <cell r="E7441" t="str">
            <v>2.206,14</v>
          </cell>
          <cell r="F7441" t="str">
            <v>CAIXA REFERENCIAL</v>
          </cell>
        </row>
        <row r="7442">
          <cell r="A7442" t="str">
            <v>103205</v>
          </cell>
          <cell r="B7442" t="str">
            <v>INSTALAÇÃO DE PRESSÃO DE PERNAS TRIPLO, EM TUBO DE AÇO CARBONO - EQUIPAMENTO DE GINÁSTICA PARA ACADEMIA AO AR LIVRE / ACADEMIA DA TERCEIRA IDADE - ATI, INSTALADO SOBRE PISO DE CONCRETO EXISTENTE. AF_10/2021</v>
          </cell>
          <cell r="C7442" t="str">
            <v>UN</v>
          </cell>
          <cell r="D7442" t="str">
            <v>ATRIBUÍDO SÃO PAULO</v>
          </cell>
          <cell r="E7442" t="str">
            <v>4.114,07</v>
          </cell>
          <cell r="F7442" t="str">
            <v>CAIXA REFERENCIAL</v>
          </cell>
        </row>
        <row r="7443">
          <cell r="A7443" t="str">
            <v>103206</v>
          </cell>
          <cell r="B7443" t="str">
            <v>INSTALAÇÃO DE ALONGADOR COM TRÊS ALTURAS, EM TUBO DE AÇO CARBONO - EQUIPAMENTO DE GINÁSTICA PARA ACADEMIA AO AR LIVRE / ACADEMIA DA TERCEIRA IDADE - ATI, INSTALADO SOBRE PISO DE CONCRETO EXISTENTE. AF_10/2021</v>
          </cell>
          <cell r="C7443" t="str">
            <v>UN</v>
          </cell>
          <cell r="D7443" t="str">
            <v>ATRIBUÍDO SÃO PAULO</v>
          </cell>
          <cell r="E7443" t="str">
            <v>2.409,14</v>
          </cell>
          <cell r="F7443" t="str">
            <v>CAIXA REFERENCIAL</v>
          </cell>
        </row>
        <row r="7444">
          <cell r="A7444" t="str">
            <v>103207</v>
          </cell>
          <cell r="B7444" t="str">
            <v>INSTALAÇÃO DE ROTAÇÃO DIAGONAL DUPLA, APARELHO TRIPLO, EM TUBO DE AÇO CARBONO - EQUIPAMENTO DE GINÁSTICA PARA ACADEMIA AO AR LIVRE / ACADEMIA DA TERCEIRA IDADE - ATI, INSTALADO SOBRE PISO DE CONCRETO EXISTENTE. AF_10/2021</v>
          </cell>
          <cell r="C7444" t="str">
            <v>UN</v>
          </cell>
          <cell r="D7444" t="str">
            <v>ATRIBUÍDO SÃO PAULO</v>
          </cell>
          <cell r="E7444" t="str">
            <v>2.562,78</v>
          </cell>
          <cell r="F7444" t="str">
            <v>CAIXA REFERENCIAL</v>
          </cell>
        </row>
        <row r="7445">
          <cell r="A7445" t="str">
            <v>103208</v>
          </cell>
          <cell r="B7445" t="str">
            <v>INSTALAÇÃO DE ROTAÇÃO VERTICAL DUPLO, EM TUBO DE ACO CARBONO - EQUIPAMENTO DE GINASTICA PARA ACADEMIA AO AR LIVRE / ACADEMIA DA TERCEIRA IDADE - ATI, INSTALADO SOBRE PISO DE CONCRETO EXISTENTE. AF_10/2021</v>
          </cell>
          <cell r="C7445" t="str">
            <v>UN</v>
          </cell>
          <cell r="D7445" t="str">
            <v>ATRIBUÍDO SÃO PAULO</v>
          </cell>
          <cell r="E7445" t="str">
            <v>1.981,51</v>
          </cell>
          <cell r="F7445" t="str">
            <v>CAIXA REFERENCIAL</v>
          </cell>
        </row>
        <row r="7446">
          <cell r="A7446" t="str">
            <v>103209</v>
          </cell>
          <cell r="B7446" t="str">
            <v>INSTALAÇÃO DE SURF DUPLO, EM TUBO DE AÇO CARBONO - EQUIPAMENTO DE GINÁSTICA PARA ACADEMIA AO AR LIVRE / ACADEMIA DA TERCEIRA IDADE - ATI, INSTALADO SOBRE PISO DE CONCRETO EXISTENTE. AF_10/2021</v>
          </cell>
          <cell r="C7446" t="str">
            <v>UN</v>
          </cell>
          <cell r="D7446" t="str">
            <v>ATRIBUÍDO SÃO PAULO</v>
          </cell>
          <cell r="E7446" t="str">
            <v>2.839,48</v>
          </cell>
          <cell r="F7446" t="str">
            <v>CAIXA REFERENCIAL</v>
          </cell>
        </row>
        <row r="7447">
          <cell r="A7447" t="str">
            <v>103210</v>
          </cell>
          <cell r="B7447" t="str">
            <v>INSTALAÇÃO DE PLACA ORIENTATIVA SOBRE EXERCÍCIOS, 2,00M X 1,00M, EM TUBO DE AÇO CARBONO - PARA ACADEMIA AO AR LIVRE / ACADEMIA DA TERCEIRA IDADE - ATI, INSTALADO SOBRE PISO DE CONCRETO EXISTENTE. AF_10/2021</v>
          </cell>
          <cell r="C7447" t="str">
            <v>UN</v>
          </cell>
          <cell r="D7447" t="str">
            <v>ATRIBUÍDO SÃO PAULO</v>
          </cell>
          <cell r="E7447" t="str">
            <v>2.324,71</v>
          </cell>
          <cell r="F7447" t="str">
            <v>CAIXA REFERENCIAL</v>
          </cell>
        </row>
        <row r="7448">
          <cell r="A7448" t="str">
            <v>103304</v>
          </cell>
          <cell r="B7448" t="str">
            <v>INSTALAÇÃO DE BANCO METÁLICO COM ENCOSTO, 1,60 M DE COMPRIMENTO, EM TUBO DE AÇO CARBONO COM PINTURA ELETROSTÁTICA, SOBRE PISO DE CONCRETO EXISTENTE. AF_11/2021</v>
          </cell>
          <cell r="C7448" t="str">
            <v>UN</v>
          </cell>
          <cell r="D7448" t="str">
            <v>ATRIBUÍDO SÃO PAULO</v>
          </cell>
          <cell r="E7448" t="str">
            <v>1.253,56</v>
          </cell>
          <cell r="F7448" t="str">
            <v>CAIXA REFERENCIAL</v>
          </cell>
        </row>
        <row r="7449">
          <cell r="A7449" t="str">
            <v>103307</v>
          </cell>
          <cell r="B7449" t="str">
            <v>INSTALAÇÃO DE LIXEIRA METÁLICA DUPLA, CAPACIDADE DE 60 L, EM TUBO DE AÇO CARBONO E CESTOS EM CHAPA DE AÇO COM PINTURA ELETROSTÁTICA, SOBRE PISO DE CONCRETO EXISTENTE. AF_11/2021</v>
          </cell>
          <cell r="C7449" t="str">
            <v>UN</v>
          </cell>
          <cell r="D7449" t="str">
            <v>ATRIBUÍDO SÃO PAULO</v>
          </cell>
          <cell r="E7449" t="str">
            <v>1.349,36</v>
          </cell>
          <cell r="F7449" t="str">
            <v>CAIXA REFERENCIAL</v>
          </cell>
        </row>
        <row r="7450">
          <cell r="A7450" t="str">
            <v>103310</v>
          </cell>
          <cell r="B7450" t="str">
            <v>INSTALAÇÃO DE LIXEIRA METÁLICA DUPLA, CAPACIDADE DE 60 L, EM TUBO DE AÇO CARBONO E CESTOS EM CHAPA DE AÇO COM PINTURA ELETROSTÁTICA, SOBRE SOLO. AF_11/2021</v>
          </cell>
          <cell r="C7450" t="str">
            <v>UN</v>
          </cell>
          <cell r="D7450" t="str">
            <v>ATRIBUÍDO SÃO PAULO</v>
          </cell>
          <cell r="E7450" t="str">
            <v>1.292,02</v>
          </cell>
          <cell r="F7450" t="str">
            <v>CAIXA REFERENCIAL</v>
          </cell>
        </row>
        <row r="7451">
          <cell r="A7451" t="str">
            <v>103314</v>
          </cell>
          <cell r="B7451" t="str">
            <v>INSTALAÇÃO DE PERGOLADO DE MADEIRA, EM MAÇARANDUBA, ANGELIM OU EQUIVALENTE DA REGIÃO, FIXADO COM CONCRETO SOBRE PISO DE CONCRETO EXISTENTE. AF_11/2021</v>
          </cell>
          <cell r="C7451" t="str">
            <v>M2</v>
          </cell>
          <cell r="D7451" t="str">
            <v>ATRIBUÍDO SÃO PAULO</v>
          </cell>
          <cell r="E7451" t="str">
            <v>279,05</v>
          </cell>
          <cell r="F7451" t="str">
            <v>CAIXA REFERENCIAL</v>
          </cell>
        </row>
        <row r="7452">
          <cell r="A7452" t="str">
            <v>103315</v>
          </cell>
          <cell r="B7452" t="str">
            <v>INSTALAÇÃO DE PERGOLADO DE MADEIRA, EM MAÇARANDUBA, ANGELIM OU EQUIVALENTE DA REGIÃO, FIXADO COM CONCRETO SOBRE SOLO. AF_11/2021</v>
          </cell>
          <cell r="C7452" t="str">
            <v>M2</v>
          </cell>
          <cell r="D7452" t="str">
            <v>COEFICIENTE DE REPRESENTATIVIDADE</v>
          </cell>
          <cell r="E7452" t="str">
            <v>269,33</v>
          </cell>
          <cell r="F7452" t="str">
            <v>CAIXA REFERENCIAL</v>
          </cell>
        </row>
        <row r="7453">
          <cell r="A7453" t="str">
            <v>103769</v>
          </cell>
          <cell r="B7453" t="str">
            <v>PAR DE TABELAS DE BASQUETE DE COMPENSADO NAVAL, COM AROS E REDES - FORNECIMENTO E INSTALAÇÃO. AF_03/2022</v>
          </cell>
          <cell r="C7453" t="str">
            <v>UN</v>
          </cell>
          <cell r="D7453" t="str">
            <v>COEFICIENTE DE REPRESENTATIVIDADE</v>
          </cell>
          <cell r="E7453" t="str">
            <v>4.188,85</v>
          </cell>
          <cell r="F7453" t="str">
            <v>CAIXA REFERENCIAL</v>
          </cell>
        </row>
        <row r="7454">
          <cell r="A7454" t="str">
            <v>98525</v>
          </cell>
          <cell r="B7454" t="str">
            <v>LIMPEZA MECANIZADA DE CAMADA VEGETAL, VEGETAÇÃO E PEQUENAS ÁRVORES (DIÂMETRO DE TRONCO MENOR QUE 0,20 M), COM TRATOR DE ESTEIRAS. AF_03/2024</v>
          </cell>
          <cell r="C7454" t="str">
            <v>M2</v>
          </cell>
          <cell r="D7454" t="str">
            <v>ATRIBUÍDO SÃO PAULO</v>
          </cell>
          <cell r="E7454" t="str">
            <v>0,71</v>
          </cell>
          <cell r="F7454" t="str">
            <v>CAIXA REFERENCIAL</v>
          </cell>
        </row>
        <row r="7455">
          <cell r="A7455" t="str">
            <v>98526</v>
          </cell>
          <cell r="B7455" t="str">
            <v>REMOÇÃO DE RAÍZES REMANESCENTES DE TRONCO DE ÁRVORE COM DIÂMETRO MAIOR OU IGUAL A 0,20 M E MENOR QUE 0,40 M. AF_03/2024</v>
          </cell>
          <cell r="C7455" t="str">
            <v>UN</v>
          </cell>
          <cell r="D7455" t="str">
            <v>COEFICIENTE DE REPRESENTATIVIDADE</v>
          </cell>
          <cell r="E7455" t="str">
            <v>143,75</v>
          </cell>
          <cell r="F7455" t="str">
            <v>CAIXA REFERENCIAL</v>
          </cell>
        </row>
        <row r="7456">
          <cell r="A7456" t="str">
            <v>98527</v>
          </cell>
          <cell r="B7456" t="str">
            <v>REMOÇÃO DE RAÍZES REMANESCENTES DE TRONCO DE ÁRVORE COM DIÂMETRO MAIOR OU IGUAL A 0,40 M E MENOR QUE 0,60 M. AF_03/2024</v>
          </cell>
          <cell r="C7456" t="str">
            <v>UN</v>
          </cell>
          <cell r="D7456" t="str">
            <v>COEFICIENTE DE REPRESENTATIVIDADE</v>
          </cell>
          <cell r="E7456" t="str">
            <v>238,57</v>
          </cell>
          <cell r="F7456" t="str">
            <v>CAIXA REFERENCIAL</v>
          </cell>
        </row>
        <row r="7457">
          <cell r="A7457" t="str">
            <v>98528</v>
          </cell>
          <cell r="B7457" t="str">
            <v>REMOÇÃO DE RAÍZES REMANESCENTES DE TRONCO DE ÁRVORE COM DIÂMETRO MAIOR OU IGUAL A 0,60 M. AF_03/2024</v>
          </cell>
          <cell r="C7457" t="str">
            <v>UN</v>
          </cell>
          <cell r="D7457" t="str">
            <v>COEFICIENTE DE REPRESENTATIVIDADE</v>
          </cell>
          <cell r="E7457" t="str">
            <v>314,45</v>
          </cell>
          <cell r="F7457" t="str">
            <v>CAIXA REFERENCIAL</v>
          </cell>
        </row>
        <row r="7458">
          <cell r="A7458" t="str">
            <v>98529</v>
          </cell>
          <cell r="B7458" t="str">
            <v>CORTE RASO E RECORTE DE ÁRVORE COM DIÂMETRO DE TRONCO MAIOR OU IGUAL A 0,20 M E MENOR QUE 0,40 M. AF_03/2024</v>
          </cell>
          <cell r="C7458" t="str">
            <v>UN</v>
          </cell>
          <cell r="D7458" t="str">
            <v>COEFICIENTE DE REPRESENTATIVIDADE</v>
          </cell>
          <cell r="E7458" t="str">
            <v>81,30</v>
          </cell>
          <cell r="F7458" t="str">
            <v>CAIXA REFERENCIAL</v>
          </cell>
        </row>
        <row r="7459">
          <cell r="A7459" t="str">
            <v>98530</v>
          </cell>
          <cell r="B7459" t="str">
            <v>CORTE RASO E RECORTE DE ÁRVORE COM DIÂMETRO DE TRONCO MAIOR OU IGUAL A 0,40 M E MENOR QUE 0,60 M. AF_03/2024</v>
          </cell>
          <cell r="C7459" t="str">
            <v>UN</v>
          </cell>
          <cell r="D7459" t="str">
            <v>COEFICIENTE DE REPRESENTATIVIDADE</v>
          </cell>
          <cell r="E7459" t="str">
            <v>159,57</v>
          </cell>
          <cell r="F7459" t="str">
            <v>CAIXA REFERENCIAL</v>
          </cell>
        </row>
        <row r="7460">
          <cell r="A7460" t="str">
            <v>98531</v>
          </cell>
          <cell r="B7460" t="str">
            <v>CORTE RASO E RECORTE DE ÁRVORE COM DIÂMETRO DE TRONCO MAIOR OU IGUAL A 0,60 M. AF_03/2024</v>
          </cell>
          <cell r="C7460" t="str">
            <v>UN</v>
          </cell>
          <cell r="D7460" t="str">
            <v>ATRIBUÍDO SÃO PAULO</v>
          </cell>
          <cell r="E7460" t="str">
            <v>428,20</v>
          </cell>
          <cell r="F7460" t="str">
            <v>CAIXA REFERENCIAL</v>
          </cell>
        </row>
        <row r="7461">
          <cell r="A7461" t="str">
            <v>98532</v>
          </cell>
          <cell r="B7461" t="str">
            <v>PODA EM ALTURA DE ÁRVORE COM DIÂMETRO DE TRONCO MENOR QUE 0,20 M. AF_03/2024</v>
          </cell>
          <cell r="C7461" t="str">
            <v>UN</v>
          </cell>
          <cell r="D7461" t="str">
            <v>ATRIBUÍDO SÃO PAULO</v>
          </cell>
          <cell r="E7461" t="str">
            <v>31,95</v>
          </cell>
          <cell r="F7461" t="str">
            <v>CAIXA REFERENCIAL</v>
          </cell>
        </row>
        <row r="7462">
          <cell r="A7462" t="str">
            <v>98533</v>
          </cell>
          <cell r="B7462" t="str">
            <v>PODA EM ALTURA DE ÁRVORE COM DIÂMETRO DE TRONCO MAIOR OU IGUAL A 0,20 M E MENOR QUE 0,40 M. AF_03/2024</v>
          </cell>
          <cell r="C7462" t="str">
            <v>UN</v>
          </cell>
          <cell r="D7462" t="str">
            <v>ATRIBUÍDO SÃO PAULO</v>
          </cell>
          <cell r="E7462" t="str">
            <v>121,84</v>
          </cell>
          <cell r="F7462" t="str">
            <v>CAIXA REFERENCIAL</v>
          </cell>
        </row>
        <row r="7463">
          <cell r="A7463" t="str">
            <v>98534</v>
          </cell>
          <cell r="B7463" t="str">
            <v>PODA EM ALTURA DE ÁRVORE COM DIÂMETRO DE TRONCO MAIOR OU IGUAL A 0,40 M E MENOR QUE 0,60 M. AF_03/2024</v>
          </cell>
          <cell r="C7463" t="str">
            <v>UN</v>
          </cell>
          <cell r="D7463" t="str">
            <v>ATRIBUÍDO SÃO PAULO</v>
          </cell>
          <cell r="E7463" t="str">
            <v>336,73</v>
          </cell>
          <cell r="F7463" t="str">
            <v>CAIXA REFERENCIAL</v>
          </cell>
        </row>
        <row r="7464">
          <cell r="A7464" t="str">
            <v>98535</v>
          </cell>
          <cell r="B7464" t="str">
            <v>PODA EM ALTURA DE ÁRVORE COM DIÂMETRO DE TRONCO MAIOR OU IGUAL A 0,60 M. AF_03/2024</v>
          </cell>
          <cell r="C7464" t="str">
            <v>UN</v>
          </cell>
          <cell r="D7464" t="str">
            <v>ATRIBUÍDO SÃO PAULO</v>
          </cell>
          <cell r="E7464" t="str">
            <v>708,85</v>
          </cell>
          <cell r="F7464" t="str">
            <v>CAIXA REFERENCIAL</v>
          </cell>
        </row>
        <row r="7465">
          <cell r="A7465" t="str">
            <v>88238</v>
          </cell>
          <cell r="B7465" t="str">
            <v>AJUDANTE DE ARMADOR COM ENCARGOS COMPLEMENTARES</v>
          </cell>
          <cell r="C7465" t="str">
            <v>H</v>
          </cell>
          <cell r="D7465" t="str">
            <v>COEFICIENTE DE REPRESENTATIVIDADE</v>
          </cell>
          <cell r="E7465" t="str">
            <v>25,86</v>
          </cell>
          <cell r="F7465" t="str">
            <v>ENCARGOS COMPLEMENTARES REFERENCIAL</v>
          </cell>
        </row>
        <row r="7466">
          <cell r="A7466" t="str">
            <v>88239</v>
          </cell>
          <cell r="B7466" t="str">
            <v>AJUDANTE DE CARPINTEIRO COM ENCARGOS COMPLEMENTARES</v>
          </cell>
          <cell r="C7466" t="str">
            <v>H</v>
          </cell>
          <cell r="D7466" t="str">
            <v>COEFICIENTE DE REPRESENTATIVIDADE</v>
          </cell>
          <cell r="E7466" t="str">
            <v>25,79</v>
          </cell>
          <cell r="F7466" t="str">
            <v>ENCARGOS COMPLEMENTARES REFERENCIAL</v>
          </cell>
        </row>
        <row r="7467">
          <cell r="A7467" t="str">
            <v>88240</v>
          </cell>
          <cell r="B7467" t="str">
            <v>AJUDANTE DE ESTRUTURA METÁLICA COM ENCARGOS COMPLEMENTARES</v>
          </cell>
          <cell r="C7467" t="str">
            <v>H</v>
          </cell>
          <cell r="D7467" t="str">
            <v>COEFICIENTE DE REPRESENTATIVIDADE</v>
          </cell>
          <cell r="E7467" t="str">
            <v>24,67</v>
          </cell>
          <cell r="F7467" t="str">
            <v>ENCARGOS COMPLEMENTARES REFERENCIAL</v>
          </cell>
        </row>
        <row r="7468">
          <cell r="A7468" t="str">
            <v>88241</v>
          </cell>
          <cell r="B7468" t="str">
            <v>AJUDANTE DE OPERAÇÃO EM GERAL COM ENCARGOS COMPLEMENTARES</v>
          </cell>
          <cell r="C7468" t="str">
            <v>H</v>
          </cell>
          <cell r="D7468" t="str">
            <v>COEFICIENTE DE REPRESENTATIVIDADE</v>
          </cell>
          <cell r="E7468" t="str">
            <v>24,23</v>
          </cell>
          <cell r="F7468" t="str">
            <v>ENCARGOS COMPLEMENTARES REFERENCIAL</v>
          </cell>
        </row>
        <row r="7469">
          <cell r="A7469" t="str">
            <v>88242</v>
          </cell>
          <cell r="B7469" t="str">
            <v>AJUDANTE DE PEDREIRO COM ENCARGOS COMPLEMENTARES</v>
          </cell>
          <cell r="C7469" t="str">
            <v>H</v>
          </cell>
          <cell r="D7469" t="str">
            <v>COEFICIENTE DE REPRESENTATIVIDADE</v>
          </cell>
          <cell r="E7469" t="str">
            <v>25,93</v>
          </cell>
          <cell r="F7469" t="str">
            <v>ENCARGOS COMPLEMENTARES REFERENCIAL</v>
          </cell>
        </row>
        <row r="7470">
          <cell r="A7470" t="str">
            <v>88243</v>
          </cell>
          <cell r="B7470" t="str">
            <v>AJUDANTE ESPECIALIZADO COM ENCARGOS COMPLEMENTARES</v>
          </cell>
          <cell r="C7470" t="str">
            <v>H</v>
          </cell>
          <cell r="D7470" t="str">
            <v>COEFICIENTE DE REPRESENTATIVIDADE</v>
          </cell>
          <cell r="E7470" t="str">
            <v>24,11</v>
          </cell>
          <cell r="F7470" t="str">
            <v>ENCARGOS COMPLEMENTARES REFERENCIAL</v>
          </cell>
        </row>
        <row r="7471">
          <cell r="A7471" t="str">
            <v>88245</v>
          </cell>
          <cell r="B7471" t="str">
            <v>ARMADOR COM ENCARGOS COMPLEMENTARES</v>
          </cell>
          <cell r="C7471" t="str">
            <v>H</v>
          </cell>
          <cell r="D7471" t="str">
            <v>COEFICIENTE DE REPRESENTATIVIDADE</v>
          </cell>
          <cell r="E7471" t="str">
            <v>31,01</v>
          </cell>
          <cell r="F7471" t="str">
            <v>ENCARGOS COMPLEMENTARES REFERENCIAL</v>
          </cell>
        </row>
        <row r="7472">
          <cell r="A7472" t="str">
            <v>88246</v>
          </cell>
          <cell r="B7472" t="str">
            <v>ASSENTADOR DE TUBOS COM ENCARGOS COMPLEMENTARES</v>
          </cell>
          <cell r="C7472" t="str">
            <v>H</v>
          </cell>
          <cell r="D7472" t="str">
            <v>COEFICIENTE DE REPRESENTATIVIDADE</v>
          </cell>
          <cell r="E7472" t="str">
            <v>27,47</v>
          </cell>
          <cell r="F7472" t="str">
            <v>ENCARGOS COMPLEMENTARES REFERENCIAL</v>
          </cell>
        </row>
        <row r="7473">
          <cell r="A7473" t="str">
            <v>88247</v>
          </cell>
          <cell r="B7473" t="str">
            <v>AUXILIAR DE ELETRICISTA COM ENCARGOS COMPLEMENTARES</v>
          </cell>
          <cell r="C7473" t="str">
            <v>H</v>
          </cell>
          <cell r="D7473" t="str">
            <v>COEFICIENTE DE REPRESENTATIVIDADE</v>
          </cell>
          <cell r="E7473" t="str">
            <v>26,36</v>
          </cell>
          <cell r="F7473" t="str">
            <v>ENCARGOS COMPLEMENTARES REFERENCIAL</v>
          </cell>
        </row>
        <row r="7474">
          <cell r="A7474" t="str">
            <v>88248</v>
          </cell>
          <cell r="B7474" t="str">
            <v>AUXILIAR DE ENCANADOR OU BOMBEIRO HIDRÁULICO COM ENCARGOS COMPLEMENTARES</v>
          </cell>
          <cell r="C7474" t="str">
            <v>H</v>
          </cell>
          <cell r="D7474" t="str">
            <v>COEFICIENTE DE REPRESENTATIVIDADE</v>
          </cell>
          <cell r="E7474" t="str">
            <v>25,30</v>
          </cell>
          <cell r="F7474" t="str">
            <v>ENCARGOS COMPLEMENTARES REFERENCIAL</v>
          </cell>
        </row>
        <row r="7475">
          <cell r="A7475" t="str">
            <v>88249</v>
          </cell>
          <cell r="B7475" t="str">
            <v>AUXILIAR DE LABORATÓRIO COM ENCARGOS COMPLEMENTARES</v>
          </cell>
          <cell r="C7475" t="str">
            <v>H</v>
          </cell>
          <cell r="D7475" t="str">
            <v>COEFICIENTE DE REPRESENTATIVIDADE</v>
          </cell>
          <cell r="E7475" t="str">
            <v>31,79</v>
          </cell>
          <cell r="F7475" t="str">
            <v>ENCARGOS COMPLEMENTARES REFERENCIAL</v>
          </cell>
        </row>
        <row r="7476">
          <cell r="A7476" t="str">
            <v>88250</v>
          </cell>
          <cell r="B7476" t="str">
            <v>AUXILIAR DE MECÂNICO COM ENCARGOS COMPLEMENTARES</v>
          </cell>
          <cell r="C7476" t="str">
            <v>H</v>
          </cell>
          <cell r="D7476" t="str">
            <v>COEFICIENTE DE REPRESENTATIVIDADE</v>
          </cell>
          <cell r="E7476" t="str">
            <v>24,67</v>
          </cell>
          <cell r="F7476" t="str">
            <v>ENCARGOS COMPLEMENTARES REFERENCIAL</v>
          </cell>
        </row>
        <row r="7477">
          <cell r="A7477" t="str">
            <v>88251</v>
          </cell>
          <cell r="B7477" t="str">
            <v>AUXILIAR DE SERRALHEIRO COM ENCARGOS COMPLEMENTARES</v>
          </cell>
          <cell r="C7477" t="str">
            <v>H</v>
          </cell>
          <cell r="D7477" t="str">
            <v>COEFICIENTE DE REPRESENTATIVIDADE</v>
          </cell>
          <cell r="E7477" t="str">
            <v>25,86</v>
          </cell>
          <cell r="F7477" t="str">
            <v>ENCARGOS COMPLEMENTARES REFERENCIAL</v>
          </cell>
        </row>
        <row r="7478">
          <cell r="A7478" t="str">
            <v>88252</v>
          </cell>
          <cell r="B7478" t="str">
            <v>AUXILIAR DE SERVIÇOS GERAIS COM ENCARGOS COMPLEMENTARES</v>
          </cell>
          <cell r="C7478" t="str">
            <v>H</v>
          </cell>
          <cell r="D7478" t="str">
            <v>COEFICIENTE DE REPRESENTATIVIDADE</v>
          </cell>
          <cell r="E7478" t="str">
            <v>23,68</v>
          </cell>
          <cell r="F7478" t="str">
            <v>ENCARGOS COMPLEMENTARES REFERENCIAL</v>
          </cell>
        </row>
        <row r="7479">
          <cell r="A7479" t="str">
            <v>88253</v>
          </cell>
          <cell r="B7479" t="str">
            <v>AUXILIAR DE TOPÓGRAFO COM ENCARGOS COMPLEMENTARES</v>
          </cell>
          <cell r="C7479" t="str">
            <v>H</v>
          </cell>
          <cell r="D7479" t="str">
            <v>COEFICIENTE DE REPRESENTATIVIDADE</v>
          </cell>
          <cell r="E7479" t="str">
            <v>18,69</v>
          </cell>
          <cell r="F7479" t="str">
            <v>ENCARGOS COMPLEMENTARES REFERENCIAL</v>
          </cell>
        </row>
        <row r="7480">
          <cell r="A7480" t="str">
            <v>88255</v>
          </cell>
          <cell r="B7480" t="str">
            <v>AUXILIAR TÉCNICO DE ENGENHARIA COM ENCARGOS COMPLEMENTARES</v>
          </cell>
          <cell r="C7480" t="str">
            <v>H</v>
          </cell>
          <cell r="D7480" t="str">
            <v>COEFICIENTE DE REPRESENTATIVIDADE</v>
          </cell>
          <cell r="E7480" t="str">
            <v>45,49</v>
          </cell>
          <cell r="F7480" t="str">
            <v>ENCARGOS COMPLEMENTARES REFERENCIAL</v>
          </cell>
        </row>
        <row r="7481">
          <cell r="A7481" t="str">
            <v>88256</v>
          </cell>
          <cell r="B7481" t="str">
            <v>AZULEJISTA OU LADRILHISTA COM ENCARGOS COMPLEMENTARES</v>
          </cell>
          <cell r="C7481" t="str">
            <v>H</v>
          </cell>
          <cell r="D7481" t="str">
            <v>COEFICIENTE DE REPRESENTATIVIDADE</v>
          </cell>
          <cell r="E7481" t="str">
            <v>31,09</v>
          </cell>
          <cell r="F7481" t="str">
            <v>ENCARGOS COMPLEMENTARES REFERENCIAL</v>
          </cell>
        </row>
        <row r="7482">
          <cell r="A7482" t="str">
            <v>88257</v>
          </cell>
          <cell r="B7482" t="str">
            <v>BLASTER, DINAMITADOR OU CABO DE FOGO COM ENCARGOS COMPLEMENTARES</v>
          </cell>
          <cell r="C7482" t="str">
            <v>H</v>
          </cell>
          <cell r="D7482" t="str">
            <v>COEFICIENTE DE REPRESENTATIVIDADE</v>
          </cell>
          <cell r="E7482" t="str">
            <v>30,87</v>
          </cell>
          <cell r="F7482" t="str">
            <v>ENCARGOS COMPLEMENTARES REFERENCIAL</v>
          </cell>
        </row>
        <row r="7483">
          <cell r="A7483" t="str">
            <v>88260</v>
          </cell>
          <cell r="B7483" t="str">
            <v>CALCETEIRO COM ENCARGOS COMPLEMENTARES</v>
          </cell>
          <cell r="C7483" t="str">
            <v>H</v>
          </cell>
          <cell r="D7483" t="str">
            <v>COEFICIENTE DE REPRESENTATIVIDADE</v>
          </cell>
          <cell r="E7483" t="str">
            <v>27,57</v>
          </cell>
          <cell r="F7483" t="str">
            <v>ENCARGOS COMPLEMENTARES REFERENCIAL</v>
          </cell>
        </row>
        <row r="7484">
          <cell r="A7484" t="str">
            <v>88261</v>
          </cell>
          <cell r="B7484" t="str">
            <v>CARPINTEIRO DE ESQUADRIA COM ENCARGOS COMPLEMENTARES</v>
          </cell>
          <cell r="C7484" t="str">
            <v>H</v>
          </cell>
          <cell r="D7484" t="str">
            <v>COEFICIENTE DE REPRESENTATIVIDADE</v>
          </cell>
          <cell r="E7484" t="str">
            <v>32,74</v>
          </cell>
          <cell r="F7484" t="str">
            <v>ENCARGOS COMPLEMENTARES REFERENCIAL</v>
          </cell>
        </row>
        <row r="7485">
          <cell r="A7485" t="str">
            <v>88262</v>
          </cell>
          <cell r="B7485" t="str">
            <v>CARPINTEIRO DE FORMAS COM ENCARGOS COMPLEMENTARES</v>
          </cell>
          <cell r="C7485" t="str">
            <v>H</v>
          </cell>
          <cell r="D7485" t="str">
            <v>COLETADO</v>
          </cell>
          <cell r="E7485" t="str">
            <v>32,65</v>
          </cell>
          <cell r="F7485" t="str">
            <v>ENCARGOS COMPLEMENTARES REFERENCIAL</v>
          </cell>
        </row>
        <row r="7486">
          <cell r="A7486" t="str">
            <v>88263</v>
          </cell>
          <cell r="B7486" t="str">
            <v>CAVOUQUEIRO OU OPERADOR PERFURATRIZ/ROMPEDOR COM ENCARGOS COMPLEMENTARES</v>
          </cell>
          <cell r="C7486" t="str">
            <v>H</v>
          </cell>
          <cell r="D7486" t="str">
            <v>COEFICIENTE DE REPRESENTATIVIDADE</v>
          </cell>
          <cell r="E7486" t="str">
            <v>22,61</v>
          </cell>
          <cell r="F7486" t="str">
            <v>ENCARGOS COMPLEMENTARES REFERENCIAL</v>
          </cell>
        </row>
        <row r="7487">
          <cell r="A7487" t="str">
            <v>88264</v>
          </cell>
          <cell r="B7487" t="str">
            <v>ELETRICISTA COM ENCARGOS COMPLEMENTARES</v>
          </cell>
          <cell r="C7487" t="str">
            <v>H</v>
          </cell>
          <cell r="D7487" t="str">
            <v>COLETADO</v>
          </cell>
          <cell r="E7487" t="str">
            <v>37,77</v>
          </cell>
          <cell r="F7487" t="str">
            <v>ENCARGOS COMPLEMENTARES REFERENCIAL</v>
          </cell>
        </row>
        <row r="7488">
          <cell r="A7488" t="str">
            <v>88266</v>
          </cell>
          <cell r="B7488" t="str">
            <v>ELETROTÉCNICO COM ENCARGOS COMPLEMENTARES</v>
          </cell>
          <cell r="C7488" t="str">
            <v>H</v>
          </cell>
          <cell r="D7488" t="str">
            <v>COEFICIENTE DE REPRESENTATIVIDADE</v>
          </cell>
          <cell r="E7488" t="str">
            <v>41,90</v>
          </cell>
          <cell r="F7488" t="str">
            <v>ENCARGOS COMPLEMENTARES REFERENCIAL</v>
          </cell>
        </row>
        <row r="7489">
          <cell r="A7489" t="str">
            <v>88267</v>
          </cell>
          <cell r="B7489" t="str">
            <v>ENCANADOR OU BOMBEIRO HIDRÁULICO COM ENCARGOS COMPLEMENTARES</v>
          </cell>
          <cell r="C7489" t="str">
            <v>H</v>
          </cell>
          <cell r="D7489" t="str">
            <v>COLETADO</v>
          </cell>
          <cell r="E7489" t="str">
            <v>29,54</v>
          </cell>
          <cell r="F7489" t="str">
            <v>ENCARGOS COMPLEMENTARES REFERENCIAL</v>
          </cell>
        </row>
        <row r="7490">
          <cell r="A7490" t="str">
            <v>88269</v>
          </cell>
          <cell r="B7490" t="str">
            <v>GESSEIRO COM ENCARGOS COMPLEMENTARES</v>
          </cell>
          <cell r="C7490" t="str">
            <v>H</v>
          </cell>
          <cell r="D7490" t="str">
            <v>COEFICIENTE DE REPRESENTATIVIDADE</v>
          </cell>
          <cell r="E7490" t="str">
            <v>24,64</v>
          </cell>
          <cell r="F7490" t="str">
            <v>ENCARGOS COMPLEMENTARES REFERENCIAL</v>
          </cell>
        </row>
        <row r="7491">
          <cell r="A7491" t="str">
            <v>88270</v>
          </cell>
          <cell r="B7491" t="str">
            <v>IMPERMEABILIZADOR COM ENCARGOS COMPLEMENTARES</v>
          </cell>
          <cell r="C7491" t="str">
            <v>H</v>
          </cell>
          <cell r="D7491" t="str">
            <v>COEFICIENTE DE REPRESENTATIVIDADE</v>
          </cell>
          <cell r="E7491" t="str">
            <v>29,34</v>
          </cell>
          <cell r="F7491" t="str">
            <v>ENCARGOS COMPLEMENTARES REFERENCIAL</v>
          </cell>
        </row>
        <row r="7492">
          <cell r="A7492" t="str">
            <v>88272</v>
          </cell>
          <cell r="B7492" t="str">
            <v>MACARIQUEIRO COM ENCARGOS COMPLEMENTARES</v>
          </cell>
          <cell r="C7492" t="str">
            <v>H</v>
          </cell>
          <cell r="D7492" t="str">
            <v>COEFICIENTE DE REPRESENTATIVIDADE</v>
          </cell>
          <cell r="E7492" t="str">
            <v>33,91</v>
          </cell>
          <cell r="F7492" t="str">
            <v>ENCARGOS COMPLEMENTARES REFERENCIAL</v>
          </cell>
        </row>
        <row r="7493">
          <cell r="A7493" t="str">
            <v>88273</v>
          </cell>
          <cell r="B7493" t="str">
            <v>MARCENEIRO COM ENCARGOS COMPLEMENTARES</v>
          </cell>
          <cell r="C7493" t="str">
            <v>H</v>
          </cell>
          <cell r="D7493" t="str">
            <v>COEFICIENTE DE REPRESENTATIVIDADE</v>
          </cell>
          <cell r="E7493" t="str">
            <v>32,19</v>
          </cell>
          <cell r="F7493" t="str">
            <v>ENCARGOS COMPLEMENTARES REFERENCIAL</v>
          </cell>
        </row>
        <row r="7494">
          <cell r="A7494" t="str">
            <v>88274</v>
          </cell>
          <cell r="B7494" t="str">
            <v>MARMORISTA/GRANITEIRO COM ENCARGOS COMPLEMENTARES</v>
          </cell>
          <cell r="C7494" t="str">
            <v>H</v>
          </cell>
          <cell r="D7494" t="str">
            <v>COEFICIENTE DE REPRESENTATIVIDADE</v>
          </cell>
          <cell r="E7494" t="str">
            <v>31,24</v>
          </cell>
          <cell r="F7494" t="str">
            <v>ENCARGOS COMPLEMENTARES REFERENCIAL</v>
          </cell>
        </row>
        <row r="7495">
          <cell r="A7495" t="str">
            <v>88275</v>
          </cell>
          <cell r="B7495" t="str">
            <v>MECÃNICO DE EQUIPAMENTOS PESADOS COM ENCARGOS COMPLEMENTARES</v>
          </cell>
          <cell r="C7495" t="str">
            <v>H</v>
          </cell>
          <cell r="D7495" t="str">
            <v>COEFICIENTE DE REPRESENTATIVIDADE</v>
          </cell>
          <cell r="E7495" t="str">
            <v>41,88</v>
          </cell>
          <cell r="F7495" t="str">
            <v>ENCARGOS COMPLEMENTARES REFERENCIAL</v>
          </cell>
        </row>
        <row r="7496">
          <cell r="A7496" t="str">
            <v>88277</v>
          </cell>
          <cell r="B7496" t="str">
            <v>MONTADOR (TUBO AÇO/EQUIPAMENTOS) COM ENCARGOS COMPLEMENTARES</v>
          </cell>
          <cell r="C7496" t="str">
            <v>H</v>
          </cell>
          <cell r="D7496" t="str">
            <v>COEFICIENTE DE REPRESENTATIVIDADE</v>
          </cell>
          <cell r="E7496" t="str">
            <v>37,82</v>
          </cell>
          <cell r="F7496" t="str">
            <v>ENCARGOS COMPLEMENTARES REFERENCIAL</v>
          </cell>
        </row>
        <row r="7497">
          <cell r="A7497" t="str">
            <v>88278</v>
          </cell>
          <cell r="B7497" t="str">
            <v>MONTADOR DE ESTRUTURA METÁLICA COM ENCARGOS COMPLEMENTARES</v>
          </cell>
          <cell r="C7497" t="str">
            <v>H</v>
          </cell>
          <cell r="D7497" t="str">
            <v>COEFICIENTE DE REPRESENTATIVIDADE</v>
          </cell>
          <cell r="E7497" t="str">
            <v>33,34</v>
          </cell>
          <cell r="F7497" t="str">
            <v>ENCARGOS COMPLEMENTARES REFERENCIAL</v>
          </cell>
        </row>
        <row r="7498">
          <cell r="A7498" t="str">
            <v>88279</v>
          </cell>
          <cell r="B7498" t="str">
            <v>MONTADOR ELETROMECÃNICO COM ENCARGOS COMPLEMENTARES</v>
          </cell>
          <cell r="C7498" t="str">
            <v>H</v>
          </cell>
          <cell r="D7498" t="str">
            <v>COEFICIENTE DE REPRESENTATIVIDADE</v>
          </cell>
          <cell r="E7498" t="str">
            <v>43,95</v>
          </cell>
          <cell r="F7498" t="str">
            <v>ENCARGOS COMPLEMENTARES REFERENCIAL</v>
          </cell>
        </row>
        <row r="7499">
          <cell r="A7499" t="str">
            <v>88281</v>
          </cell>
          <cell r="B7499" t="str">
            <v>MOTORISTA DE BASCULANTE COM ENCARGOS COMPLEMENTARES</v>
          </cell>
          <cell r="C7499" t="str">
            <v>H</v>
          </cell>
          <cell r="D7499" t="str">
            <v>COEFICIENTE DE REPRESENTATIVIDADE</v>
          </cell>
          <cell r="E7499" t="str">
            <v>30,53</v>
          </cell>
          <cell r="F7499" t="str">
            <v>ENCARGOS COMPLEMENTARES REFERENCIAL</v>
          </cell>
        </row>
        <row r="7500">
          <cell r="A7500" t="str">
            <v>88282</v>
          </cell>
          <cell r="B7500" t="str">
            <v>MOTORISTA DE CAMINHÃO COM ENCARGOS COMPLEMENTARES</v>
          </cell>
          <cell r="C7500" t="str">
            <v>H</v>
          </cell>
          <cell r="D7500" t="str">
            <v>COLETADO</v>
          </cell>
          <cell r="E7500" t="str">
            <v>29,66</v>
          </cell>
          <cell r="F7500" t="str">
            <v>ENCARGOS COMPLEMENTARES REFERENCIAL</v>
          </cell>
        </row>
        <row r="7501">
          <cell r="A7501" t="str">
            <v>88283</v>
          </cell>
          <cell r="B7501" t="str">
            <v>MOTORISTA DE CAMINHÃO E CARRETA COM ENCARGOS COMPLEMENTARES</v>
          </cell>
          <cell r="C7501" t="str">
            <v>H</v>
          </cell>
          <cell r="D7501" t="str">
            <v>COEFICIENTE DE REPRESENTATIVIDADE</v>
          </cell>
          <cell r="E7501" t="str">
            <v>35,10</v>
          </cell>
          <cell r="F7501" t="str">
            <v>ENCARGOS COMPLEMENTARES REFERENCIAL</v>
          </cell>
        </row>
        <row r="7502">
          <cell r="A7502" t="str">
            <v>88284</v>
          </cell>
          <cell r="B7502" t="str">
            <v>MOTORISTA DE VEÍCULO LEVE COM ENCARGOS COMPLEMENTARES</v>
          </cell>
          <cell r="C7502" t="str">
            <v>H</v>
          </cell>
          <cell r="D7502" t="str">
            <v>COEFICIENTE DE REPRESENTATIVIDADE</v>
          </cell>
          <cell r="E7502" t="str">
            <v>25,92</v>
          </cell>
          <cell r="F7502" t="str">
            <v>ENCARGOS COMPLEMENTARES REFERENCIAL</v>
          </cell>
        </row>
        <row r="7503">
          <cell r="A7503" t="str">
            <v>88286</v>
          </cell>
          <cell r="B7503" t="str">
            <v>MOTORISTA OPERADOR DE MUNCK COM ENCARGOS COMPLEMENTARES</v>
          </cell>
          <cell r="C7503" t="str">
            <v>H</v>
          </cell>
          <cell r="D7503" t="str">
            <v>COEFICIENTE DE REPRESENTATIVIDADE</v>
          </cell>
          <cell r="E7503" t="str">
            <v>31,85</v>
          </cell>
          <cell r="F7503" t="str">
            <v>ENCARGOS COMPLEMENTARES REFERENCIAL</v>
          </cell>
        </row>
        <row r="7504">
          <cell r="A7504" t="str">
            <v>88288</v>
          </cell>
          <cell r="B7504" t="str">
            <v>NIVELADOR COM ENCARGOS COMPLEMENTARES</v>
          </cell>
          <cell r="C7504" t="str">
            <v>H</v>
          </cell>
          <cell r="D7504" t="str">
            <v>COEFICIENTE DE REPRESENTATIVIDADE</v>
          </cell>
          <cell r="E7504" t="str">
            <v>19,44</v>
          </cell>
          <cell r="F7504" t="str">
            <v>ENCARGOS COMPLEMENTARES REFERENCIAL</v>
          </cell>
        </row>
        <row r="7505">
          <cell r="A7505" t="str">
            <v>88291</v>
          </cell>
          <cell r="B7505" t="str">
            <v>OPERADOR DE BETONEIRA (CAMINHÃO) COM ENCARGOS COMPLEMENTARES</v>
          </cell>
          <cell r="C7505" t="str">
            <v>H</v>
          </cell>
          <cell r="D7505" t="str">
            <v>COEFICIENTE DE REPRESENTATIVIDADE</v>
          </cell>
          <cell r="E7505" t="str">
            <v>34,85</v>
          </cell>
          <cell r="F7505" t="str">
            <v>ENCARGOS COMPLEMENTARES REFERENCIAL</v>
          </cell>
        </row>
        <row r="7506">
          <cell r="A7506" t="str">
            <v>88292</v>
          </cell>
          <cell r="B7506" t="str">
            <v>OPERADOR DE COMPRESSOR OU COMPRESSORISTA COM ENCARGOS COMPLEMENTARES</v>
          </cell>
          <cell r="C7506" t="str">
            <v>H</v>
          </cell>
          <cell r="D7506" t="str">
            <v>COEFICIENTE DE REPRESENTATIVIDADE</v>
          </cell>
          <cell r="E7506" t="str">
            <v>24,04</v>
          </cell>
          <cell r="F7506" t="str">
            <v>ENCARGOS COMPLEMENTARES REFERENCIAL</v>
          </cell>
        </row>
        <row r="7507">
          <cell r="A7507" t="str">
            <v>88293</v>
          </cell>
          <cell r="B7507" t="str">
            <v>OPERADOR DE DEMARCADORA DE FAIXAS COM ENCARGOS COMPLEMENTARES</v>
          </cell>
          <cell r="C7507" t="str">
            <v>H</v>
          </cell>
          <cell r="D7507" t="str">
            <v>COEFICIENTE DE REPRESENTATIVIDADE</v>
          </cell>
          <cell r="E7507" t="str">
            <v>34,85</v>
          </cell>
          <cell r="F7507" t="str">
            <v>ENCARGOS COMPLEMENTARES REFERENCIAL</v>
          </cell>
        </row>
        <row r="7508">
          <cell r="A7508" t="str">
            <v>88294</v>
          </cell>
          <cell r="B7508" t="str">
            <v>OPERADOR DE ESCAVADEIRA COM ENCARGOS COMPLEMENTARES</v>
          </cell>
          <cell r="C7508" t="str">
            <v>H</v>
          </cell>
          <cell r="D7508" t="str">
            <v>COLETADO</v>
          </cell>
          <cell r="E7508" t="str">
            <v>37,58</v>
          </cell>
          <cell r="F7508" t="str">
            <v>ENCARGOS COMPLEMENTARES REFERENCIAL</v>
          </cell>
        </row>
        <row r="7509">
          <cell r="A7509" t="str">
            <v>88295</v>
          </cell>
          <cell r="B7509" t="str">
            <v>OPERADOR DE GUINCHO COM ENCARGOS COMPLEMENTARES</v>
          </cell>
          <cell r="C7509" t="str">
            <v>H</v>
          </cell>
          <cell r="D7509" t="str">
            <v>COEFICIENTE DE REPRESENTATIVIDADE</v>
          </cell>
          <cell r="E7509" t="str">
            <v>30,43</v>
          </cell>
          <cell r="F7509" t="str">
            <v>ENCARGOS COMPLEMENTARES REFERENCIAL</v>
          </cell>
        </row>
        <row r="7510">
          <cell r="A7510" t="str">
            <v>88296</v>
          </cell>
          <cell r="B7510" t="str">
            <v>OPERADOR DE GUINDASTE COM ENCARGOS COMPLEMENTARES</v>
          </cell>
          <cell r="C7510" t="str">
            <v>H</v>
          </cell>
          <cell r="D7510" t="str">
            <v>COEFICIENTE DE REPRESENTATIVIDADE</v>
          </cell>
          <cell r="E7510" t="str">
            <v>47,93</v>
          </cell>
          <cell r="F7510" t="str">
            <v>ENCARGOS COMPLEMENTARES REFERENCIAL</v>
          </cell>
        </row>
        <row r="7511">
          <cell r="A7511" t="str">
            <v>88297</v>
          </cell>
          <cell r="B7511" t="str">
            <v>OPERADOR DE MÁQUINAS E EQUIPAMENTOS COM ENCARGOS COMPLEMENTARES</v>
          </cell>
          <cell r="C7511" t="str">
            <v>H</v>
          </cell>
          <cell r="D7511" t="str">
            <v>COEFICIENTE DE REPRESENTATIVIDADE</v>
          </cell>
          <cell r="E7511" t="str">
            <v>38,88</v>
          </cell>
          <cell r="F7511" t="str">
            <v>ENCARGOS COMPLEMENTARES REFERENCIAL</v>
          </cell>
        </row>
        <row r="7512">
          <cell r="A7512" t="str">
            <v>88298</v>
          </cell>
          <cell r="B7512" t="str">
            <v>OPERADOR DE MARTELETE OU MARTELETEIRO COM ENCARGOS COMPLEMENTARES</v>
          </cell>
          <cell r="C7512" t="str">
            <v>H</v>
          </cell>
          <cell r="D7512" t="str">
            <v>COEFICIENTE DE REPRESENTATIVIDADE</v>
          </cell>
          <cell r="E7512" t="str">
            <v>27,90</v>
          </cell>
          <cell r="F7512" t="str">
            <v>ENCARGOS COMPLEMENTARES REFERENCIAL</v>
          </cell>
        </row>
        <row r="7513">
          <cell r="A7513" t="str">
            <v>88299</v>
          </cell>
          <cell r="B7513" t="str">
            <v>OPERADOR DE MOTO-ESCREIPER COM ENCARGOS COMPLEMENTARES</v>
          </cell>
          <cell r="C7513" t="str">
            <v>H</v>
          </cell>
          <cell r="D7513" t="str">
            <v>COEFICIENTE DE REPRESENTATIVIDADE</v>
          </cell>
          <cell r="E7513" t="str">
            <v>44,11</v>
          </cell>
          <cell r="F7513" t="str">
            <v>ENCARGOS COMPLEMENTARES REFERENCIAL</v>
          </cell>
        </row>
        <row r="7514">
          <cell r="A7514" t="str">
            <v>88300</v>
          </cell>
          <cell r="B7514" t="str">
            <v>OPERADOR DE MOTONIVELADORA COM ENCARGOS COMPLEMENTARES</v>
          </cell>
          <cell r="C7514" t="str">
            <v>H</v>
          </cell>
          <cell r="D7514" t="str">
            <v>COEFICIENTE DE REPRESENTATIVIDADE</v>
          </cell>
          <cell r="E7514" t="str">
            <v>44,11</v>
          </cell>
          <cell r="F7514" t="str">
            <v>ENCARGOS COMPLEMENTARES REFERENCIAL</v>
          </cell>
        </row>
        <row r="7515">
          <cell r="A7515" t="str">
            <v>88301</v>
          </cell>
          <cell r="B7515" t="str">
            <v>OPERADOR DE PÁ CARREGADEIRA COM ENCARGOS COMPLEMENTARES</v>
          </cell>
          <cell r="C7515" t="str">
            <v>H</v>
          </cell>
          <cell r="D7515" t="str">
            <v>COEFICIENTE DE REPRESENTATIVIDADE</v>
          </cell>
          <cell r="E7515" t="str">
            <v>34,85</v>
          </cell>
          <cell r="F7515" t="str">
            <v>ENCARGOS COMPLEMENTARES REFERENCIAL</v>
          </cell>
        </row>
        <row r="7516">
          <cell r="A7516" t="str">
            <v>88302</v>
          </cell>
          <cell r="B7516" t="str">
            <v>OPERADOR DE PAVIMENTADORA COM ENCARGOS COMPLEMENTARES</v>
          </cell>
          <cell r="C7516" t="str">
            <v>H</v>
          </cell>
          <cell r="D7516" t="str">
            <v>COEFICIENTE DE REPRESENTATIVIDADE</v>
          </cell>
          <cell r="E7516" t="str">
            <v>34,85</v>
          </cell>
          <cell r="F7516" t="str">
            <v>ENCARGOS COMPLEMENTARES REFERENCIAL</v>
          </cell>
        </row>
        <row r="7517">
          <cell r="A7517" t="str">
            <v>88303</v>
          </cell>
          <cell r="B7517" t="str">
            <v>OPERADOR DE ROLO COMPACTADOR COM ENCARGOS COMPLEMENTARES</v>
          </cell>
          <cell r="C7517" t="str">
            <v>H</v>
          </cell>
          <cell r="D7517" t="str">
            <v>COEFICIENTE DE REPRESENTATIVIDADE</v>
          </cell>
          <cell r="E7517" t="str">
            <v>29,85</v>
          </cell>
          <cell r="F7517" t="str">
            <v>ENCARGOS COMPLEMENTARES REFERENCIAL</v>
          </cell>
        </row>
        <row r="7518">
          <cell r="A7518" t="str">
            <v>88304</v>
          </cell>
          <cell r="B7518" t="str">
            <v>OPERADOR DE USINA DE ASFALTO, DE SOLOS OU DE CONCRETO COM ENCARGOS COMPLEMENTARES</v>
          </cell>
          <cell r="C7518" t="str">
            <v>H</v>
          </cell>
          <cell r="D7518" t="str">
            <v>COEFICIENTE DE REPRESENTATIVIDADE</v>
          </cell>
          <cell r="E7518" t="str">
            <v>44,11</v>
          </cell>
          <cell r="F7518" t="str">
            <v>ENCARGOS COMPLEMENTARES REFERENCIAL</v>
          </cell>
        </row>
        <row r="7519">
          <cell r="A7519" t="str">
            <v>88306</v>
          </cell>
          <cell r="B7519" t="str">
            <v>OPERADOR JATO DE AREIA OU JATISTA COM ENCARGOS COMPLEMENTARES</v>
          </cell>
          <cell r="C7519" t="str">
            <v>H</v>
          </cell>
          <cell r="D7519" t="str">
            <v>COEFICIENTE DE REPRESENTATIVIDADE</v>
          </cell>
          <cell r="E7519" t="str">
            <v>25,29</v>
          </cell>
          <cell r="F7519" t="str">
            <v>ENCARGOS COMPLEMENTARES REFERENCIAL</v>
          </cell>
        </row>
        <row r="7520">
          <cell r="A7520" t="str">
            <v>88307</v>
          </cell>
          <cell r="B7520" t="str">
            <v>OPERADOR PARA BATE ESTACAS COM ENCARGOS COMPLEMENTARES</v>
          </cell>
          <cell r="C7520" t="str">
            <v>H</v>
          </cell>
          <cell r="D7520" t="str">
            <v>COEFICIENTE DE REPRESENTATIVIDADE</v>
          </cell>
          <cell r="E7520" t="str">
            <v>36,79</v>
          </cell>
          <cell r="F7520" t="str">
            <v>ENCARGOS COMPLEMENTARES REFERENCIAL</v>
          </cell>
        </row>
        <row r="7521">
          <cell r="A7521" t="str">
            <v>88308</v>
          </cell>
          <cell r="B7521" t="str">
            <v>PASTILHEIRO COM ENCARGOS COMPLEMENTARES</v>
          </cell>
          <cell r="C7521" t="str">
            <v>H</v>
          </cell>
          <cell r="D7521" t="str">
            <v>COEFICIENTE DE REPRESENTATIVIDADE</v>
          </cell>
          <cell r="E7521" t="str">
            <v>31,09</v>
          </cell>
          <cell r="F7521" t="str">
            <v>ENCARGOS COMPLEMENTARES REFERENCIAL</v>
          </cell>
        </row>
        <row r="7522">
          <cell r="A7522" t="str">
            <v>88309</v>
          </cell>
          <cell r="B7522" t="str">
            <v>PEDREIRO COM ENCARGOS COMPLEMENTARES</v>
          </cell>
          <cell r="C7522" t="str">
            <v>H</v>
          </cell>
          <cell r="D7522" t="str">
            <v>COLETADO</v>
          </cell>
          <cell r="E7522" t="str">
            <v>31,26</v>
          </cell>
          <cell r="F7522" t="str">
            <v>ENCARGOS COMPLEMENTARES REFERENCIAL</v>
          </cell>
        </row>
        <row r="7523">
          <cell r="A7523" t="str">
            <v>88310</v>
          </cell>
          <cell r="B7523" t="str">
            <v>PINTOR COM ENCARGOS COMPLEMENTARES</v>
          </cell>
          <cell r="C7523" t="str">
            <v>H</v>
          </cell>
          <cell r="D7523" t="str">
            <v>COLETADO</v>
          </cell>
          <cell r="E7523" t="str">
            <v>32,69</v>
          </cell>
          <cell r="F7523" t="str">
            <v>ENCARGOS COMPLEMENTARES REFERENCIAL</v>
          </cell>
        </row>
        <row r="7524">
          <cell r="A7524" t="str">
            <v>88311</v>
          </cell>
          <cell r="B7524" t="str">
            <v>PINTOR DE LETREIROS COM ENCARGOS COMPLEMENTARES</v>
          </cell>
          <cell r="C7524" t="str">
            <v>H</v>
          </cell>
          <cell r="D7524" t="str">
            <v>COEFICIENTE DE REPRESENTATIVIDADE</v>
          </cell>
          <cell r="E7524" t="str">
            <v>30,92</v>
          </cell>
          <cell r="F7524" t="str">
            <v>ENCARGOS COMPLEMENTARES REFERENCIAL</v>
          </cell>
        </row>
        <row r="7525">
          <cell r="A7525" t="str">
            <v>88312</v>
          </cell>
          <cell r="B7525" t="str">
            <v>PINTOR PARA TINTA EPÓXI COM ENCARGOS COMPLEMENTARES</v>
          </cell>
          <cell r="C7525" t="str">
            <v>H</v>
          </cell>
          <cell r="D7525" t="str">
            <v>COEFICIENTE DE REPRESENTATIVIDADE</v>
          </cell>
          <cell r="E7525" t="str">
            <v>32,69</v>
          </cell>
          <cell r="F7525" t="str">
            <v>ENCARGOS COMPLEMENTARES REFERENCIAL</v>
          </cell>
        </row>
        <row r="7526">
          <cell r="A7526" t="str">
            <v>88313</v>
          </cell>
          <cell r="B7526" t="str">
            <v>POCEIRO COM ENCARGOS COMPLEMENTARES</v>
          </cell>
          <cell r="C7526" t="str">
            <v>H</v>
          </cell>
          <cell r="D7526" t="str">
            <v>COEFICIENTE DE REPRESENTATIVIDADE</v>
          </cell>
          <cell r="E7526" t="str">
            <v>29,31</v>
          </cell>
          <cell r="F7526" t="str">
            <v>ENCARGOS COMPLEMENTARES REFERENCIAL</v>
          </cell>
        </row>
        <row r="7527">
          <cell r="A7527" t="str">
            <v>88314</v>
          </cell>
          <cell r="B7527" t="str">
            <v>RASTELEIRO COM ENCARGOS COMPLEMENTARES</v>
          </cell>
          <cell r="C7527" t="str">
            <v>H</v>
          </cell>
          <cell r="D7527" t="str">
            <v>COEFICIENTE DE REPRESENTATIVIDADE</v>
          </cell>
          <cell r="E7527" t="str">
            <v>26,25</v>
          </cell>
          <cell r="F7527" t="str">
            <v>ENCARGOS COMPLEMENTARES REFERENCIAL</v>
          </cell>
        </row>
        <row r="7528">
          <cell r="A7528" t="str">
            <v>88315</v>
          </cell>
          <cell r="B7528" t="str">
            <v>SERRALHEIRO COM ENCARGOS COMPLEMENTARES</v>
          </cell>
          <cell r="C7528" t="str">
            <v>H</v>
          </cell>
          <cell r="D7528" t="str">
            <v>COEFICIENTE DE REPRESENTATIVIDADE</v>
          </cell>
          <cell r="E7528" t="str">
            <v>34,99</v>
          </cell>
          <cell r="F7528" t="str">
            <v>ENCARGOS COMPLEMENTARES REFERENCIAL</v>
          </cell>
        </row>
        <row r="7529">
          <cell r="A7529" t="str">
            <v>88316</v>
          </cell>
          <cell r="B7529" t="str">
            <v>SERVENTE COM ENCARGOS COMPLEMENTARES</v>
          </cell>
          <cell r="C7529" t="str">
            <v>H</v>
          </cell>
          <cell r="D7529" t="str">
            <v>COLETADO</v>
          </cell>
          <cell r="E7529" t="str">
            <v>23,84</v>
          </cell>
          <cell r="F7529" t="str">
            <v>ENCARGOS COMPLEMENTARES REFERENCIAL</v>
          </cell>
        </row>
        <row r="7530">
          <cell r="A7530" t="str">
            <v>88317</v>
          </cell>
          <cell r="B7530" t="str">
            <v>SOLDADOR COM ENCARGOS COMPLEMENTARES</v>
          </cell>
          <cell r="C7530" t="str">
            <v>H</v>
          </cell>
          <cell r="D7530" t="str">
            <v>COLETADO</v>
          </cell>
          <cell r="E7530" t="str">
            <v>34,37</v>
          </cell>
          <cell r="F7530" t="str">
            <v>ENCARGOS COMPLEMENTARES REFERENCIAL</v>
          </cell>
        </row>
        <row r="7531">
          <cell r="A7531" t="str">
            <v>88318</v>
          </cell>
          <cell r="B7531" t="str">
            <v>SOLDADOR A (PARA SOLDA A SER TESTADA COM RAIOS "X") COM ENCARGOS COMPLEMENTARES</v>
          </cell>
          <cell r="C7531" t="str">
            <v>H</v>
          </cell>
          <cell r="D7531" t="str">
            <v>COEFICIENTE DE REPRESENTATIVIDADE</v>
          </cell>
          <cell r="E7531" t="str">
            <v>38,72</v>
          </cell>
          <cell r="F7531" t="str">
            <v>ENCARGOS COMPLEMENTARES REFERENCIAL</v>
          </cell>
        </row>
        <row r="7532">
          <cell r="A7532" t="str">
            <v>88321</v>
          </cell>
          <cell r="B7532" t="str">
            <v>TÉCNICO DE LABORATÓRIO COM ENCARGOS COMPLEMENTARES</v>
          </cell>
          <cell r="C7532" t="str">
            <v>H</v>
          </cell>
          <cell r="D7532" t="str">
            <v>COEFICIENTE DE REPRESENTATIVIDADE</v>
          </cell>
          <cell r="E7532" t="str">
            <v>51,95</v>
          </cell>
          <cell r="F7532" t="str">
            <v>ENCARGOS COMPLEMENTARES REFERENCIAL</v>
          </cell>
        </row>
        <row r="7533">
          <cell r="A7533" t="str">
            <v>88322</v>
          </cell>
          <cell r="B7533" t="str">
            <v>TÉCNICO DE SONDAGEM COM ENCARGOS COMPLEMENTARES</v>
          </cell>
          <cell r="C7533" t="str">
            <v>H</v>
          </cell>
          <cell r="D7533" t="str">
            <v>COEFICIENTE DE REPRESENTATIVIDADE</v>
          </cell>
          <cell r="E7533" t="str">
            <v>54,69</v>
          </cell>
          <cell r="F7533" t="str">
            <v>ENCARGOS COMPLEMENTARES REFERENCIAL</v>
          </cell>
        </row>
        <row r="7534">
          <cell r="A7534" t="str">
            <v>88323</v>
          </cell>
          <cell r="B7534" t="str">
            <v>TELHADISTA COM ENCARGOS COMPLEMENTARES</v>
          </cell>
          <cell r="C7534" t="str">
            <v>H</v>
          </cell>
          <cell r="D7534" t="str">
            <v>COEFICIENTE DE REPRESENTATIVIDADE</v>
          </cell>
          <cell r="E7534" t="str">
            <v>32,34</v>
          </cell>
          <cell r="F7534" t="str">
            <v>ENCARGOS COMPLEMENTARES REFERENCIAL</v>
          </cell>
        </row>
        <row r="7535">
          <cell r="A7535" t="str">
            <v>88324</v>
          </cell>
          <cell r="B7535" t="str">
            <v>TRATORISTA COM ENCARGOS COMPLEMENTARES</v>
          </cell>
          <cell r="C7535" t="str">
            <v>H</v>
          </cell>
          <cell r="D7535" t="str">
            <v>COEFICIENTE DE REPRESENTATIVIDADE</v>
          </cell>
          <cell r="E7535" t="str">
            <v>38,88</v>
          </cell>
          <cell r="F7535" t="str">
            <v>ENCARGOS COMPLEMENTARES REFERENCIAL</v>
          </cell>
        </row>
        <row r="7536">
          <cell r="A7536" t="str">
            <v>88325</v>
          </cell>
          <cell r="B7536" t="str">
            <v>VIDRACEIRO COM ENCARGOS COMPLEMENTARES</v>
          </cell>
          <cell r="C7536" t="str">
            <v>H</v>
          </cell>
          <cell r="D7536" t="str">
            <v>COEFICIENTE DE REPRESENTATIVIDADE</v>
          </cell>
          <cell r="E7536" t="str">
            <v>27,25</v>
          </cell>
          <cell r="F7536" t="str">
            <v>ENCARGOS COMPLEMENTARES REFERENCIAL</v>
          </cell>
        </row>
        <row r="7537">
          <cell r="A7537" t="str">
            <v>88377</v>
          </cell>
          <cell r="B7537" t="str">
            <v>OPERADOR DE BETONEIRA ESTACIONÁRIA/MISTURADOR COM ENCARGOS COMPLEMENTARES</v>
          </cell>
          <cell r="C7537" t="str">
            <v>H</v>
          </cell>
          <cell r="D7537" t="str">
            <v>COEFICIENTE DE REPRESENTATIVIDADE</v>
          </cell>
          <cell r="E7537" t="str">
            <v>30,84</v>
          </cell>
          <cell r="F7537" t="str">
            <v>ENCARGOS COMPLEMENTARES REFERENCIAL</v>
          </cell>
        </row>
        <row r="7538">
          <cell r="A7538" t="str">
            <v>88441</v>
          </cell>
          <cell r="B7538" t="str">
            <v>JARDINEIRO COM ENCARGOS COMPLEMENTARES</v>
          </cell>
          <cell r="C7538" t="str">
            <v>H</v>
          </cell>
          <cell r="D7538" t="str">
            <v>COEFICIENTE DE REPRESENTATIVIDADE</v>
          </cell>
          <cell r="E7538" t="str">
            <v>25,67</v>
          </cell>
          <cell r="F7538" t="str">
            <v>ENCARGOS COMPLEMENTARES REFERENCIAL</v>
          </cell>
        </row>
        <row r="7539">
          <cell r="A7539" t="str">
            <v>90766</v>
          </cell>
          <cell r="B7539" t="str">
            <v>ALMOXARIFE COM ENCARGOS COMPLEMENTARES</v>
          </cell>
          <cell r="C7539" t="str">
            <v>H</v>
          </cell>
          <cell r="D7539" t="str">
            <v>COLETADO</v>
          </cell>
          <cell r="E7539" t="str">
            <v>26,39</v>
          </cell>
          <cell r="F7539" t="str">
            <v>ENCARGOS COMPLEMENTARES REFERENCIAL</v>
          </cell>
        </row>
        <row r="7540">
          <cell r="A7540" t="str">
            <v>90767</v>
          </cell>
          <cell r="B7540" t="str">
            <v>APONTADOR OU APROPRIADOR COM ENCARGOS COMPLEMENTARES</v>
          </cell>
          <cell r="C7540" t="str">
            <v>H</v>
          </cell>
          <cell r="D7540" t="str">
            <v>COEFICIENTE DE REPRESENTATIVIDADE</v>
          </cell>
          <cell r="E7540" t="str">
            <v>27,26</v>
          </cell>
          <cell r="F7540" t="str">
            <v>ENCARGOS COMPLEMENTARES REFERENCIAL</v>
          </cell>
        </row>
        <row r="7541">
          <cell r="A7541" t="str">
            <v>90768</v>
          </cell>
          <cell r="B7541" t="str">
            <v>ARQUITETO DE OBRA JUNIOR COM ENCARGOS COMPLEMENTARES</v>
          </cell>
          <cell r="C7541" t="str">
            <v>H</v>
          </cell>
          <cell r="D7541" t="str">
            <v>COEFICIENTE DE REPRESENTATIVIDADE</v>
          </cell>
          <cell r="E7541" t="str">
            <v>109,43</v>
          </cell>
          <cell r="F7541" t="str">
            <v>ENCARGOS COMPLEMENTARES REFERENCIAL</v>
          </cell>
        </row>
        <row r="7542">
          <cell r="A7542" t="str">
            <v>90769</v>
          </cell>
          <cell r="B7542" t="str">
            <v>ARQUITETO DE OBRA PLENO COM ENCARGOS COMPLEMENTARES</v>
          </cell>
          <cell r="C7542" t="str">
            <v>H</v>
          </cell>
          <cell r="D7542" t="str">
            <v>COEFICIENTE DE REPRESENTATIVIDADE</v>
          </cell>
          <cell r="E7542" t="str">
            <v>124,29</v>
          </cell>
          <cell r="F7542" t="str">
            <v>ENCARGOS COMPLEMENTARES REFERENCIAL</v>
          </cell>
        </row>
        <row r="7543">
          <cell r="A7543" t="str">
            <v>90770</v>
          </cell>
          <cell r="B7543" t="str">
            <v>ARQUITETO DE OBRA SENIOR COM ENCARGOS COMPLEMENTARES</v>
          </cell>
          <cell r="C7543" t="str">
            <v>H</v>
          </cell>
          <cell r="D7543" t="str">
            <v>COEFICIENTE DE REPRESENTATIVIDADE</v>
          </cell>
          <cell r="E7543" t="str">
            <v>128,15</v>
          </cell>
          <cell r="F7543" t="str">
            <v>ENCARGOS COMPLEMENTARES REFERENCIAL</v>
          </cell>
        </row>
        <row r="7544">
          <cell r="A7544" t="str">
            <v>90772</v>
          </cell>
          <cell r="B7544" t="str">
            <v>AUXILIAR DE ESCRITORIO COM ENCARGOS COMPLEMENTARES</v>
          </cell>
          <cell r="C7544" t="str">
            <v>H</v>
          </cell>
          <cell r="D7544" t="str">
            <v>COEFICIENTE DE REPRESENTATIVIDADE</v>
          </cell>
          <cell r="E7544" t="str">
            <v>19,89</v>
          </cell>
          <cell r="F7544" t="str">
            <v>ENCARGOS COMPLEMENTARES REFERENCIAL</v>
          </cell>
        </row>
        <row r="7545">
          <cell r="A7545" t="str">
            <v>90775</v>
          </cell>
          <cell r="B7545" t="str">
            <v>DESENHISTA PROJETISTA COM ENCARGOS COMPLEMENTARES</v>
          </cell>
          <cell r="C7545" t="str">
            <v>H</v>
          </cell>
          <cell r="D7545" t="str">
            <v>COEFICIENTE DE REPRESENTATIVIDADE</v>
          </cell>
          <cell r="E7545" t="str">
            <v>25,18</v>
          </cell>
          <cell r="F7545" t="str">
            <v>ENCARGOS COMPLEMENTARES REFERENCIAL</v>
          </cell>
        </row>
        <row r="7546">
          <cell r="A7546" t="str">
            <v>90776</v>
          </cell>
          <cell r="B7546" t="str">
            <v>ENCARREGADO GERAL COM ENCARGOS COMPLEMENTARES</v>
          </cell>
          <cell r="C7546" t="str">
            <v>H</v>
          </cell>
          <cell r="D7546" t="str">
            <v>COLETADO</v>
          </cell>
          <cell r="E7546" t="str">
            <v>39,10</v>
          </cell>
          <cell r="F7546" t="str">
            <v>ENCARGOS COMPLEMENTARES REFERENCIAL</v>
          </cell>
        </row>
        <row r="7547">
          <cell r="A7547" t="str">
            <v>90777</v>
          </cell>
          <cell r="B7547" t="str">
            <v>ENGENHEIRO CIVIL DE OBRA JUNIOR COM ENCARGOS COMPLEMENTARES</v>
          </cell>
          <cell r="C7547" t="str">
            <v>H</v>
          </cell>
          <cell r="D7547" t="str">
            <v>COLETADO</v>
          </cell>
          <cell r="E7547" t="str">
            <v>122,54</v>
          </cell>
          <cell r="F7547" t="str">
            <v>ENCARGOS COMPLEMENTARES REFERENCIAL</v>
          </cell>
        </row>
        <row r="7548">
          <cell r="A7548" t="str">
            <v>90778</v>
          </cell>
          <cell r="B7548" t="str">
            <v>ENGENHEIRO CIVIL DE OBRA PLENO COM ENCARGOS COMPLEMENTARES</v>
          </cell>
          <cell r="C7548" t="str">
            <v>H</v>
          </cell>
          <cell r="D7548" t="str">
            <v>COEFICIENTE DE REPRESENTATIVIDADE</v>
          </cell>
          <cell r="E7548" t="str">
            <v>131,48</v>
          </cell>
          <cell r="F7548" t="str">
            <v>ENCARGOS COMPLEMENTARES REFERENCIAL</v>
          </cell>
        </row>
        <row r="7549">
          <cell r="A7549" t="str">
            <v>90779</v>
          </cell>
          <cell r="B7549" t="str">
            <v>ENGENHEIRO CIVIL DE OBRA SENIOR COM ENCARGOS COMPLEMENTARES</v>
          </cell>
          <cell r="C7549" t="str">
            <v>H</v>
          </cell>
          <cell r="D7549" t="str">
            <v>COEFICIENTE DE REPRESENTATIVIDADE</v>
          </cell>
          <cell r="E7549" t="str">
            <v>153,37</v>
          </cell>
          <cell r="F7549" t="str">
            <v>ENCARGOS COMPLEMENTARES REFERENCIAL</v>
          </cell>
        </row>
        <row r="7550">
          <cell r="A7550" t="str">
            <v>90780</v>
          </cell>
          <cell r="B7550" t="str">
            <v>MESTRE DE OBRAS COM ENCARGOS COMPLEMENTARES</v>
          </cell>
          <cell r="C7550" t="str">
            <v>H</v>
          </cell>
          <cell r="D7550" t="str">
            <v>COEFICIENTE DE REPRESENTATIVIDADE</v>
          </cell>
          <cell r="E7550" t="str">
            <v>62,05</v>
          </cell>
          <cell r="F7550" t="str">
            <v>ENCARGOS COMPLEMENTARES REFERENCIAL</v>
          </cell>
        </row>
        <row r="7551">
          <cell r="A7551" t="str">
            <v>90781</v>
          </cell>
          <cell r="B7551" t="str">
            <v>TOPOGRAFO COM ENCARGOS COMPLEMENTARES</v>
          </cell>
          <cell r="C7551" t="str">
            <v>H</v>
          </cell>
          <cell r="D7551" t="str">
            <v>COLETADO</v>
          </cell>
          <cell r="E7551" t="str">
            <v>38,92</v>
          </cell>
          <cell r="F7551" t="str">
            <v>ENCARGOS COMPLEMENTARES REFERENCIAL</v>
          </cell>
        </row>
        <row r="7552">
          <cell r="A7552" t="str">
            <v>93558</v>
          </cell>
          <cell r="B7552" t="str">
            <v>MOTORISTA DE CAMINHAO COM ENCARGOS COMPLEMENTARES</v>
          </cell>
          <cell r="C7552" t="str">
            <v>MES</v>
          </cell>
          <cell r="D7552" t="str">
            <v>COEFICIENTE DE REPRESENTATIVIDADE</v>
          </cell>
          <cell r="E7552" t="str">
            <v>5.288,91</v>
          </cell>
          <cell r="F7552" t="str">
            <v>ENCARGOS COMPLEMENTARES REFERENCIAL</v>
          </cell>
        </row>
        <row r="7553">
          <cell r="A7553" t="str">
            <v>93561</v>
          </cell>
          <cell r="B7553" t="str">
            <v>DESENHISTA PROJETISTA COM ENCARGOS COMPLEMENTARES</v>
          </cell>
          <cell r="C7553" t="str">
            <v>MES</v>
          </cell>
          <cell r="D7553" t="str">
            <v>COEFICIENTE DE REPRESENTATIVIDADE</v>
          </cell>
          <cell r="E7553" t="str">
            <v>4.438,83</v>
          </cell>
          <cell r="F7553" t="str">
            <v>ENCARGOS COMPLEMENTARES REFERENCIAL</v>
          </cell>
        </row>
        <row r="7554">
          <cell r="A7554" t="str">
            <v>93563</v>
          </cell>
          <cell r="B7554" t="str">
            <v>ALMOXARIFE COM ENCARGOS COMPLEMENTARES</v>
          </cell>
          <cell r="C7554" t="str">
            <v>MES</v>
          </cell>
          <cell r="D7554" t="str">
            <v>COEFICIENTE DE REPRESENTATIVIDADE</v>
          </cell>
          <cell r="E7554" t="str">
            <v>4.648,29</v>
          </cell>
          <cell r="F7554" t="str">
            <v>ENCARGOS COMPLEMENTARES REFERENCIAL</v>
          </cell>
        </row>
        <row r="7555">
          <cell r="A7555" t="str">
            <v>93564</v>
          </cell>
          <cell r="B7555" t="str">
            <v>APONTADOR OU APROPRIADOR COM ENCARGOS COMPLEMENTARES</v>
          </cell>
          <cell r="C7555" t="str">
            <v>MES</v>
          </cell>
          <cell r="D7555" t="str">
            <v>COEFICIENTE DE REPRESENTATIVIDADE</v>
          </cell>
          <cell r="E7555" t="str">
            <v>4.782,82</v>
          </cell>
          <cell r="F7555" t="str">
            <v>ENCARGOS COMPLEMENTARES REFERENCIAL</v>
          </cell>
        </row>
        <row r="7556">
          <cell r="A7556" t="str">
            <v>93565</v>
          </cell>
          <cell r="B7556" t="str">
            <v>ENGENHEIRO CIVIL DE OBRA JUNIOR COM ENCARGOS COMPLEMENTARES</v>
          </cell>
          <cell r="C7556" t="str">
            <v>MES</v>
          </cell>
          <cell r="D7556" t="str">
            <v>COEFICIENTE DE REPRESENTATIVIDADE</v>
          </cell>
          <cell r="E7556" t="str">
            <v>21.419,00</v>
          </cell>
          <cell r="F7556" t="str">
            <v>ENCARGOS COMPLEMENTARES REFERENCIAL</v>
          </cell>
        </row>
        <row r="7557">
          <cell r="A7557" t="str">
            <v>93566</v>
          </cell>
          <cell r="B7557" t="str">
            <v>AUXILIAR DE ESCRITORIO COM ENCARGOS COMPLEMENTARES</v>
          </cell>
          <cell r="C7557" t="str">
            <v>MES</v>
          </cell>
          <cell r="D7557" t="str">
            <v>COEFICIENTE DE REPRESENTATIVIDADE</v>
          </cell>
          <cell r="E7557" t="str">
            <v>3.510,66</v>
          </cell>
          <cell r="F7557" t="str">
            <v>ENCARGOS COMPLEMENTARES REFERENCIAL</v>
          </cell>
        </row>
        <row r="7558">
          <cell r="A7558" t="str">
            <v>93567</v>
          </cell>
          <cell r="B7558" t="str">
            <v>ENGENHEIRO CIVIL DE OBRA PLENO COM ENCARGOS COMPLEMENTARES</v>
          </cell>
          <cell r="C7558" t="str">
            <v>MES</v>
          </cell>
          <cell r="D7558" t="str">
            <v>COEFICIENTE DE REPRESENTATIVIDADE</v>
          </cell>
          <cell r="E7558" t="str">
            <v>22.981,74</v>
          </cell>
          <cell r="F7558" t="str">
            <v>ENCARGOS COMPLEMENTARES REFERENCIAL</v>
          </cell>
        </row>
        <row r="7559">
          <cell r="A7559" t="str">
            <v>93568</v>
          </cell>
          <cell r="B7559" t="str">
            <v>ENGENHEIRO CIVIL DE OBRA SENIOR COM ENCARGOS COMPLEMENTARES</v>
          </cell>
          <cell r="C7559" t="str">
            <v>MES</v>
          </cell>
          <cell r="D7559" t="str">
            <v>COEFICIENTE DE REPRESENTATIVIDADE</v>
          </cell>
          <cell r="E7559" t="str">
            <v>26.804,24</v>
          </cell>
          <cell r="F7559" t="str">
            <v>ENCARGOS COMPLEMENTARES REFERENCIAL</v>
          </cell>
        </row>
        <row r="7560">
          <cell r="A7560" t="str">
            <v>93569</v>
          </cell>
          <cell r="B7560" t="str">
            <v>ARQUITETO JUNIOR COM ENCARGOS COMPLEMENTARES</v>
          </cell>
          <cell r="C7560" t="str">
            <v>MES</v>
          </cell>
          <cell r="D7560" t="str">
            <v>COEFICIENTE DE REPRESENTATIVIDADE</v>
          </cell>
          <cell r="E7560" t="str">
            <v>19.166,82</v>
          </cell>
          <cell r="F7560" t="str">
            <v>ENCARGOS COMPLEMENTARES REFERENCIAL</v>
          </cell>
        </row>
        <row r="7561">
          <cell r="A7561" t="str">
            <v>93570</v>
          </cell>
          <cell r="B7561" t="str">
            <v>ARQUITETO PLENO COM ENCARGOS COMPLEMENTARES</v>
          </cell>
          <cell r="C7561" t="str">
            <v>MES</v>
          </cell>
          <cell r="D7561" t="str">
            <v>COEFICIENTE DE REPRESENTATIVIDADE</v>
          </cell>
          <cell r="E7561" t="str">
            <v>21.765,89</v>
          </cell>
          <cell r="F7561" t="str">
            <v>ENCARGOS COMPLEMENTARES REFERENCIAL</v>
          </cell>
        </row>
        <row r="7562">
          <cell r="A7562" t="str">
            <v>93571</v>
          </cell>
          <cell r="B7562" t="str">
            <v>ARQUITETO SENIOR COM ENCARGOS COMPLEMENTARES</v>
          </cell>
          <cell r="C7562" t="str">
            <v>MES</v>
          </cell>
          <cell r="D7562" t="str">
            <v>COEFICIENTE DE REPRESENTATIVIDADE</v>
          </cell>
          <cell r="E7562" t="str">
            <v>22.440,88</v>
          </cell>
          <cell r="F7562" t="str">
            <v>ENCARGOS COMPLEMENTARES REFERENCIAL</v>
          </cell>
        </row>
        <row r="7563">
          <cell r="A7563" t="str">
            <v>93572</v>
          </cell>
          <cell r="B7563" t="str">
            <v>ENCARREGADO GERAL DE OBRAS COM ENCARGOS COMPLEMENTARES</v>
          </cell>
          <cell r="C7563" t="str">
            <v>MES</v>
          </cell>
          <cell r="D7563" t="str">
            <v>COEFICIENTE DE REPRESENTATIVIDADE</v>
          </cell>
          <cell r="E7563" t="str">
            <v>6.852,02</v>
          </cell>
          <cell r="F7563" t="str">
            <v>ENCARGOS COMPLEMENTARES REFERENCIAL</v>
          </cell>
        </row>
        <row r="7564">
          <cell r="A7564" t="str">
            <v>94295</v>
          </cell>
          <cell r="B7564" t="str">
            <v>MESTRE DE OBRAS COM ENCARGOS COMPLEMENTARES</v>
          </cell>
          <cell r="C7564" t="str">
            <v>MES</v>
          </cell>
          <cell r="D7564" t="str">
            <v>COEFICIENTE DE REPRESENTATIVIDADE</v>
          </cell>
          <cell r="E7564" t="str">
            <v>10.852,66</v>
          </cell>
          <cell r="F7564" t="str">
            <v>ENCARGOS COMPLEMENTARES REFERENCIAL</v>
          </cell>
        </row>
        <row r="7565">
          <cell r="A7565" t="str">
            <v>94296</v>
          </cell>
          <cell r="B7565" t="str">
            <v>TOPOGRAFO COM ENCARGOS COMPLEMENTARES</v>
          </cell>
          <cell r="C7565" t="str">
            <v>MES</v>
          </cell>
          <cell r="D7565" t="str">
            <v>COEFICIENTE DE REPRESENTATIVIDADE</v>
          </cell>
          <cell r="E7565" t="str">
            <v>6.834,68</v>
          </cell>
          <cell r="F7565" t="str">
            <v>ENCARGOS COMPLEMENTARES REFERENCIAL</v>
          </cell>
        </row>
        <row r="7566">
          <cell r="A7566" t="str">
            <v>95308</v>
          </cell>
          <cell r="B7566" t="str">
            <v>CURSO DE CAPACITAÇÃO PARA AJUDANTE DE ARMADOR (ENCARGOS COMPLEMENTARES) - HORISTA</v>
          </cell>
          <cell r="C7566" t="str">
            <v>H</v>
          </cell>
          <cell r="D7566" t="str">
            <v>COEFICIENTE DE REPRESENTATIVIDADE</v>
          </cell>
          <cell r="E7566" t="str">
            <v>0,22</v>
          </cell>
          <cell r="F7566" t="str">
            <v>ENCARGOS COMPLEMENTARES REFERENCIAL</v>
          </cell>
        </row>
        <row r="7567">
          <cell r="A7567" t="str">
            <v>95309</v>
          </cell>
          <cell r="B7567" t="str">
            <v>CURSO DE CAPACITAÇÃO PARA AJUDANTE DE CARPINTEIRO (ENCARGOS COMPLEMENTARES) - HORISTA</v>
          </cell>
          <cell r="C7567" t="str">
            <v>H</v>
          </cell>
          <cell r="D7567" t="str">
            <v>COEFICIENTE DE REPRESENTATIVIDADE</v>
          </cell>
          <cell r="E7567" t="str">
            <v>0,29</v>
          </cell>
          <cell r="F7567" t="str">
            <v>ENCARGOS COMPLEMENTARES REFERENCIAL</v>
          </cell>
        </row>
        <row r="7568">
          <cell r="A7568" t="str">
            <v>95310</v>
          </cell>
          <cell r="B7568" t="str">
            <v>CURSO DE CAPACITAÇÃO PARA AJUDANTE DE ESTRUTURA METÁLICA (ENCARGOS COMPLEMENTARES) - HORISTA</v>
          </cell>
          <cell r="C7568" t="str">
            <v>H</v>
          </cell>
          <cell r="D7568" t="str">
            <v>COEFICIENTE DE REPRESENTATIVIDADE</v>
          </cell>
          <cell r="E7568" t="str">
            <v>0,22</v>
          </cell>
          <cell r="F7568" t="str">
            <v>ENCARGOS COMPLEMENTARES REFERENCIAL</v>
          </cell>
        </row>
        <row r="7569">
          <cell r="A7569" t="str">
            <v>95311</v>
          </cell>
          <cell r="B7569" t="str">
            <v>CURSO DE CAPACITAÇÃO PARA AJUDANTE DE OPERAÇÃO EM GERAL (ENCARGOS COMPLEMENTARES) - HORISTA</v>
          </cell>
          <cell r="C7569" t="str">
            <v>H</v>
          </cell>
          <cell r="D7569" t="str">
            <v>COEFICIENTE DE REPRESENTATIVIDADE</v>
          </cell>
          <cell r="E7569" t="str">
            <v>0,20</v>
          </cell>
          <cell r="F7569" t="str">
            <v>ENCARGOS COMPLEMENTARES REFERENCIAL</v>
          </cell>
        </row>
        <row r="7570">
          <cell r="A7570" t="str">
            <v>95312</v>
          </cell>
          <cell r="B7570" t="str">
            <v>CURSO DE CAPACITAÇÃO PARA AJUDANTE DE PEDREIRO (ENCARGOS COMPLEMENTARES) - HORISTA</v>
          </cell>
          <cell r="C7570" t="str">
            <v>H</v>
          </cell>
          <cell r="D7570" t="str">
            <v>COEFICIENTE DE REPRESENTATIVIDADE</v>
          </cell>
          <cell r="E7570" t="str">
            <v>0,29</v>
          </cell>
          <cell r="F7570" t="str">
            <v>ENCARGOS COMPLEMENTARES REFERENCIAL</v>
          </cell>
        </row>
        <row r="7571">
          <cell r="A7571" t="str">
            <v>95313</v>
          </cell>
          <cell r="B7571" t="str">
            <v>CURSO DE CAPACITAÇÃO PARA AJUDANTE ESPECIALIZADO (ENCARGOS COMPLEMENTARES) - HORISTA</v>
          </cell>
          <cell r="C7571" t="str">
            <v>H</v>
          </cell>
          <cell r="D7571" t="str">
            <v>COEFICIENTE DE REPRESENTATIVIDADE</v>
          </cell>
          <cell r="E7571" t="str">
            <v>0,20</v>
          </cell>
          <cell r="F7571" t="str">
            <v>ENCARGOS COMPLEMENTARES REFERENCIAL</v>
          </cell>
        </row>
        <row r="7572">
          <cell r="A7572" t="str">
            <v>95314</v>
          </cell>
          <cell r="B7572" t="str">
            <v>CURSO DE CAPACITAÇÃO PARA ARMADOR (ENCARGOS COMPLEMENTARES) - HORISTA</v>
          </cell>
          <cell r="C7572" t="str">
            <v>H</v>
          </cell>
          <cell r="D7572" t="str">
            <v>COEFICIENTE DE REPRESENTATIVIDADE</v>
          </cell>
          <cell r="E7572" t="str">
            <v>0,29</v>
          </cell>
          <cell r="F7572" t="str">
            <v>ENCARGOS COMPLEMENTARES REFERENCIAL</v>
          </cell>
        </row>
        <row r="7573">
          <cell r="A7573" t="str">
            <v>95315</v>
          </cell>
          <cell r="B7573" t="str">
            <v>CURSO DE CAPACITAÇÃO PARA ASSENTADOR DE TUBOS (ENCARGOS COMPLEMENTARES) - HORISTA</v>
          </cell>
          <cell r="C7573" t="str">
            <v>H</v>
          </cell>
          <cell r="D7573" t="str">
            <v>COEFICIENTE DE REPRESENTATIVIDADE</v>
          </cell>
          <cell r="E7573" t="str">
            <v>0,33</v>
          </cell>
          <cell r="F7573" t="str">
            <v>ENCARGOS COMPLEMENTARES REFERENCIAL</v>
          </cell>
        </row>
        <row r="7574">
          <cell r="A7574" t="str">
            <v>95316</v>
          </cell>
          <cell r="B7574" t="str">
            <v>CURSO DE CAPACITAÇÃO PARA AUXILIAR DE ELETRICISTA (ENCARGOS COMPLEMENTARES) - HORISTA</v>
          </cell>
          <cell r="C7574" t="str">
            <v>H</v>
          </cell>
          <cell r="D7574" t="str">
            <v>COEFICIENTE DE REPRESENTATIVIDADE</v>
          </cell>
          <cell r="E7574" t="str">
            <v>0,73</v>
          </cell>
          <cell r="F7574" t="str">
            <v>ENCARGOS COMPLEMENTARES REFERENCIAL</v>
          </cell>
        </row>
        <row r="7575">
          <cell r="A7575" t="str">
            <v>95317</v>
          </cell>
          <cell r="B7575" t="str">
            <v>CURSO DE CAPACITAÇÃO PARA AUXILIAR DE ENCANADOR OU BOMBEIRO HIDRÁULICO (ENCARGOS COMPLEMENTARES) - HORISTA</v>
          </cell>
          <cell r="C7575" t="str">
            <v>H</v>
          </cell>
          <cell r="D7575" t="str">
            <v>COEFICIENTE DE REPRESENTATIVIDADE</v>
          </cell>
          <cell r="E7575" t="str">
            <v>0,35</v>
          </cell>
          <cell r="F7575" t="str">
            <v>ENCARGOS COMPLEMENTARES REFERENCIAL</v>
          </cell>
        </row>
        <row r="7576">
          <cell r="A7576" t="str">
            <v>95318</v>
          </cell>
          <cell r="B7576" t="str">
            <v>CURSO DE CAPACITAÇÃO PARA AUXILIAR DE LABORATÓRIO (ENCARGOS COMPLEMENTARES) - HORISTA</v>
          </cell>
          <cell r="C7576" t="str">
            <v>H</v>
          </cell>
          <cell r="D7576" t="str">
            <v>COEFICIENTE DE REPRESENTATIVIDADE</v>
          </cell>
          <cell r="E7576" t="str">
            <v>0,28</v>
          </cell>
          <cell r="F7576" t="str">
            <v>ENCARGOS COMPLEMENTARES REFERENCIAL</v>
          </cell>
        </row>
        <row r="7577">
          <cell r="A7577" t="str">
            <v>95319</v>
          </cell>
          <cell r="B7577" t="str">
            <v>CURSO DE CAPACITAÇÃO PARA AUXILIAR DE MECÂNICO (ENCARGOS COMPLEMENTARES) - HORISTA</v>
          </cell>
          <cell r="C7577" t="str">
            <v>H</v>
          </cell>
          <cell r="D7577" t="str">
            <v>COEFICIENTE DE REPRESENTATIVIDADE</v>
          </cell>
          <cell r="E7577" t="str">
            <v>0,22</v>
          </cell>
          <cell r="F7577" t="str">
            <v>ENCARGOS COMPLEMENTARES REFERENCIAL</v>
          </cell>
        </row>
        <row r="7578">
          <cell r="A7578" t="str">
            <v>95320</v>
          </cell>
          <cell r="B7578" t="str">
            <v>CURSO DE CAPACITAÇÃO PARA AUXILIAR DE SERRALHEIRO (ENCARGOS COMPLEMENTARES) - HORISTA</v>
          </cell>
          <cell r="C7578" t="str">
            <v>H</v>
          </cell>
          <cell r="D7578" t="str">
            <v>COEFICIENTE DE REPRESENTATIVIDADE</v>
          </cell>
          <cell r="E7578" t="str">
            <v>0,22</v>
          </cell>
          <cell r="F7578" t="str">
            <v>ENCARGOS COMPLEMENTARES REFERENCIAL</v>
          </cell>
        </row>
        <row r="7579">
          <cell r="A7579" t="str">
            <v>95321</v>
          </cell>
          <cell r="B7579" t="str">
            <v>CURSO DE CAPACITAÇÃO PARA AUXILIAR DE SERVIÇOS GERAIS (ENCARGOS COMPLEMENTARES) - HORISTA</v>
          </cell>
          <cell r="C7579" t="str">
            <v>H</v>
          </cell>
          <cell r="D7579" t="str">
            <v>COEFICIENTE DE REPRESENTATIVIDADE</v>
          </cell>
          <cell r="E7579" t="str">
            <v>0,20</v>
          </cell>
          <cell r="F7579" t="str">
            <v>ENCARGOS COMPLEMENTARES REFERENCIAL</v>
          </cell>
        </row>
        <row r="7580">
          <cell r="A7580" t="str">
            <v>95322</v>
          </cell>
          <cell r="B7580" t="str">
            <v>CURSO DE CAPACITAÇÃO PARA AUXILIAR DE TOPÓGRAFO (ENCARGOS COMPLEMENTARES) - HORISTA</v>
          </cell>
          <cell r="C7580" t="str">
            <v>H</v>
          </cell>
          <cell r="D7580" t="str">
            <v>COEFICIENTE DE REPRESENTATIVIDADE</v>
          </cell>
          <cell r="E7580" t="str">
            <v>0,15</v>
          </cell>
          <cell r="F7580" t="str">
            <v>ENCARGOS COMPLEMENTARES REFERENCIAL</v>
          </cell>
        </row>
        <row r="7581">
          <cell r="A7581" t="str">
            <v>95323</v>
          </cell>
          <cell r="B7581" t="str">
            <v>CURSO DE CAPACITAÇÃO PARA AUXILIAR TÉCNICO DE ENGENHARIA (ENCARGOS COMPLEMENTARES) - HORISTA</v>
          </cell>
          <cell r="C7581" t="str">
            <v>H</v>
          </cell>
          <cell r="D7581" t="str">
            <v>COEFICIENTE DE REPRESENTATIVIDADE</v>
          </cell>
          <cell r="E7581" t="str">
            <v>0,41</v>
          </cell>
          <cell r="F7581" t="str">
            <v>ENCARGOS COMPLEMENTARES REFERENCIAL</v>
          </cell>
        </row>
        <row r="7582">
          <cell r="A7582" t="str">
            <v>95324</v>
          </cell>
          <cell r="B7582" t="str">
            <v>CURSO DE CAPACITAÇÃO PARA AZULEJISTA OU LADRILHISTA (ENCARGOS COMPLEMENTARES) - HORISTA</v>
          </cell>
          <cell r="C7582" t="str">
            <v>H</v>
          </cell>
          <cell r="D7582" t="str">
            <v>COEFICIENTE DE REPRESENTATIVIDADE</v>
          </cell>
          <cell r="E7582" t="str">
            <v>0,37</v>
          </cell>
          <cell r="F7582" t="str">
            <v>ENCARGOS COMPLEMENTARES REFERENCIAL</v>
          </cell>
        </row>
        <row r="7583">
          <cell r="A7583" t="str">
            <v>95325</v>
          </cell>
          <cell r="B7583" t="str">
            <v>CURSO DE CAPACITAÇÃO PARA BLASTER, DINAMITADOR OU CABO DE FOGO (ENCARGOS COMPLEMENTARES) - HORISTA</v>
          </cell>
          <cell r="C7583" t="str">
            <v>H</v>
          </cell>
          <cell r="D7583" t="str">
            <v>COEFICIENTE DE REPRESENTATIVIDADE</v>
          </cell>
          <cell r="E7583" t="str">
            <v>0,47</v>
          </cell>
          <cell r="F7583" t="str">
            <v>ENCARGOS COMPLEMENTARES REFERENCIAL</v>
          </cell>
        </row>
        <row r="7584">
          <cell r="A7584" t="str">
            <v>95328</v>
          </cell>
          <cell r="B7584" t="str">
            <v>CURSO DE CAPACITAÇÃO PARA CALCETEIRO (ENCARGOS COMPLEMENTARES) - HORISTA</v>
          </cell>
          <cell r="C7584" t="str">
            <v>H</v>
          </cell>
          <cell r="D7584" t="str">
            <v>COEFICIENTE DE REPRESENTATIVIDADE</v>
          </cell>
          <cell r="E7584" t="str">
            <v>0,24</v>
          </cell>
          <cell r="F7584" t="str">
            <v>ENCARGOS COMPLEMENTARES REFERENCIAL</v>
          </cell>
        </row>
        <row r="7585">
          <cell r="A7585" t="str">
            <v>95329</v>
          </cell>
          <cell r="B7585" t="str">
            <v>CURSO DE CAPACITAÇÃO PARA CARPINTEIRO DE ESQUADRIA (ENCARGOS COMPLEMENTARES) - HORISTA</v>
          </cell>
          <cell r="C7585" t="str">
            <v>H</v>
          </cell>
          <cell r="D7585" t="str">
            <v>COEFICIENTE DE REPRESENTATIVIDADE</v>
          </cell>
          <cell r="E7585" t="str">
            <v>0,40</v>
          </cell>
          <cell r="F7585" t="str">
            <v>ENCARGOS COMPLEMENTARES REFERENCIAL</v>
          </cell>
        </row>
        <row r="7586">
          <cell r="A7586" t="str">
            <v>95330</v>
          </cell>
          <cell r="B7586" t="str">
            <v>CURSO DE CAPACITAÇÃO PARA CARPINTEIRO DE FÔRMAS (ENCARGOS COMPLEMENTARES) - HORISTA</v>
          </cell>
          <cell r="C7586" t="str">
            <v>H</v>
          </cell>
          <cell r="D7586" t="str">
            <v>COLETADO</v>
          </cell>
          <cell r="E7586" t="str">
            <v>0,31</v>
          </cell>
          <cell r="F7586" t="str">
            <v>ENCARGOS COMPLEMENTARES REFERENCIAL</v>
          </cell>
        </row>
        <row r="7587">
          <cell r="A7587" t="str">
            <v>95331</v>
          </cell>
          <cell r="B7587" t="str">
            <v>CURSO DE CAPACITAÇÃO PARA CAVOUQUEIRO OU OPERADOR PERFURATRIZ/ROMPEDOR (ENCARGOS COMPLEMENTARES) - HORISTA</v>
          </cell>
          <cell r="C7587" t="str">
            <v>H</v>
          </cell>
          <cell r="D7587" t="str">
            <v>COEFICIENTE DE REPRESENTATIVIDADE</v>
          </cell>
          <cell r="E7587" t="str">
            <v>0,20</v>
          </cell>
          <cell r="F7587" t="str">
            <v>ENCARGOS COMPLEMENTARES REFERENCIAL</v>
          </cell>
        </row>
        <row r="7588">
          <cell r="A7588" t="str">
            <v>95332</v>
          </cell>
          <cell r="B7588" t="str">
            <v>CURSO DE CAPACITAÇÃO PARA ELETRICISTA (ENCARGOS COMPLEMENTARES) - HORISTA</v>
          </cell>
          <cell r="C7588" t="str">
            <v>H</v>
          </cell>
          <cell r="D7588" t="str">
            <v>COLETADO</v>
          </cell>
          <cell r="E7588" t="str">
            <v>1,20</v>
          </cell>
          <cell r="F7588" t="str">
            <v>ENCARGOS COMPLEMENTARES REFERENCIAL</v>
          </cell>
        </row>
        <row r="7589">
          <cell r="A7589" t="str">
            <v>95334</v>
          </cell>
          <cell r="B7589" t="str">
            <v>CURSO DE CAPACITAÇÃO PARA ELETROTÉCNICO (ENCARGOS COMPLEMENTARES) - HORISTA</v>
          </cell>
          <cell r="C7589" t="str">
            <v>H</v>
          </cell>
          <cell r="D7589" t="str">
            <v>COEFICIENTE DE REPRESENTATIVIDADE</v>
          </cell>
          <cell r="E7589" t="str">
            <v>1,14</v>
          </cell>
          <cell r="F7589" t="str">
            <v>ENCARGOS COMPLEMENTARES REFERENCIAL</v>
          </cell>
        </row>
        <row r="7590">
          <cell r="A7590" t="str">
            <v>95335</v>
          </cell>
          <cell r="B7590" t="str">
            <v>CURSO DE CAPACITAÇÃO PARA ENCANADOR OU BOMBEIRO HIDRÁULICO (ENCARGOS COMPLEMENTARES) - HORISTA</v>
          </cell>
          <cell r="C7590" t="str">
            <v>H</v>
          </cell>
          <cell r="D7590" t="str">
            <v>COLETADO</v>
          </cell>
          <cell r="E7590" t="str">
            <v>0,44</v>
          </cell>
          <cell r="F7590" t="str">
            <v>ENCARGOS COMPLEMENTARES REFERENCIAL</v>
          </cell>
        </row>
        <row r="7591">
          <cell r="A7591" t="str">
            <v>95337</v>
          </cell>
          <cell r="B7591" t="str">
            <v>CURSO DE CAPACITAÇÃO PARA GESSEIRO (ENCARGOS COMPLEMENTARES) - HORISTA</v>
          </cell>
          <cell r="C7591" t="str">
            <v>H</v>
          </cell>
          <cell r="D7591" t="str">
            <v>COEFICIENTE DE REPRESENTATIVIDADE</v>
          </cell>
          <cell r="E7591" t="str">
            <v>0,21</v>
          </cell>
          <cell r="F7591" t="str">
            <v>ENCARGOS COMPLEMENTARES REFERENCIAL</v>
          </cell>
        </row>
        <row r="7592">
          <cell r="A7592" t="str">
            <v>95338</v>
          </cell>
          <cell r="B7592" t="str">
            <v>CURSO DE CAPACITAÇÃO PARA IMPERMEABILIZADOR (ENCARGOS COMPLEMENTARES) - HORISTA</v>
          </cell>
          <cell r="C7592" t="str">
            <v>H</v>
          </cell>
          <cell r="D7592" t="str">
            <v>COEFICIENTE DE REPRESENTATIVIDADE</v>
          </cell>
          <cell r="E7592" t="str">
            <v>0,49</v>
          </cell>
          <cell r="F7592" t="str">
            <v>ENCARGOS COMPLEMENTARES REFERENCIAL</v>
          </cell>
        </row>
        <row r="7593">
          <cell r="A7593" t="str">
            <v>95339</v>
          </cell>
          <cell r="B7593" t="str">
            <v>CURSO DE CAPACITAÇÃO PARA MAÇARIQUEIRO (ENCARGOS COMPLEMENTARES) - HORISTA</v>
          </cell>
          <cell r="C7593" t="str">
            <v>H</v>
          </cell>
          <cell r="D7593" t="str">
            <v>COEFICIENTE DE REPRESENTATIVIDADE</v>
          </cell>
          <cell r="E7593" t="str">
            <v>0,49</v>
          </cell>
          <cell r="F7593" t="str">
            <v>ENCARGOS COMPLEMENTARES REFERENCIAL</v>
          </cell>
        </row>
        <row r="7594">
          <cell r="A7594" t="str">
            <v>95340</v>
          </cell>
          <cell r="B7594" t="str">
            <v>CURSO DE CAPACITAÇÃO PARA MARCENEIRO (ENCARGOS COMPLEMENTARES) - HORISTA</v>
          </cell>
          <cell r="C7594" t="str">
            <v>H</v>
          </cell>
          <cell r="D7594" t="str">
            <v>COEFICIENTE DE REPRESENTATIVIDADE</v>
          </cell>
          <cell r="E7594" t="str">
            <v>0,39</v>
          </cell>
          <cell r="F7594" t="str">
            <v>ENCARGOS COMPLEMENTARES REFERENCIAL</v>
          </cell>
        </row>
        <row r="7595">
          <cell r="A7595" t="str">
            <v>95341</v>
          </cell>
          <cell r="B7595" t="str">
            <v>CURSO DE CAPACITAÇÃO PARA MARMORISTA/GRANITEIRO (ENCARGOS COMPLEMENTARES) - HORISTA</v>
          </cell>
          <cell r="C7595" t="str">
            <v>H</v>
          </cell>
          <cell r="D7595" t="str">
            <v>COEFICIENTE DE REPRESENTATIVIDADE</v>
          </cell>
          <cell r="E7595" t="str">
            <v>0,37</v>
          </cell>
          <cell r="F7595" t="str">
            <v>ENCARGOS COMPLEMENTARES REFERENCIAL</v>
          </cell>
        </row>
        <row r="7596">
          <cell r="A7596" t="str">
            <v>95342</v>
          </cell>
          <cell r="B7596" t="str">
            <v>CURSO DE CAPACITAÇÃO PARA MECÂNICO DE EQUIPAMENTOS PESADOS (ENCARGOS COMPLEMENTARES) - HORISTA</v>
          </cell>
          <cell r="C7596" t="str">
            <v>H</v>
          </cell>
          <cell r="D7596" t="str">
            <v>COEFICIENTE DE REPRESENTATIVIDADE</v>
          </cell>
          <cell r="E7596" t="str">
            <v>0,32</v>
          </cell>
          <cell r="F7596" t="str">
            <v>ENCARGOS COMPLEMENTARES REFERENCIAL</v>
          </cell>
        </row>
        <row r="7597">
          <cell r="A7597" t="str">
            <v>95343</v>
          </cell>
          <cell r="B7597" t="str">
            <v>CURSO DE CAPACITAÇÃO PARA MONTADOR  DE TUBO AÇO/EQUIPAMENTOS (ENCARGOS COMPLEMENTARES) - HORISTA</v>
          </cell>
          <cell r="C7597" t="str">
            <v>H</v>
          </cell>
          <cell r="D7597" t="str">
            <v>COEFICIENTE DE REPRESENTATIVIDADE</v>
          </cell>
          <cell r="E7597" t="str">
            <v>0,50</v>
          </cell>
          <cell r="F7597" t="str">
            <v>ENCARGOS COMPLEMENTARES REFERENCIAL</v>
          </cell>
        </row>
        <row r="7598">
          <cell r="A7598" t="str">
            <v>95344</v>
          </cell>
          <cell r="B7598" t="str">
            <v>CURSO DE CAPACITAÇÃO PARA MONTADOR DE ESTRUTURA METÁLICA (ENCARGOS COMPLEMENTARES) - HORISTA</v>
          </cell>
          <cell r="C7598" t="str">
            <v>H</v>
          </cell>
          <cell r="D7598" t="str">
            <v>COEFICIENTE DE REPRESENTATIVIDADE</v>
          </cell>
          <cell r="E7598" t="str">
            <v>0,34</v>
          </cell>
          <cell r="F7598" t="str">
            <v>ENCARGOS COMPLEMENTARES REFERENCIAL</v>
          </cell>
        </row>
        <row r="7599">
          <cell r="A7599" t="str">
            <v>95345</v>
          </cell>
          <cell r="B7599" t="str">
            <v>CURSO DE CAPACITAÇÃO PARA MONTADOR ELETROMECÂNICO (ENCARGOS COMPLEMENTARES) - HORISTA</v>
          </cell>
          <cell r="C7599" t="str">
            <v>H</v>
          </cell>
          <cell r="D7599" t="str">
            <v>COEFICIENTE DE REPRESENTATIVIDADE</v>
          </cell>
          <cell r="E7599" t="str">
            <v>1,21</v>
          </cell>
          <cell r="F7599" t="str">
            <v>ENCARGOS COMPLEMENTARES REFERENCIAL</v>
          </cell>
        </row>
        <row r="7600">
          <cell r="A7600" t="str">
            <v>95346</v>
          </cell>
          <cell r="B7600" t="str">
            <v>CURSO DE CAPACITAÇÃO PARA MOTORISTA DE BASCULANTE (ENCARGOS COMPLEMENTARES) - HORISTA</v>
          </cell>
          <cell r="C7600" t="str">
            <v>H</v>
          </cell>
          <cell r="D7600" t="str">
            <v>COEFICIENTE DE REPRESENTATIVIDADE</v>
          </cell>
          <cell r="E7600" t="str">
            <v>0,13</v>
          </cell>
          <cell r="F7600" t="str">
            <v>ENCARGOS COMPLEMENTARES REFERENCIAL</v>
          </cell>
        </row>
        <row r="7601">
          <cell r="A7601" t="str">
            <v>95347</v>
          </cell>
          <cell r="B7601" t="str">
            <v>CURSO DE CAPACITAÇÃO PARA MOTORISTA DE CAMINHÃO (ENCARGOS COMPLEMENTARES) - HORISTA</v>
          </cell>
          <cell r="C7601" t="str">
            <v>H</v>
          </cell>
          <cell r="D7601" t="str">
            <v>COLETADO</v>
          </cell>
          <cell r="E7601" t="str">
            <v>0,13</v>
          </cell>
          <cell r="F7601" t="str">
            <v>ENCARGOS COMPLEMENTARES REFERENCIAL</v>
          </cell>
        </row>
        <row r="7602">
          <cell r="A7602" t="str">
            <v>95348</v>
          </cell>
          <cell r="B7602" t="str">
            <v>CURSO DE CAPACITAÇÃO PARA MOTORISTA DE CAMINHÃO E CARRETA (ENCARGOS COMPLEMENTARES) - HORISTA</v>
          </cell>
          <cell r="C7602" t="str">
            <v>H</v>
          </cell>
          <cell r="D7602" t="str">
            <v>COEFICIENTE DE REPRESENTATIVIDADE</v>
          </cell>
          <cell r="E7602" t="str">
            <v>0,16</v>
          </cell>
          <cell r="F7602" t="str">
            <v>ENCARGOS COMPLEMENTARES REFERENCIAL</v>
          </cell>
        </row>
        <row r="7603">
          <cell r="A7603" t="str">
            <v>95349</v>
          </cell>
          <cell r="B7603" t="str">
            <v>CURSO DE CAPACITAÇÃO PARA MOTORISTA DE VEÍCULO LEVE (ENCARGOS COMPLEMENTARES) - HORISTA</v>
          </cell>
          <cell r="C7603" t="str">
            <v>H</v>
          </cell>
          <cell r="D7603" t="str">
            <v>COEFICIENTE DE REPRESENTATIVIDADE</v>
          </cell>
          <cell r="E7603" t="str">
            <v>0,10</v>
          </cell>
          <cell r="F7603" t="str">
            <v>ENCARGOS COMPLEMENTARES REFERENCIAL</v>
          </cell>
        </row>
        <row r="7604">
          <cell r="A7604" t="str">
            <v>95351</v>
          </cell>
          <cell r="B7604" t="str">
            <v>CURSO DE CAPACITAÇÃO PARA MOTORISTA OPERADOR DE MUNCK (ENCARGOS COMPLEMENTARES) - HORISTA</v>
          </cell>
          <cell r="C7604" t="str">
            <v>H</v>
          </cell>
          <cell r="D7604" t="str">
            <v>COEFICIENTE DE REPRESENTATIVIDADE</v>
          </cell>
          <cell r="E7604" t="str">
            <v>0,45</v>
          </cell>
          <cell r="F7604" t="str">
            <v>ENCARGOS COMPLEMENTARES REFERENCIAL</v>
          </cell>
        </row>
        <row r="7605">
          <cell r="A7605" t="str">
            <v>95352</v>
          </cell>
          <cell r="B7605" t="str">
            <v>CURSO DE CAPACITAÇÃO PARA NIVELADOR (ENCARGOS COMPLEMENTARES) - HORISTA</v>
          </cell>
          <cell r="C7605" t="str">
            <v>H</v>
          </cell>
          <cell r="D7605" t="str">
            <v>COEFICIENTE DE REPRESENTATIVIDADE</v>
          </cell>
          <cell r="E7605" t="str">
            <v>0,16</v>
          </cell>
          <cell r="F7605" t="str">
            <v>ENCARGOS COMPLEMENTARES REFERENCIAL</v>
          </cell>
        </row>
        <row r="7606">
          <cell r="A7606" t="str">
            <v>95354</v>
          </cell>
          <cell r="B7606" t="str">
            <v>CURSO DE CAPACITAÇÃO PARA OPERADOR DE BETONEIRA (CAMINHÃO) (ENCARGOS COMPLEMENTARES) - HORISTA</v>
          </cell>
          <cell r="C7606" t="str">
            <v>H</v>
          </cell>
          <cell r="D7606" t="str">
            <v>COEFICIENTE DE REPRESENTATIVIDADE</v>
          </cell>
          <cell r="E7606" t="str">
            <v>0,26</v>
          </cell>
          <cell r="F7606" t="str">
            <v>ENCARGOS COMPLEMENTARES REFERENCIAL</v>
          </cell>
        </row>
        <row r="7607">
          <cell r="A7607" t="str">
            <v>95355</v>
          </cell>
          <cell r="B7607" t="str">
            <v>CURSO DE CAPACITAÇÃO PARA OPERADOR DE COMPRESSOR OU COMPRESSORISTA (ENCARGOS COMPLEMENTARES) - HORISTA</v>
          </cell>
          <cell r="C7607" t="str">
            <v>H</v>
          </cell>
          <cell r="D7607" t="str">
            <v>COEFICIENTE DE REPRESENTATIVIDADE</v>
          </cell>
          <cell r="E7607" t="str">
            <v>0,15</v>
          </cell>
          <cell r="F7607" t="str">
            <v>ENCARGOS COMPLEMENTARES REFERENCIAL</v>
          </cell>
        </row>
        <row r="7608">
          <cell r="A7608" t="str">
            <v>95356</v>
          </cell>
          <cell r="B7608" t="str">
            <v>CURSO DE CAPACITAÇÃO PARA OPERADOR DE DEMARCADORA DE FAIXAS (ENCARGOS COMPLEMENTARES) - HORISTA</v>
          </cell>
          <cell r="C7608" t="str">
            <v>H</v>
          </cell>
          <cell r="D7608" t="str">
            <v>COEFICIENTE DE REPRESENTATIVIDADE</v>
          </cell>
          <cell r="E7608" t="str">
            <v>0,26</v>
          </cell>
          <cell r="F7608" t="str">
            <v>ENCARGOS COMPLEMENTARES REFERENCIAL</v>
          </cell>
        </row>
        <row r="7609">
          <cell r="A7609" t="str">
            <v>95357</v>
          </cell>
          <cell r="B7609" t="str">
            <v>CURSO DE CAPACITAÇÃO PARA OPERADOR DE ESCAVADEIRA (ENCARGOS COMPLEMENTARES) - HORISTA</v>
          </cell>
          <cell r="C7609" t="str">
            <v>H</v>
          </cell>
          <cell r="D7609" t="str">
            <v>COLETADO</v>
          </cell>
          <cell r="E7609" t="str">
            <v>0,39</v>
          </cell>
          <cell r="F7609" t="str">
            <v>ENCARGOS COMPLEMENTARES REFERENCIAL</v>
          </cell>
        </row>
        <row r="7610">
          <cell r="A7610" t="str">
            <v>95358</v>
          </cell>
          <cell r="B7610" t="str">
            <v>CURSO DE CAPACITAÇÃO PARA OPERADOR DE GUINCHO (ENCARGOS COMPLEMENTARES) - HORISTA</v>
          </cell>
          <cell r="C7610" t="str">
            <v>H</v>
          </cell>
          <cell r="D7610" t="str">
            <v>COEFICIENTE DE REPRESENTATIVIDADE</v>
          </cell>
          <cell r="E7610" t="str">
            <v>0,42</v>
          </cell>
          <cell r="F7610" t="str">
            <v>ENCARGOS COMPLEMENTARES REFERENCIAL</v>
          </cell>
        </row>
        <row r="7611">
          <cell r="A7611" t="str">
            <v>95359</v>
          </cell>
          <cell r="B7611" t="str">
            <v>CURSO DE CAPACITAÇÃO PARA OPERADOR DE GUINDASTE (ENCARGOS COMPLEMENTARES) - HORISTA</v>
          </cell>
          <cell r="C7611" t="str">
            <v>H</v>
          </cell>
          <cell r="D7611" t="str">
            <v>COEFICIENTE DE REPRESENTATIVIDADE</v>
          </cell>
          <cell r="E7611" t="str">
            <v>0,75</v>
          </cell>
          <cell r="F7611" t="str">
            <v>ENCARGOS COMPLEMENTARES REFERENCIAL</v>
          </cell>
        </row>
        <row r="7612">
          <cell r="A7612" t="str">
            <v>95360</v>
          </cell>
          <cell r="B7612" t="str">
            <v>CURSO DE CAPACITAÇÃO PARA OPERADOR DE MÁQUINAS E EQUIPAMENTOS (ENCARGOS COMPLEMENTARES) - HORISTA</v>
          </cell>
          <cell r="C7612" t="str">
            <v>H</v>
          </cell>
          <cell r="D7612" t="str">
            <v>COEFICIENTE DE REPRESENTATIVIDADE</v>
          </cell>
          <cell r="E7612" t="str">
            <v>0,41</v>
          </cell>
          <cell r="F7612" t="str">
            <v>ENCARGOS COMPLEMENTARES REFERENCIAL</v>
          </cell>
        </row>
        <row r="7613">
          <cell r="A7613" t="str">
            <v>95361</v>
          </cell>
          <cell r="B7613" t="str">
            <v>CURSO DE CAPACITAÇÃO PARA OPERADOR DE MARTELETE OU MARTELETEIRO (ENCARGOS COMPLEMENTARES) - HORISTA</v>
          </cell>
          <cell r="C7613" t="str">
            <v>H</v>
          </cell>
          <cell r="D7613" t="str">
            <v>COEFICIENTE DE REPRESENTATIVIDADE</v>
          </cell>
          <cell r="E7613" t="str">
            <v>0,19</v>
          </cell>
          <cell r="F7613" t="str">
            <v>ENCARGOS COMPLEMENTARES REFERENCIAL</v>
          </cell>
        </row>
        <row r="7614">
          <cell r="A7614" t="str">
            <v>95362</v>
          </cell>
          <cell r="B7614" t="str">
            <v>CURSO DE CAPACITAÇÃO PARA OPERADOR DE MOTO-ESCREIPER (ENCARGOS COMPLEMENTARES) - HORISTA</v>
          </cell>
          <cell r="C7614" t="str">
            <v>H</v>
          </cell>
          <cell r="D7614" t="str">
            <v>COEFICIENTE DE REPRESENTATIVIDADE</v>
          </cell>
          <cell r="E7614" t="str">
            <v>0,34</v>
          </cell>
          <cell r="F7614" t="str">
            <v>ENCARGOS COMPLEMENTARES REFERENCIAL</v>
          </cell>
        </row>
        <row r="7615">
          <cell r="A7615" t="str">
            <v>95363</v>
          </cell>
          <cell r="B7615" t="str">
            <v>CURSO DE CAPACITAÇÃO PARA OPERADOR DE MOTONIVELADORA (ENCARGOS COMPLEMENTARES) - HORISTA</v>
          </cell>
          <cell r="C7615" t="str">
            <v>H</v>
          </cell>
          <cell r="D7615" t="str">
            <v>COEFICIENTE DE REPRESENTATIVIDADE</v>
          </cell>
          <cell r="E7615" t="str">
            <v>0,34</v>
          </cell>
          <cell r="F7615" t="str">
            <v>ENCARGOS COMPLEMENTARES REFERENCIAL</v>
          </cell>
        </row>
        <row r="7616">
          <cell r="A7616" t="str">
            <v>95364</v>
          </cell>
          <cell r="B7616" t="str">
            <v>CURSO DE CAPACITAÇÃO PARA OPERADOR DE PÁ CARREGADEIRA (ENCARGOS COMPLEMENTARES) - HORISTA</v>
          </cell>
          <cell r="C7616" t="str">
            <v>H</v>
          </cell>
          <cell r="D7616" t="str">
            <v>COEFICIENTE DE REPRESENTATIVIDADE</v>
          </cell>
          <cell r="E7616" t="str">
            <v>0,26</v>
          </cell>
          <cell r="F7616" t="str">
            <v>ENCARGOS COMPLEMENTARES REFERENCIAL</v>
          </cell>
        </row>
        <row r="7617">
          <cell r="A7617" t="str">
            <v>95365</v>
          </cell>
          <cell r="B7617" t="str">
            <v>CURSO DE CAPACITAÇÃO PARA OPERADOR DE PAVIMENTADORA (ENCARGOS COMPLEMENTARES) - HORISTA</v>
          </cell>
          <cell r="C7617" t="str">
            <v>H</v>
          </cell>
          <cell r="D7617" t="str">
            <v>COEFICIENTE DE REPRESENTATIVIDADE</v>
          </cell>
          <cell r="E7617" t="str">
            <v>0,26</v>
          </cell>
          <cell r="F7617" t="str">
            <v>ENCARGOS COMPLEMENTARES REFERENCIAL</v>
          </cell>
        </row>
        <row r="7618">
          <cell r="A7618" t="str">
            <v>95366</v>
          </cell>
          <cell r="B7618" t="str">
            <v>CURSO DE CAPACITAÇÃO PARA OPERADOR DE ROLO COMPACTADOR (ENCARGOS COMPLEMENTARES) - HORISTA</v>
          </cell>
          <cell r="C7618" t="str">
            <v>H</v>
          </cell>
          <cell r="D7618" t="str">
            <v>COEFICIENTE DE REPRESENTATIVIDADE</v>
          </cell>
          <cell r="E7618" t="str">
            <v>0,21</v>
          </cell>
          <cell r="F7618" t="str">
            <v>ENCARGOS COMPLEMENTARES REFERENCIAL</v>
          </cell>
        </row>
        <row r="7619">
          <cell r="A7619" t="str">
            <v>95367</v>
          </cell>
          <cell r="B7619" t="str">
            <v>CURSO DE CAPACITAÇÃO PARA OPERADOR DE USINA DE ASFALTO, DE SOLOS OU DE CONCRETO (ENCARGOS COMPLEMENTARES) - HORISTA</v>
          </cell>
          <cell r="C7619" t="str">
            <v>H</v>
          </cell>
          <cell r="D7619" t="str">
            <v>COEFICIENTE DE REPRESENTATIVIDADE</v>
          </cell>
          <cell r="E7619" t="str">
            <v>0,34</v>
          </cell>
          <cell r="F7619" t="str">
            <v>ENCARGOS COMPLEMENTARES REFERENCIAL</v>
          </cell>
        </row>
        <row r="7620">
          <cell r="A7620" t="str">
            <v>95368</v>
          </cell>
          <cell r="B7620" t="str">
            <v>CURSO DE CAPACITAÇÃO PARA OPERADOR JATO DE AREIA OU JATISTA (ENCARGOS COMPLEMENTARES) - HORISTA</v>
          </cell>
          <cell r="C7620" t="str">
            <v>H</v>
          </cell>
          <cell r="D7620" t="str">
            <v>COEFICIENTE DE REPRESENTATIVIDADE</v>
          </cell>
          <cell r="E7620" t="str">
            <v>0,23</v>
          </cell>
          <cell r="F7620" t="str">
            <v>ENCARGOS COMPLEMENTARES REFERENCIAL</v>
          </cell>
        </row>
        <row r="7621">
          <cell r="A7621" t="str">
            <v>95369</v>
          </cell>
          <cell r="B7621" t="str">
            <v>CURSO DE CAPACITAÇÃO PARA OPERADOR PARA BATE ESTACAS (ENCARGOS COMPLEMENTARES) - HORISTA</v>
          </cell>
          <cell r="C7621" t="str">
            <v>H</v>
          </cell>
          <cell r="D7621" t="str">
            <v>COEFICIENTE DE REPRESENTATIVIDADE</v>
          </cell>
          <cell r="E7621" t="str">
            <v>0,27</v>
          </cell>
          <cell r="F7621" t="str">
            <v>ENCARGOS COMPLEMENTARES REFERENCIAL</v>
          </cell>
        </row>
        <row r="7622">
          <cell r="A7622" t="str">
            <v>95370</v>
          </cell>
          <cell r="B7622" t="str">
            <v>CURSO DE CAPACITAÇÃO PARA PASTILHEIRO (ENCARGOS COMPLEMENTARES) - HORISTA</v>
          </cell>
          <cell r="C7622" t="str">
            <v>H</v>
          </cell>
          <cell r="D7622" t="str">
            <v>COEFICIENTE DE REPRESENTATIVIDADE</v>
          </cell>
          <cell r="E7622" t="str">
            <v>0,37</v>
          </cell>
          <cell r="F7622" t="str">
            <v>ENCARGOS COMPLEMENTARES REFERENCIAL</v>
          </cell>
        </row>
        <row r="7623">
          <cell r="A7623" t="str">
            <v>95371</v>
          </cell>
          <cell r="B7623" t="str">
            <v>CURSO DE CAPACITAÇÃO PARA PEDREIRO (ENCARGOS COMPLEMENTARES) - HORISTA</v>
          </cell>
          <cell r="C7623" t="str">
            <v>H</v>
          </cell>
          <cell r="D7623" t="str">
            <v>COLETADO</v>
          </cell>
          <cell r="E7623" t="str">
            <v>0,54</v>
          </cell>
          <cell r="F7623" t="str">
            <v>ENCARGOS COMPLEMENTARES REFERENCIAL</v>
          </cell>
        </row>
        <row r="7624">
          <cell r="A7624" t="str">
            <v>95372</v>
          </cell>
          <cell r="B7624" t="str">
            <v>CURSO DE CAPACITAÇÃO PARA PINTOR (ENCARGOS COMPLEMENTARES) - HORISTA</v>
          </cell>
          <cell r="C7624" t="str">
            <v>H</v>
          </cell>
          <cell r="D7624" t="str">
            <v>COLETADO</v>
          </cell>
          <cell r="E7624" t="str">
            <v>0,37</v>
          </cell>
          <cell r="F7624" t="str">
            <v>ENCARGOS COMPLEMENTARES REFERENCIAL</v>
          </cell>
        </row>
        <row r="7625">
          <cell r="A7625" t="str">
            <v>95373</v>
          </cell>
          <cell r="B7625" t="str">
            <v>CURSO DE CAPACITAÇÃO PARA PINTOR DE LETREIROS (ENCARGOS COMPLEMENTARES) - HORISTA</v>
          </cell>
          <cell r="C7625" t="str">
            <v>H</v>
          </cell>
          <cell r="D7625" t="str">
            <v>COEFICIENTE DE REPRESENTATIVIDADE</v>
          </cell>
          <cell r="E7625" t="str">
            <v>0,34</v>
          </cell>
          <cell r="F7625" t="str">
            <v>ENCARGOS COMPLEMENTARES REFERENCIAL</v>
          </cell>
        </row>
        <row r="7626">
          <cell r="A7626" t="str">
            <v>95374</v>
          </cell>
          <cell r="B7626" t="str">
            <v>CURSO DE CAPACITAÇÃO PARA PINTOR PARA TINTA EPÓXI (ENCARGOS COMPLEMENTARES) - HORISTA</v>
          </cell>
          <cell r="C7626" t="str">
            <v>H</v>
          </cell>
          <cell r="D7626" t="str">
            <v>COEFICIENTE DE REPRESENTATIVIDADE</v>
          </cell>
          <cell r="E7626" t="str">
            <v>0,37</v>
          </cell>
          <cell r="F7626" t="str">
            <v>ENCARGOS COMPLEMENTARES REFERENCIAL</v>
          </cell>
        </row>
        <row r="7627">
          <cell r="A7627" t="str">
            <v>95375</v>
          </cell>
          <cell r="B7627" t="str">
            <v>CURSO DE CAPACITAÇÃO PARA POCEIRO (ENCARGOS COMPLEMENTARES) - HORISTA</v>
          </cell>
          <cell r="C7627" t="str">
            <v>H</v>
          </cell>
          <cell r="D7627" t="str">
            <v>COEFICIENTE DE REPRESENTATIVIDADE</v>
          </cell>
          <cell r="E7627" t="str">
            <v>0,52</v>
          </cell>
          <cell r="F7627" t="str">
            <v>ENCARGOS COMPLEMENTARES REFERENCIAL</v>
          </cell>
        </row>
        <row r="7628">
          <cell r="A7628" t="str">
            <v>95376</v>
          </cell>
          <cell r="B7628" t="str">
            <v>CURSO DE CAPACITAÇÃO PARA RASTELEIRO (ENCARGOS COMPLEMENTARES) - HORISTA</v>
          </cell>
          <cell r="C7628" t="str">
            <v>H</v>
          </cell>
          <cell r="D7628" t="str">
            <v>COEFICIENTE DE REPRESENTATIVIDADE</v>
          </cell>
          <cell r="E7628" t="str">
            <v>0,11</v>
          </cell>
          <cell r="F7628" t="str">
            <v>ENCARGOS COMPLEMENTARES REFERENCIAL</v>
          </cell>
        </row>
        <row r="7629">
          <cell r="A7629" t="str">
            <v>95377</v>
          </cell>
          <cell r="B7629" t="str">
            <v>CURSO DE CAPACITAÇÃO PARA SERRALHEIRO (ENCARGOS COMPLEMENTARES) - HORISTA</v>
          </cell>
          <cell r="C7629" t="str">
            <v>H</v>
          </cell>
          <cell r="D7629" t="str">
            <v>COEFICIENTE DE REPRESENTATIVIDADE</v>
          </cell>
          <cell r="E7629" t="str">
            <v>0,34</v>
          </cell>
          <cell r="F7629" t="str">
            <v>ENCARGOS COMPLEMENTARES REFERENCIAL</v>
          </cell>
        </row>
        <row r="7630">
          <cell r="A7630" t="str">
            <v>95378</v>
          </cell>
          <cell r="B7630" t="str">
            <v>CURSO DE CAPACITAÇÃO PARA SERVENTE (ENCARGOS COMPLEMENTARES) - HORISTA</v>
          </cell>
          <cell r="C7630" t="str">
            <v>H</v>
          </cell>
          <cell r="D7630" t="str">
            <v>COLETADO</v>
          </cell>
          <cell r="E7630" t="str">
            <v>0,36</v>
          </cell>
          <cell r="F7630" t="str">
            <v>ENCARGOS COMPLEMENTARES REFERENCIAL</v>
          </cell>
        </row>
        <row r="7631">
          <cell r="A7631" t="str">
            <v>95379</v>
          </cell>
          <cell r="B7631" t="str">
            <v>CURSO DE CAPACITAÇÃO PARA SOLDADOR (ENCARGOS COMPLEMENTARES) - HORISTA</v>
          </cell>
          <cell r="C7631" t="str">
            <v>H</v>
          </cell>
          <cell r="D7631" t="str">
            <v>COLETADO</v>
          </cell>
          <cell r="E7631" t="str">
            <v>0,32</v>
          </cell>
          <cell r="F7631" t="str">
            <v>ENCARGOS COMPLEMENTARES REFERENCIAL</v>
          </cell>
        </row>
        <row r="7632">
          <cell r="A7632" t="str">
            <v>95380</v>
          </cell>
          <cell r="B7632" t="str">
            <v>CURSO DE CAPACITAÇÃO PARA SOLDADOR A (PARA SOLDA A SER TESTADA COM RAIOS  X ) (ENCARGOS COMPLEMENTARES) - HORISTA</v>
          </cell>
          <cell r="C7632" t="str">
            <v>H</v>
          </cell>
          <cell r="D7632" t="str">
            <v>COEFICIENTE DE REPRESENTATIVIDADE</v>
          </cell>
          <cell r="E7632" t="str">
            <v>0,38</v>
          </cell>
          <cell r="F7632" t="str">
            <v>ENCARGOS COMPLEMENTARES REFERENCIAL</v>
          </cell>
        </row>
        <row r="7633">
          <cell r="A7633" t="str">
            <v>95383</v>
          </cell>
          <cell r="B7633" t="str">
            <v>CURSO DE CAPACITAÇÃO PARA TÉCNICO DE LABORATÓRIO (ENCARGOS COMPLEMENTARES) - HORISTA</v>
          </cell>
          <cell r="C7633" t="str">
            <v>H</v>
          </cell>
          <cell r="D7633" t="str">
            <v>COEFICIENTE DE REPRESENTATIVIDADE</v>
          </cell>
          <cell r="E7633" t="str">
            <v>0,47</v>
          </cell>
          <cell r="F7633" t="str">
            <v>ENCARGOS COMPLEMENTARES REFERENCIAL</v>
          </cell>
        </row>
        <row r="7634">
          <cell r="A7634" t="str">
            <v>95384</v>
          </cell>
          <cell r="B7634" t="str">
            <v>CURSO DE CAPACITAÇÃO PARA TÉCNICO DE SONDAGEM (ENCARGOS COMPLEMENTARES) - HORISTA</v>
          </cell>
          <cell r="C7634" t="str">
            <v>H</v>
          </cell>
          <cell r="D7634" t="str">
            <v>COEFICIENTE DE REPRESENTATIVIDADE</v>
          </cell>
          <cell r="E7634" t="str">
            <v>0,68</v>
          </cell>
          <cell r="F7634" t="str">
            <v>ENCARGOS COMPLEMENTARES REFERENCIAL</v>
          </cell>
        </row>
        <row r="7635">
          <cell r="A7635" t="str">
            <v>95385</v>
          </cell>
          <cell r="B7635" t="str">
            <v>CURSO DE CAPACITAÇÃO PARA TELHADISTA (ENCARGOS COMPLEMENTARES) - HORISTA</v>
          </cell>
          <cell r="C7635" t="str">
            <v>H</v>
          </cell>
          <cell r="D7635" t="str">
            <v>COEFICIENTE DE REPRESENTATIVIDADE</v>
          </cell>
          <cell r="E7635" t="str">
            <v>0,31</v>
          </cell>
          <cell r="F7635" t="str">
            <v>ENCARGOS COMPLEMENTARES REFERENCIAL</v>
          </cell>
        </row>
        <row r="7636">
          <cell r="A7636" t="str">
            <v>95386</v>
          </cell>
          <cell r="B7636" t="str">
            <v>CURSO DE CAPACITAÇÃO PARA TRATORISTA (ENCARGOS COMPLEMENTARES) - HORISTA</v>
          </cell>
          <cell r="C7636" t="str">
            <v>H</v>
          </cell>
          <cell r="D7636" t="str">
            <v>COEFICIENTE DE REPRESENTATIVIDADE</v>
          </cell>
          <cell r="E7636" t="str">
            <v>0,41</v>
          </cell>
          <cell r="F7636" t="str">
            <v>ENCARGOS COMPLEMENTARES REFERENCIAL</v>
          </cell>
        </row>
        <row r="7637">
          <cell r="A7637" t="str">
            <v>95387</v>
          </cell>
          <cell r="B7637" t="str">
            <v>CURSO DE CAPACITAÇÃO PARA VIDRACEIRO (ENCARGOS COMPLEMENTARES) - HORISTA</v>
          </cell>
          <cell r="C7637" t="str">
            <v>H</v>
          </cell>
          <cell r="D7637" t="str">
            <v>COEFICIENTE DE REPRESENTATIVIDADE</v>
          </cell>
          <cell r="E7637" t="str">
            <v>0,31</v>
          </cell>
          <cell r="F7637" t="str">
            <v>ENCARGOS COMPLEMENTARES REFERENCIAL</v>
          </cell>
        </row>
        <row r="7638">
          <cell r="A7638" t="str">
            <v>95389</v>
          </cell>
          <cell r="B7638" t="str">
            <v>CURSO DE CAPACITAÇÃO PARA OPERADOR DE BETONEIRA ESTACIONÁRIA/MISTURADOR (ENCARGOS COMPLEMENTARES) - HORISTA</v>
          </cell>
          <cell r="C7638" t="str">
            <v>H</v>
          </cell>
          <cell r="D7638" t="str">
            <v>COEFICIENTE DE REPRESENTATIVIDADE</v>
          </cell>
          <cell r="E7638" t="str">
            <v>0,22</v>
          </cell>
          <cell r="F7638" t="str">
            <v>ENCARGOS COMPLEMENTARES REFERENCIAL</v>
          </cell>
        </row>
        <row r="7639">
          <cell r="A7639" t="str">
            <v>95390</v>
          </cell>
          <cell r="B7639" t="str">
            <v>CURSO DE CAPACITAÇÃO PARA JARDINEIRO (ENCARGOS COMPLEMENTARES) - HORISTA</v>
          </cell>
          <cell r="C7639" t="str">
            <v>H</v>
          </cell>
          <cell r="D7639" t="str">
            <v>COEFICIENTE DE REPRESENTATIVIDADE</v>
          </cell>
          <cell r="E7639" t="str">
            <v>0,09</v>
          </cell>
          <cell r="F7639" t="str">
            <v>ENCARGOS COMPLEMENTARES REFERENCIAL</v>
          </cell>
        </row>
        <row r="7640">
          <cell r="A7640" t="str">
            <v>95392</v>
          </cell>
          <cell r="B7640" t="str">
            <v>CURSO DE CAPACITAÇÃO PARA ALMOXARIFE (ENCARGOS COMPLEMENTARES) - HORISTA</v>
          </cell>
          <cell r="C7640" t="str">
            <v>H</v>
          </cell>
          <cell r="D7640" t="str">
            <v>COLETADO</v>
          </cell>
          <cell r="E7640" t="str">
            <v>0,14</v>
          </cell>
          <cell r="F7640" t="str">
            <v>ENCARGOS COMPLEMENTARES REFERENCIAL</v>
          </cell>
        </row>
        <row r="7641">
          <cell r="A7641" t="str">
            <v>95393</v>
          </cell>
          <cell r="B7641" t="str">
            <v>CURSO DE CAPACITAÇÃO PARA APONTADOR OU APROPRIADOR (ENCARGOS COMPLEMENTARES) - HORISTA</v>
          </cell>
          <cell r="C7641" t="str">
            <v>H</v>
          </cell>
          <cell r="D7641" t="str">
            <v>COEFICIENTE DE REPRESENTATIVIDADE</v>
          </cell>
          <cell r="E7641" t="str">
            <v>0,59</v>
          </cell>
          <cell r="F7641" t="str">
            <v>ENCARGOS COMPLEMENTARES REFERENCIAL</v>
          </cell>
        </row>
        <row r="7642">
          <cell r="A7642" t="str">
            <v>95394</v>
          </cell>
          <cell r="B7642" t="str">
            <v>CURSO DE CAPACITAÇÃO PARA ARQUITETO DE OBRA JÚNIOR (ENCARGOS COMPLEMENTARES) - HORISTA</v>
          </cell>
          <cell r="C7642" t="str">
            <v>H</v>
          </cell>
          <cell r="D7642" t="str">
            <v>COEFICIENTE DE REPRESENTATIVIDADE</v>
          </cell>
          <cell r="E7642" t="str">
            <v>1,01</v>
          </cell>
          <cell r="F7642" t="str">
            <v>ENCARGOS COMPLEMENTARES REFERENCIAL</v>
          </cell>
        </row>
        <row r="7643">
          <cell r="A7643" t="str">
            <v>95395</v>
          </cell>
          <cell r="B7643" t="str">
            <v>CURSO DE CAPACITAÇÃO PARA ARQUITETO DE OBRA PLENO (ENCARGOS COMPLEMENTARES) - HORISTA</v>
          </cell>
          <cell r="C7643" t="str">
            <v>H</v>
          </cell>
          <cell r="D7643" t="str">
            <v>COEFICIENTE DE REPRESENTATIVIDADE</v>
          </cell>
          <cell r="E7643" t="str">
            <v>1,15</v>
          </cell>
          <cell r="F7643" t="str">
            <v>ENCARGOS COMPLEMENTARES REFERENCIAL</v>
          </cell>
        </row>
        <row r="7644">
          <cell r="A7644" t="str">
            <v>95396</v>
          </cell>
          <cell r="B7644" t="str">
            <v>CURSO DE CAPACITAÇÃO PARA ARQUITETO DE OBRA SÊNIOR (ENCARGOS COMPLEMENTARES) - HORISTA</v>
          </cell>
          <cell r="C7644" t="str">
            <v>H</v>
          </cell>
          <cell r="D7644" t="str">
            <v>COEFICIENTE DE REPRESENTATIVIDADE</v>
          </cell>
          <cell r="E7644" t="str">
            <v>1,19</v>
          </cell>
          <cell r="F7644" t="str">
            <v>ENCARGOS COMPLEMENTARES REFERENCIAL</v>
          </cell>
        </row>
        <row r="7645">
          <cell r="A7645" t="str">
            <v>95398</v>
          </cell>
          <cell r="B7645" t="str">
            <v>CURSO DE CAPACITAÇÃO PARA AUXILIAR DE ESCRITÓRIO (ENCARGOS COMPLEMENTARES) - HORISTA</v>
          </cell>
          <cell r="C7645" t="str">
            <v>H</v>
          </cell>
          <cell r="D7645" t="str">
            <v>COEFICIENTE DE REPRESENTATIVIDADE</v>
          </cell>
          <cell r="E7645" t="str">
            <v>0,10</v>
          </cell>
          <cell r="F7645" t="str">
            <v>ENCARGOS COMPLEMENTARES REFERENCIAL</v>
          </cell>
        </row>
        <row r="7646">
          <cell r="A7646" t="str">
            <v>95400</v>
          </cell>
          <cell r="B7646" t="str">
            <v>CURSO DE CAPACITAÇÃO PARA DESENHISTA PROJETISTA (ENCARGOS COMPLEMENTARES) - HORISTA</v>
          </cell>
          <cell r="C7646" t="str">
            <v>H</v>
          </cell>
          <cell r="D7646" t="str">
            <v>COEFICIENTE DE REPRESENTATIVIDADE</v>
          </cell>
          <cell r="E7646" t="str">
            <v>0,13</v>
          </cell>
          <cell r="F7646" t="str">
            <v>ENCARGOS COMPLEMENTARES REFERENCIAL</v>
          </cell>
        </row>
        <row r="7647">
          <cell r="A7647" t="str">
            <v>95401</v>
          </cell>
          <cell r="B7647" t="str">
            <v>CURSO DE CAPACITAÇÃO PARA ENCARREGADO GERAL (ENCARGOS COMPLEMENTARES) - HORISTA</v>
          </cell>
          <cell r="C7647" t="str">
            <v>H</v>
          </cell>
          <cell r="D7647" t="str">
            <v>COLETADO</v>
          </cell>
          <cell r="E7647" t="str">
            <v>0,86</v>
          </cell>
          <cell r="F7647" t="str">
            <v>ENCARGOS COMPLEMENTARES REFERENCIAL</v>
          </cell>
        </row>
        <row r="7648">
          <cell r="A7648" t="str">
            <v>95402</v>
          </cell>
          <cell r="B7648" t="str">
            <v>CURSO DE CAPACITAÇÃO PARA ENGENHEIRO CIVIL DE OBRA JÚNIOR (ENCARGOS COMPLEMENTARES) - HORISTA</v>
          </cell>
          <cell r="C7648" t="str">
            <v>H</v>
          </cell>
          <cell r="D7648" t="str">
            <v>COLETADO</v>
          </cell>
          <cell r="E7648" t="str">
            <v>2,01</v>
          </cell>
          <cell r="F7648" t="str">
            <v>ENCARGOS COMPLEMENTARES REFERENCIAL</v>
          </cell>
        </row>
        <row r="7649">
          <cell r="A7649" t="str">
            <v>95403</v>
          </cell>
          <cell r="B7649" t="str">
            <v>CURSO DE CAPACITAÇÃO PARA ENGENHEIRO CIVIL DE OBRA PLENO (ENCARGOS COMPLEMENTARES) - HORISTA</v>
          </cell>
          <cell r="C7649" t="str">
            <v>H</v>
          </cell>
          <cell r="D7649" t="str">
            <v>COEFICIENTE DE REPRESENTATIVIDADE</v>
          </cell>
          <cell r="E7649" t="str">
            <v>2,16</v>
          </cell>
          <cell r="F7649" t="str">
            <v>ENCARGOS COMPLEMENTARES REFERENCIAL</v>
          </cell>
        </row>
        <row r="7650">
          <cell r="A7650" t="str">
            <v>95404</v>
          </cell>
          <cell r="B7650" t="str">
            <v>CURSO DE CAPACITAÇÃO PARA ENGENHEIRO CIVIL DE OBRA SÊNIOR (ENCARGOS COMPLEMENTARES) - HORISTA</v>
          </cell>
          <cell r="C7650" t="str">
            <v>H</v>
          </cell>
          <cell r="D7650" t="str">
            <v>COEFICIENTE DE REPRESENTATIVIDADE</v>
          </cell>
          <cell r="E7650" t="str">
            <v>2,52</v>
          </cell>
          <cell r="F7650" t="str">
            <v>ENCARGOS COMPLEMENTARES REFERENCIAL</v>
          </cell>
        </row>
        <row r="7651">
          <cell r="A7651" t="str">
            <v>95405</v>
          </cell>
          <cell r="B7651" t="str">
            <v>CURSO DE CAPACITAÇÃO PARA MESTRE DE OBRAS (ENCARGOS COMPLEMENTARES) - HORISTA</v>
          </cell>
          <cell r="C7651" t="str">
            <v>H</v>
          </cell>
          <cell r="D7651" t="str">
            <v>COEFICIENTE DE REPRESENTATIVIDADE</v>
          </cell>
          <cell r="E7651" t="str">
            <v>1,41</v>
          </cell>
          <cell r="F7651" t="str">
            <v>ENCARGOS COMPLEMENTARES REFERENCIAL</v>
          </cell>
        </row>
        <row r="7652">
          <cell r="A7652" t="str">
            <v>95406</v>
          </cell>
          <cell r="B7652" t="str">
            <v>CURSO DE CAPACITAÇÃO PARA TOPÓGRAFO (ENCARGOS COMPLEMENTARES) - HORISTA</v>
          </cell>
          <cell r="C7652" t="str">
            <v>H</v>
          </cell>
          <cell r="D7652" t="str">
            <v>COLETADO</v>
          </cell>
          <cell r="E7652" t="str">
            <v>0,34</v>
          </cell>
          <cell r="F7652" t="str">
            <v>ENCARGOS COMPLEMENTARES REFERENCIAL</v>
          </cell>
        </row>
        <row r="7653">
          <cell r="A7653" t="str">
            <v>95408</v>
          </cell>
          <cell r="B7653" t="str">
            <v>CURSO DE CAPACITAÇÃO  PARA MOTORISTA DE CAMINHÃO (ENCARGOS COMPLEMENTARES) - MENSALISTA</v>
          </cell>
          <cell r="C7653" t="str">
            <v>MES</v>
          </cell>
          <cell r="D7653" t="str">
            <v>COEFICIENTE DE REPRESENTATIVIDADE</v>
          </cell>
          <cell r="E7653" t="str">
            <v>17,04</v>
          </cell>
          <cell r="F7653" t="str">
            <v>ENCARGOS COMPLEMENTARES REFERENCIAL</v>
          </cell>
        </row>
        <row r="7654">
          <cell r="A7654" t="str">
            <v>95411</v>
          </cell>
          <cell r="B7654" t="str">
            <v>CURSO DE CAPACITAÇÃO PARA DESENHISTA PROJETISTA (ENCARGOS COMPLEMENTARES) - MENSALISTA</v>
          </cell>
          <cell r="C7654" t="str">
            <v>MES</v>
          </cell>
          <cell r="D7654" t="str">
            <v>COEFICIENTE DE REPRESENTATIVIDADE</v>
          </cell>
          <cell r="E7654" t="str">
            <v>17,59</v>
          </cell>
          <cell r="F7654" t="str">
            <v>ENCARGOS COMPLEMENTARES REFERENCIAL</v>
          </cell>
        </row>
        <row r="7655">
          <cell r="A7655" t="str">
            <v>95413</v>
          </cell>
          <cell r="B7655" t="str">
            <v>CURSO DE CAPACITAÇÃO PARA ALMOXARIFE (ENCARGOS COMPLEMENTARES) - MENSALISTA</v>
          </cell>
          <cell r="C7655" t="str">
            <v>MES</v>
          </cell>
          <cell r="D7655" t="str">
            <v>COEFICIENTE DE REPRESENTATIVIDADE</v>
          </cell>
          <cell r="E7655" t="str">
            <v>18,44</v>
          </cell>
          <cell r="F7655" t="str">
            <v>ENCARGOS COMPLEMENTARES REFERENCIAL</v>
          </cell>
        </row>
        <row r="7656">
          <cell r="A7656" t="str">
            <v>95414</v>
          </cell>
          <cell r="B7656" t="str">
            <v>CURSO DE CAPACITAÇÃO PARA APONTADOR OU APROPRIADOR (ENCARGOS COMPLEMENTARES) - MENSALISTA</v>
          </cell>
          <cell r="C7656" t="str">
            <v>MES</v>
          </cell>
          <cell r="D7656" t="str">
            <v>COEFICIENTE DE REPRESENTATIVIDADE</v>
          </cell>
          <cell r="E7656" t="str">
            <v>78,26</v>
          </cell>
          <cell r="F7656" t="str">
            <v>ENCARGOS COMPLEMENTARES REFERENCIAL</v>
          </cell>
        </row>
        <row r="7657">
          <cell r="A7657" t="str">
            <v>95415</v>
          </cell>
          <cell r="B7657" t="str">
            <v>CURSO DE CAPACITAÇÃO PARA ENGENHEIRO CIVIL DE OBRA JÚNIOR (ENCARGOS COMPLEMENTARES) - MENSALISTA</v>
          </cell>
          <cell r="C7657" t="str">
            <v>MES</v>
          </cell>
          <cell r="D7657" t="str">
            <v>COEFICIENTE DE REPRESENTATIVIDADE</v>
          </cell>
          <cell r="E7657" t="str">
            <v>263,77</v>
          </cell>
          <cell r="F7657" t="str">
            <v>ENCARGOS COMPLEMENTARES REFERENCIAL</v>
          </cell>
        </row>
        <row r="7658">
          <cell r="A7658" t="str">
            <v>95416</v>
          </cell>
          <cell r="B7658" t="str">
            <v>CURSO DE CAPACITAÇÃO PARA AUXILIAR DE ESCRITÓRIO (ENCARGOS COMPLEMENTARES) - MENSALISTA</v>
          </cell>
          <cell r="C7658" t="str">
            <v>MES</v>
          </cell>
          <cell r="D7658" t="str">
            <v>COEFICIENTE DE REPRESENTATIVIDADE</v>
          </cell>
          <cell r="E7658" t="str">
            <v>13,48</v>
          </cell>
          <cell r="F7658" t="str">
            <v>ENCARGOS COMPLEMENTARES REFERENCIAL</v>
          </cell>
        </row>
        <row r="7659">
          <cell r="A7659" t="str">
            <v>95417</v>
          </cell>
          <cell r="B7659" t="str">
            <v>CURSO DE CAPACITAÇÃO PARA ENGENHEIRO CIVIL DE OBRA PLENO (ENCARGOS COMPLEMENTARES) - MENSALISTA</v>
          </cell>
          <cell r="C7659" t="str">
            <v>MES</v>
          </cell>
          <cell r="D7659" t="str">
            <v>COEFICIENTE DE REPRESENTATIVIDADE</v>
          </cell>
          <cell r="E7659" t="str">
            <v>283,38</v>
          </cell>
          <cell r="F7659" t="str">
            <v>ENCARGOS COMPLEMENTARES REFERENCIAL</v>
          </cell>
        </row>
        <row r="7660">
          <cell r="A7660" t="str">
            <v>95418</v>
          </cell>
          <cell r="B7660" t="str">
            <v>CURSO DE CAPACITAÇÃO PARA ENGENHEIRO CIVIL DE OBRA SÊNIOR (ENCARGOS COMPLEMENTARES) - MENSALISTA</v>
          </cell>
          <cell r="C7660" t="str">
            <v>MES</v>
          </cell>
          <cell r="D7660" t="str">
            <v>COEFICIENTE DE REPRESENTATIVIDADE</v>
          </cell>
          <cell r="E7660" t="str">
            <v>331,36</v>
          </cell>
          <cell r="F7660" t="str">
            <v>ENCARGOS COMPLEMENTARES REFERENCIAL</v>
          </cell>
        </row>
        <row r="7661">
          <cell r="A7661" t="str">
            <v>95419</v>
          </cell>
          <cell r="B7661" t="str">
            <v>CURSO DE CAPACITAÇÃO PARA ARQUITETO JÚNIOR (ENCARGOS COMPLEMENTARES) - MENSALISTA</v>
          </cell>
          <cell r="C7661" t="str">
            <v>MES</v>
          </cell>
          <cell r="D7661" t="str">
            <v>COEFICIENTE DE REPRESENTATIVIDADE</v>
          </cell>
          <cell r="E7661" t="str">
            <v>133,40</v>
          </cell>
          <cell r="F7661" t="str">
            <v>ENCARGOS COMPLEMENTARES REFERENCIAL</v>
          </cell>
        </row>
        <row r="7662">
          <cell r="A7662" t="str">
            <v>95420</v>
          </cell>
          <cell r="B7662" t="str">
            <v>CURSO DE CAPACITAÇÃO PARA ARQUITETO PLENO (ENCARGOS COMPLEMENTARES) - MENSALISTA</v>
          </cell>
          <cell r="C7662" t="str">
            <v>MES</v>
          </cell>
          <cell r="D7662" t="str">
            <v>COEFICIENTE DE REPRESENTATIVIDADE</v>
          </cell>
          <cell r="E7662" t="str">
            <v>151,87</v>
          </cell>
          <cell r="F7662" t="str">
            <v>ENCARGOS COMPLEMENTARES REFERENCIAL</v>
          </cell>
        </row>
        <row r="7663">
          <cell r="A7663" t="str">
            <v>95421</v>
          </cell>
          <cell r="B7663" t="str">
            <v>CURSO DE CAPACITAÇÃO PARA ARQUITETO SÊNIOR (ENCARGOS COMPLEMENTARES) - MENSALISTA</v>
          </cell>
          <cell r="C7663" t="str">
            <v>MES</v>
          </cell>
          <cell r="D7663" t="str">
            <v>COEFICIENTE DE REPRESENTATIVIDADE</v>
          </cell>
          <cell r="E7663" t="str">
            <v>156,67</v>
          </cell>
          <cell r="F7663" t="str">
            <v>ENCARGOS COMPLEMENTARES REFERENCIAL</v>
          </cell>
        </row>
        <row r="7664">
          <cell r="A7664" t="str">
            <v>95422</v>
          </cell>
          <cell r="B7664" t="str">
            <v>CURSO DE CAPACITAÇÃO PARA ENCARREGADO GERAL DE OBRAS (ENCARGOS COMPLEMENTARES) - MENSALISTA</v>
          </cell>
          <cell r="C7664" t="str">
            <v>MES</v>
          </cell>
          <cell r="D7664" t="str">
            <v>COEFICIENTE DE REPRESENTATIVIDADE</v>
          </cell>
          <cell r="E7664" t="str">
            <v>113,65</v>
          </cell>
          <cell r="F7664" t="str">
            <v>ENCARGOS COMPLEMENTARES REFERENCIAL</v>
          </cell>
        </row>
        <row r="7665">
          <cell r="A7665" t="str">
            <v>95423</v>
          </cell>
          <cell r="B7665" t="str">
            <v>CURSO DE CAPACITAÇÃO PARA MESTRE DE OBRAS (ENCARGOS COMPLEMENTARES) - MENSALISTA</v>
          </cell>
          <cell r="C7665" t="str">
            <v>MES</v>
          </cell>
          <cell r="D7665" t="str">
            <v>COEFICIENTE DE REPRESENTATIVIDADE</v>
          </cell>
          <cell r="E7665" t="str">
            <v>185,39</v>
          </cell>
          <cell r="F7665" t="str">
            <v>ENCARGOS COMPLEMENTARES REFERENCIAL</v>
          </cell>
        </row>
        <row r="7666">
          <cell r="A7666" t="str">
            <v>95424</v>
          </cell>
          <cell r="B7666" t="str">
            <v>CURSO DE CAPACITAÇÃO PARA TOPÓGRAFO (ENCARGOS COMPLEMENTARES) - MENSALISTA</v>
          </cell>
          <cell r="C7666" t="str">
            <v>MES</v>
          </cell>
          <cell r="D7666" t="str">
            <v>COEFICIENTE DE REPRESENTATIVIDADE</v>
          </cell>
          <cell r="E7666" t="str">
            <v>45,70</v>
          </cell>
          <cell r="F7666" t="str">
            <v>ENCARGOS COMPLEMENTARES REFERENCIAL</v>
          </cell>
        </row>
        <row r="7667">
          <cell r="A7667" t="str">
            <v>100288</v>
          </cell>
          <cell r="B7667" t="str">
            <v>CURSO DE CAPACITAÇÃO PARA VIGIA DIURNO (ENCARGOS COMPLEMENTARES) - HORISTA</v>
          </cell>
          <cell r="C7667" t="str">
            <v>H</v>
          </cell>
          <cell r="D7667" t="str">
            <v>COEFICIENTE DE REPRESENTATIVIDADE</v>
          </cell>
          <cell r="E7667" t="str">
            <v>0,08</v>
          </cell>
          <cell r="F7667" t="str">
            <v>ENCARGOS COMPLEMENTARES REFERENCIAL</v>
          </cell>
        </row>
        <row r="7668">
          <cell r="A7668" t="str">
            <v>100289</v>
          </cell>
          <cell r="B7668" t="str">
            <v>VIGIA DIURNO COM ENCARGOS COMPLEMENTARES</v>
          </cell>
          <cell r="C7668" t="str">
            <v>H</v>
          </cell>
          <cell r="D7668" t="str">
            <v>COEFICIENTE DE REPRESENTATIVIDADE</v>
          </cell>
          <cell r="E7668" t="str">
            <v>23,54</v>
          </cell>
          <cell r="F7668" t="str">
            <v>ENCARGOS COMPLEMENTARES REFERENCIAL</v>
          </cell>
        </row>
        <row r="7669">
          <cell r="A7669" t="str">
            <v>100291</v>
          </cell>
          <cell r="B7669" t="str">
            <v>CURSO DE CAPACITAÇÃO PARA AJUDANTE DE PINTOR (ENCARGOS COMPLEMENTARES) - HORISTA</v>
          </cell>
          <cell r="C7669" t="str">
            <v>H</v>
          </cell>
          <cell r="D7669" t="str">
            <v>COEFICIENTE DE REPRESENTATIVIDADE</v>
          </cell>
          <cell r="E7669" t="str">
            <v>0,29</v>
          </cell>
          <cell r="F7669" t="str">
            <v>ENCARGOS COMPLEMENTARES REFERENCIAL</v>
          </cell>
        </row>
        <row r="7670">
          <cell r="A7670" t="str">
            <v>100293</v>
          </cell>
          <cell r="B7670" t="str">
            <v>CURSO DE CAPACITAÇÃO PARA AUXILIAR DE AZULEJISTA (ENCARGOS COMPLEMENTARES) - HORISTA</v>
          </cell>
          <cell r="C7670" t="str">
            <v>H</v>
          </cell>
          <cell r="D7670" t="str">
            <v>COEFICIENTE DE REPRESENTATIVIDADE</v>
          </cell>
          <cell r="E7670" t="str">
            <v>0,23</v>
          </cell>
          <cell r="F7670" t="str">
            <v>ENCARGOS COMPLEMENTARES REFERENCIAL</v>
          </cell>
        </row>
        <row r="7671">
          <cell r="A7671" t="str">
            <v>100295</v>
          </cell>
          <cell r="B7671" t="str">
            <v>CURSO DE CAPACITAÇÃO PARA MONTADOR DE ELETROELETRONICOS (ENCARGOS COMPLEMENTARES) - HORISTA</v>
          </cell>
          <cell r="C7671" t="str">
            <v>H</v>
          </cell>
          <cell r="D7671" t="str">
            <v>COEFICIENTE DE REPRESENTATIVIDADE</v>
          </cell>
          <cell r="E7671" t="str">
            <v>0,94</v>
          </cell>
          <cell r="F7671" t="str">
            <v>ENCARGOS COMPLEMENTARES REFERENCIAL</v>
          </cell>
        </row>
        <row r="7672">
          <cell r="A7672" t="str">
            <v>100298</v>
          </cell>
          <cell r="B7672" t="str">
            <v>CURSO DE CAPACITAÇÃO PARA MECÂNICO DE REFRIGERAÇÃO (ENCARGOS COMPLEMENTARES) - HORISTA</v>
          </cell>
          <cell r="C7672" t="str">
            <v>H</v>
          </cell>
          <cell r="D7672" t="str">
            <v>COEFICIENTE DE REPRESENTATIVIDADE</v>
          </cell>
          <cell r="E7672" t="str">
            <v>0,76</v>
          </cell>
          <cell r="F7672" t="str">
            <v>ENCARGOS COMPLEMENTARES REFERENCIAL</v>
          </cell>
        </row>
        <row r="7673">
          <cell r="A7673" t="str">
            <v>100299</v>
          </cell>
          <cell r="B7673" t="str">
            <v>CURSO DE CAPACITAÇÃO PARA TÉCNICO EM SEGURANÇA DO TRABALHO (ENCARGOS COMPLEMENTARES) - HORISTA</v>
          </cell>
          <cell r="C7673" t="str">
            <v>H</v>
          </cell>
          <cell r="D7673" t="str">
            <v>COEFICIENTE DE REPRESENTATIVIDADE</v>
          </cell>
          <cell r="E7673" t="str">
            <v>0,72</v>
          </cell>
          <cell r="F7673" t="str">
            <v>ENCARGOS COMPLEMENTARES REFERENCIAL</v>
          </cell>
        </row>
        <row r="7674">
          <cell r="A7674" t="str">
            <v>100301</v>
          </cell>
          <cell r="B7674" t="str">
            <v>AJUDANTE DE PINTOR COM ENCARGOS COMPLEMENTARES</v>
          </cell>
          <cell r="C7674" t="str">
            <v>H</v>
          </cell>
          <cell r="D7674" t="str">
            <v>COEFICIENTE DE REPRESENTATIVIDADE</v>
          </cell>
          <cell r="E7674" t="str">
            <v>27,57</v>
          </cell>
          <cell r="F7674" t="str">
            <v>ENCARGOS COMPLEMENTARES REFERENCIAL</v>
          </cell>
        </row>
        <row r="7675">
          <cell r="A7675" t="str">
            <v>100303</v>
          </cell>
          <cell r="B7675" t="str">
            <v>AUXILIAR DE AZULEJISTA COM ENCARGOS COMPLEMENTARES</v>
          </cell>
          <cell r="C7675" t="str">
            <v>H</v>
          </cell>
          <cell r="D7675" t="str">
            <v>COEFICIENTE DE REPRESENTATIVIDADE</v>
          </cell>
          <cell r="E7675" t="str">
            <v>22,59</v>
          </cell>
          <cell r="F7675" t="str">
            <v>ENCARGOS COMPLEMENTARES REFERENCIAL</v>
          </cell>
        </row>
        <row r="7676">
          <cell r="A7676" t="str">
            <v>100307</v>
          </cell>
          <cell r="B7676" t="str">
            <v>MONTADOR DE ELETROELETRÔNICOS COM ENCARGOS COMPLEMENTARES</v>
          </cell>
          <cell r="C7676" t="str">
            <v>H</v>
          </cell>
          <cell r="D7676" t="str">
            <v>COEFICIENTE DE REPRESENTATIVIDADE</v>
          </cell>
          <cell r="E7676" t="str">
            <v>35,90</v>
          </cell>
          <cell r="F7676" t="str">
            <v>ENCARGOS COMPLEMENTARES REFERENCIAL</v>
          </cell>
        </row>
        <row r="7677">
          <cell r="A7677" t="str">
            <v>100308</v>
          </cell>
          <cell r="B7677" t="str">
            <v>MECÂNICO DE REFRIGERAÇÃO COM ENCARGOS COMPLEMENTARES</v>
          </cell>
          <cell r="C7677" t="str">
            <v>H</v>
          </cell>
          <cell r="D7677" t="str">
            <v>COEFICIENTE DE REPRESENTATIVIDADE</v>
          </cell>
          <cell r="E7677" t="str">
            <v>33,14</v>
          </cell>
          <cell r="F7677" t="str">
            <v>ENCARGOS COMPLEMENTARES REFERENCIAL</v>
          </cell>
        </row>
        <row r="7678">
          <cell r="A7678" t="str">
            <v>100309</v>
          </cell>
          <cell r="B7678" t="str">
            <v>TÉCNICO EM SEGURANÇA DO TRABALHO COM ENCARGOS COMPLEMENTARES</v>
          </cell>
          <cell r="C7678" t="str">
            <v>H</v>
          </cell>
          <cell r="D7678" t="str">
            <v>COEFICIENTE DE REPRESENTATIVIDADE</v>
          </cell>
          <cell r="E7678" t="str">
            <v>37,89</v>
          </cell>
          <cell r="F7678" t="str">
            <v>ENCARGOS COMPLEMENTARES REFERENCIAL</v>
          </cell>
        </row>
        <row r="7679">
          <cell r="A7679" t="str">
            <v>100315</v>
          </cell>
          <cell r="B7679" t="str">
            <v>CURSO DE CAPACITAÇÃO PARA TÉCNICO EM SEGURANÇA DO TRABALHO (ENCARGOS COMPLEMENTARES) - MENSALISTA</v>
          </cell>
          <cell r="C7679" t="str">
            <v>MES</v>
          </cell>
          <cell r="D7679" t="str">
            <v>COEFICIENTE DE REPRESENTATIVIDADE</v>
          </cell>
          <cell r="E7679" t="str">
            <v>94,92</v>
          </cell>
          <cell r="F7679" t="str">
            <v>ENCARGOS COMPLEMENTARES REFERENCIAL</v>
          </cell>
        </row>
        <row r="7680">
          <cell r="A7680" t="str">
            <v>100321</v>
          </cell>
          <cell r="B7680" t="str">
            <v>TÉCNICO EM SEGURANÇA DO TRABALHO COM ENCARGOS COMPLEMENTARES</v>
          </cell>
          <cell r="C7680" t="str">
            <v>MES</v>
          </cell>
          <cell r="D7680" t="str">
            <v>COEFICIENTE DE REPRESENTATIVIDADE</v>
          </cell>
          <cell r="E7680" t="str">
            <v>6.641,68</v>
          </cell>
          <cell r="F7680" t="str">
            <v>ENCARGOS COMPLEMENTARES REFERENCIAL</v>
          </cell>
        </row>
        <row r="7681">
          <cell r="A7681" t="str">
            <v>100533</v>
          </cell>
          <cell r="B7681" t="str">
            <v>TECNICO DE EDIFICACOES COM ENCARGOS COMPLEMENTARES</v>
          </cell>
          <cell r="C7681" t="str">
            <v>H</v>
          </cell>
          <cell r="D7681" t="str">
            <v>COEFICIENTE DE REPRESENTATIVIDADE</v>
          </cell>
          <cell r="E7681" t="str">
            <v>31,51</v>
          </cell>
          <cell r="F7681" t="str">
            <v>ENCARGOS COMPLEMENTARES REFERENCIAL</v>
          </cell>
        </row>
        <row r="7682">
          <cell r="A7682" t="str">
            <v>100534</v>
          </cell>
          <cell r="B7682" t="str">
            <v>TECNICO DE EDIFICACOES COM ENCARGOS COMPLEMENTARES</v>
          </cell>
          <cell r="C7682" t="str">
            <v>MES</v>
          </cell>
          <cell r="D7682" t="str">
            <v>COEFICIENTE DE REPRESENTATIVIDADE</v>
          </cell>
          <cell r="E7682" t="str">
            <v>5.540,52</v>
          </cell>
          <cell r="F7682" t="str">
            <v>ENCARGOS COMPLEMENTARES REFERENCIAL</v>
          </cell>
        </row>
        <row r="7683">
          <cell r="A7683" t="str">
            <v>100535</v>
          </cell>
          <cell r="B7683" t="str">
            <v>CURSO DE CAPACITAÇÃO PARA TECNICO DE EDIFICACOES (ENCARGOS COMPLEMENTARES) - HORISTA</v>
          </cell>
          <cell r="C7683" t="str">
            <v>H</v>
          </cell>
          <cell r="D7683" t="str">
            <v>COEFICIENTE DE REPRESENTATIVIDADE</v>
          </cell>
          <cell r="E7683" t="str">
            <v>0,59</v>
          </cell>
          <cell r="F7683" t="str">
            <v>ENCARGOS COMPLEMENTARES REFERENCIAL</v>
          </cell>
        </row>
        <row r="7684">
          <cell r="A7684" t="str">
            <v>100536</v>
          </cell>
          <cell r="B7684" t="str">
            <v>CURSO DE CAPACITAÇÃO PARA TECNICO DE EDIFICACOES (ENCARGOS COMPLEMENTARES) - MENSALISTA</v>
          </cell>
          <cell r="C7684" t="str">
            <v>MES</v>
          </cell>
          <cell r="D7684" t="str">
            <v>COEFICIENTE DE REPRESENTATIVIDADE</v>
          </cell>
          <cell r="E7684" t="str">
            <v>78,13</v>
          </cell>
          <cell r="F7684" t="str">
            <v>ENCARGOS COMPLEMENTARES REFERENCIAL</v>
          </cell>
        </row>
        <row r="7685">
          <cell r="A7685" t="str">
            <v>101286</v>
          </cell>
          <cell r="B7685" t="str">
            <v>CURSO DE CAPACITAÇÃO PARA AJUDANTE DE ARMADOR (ENCARGOS COMPLEMENTARES) - MENSALISTA</v>
          </cell>
          <cell r="C7685" t="str">
            <v>MES</v>
          </cell>
          <cell r="D7685" t="str">
            <v>COEFICIENTE DE REPRESENTATIVIDADE</v>
          </cell>
          <cell r="E7685" t="str">
            <v>29,85</v>
          </cell>
          <cell r="F7685" t="str">
            <v>ENCARGOS COMPLEMENTARES REFERENCIAL</v>
          </cell>
        </row>
        <row r="7686">
          <cell r="A7686" t="str">
            <v>101287</v>
          </cell>
          <cell r="B7686" t="str">
            <v>CURSO DE CAPACITAÇÃO PARA AJUDANTE DE ELETRICISTA (ENCARGOS COMPLEMENTARES) - MENSALISTA</v>
          </cell>
          <cell r="C7686" t="str">
            <v>MES</v>
          </cell>
          <cell r="D7686" t="str">
            <v>COEFICIENTE DE REPRESENTATIVIDADE</v>
          </cell>
          <cell r="E7686" t="str">
            <v>96,52</v>
          </cell>
          <cell r="F7686" t="str">
            <v>ENCARGOS COMPLEMENTARES REFERENCIAL</v>
          </cell>
        </row>
        <row r="7687">
          <cell r="A7687" t="str">
            <v>101288</v>
          </cell>
          <cell r="B7687" t="str">
            <v>CURSO DE CAPACITAÇÃO PARA AJUDANTE DE ESTRUTURAS METÁLICAS(ENCARGOS COMPLEMENTARES) - MENSALISTA</v>
          </cell>
          <cell r="C7687" t="str">
            <v>MES</v>
          </cell>
          <cell r="D7687" t="str">
            <v>COEFICIENTE DE REPRESENTATIVIDADE</v>
          </cell>
          <cell r="E7687" t="str">
            <v>29,85</v>
          </cell>
          <cell r="F7687" t="str">
            <v>ENCARGOS COMPLEMENTARES REFERENCIAL</v>
          </cell>
        </row>
        <row r="7688">
          <cell r="A7688" t="str">
            <v>101289</v>
          </cell>
          <cell r="B7688" t="str">
            <v>CURSO DE CAPACITAÇÃO PARA AJUDANTE DE OPERAÇÃO EM GERAL (ENCARGOS COMPLEMENTARES) - MENSALISTA</v>
          </cell>
          <cell r="C7688" t="str">
            <v>MES</v>
          </cell>
          <cell r="D7688" t="str">
            <v>COEFICIENTE DE REPRESENTATIVIDADE</v>
          </cell>
          <cell r="E7688" t="str">
            <v>27,06</v>
          </cell>
          <cell r="F7688" t="str">
            <v>ENCARGOS COMPLEMENTARES REFERENCIAL</v>
          </cell>
        </row>
        <row r="7689">
          <cell r="A7689" t="str">
            <v>101290</v>
          </cell>
          <cell r="B7689" t="str">
            <v>CURSO DE CAPACITAÇÃO PARA AJUDANTE DE PINTOR (ENCARGOS COMPLEMENTARES) - MENSALISTA</v>
          </cell>
          <cell r="C7689" t="str">
            <v>MES</v>
          </cell>
          <cell r="D7689" t="str">
            <v>COEFICIENTE DE REPRESENTATIVIDADE</v>
          </cell>
          <cell r="E7689" t="str">
            <v>38,17</v>
          </cell>
          <cell r="F7689" t="str">
            <v>ENCARGOS COMPLEMENTARES REFERENCIAL</v>
          </cell>
        </row>
        <row r="7690">
          <cell r="A7690" t="str">
            <v>101291</v>
          </cell>
          <cell r="B7690" t="str">
            <v>CURSO DE CAPACITAÇÃO PARA AJUDANTE DE SERRALHEIRO (ENCARGOS COMPLEMENTARES) - MENSALISTA</v>
          </cell>
          <cell r="C7690" t="str">
            <v>MES</v>
          </cell>
          <cell r="D7690" t="str">
            <v>COEFICIENTE DE REPRESENTATIVIDADE</v>
          </cell>
          <cell r="E7690" t="str">
            <v>29,85</v>
          </cell>
          <cell r="F7690" t="str">
            <v>ENCARGOS COMPLEMENTARES REFERENCIAL</v>
          </cell>
        </row>
        <row r="7691">
          <cell r="A7691" t="str">
            <v>101292</v>
          </cell>
          <cell r="B7691" t="str">
            <v>CURSO DE CAPACITAÇÃO PARA AJUDANTE ESPECIALIZADO (ENCARGOS COMPLEMENTARES) - MENSALISTA</v>
          </cell>
          <cell r="C7691" t="str">
            <v>MES</v>
          </cell>
          <cell r="D7691" t="str">
            <v>COEFICIENTE DE REPRESENTATIVIDADE</v>
          </cell>
          <cell r="E7691" t="str">
            <v>27,06</v>
          </cell>
          <cell r="F7691" t="str">
            <v>ENCARGOS COMPLEMENTARES REFERENCIAL</v>
          </cell>
        </row>
        <row r="7692">
          <cell r="A7692" t="str">
            <v>101293</v>
          </cell>
          <cell r="B7692" t="str">
            <v>CURSO DE CAPACITAÇÃO PARA ARMADOR (ENCARGOS COMPLEMENTARES) - MENSALISTA</v>
          </cell>
          <cell r="C7692" t="str">
            <v>MES</v>
          </cell>
          <cell r="D7692" t="str">
            <v>COEFICIENTE DE REPRESENTATIVIDADE</v>
          </cell>
          <cell r="E7692" t="str">
            <v>38,68</v>
          </cell>
          <cell r="F7692" t="str">
            <v>ENCARGOS COMPLEMENTARES REFERENCIAL</v>
          </cell>
        </row>
        <row r="7693">
          <cell r="A7693" t="str">
            <v>101294</v>
          </cell>
          <cell r="B7693" t="str">
            <v>CURSO DE CAPACITAÇÃO PARA ASSENTADOR DE MANILHA (ENCARGOS COMPLEMENTARES) - MENSALISTA</v>
          </cell>
          <cell r="C7693" t="str">
            <v>MES</v>
          </cell>
          <cell r="D7693" t="str">
            <v>COEFICIENTE DE REPRESENTATIVIDADE</v>
          </cell>
          <cell r="E7693" t="str">
            <v>44,15</v>
          </cell>
          <cell r="F7693" t="str">
            <v>ENCARGOS COMPLEMENTARES REFERENCIAL</v>
          </cell>
        </row>
        <row r="7694">
          <cell r="A7694" t="str">
            <v>101295</v>
          </cell>
          <cell r="B7694" t="str">
            <v>CURSO DE CAPACITAÇÃO PARA AUXILIAR DE AZULEJISTA (ENCARGOS COMPLEMENTARES) - MENSALISTA</v>
          </cell>
          <cell r="C7694" t="str">
            <v>MES</v>
          </cell>
          <cell r="D7694" t="str">
            <v>COEFICIENTE DE REPRESENTATIVIDADE</v>
          </cell>
          <cell r="E7694" t="str">
            <v>30,85</v>
          </cell>
          <cell r="F7694" t="str">
            <v>ENCARGOS COMPLEMENTARES REFERENCIAL</v>
          </cell>
        </row>
        <row r="7695">
          <cell r="A7695" t="str">
            <v>101296</v>
          </cell>
          <cell r="B7695" t="str">
            <v>CURSO DE CAPACITAÇÃO PARA AUXILIAR DE ENCANADOR OU BOMBEIRO HIDRÁULICO (ENCARGOS COMPLEMENTARES) - MENSALISTA</v>
          </cell>
          <cell r="C7695" t="str">
            <v>MES</v>
          </cell>
          <cell r="D7695" t="str">
            <v>COEFICIENTE DE REPRESENTATIVIDADE</v>
          </cell>
          <cell r="E7695" t="str">
            <v>46,51</v>
          </cell>
          <cell r="F7695" t="str">
            <v>ENCARGOS COMPLEMENTARES REFERENCIAL</v>
          </cell>
        </row>
        <row r="7696">
          <cell r="A7696" t="str">
            <v>101297</v>
          </cell>
          <cell r="B7696" t="str">
            <v>CURSO DE CAPACITAÇÃO PARA AUXILIAR DE LABORATORISTA (ENCARGOS COMPLEMENTARES) - MENSALISTA</v>
          </cell>
          <cell r="C7696" t="str">
            <v>MES</v>
          </cell>
          <cell r="D7696" t="str">
            <v>COEFICIENTE DE REPRESENTATIVIDADE</v>
          </cell>
          <cell r="E7696" t="str">
            <v>36,76</v>
          </cell>
          <cell r="F7696" t="str">
            <v>ENCARGOS COMPLEMENTARES REFERENCIAL</v>
          </cell>
        </row>
        <row r="7697">
          <cell r="A7697" t="str">
            <v>101298</v>
          </cell>
          <cell r="B7697" t="str">
            <v>CURSO DE CAPACITAÇÃO PARA AUXILIAR DE MECANICO (ENCARGOS COMPLEMENTARES) - MENSALISTA</v>
          </cell>
          <cell r="C7697" t="str">
            <v>MES</v>
          </cell>
          <cell r="D7697" t="str">
            <v>COEFICIENTE DE REPRESENTATIVIDADE</v>
          </cell>
          <cell r="E7697" t="str">
            <v>29,85</v>
          </cell>
          <cell r="F7697" t="str">
            <v>ENCARGOS COMPLEMENTARES REFERENCIAL</v>
          </cell>
        </row>
        <row r="7698">
          <cell r="A7698" t="str">
            <v>101299</v>
          </cell>
          <cell r="B7698" t="str">
            <v>CURSO DE CAPACITAÇÃO PARA AUXILIAR DE PEDREIRO (ENCARGOS COMPLEMENTARES) - MENSALISTA</v>
          </cell>
          <cell r="C7698" t="str">
            <v>MES</v>
          </cell>
          <cell r="D7698" t="str">
            <v>COEFICIENTE DE REPRESENTATIVIDADE</v>
          </cell>
          <cell r="E7698" t="str">
            <v>38,17</v>
          </cell>
          <cell r="F7698" t="str">
            <v>ENCARGOS COMPLEMENTARES REFERENCIAL</v>
          </cell>
        </row>
        <row r="7699">
          <cell r="A7699" t="str">
            <v>101300</v>
          </cell>
          <cell r="B7699" t="str">
            <v>CURSO DE CAPACITAÇÃO PARA AUXILIAR DE SERVIÇOS GERAIS (ENCARGOS COMPLEMENTARES) - MENSALISTA</v>
          </cell>
          <cell r="C7699" t="str">
            <v>MES</v>
          </cell>
          <cell r="D7699" t="str">
            <v>COEFICIENTE DE REPRESENTATIVIDADE</v>
          </cell>
          <cell r="E7699" t="str">
            <v>26,28</v>
          </cell>
          <cell r="F7699" t="str">
            <v>ENCARGOS COMPLEMENTARES REFERENCIAL</v>
          </cell>
        </row>
        <row r="7700">
          <cell r="A7700" t="str">
            <v>101301</v>
          </cell>
          <cell r="B7700" t="str">
            <v>CURSO DE CAPACITAÇÃO PARA AUXILIAR DE TOPÓGRAFO (ENCARGOS COMPLEMENTARES) - MENSALISTA</v>
          </cell>
          <cell r="C7700" t="str">
            <v>MES</v>
          </cell>
          <cell r="D7700" t="str">
            <v>COEFICIENTE DE REPRESENTATIVIDADE</v>
          </cell>
          <cell r="E7700" t="str">
            <v>20,57</v>
          </cell>
          <cell r="F7700" t="str">
            <v>ENCARGOS COMPLEMENTARES REFERENCIAL</v>
          </cell>
        </row>
        <row r="7701">
          <cell r="A7701" t="str">
            <v>101302</v>
          </cell>
          <cell r="B7701" t="str">
            <v>CURSO DE CAPACITAÇÃO PARA AUXILIAR TÉCNICO DE ENGENHARIA (ENCARGOS COMPLEMENTARES) - MENSALISTA</v>
          </cell>
          <cell r="C7701" t="str">
            <v>MES</v>
          </cell>
          <cell r="D7701" t="str">
            <v>COEFICIENTE DE REPRESENTATIVIDADE</v>
          </cell>
          <cell r="E7701" t="str">
            <v>53,92</v>
          </cell>
          <cell r="F7701" t="str">
            <v>ENCARGOS COMPLEMENTARES REFERENCIAL</v>
          </cell>
        </row>
        <row r="7702">
          <cell r="A7702" t="str">
            <v>101303</v>
          </cell>
          <cell r="B7702" t="str">
            <v>CURSO DE CAPACITAÇÃO PARA MONTADOR DE ELETROELETRONICOS(ENCARGOS COMPLEMENTARES) - MENSALISTA</v>
          </cell>
          <cell r="C7702" t="str">
            <v>MES</v>
          </cell>
          <cell r="D7702" t="str">
            <v>COEFICIENTE DE REPRESENTATIVIDADE</v>
          </cell>
          <cell r="E7702" t="str">
            <v>123,37</v>
          </cell>
          <cell r="F7702" t="str">
            <v>ENCARGOS COMPLEMENTARES REFERENCIAL</v>
          </cell>
        </row>
        <row r="7703">
          <cell r="A7703" t="str">
            <v>101304</v>
          </cell>
          <cell r="B7703" t="str">
            <v>CURSO DE CAPACITAÇÃO PARA AZULEJISTA OU LADRILHISTA (ENCARGOS COMPLEMENTARES) - MENSALISTA</v>
          </cell>
          <cell r="C7703" t="str">
            <v>MES</v>
          </cell>
          <cell r="D7703" t="str">
            <v>COEFICIENTE DE REPRESENTATIVIDADE</v>
          </cell>
          <cell r="E7703" t="str">
            <v>49,47</v>
          </cell>
          <cell r="F7703" t="str">
            <v>ENCARGOS COMPLEMENTARES REFERENCIAL</v>
          </cell>
        </row>
        <row r="7704">
          <cell r="A7704" t="str">
            <v>101305</v>
          </cell>
          <cell r="B7704" t="str">
            <v>CURSO DE CAPACITAÇÃO PARA BLASTER, DINAMITADOR OU CABO DE FORÇA (ENCARGOS COMPLEMENTARES) - MENSALISTA</v>
          </cell>
          <cell r="C7704" t="str">
            <v>MES</v>
          </cell>
          <cell r="D7704" t="str">
            <v>COEFICIENTE DE REPRESENTATIVIDADE</v>
          </cell>
          <cell r="E7704" t="str">
            <v>62,66</v>
          </cell>
          <cell r="F7704" t="str">
            <v>ENCARGOS COMPLEMENTARES REFERENCIAL</v>
          </cell>
        </row>
        <row r="7705">
          <cell r="A7705" t="str">
            <v>101307</v>
          </cell>
          <cell r="B7705" t="str">
            <v>CURSO DE CAPACITAÇÃO PARA CALCETEIRO (ENCARGOS COMPLEMENTARES) - MENSALISTA</v>
          </cell>
          <cell r="C7705" t="str">
            <v>MES</v>
          </cell>
          <cell r="D7705" t="str">
            <v>COEFICIENTE DE REPRESENTATIVIDADE</v>
          </cell>
          <cell r="E7705" t="str">
            <v>32,82</v>
          </cell>
          <cell r="F7705" t="str">
            <v>ENCARGOS COMPLEMENTARES REFERENCIAL</v>
          </cell>
        </row>
        <row r="7706">
          <cell r="A7706" t="str">
            <v>101308</v>
          </cell>
          <cell r="B7706" t="str">
            <v>CURSO DE CAPACITAÇÃO PARA MONTADOR DE ESTRUTURAS METALICAS (ENCARGOS COMPLEMENTARES) - MENSALISTA</v>
          </cell>
          <cell r="C7706" t="str">
            <v>MES</v>
          </cell>
          <cell r="D7706" t="str">
            <v>COEFICIENTE DE REPRESENTATIVIDADE</v>
          </cell>
          <cell r="E7706" t="str">
            <v>44,74</v>
          </cell>
          <cell r="F7706" t="str">
            <v>ENCARGOS COMPLEMENTARES REFERENCIAL</v>
          </cell>
        </row>
        <row r="7707">
          <cell r="A7707" t="str">
            <v>101309</v>
          </cell>
          <cell r="B7707" t="str">
            <v>CURSO DE CAPACITAÇÃO PARA CARPINTEIRO AUXILIAR (ENCARGOS COMPLEMENTARES) - MENSALISTA</v>
          </cell>
          <cell r="C7707" t="str">
            <v>MES</v>
          </cell>
          <cell r="D7707" t="str">
            <v>COEFICIENTE DE REPRESENTATIVIDADE</v>
          </cell>
          <cell r="E7707" t="str">
            <v>38,17</v>
          </cell>
          <cell r="F7707" t="str">
            <v>ENCARGOS COMPLEMENTARES REFERENCIAL</v>
          </cell>
        </row>
        <row r="7708">
          <cell r="A7708" t="str">
            <v>101310</v>
          </cell>
          <cell r="B7708" t="str">
            <v>CURSO DE CAPACITAÇÃO PARA CARPINTEIRO DE ESQUADRIAS (ENCARGOS COMPLEMENTARES) - MENSALISTA</v>
          </cell>
          <cell r="C7708" t="str">
            <v>MES</v>
          </cell>
          <cell r="D7708" t="str">
            <v>COEFICIENTE DE REPRESENTATIVIDADE</v>
          </cell>
          <cell r="E7708" t="str">
            <v>53,38</v>
          </cell>
          <cell r="F7708" t="str">
            <v>ENCARGOS COMPLEMENTARES REFERENCIAL</v>
          </cell>
        </row>
        <row r="7709">
          <cell r="A7709" t="str">
            <v>101311</v>
          </cell>
          <cell r="B7709" t="str">
            <v>CURSO DE CAPACITAÇÃO PARA CARPINTEIRO DE FORMAS (ENCARGOS COMPLEMENTARES) - MENSALISTA</v>
          </cell>
          <cell r="C7709" t="str">
            <v>MES</v>
          </cell>
          <cell r="D7709" t="str">
            <v>COEFICIENTE DE REPRESENTATIVIDADE</v>
          </cell>
          <cell r="E7709" t="str">
            <v>41,74</v>
          </cell>
          <cell r="F7709" t="str">
            <v>ENCARGOS COMPLEMENTARES REFERENCIAL</v>
          </cell>
        </row>
        <row r="7710">
          <cell r="A7710" t="str">
            <v>101312</v>
          </cell>
          <cell r="B7710" t="str">
            <v>CURSO DE CAPACITAÇÃO PARA CAVOUQUEIRO OU OPERADOR DE PERFURATRIZ (ENCARGOS COMPLEMENTARES) - MENSALISTA</v>
          </cell>
          <cell r="C7710" t="str">
            <v>MES</v>
          </cell>
          <cell r="D7710" t="str">
            <v>COEFICIENTE DE REPRESENTATIVIDADE</v>
          </cell>
          <cell r="E7710" t="str">
            <v>26,28</v>
          </cell>
          <cell r="F7710" t="str">
            <v>ENCARGOS COMPLEMENTARES REFERENCIAL</v>
          </cell>
        </row>
        <row r="7711">
          <cell r="A7711" t="str">
            <v>101313</v>
          </cell>
          <cell r="B7711" t="str">
            <v>CURSO DE CAPACITAÇÃO PARA ELETRICISTA (ENCARGOS COMPLEMENTARES) - MENSALISTA</v>
          </cell>
          <cell r="C7711" t="str">
            <v>MES</v>
          </cell>
          <cell r="D7711" t="str">
            <v>COEFICIENTE DE REPRESENTATIVIDADE</v>
          </cell>
          <cell r="E7711" t="str">
            <v>158,10</v>
          </cell>
          <cell r="F7711" t="str">
            <v>ENCARGOS COMPLEMENTARES REFERENCIAL</v>
          </cell>
        </row>
        <row r="7712">
          <cell r="A7712" t="str">
            <v>101315</v>
          </cell>
          <cell r="B7712" t="str">
            <v>CURSO DE CAPACITAÇÃO PARA ELETROTÉCNICO (ENCARGOS COMPLEMENTARES) - MENSALISTA</v>
          </cell>
          <cell r="C7712" t="str">
            <v>MES</v>
          </cell>
          <cell r="D7712" t="str">
            <v>COEFICIENTE DE REPRESENTATIVIDADE</v>
          </cell>
          <cell r="E7712" t="str">
            <v>150,40</v>
          </cell>
          <cell r="F7712" t="str">
            <v>ENCARGOS COMPLEMENTARES REFERENCIAL</v>
          </cell>
        </row>
        <row r="7713">
          <cell r="A7713" t="str">
            <v>101316</v>
          </cell>
          <cell r="B7713" t="str">
            <v>CURSO DE CAPACITAÇÃO PARA ENCANADOR OU BOMBEIRO HIDRÁULICO (ENCARGOS COMPLEMENTARES) - MENSALISTA</v>
          </cell>
          <cell r="C7713" t="str">
            <v>MES</v>
          </cell>
          <cell r="D7713" t="str">
            <v>COEFICIENTE DE REPRESENTATIVIDADE</v>
          </cell>
          <cell r="E7713" t="str">
            <v>57,75</v>
          </cell>
          <cell r="F7713" t="str">
            <v>ENCARGOS COMPLEMENTARES REFERENCIAL</v>
          </cell>
        </row>
        <row r="7714">
          <cell r="A7714" t="str">
            <v>101320</v>
          </cell>
          <cell r="B7714" t="str">
            <v>CURSO DE CAPACITAÇÃO PARA MONTADOR DE MAQUINAS (ENCARGOS COMPLEMENTARES) - MENSALISTA</v>
          </cell>
          <cell r="C7714" t="str">
            <v>MES</v>
          </cell>
          <cell r="D7714" t="str">
            <v>COEFICIENTE DE REPRESENTATIVIDADE</v>
          </cell>
          <cell r="E7714" t="str">
            <v>42,97</v>
          </cell>
          <cell r="F7714" t="str">
            <v>ENCARGOS COMPLEMENTARES REFERENCIAL</v>
          </cell>
        </row>
        <row r="7715">
          <cell r="A7715" t="str">
            <v>101322</v>
          </cell>
          <cell r="B7715" t="str">
            <v>CURSO DE CAPACITAÇÃO PARA GESSEIRO (ENCARGOS COMPLEMENTARES) - MENSALISTA</v>
          </cell>
          <cell r="C7715" t="str">
            <v>MES</v>
          </cell>
          <cell r="D7715" t="str">
            <v>COEFICIENTE DE REPRESENTATIVIDADE</v>
          </cell>
          <cell r="E7715" t="str">
            <v>27,72</v>
          </cell>
          <cell r="F7715" t="str">
            <v>ENCARGOS COMPLEMENTARES REFERENCIAL</v>
          </cell>
        </row>
        <row r="7716">
          <cell r="A7716" t="str">
            <v>101323</v>
          </cell>
          <cell r="B7716" t="str">
            <v>CURSO DE CAPACITAÇÃO PARA IMPERMEABILIZADOR (ENCARGOS COMPLEMENTARES) - MENSALISTA</v>
          </cell>
          <cell r="C7716" t="str">
            <v>MES</v>
          </cell>
          <cell r="D7716" t="str">
            <v>COEFICIENTE DE REPRESENTATIVIDADE</v>
          </cell>
          <cell r="E7716" t="str">
            <v>65,16</v>
          </cell>
          <cell r="F7716" t="str">
            <v>ENCARGOS COMPLEMENTARES REFERENCIAL</v>
          </cell>
        </row>
        <row r="7717">
          <cell r="A7717" t="str">
            <v>101324</v>
          </cell>
          <cell r="B7717" t="str">
            <v>CURSO DE CAPACITAÇÃO PARA MOTORISTA DE CAMINHAO-BASCULANTE (ENCARGOS COMPLEMENTARES) - MENSALISTA</v>
          </cell>
          <cell r="C7717" t="str">
            <v>MES</v>
          </cell>
          <cell r="D7717" t="str">
            <v>COEFICIENTE DE REPRESENTATIVIDADE</v>
          </cell>
          <cell r="E7717" t="str">
            <v>17,71</v>
          </cell>
          <cell r="F7717" t="str">
            <v>ENCARGOS COMPLEMENTARES REFERENCIAL</v>
          </cell>
        </row>
        <row r="7718">
          <cell r="A7718" t="str">
            <v>101325</v>
          </cell>
          <cell r="B7718" t="str">
            <v>CURSO DE CAPACITAÇÃO PARA INSTALADOR DE TUBULAÇÕES (ENCARGOS COMPLEMENTARES) - MENSALISTA</v>
          </cell>
          <cell r="C7718" t="str">
            <v>MES</v>
          </cell>
          <cell r="D7718" t="str">
            <v>COEFICIENTE DE REPRESENTATIVIDADE</v>
          </cell>
          <cell r="E7718" t="str">
            <v>66,85</v>
          </cell>
          <cell r="F7718" t="str">
            <v>ENCARGOS COMPLEMENTARES REFERENCIAL</v>
          </cell>
        </row>
        <row r="7719">
          <cell r="A7719" t="str">
            <v>101326</v>
          </cell>
          <cell r="B7719" t="str">
            <v>CURSO DE CAPACITAÇÃO PARA JARDINEIRO (ENCARGOS COMPLEMENTARES) - MENSALISTA</v>
          </cell>
          <cell r="C7719" t="str">
            <v>MES</v>
          </cell>
          <cell r="D7719" t="str">
            <v>COEFICIENTE DE REPRESENTATIVIDADE</v>
          </cell>
          <cell r="E7719" t="str">
            <v>13,10</v>
          </cell>
          <cell r="F7719" t="str">
            <v>ENCARGOS COMPLEMENTARES REFERENCIAL</v>
          </cell>
        </row>
        <row r="7720">
          <cell r="A7720" t="str">
            <v>101328</v>
          </cell>
          <cell r="B7720" t="str">
            <v>CURSO DE CAPACITAÇÃO PARA MOTORISTA DE CAMINHAO-CARRETA (ENCARGOS COMPLEMENTARES) - MENSALISTA</v>
          </cell>
          <cell r="C7720" t="str">
            <v>MES</v>
          </cell>
          <cell r="D7720" t="str">
            <v>COEFICIENTE DE REPRESENTATIVIDADE</v>
          </cell>
          <cell r="E7720" t="str">
            <v>21,20</v>
          </cell>
          <cell r="F7720" t="str">
            <v>ENCARGOS COMPLEMENTARES REFERENCIAL</v>
          </cell>
        </row>
        <row r="7721">
          <cell r="A7721" t="str">
            <v>101329</v>
          </cell>
          <cell r="B7721" t="str">
            <v>CURSO DE CAPACITAÇÃO PARA MAÇARIQUEIRO (ENCARGOS COMPLEMENTARES) - MENSALISTA</v>
          </cell>
          <cell r="C7721" t="str">
            <v>MES</v>
          </cell>
          <cell r="D7721" t="str">
            <v>COEFICIENTE DE REPRESENTATIVIDADE</v>
          </cell>
          <cell r="E7721" t="str">
            <v>65,03</v>
          </cell>
          <cell r="F7721" t="str">
            <v>ENCARGOS COMPLEMENTARES REFERENCIAL</v>
          </cell>
        </row>
        <row r="7722">
          <cell r="A7722" t="str">
            <v>101330</v>
          </cell>
          <cell r="B7722" t="str">
            <v>CURSO DE CAPACITAÇÃO PARA MARCENEIRO (ENCARGOS COMPLEMENTARES) - MENSALISTA</v>
          </cell>
          <cell r="C7722" t="str">
            <v>MES</v>
          </cell>
          <cell r="D7722" t="str">
            <v>COEFICIENTE DE REPRESENTATIVIDADE</v>
          </cell>
          <cell r="E7722" t="str">
            <v>52,17</v>
          </cell>
          <cell r="F7722" t="str">
            <v>ENCARGOS COMPLEMENTARES REFERENCIAL</v>
          </cell>
        </row>
        <row r="7723">
          <cell r="A7723" t="str">
            <v>101331</v>
          </cell>
          <cell r="B7723" t="str">
            <v>CURSO DE CAPACITAÇÃO PARA MARMORISTA / GRANITEIRO (ENCARGOS COMPLEMENTARES) - MENSALISTA</v>
          </cell>
          <cell r="C7723" t="str">
            <v>MES</v>
          </cell>
          <cell r="D7723" t="str">
            <v>COEFICIENTE DE REPRESENTATIVIDADE</v>
          </cell>
          <cell r="E7723" t="str">
            <v>49,84</v>
          </cell>
          <cell r="F7723" t="str">
            <v>ENCARGOS COMPLEMENTARES REFERENCIAL</v>
          </cell>
        </row>
        <row r="7724">
          <cell r="A7724" t="str">
            <v>101332</v>
          </cell>
          <cell r="B7724" t="str">
            <v>CURSO DE CAPACITAÇÃO PARA MOTORISTA DE CARRO DE PASSEIO (ENCARGOS COMPLEMENTARES) - MENSALISTA</v>
          </cell>
          <cell r="C7724" t="str">
            <v>MES</v>
          </cell>
          <cell r="D7724" t="str">
            <v>COEFICIENTE DE REPRESENTATIVIDADE</v>
          </cell>
          <cell r="E7724" t="str">
            <v>14,19</v>
          </cell>
          <cell r="F7724" t="str">
            <v>ENCARGOS COMPLEMENTARES REFERENCIAL</v>
          </cell>
        </row>
        <row r="7725">
          <cell r="A7725" t="str">
            <v>101333</v>
          </cell>
          <cell r="B7725" t="str">
            <v>CURSO DE CAPACITAÇÃO PARA MECÂNICO DE EQUIPAMENTOS PESADOS (ENCARGOS COMPLEMENTARES) - MENSALISTA</v>
          </cell>
          <cell r="C7725" t="str">
            <v>MES</v>
          </cell>
          <cell r="D7725" t="str">
            <v>COEFICIENTE DE REPRESENTATIVIDADE</v>
          </cell>
          <cell r="E7725" t="str">
            <v>42,98</v>
          </cell>
          <cell r="F7725" t="str">
            <v>ENCARGOS COMPLEMENTARES REFERENCIAL</v>
          </cell>
        </row>
        <row r="7726">
          <cell r="A7726" t="str">
            <v>101334</v>
          </cell>
          <cell r="B7726" t="str">
            <v>CURSO DE CAPACITAÇÃO PARA MECÂNICO DE REFRIGERAÇÃO (ENCARGOS COMPLEMENTARES) - MENSALISTA</v>
          </cell>
          <cell r="C7726" t="str">
            <v>MES</v>
          </cell>
          <cell r="D7726" t="str">
            <v>COEFICIENTE DE REPRESENTATIVIDADE</v>
          </cell>
          <cell r="E7726" t="str">
            <v>99,72</v>
          </cell>
          <cell r="F7726" t="str">
            <v>ENCARGOS COMPLEMENTARES REFERENCIAL</v>
          </cell>
        </row>
        <row r="7727">
          <cell r="A7727" t="str">
            <v>101336</v>
          </cell>
          <cell r="B7727" t="str">
            <v>CURSO DE CAPACITAÇÃO PARA MOTORISTA OPERADOR DE CAMINHAO COM MUNCK (ENCARGOS COMPLEMENTARES) - MENSALISTA</v>
          </cell>
          <cell r="C7727" t="str">
            <v>MES</v>
          </cell>
          <cell r="D7727" t="str">
            <v>COEFICIENTE DE REPRESENTATIVIDADE</v>
          </cell>
          <cell r="E7727" t="str">
            <v>59,51</v>
          </cell>
          <cell r="F7727" t="str">
            <v>ENCARGOS COMPLEMENTARES REFERENCIAL</v>
          </cell>
        </row>
        <row r="7728">
          <cell r="A7728" t="str">
            <v>101337</v>
          </cell>
          <cell r="B7728" t="str">
            <v>CURSO DE CAPACITAÇÃO PARA NIVELADOR (ENCARGOS COMPLEMENTARES) - MENSALISTA</v>
          </cell>
          <cell r="C7728" t="str">
            <v>MES</v>
          </cell>
          <cell r="D7728" t="str">
            <v>COEFICIENTE DE REPRESENTATIVIDADE</v>
          </cell>
          <cell r="E7728" t="str">
            <v>21,50</v>
          </cell>
          <cell r="F7728" t="str">
            <v>ENCARGOS COMPLEMENTARES REFERENCIAL</v>
          </cell>
        </row>
        <row r="7729">
          <cell r="A7729" t="str">
            <v>101338</v>
          </cell>
          <cell r="B7729" t="str">
            <v>CURSO DE CAPACITAÇÃO PARA OPERADOR DE BATE-ESTACAS (ENCARGOS COMPLEMENTARES) - MENSALISTA</v>
          </cell>
          <cell r="C7729" t="str">
            <v>MES</v>
          </cell>
          <cell r="D7729" t="str">
            <v>COEFICIENTE DE REPRESENTATIVIDADE</v>
          </cell>
          <cell r="E7729" t="str">
            <v>36,66</v>
          </cell>
          <cell r="F7729" t="str">
            <v>ENCARGOS COMPLEMENTARES REFERENCIAL</v>
          </cell>
        </row>
        <row r="7730">
          <cell r="A7730" t="str">
            <v>101339</v>
          </cell>
          <cell r="B7730" t="str">
            <v>CURSO DE CAPACITAÇÃO PARA OPERADOR DE BETONEIRA (ENCARGOS COMPLEMENTARES) - MENSALISTA</v>
          </cell>
          <cell r="C7730" t="str">
            <v>MES</v>
          </cell>
          <cell r="D7730" t="str">
            <v>COEFICIENTE DE REPRESENTATIVIDADE</v>
          </cell>
          <cell r="E7730" t="str">
            <v>34,21</v>
          </cell>
          <cell r="F7730" t="str">
            <v>ENCARGOS COMPLEMENTARES REFERENCIAL</v>
          </cell>
        </row>
        <row r="7731">
          <cell r="A7731" t="str">
            <v>101340</v>
          </cell>
          <cell r="B7731" t="str">
            <v>CURSO DE CAPACITAÇÃO PARA OPERADOR DE BETONEIRA ESTACIONARIA / MISTURADOR (ENCARGOS COMPLEMENTARES) - MENSALISTA</v>
          </cell>
          <cell r="C7731" t="str">
            <v>MES</v>
          </cell>
          <cell r="D7731" t="str">
            <v>COEFICIENTE DE REPRESENTATIVIDADE</v>
          </cell>
          <cell r="E7731" t="str">
            <v>29,24</v>
          </cell>
          <cell r="F7731" t="str">
            <v>ENCARGOS COMPLEMENTARES REFERENCIAL</v>
          </cell>
        </row>
        <row r="7732">
          <cell r="A7732" t="str">
            <v>101341</v>
          </cell>
          <cell r="B7732" t="str">
            <v>CURSO DE CAPACITAÇÃO PARA OPERADOR DE COMPRESSOR DE AR OU COMPRESSORISTA (ENCARGOS COMPLEMENTARES) - MENSALISTA</v>
          </cell>
          <cell r="C7732" t="str">
            <v>MES</v>
          </cell>
          <cell r="D7732" t="str">
            <v>COEFICIENTE DE REPRESENTATIVIDADE</v>
          </cell>
          <cell r="E7732" t="str">
            <v>20,78</v>
          </cell>
          <cell r="F7732" t="str">
            <v>ENCARGOS COMPLEMENTARES REFERENCIAL</v>
          </cell>
        </row>
        <row r="7733">
          <cell r="A7733" t="str">
            <v>101342</v>
          </cell>
          <cell r="B7733" t="str">
            <v>CURSO DE CAPACITAÇÃO PARA OPERADOR DE DEMARCADORA DE FAIXAS DE TRAFEGO (ENCARGOS COMPLEMENTARES) - MENSALISTA</v>
          </cell>
          <cell r="C7733" t="str">
            <v>MES</v>
          </cell>
          <cell r="D7733" t="str">
            <v>COEFICIENTE DE REPRESENTATIVIDADE</v>
          </cell>
          <cell r="E7733" t="str">
            <v>34,21</v>
          </cell>
          <cell r="F7733" t="str">
            <v>ENCARGOS COMPLEMENTARES REFERENCIAL</v>
          </cell>
        </row>
        <row r="7734">
          <cell r="A7734" t="str">
            <v>101343</v>
          </cell>
          <cell r="B7734" t="str">
            <v>CURSO DE CAPACITAÇÃO PARA OPERADOR DE ESCAVADEIRA (ENCARGOS COMPLEMENTARES) - MENSALISTA</v>
          </cell>
          <cell r="C7734" t="str">
            <v>MES</v>
          </cell>
          <cell r="D7734" t="str">
            <v>COEFICIENTE DE REPRESENTATIVIDADE</v>
          </cell>
          <cell r="E7734" t="str">
            <v>52,03</v>
          </cell>
          <cell r="F7734" t="str">
            <v>ENCARGOS COMPLEMENTARES REFERENCIAL</v>
          </cell>
        </row>
        <row r="7735">
          <cell r="A7735" t="str">
            <v>101344</v>
          </cell>
          <cell r="B7735" t="str">
            <v>CURSO DE CAPACITAÇÃO PARA OPERADOR DE GUINCHO OU GUINCHEIRO (ENCARGOS COMPLEMENTARES) - MENSALISTA</v>
          </cell>
          <cell r="C7735" t="str">
            <v>MES</v>
          </cell>
          <cell r="D7735" t="str">
            <v>COEFICIENTE DE REPRESENTATIVIDADE</v>
          </cell>
          <cell r="E7735" t="str">
            <v>56,08</v>
          </cell>
          <cell r="F7735" t="str">
            <v>ENCARGOS COMPLEMENTARES REFERENCIAL</v>
          </cell>
        </row>
        <row r="7736">
          <cell r="A7736" t="str">
            <v>101345</v>
          </cell>
          <cell r="B7736" t="str">
            <v>CURSO DE CAPACITAÇÃO PARA OPERADOR DE GUINDASTE (ENCARGOS COMPLEMENTARES) - MENSALISTA</v>
          </cell>
          <cell r="C7736" t="str">
            <v>MES</v>
          </cell>
          <cell r="D7736" t="str">
            <v>COEFICIENTE DE REPRESENTATIVIDADE</v>
          </cell>
          <cell r="E7736" t="str">
            <v>98,50</v>
          </cell>
          <cell r="F7736" t="str">
            <v>ENCARGOS COMPLEMENTARES REFERENCIAL</v>
          </cell>
        </row>
        <row r="7737">
          <cell r="A7737" t="str">
            <v>101346</v>
          </cell>
          <cell r="B7737" t="str">
            <v>CURSO DE CAPACITAÇÃO PARA OPERADOR DE JATO ABRASIVO OU JATISTA (ENCARGOS COMPLEMENTARES) - MENSALISTA</v>
          </cell>
          <cell r="C7737" t="str">
            <v>MES</v>
          </cell>
          <cell r="D7737" t="str">
            <v>COEFICIENTE DE REPRESENTATIVIDADE</v>
          </cell>
          <cell r="E7737" t="str">
            <v>30,89</v>
          </cell>
          <cell r="F7737" t="str">
            <v>ENCARGOS COMPLEMENTARES REFERENCIAL</v>
          </cell>
        </row>
        <row r="7738">
          <cell r="A7738" t="str">
            <v>101347</v>
          </cell>
          <cell r="B7738" t="str">
            <v>CURSO DE CAPACITAÇÃO PARA OPERADOR DE MAQUINAS E TRATORES DIVERSOS (ENCARGOS COMPLEMENTARES) - MENSALISTA</v>
          </cell>
          <cell r="C7738" t="str">
            <v>MES</v>
          </cell>
          <cell r="D7738" t="str">
            <v>COEFICIENTE DE REPRESENTATIVIDADE</v>
          </cell>
          <cell r="E7738" t="str">
            <v>54,26</v>
          </cell>
          <cell r="F7738" t="str">
            <v>ENCARGOS COMPLEMENTARES REFERENCIAL</v>
          </cell>
        </row>
        <row r="7739">
          <cell r="A7739" t="str">
            <v>101348</v>
          </cell>
          <cell r="B7739" t="str">
            <v>CURSO DE CAPACITAÇÃO PARA OPERADOR DE MARTELETE OU MARTELETEIRO (ENCARGOS COMPLEMENTARES) - MENSALISTA</v>
          </cell>
          <cell r="C7739" t="str">
            <v>MES</v>
          </cell>
          <cell r="D7739" t="str">
            <v>COEFICIENTE DE REPRESENTATIVIDADE</v>
          </cell>
          <cell r="E7739" t="str">
            <v>25,58</v>
          </cell>
          <cell r="F7739" t="str">
            <v>ENCARGOS COMPLEMENTARES REFERENCIAL</v>
          </cell>
        </row>
        <row r="7740">
          <cell r="A7740" t="str">
            <v>101349</v>
          </cell>
          <cell r="B7740" t="str">
            <v>CURSO DE CAPACITAÇÃO PARA OPERADOR DE MOTO SCRAPER (ENCARGOS COMPLEMENTARES) - MENSALISTA</v>
          </cell>
          <cell r="C7740" t="str">
            <v>MES</v>
          </cell>
          <cell r="D7740" t="str">
            <v>COEFICIENTE DE REPRESENTATIVIDADE</v>
          </cell>
          <cell r="E7740" t="str">
            <v>45,74</v>
          </cell>
          <cell r="F7740" t="str">
            <v>ENCARGOS COMPLEMENTARES REFERENCIAL</v>
          </cell>
        </row>
        <row r="7741">
          <cell r="A7741" t="str">
            <v>101350</v>
          </cell>
          <cell r="B7741" t="str">
            <v>CURSO DE CAPACITAÇÃO PARA OPERADOR DE MOTONIVELADORA (ENCARGOS COMPLEMENTARES) - MENSALISTA</v>
          </cell>
          <cell r="C7741" t="str">
            <v>MES</v>
          </cell>
          <cell r="D7741" t="str">
            <v>COEFICIENTE DE REPRESENTATIVIDADE</v>
          </cell>
          <cell r="E7741" t="str">
            <v>45,74</v>
          </cell>
          <cell r="F7741" t="str">
            <v>ENCARGOS COMPLEMENTARES REFERENCIAL</v>
          </cell>
        </row>
        <row r="7742">
          <cell r="A7742" t="str">
            <v>101351</v>
          </cell>
          <cell r="B7742" t="str">
            <v>CURSO DE CAPACITAÇÃO PARA OPERADOR DE PA CARREGADEIRA (ENCARGOS COMPLEMENTARES) - MENSALISTA</v>
          </cell>
          <cell r="C7742" t="str">
            <v>MES</v>
          </cell>
          <cell r="D7742" t="str">
            <v>COEFICIENTE DE REPRESENTATIVIDADE</v>
          </cell>
          <cell r="E7742" t="str">
            <v>34,21</v>
          </cell>
          <cell r="F7742" t="str">
            <v>ENCARGOS COMPLEMENTARES REFERENCIAL</v>
          </cell>
        </row>
        <row r="7743">
          <cell r="A7743" t="str">
            <v>101352</v>
          </cell>
          <cell r="B7743" t="str">
            <v>CURSO DE CAPACITAÇÃO PARA OPERADOR DE PAVIMENTADORA / MESA VIBROACABADORA (ENCARGOS COMPLEMENTARES) - MENSALISTA</v>
          </cell>
          <cell r="C7743" t="str">
            <v>MES</v>
          </cell>
          <cell r="D7743" t="str">
            <v>COEFICIENTE DE REPRESENTATIVIDADE</v>
          </cell>
          <cell r="E7743" t="str">
            <v>34,21</v>
          </cell>
          <cell r="F7743" t="str">
            <v>ENCARGOS COMPLEMENTARES REFERENCIAL</v>
          </cell>
        </row>
        <row r="7744">
          <cell r="A7744" t="str">
            <v>101353</v>
          </cell>
          <cell r="B7744" t="str">
            <v>CURSO DE CAPACITAÇÃO PARA OPERADOR DE ROLO COMPACTADOR (ENCARGOS COMPLEMENTARES) - MENSALISTA</v>
          </cell>
          <cell r="C7744" t="str">
            <v>MES</v>
          </cell>
          <cell r="D7744" t="str">
            <v>COEFICIENTE DE REPRESENTATIVIDADE</v>
          </cell>
          <cell r="E7744" t="str">
            <v>28,00</v>
          </cell>
          <cell r="F7744" t="str">
            <v>ENCARGOS COMPLEMENTARES REFERENCIAL</v>
          </cell>
        </row>
        <row r="7745">
          <cell r="A7745" t="str">
            <v>101355</v>
          </cell>
          <cell r="B7745" t="str">
            <v>CURSO DE CAPACITAÇÃO PARA OPERADOR DE USINA DE ASFALTO, DE SOLOS OU DE CONCRETO (ENCARGOS COMPLEMENTARES) - MENSALISTA</v>
          </cell>
          <cell r="C7745" t="str">
            <v>MES</v>
          </cell>
          <cell r="D7745" t="str">
            <v>COEFICIENTE DE REPRESENTATIVIDADE</v>
          </cell>
          <cell r="E7745" t="str">
            <v>45,74</v>
          </cell>
          <cell r="F7745" t="str">
            <v>ENCARGOS COMPLEMENTARES REFERENCIAL</v>
          </cell>
        </row>
        <row r="7746">
          <cell r="A7746" t="str">
            <v>101356</v>
          </cell>
          <cell r="B7746" t="str">
            <v>CURSO DE CAPACITAÇÃO PARA PASTILHEIRO (ENCARGOS COMPLEMENTARES) - MENSALISTA</v>
          </cell>
          <cell r="C7746" t="str">
            <v>MES</v>
          </cell>
          <cell r="D7746" t="str">
            <v>COEFICIENTE DE REPRESENTATIVIDADE</v>
          </cell>
          <cell r="E7746" t="str">
            <v>49,47</v>
          </cell>
          <cell r="F7746" t="str">
            <v>ENCARGOS COMPLEMENTARES REFERENCIAL</v>
          </cell>
        </row>
        <row r="7747">
          <cell r="A7747" t="str">
            <v>101357</v>
          </cell>
          <cell r="B7747" t="str">
            <v>CURSO DE CAPACITAÇÃO PARA PEDREIRO (ENCARGOS COMPLEMENTARES) - MENSALISTA</v>
          </cell>
          <cell r="C7747" t="str">
            <v>MES</v>
          </cell>
          <cell r="D7747" t="str">
            <v>COEFICIENTE DE REPRESENTATIVIDADE</v>
          </cell>
          <cell r="E7747" t="str">
            <v>71,06</v>
          </cell>
          <cell r="F7747" t="str">
            <v>ENCARGOS COMPLEMENTARES REFERENCIAL</v>
          </cell>
        </row>
        <row r="7748">
          <cell r="A7748" t="str">
            <v>101358</v>
          </cell>
          <cell r="B7748" t="str">
            <v>CURSO DE CAPACITAÇÃO PARA PINTOR (ENCARGOS COMPLEMENTARES) - MENSALISTA</v>
          </cell>
          <cell r="C7748" t="str">
            <v>MES</v>
          </cell>
          <cell r="D7748" t="str">
            <v>COEFICIENTE DE REPRESENTATIVIDADE</v>
          </cell>
          <cell r="E7748" t="str">
            <v>49,37</v>
          </cell>
          <cell r="F7748" t="str">
            <v>ENCARGOS COMPLEMENTARES REFERENCIAL</v>
          </cell>
        </row>
        <row r="7749">
          <cell r="A7749" t="str">
            <v>101359</v>
          </cell>
          <cell r="B7749" t="str">
            <v>CURSO DE CAPACITAÇÃO PARA PINTOR DE LETREIROS (ENCARGOS COMPLEMENTARES) - MENSALISTA</v>
          </cell>
          <cell r="C7749" t="str">
            <v>MES</v>
          </cell>
          <cell r="D7749" t="str">
            <v>COEFICIENTE DE REPRESENTATIVIDADE</v>
          </cell>
          <cell r="E7749" t="str">
            <v>45,52</v>
          </cell>
          <cell r="F7749" t="str">
            <v>ENCARGOS COMPLEMENTARES REFERENCIAL</v>
          </cell>
        </row>
        <row r="7750">
          <cell r="A7750" t="str">
            <v>101360</v>
          </cell>
          <cell r="B7750" t="str">
            <v>CURSO DE CAPACITAÇÃO PARA PINTOR PARA TINTA EPOXI (ENCARGOS COMPLEMENTARES) - MENSALISTA</v>
          </cell>
          <cell r="C7750" t="str">
            <v>MES</v>
          </cell>
          <cell r="D7750" t="str">
            <v>COEFICIENTE DE REPRESENTATIVIDADE</v>
          </cell>
          <cell r="E7750" t="str">
            <v>49,37</v>
          </cell>
          <cell r="F7750" t="str">
            <v>ENCARGOS COMPLEMENTARES REFERENCIAL</v>
          </cell>
        </row>
        <row r="7751">
          <cell r="A7751" t="str">
            <v>101361</v>
          </cell>
          <cell r="B7751" t="str">
            <v>CURSO DE CAPACITAÇÃO PARA POCEIRO / ESCAVADOR DE VALAS E TUBULOES (ENCARGOS COMPLEMENTARES) - MENSALISTA</v>
          </cell>
          <cell r="C7751" t="str">
            <v>MES</v>
          </cell>
          <cell r="D7751" t="str">
            <v>COEFICIENTE DE REPRESENTATIVIDADE</v>
          </cell>
          <cell r="E7751" t="str">
            <v>68,72</v>
          </cell>
          <cell r="F7751" t="str">
            <v>ENCARGOS COMPLEMENTARES REFERENCIAL</v>
          </cell>
        </row>
        <row r="7752">
          <cell r="A7752" t="str">
            <v>101363</v>
          </cell>
          <cell r="B7752" t="str">
            <v>CURSO DE CAPACITAÇÃO PARA SERRALHEIRO (ENCARGOS COMPLEMENTARES) - MENSALISTA</v>
          </cell>
          <cell r="C7752" t="str">
            <v>MES</v>
          </cell>
          <cell r="D7752" t="str">
            <v>COEFICIENTE DE REPRESENTATIVIDADE</v>
          </cell>
          <cell r="E7752" t="str">
            <v>45,55</v>
          </cell>
          <cell r="F7752" t="str">
            <v>ENCARGOS COMPLEMENTARES REFERENCIAL</v>
          </cell>
        </row>
        <row r="7753">
          <cell r="A7753" t="str">
            <v>101364</v>
          </cell>
          <cell r="B7753" t="str">
            <v>CURSO DE CAPACITAÇÃO PARA SERVENTE DE OBRAS (ENCARGOS COMPLEMENTARES) - MENSALISTA</v>
          </cell>
          <cell r="C7753" t="str">
            <v>MES</v>
          </cell>
          <cell r="D7753" t="str">
            <v>COEFICIENTE DE REPRESENTATIVIDADE</v>
          </cell>
          <cell r="E7753" t="str">
            <v>48,28</v>
          </cell>
          <cell r="F7753" t="str">
            <v>ENCARGOS COMPLEMENTARES REFERENCIAL</v>
          </cell>
        </row>
        <row r="7754">
          <cell r="A7754" t="str">
            <v>101365</v>
          </cell>
          <cell r="B7754" t="str">
            <v>CURSO DE CAPACITAÇÃO PARA SOLDADOR (ENCARGOS COMPLEMENTARES) - MENSALISTA</v>
          </cell>
          <cell r="C7754" t="str">
            <v>MES</v>
          </cell>
          <cell r="D7754" t="str">
            <v>COEFICIENTE DE REPRESENTATIVIDADE</v>
          </cell>
          <cell r="E7754" t="str">
            <v>42,80</v>
          </cell>
          <cell r="F7754" t="str">
            <v>ENCARGOS COMPLEMENTARES REFERENCIAL</v>
          </cell>
        </row>
        <row r="7755">
          <cell r="A7755" t="str">
            <v>101366</v>
          </cell>
          <cell r="B7755" t="str">
            <v>CURSO DE CAPACITAÇÃO PARA SOLDADOR ELETRICO (ENCARGOS COMPLEMENTARES) - MENSALISTA</v>
          </cell>
          <cell r="C7755" t="str">
            <v>MES</v>
          </cell>
          <cell r="D7755" t="str">
            <v>COEFICIENTE DE REPRESENTATIVIDADE</v>
          </cell>
          <cell r="E7755" t="str">
            <v>50,30</v>
          </cell>
          <cell r="F7755" t="str">
            <v>ENCARGOS COMPLEMENTARES REFERENCIAL</v>
          </cell>
        </row>
        <row r="7756">
          <cell r="A7756" t="str">
            <v>101368</v>
          </cell>
          <cell r="B7756" t="str">
            <v>CURSO DE CAPACITAÇÃO PARA TECNICO EM LABORATORIO E CAMPO DE CONSTRUCAO CIVIL (ENCARGOS COMPLEMENTARES) - MENSALISTA</v>
          </cell>
          <cell r="C7756" t="str">
            <v>MES</v>
          </cell>
          <cell r="D7756" t="str">
            <v>COEFICIENTE DE REPRESENTATIVIDADE</v>
          </cell>
          <cell r="E7756" t="str">
            <v>61,80</v>
          </cell>
          <cell r="F7756" t="str">
            <v>ENCARGOS COMPLEMENTARES REFERENCIAL</v>
          </cell>
        </row>
        <row r="7757">
          <cell r="A7757" t="str">
            <v>101369</v>
          </cell>
          <cell r="B7757" t="str">
            <v>CURSO DE CAPACITAÇÃO PARA TECNICO EM SONDAGEM (ENCARGOS COMPLEMENTARES) - MENSALISTA</v>
          </cell>
          <cell r="C7757" t="str">
            <v>MES</v>
          </cell>
          <cell r="D7757" t="str">
            <v>COEFICIENTE DE REPRESENTATIVIDADE</v>
          </cell>
          <cell r="E7757" t="str">
            <v>90,21</v>
          </cell>
          <cell r="F7757" t="str">
            <v>ENCARGOS COMPLEMENTARES REFERENCIAL</v>
          </cell>
        </row>
        <row r="7758">
          <cell r="A7758" t="str">
            <v>101370</v>
          </cell>
          <cell r="B7758" t="str">
            <v>CURSO DE CAPACITAÇÃO PARA TELHADOR (ENCARGOS COMPLEMENTARES) - MENSALISTA</v>
          </cell>
          <cell r="C7758" t="str">
            <v>MES</v>
          </cell>
          <cell r="D7758" t="str">
            <v>COEFICIENTE DE REPRESENTATIVIDADE</v>
          </cell>
          <cell r="E7758" t="str">
            <v>41,25</v>
          </cell>
          <cell r="F7758" t="str">
            <v>ENCARGOS COMPLEMENTARES REFERENCIAL</v>
          </cell>
        </row>
        <row r="7759">
          <cell r="A7759" t="str">
            <v>101371</v>
          </cell>
          <cell r="B7759" t="str">
            <v>CURSO DE CAPACITAÇÃO PARA VIDRACEIRO (ENCARGOS COMPLEMENTARES) - MENSALISTA</v>
          </cell>
          <cell r="C7759" t="str">
            <v>MES</v>
          </cell>
          <cell r="D7759" t="str">
            <v>COEFICIENTE DE REPRESENTATIVIDADE</v>
          </cell>
          <cell r="E7759" t="str">
            <v>41,10</v>
          </cell>
          <cell r="F7759" t="str">
            <v>ENCARGOS COMPLEMENTARES REFERENCIAL</v>
          </cell>
        </row>
        <row r="7760">
          <cell r="A7760" t="str">
            <v>101372</v>
          </cell>
          <cell r="B7760" t="str">
            <v>CURSO DE CAPACITAÇÃO PARA VIGIA DIURNO (ENCARGOS COMPLEMENTARES) - MENSALISTA</v>
          </cell>
          <cell r="C7760" t="str">
            <v>MES</v>
          </cell>
          <cell r="D7760" t="str">
            <v>COEFICIENTE DE REPRESENTATIVIDADE</v>
          </cell>
          <cell r="E7760" t="str">
            <v>11,56</v>
          </cell>
          <cell r="F7760" t="str">
            <v>ENCARGOS COMPLEMENTARES REFERENCIAL</v>
          </cell>
        </row>
        <row r="7761">
          <cell r="A7761" t="str">
            <v>101374</v>
          </cell>
          <cell r="B7761" t="str">
            <v>AJUDANTE DE ARMADOR COM ENCARGOS COMPLEMENTARES</v>
          </cell>
          <cell r="C7761" t="str">
            <v>MES</v>
          </cell>
          <cell r="D7761" t="str">
            <v>COEFICIENTE DE REPRESENTATIVIDADE</v>
          </cell>
          <cell r="E7761" t="str">
            <v>4.638,49</v>
          </cell>
          <cell r="F7761" t="str">
            <v>ENCARGOS COMPLEMENTARES REFERENCIAL</v>
          </cell>
        </row>
        <row r="7762">
          <cell r="A7762" t="str">
            <v>101375</v>
          </cell>
          <cell r="B7762" t="str">
            <v>AJUDANTE DE ELETRICISTA COM ENCARGOS COMPLEMENTARES</v>
          </cell>
          <cell r="C7762" t="str">
            <v>MES</v>
          </cell>
          <cell r="D7762" t="str">
            <v>COEFICIENTE DE REPRESENTATIVIDADE</v>
          </cell>
          <cell r="E7762" t="str">
            <v>4.702,74</v>
          </cell>
          <cell r="F7762" t="str">
            <v>ENCARGOS COMPLEMENTARES REFERENCIAL</v>
          </cell>
        </row>
        <row r="7763">
          <cell r="A7763" t="str">
            <v>101376</v>
          </cell>
          <cell r="B7763" t="str">
            <v>AJUDANTE DE ESTRUTURAS METÁLICAS COM ENCARGOS COMPLEMENTARES</v>
          </cell>
          <cell r="C7763" t="str">
            <v>MES</v>
          </cell>
          <cell r="D7763" t="str">
            <v>COEFICIENTE DE REPRESENTATIVIDADE</v>
          </cell>
          <cell r="E7763" t="str">
            <v>4.412,91</v>
          </cell>
          <cell r="F7763" t="str">
            <v>ENCARGOS COMPLEMENTARES REFERENCIAL</v>
          </cell>
        </row>
        <row r="7764">
          <cell r="A7764" t="str">
            <v>101377</v>
          </cell>
          <cell r="B7764" t="str">
            <v>AJUDANTE DE OPERAÇÃO EM GERAL COM ENCARGOS COMPLEMENTARES</v>
          </cell>
          <cell r="C7764" t="str">
            <v>MES</v>
          </cell>
          <cell r="D7764" t="str">
            <v>COEFICIENTE DE REPRESENTATIVIDADE</v>
          </cell>
          <cell r="E7764" t="str">
            <v>4.355,62</v>
          </cell>
          <cell r="F7764" t="str">
            <v>ENCARGOS COMPLEMENTARES REFERENCIAL</v>
          </cell>
        </row>
        <row r="7765">
          <cell r="A7765" t="str">
            <v>101378</v>
          </cell>
          <cell r="B7765" t="str">
            <v>AJUDANTE DE PINTOR COM ENCARGOS COMPLEMENTARES</v>
          </cell>
          <cell r="C7765" t="str">
            <v>MES</v>
          </cell>
          <cell r="D7765" t="str">
            <v>COEFICIENTE DE REPRESENTATIVIDADE</v>
          </cell>
          <cell r="E7765" t="str">
            <v>4.954,97</v>
          </cell>
          <cell r="F7765" t="str">
            <v>ENCARGOS COMPLEMENTARES REFERENCIAL</v>
          </cell>
        </row>
        <row r="7766">
          <cell r="A7766" t="str">
            <v>101379</v>
          </cell>
          <cell r="B7766" t="str">
            <v>AJUDANTE DE SERRALHEIRO COM ENCARGOS COMPLEMENTARES</v>
          </cell>
          <cell r="C7766" t="str">
            <v>MES</v>
          </cell>
          <cell r="D7766" t="str">
            <v>COEFICIENTE DE REPRESENTATIVIDADE</v>
          </cell>
          <cell r="E7766" t="str">
            <v>4.638,49</v>
          </cell>
          <cell r="F7766" t="str">
            <v>ENCARGOS COMPLEMENTARES REFERENCIAL</v>
          </cell>
        </row>
        <row r="7767">
          <cell r="A7767" t="str">
            <v>101380</v>
          </cell>
          <cell r="B7767" t="str">
            <v>AJUDANTE ESPECIALIZADO COM ENCARGOS COMPLEMENTARES</v>
          </cell>
          <cell r="C7767" t="str">
            <v>MES</v>
          </cell>
          <cell r="D7767" t="str">
            <v>COEFICIENTE DE REPRESENTATIVIDADE</v>
          </cell>
          <cell r="E7767" t="str">
            <v>4.332,02</v>
          </cell>
          <cell r="F7767" t="str">
            <v>ENCARGOS COMPLEMENTARES REFERENCIAL</v>
          </cell>
        </row>
        <row r="7768">
          <cell r="A7768" t="str">
            <v>101381</v>
          </cell>
          <cell r="B7768" t="str">
            <v>ARMADOR COM ENCARGOS COMPLEMENTARES</v>
          </cell>
          <cell r="C7768" t="str">
            <v>MES</v>
          </cell>
          <cell r="D7768" t="str">
            <v>COEFICIENTE DE REPRESENTATIVIDADE</v>
          </cell>
          <cell r="E7768" t="str">
            <v>5.536,13</v>
          </cell>
          <cell r="F7768" t="str">
            <v>ENCARGOS COMPLEMENTARES REFERENCIAL</v>
          </cell>
        </row>
        <row r="7769">
          <cell r="A7769" t="str">
            <v>101382</v>
          </cell>
          <cell r="B7769" t="str">
            <v>ASSENTADOR DE MANILHAS COM ENCARGOS COMPLEMENTARES</v>
          </cell>
          <cell r="C7769" t="str">
            <v>MES</v>
          </cell>
          <cell r="D7769" t="str">
            <v>COEFICIENTE DE REPRESENTATIVIDADE</v>
          </cell>
          <cell r="E7769" t="str">
            <v>4.898,06</v>
          </cell>
          <cell r="F7769" t="str">
            <v>ENCARGOS COMPLEMENTARES REFERENCIAL</v>
          </cell>
        </row>
        <row r="7770">
          <cell r="A7770" t="str">
            <v>101383</v>
          </cell>
          <cell r="B7770" t="str">
            <v>AUXILIAR DE AZULEJISTA COM ENCARGOS COMPLEMENTARES</v>
          </cell>
          <cell r="C7770" t="str">
            <v>MES</v>
          </cell>
          <cell r="D7770" t="str">
            <v>COEFICIENTE DE REPRESENTATIVIDADE</v>
          </cell>
          <cell r="E7770" t="str">
            <v>4.063,89</v>
          </cell>
          <cell r="F7770" t="str">
            <v>ENCARGOS COMPLEMENTARES REFERENCIAL</v>
          </cell>
        </row>
        <row r="7771">
          <cell r="A7771" t="str">
            <v>101384</v>
          </cell>
          <cell r="B7771" t="str">
            <v>AUXILIAR DE ENCANADOR OU BOMBEIRO HIDRÁULICO COM ENCARGOS COMPLEMENTARES</v>
          </cell>
          <cell r="C7771" t="str">
            <v>MES</v>
          </cell>
          <cell r="D7771" t="str">
            <v>COEFICIENTE DE REPRESENTATIVIDADE</v>
          </cell>
          <cell r="E7771" t="str">
            <v>4.525,07</v>
          </cell>
          <cell r="F7771" t="str">
            <v>ENCARGOS COMPLEMENTARES REFERENCIAL</v>
          </cell>
        </row>
        <row r="7772">
          <cell r="A7772" t="str">
            <v>101385</v>
          </cell>
          <cell r="B7772" t="str">
            <v>AUXILIAR DE LABORATORISTA DE SOLOS E DE CONCRETO COM ENCARGOS COMPLEMENTARES</v>
          </cell>
          <cell r="C7772" t="str">
            <v>MES</v>
          </cell>
          <cell r="D7772" t="str">
            <v>COEFICIENTE DE REPRESENTATIVIDADE</v>
          </cell>
          <cell r="E7772" t="str">
            <v>5.590,13</v>
          </cell>
          <cell r="F7772" t="str">
            <v>ENCARGOS COMPLEMENTARES REFERENCIAL</v>
          </cell>
        </row>
        <row r="7773">
          <cell r="A7773" t="str">
            <v>101386</v>
          </cell>
          <cell r="B7773" t="str">
            <v>AUXILIAR DE MECÂNICO COM ENCARGOS COMPLEMENTARES</v>
          </cell>
          <cell r="C7773" t="str">
            <v>MES</v>
          </cell>
          <cell r="D7773" t="str">
            <v>COEFICIENTE DE REPRESENTATIVIDADE</v>
          </cell>
          <cell r="E7773" t="str">
            <v>4.412,91</v>
          </cell>
          <cell r="F7773" t="str">
            <v>ENCARGOS COMPLEMENTARES REFERENCIAL</v>
          </cell>
        </row>
        <row r="7774">
          <cell r="A7774" t="str">
            <v>101387</v>
          </cell>
          <cell r="B7774" t="str">
            <v>AUXILIAR DE PEDREIRO COM ENCARGOS COMPLEMENTARES</v>
          </cell>
          <cell r="C7774" t="str">
            <v>MES</v>
          </cell>
          <cell r="D7774" t="str">
            <v>COEFICIENTE DE REPRESENTATIVIDADE</v>
          </cell>
          <cell r="E7774" t="str">
            <v>4.646,81</v>
          </cell>
          <cell r="F7774" t="str">
            <v>ENCARGOS COMPLEMENTARES REFERENCIAL</v>
          </cell>
        </row>
        <row r="7775">
          <cell r="A7775" t="str">
            <v>101388</v>
          </cell>
          <cell r="B7775" t="str">
            <v>AUXILIAR DE SERVIÇOS GERAIS COM ENCARGOS COMPLEMENTARES</v>
          </cell>
          <cell r="C7775" t="str">
            <v>MES</v>
          </cell>
          <cell r="D7775" t="str">
            <v>COEFICIENTE DE REPRESENTATIVIDADE</v>
          </cell>
          <cell r="E7775" t="str">
            <v>4.252,26</v>
          </cell>
          <cell r="F7775" t="str">
            <v>ENCARGOS COMPLEMENTARES REFERENCIAL</v>
          </cell>
        </row>
        <row r="7776">
          <cell r="A7776" t="str">
            <v>101389</v>
          </cell>
          <cell r="B7776" t="str">
            <v>AUXILIAR DE TOPÓGRAFO COM ENCARGOS COMPLEMENTARES</v>
          </cell>
          <cell r="C7776" t="str">
            <v>MES</v>
          </cell>
          <cell r="D7776" t="str">
            <v>COEFICIENTE DE REPRESENTATIVIDADE</v>
          </cell>
          <cell r="E7776" t="str">
            <v>3.298,60</v>
          </cell>
          <cell r="F7776" t="str">
            <v>ENCARGOS COMPLEMENTARES REFERENCIAL</v>
          </cell>
        </row>
        <row r="7777">
          <cell r="A7777" t="str">
            <v>101390</v>
          </cell>
          <cell r="B7777" t="str">
            <v>AUXILIAR TÉCNICO / ASSISTENTE DE ENGENHARIA COM ENCARGOS COMPLEMENTARES</v>
          </cell>
          <cell r="C7777" t="str">
            <v>MES</v>
          </cell>
          <cell r="D7777" t="str">
            <v>COEFICIENTE DE REPRESENTATIVIDADE</v>
          </cell>
          <cell r="E7777" t="str">
            <v>7.987,34</v>
          </cell>
          <cell r="F7777" t="str">
            <v>ENCARGOS COMPLEMENTARES REFERENCIAL</v>
          </cell>
        </row>
        <row r="7778">
          <cell r="A7778" t="str">
            <v>101391</v>
          </cell>
          <cell r="B7778" t="str">
            <v>AZULEJISTA OU LADRILHEIRO COM ENCARGOS COMPLEMENTARES</v>
          </cell>
          <cell r="C7778" t="str">
            <v>MES</v>
          </cell>
          <cell r="D7778" t="str">
            <v>COEFICIENTE DE REPRESENTATIVIDADE</v>
          </cell>
          <cell r="E7778" t="str">
            <v>5.547,49</v>
          </cell>
          <cell r="F7778" t="str">
            <v>ENCARGOS COMPLEMENTARES REFERENCIAL</v>
          </cell>
        </row>
        <row r="7779">
          <cell r="A7779" t="str">
            <v>101392</v>
          </cell>
          <cell r="B7779" t="str">
            <v>BLASTER, DINAMITADOR OU CABO DE FORÇA COM ENCARGOS COMPLEMENTARES</v>
          </cell>
          <cell r="C7779" t="str">
            <v>MES</v>
          </cell>
          <cell r="D7779" t="str">
            <v>COEFICIENTE DE REPRESENTATIVIDADE</v>
          </cell>
          <cell r="E7779" t="str">
            <v>5.488,40</v>
          </cell>
          <cell r="F7779" t="str">
            <v>ENCARGOS COMPLEMENTARES REFERENCIAL</v>
          </cell>
        </row>
        <row r="7780">
          <cell r="A7780" t="str">
            <v>101394</v>
          </cell>
          <cell r="B7780" t="str">
            <v>CALCETEIRO COM ENCARGOS COMPLEMENTARES</v>
          </cell>
          <cell r="C7780" t="str">
            <v>MES</v>
          </cell>
          <cell r="D7780" t="str">
            <v>COEFICIENTE DE REPRESENTATIVIDADE</v>
          </cell>
          <cell r="E7780" t="str">
            <v>4.940,58</v>
          </cell>
          <cell r="F7780" t="str">
            <v>ENCARGOS COMPLEMENTARES REFERENCIAL</v>
          </cell>
        </row>
        <row r="7781">
          <cell r="A7781" t="str">
            <v>101395</v>
          </cell>
          <cell r="B7781" t="str">
            <v>CARPINTEIRO AUXILIAR COM ENCARGOS COMPLEMENTARES</v>
          </cell>
          <cell r="C7781" t="str">
            <v>MES</v>
          </cell>
          <cell r="D7781" t="str">
            <v>COEFICIENTE DE REPRESENTATIVIDADE</v>
          </cell>
          <cell r="E7781" t="str">
            <v>4.620,48</v>
          </cell>
          <cell r="F7781" t="str">
            <v>ENCARGOS COMPLEMENTARES REFERENCIAL</v>
          </cell>
        </row>
        <row r="7782">
          <cell r="A7782" t="str">
            <v>101396</v>
          </cell>
          <cell r="B7782" t="str">
            <v>CARPINTEIRO DE ESQUADRIAS COM ENCARGOS COMPLEMENTARES</v>
          </cell>
          <cell r="C7782" t="str">
            <v>MES</v>
          </cell>
          <cell r="D7782" t="str">
            <v>COEFICIENTE DE REPRESENTATIVIDADE</v>
          </cell>
          <cell r="E7782" t="str">
            <v>5.832,66</v>
          </cell>
          <cell r="F7782" t="str">
            <v>ENCARGOS COMPLEMENTARES REFERENCIAL</v>
          </cell>
        </row>
        <row r="7783">
          <cell r="A7783" t="str">
            <v>101397</v>
          </cell>
          <cell r="B7783" t="str">
            <v>CARPINTEIRO DE FORMAS COM ENCARGOS COMPLEMENTARES</v>
          </cell>
          <cell r="C7783" t="str">
            <v>MES</v>
          </cell>
          <cell r="D7783" t="str">
            <v>COEFICIENTE DE REPRESENTATIVIDADE</v>
          </cell>
          <cell r="E7783" t="str">
            <v>5.821,02</v>
          </cell>
          <cell r="F7783" t="str">
            <v>ENCARGOS COMPLEMENTARES REFERENCIAL</v>
          </cell>
        </row>
        <row r="7784">
          <cell r="A7784" t="str">
            <v>101398</v>
          </cell>
          <cell r="B7784" t="str">
            <v>CAVOUQUEIRO OU OPERADOR DE PERFURATRIZ COM ENCARGOS COMPLEMENTARES</v>
          </cell>
          <cell r="C7784" t="str">
            <v>MES</v>
          </cell>
          <cell r="D7784" t="str">
            <v>COEFICIENTE DE REPRESENTATIVIDADE</v>
          </cell>
          <cell r="E7784" t="str">
            <v>4.050,28</v>
          </cell>
          <cell r="F7784" t="str">
            <v>ENCARGOS COMPLEMENTARES REFERENCIAL</v>
          </cell>
        </row>
        <row r="7785">
          <cell r="A7785" t="str">
            <v>101399</v>
          </cell>
          <cell r="B7785" t="str">
            <v>ELETRICISTA COM ENCARGOS COMPLEMENTARES</v>
          </cell>
          <cell r="C7785" t="str">
            <v>MES</v>
          </cell>
          <cell r="D7785" t="str">
            <v>COEFICIENTE DE REPRESENTATIVIDADE</v>
          </cell>
          <cell r="E7785" t="str">
            <v>6.680,33</v>
          </cell>
          <cell r="F7785" t="str">
            <v>ENCARGOS COMPLEMENTARES REFERENCIAL</v>
          </cell>
        </row>
        <row r="7786">
          <cell r="A7786" t="str">
            <v>101401</v>
          </cell>
          <cell r="B7786" t="str">
            <v>ELETROTÉCNICO COM ENCARGOS COMPLEMENTARES</v>
          </cell>
          <cell r="C7786" t="str">
            <v>MES</v>
          </cell>
          <cell r="D7786" t="str">
            <v>COEFICIENTE DE REPRESENTATIVIDADE</v>
          </cell>
          <cell r="E7786" t="str">
            <v>7.409,90</v>
          </cell>
          <cell r="F7786" t="str">
            <v>ENCARGOS COMPLEMENTARES REFERENCIAL</v>
          </cell>
        </row>
        <row r="7787">
          <cell r="A7787" t="str">
            <v>101402</v>
          </cell>
          <cell r="B7787" t="str">
            <v>ENCANADOR OU BOMBEIRO HIDRÁULICO COM ENCARGOS COMPLEMENTARES</v>
          </cell>
          <cell r="C7787" t="str">
            <v>MES</v>
          </cell>
          <cell r="D7787" t="str">
            <v>COEFICIENTE DE REPRESENTATIVIDADE</v>
          </cell>
          <cell r="E7787" t="str">
            <v>5.261,53</v>
          </cell>
          <cell r="F7787" t="str">
            <v>ENCARGOS COMPLEMENTARES REFERENCIAL</v>
          </cell>
        </row>
        <row r="7788">
          <cell r="A7788" t="str">
            <v>101407</v>
          </cell>
          <cell r="B7788" t="str">
            <v>GESSEIRO COM ENCARGOS COMPLEMENTARES</v>
          </cell>
          <cell r="C7788" t="str">
            <v>MES</v>
          </cell>
          <cell r="D7788" t="str">
            <v>COEFICIENTE DE REPRESENTATIVIDADE</v>
          </cell>
          <cell r="E7788" t="str">
            <v>4.422,76</v>
          </cell>
          <cell r="F7788" t="str">
            <v>ENCARGOS COMPLEMENTARES REFERENCIAL</v>
          </cell>
        </row>
        <row r="7789">
          <cell r="A7789" t="str">
            <v>101408</v>
          </cell>
          <cell r="B7789" t="str">
            <v>IMPERMEABILIZADOR COM ENCARGOS COMPLEMENTARES</v>
          </cell>
          <cell r="C7789" t="str">
            <v>MES</v>
          </cell>
          <cell r="D7789" t="str">
            <v>COEFICIENTE DE REPRESENTATIVIDADE</v>
          </cell>
          <cell r="E7789" t="str">
            <v>5.239,14</v>
          </cell>
          <cell r="F7789" t="str">
            <v>ENCARGOS COMPLEMENTARES REFERENCIAL</v>
          </cell>
        </row>
        <row r="7790">
          <cell r="A7790" t="str">
            <v>101409</v>
          </cell>
          <cell r="B7790" t="str">
            <v>INSTALADOR DE TUBULAÇÕES COM ENCARGOS COMPLEMENTARES</v>
          </cell>
          <cell r="C7790" t="str">
            <v>MES</v>
          </cell>
          <cell r="D7790" t="str">
            <v>COEFICIENTE DE REPRESENTATIVIDADE</v>
          </cell>
          <cell r="E7790" t="str">
            <v>6.706,77</v>
          </cell>
          <cell r="F7790" t="str">
            <v>ENCARGOS COMPLEMENTARES REFERENCIAL</v>
          </cell>
        </row>
        <row r="7791">
          <cell r="A7791" t="str">
            <v>101410</v>
          </cell>
          <cell r="B7791" t="str">
            <v>JARDINEIRO COM ENCARGOS COMPLEMENTARES</v>
          </cell>
          <cell r="C7791" t="str">
            <v>MES</v>
          </cell>
          <cell r="D7791" t="str">
            <v>COEFICIENTE DE REPRESENTATIVIDADE</v>
          </cell>
          <cell r="E7791" t="str">
            <v>4.611,00</v>
          </cell>
          <cell r="F7791" t="str">
            <v>ENCARGOS COMPLEMENTARES REFERENCIAL</v>
          </cell>
        </row>
        <row r="7792">
          <cell r="A7792" t="str">
            <v>101412</v>
          </cell>
          <cell r="B7792" t="str">
            <v>MAÇARIQUEIRO COM ENCARGOS COMPLEMENTARES</v>
          </cell>
          <cell r="C7792" t="str">
            <v>MES</v>
          </cell>
          <cell r="D7792" t="str">
            <v>COEFICIENTE DE REPRESENTATIVIDADE</v>
          </cell>
          <cell r="E7792" t="str">
            <v>6.050,43</v>
          </cell>
          <cell r="F7792" t="str">
            <v>ENCARGOS COMPLEMENTARES REFERENCIAL</v>
          </cell>
        </row>
        <row r="7793">
          <cell r="A7793" t="str">
            <v>101413</v>
          </cell>
          <cell r="B7793" t="str">
            <v>MARCENEIRO COM ENCARGOS COMPLEMENTARES</v>
          </cell>
          <cell r="C7793" t="str">
            <v>MES</v>
          </cell>
          <cell r="D7793" t="str">
            <v>COEFICIENTE DE REPRESENTATIVIDADE</v>
          </cell>
          <cell r="E7793" t="str">
            <v>5.736,41</v>
          </cell>
          <cell r="F7793" t="str">
            <v>ENCARGOS COMPLEMENTARES REFERENCIAL</v>
          </cell>
        </row>
        <row r="7794">
          <cell r="A7794" t="str">
            <v>101414</v>
          </cell>
          <cell r="B7794" t="str">
            <v>MARMORISTA / GRANITEIRO COM ENCARGOS COMPLEMENTARES</v>
          </cell>
          <cell r="C7794" t="str">
            <v>MES</v>
          </cell>
          <cell r="D7794" t="str">
            <v>COEFICIENTE DE REPRESENTATIVIDADE</v>
          </cell>
          <cell r="E7794" t="str">
            <v>5.576,74</v>
          </cell>
          <cell r="F7794" t="str">
            <v>ENCARGOS COMPLEMENTARES REFERENCIAL</v>
          </cell>
        </row>
        <row r="7795">
          <cell r="A7795" t="str">
            <v>101415</v>
          </cell>
          <cell r="B7795" t="str">
            <v>MECÂNICO DE EQUIPAMENTOS PESADOS COM ENCARGOS COMPLEMENTARES</v>
          </cell>
          <cell r="C7795" t="str">
            <v>MES</v>
          </cell>
          <cell r="D7795" t="str">
            <v>COEFICIENTE DE REPRESENTATIVIDADE</v>
          </cell>
          <cell r="E7795" t="str">
            <v>7.426,15</v>
          </cell>
          <cell r="F7795" t="str">
            <v>ENCARGOS COMPLEMENTARES REFERENCIAL</v>
          </cell>
        </row>
        <row r="7796">
          <cell r="A7796" t="str">
            <v>101416</v>
          </cell>
          <cell r="B7796" t="str">
            <v>MECÂNICO DE REFRIGERAÇÃO COM ENCARGOS COMPLEMENTARES</v>
          </cell>
          <cell r="C7796" t="str">
            <v>MES</v>
          </cell>
          <cell r="D7796" t="str">
            <v>COEFICIENTE DE REPRESENTATIVIDADE</v>
          </cell>
          <cell r="E7796" t="str">
            <v>5.889,52</v>
          </cell>
          <cell r="F7796" t="str">
            <v>ENCARGOS COMPLEMENTARES REFERENCIAL</v>
          </cell>
        </row>
        <row r="7797">
          <cell r="A7797" t="str">
            <v>101417</v>
          </cell>
          <cell r="B7797" t="str">
            <v>MONTADOR DE ELETROELETRÔNICO COM ENCARGOS COMPLEMENTARES</v>
          </cell>
          <cell r="C7797" t="str">
            <v>MES</v>
          </cell>
          <cell r="D7797" t="str">
            <v>COEFICIENTE DE REPRESENTATIVIDADE</v>
          </cell>
          <cell r="E7797" t="str">
            <v>6.366,25</v>
          </cell>
          <cell r="F7797" t="str">
            <v>ENCARGOS COMPLEMENTARES REFERENCIAL</v>
          </cell>
        </row>
        <row r="7798">
          <cell r="A7798" t="str">
            <v>101418</v>
          </cell>
          <cell r="B7798" t="str">
            <v>MONTADOR DE ESTRUTURAS METÁLICAS COM ENCARGOS COMPLEMENTARES</v>
          </cell>
          <cell r="C7798" t="str">
            <v>MES</v>
          </cell>
          <cell r="D7798" t="str">
            <v>COEFICIENTE DE REPRESENTATIVIDADE</v>
          </cell>
          <cell r="E7798" t="str">
            <v>5.926,08</v>
          </cell>
          <cell r="F7798" t="str">
            <v>ENCARGOS COMPLEMENTARES REFERENCIAL</v>
          </cell>
        </row>
        <row r="7799">
          <cell r="A7799" t="str">
            <v>101419</v>
          </cell>
          <cell r="B7799" t="str">
            <v>MONTADOR DE MÁQUINAS COM ENCARGOS COMPLEMENTARES</v>
          </cell>
          <cell r="C7799" t="str">
            <v>MES</v>
          </cell>
          <cell r="D7799" t="str">
            <v>COEFICIENTE DE REPRESENTATIVIDADE</v>
          </cell>
          <cell r="E7799" t="str">
            <v>7.648,69</v>
          </cell>
          <cell r="F7799" t="str">
            <v>ENCARGOS COMPLEMENTARES REFERENCIAL</v>
          </cell>
        </row>
        <row r="7800">
          <cell r="A7800" t="str">
            <v>101420</v>
          </cell>
          <cell r="B7800" t="str">
            <v>MOTORISTA DE CAMINHÃO BASCULANTE COM ENCARGOS COMPLEMENTARES</v>
          </cell>
          <cell r="C7800" t="str">
            <v>MES</v>
          </cell>
          <cell r="D7800" t="str">
            <v>COEFICIENTE DE REPRESENTATIVIDADE</v>
          </cell>
          <cell r="E7800" t="str">
            <v>5.442,15</v>
          </cell>
          <cell r="F7800" t="str">
            <v>ENCARGOS COMPLEMENTARES REFERENCIAL</v>
          </cell>
        </row>
        <row r="7801">
          <cell r="A7801" t="str">
            <v>101421</v>
          </cell>
          <cell r="B7801" t="str">
            <v>MOTORISTA DE CAMINHÃO CARRETA COM ENCARGOS COMPLEMENTARES</v>
          </cell>
          <cell r="C7801" t="str">
            <v>MES</v>
          </cell>
          <cell r="D7801" t="str">
            <v>COEFICIENTE DE REPRESENTATIVIDADE</v>
          </cell>
          <cell r="E7801" t="str">
            <v>6.242,00</v>
          </cell>
          <cell r="F7801" t="str">
            <v>ENCARGOS COMPLEMENTARES REFERENCIAL</v>
          </cell>
        </row>
        <row r="7802">
          <cell r="A7802" t="str">
            <v>101422</v>
          </cell>
          <cell r="B7802" t="str">
            <v>MOTORISTA DE CARRO DE PASSEIO COM ENCARGOS COMPLEMENTARES</v>
          </cell>
          <cell r="C7802" t="str">
            <v>MES</v>
          </cell>
          <cell r="D7802" t="str">
            <v>COEFICIENTE DE REPRESENTATIVIDADE</v>
          </cell>
          <cell r="E7802" t="str">
            <v>4.636,00</v>
          </cell>
          <cell r="F7802" t="str">
            <v>ENCARGOS COMPLEMENTARES REFERENCIAL</v>
          </cell>
        </row>
        <row r="7803">
          <cell r="A7803" t="str">
            <v>101424</v>
          </cell>
          <cell r="B7803" t="str">
            <v>MOTORISTA OPERADOR DE CAMINHÃO COM MUNCK COM ENCARGOS COMPLEMENTARES</v>
          </cell>
          <cell r="C7803" t="str">
            <v>MES</v>
          </cell>
          <cell r="D7803" t="str">
            <v>COEFICIENTE DE REPRESENTATIVIDADE</v>
          </cell>
          <cell r="E7803" t="str">
            <v>5.660,27</v>
          </cell>
          <cell r="F7803" t="str">
            <v>ENCARGOS COMPLEMENTARES REFERENCIAL</v>
          </cell>
        </row>
        <row r="7804">
          <cell r="A7804" t="str">
            <v>101425</v>
          </cell>
          <cell r="B7804" t="str">
            <v>NIVELADOR  COM ENCARGOS COMPLEMENTARES</v>
          </cell>
          <cell r="C7804" t="str">
            <v>MES</v>
          </cell>
          <cell r="D7804" t="str">
            <v>COEFICIENTE DE REPRESENTATIVIDADE</v>
          </cell>
          <cell r="E7804" t="str">
            <v>3.429,75</v>
          </cell>
          <cell r="F7804" t="str">
            <v>ENCARGOS COMPLEMENTARES REFERENCIAL</v>
          </cell>
        </row>
        <row r="7805">
          <cell r="A7805" t="str">
            <v>101426</v>
          </cell>
          <cell r="B7805" t="str">
            <v>OPERADOR DE BATE-ESTACA COM ENCARGOS COMPLEMENTARES</v>
          </cell>
          <cell r="C7805" t="str">
            <v>MES</v>
          </cell>
          <cell r="D7805" t="str">
            <v>COEFICIENTE DE REPRESENTATIVIDADE</v>
          </cell>
          <cell r="E7805" t="str">
            <v>6.537,26</v>
          </cell>
          <cell r="F7805" t="str">
            <v>ENCARGOS COMPLEMENTARES REFERENCIAL</v>
          </cell>
        </row>
        <row r="7806">
          <cell r="A7806" t="str">
            <v>101427</v>
          </cell>
          <cell r="B7806" t="str">
            <v>OPERADOR DE BETONEIRA (CAMINHÃO) COM ENCARGOS COMPLEMENTARES</v>
          </cell>
          <cell r="C7806" t="str">
            <v>MES</v>
          </cell>
          <cell r="D7806" t="str">
            <v>COEFICIENTE DE REPRESENTATIVIDADE</v>
          </cell>
          <cell r="E7806" t="str">
            <v>6.192,97</v>
          </cell>
          <cell r="F7806" t="str">
            <v>ENCARGOS COMPLEMENTARES REFERENCIAL</v>
          </cell>
        </row>
        <row r="7807">
          <cell r="A7807" t="str">
            <v>101428</v>
          </cell>
          <cell r="B7807" t="str">
            <v>OPERADOR DE BETONEIRA ESTACIONÁRIA COM ENCARGOS COMPLEMENTARES</v>
          </cell>
          <cell r="C7807" t="str">
            <v>MES</v>
          </cell>
          <cell r="D7807" t="str">
            <v>COEFICIENTE DE REPRESENTATIVIDADE</v>
          </cell>
          <cell r="E7807" t="str">
            <v>5.493,32</v>
          </cell>
          <cell r="F7807" t="str">
            <v>ENCARGOS COMPLEMENTARES REFERENCIAL</v>
          </cell>
        </row>
        <row r="7808">
          <cell r="A7808" t="str">
            <v>101429</v>
          </cell>
          <cell r="B7808" t="str">
            <v>OPERADOR DE COMPRESSOR DE AR OU COMPRESSORISTA COM ENCARGOS COMPLEMENTARES</v>
          </cell>
          <cell r="C7808" t="str">
            <v>MES</v>
          </cell>
          <cell r="D7808" t="str">
            <v>COEFICIENTE DE REPRESENTATIVIDADE</v>
          </cell>
          <cell r="E7808" t="str">
            <v>4.304,25</v>
          </cell>
          <cell r="F7808" t="str">
            <v>ENCARGOS COMPLEMENTARES REFERENCIAL</v>
          </cell>
        </row>
        <row r="7809">
          <cell r="A7809" t="str">
            <v>101430</v>
          </cell>
          <cell r="B7809" t="str">
            <v>OPERADOR DE DEMARCADORA DE FAIXAS DE TRÁFEGO COM ENCARGOS COMPLEMENTARES</v>
          </cell>
          <cell r="C7809" t="str">
            <v>MES</v>
          </cell>
          <cell r="D7809" t="str">
            <v>COEFICIENTE DE REPRESENTATIVIDADE</v>
          </cell>
          <cell r="E7809" t="str">
            <v>6.192,97</v>
          </cell>
          <cell r="F7809" t="str">
            <v>ENCARGOS COMPLEMENTARES REFERENCIAL</v>
          </cell>
        </row>
        <row r="7810">
          <cell r="A7810" t="str">
            <v>101431</v>
          </cell>
          <cell r="B7810" t="str">
            <v>OPERADOR DE ESCAVADEIRA COM ENCARGOS COMPLEMENTARES</v>
          </cell>
          <cell r="C7810" t="str">
            <v>MES</v>
          </cell>
          <cell r="D7810" t="str">
            <v>COEFICIENTE DE REPRESENTATIVIDADE</v>
          </cell>
          <cell r="E7810" t="str">
            <v>6.666,87</v>
          </cell>
          <cell r="F7810" t="str">
            <v>ENCARGOS COMPLEMENTARES REFERENCIAL</v>
          </cell>
        </row>
        <row r="7811">
          <cell r="A7811" t="str">
            <v>101432</v>
          </cell>
          <cell r="B7811" t="str">
            <v>OPERADOR DE GUINCHO OU GUINCHEIRO COM ENCARGOS COMPLEMENTARES</v>
          </cell>
          <cell r="C7811" t="str">
            <v>MES</v>
          </cell>
          <cell r="D7811" t="str">
            <v>COEFICIENTE DE REPRESENTATIVIDADE</v>
          </cell>
          <cell r="E7811" t="str">
            <v>5.413,77</v>
          </cell>
          <cell r="F7811" t="str">
            <v>ENCARGOS COMPLEMENTARES REFERENCIAL</v>
          </cell>
        </row>
        <row r="7812">
          <cell r="A7812" t="str">
            <v>101433</v>
          </cell>
          <cell r="B7812" t="str">
            <v>OPERADOR DE GUINDASTE COM ENCARGOS COMPLEMENTARES</v>
          </cell>
          <cell r="C7812" t="str">
            <v>MES</v>
          </cell>
          <cell r="D7812" t="str">
            <v>COEFICIENTE DE REPRESENTATIVIDADE</v>
          </cell>
          <cell r="E7812" t="str">
            <v>8.464,55</v>
          </cell>
          <cell r="F7812" t="str">
            <v>ENCARGOS COMPLEMENTARES REFERENCIAL</v>
          </cell>
        </row>
        <row r="7813">
          <cell r="A7813" t="str">
            <v>101434</v>
          </cell>
          <cell r="B7813" t="str">
            <v>OPERADOR DE JATO ABRASIVO OU JATISTA COM ENCARGOS COMPLEMENTARES</v>
          </cell>
          <cell r="C7813" t="str">
            <v>MES</v>
          </cell>
          <cell r="D7813" t="str">
            <v>COEFICIENTE DE REPRESENTATIVIDADE</v>
          </cell>
          <cell r="E7813" t="str">
            <v>4.519,30</v>
          </cell>
          <cell r="F7813" t="str">
            <v>ENCARGOS COMPLEMENTARES REFERENCIAL</v>
          </cell>
        </row>
        <row r="7814">
          <cell r="A7814" t="str">
            <v>101435</v>
          </cell>
          <cell r="B7814" t="str">
            <v>OPERADOR DE MÁQUINAS E TRATORES DIVERSOS COM ENCARGOS COMPLEMENTARES</v>
          </cell>
          <cell r="C7814" t="str">
            <v>MES</v>
          </cell>
          <cell r="D7814" t="str">
            <v>COEFICIENTE DE REPRESENTATIVIDADE</v>
          </cell>
          <cell r="E7814" t="str">
            <v>6.893,84</v>
          </cell>
          <cell r="F7814" t="str">
            <v>ENCARGOS COMPLEMENTARES REFERENCIAL</v>
          </cell>
        </row>
        <row r="7815">
          <cell r="A7815" t="str">
            <v>101436</v>
          </cell>
          <cell r="B7815" t="str">
            <v>OPERADOR DE MARTELETE OU MARTELETEIRO COM ENCARGOS COMPLEMENTARES</v>
          </cell>
          <cell r="C7815" t="str">
            <v>MES</v>
          </cell>
          <cell r="D7815" t="str">
            <v>COEFICIENTE DE REPRESENTATIVIDADE</v>
          </cell>
          <cell r="E7815" t="str">
            <v>4.979,41</v>
          </cell>
          <cell r="F7815" t="str">
            <v>ENCARGOS COMPLEMENTARES REFERENCIAL</v>
          </cell>
        </row>
        <row r="7816">
          <cell r="A7816" t="str">
            <v>101437</v>
          </cell>
          <cell r="B7816" t="str">
            <v>OPERADOR DE MOTO SCRAPER COM ENCARGOS COMPLEMENTARES</v>
          </cell>
          <cell r="C7816" t="str">
            <v>MES</v>
          </cell>
          <cell r="D7816" t="str">
            <v>COEFICIENTE DE REPRESENTATIVIDADE</v>
          </cell>
          <cell r="E7816" t="str">
            <v>7.814,08</v>
          </cell>
          <cell r="F7816" t="str">
            <v>ENCARGOS COMPLEMENTARES REFERENCIAL</v>
          </cell>
        </row>
        <row r="7817">
          <cell r="A7817" t="str">
            <v>101438</v>
          </cell>
          <cell r="B7817" t="str">
            <v>OPERADOR DE MOTONIVELADORA COM ENCARGOS COMPLEMENTARES</v>
          </cell>
          <cell r="C7817" t="str">
            <v>MES</v>
          </cell>
          <cell r="D7817" t="str">
            <v>COEFICIENTE DE REPRESENTATIVIDADE</v>
          </cell>
          <cell r="E7817" t="str">
            <v>7.814,08</v>
          </cell>
          <cell r="F7817" t="str">
            <v>ENCARGOS COMPLEMENTARES REFERENCIAL</v>
          </cell>
        </row>
        <row r="7818">
          <cell r="A7818" t="str">
            <v>101439</v>
          </cell>
          <cell r="B7818" t="str">
            <v>OPERADOR DE PÁ CARREGADEIRA COM ENCARGOS COMPLEMENTARES</v>
          </cell>
          <cell r="C7818" t="str">
            <v>MES</v>
          </cell>
          <cell r="D7818" t="str">
            <v>COEFICIENTE DE REPRESENTATIVIDADE</v>
          </cell>
          <cell r="E7818" t="str">
            <v>6.192,97</v>
          </cell>
          <cell r="F7818" t="str">
            <v>ENCARGOS COMPLEMENTARES REFERENCIAL</v>
          </cell>
        </row>
        <row r="7819">
          <cell r="A7819" t="str">
            <v>101440</v>
          </cell>
          <cell r="B7819" t="str">
            <v>OPERADOR DE PAVIMENTADORA / MESA VIBROACABADORA COM ENCARGOS COMPLEMENTARES</v>
          </cell>
          <cell r="C7819" t="str">
            <v>MES</v>
          </cell>
          <cell r="D7819" t="str">
            <v>COEFICIENTE DE REPRESENTATIVIDADE</v>
          </cell>
          <cell r="E7819" t="str">
            <v>6.192,97</v>
          </cell>
          <cell r="F7819" t="str">
            <v>ENCARGOS COMPLEMENTARES REFERENCIAL</v>
          </cell>
        </row>
        <row r="7820">
          <cell r="A7820" t="str">
            <v>101441</v>
          </cell>
          <cell r="B7820" t="str">
            <v>OPERADOR DE ROLO COMPACTADOR COM ENCARGOS COMPLEMENTARES</v>
          </cell>
          <cell r="C7820" t="str">
            <v>MES</v>
          </cell>
          <cell r="D7820" t="str">
            <v>COEFICIENTE DE REPRESENTATIVIDADE</v>
          </cell>
          <cell r="E7820" t="str">
            <v>5.319,18</v>
          </cell>
          <cell r="F7820" t="str">
            <v>ENCARGOS COMPLEMENTARES REFERENCIAL</v>
          </cell>
        </row>
        <row r="7821">
          <cell r="A7821" t="str">
            <v>101443</v>
          </cell>
          <cell r="B7821" t="str">
            <v>OPERADOR DE USINA DE ASFALTO, DE SOLOS OU DE CONCRETO COM ENCARGOS COMPLEMENTARES</v>
          </cell>
          <cell r="C7821" t="str">
            <v>MES</v>
          </cell>
          <cell r="D7821" t="str">
            <v>COEFICIENTE DE REPRESENTATIVIDADE</v>
          </cell>
          <cell r="E7821" t="str">
            <v>7.814,08</v>
          </cell>
          <cell r="F7821" t="str">
            <v>ENCARGOS COMPLEMENTARES REFERENCIAL</v>
          </cell>
        </row>
        <row r="7822">
          <cell r="A7822" t="str">
            <v>101444</v>
          </cell>
          <cell r="B7822" t="str">
            <v>PASTILHEIRO COM ENCARGOS COMPLEMENTARES</v>
          </cell>
          <cell r="C7822" t="str">
            <v>MES</v>
          </cell>
          <cell r="D7822" t="str">
            <v>COEFICIENTE DE REPRESENTATIVIDADE</v>
          </cell>
          <cell r="E7822" t="str">
            <v>5.547,49</v>
          </cell>
          <cell r="F7822" t="str">
            <v>ENCARGOS COMPLEMENTARES REFERENCIAL</v>
          </cell>
        </row>
        <row r="7823">
          <cell r="A7823" t="str">
            <v>101445</v>
          </cell>
          <cell r="B7823" t="str">
            <v>PEDREIRO COM ENCARGOS COMPLEMENTARES</v>
          </cell>
          <cell r="C7823" t="str">
            <v>MES</v>
          </cell>
          <cell r="D7823" t="str">
            <v>COEFICIENTE DE REPRESENTATIVIDADE</v>
          </cell>
          <cell r="E7823" t="str">
            <v>5.568,51</v>
          </cell>
          <cell r="F7823" t="str">
            <v>ENCARGOS COMPLEMENTARES REFERENCIAL</v>
          </cell>
        </row>
        <row r="7824">
          <cell r="A7824" t="str">
            <v>101446</v>
          </cell>
          <cell r="B7824" t="str">
            <v>PINTOR COM ENCARGOS COMPLEMENTARES</v>
          </cell>
          <cell r="C7824" t="str">
            <v>MES</v>
          </cell>
          <cell r="D7824" t="str">
            <v>COEFICIENTE DE REPRESENTATIVIDADE</v>
          </cell>
          <cell r="E7824" t="str">
            <v>5.847,37</v>
          </cell>
          <cell r="F7824" t="str">
            <v>ENCARGOS COMPLEMENTARES REFERENCIAL</v>
          </cell>
        </row>
        <row r="7825">
          <cell r="A7825" t="str">
            <v>101447</v>
          </cell>
          <cell r="B7825" t="str">
            <v>PINTOR DE LETREIROS COM ENCARGOS COMPLEMENTARES</v>
          </cell>
          <cell r="C7825" t="str">
            <v>MES</v>
          </cell>
          <cell r="D7825" t="str">
            <v>COEFICIENTE DE REPRESENTATIVIDADE</v>
          </cell>
          <cell r="E7825" t="str">
            <v>5.541,34</v>
          </cell>
          <cell r="F7825" t="str">
            <v>ENCARGOS COMPLEMENTARES REFERENCIAL</v>
          </cell>
        </row>
        <row r="7826">
          <cell r="A7826" t="str">
            <v>101448</v>
          </cell>
          <cell r="B7826" t="str">
            <v>PINTOR PARA TINTA EPÓXI COM ENCARGOS COMPLEMENTARES</v>
          </cell>
          <cell r="C7826" t="str">
            <v>MES</v>
          </cell>
          <cell r="D7826" t="str">
            <v>COEFICIENTE DE REPRESENTATIVIDADE</v>
          </cell>
          <cell r="E7826" t="str">
            <v>5.847,37</v>
          </cell>
          <cell r="F7826" t="str">
            <v>ENCARGOS COMPLEMENTARES REFERENCIAL</v>
          </cell>
        </row>
        <row r="7827">
          <cell r="A7827" t="str">
            <v>101449</v>
          </cell>
          <cell r="B7827" t="str">
            <v>POCEIRO / ESCAVADOR DE VALAS COM ENCARGOS COMPLEMENTARES</v>
          </cell>
          <cell r="C7827" t="str">
            <v>MES</v>
          </cell>
          <cell r="D7827" t="str">
            <v>COEFICIENTE DE REPRESENTATIVIDADE</v>
          </cell>
          <cell r="E7827" t="str">
            <v>5.212,05</v>
          </cell>
          <cell r="F7827" t="str">
            <v>ENCARGOS COMPLEMENTARES REFERENCIAL</v>
          </cell>
        </row>
        <row r="7828">
          <cell r="A7828" t="str">
            <v>101451</v>
          </cell>
          <cell r="B7828" t="str">
            <v>SERRALHEIRO COM ENCARGOS COMPLEMENTARES</v>
          </cell>
          <cell r="C7828" t="str">
            <v>MES</v>
          </cell>
          <cell r="D7828" t="str">
            <v>COEFICIENTE DE REPRESENTATIVIDADE</v>
          </cell>
          <cell r="E7828" t="str">
            <v>6.234,42</v>
          </cell>
          <cell r="F7828" t="str">
            <v>ENCARGOS COMPLEMENTARES REFERENCIAL</v>
          </cell>
        </row>
        <row r="7829">
          <cell r="A7829" t="str">
            <v>101452</v>
          </cell>
          <cell r="B7829" t="str">
            <v>SERVENTE DE OBRAS COM ENCARGOS COMPLEMENTARES</v>
          </cell>
          <cell r="C7829" t="str">
            <v>MES</v>
          </cell>
          <cell r="D7829" t="str">
            <v>COEFICIENTE DE REPRESENTATIVIDADE</v>
          </cell>
          <cell r="E7829" t="str">
            <v>4.274,26</v>
          </cell>
          <cell r="F7829" t="str">
            <v>ENCARGOS COMPLEMENTARES REFERENCIAL</v>
          </cell>
        </row>
        <row r="7830">
          <cell r="A7830" t="str">
            <v>101453</v>
          </cell>
          <cell r="B7830" t="str">
            <v>SOLDADOR COM ENCARGOS COMPLEMENTARES</v>
          </cell>
          <cell r="C7830" t="str">
            <v>MES</v>
          </cell>
          <cell r="D7830" t="str">
            <v>COEFICIENTE DE REPRESENTATIVIDADE</v>
          </cell>
          <cell r="E7830" t="str">
            <v>6.136,55</v>
          </cell>
          <cell r="F7830" t="str">
            <v>ENCARGOS COMPLEMENTARES REFERENCIAL</v>
          </cell>
        </row>
        <row r="7831">
          <cell r="A7831" t="str">
            <v>101454</v>
          </cell>
          <cell r="B7831" t="str">
            <v>SOLDADOR ELÉTRICO COM ENCARGOS COMPLEMENTARES</v>
          </cell>
          <cell r="C7831" t="str">
            <v>MES</v>
          </cell>
          <cell r="D7831" t="str">
            <v>COEFICIENTE DE REPRESENTATIVIDADE</v>
          </cell>
          <cell r="E7831" t="str">
            <v>6.898,25</v>
          </cell>
          <cell r="F7831" t="str">
            <v>ENCARGOS COMPLEMENTARES REFERENCIAL</v>
          </cell>
        </row>
        <row r="7832">
          <cell r="A7832" t="str">
            <v>101456</v>
          </cell>
          <cell r="B7832" t="str">
            <v>TÉCNICO DE LABORATÓRIO E CAMPO DE CONSTRUÇÃO COM ENCARGOS COMPLEMENTARES</v>
          </cell>
          <cell r="C7832" t="str">
            <v>MES</v>
          </cell>
          <cell r="D7832" t="str">
            <v>COEFICIENTE DE REPRESENTATIVIDADE</v>
          </cell>
          <cell r="E7832" t="str">
            <v>9.112,45</v>
          </cell>
          <cell r="F7832" t="str">
            <v>ENCARGOS COMPLEMENTARES REFERENCIAL</v>
          </cell>
        </row>
        <row r="7833">
          <cell r="A7833" t="str">
            <v>101457</v>
          </cell>
          <cell r="B7833" t="str">
            <v>TÉCNICO EM SONDAGEM COM ENCARGOS COMPLEMENTARES</v>
          </cell>
          <cell r="C7833" t="str">
            <v>MES</v>
          </cell>
          <cell r="D7833" t="str">
            <v>COEFICIENTE DE REPRESENTATIVIDADE</v>
          </cell>
          <cell r="E7833" t="str">
            <v>10.546,12</v>
          </cell>
          <cell r="F7833" t="str">
            <v>ENCARGOS COMPLEMENTARES REFERENCIAL</v>
          </cell>
        </row>
        <row r="7834">
          <cell r="A7834" t="str">
            <v>101458</v>
          </cell>
          <cell r="B7834" t="str">
            <v>TELHADOR COM ENCARGOS COMPLEMENTARES</v>
          </cell>
          <cell r="C7834" t="str">
            <v>MES</v>
          </cell>
          <cell r="D7834" t="str">
            <v>COEFICIENTE DE REPRESENTATIVIDADE</v>
          </cell>
          <cell r="E7834" t="str">
            <v>5.770,60</v>
          </cell>
          <cell r="F7834" t="str">
            <v>ENCARGOS COMPLEMENTARES REFERENCIAL</v>
          </cell>
        </row>
        <row r="7835">
          <cell r="A7835" t="str">
            <v>101459</v>
          </cell>
          <cell r="B7835" t="str">
            <v>VIDRACEIRO COM ENCARGOS COMPLEMENTARES</v>
          </cell>
          <cell r="C7835" t="str">
            <v>MES</v>
          </cell>
          <cell r="D7835" t="str">
            <v>COEFICIENTE DE REPRESENTATIVIDADE</v>
          </cell>
          <cell r="E7835" t="str">
            <v>4.880,36</v>
          </cell>
          <cell r="F7835" t="str">
            <v>ENCARGOS COMPLEMENTARES REFERENCIAL</v>
          </cell>
        </row>
        <row r="7836">
          <cell r="A7836" t="str">
            <v>101460</v>
          </cell>
          <cell r="B7836" t="str">
            <v>VIGIA DIURNO COM ENCARGOS COMPLEMENTARES</v>
          </cell>
          <cell r="C7836" t="str">
            <v>MES</v>
          </cell>
          <cell r="D7836" t="str">
            <v>COEFICIENTE DE REPRESENTATIVIDADE</v>
          </cell>
          <cell r="E7836" t="str">
            <v>4.234,90</v>
          </cell>
          <cell r="F7836" t="str">
            <v>ENCARGOS COMPLEMENTARES REFERENCIAL</v>
          </cell>
        </row>
      </sheetData>
      <sheetData sheetId="1">
        <row r="4">
          <cell r="A4" t="str">
            <v>0307731</v>
          </cell>
          <cell r="B4" t="str">
            <v>Aparelho de apoio de neoprene fretado para estruturas moldadas no local - fornecimento e instalação</v>
          </cell>
          <cell r="C4" t="str">
            <v>dm³</v>
          </cell>
          <cell r="D4">
            <v>137.82</v>
          </cell>
        </row>
        <row r="5">
          <cell r="A5" t="str">
            <v>0307732</v>
          </cell>
          <cell r="B5" t="str">
            <v>Aparelho de apoio de neoprene fretado para estruturas pré-moldadas - fornecimento e instalação</v>
          </cell>
          <cell r="C5" t="str">
            <v>dm³</v>
          </cell>
          <cell r="D5">
            <v>112.25</v>
          </cell>
        </row>
        <row r="6">
          <cell r="A6" t="str">
            <v>0308308</v>
          </cell>
          <cell r="B6" t="str">
            <v>Aparelho de apoio metálico elastomérico fixo com capacidade de 1.500 kN - fornecimento e instalação</v>
          </cell>
          <cell r="C6" t="str">
            <v>un</v>
          </cell>
          <cell r="D6">
            <v>5977.97</v>
          </cell>
        </row>
        <row r="7">
          <cell r="A7" t="str">
            <v>0308313</v>
          </cell>
          <cell r="B7" t="str">
            <v>Aparelho de apoio metálico elastomérico fixo com capacidade de 10.000 kN - fornecimento e instalação</v>
          </cell>
          <cell r="C7" t="str">
            <v>un</v>
          </cell>
          <cell r="D7">
            <v>37441.71</v>
          </cell>
        </row>
        <row r="8">
          <cell r="A8" t="str">
            <v>0308309</v>
          </cell>
          <cell r="B8" t="str">
            <v>Aparelho de apoio metálico elastomérico fixo com capacidade de 2.500 kN - fornecimento e instalação</v>
          </cell>
          <cell r="C8" t="str">
            <v>un</v>
          </cell>
          <cell r="D8">
            <v>9801.41</v>
          </cell>
        </row>
        <row r="9">
          <cell r="A9" t="str">
            <v>0308310</v>
          </cell>
          <cell r="B9" t="str">
            <v>Aparelho de apoio metálico elastomérico fixo com capacidade de 4.000 kN - fornecimento e instalação</v>
          </cell>
          <cell r="C9" t="str">
            <v>un</v>
          </cell>
          <cell r="D9">
            <v>13941.92</v>
          </cell>
        </row>
        <row r="10">
          <cell r="A10" t="str">
            <v>0308311</v>
          </cell>
          <cell r="B10" t="str">
            <v>Aparelho de apoio metálico elastomérico fixo com capacidade de 5.500 kN - fornecimento e instalação</v>
          </cell>
          <cell r="C10" t="str">
            <v>un</v>
          </cell>
          <cell r="D10">
            <v>19433.55</v>
          </cell>
        </row>
        <row r="11">
          <cell r="A11" t="str">
            <v>0308312</v>
          </cell>
          <cell r="B11" t="str">
            <v>Aparelho de apoio metálico elastomérico fixo com capacidade de 7.500 kN - fornecimento e instalação</v>
          </cell>
          <cell r="C11" t="str">
            <v>un</v>
          </cell>
          <cell r="D11">
            <v>26999.82</v>
          </cell>
        </row>
        <row r="12">
          <cell r="A12" t="str">
            <v>0308307</v>
          </cell>
          <cell r="B12" t="str">
            <v>Aparelho de apoio metálico elastomérico fixo com capacidade de 700 kN - fornecimento e instalação</v>
          </cell>
          <cell r="C12" t="str">
            <v>un</v>
          </cell>
          <cell r="D12">
            <v>3777.78</v>
          </cell>
        </row>
        <row r="13">
          <cell r="A13" t="str">
            <v>0308322</v>
          </cell>
          <cell r="B13" t="str">
            <v>Aparelho de apoio metálico elastomérico multidirecional com capacidade de 1.500 kN - fornecimento e instalação</v>
          </cell>
          <cell r="C13" t="str">
            <v>un</v>
          </cell>
          <cell r="D13">
            <v>5034.84</v>
          </cell>
        </row>
        <row r="14">
          <cell r="A14" t="str">
            <v>0308327</v>
          </cell>
          <cell r="B14" t="str">
            <v>Aparelho de apoio metálico elastomérico multidirecional com capacidade de 10.000 kN - fornecimento e instalação</v>
          </cell>
          <cell r="C14" t="str">
            <v>un</v>
          </cell>
          <cell r="D14">
            <v>30689.37</v>
          </cell>
        </row>
        <row r="15">
          <cell r="A15" t="str">
            <v>0308323</v>
          </cell>
          <cell r="B15" t="str">
            <v>Aparelho de apoio metálico elastomérico multidirecional com capacidade de 2.500 kN - fornecimento e instalação</v>
          </cell>
          <cell r="C15" t="str">
            <v>un</v>
          </cell>
          <cell r="D15">
            <v>7658.2</v>
          </cell>
        </row>
        <row r="16">
          <cell r="A16" t="str">
            <v>0308324</v>
          </cell>
          <cell r="B16" t="str">
            <v>Aparelho de apoio metálico elastomérico multidirecional com capacidade de 4.000 kN - fornecimento e instalação</v>
          </cell>
          <cell r="C16" t="str">
            <v>un</v>
          </cell>
          <cell r="D16">
            <v>11555.42</v>
          </cell>
        </row>
        <row r="17">
          <cell r="A17" t="str">
            <v>0308325</v>
          </cell>
          <cell r="B17" t="str">
            <v>Aparelho de apoio metálico elastomérico multidirecional com capacidade de 5.500 kN - fornecimento e instalação</v>
          </cell>
          <cell r="C17" t="str">
            <v>un</v>
          </cell>
          <cell r="D17">
            <v>16308.08</v>
          </cell>
        </row>
        <row r="18">
          <cell r="A18" t="str">
            <v>0308326</v>
          </cell>
          <cell r="B18" t="str">
            <v>Aparelho de apoio metálico elastomérico multidirecional com capacidade de 7.500 kN - fornecimento e instalação</v>
          </cell>
          <cell r="C18" t="str">
            <v>un</v>
          </cell>
          <cell r="D18">
            <v>22708.18</v>
          </cell>
        </row>
        <row r="19">
          <cell r="A19" t="str">
            <v>0308321</v>
          </cell>
          <cell r="B19" t="str">
            <v>Aparelho de apoio metálico elastomérico multidirecional com capacidade de 700 kN - fornecimento e instalação</v>
          </cell>
          <cell r="C19" t="str">
            <v>un</v>
          </cell>
          <cell r="D19">
            <v>4352.79</v>
          </cell>
        </row>
        <row r="20">
          <cell r="A20" t="str">
            <v>0308315</v>
          </cell>
          <cell r="B20" t="str">
            <v>Aparelho de apoio metálico elastomérico unidirecional com capacidade de 1.500 kN - fornecimento e instalação</v>
          </cell>
          <cell r="C20" t="str">
            <v>un</v>
          </cell>
          <cell r="D20">
            <v>6393.69</v>
          </cell>
        </row>
        <row r="21">
          <cell r="A21" t="str">
            <v>0308320</v>
          </cell>
          <cell r="B21" t="str">
            <v>Aparelho de apoio metálico elastomérico unidirecional com capacidade de 10.000 kN - fornecimento e instalação</v>
          </cell>
          <cell r="C21" t="str">
            <v>un</v>
          </cell>
          <cell r="D21">
            <v>43260.02</v>
          </cell>
        </row>
        <row r="22">
          <cell r="A22" t="str">
            <v>0308316</v>
          </cell>
          <cell r="B22" t="str">
            <v>Aparelho de apoio metálico elastomérico unidirecional com capacidade de 2.500 kN - fornecimento e instalação</v>
          </cell>
          <cell r="C22" t="str">
            <v>un</v>
          </cell>
          <cell r="D22">
            <v>9149.16</v>
          </cell>
        </row>
        <row r="23">
          <cell r="A23" t="str">
            <v>0308317</v>
          </cell>
          <cell r="B23" t="str">
            <v>Aparelho de apoio metálico elastomérico unidirecional com capacidade de 4.000 kN - fornecimento e instalação</v>
          </cell>
          <cell r="C23" t="str">
            <v>un</v>
          </cell>
          <cell r="D23">
            <v>17002.48</v>
          </cell>
        </row>
        <row r="24">
          <cell r="A24" t="str">
            <v>0308318</v>
          </cell>
          <cell r="B24" t="str">
            <v>Aparelho de apoio metálico elastomérico unidirecional com capacidade de 5.500 kN - fornecimento e instalação</v>
          </cell>
          <cell r="C24" t="str">
            <v>un</v>
          </cell>
          <cell r="D24">
            <v>22228.959999999999</v>
          </cell>
        </row>
        <row r="25">
          <cell r="A25" t="str">
            <v>0308319</v>
          </cell>
          <cell r="B25" t="str">
            <v>Aparelho de apoio metálico elastomérico unidirecional com capacidade de 7.500 kN - fornecimento e instalação</v>
          </cell>
          <cell r="C25" t="str">
            <v>un</v>
          </cell>
          <cell r="D25">
            <v>26162.37</v>
          </cell>
        </row>
        <row r="26">
          <cell r="A26" t="str">
            <v>0308314</v>
          </cell>
          <cell r="B26" t="str">
            <v>Aparelho de apoio metálico elastomérico unidirecional com capacidade de 700 kN - fornecimento e instalação</v>
          </cell>
          <cell r="C26" t="str">
            <v>un</v>
          </cell>
          <cell r="D26">
            <v>4468.63</v>
          </cell>
        </row>
        <row r="27">
          <cell r="A27" t="str">
            <v>0308250</v>
          </cell>
          <cell r="B27" t="str">
            <v>Aparelho de apoio metálico esférico fixo com capacidade de 1.000 kN - fornecimento e instalação</v>
          </cell>
          <cell r="C27" t="str">
            <v>un</v>
          </cell>
          <cell r="D27">
            <v>6860.3</v>
          </cell>
        </row>
        <row r="28">
          <cell r="A28" t="str">
            <v>0308251</v>
          </cell>
          <cell r="B28" t="str">
            <v>Aparelho de apoio metálico esférico fixo com capacidade de 1.500 kN - fornecimento e instalação</v>
          </cell>
          <cell r="C28" t="str">
            <v>un</v>
          </cell>
          <cell r="D28">
            <v>10659.71</v>
          </cell>
        </row>
        <row r="29">
          <cell r="A29" t="str">
            <v>0308268</v>
          </cell>
          <cell r="B29" t="str">
            <v>Aparelho de apoio metálico esférico fixo com capacidade de 10.000 kN - fornecimento e instalação</v>
          </cell>
          <cell r="C29" t="str">
            <v>un</v>
          </cell>
          <cell r="D29">
            <v>71826.070000000007</v>
          </cell>
        </row>
        <row r="30">
          <cell r="A30" t="str">
            <v>0308252</v>
          </cell>
          <cell r="B30" t="str">
            <v>Aparelho de apoio metálico esférico fixo com capacidade de 2.000 kN - fornecimento e instalação</v>
          </cell>
          <cell r="C30" t="str">
            <v>un</v>
          </cell>
          <cell r="D30">
            <v>12502.08</v>
          </cell>
        </row>
        <row r="31">
          <cell r="A31" t="str">
            <v>0308253</v>
          </cell>
          <cell r="B31" t="str">
            <v>Aparelho de apoio metálico esférico fixo com capacidade de 2.500 kN - fornecimento e instalação</v>
          </cell>
          <cell r="C31" t="str">
            <v>un</v>
          </cell>
          <cell r="D31">
            <v>15195.26</v>
          </cell>
        </row>
        <row r="32">
          <cell r="A32" t="str">
            <v>0308254</v>
          </cell>
          <cell r="B32" t="str">
            <v>Aparelho de apoio metálico esférico fixo com capacidade de 3.000 kN - fornecimento e instalação</v>
          </cell>
          <cell r="C32" t="str">
            <v>un</v>
          </cell>
          <cell r="D32">
            <v>17933.66</v>
          </cell>
        </row>
        <row r="33">
          <cell r="A33" t="str">
            <v>0308255</v>
          </cell>
          <cell r="B33" t="str">
            <v>Aparelho de apoio metálico esférico fixo com capacidade de 3.500 kN - fornecimento e instalação</v>
          </cell>
          <cell r="C33" t="str">
            <v>un</v>
          </cell>
          <cell r="D33">
            <v>20958.259999999998</v>
          </cell>
        </row>
        <row r="34">
          <cell r="A34" t="str">
            <v>0308256</v>
          </cell>
          <cell r="B34" t="str">
            <v>Aparelho de apoio metálico esférico fixo com capacidade de 4.000 kN - fornecimento e instalação</v>
          </cell>
          <cell r="C34" t="str">
            <v>un</v>
          </cell>
          <cell r="D34">
            <v>27818.47</v>
          </cell>
        </row>
        <row r="35">
          <cell r="A35" t="str">
            <v>0308257</v>
          </cell>
          <cell r="B35" t="str">
            <v>Aparelho de apoio metálico esférico fixo com capacidade de 4.500 kN - fornecimento e instalação</v>
          </cell>
          <cell r="C35" t="str">
            <v>un</v>
          </cell>
          <cell r="D35">
            <v>30738.14</v>
          </cell>
        </row>
        <row r="36">
          <cell r="A36" t="str">
            <v>0308258</v>
          </cell>
          <cell r="B36" t="str">
            <v>Aparelho de apoio metálico esférico fixo com capacidade de 5.000 kN - fornecimento e instalação</v>
          </cell>
          <cell r="C36" t="str">
            <v>un</v>
          </cell>
          <cell r="D36">
            <v>34328.370000000003</v>
          </cell>
        </row>
        <row r="37">
          <cell r="A37" t="str">
            <v>0308259</v>
          </cell>
          <cell r="B37" t="str">
            <v>Aparelho de apoio metálico esférico fixo com capacidade de 5.500 kN - fornecimento e instalação</v>
          </cell>
          <cell r="C37" t="str">
            <v>un</v>
          </cell>
          <cell r="D37">
            <v>36299.089999999997</v>
          </cell>
        </row>
        <row r="38">
          <cell r="A38" t="str">
            <v>0308260</v>
          </cell>
          <cell r="B38" t="str">
            <v>Aparelho de apoio metálico esférico fixo com capacidade de 6.000 kN - fornecimento e instalação</v>
          </cell>
          <cell r="C38" t="str">
            <v>un</v>
          </cell>
          <cell r="D38">
            <v>40878.06</v>
          </cell>
        </row>
        <row r="39">
          <cell r="A39" t="str">
            <v>0308261</v>
          </cell>
          <cell r="B39" t="str">
            <v>Aparelho de apoio metálico esférico fixo com capacidade de 6.500 kN - fornecimento e instalação</v>
          </cell>
          <cell r="C39" t="str">
            <v>un</v>
          </cell>
          <cell r="D39">
            <v>44139.61</v>
          </cell>
        </row>
        <row r="40">
          <cell r="A40" t="str">
            <v>0308262</v>
          </cell>
          <cell r="B40" t="str">
            <v>Aparelho de apoio metálico esférico fixo com capacidade de 7.000 kN - fornecimento e instalação</v>
          </cell>
          <cell r="C40" t="str">
            <v>un</v>
          </cell>
          <cell r="D40">
            <v>52337.33</v>
          </cell>
        </row>
        <row r="41">
          <cell r="A41" t="str">
            <v>0308263</v>
          </cell>
          <cell r="B41" t="str">
            <v>Aparelho de apoio metálico esférico fixo com capacidade de 7.500 kN - fornecimento e instalação</v>
          </cell>
          <cell r="C41" t="str">
            <v>un</v>
          </cell>
          <cell r="D41">
            <v>56747.61</v>
          </cell>
        </row>
        <row r="42">
          <cell r="A42" t="str">
            <v>0308264</v>
          </cell>
          <cell r="B42" t="str">
            <v>Aparelho de apoio metálico esférico fixo com capacidade de 8.000 kN - fornecimento e instalação</v>
          </cell>
          <cell r="C42" t="str">
            <v>un</v>
          </cell>
          <cell r="D42">
            <v>54778.86</v>
          </cell>
        </row>
        <row r="43">
          <cell r="A43" t="str">
            <v>0308265</v>
          </cell>
          <cell r="B43" t="str">
            <v>Aparelho de apoio metálico esférico fixo com capacidade de 8.500 kN - fornecimento e instalação</v>
          </cell>
          <cell r="C43" t="str">
            <v>un</v>
          </cell>
          <cell r="D43">
            <v>58294.52</v>
          </cell>
        </row>
        <row r="44">
          <cell r="A44" t="str">
            <v>0308266</v>
          </cell>
          <cell r="B44" t="str">
            <v>Aparelho de apoio metálico esférico fixo com capacidade de 9.000 kN - fornecimento e instalação</v>
          </cell>
          <cell r="C44" t="str">
            <v>un</v>
          </cell>
          <cell r="D44">
            <v>64471.9</v>
          </cell>
        </row>
        <row r="45">
          <cell r="A45" t="str">
            <v>0308267</v>
          </cell>
          <cell r="B45" t="str">
            <v>Aparelho de apoio metálico esférico fixo com capacidade de 9.500 kN - fornecimento e instalação</v>
          </cell>
          <cell r="C45" t="str">
            <v>un</v>
          </cell>
          <cell r="D45">
            <v>68398.16</v>
          </cell>
        </row>
        <row r="46">
          <cell r="A46" t="str">
            <v>0308288</v>
          </cell>
          <cell r="B46" t="str">
            <v>Aparelho de apoio metálico esférico multidirecional com capacidade de 1.000 kN - fornecimento e instalação</v>
          </cell>
          <cell r="C46" t="str">
            <v>un</v>
          </cell>
          <cell r="D46">
            <v>7914.1</v>
          </cell>
        </row>
        <row r="47">
          <cell r="A47" t="str">
            <v>0308289</v>
          </cell>
          <cell r="B47" t="str">
            <v>Aparelho de apoio metálico esférico multidirecional com capacidade de 1.500 kN - fornecimento e instalação</v>
          </cell>
          <cell r="C47" t="str">
            <v>un</v>
          </cell>
          <cell r="D47">
            <v>10972.68</v>
          </cell>
        </row>
        <row r="48">
          <cell r="A48" t="str">
            <v>0308306</v>
          </cell>
          <cell r="B48" t="str">
            <v>Aparelho de apoio metálico esférico multidirecional com capacidade de 10.000 kN - fornecimento e instalação</v>
          </cell>
          <cell r="C48" t="str">
            <v>un</v>
          </cell>
          <cell r="D48">
            <v>75177.63</v>
          </cell>
        </row>
        <row r="49">
          <cell r="A49" t="str">
            <v>0308290</v>
          </cell>
          <cell r="B49" t="str">
            <v>Aparelho de apoio metálico esférico multidirecional com capacidade de 2.000 kN - fornecimento e instalação</v>
          </cell>
          <cell r="C49" t="str">
            <v>un</v>
          </cell>
          <cell r="D49">
            <v>14380.82</v>
          </cell>
        </row>
        <row r="50">
          <cell r="A50" t="str">
            <v>0308291</v>
          </cell>
          <cell r="B50" t="str">
            <v>Aparelho de apoio metálico esférico multidirecional com capacidade de 2.500 kN - fornecimento e instalação</v>
          </cell>
          <cell r="C50" t="str">
            <v>un</v>
          </cell>
          <cell r="D50">
            <v>17190.14</v>
          </cell>
        </row>
        <row r="51">
          <cell r="A51" t="str">
            <v>0308292</v>
          </cell>
          <cell r="B51" t="str">
            <v>Aparelho de apoio metálico esférico multidirecional com capacidade de 3.000 kN - fornecimento e instalação</v>
          </cell>
          <cell r="C51" t="str">
            <v>un</v>
          </cell>
          <cell r="D51">
            <v>19843.509999999998</v>
          </cell>
        </row>
        <row r="52">
          <cell r="A52" t="str">
            <v>0308293</v>
          </cell>
          <cell r="B52" t="str">
            <v>Aparelho de apoio metálico esférico multidirecional com capacidade de 3.500 kN - fornecimento e instalação</v>
          </cell>
          <cell r="C52" t="str">
            <v>un</v>
          </cell>
          <cell r="D52">
            <v>22433.16</v>
          </cell>
        </row>
        <row r="53">
          <cell r="A53" t="str">
            <v>0308294</v>
          </cell>
          <cell r="B53" t="str">
            <v>Aparelho de apoio metálico esférico multidirecional com capacidade de 4.000 kN - fornecimento e instalação</v>
          </cell>
          <cell r="C53" t="str">
            <v>un</v>
          </cell>
          <cell r="D53">
            <v>25431.54</v>
          </cell>
        </row>
        <row r="54">
          <cell r="A54" t="str">
            <v>0308295</v>
          </cell>
          <cell r="B54" t="str">
            <v>Aparelho de apoio metálico esférico multidirecional com capacidade de 4.500 kN - fornecimento e instalação</v>
          </cell>
          <cell r="C54" t="str">
            <v>un</v>
          </cell>
          <cell r="D54">
            <v>29347.63</v>
          </cell>
        </row>
        <row r="55">
          <cell r="A55" t="str">
            <v>0308296</v>
          </cell>
          <cell r="B55" t="str">
            <v>Aparelho de apoio metálico esférico multidirecional com capacidade de 5.000 kN - fornecimento e instalação</v>
          </cell>
          <cell r="C55" t="str">
            <v>un</v>
          </cell>
          <cell r="D55">
            <v>32664.62</v>
          </cell>
        </row>
        <row r="56">
          <cell r="A56" t="str">
            <v>0308297</v>
          </cell>
          <cell r="B56" t="str">
            <v>Aparelho de apoio metálico esférico multidirecional com capacidade de 5.500 kN - fornecimento e instalação</v>
          </cell>
          <cell r="C56" t="str">
            <v>un</v>
          </cell>
          <cell r="D56">
            <v>35322.86</v>
          </cell>
        </row>
        <row r="57">
          <cell r="A57" t="str">
            <v>0308298</v>
          </cell>
          <cell r="B57" t="str">
            <v>Aparelho de apoio metálico esférico multidirecional com capacidade de 6.000 kN - fornecimento e instalação</v>
          </cell>
          <cell r="C57" t="str">
            <v>un</v>
          </cell>
          <cell r="D57">
            <v>42631.71</v>
          </cell>
        </row>
        <row r="58">
          <cell r="A58" t="str">
            <v>0308299</v>
          </cell>
          <cell r="B58" t="str">
            <v>Aparelho de apoio metálico esférico multidirecional com capacidade de 6.500 kN - fornecimento e instalação</v>
          </cell>
          <cell r="C58" t="str">
            <v>un</v>
          </cell>
          <cell r="D58">
            <v>46061.59</v>
          </cell>
        </row>
        <row r="59">
          <cell r="A59" t="str">
            <v>0308300</v>
          </cell>
          <cell r="B59" t="str">
            <v>Aparelho de apoio metálico esférico multidirecional com capacidade de 7.000 kN - fornecimento e instalação</v>
          </cell>
          <cell r="C59" t="str">
            <v>un</v>
          </cell>
          <cell r="D59">
            <v>49581.760000000002</v>
          </cell>
        </row>
        <row r="60">
          <cell r="A60" t="str">
            <v>0308301</v>
          </cell>
          <cell r="B60" t="str">
            <v>Aparelho de apoio metálico esférico multidirecional com capacidade de 7.500 kN - fornecimento e instalação</v>
          </cell>
          <cell r="C60" t="str">
            <v>un</v>
          </cell>
          <cell r="D60">
            <v>53472.2</v>
          </cell>
        </row>
        <row r="61">
          <cell r="A61" t="str">
            <v>0308302</v>
          </cell>
          <cell r="B61" t="str">
            <v>Aparelho de apoio metálico esférico multidirecional com capacidade de 8.000 kN - fornecimento e instalação</v>
          </cell>
          <cell r="C61" t="str">
            <v>un</v>
          </cell>
          <cell r="D61">
            <v>58511.9</v>
          </cell>
        </row>
        <row r="62">
          <cell r="A62" t="str">
            <v>0308303</v>
          </cell>
          <cell r="B62" t="str">
            <v>Aparelho de apoio metálico esférico multidirecional com capacidade de 8.500 kN - fornecimento e instalação</v>
          </cell>
          <cell r="C62" t="str">
            <v>un</v>
          </cell>
          <cell r="D62">
            <v>63906.54</v>
          </cell>
        </row>
        <row r="63">
          <cell r="A63" t="str">
            <v>0308304</v>
          </cell>
          <cell r="B63" t="str">
            <v>Aparelho de apoio metálico esférico multidirecional com capacidade de 9.000 kN - fornecimento e instalação</v>
          </cell>
          <cell r="C63" t="str">
            <v>un</v>
          </cell>
          <cell r="D63">
            <v>67479</v>
          </cell>
        </row>
        <row r="64">
          <cell r="A64" t="str">
            <v>0308305</v>
          </cell>
          <cell r="B64" t="str">
            <v>Aparelho de apoio metálico esférico multidirecional com capacidade de 9.500 kN - fornecimento e instalação</v>
          </cell>
          <cell r="C64" t="str">
            <v>un</v>
          </cell>
          <cell r="D64">
            <v>71606.320000000007</v>
          </cell>
        </row>
        <row r="65">
          <cell r="A65" t="str">
            <v>0308269</v>
          </cell>
          <cell r="B65" t="str">
            <v>Aparelho de apoio metálico esférico unidirecional com capacidade de 1.000 kN - fornecimento e instalação</v>
          </cell>
          <cell r="C65" t="str">
            <v>un</v>
          </cell>
          <cell r="D65">
            <v>9969.82</v>
          </cell>
        </row>
        <row r="66">
          <cell r="A66" t="str">
            <v>0308270</v>
          </cell>
          <cell r="B66" t="str">
            <v>Aparelho de apoio metálico esférico unidirecional com capacidade de 1.500 kN - fornecimento e instalação</v>
          </cell>
          <cell r="C66" t="str">
            <v>un</v>
          </cell>
          <cell r="D66">
            <v>14284.34</v>
          </cell>
        </row>
        <row r="67">
          <cell r="A67" t="str">
            <v>0308287</v>
          </cell>
          <cell r="B67" t="str">
            <v>Aparelho de apoio metálico esférico unidirecional com capacidade de 10.000 kN - fornecimento e instalação</v>
          </cell>
          <cell r="C67" t="str">
            <v>un</v>
          </cell>
          <cell r="D67">
            <v>78140.28</v>
          </cell>
        </row>
        <row r="68">
          <cell r="A68" t="str">
            <v>0308271</v>
          </cell>
          <cell r="B68" t="str">
            <v>Aparelho de apoio metálico esférico unidirecional com capacidade de 2.000 kN - fornecimento e instalação</v>
          </cell>
          <cell r="C68" t="str">
            <v>un</v>
          </cell>
          <cell r="D68">
            <v>17379.16</v>
          </cell>
        </row>
        <row r="69">
          <cell r="A69" t="str">
            <v>0308272</v>
          </cell>
          <cell r="B69" t="str">
            <v>Aparelho de apoio metálico esférico unidirecional com capacidade de 2.500 kN - fornecimento e instalação</v>
          </cell>
          <cell r="C69" t="str">
            <v>un</v>
          </cell>
          <cell r="D69">
            <v>20616.09</v>
          </cell>
        </row>
        <row r="70">
          <cell r="A70" t="str">
            <v>0308273</v>
          </cell>
          <cell r="B70" t="str">
            <v>Aparelho de apoio metálico esférico unidirecional com capacidade de 3.000 kN - fornecimento e instalação</v>
          </cell>
          <cell r="C70" t="str">
            <v>un</v>
          </cell>
          <cell r="D70">
            <v>23572.77</v>
          </cell>
        </row>
        <row r="71">
          <cell r="A71" t="str">
            <v>0308274</v>
          </cell>
          <cell r="B71" t="str">
            <v>Aparelho de apoio metálico esférico unidirecional com capacidade de 3.500 kN - fornecimento e instalação</v>
          </cell>
          <cell r="C71" t="str">
            <v>un</v>
          </cell>
          <cell r="D71">
            <v>27316.76</v>
          </cell>
        </row>
        <row r="72">
          <cell r="A72" t="str">
            <v>0308275</v>
          </cell>
          <cell r="B72" t="str">
            <v>Aparelho de apoio metálico esférico unidirecional com capacidade de 4.000 kN - fornecimento e instalação</v>
          </cell>
          <cell r="C72" t="str">
            <v>un</v>
          </cell>
          <cell r="D72">
            <v>30491.759999999998</v>
          </cell>
        </row>
        <row r="73">
          <cell r="A73" t="str">
            <v>0308276</v>
          </cell>
          <cell r="B73" t="str">
            <v>Aparelho de apoio metálico esférico unidirecional com capacidade de 4.500 kN - fornecimento e instalação</v>
          </cell>
          <cell r="C73" t="str">
            <v>un</v>
          </cell>
          <cell r="D73">
            <v>35050.94</v>
          </cell>
        </row>
        <row r="74">
          <cell r="A74" t="str">
            <v>0308277</v>
          </cell>
          <cell r="B74" t="str">
            <v>Aparelho de apoio metálico esférico unidirecional com capacidade de 5.000 kN - fornecimento e instalação</v>
          </cell>
          <cell r="C74" t="str">
            <v>un</v>
          </cell>
          <cell r="D74">
            <v>38793.230000000003</v>
          </cell>
        </row>
        <row r="75">
          <cell r="A75" t="str">
            <v>0308278</v>
          </cell>
          <cell r="B75" t="str">
            <v>Aparelho de apoio metálico esférico unidirecional com capacidade de 5.500 kN - fornecimento e instalação</v>
          </cell>
          <cell r="C75" t="str">
            <v>un</v>
          </cell>
          <cell r="D75">
            <v>41969.71</v>
          </cell>
        </row>
        <row r="76">
          <cell r="A76" t="str">
            <v>0308279</v>
          </cell>
          <cell r="B76" t="str">
            <v>Aparelho de apoio metálico esférico unidirecional com capacidade de 6.000 kN - fornecimento e instalação</v>
          </cell>
          <cell r="C76" t="str">
            <v>un</v>
          </cell>
          <cell r="D76">
            <v>46866.65</v>
          </cell>
        </row>
        <row r="77">
          <cell r="A77" t="str">
            <v>0308280</v>
          </cell>
          <cell r="B77" t="str">
            <v>Aparelho de apoio metálico esférico unidirecional com capacidade de 6.500 kN - fornecimento e instalação</v>
          </cell>
          <cell r="C77" t="str">
            <v>un</v>
          </cell>
          <cell r="D77">
            <v>50255.75</v>
          </cell>
        </row>
        <row r="78">
          <cell r="A78" t="str">
            <v>0308281</v>
          </cell>
          <cell r="B78" t="str">
            <v>Aparelho de apoio metálico esférico unidirecional com capacidade de 7.000 kN - fornecimento e instalação</v>
          </cell>
          <cell r="C78" t="str">
            <v>un</v>
          </cell>
          <cell r="D78">
            <v>53964.92</v>
          </cell>
        </row>
        <row r="79">
          <cell r="A79" t="str">
            <v>0308282</v>
          </cell>
          <cell r="B79" t="str">
            <v>Aparelho de apoio metálico esférico unidirecional com capacidade de 7.500 kN - fornecimento e instalação</v>
          </cell>
          <cell r="C79" t="str">
            <v>un</v>
          </cell>
          <cell r="D79">
            <v>57891.3</v>
          </cell>
        </row>
        <row r="80">
          <cell r="A80" t="str">
            <v>0308283</v>
          </cell>
          <cell r="B80" t="str">
            <v>Aparelho de apoio metálico esférico unidirecional com capacidade de 8.000 kN - fornecimento e instalação</v>
          </cell>
          <cell r="C80" t="str">
            <v>un</v>
          </cell>
          <cell r="D80">
            <v>61529.63</v>
          </cell>
        </row>
        <row r="81">
          <cell r="A81" t="str">
            <v>0308284</v>
          </cell>
          <cell r="B81" t="str">
            <v>Aparelho de apoio metálico esférico unidirecional com capacidade de 8.500 kN - fornecimento e instalação</v>
          </cell>
          <cell r="C81" t="str">
            <v>un</v>
          </cell>
          <cell r="D81">
            <v>66301.240000000005</v>
          </cell>
        </row>
        <row r="82">
          <cell r="A82" t="str">
            <v>0308285</v>
          </cell>
          <cell r="B82" t="str">
            <v>Aparelho de apoio metálico esférico unidirecional com capacidade de 9.000 kN - fornecimento e instalação</v>
          </cell>
          <cell r="C82" t="str">
            <v>un</v>
          </cell>
          <cell r="D82">
            <v>70179.91</v>
          </cell>
        </row>
        <row r="83">
          <cell r="A83" t="str">
            <v>0308286</v>
          </cell>
          <cell r="B83" t="str">
            <v>Aparelho de apoio metálico esférico unidirecional com capacidade de 9.500 kN - fornecimento e instalação</v>
          </cell>
          <cell r="C83" t="str">
            <v>un</v>
          </cell>
          <cell r="D83">
            <v>74205.039999999994</v>
          </cell>
        </row>
        <row r="84">
          <cell r="A84" t="str">
            <v>0307733</v>
          </cell>
          <cell r="B84" t="str">
            <v>Junta de dilatação em elastômero e perfil VV - L = 20 mm e H = 40 mm - fornecimento e instalação</v>
          </cell>
          <cell r="C84" t="str">
            <v>m</v>
          </cell>
          <cell r="D84">
            <v>261.38</v>
          </cell>
        </row>
        <row r="85">
          <cell r="A85" t="str">
            <v>0307734</v>
          </cell>
          <cell r="B85" t="str">
            <v>Junta de dilatação em elastômero e perfil VV - L = 25 mm e H = 50 mm - fornecimento e instalação</v>
          </cell>
          <cell r="C85" t="str">
            <v>m</v>
          </cell>
          <cell r="D85">
            <v>314.76</v>
          </cell>
        </row>
        <row r="86">
          <cell r="A86" t="str">
            <v>0307735</v>
          </cell>
          <cell r="B86" t="str">
            <v>Junta de dilatação em elastômero e perfil VV - L = 35 mm e H = 60 mm - fornecimento e instalação</v>
          </cell>
          <cell r="C86" t="str">
            <v>m</v>
          </cell>
          <cell r="D86">
            <v>412.94</v>
          </cell>
        </row>
        <row r="87">
          <cell r="A87" t="str">
            <v>0307736</v>
          </cell>
          <cell r="B87" t="str">
            <v>Junta de dilatação em elastômero e perfil VV - L = 40 mm e H = 70 mm - fornecimento e instalação</v>
          </cell>
          <cell r="C87" t="str">
            <v>m</v>
          </cell>
          <cell r="D87">
            <v>551.27</v>
          </cell>
        </row>
        <row r="88">
          <cell r="A88" t="str">
            <v>0307737</v>
          </cell>
          <cell r="B88" t="str">
            <v>Junta de dilatação em elastômero e perfil VV - L = 50 mm e H = 80 mm - fornecimento e instalação</v>
          </cell>
          <cell r="C88" t="str">
            <v>m</v>
          </cell>
          <cell r="D88">
            <v>582.11</v>
          </cell>
        </row>
        <row r="89">
          <cell r="A89" t="str">
            <v>0307730</v>
          </cell>
          <cell r="B89" t="str">
            <v>Junta de dilatação em perfil extrudado de borracha vulcanizada</v>
          </cell>
          <cell r="C89" t="str">
            <v>m</v>
          </cell>
          <cell r="D89">
            <v>0</v>
          </cell>
        </row>
        <row r="90">
          <cell r="A90" t="str">
            <v>0307084</v>
          </cell>
          <cell r="B90" t="str">
            <v>Lábios poliméricos em junta de pavimento de concreto - L = 20 mm e H = 30 mm - confecção e assentamento</v>
          </cell>
          <cell r="C90" t="str">
            <v>m</v>
          </cell>
          <cell r="D90">
            <v>33.11</v>
          </cell>
        </row>
        <row r="91">
          <cell r="A91" t="str">
            <v>0407818</v>
          </cell>
          <cell r="B91" t="str">
            <v>Armação em aço CA-25 - fornecimento, preparo e colocação</v>
          </cell>
          <cell r="C91" t="str">
            <v>kg</v>
          </cell>
          <cell r="D91">
            <v>12.31</v>
          </cell>
        </row>
        <row r="92">
          <cell r="A92" t="str">
            <v>0407819</v>
          </cell>
          <cell r="B92" t="str">
            <v>Armação em aço CA-50 - fornecimento, preparo e colocação</v>
          </cell>
          <cell r="C92" t="str">
            <v>kg</v>
          </cell>
          <cell r="D92">
            <v>12.76</v>
          </cell>
        </row>
        <row r="93">
          <cell r="A93" t="str">
            <v>0407820</v>
          </cell>
          <cell r="B93" t="str">
            <v>Armação em aço CA-60 - fornecimento, preparo e colocação</v>
          </cell>
          <cell r="C93" t="str">
            <v>kg</v>
          </cell>
          <cell r="D93">
            <v>12.9</v>
          </cell>
        </row>
        <row r="94">
          <cell r="A94" t="str">
            <v>0407740</v>
          </cell>
          <cell r="B94" t="str">
            <v>Chumbador tipo espera em aço CA-25 para fixação de estrutura metálica em concreto - fornecimento e instalação</v>
          </cell>
          <cell r="C94" t="str">
            <v>kg</v>
          </cell>
          <cell r="D94">
            <v>15.5</v>
          </cell>
        </row>
        <row r="95">
          <cell r="A95" t="str">
            <v>0408037</v>
          </cell>
          <cell r="B95" t="str">
            <v>Luva de emenda com rosca cônica para aço CA-50 - D = 12,5 mm - fornecimento e instalação</v>
          </cell>
          <cell r="C95" t="str">
            <v>un</v>
          </cell>
          <cell r="D95">
            <v>21.58</v>
          </cell>
        </row>
        <row r="96">
          <cell r="A96" t="str">
            <v>0408038</v>
          </cell>
          <cell r="B96" t="str">
            <v>Luva de emenda com rosca cônica para aço CA-50 - D = 16 mm - fornecimento e instalação</v>
          </cell>
          <cell r="C96" t="str">
            <v>un</v>
          </cell>
          <cell r="D96">
            <v>34.1</v>
          </cell>
        </row>
        <row r="97">
          <cell r="A97" t="str">
            <v>0408039</v>
          </cell>
          <cell r="B97" t="str">
            <v>Luva de emenda com rosca cônica para aço CA-50 - D = 20 mm - fornecimento e instalação</v>
          </cell>
          <cell r="C97" t="str">
            <v>un</v>
          </cell>
          <cell r="D97">
            <v>44.37</v>
          </cell>
        </row>
        <row r="98">
          <cell r="A98" t="str">
            <v>0408041</v>
          </cell>
          <cell r="B98" t="str">
            <v>Luva de emenda com rosca cônica para aço CA-50 - D = 25 mm - fornecimento e instalação</v>
          </cell>
          <cell r="C98" t="str">
            <v>un</v>
          </cell>
          <cell r="D98">
            <v>60.25</v>
          </cell>
        </row>
        <row r="99">
          <cell r="A99" t="str">
            <v>0408042</v>
          </cell>
          <cell r="B99" t="str">
            <v>Luva de emenda com rosca cônica para aço CA-50 - D = 32 mm - fornecimento e instalação</v>
          </cell>
          <cell r="C99" t="str">
            <v>un</v>
          </cell>
          <cell r="D99">
            <v>85.46</v>
          </cell>
        </row>
        <row r="100">
          <cell r="A100" t="str">
            <v>0408031</v>
          </cell>
          <cell r="B100" t="str">
            <v>Luva de emenda prensada para aço CA-50 - D = 12,5 mm - fornecimento e instalação</v>
          </cell>
          <cell r="C100" t="str">
            <v>un</v>
          </cell>
          <cell r="D100">
            <v>22.71</v>
          </cell>
        </row>
        <row r="101">
          <cell r="A101" t="str">
            <v>0408032</v>
          </cell>
          <cell r="B101" t="str">
            <v>Luva de emenda prensada para aço CA-50 - D = 16 mm - fornecimento e instalação</v>
          </cell>
          <cell r="C101" t="str">
            <v>un</v>
          </cell>
          <cell r="D101">
            <v>31.07</v>
          </cell>
        </row>
        <row r="102">
          <cell r="A102" t="str">
            <v>0408033</v>
          </cell>
          <cell r="B102" t="str">
            <v>Luva de emenda prensada para aço CA-50 - D = 20 mm - fornecimento e instalação</v>
          </cell>
          <cell r="C102" t="str">
            <v>un</v>
          </cell>
          <cell r="D102">
            <v>42.72</v>
          </cell>
        </row>
        <row r="103">
          <cell r="A103" t="str">
            <v>0408035</v>
          </cell>
          <cell r="B103" t="str">
            <v>Luva de emenda prensada para aço CA-50 - D = 25 mm - fornecimento e instalação</v>
          </cell>
          <cell r="C103" t="str">
            <v>un</v>
          </cell>
          <cell r="D103">
            <v>71.599999999999994</v>
          </cell>
        </row>
        <row r="104">
          <cell r="A104" t="str">
            <v>0408036</v>
          </cell>
          <cell r="B104" t="str">
            <v>Luva de emenda prensada para aço CA-50 - D = 32 mm - fornecimento e instalação</v>
          </cell>
          <cell r="C104" t="str">
            <v>un</v>
          </cell>
          <cell r="D104">
            <v>158.85</v>
          </cell>
        </row>
        <row r="105">
          <cell r="A105" t="str">
            <v>0408067</v>
          </cell>
          <cell r="B105" t="str">
            <v>Tela de aço eletrossoldada - fornecimento, preparo e colocação</v>
          </cell>
          <cell r="C105" t="str">
            <v>kg</v>
          </cell>
          <cell r="D105">
            <v>11.37</v>
          </cell>
        </row>
        <row r="106">
          <cell r="A106" t="str">
            <v>0407743</v>
          </cell>
          <cell r="B106" t="str">
            <v>Treliça nervurada três barras longitudinais interligadas por duas diagonais sinusoidal - fornecimento e instalação</v>
          </cell>
          <cell r="C106" t="str">
            <v>kg</v>
          </cell>
          <cell r="D106">
            <v>12.28</v>
          </cell>
        </row>
        <row r="107">
          <cell r="A107" t="str">
            <v>0607137</v>
          </cell>
          <cell r="B107" t="str">
            <v>Arco metálico galvanizado tipo MP 152S - arco alto - vão = 10,08 m e altura = 6,12 m - aterro rodoviário mínimo = 0,90 m e máximo = 5,00 m - areia e brita comerciais</v>
          </cell>
          <cell r="C107" t="str">
            <v>m</v>
          </cell>
          <cell r="D107">
            <v>59261.88</v>
          </cell>
        </row>
        <row r="108">
          <cell r="A108" t="str">
            <v>0606785</v>
          </cell>
          <cell r="B108" t="str">
            <v>Arco metálico galvanizado tipo MP 152S - arco alto - vão = 10,08 m e altura = 6,12 m - aterro rodoviário mínimo = 0,90 m e máximo = 5,00 m - areia extraída e brita produzida</v>
          </cell>
          <cell r="C108" t="str">
            <v>m</v>
          </cell>
          <cell r="D108">
            <v>58571.12</v>
          </cell>
        </row>
        <row r="109">
          <cell r="A109" t="str">
            <v>0607139</v>
          </cell>
          <cell r="B109" t="str">
            <v>Arco metálico galvanizado tipo MP 152S - arco alto - vão = 10,31 m e altura = 6,17 m - aterro rodoviário mínimo = 0,90 m e máximo = 4,90 m - areia e brita comerciais</v>
          </cell>
          <cell r="C109" t="str">
            <v>m</v>
          </cell>
          <cell r="D109">
            <v>60061.99</v>
          </cell>
        </row>
        <row r="110">
          <cell r="A110" t="str">
            <v>0606787</v>
          </cell>
          <cell r="B110" t="str">
            <v>Arco metálico galvanizado tipo MP 152S - arco alto - vão = 10,31 m e altura = 6,17 m - aterro rodoviário mínimo = 0,90 m e máximo = 4,90 m - areia extraída e brita produzida</v>
          </cell>
          <cell r="C110" t="str">
            <v>m</v>
          </cell>
          <cell r="D110">
            <v>59033.23</v>
          </cell>
        </row>
        <row r="111">
          <cell r="A111" t="str">
            <v>0607140</v>
          </cell>
          <cell r="B111" t="str">
            <v>Arco metálico galvanizado tipo MP 152S - arco alto - vão = 10,36 m e altura = 5,38 m - aterro rodoviário mínimo = 1,20 m e máximo = 3,60 m - areia e brita comerciais</v>
          </cell>
          <cell r="C111" t="str">
            <v>m</v>
          </cell>
          <cell r="D111">
            <v>54802.79</v>
          </cell>
        </row>
        <row r="112">
          <cell r="A112" t="str">
            <v>0606788</v>
          </cell>
          <cell r="B112" t="str">
            <v>Arco metálico galvanizado tipo MP 152S - arco alto - vão = 10,36 m e altura = 5,38 m - aterro rodoviário mínimo = 1,20 m e máximo = 3,60 m - areia extraída e brita produzida</v>
          </cell>
          <cell r="C112" t="str">
            <v>m</v>
          </cell>
          <cell r="D112">
            <v>54516.89</v>
          </cell>
        </row>
        <row r="113">
          <cell r="A113" t="str">
            <v>0607141</v>
          </cell>
          <cell r="B113" t="str">
            <v>Arco metálico galvanizado tipo MP 152S - arco alto - vão = 10,54 m e altura = 6,05 m - aterro rodoviário mínimo = 1,20 m e máximo = 4,20 m - areia e brita comerciais</v>
          </cell>
          <cell r="C113" t="str">
            <v>m</v>
          </cell>
          <cell r="D113">
            <v>61172.5</v>
          </cell>
        </row>
        <row r="114">
          <cell r="A114" t="str">
            <v>0606789</v>
          </cell>
          <cell r="B114" t="str">
            <v>Arco metálico galvanizado tipo MP 152S - arco alto - vão = 10,54 m e altura = 6,05 m - aterro rodoviário mínimo = 1,20 m e máximo = 4,20 m - areia extraída e brita produzida</v>
          </cell>
          <cell r="C114" t="str">
            <v>m</v>
          </cell>
          <cell r="D114">
            <v>60454.61</v>
          </cell>
        </row>
        <row r="115">
          <cell r="A115" t="str">
            <v>0607144</v>
          </cell>
          <cell r="B115" t="str">
            <v>Arco metálico galvanizado tipo MP 152S - arco alto - vão = 10,57 m e altura = 5,41 m - aterro rodoviário mínimo = 1,20 m e máximo = 4,10 m - areia e brita comerciais</v>
          </cell>
          <cell r="C115" t="str">
            <v>m</v>
          </cell>
          <cell r="D115">
            <v>71501.78</v>
          </cell>
        </row>
        <row r="116">
          <cell r="A116" t="str">
            <v>0606792</v>
          </cell>
          <cell r="B116" t="str">
            <v>Arco metálico galvanizado tipo MP 152S - arco alto - vão = 10,57 m e altura = 5,41 m - aterro rodoviário mínimo = 1,20 m e máximo = 4,10 m - areia extraída e brita produzida</v>
          </cell>
          <cell r="C116" t="str">
            <v>m</v>
          </cell>
          <cell r="D116">
            <v>70846.070000000007</v>
          </cell>
        </row>
        <row r="117">
          <cell r="A117" t="str">
            <v>0607142</v>
          </cell>
          <cell r="B117" t="str">
            <v>Arco metálico galvanizado tipo MP 152S - arco alto - vão = 10,74 m e altura = 6,48 m - aterro rodoviário mínimo = 1,20 m e máximo = 4,70 m - areia e brita comerciais</v>
          </cell>
          <cell r="C117" t="str">
            <v>m</v>
          </cell>
          <cell r="D117">
            <v>64188.99</v>
          </cell>
        </row>
        <row r="118">
          <cell r="A118" t="str">
            <v>0606790</v>
          </cell>
          <cell r="B118" t="str">
            <v>Arco metálico galvanizado tipo MP 152S - arco alto - vão = 10,74 m e altura = 6,48 m - aterro rodoviário mínimo = 1,20 m e máximo = 4,70 m - areia extraída e brita produzida</v>
          </cell>
          <cell r="C118" t="str">
            <v>m</v>
          </cell>
          <cell r="D118">
            <v>63416.83</v>
          </cell>
        </row>
        <row r="119">
          <cell r="A119" t="str">
            <v>0607145</v>
          </cell>
          <cell r="B119" t="str">
            <v>Arco metálico galvanizado tipo MP 152S - arco alto - vão = 10,77 m e altura = 6,10 m - aterro rodoviário mínimo = 1,20 m e máximo = 4,70 m - areia e brita comerciais</v>
          </cell>
          <cell r="C119" t="str">
            <v>m</v>
          </cell>
          <cell r="D119">
            <v>79050.149999999994</v>
          </cell>
        </row>
        <row r="120">
          <cell r="A120" t="str">
            <v>0606793</v>
          </cell>
          <cell r="B120" t="str">
            <v>Arco metálico galvanizado tipo MP 152S - arco alto - vão = 10,77 m e altura = 6,10 m - aterro rodoviário mínimo = 1,20 m e máximo = 4,70 m - areia extraída e brita produzida</v>
          </cell>
          <cell r="C120" t="str">
            <v>m</v>
          </cell>
          <cell r="D120">
            <v>78316.800000000003</v>
          </cell>
        </row>
        <row r="121">
          <cell r="A121" t="str">
            <v>0607146</v>
          </cell>
          <cell r="B121" t="str">
            <v>Arco metálico galvanizado tipo MP 152S - arco alto - vão = 10,97 m e altura = 6,53 m - aterro rodoviário mínimo = 1,20 m e máximo = 4,70 m - areia e brita comerciais</v>
          </cell>
          <cell r="C121" t="str">
            <v>m</v>
          </cell>
          <cell r="D121">
            <v>82440.289999999994</v>
          </cell>
        </row>
        <row r="122">
          <cell r="A122" t="str">
            <v>0606794</v>
          </cell>
          <cell r="B122" t="str">
            <v>Arco metálico galvanizado tipo MP 152S - arco alto - vão = 10,97 m e altura = 6,53 m - aterro rodoviário mínimo = 1,20 m e máximo = 4,70 m - areia extraída e brita produzida</v>
          </cell>
          <cell r="C122" t="str">
            <v>m</v>
          </cell>
          <cell r="D122">
            <v>81644.34</v>
          </cell>
        </row>
        <row r="123">
          <cell r="A123" t="str">
            <v>0607143</v>
          </cell>
          <cell r="B123" t="str">
            <v>Arco metálico galvanizado tipo MP 152S - arco alto - vão = 11,35 m e altura = 7,12 m - aterro rodoviário mínimo = 1,20 m e máximo = 4,70 m - areia e brita comerciais</v>
          </cell>
          <cell r="C123" t="str">
            <v>m</v>
          </cell>
          <cell r="D123">
            <v>69341.05</v>
          </cell>
        </row>
        <row r="124">
          <cell r="A124" t="str">
            <v>0606791</v>
          </cell>
          <cell r="B124" t="str">
            <v>Arco metálico galvanizado tipo MP 152S - arco alto - vão = 11,35 m e altura = 7,12 m - aterro rodoviário mínimo = 1,20 m e máximo = 4,70 m - areia extraída e brita produzida</v>
          </cell>
          <cell r="C124" t="str">
            <v>m</v>
          </cell>
          <cell r="D124">
            <v>68452.08</v>
          </cell>
        </row>
        <row r="125">
          <cell r="A125" t="str">
            <v>0607147</v>
          </cell>
          <cell r="B125" t="str">
            <v>Arco metálico galvanizado tipo MP 152S - arco alto - vão = 11,58 m e altura = 7,16 m - aterro rodoviário mínimo = 1,20 m e máximo = 6,40 m - areia e brita comerciais</v>
          </cell>
          <cell r="C125" t="str">
            <v>m</v>
          </cell>
          <cell r="D125">
            <v>88936.16</v>
          </cell>
        </row>
        <row r="126">
          <cell r="A126" t="str">
            <v>0606795</v>
          </cell>
          <cell r="B126" t="str">
            <v>Arco metálico galvanizado tipo MP 152S - arco alto - vão = 11,58 m e altura = 7,16 m - aterro rodoviário mínimo = 1,20 m e máximo = 6,40 m - areia extraída e brita produzida</v>
          </cell>
          <cell r="C126" t="str">
            <v>m</v>
          </cell>
          <cell r="D126">
            <v>88018.97</v>
          </cell>
        </row>
        <row r="127">
          <cell r="A127" t="str">
            <v>0607112</v>
          </cell>
          <cell r="B127" t="str">
            <v>Arco metálico galvanizado tipo MP 152S - arco alto - vão = 6,12 m e altura = 2,77 m - aterro rodoviário mínimo = 0,75 m e máximo = 5,40 m - areia e brita comerciais</v>
          </cell>
          <cell r="C127" t="str">
            <v>m</v>
          </cell>
          <cell r="D127">
            <v>28869.57</v>
          </cell>
        </row>
        <row r="128">
          <cell r="A128" t="str">
            <v>0606760</v>
          </cell>
          <cell r="B128" t="str">
            <v>Arco metálico galvanizado tipo MP 152S - arco alto - vão = 6,12 m e altura = 2,77 m - aterro rodoviário mínimo = 0,75 m e máximo = 5,40 m - areia extraída e brita produzida</v>
          </cell>
          <cell r="C128" t="str">
            <v>m</v>
          </cell>
          <cell r="D128">
            <v>28629.14</v>
          </cell>
        </row>
        <row r="129">
          <cell r="A129" t="str">
            <v>0607113</v>
          </cell>
          <cell r="B129" t="str">
            <v>Arco metálico galvanizado tipo MP 152S - arco alto - vão = 6,30 m e altura = 3,68 m - aterro rodoviário mínimo = 0,75 m e máximo = 7,50 m - areia e brita comerciais</v>
          </cell>
          <cell r="C129" t="str">
            <v>m</v>
          </cell>
          <cell r="D129">
            <v>35111.480000000003</v>
          </cell>
        </row>
        <row r="130">
          <cell r="A130" t="str">
            <v>0606761</v>
          </cell>
          <cell r="B130" t="str">
            <v>Arco metálico galvanizado tipo MP 152S - arco alto - vão = 6,30 m e altura = 3,68 m - aterro rodoviário mínimo = 0,75 m e máximo = 7,50 m - areia extraída e brita produzida</v>
          </cell>
          <cell r="C130" t="str">
            <v>m</v>
          </cell>
          <cell r="D130">
            <v>34835.11</v>
          </cell>
        </row>
        <row r="131">
          <cell r="A131" t="str">
            <v>0606762</v>
          </cell>
          <cell r="B131" t="str">
            <v>Arco metálico galvanizado tipo MP 152S - arco alto - vão = 6,55 m e altura = 3,56 m - aterro rodoviário mínimo = 0,75 m e máximo = 4,9 m - areia extraída e brita produzida</v>
          </cell>
          <cell r="C131" t="str">
            <v>m</v>
          </cell>
          <cell r="D131">
            <v>34532.6</v>
          </cell>
        </row>
        <row r="132">
          <cell r="A132" t="str">
            <v>0607114</v>
          </cell>
          <cell r="B132" t="str">
            <v>Arco metálico galvanizado tipo MP 152S - arco alto - vão = 6,55 m e altura = 3,56 m - aterro rodoviário mínimo = 0,75 m e máximo = 4,90 m - areia e brita comerciais</v>
          </cell>
          <cell r="C132" t="str">
            <v>m</v>
          </cell>
          <cell r="D132">
            <v>34814.18</v>
          </cell>
        </row>
        <row r="133">
          <cell r="A133" t="str">
            <v>0607116</v>
          </cell>
          <cell r="B133" t="str">
            <v>Arco metálico galvanizado tipo MP 152S - arco alto - vão = 6,78 m e altura = 3,61 m - aterro rodoviário mínimo = 0,75 m e máximo = 4,80 m - areia e brita comerciais</v>
          </cell>
          <cell r="C133" t="str">
            <v>m</v>
          </cell>
          <cell r="D133">
            <v>35578.74</v>
          </cell>
        </row>
        <row r="134">
          <cell r="A134" t="str">
            <v>0606764</v>
          </cell>
          <cell r="B134" t="str">
            <v>Arco metálico galvanizado tipo MP 152S - arco alto - vão = 6,78 m e altura = 3,61 m - aterro rodoviário mínimo = 0,75 m e máximo = 4,80 m - areia extraída e brita produzida</v>
          </cell>
          <cell r="C134" t="str">
            <v>m</v>
          </cell>
          <cell r="D134">
            <v>35285.300000000003</v>
          </cell>
        </row>
        <row r="135">
          <cell r="A135" t="str">
            <v>0607115</v>
          </cell>
          <cell r="B135" t="str">
            <v>Arco metálico galvanizado tipo MP 152S - arco alto - vão = 6,96 m e altura = 4,42 m - aterro rodoviário mínimo = 0,75 m e máximo = 8,10 m - areia e brita comerciais</v>
          </cell>
          <cell r="C135" t="str">
            <v>m</v>
          </cell>
          <cell r="D135">
            <v>40404.519999999997</v>
          </cell>
        </row>
        <row r="136">
          <cell r="A136" t="str">
            <v>0606763</v>
          </cell>
          <cell r="B136" t="str">
            <v>Arco metálico galvanizado tipo MP 152S - arco alto - vão = 6,96 m e altura = 4,42 m - aterro rodoviário mínimo = 0,75 m e máximo = 8,10 m - areia extraída e brita produzida</v>
          </cell>
          <cell r="C136" t="str">
            <v>m</v>
          </cell>
          <cell r="D136">
            <v>40051.5</v>
          </cell>
        </row>
        <row r="137">
          <cell r="A137" t="str">
            <v>0607117</v>
          </cell>
          <cell r="B137" t="str">
            <v>Arco metálico galvanizado tipo MP 152S - arco alto - vão = 6,99 m e altura = 4,27 m - aterro rodoviário mínimo = 0,75 m e máximo = 5,70 m - areia e brita comerciais</v>
          </cell>
          <cell r="C137" t="str">
            <v>m</v>
          </cell>
          <cell r="D137">
            <v>40407.160000000003</v>
          </cell>
        </row>
        <row r="138">
          <cell r="A138" t="str">
            <v>0606765</v>
          </cell>
          <cell r="B138" t="str">
            <v>Arco metálico galvanizado tipo MP 152S - arco alto - vão = 6,99 m e altura = 4,27 m - aterro rodoviário mínimo = 0,75 m e máximo = 5,70 m - areia extraída e brita produzida</v>
          </cell>
          <cell r="C138" t="str">
            <v>m</v>
          </cell>
          <cell r="D138">
            <v>40063.83</v>
          </cell>
        </row>
        <row r="139">
          <cell r="A139" t="str">
            <v>0607118</v>
          </cell>
          <cell r="B139" t="str">
            <v>Arco metálico galvanizado tipo MP 152S - arco alto - vão = 7,01 m e altura = 3,63 m - aterro rodoviário mínimo = 0,75 m e máximo = 4,60 m - areia e brita comerciais</v>
          </cell>
          <cell r="C139" t="str">
            <v>m</v>
          </cell>
          <cell r="D139">
            <v>36204.61</v>
          </cell>
        </row>
        <row r="140">
          <cell r="A140" t="str">
            <v>0606766</v>
          </cell>
          <cell r="B140" t="str">
            <v>Arco metálico galvanizado tipo MP 152S - arco alto - vão = 7,01 m e altura = 3,63 m - aterro rodoviário mínimo = 0,75 m e máximo = 4,60 m - areia extraída e brita produzida</v>
          </cell>
          <cell r="C140" t="str">
            <v>m</v>
          </cell>
          <cell r="D140">
            <v>35901.67</v>
          </cell>
        </row>
        <row r="141">
          <cell r="A141" t="str">
            <v>0607120</v>
          </cell>
          <cell r="B141" t="str">
            <v>Arco metálico galvanizado tipo MP 152S - arco alto - vão = 7,24 m e altura = 3,68 m - aterro rodoviário mínimo = 0,90 m e máximo = 4,4 m - areia e brita comerciais</v>
          </cell>
          <cell r="C141" t="str">
            <v>m</v>
          </cell>
          <cell r="D141">
            <v>36869.410000000003</v>
          </cell>
        </row>
        <row r="142">
          <cell r="A142" t="str">
            <v>0606768</v>
          </cell>
          <cell r="B142" t="str">
            <v>Arco metálico galvanizado tipo MP 152S - arco alto - vão = 7,24 m e altura = 3,68 m - aterro rodoviário mínimo = 0,90 m e máximo = 4,40 m - areia extraída e brita produzida</v>
          </cell>
          <cell r="C142" t="str">
            <v>m</v>
          </cell>
          <cell r="D142">
            <v>36550.400000000001</v>
          </cell>
        </row>
        <row r="143">
          <cell r="A143" t="str">
            <v>0607119</v>
          </cell>
          <cell r="B143" t="str">
            <v>Arco metálico galvanizado tipo MP 152S - arco alto - vão = 7,42 m e altura = 4,52 m - aterro rodoviário mínimo = 0,90 m e máximo = 6,40 m - areia e brita comerciais</v>
          </cell>
          <cell r="C143" t="str">
            <v>m</v>
          </cell>
          <cell r="D143">
            <v>42391.38</v>
          </cell>
        </row>
        <row r="144">
          <cell r="A144" t="str">
            <v>0606767</v>
          </cell>
          <cell r="B144" t="str">
            <v>Arco metálico galvanizado tipo MP 152S - arco alto - vão = 7,42 m e altura = 4,52 m - aterro rodoviário mínimo = 0,90 m e máximo = 6,40 m - areia extraída e brita produzida</v>
          </cell>
          <cell r="C144" t="str">
            <v>m</v>
          </cell>
          <cell r="D144">
            <v>42002.34</v>
          </cell>
        </row>
        <row r="145">
          <cell r="A145" t="str">
            <v>0607121</v>
          </cell>
          <cell r="B145" t="str">
            <v>Arco metálico galvanizado tipo MP 152S - arco alto - vão = 7,47 m e altura = 4,19 m - aterro rodoviário mínimo = 0,90 m e máximo = 4,30 m - areia e brita comerciais</v>
          </cell>
          <cell r="C145" t="str">
            <v>m</v>
          </cell>
          <cell r="D145">
            <v>39918.76</v>
          </cell>
        </row>
        <row r="146">
          <cell r="A146" t="str">
            <v>0606769</v>
          </cell>
          <cell r="B146" t="str">
            <v>Arco metálico galvanizado tipo MP 152S - arco alto - vão = 7,47 m e altura = 4,19 m - aterro rodoviário mínimo = 0,90 m e máximo = 4,30 m - areia extraída e brita produzida</v>
          </cell>
          <cell r="C146" t="str">
            <v>m</v>
          </cell>
          <cell r="D146">
            <v>39555.050000000003</v>
          </cell>
        </row>
        <row r="147">
          <cell r="A147" t="str">
            <v>0607123</v>
          </cell>
          <cell r="B147" t="str">
            <v>Arco metálico galvanizado tipo MP 152S - arco alto - vão = 7,67 m e altura = 3,99 m - aterro rodoviário mínimo = 0,90 m e máximo = 4,10 m - areia e brita comerciais</v>
          </cell>
          <cell r="C147" t="str">
            <v>m</v>
          </cell>
          <cell r="D147">
            <v>39391.96</v>
          </cell>
        </row>
        <row r="148">
          <cell r="A148" t="str">
            <v>0606771</v>
          </cell>
          <cell r="B148" t="str">
            <v>Arco metálico galvanizado tipo MP 152S - arco alto - vão = 7,67 m e altura = 3,99 m - aterro rodoviário mínimo = 0,90 m e máximo = 4,10 m - areia extraída e brita produzida</v>
          </cell>
          <cell r="C148" t="str">
            <v>m</v>
          </cell>
          <cell r="D148">
            <v>39029.61</v>
          </cell>
        </row>
        <row r="149">
          <cell r="A149" t="str">
            <v>0607122</v>
          </cell>
          <cell r="B149" t="str">
            <v>Arco metálico galvanizado tipo MP 152S - arco alto - vão = 7,85 m e altura = 4,60 m - aterro rodoviário mínimo = 0,90 m e máximo = 6,00 m - areia e brita comerciais</v>
          </cell>
          <cell r="C149" t="str">
            <v>m</v>
          </cell>
          <cell r="D149">
            <v>43718.31</v>
          </cell>
        </row>
        <row r="150">
          <cell r="A150" t="str">
            <v>0606770</v>
          </cell>
          <cell r="B150" t="str">
            <v>Arco metálico galvanizado tipo MP 152S - arco alto - vão = 7,85 m e altura = 4,60 m - aterro rodoviário mínimo = 0,90 m e máximo = 6,00 m - areia extraída e brita produzida</v>
          </cell>
          <cell r="C150" t="str">
            <v>m</v>
          </cell>
          <cell r="D150">
            <v>43300.42</v>
          </cell>
        </row>
        <row r="151">
          <cell r="A151" t="str">
            <v>0607125</v>
          </cell>
          <cell r="B151" t="str">
            <v>Arco metálico galvanizado tipo MP 152S - arco alto - vão = 7,90 m e altura = 4,04 m - aterro rodoviário mínimo = 0,90 m e máximo = 4,00 m - areia e brita comerciais</v>
          </cell>
          <cell r="C151" t="str">
            <v>m</v>
          </cell>
          <cell r="D151">
            <v>40741.69</v>
          </cell>
        </row>
        <row r="152">
          <cell r="A152" t="str">
            <v>0606773</v>
          </cell>
          <cell r="B152" t="str">
            <v>Arco metálico galvanizado tipo MP 152S - arco alto - vão = 7,90 m e altura = 4,04 m - aterro rodoviário mínimo = 0,90 m e máximo = 4,00 m - areia extraída e brita produzida</v>
          </cell>
          <cell r="C152" t="str">
            <v>m</v>
          </cell>
          <cell r="D152">
            <v>40360.44</v>
          </cell>
        </row>
        <row r="153">
          <cell r="A153" t="str">
            <v>0607124</v>
          </cell>
          <cell r="B153" t="str">
            <v>Arco metálico galvanizado tipo MP 152S - arco alto - vão = 8,08 m e altura = 4,65 m - aterro rodoviário mínimo = 0,90 m e máximo = 5,80 m - areia e brita comerciais</v>
          </cell>
          <cell r="C153" t="str">
            <v>m</v>
          </cell>
          <cell r="D153">
            <v>44375.47</v>
          </cell>
        </row>
        <row r="154">
          <cell r="A154" t="str">
            <v>0606772</v>
          </cell>
          <cell r="B154" t="str">
            <v>Arco metálico galvanizado tipo MP 152S - arco alto - vão = 8,08 m e altura = 4,65 m - aterro rodoviário mínimo = 0,90 m e máximo = 5,80 m - areia extraída e brita produzida</v>
          </cell>
          <cell r="C154" t="str">
            <v>m</v>
          </cell>
          <cell r="D154">
            <v>43944.2</v>
          </cell>
        </row>
        <row r="155">
          <cell r="A155" t="str">
            <v>0607126</v>
          </cell>
          <cell r="B155" t="str">
            <v>Arco metálico galvanizado tipo MP 152S - arco alto - vão = 8,31 m e altura = 4,70 m - aterro rodoviário mínimo = 0,90 m e máximo = 5,60 m - areia e brita comerciais</v>
          </cell>
          <cell r="C155" t="str">
            <v>m</v>
          </cell>
          <cell r="D155">
            <v>45618.38</v>
          </cell>
        </row>
        <row r="156">
          <cell r="A156" t="str">
            <v>0606774</v>
          </cell>
          <cell r="B156" t="str">
            <v>Arco metálico galvanizado tipo MP 152S - arco alto - vão = 8,31 m e altura = 4,70 m - aterro rodoviário mínimo = 0,90 m e máximo = 5,60 m - areia extraída e brita produzida</v>
          </cell>
          <cell r="C156" t="str">
            <v>m</v>
          </cell>
          <cell r="D156">
            <v>45166.34</v>
          </cell>
        </row>
        <row r="157">
          <cell r="A157" t="str">
            <v>0607127</v>
          </cell>
          <cell r="B157" t="str">
            <v>Arco metálico galvanizado tipo MP 152S - arco alto - vão = 8,36 m e altura = 4,11 m - aterro rodoviário mínimo = 0,90 m e máximo = 3,70 m - areia e brita comerciais</v>
          </cell>
          <cell r="C157" t="str">
            <v>m</v>
          </cell>
          <cell r="D157">
            <v>41998.7</v>
          </cell>
        </row>
        <row r="158">
          <cell r="A158" t="str">
            <v>0606775</v>
          </cell>
          <cell r="B158" t="str">
            <v>Arco metálico galvanizado tipo MP 152S - arco alto - vão = 8,36 m e altura = 4,11 m - aterro rodoviário mínimo = 0,90 m e máximo = 3,70 m - areia extraída e brita produzida</v>
          </cell>
          <cell r="C158" t="str">
            <v>m</v>
          </cell>
          <cell r="D158">
            <v>41594.550000000003</v>
          </cell>
        </row>
        <row r="159">
          <cell r="A159" t="str">
            <v>0607129</v>
          </cell>
          <cell r="B159" t="str">
            <v>Arco metálico galvanizado tipo MP 152S - arco alto - vão = 8,59 m e altura = 4,39 m - aterro rodoviário mínimo = 0,90 m e máximo = 3,60 m - areia e brita comerciais</v>
          </cell>
          <cell r="C159" t="str">
            <v>m</v>
          </cell>
          <cell r="D159">
            <v>43953.74</v>
          </cell>
        </row>
        <row r="160">
          <cell r="A160" t="str">
            <v>0606777</v>
          </cell>
          <cell r="B160" t="str">
            <v>Arco metálico galvanizado tipo MP 152S - arco alto - vão = 8,59 m e altura = 4,39 m - aterro rodoviário mínimo = 0,90 m e máximo = 3,60 m - areia extraída e brita produzida</v>
          </cell>
          <cell r="C160" t="str">
            <v>m</v>
          </cell>
          <cell r="D160">
            <v>43511.12</v>
          </cell>
        </row>
        <row r="161">
          <cell r="A161" t="str">
            <v>0607128</v>
          </cell>
          <cell r="B161" t="str">
            <v>Arco metálico galvanizado tipo MP 152S - arco alto - vão = 8,97 m e altura = 5,00 m - aterro rodoviário mínimo = 0,90 m e máximo = 5,80 m - areia e brita comerciais</v>
          </cell>
          <cell r="C161" t="str">
            <v>m</v>
          </cell>
          <cell r="D161">
            <v>48356.38</v>
          </cell>
        </row>
        <row r="162">
          <cell r="A162" t="str">
            <v>0606776</v>
          </cell>
          <cell r="B162" t="str">
            <v>Arco metálico galvanizado tipo MP 152S - arco alto - vão = 8,97 m e altura = 5,00 m - aterro rodoviário mínimo = 0,90 m e máximo = 5,80 m - areia extraída e brita produzida</v>
          </cell>
          <cell r="C162" t="str">
            <v>m</v>
          </cell>
          <cell r="D162">
            <v>47839.21</v>
          </cell>
        </row>
        <row r="163">
          <cell r="A163" t="str">
            <v>0607130</v>
          </cell>
          <cell r="B163" t="str">
            <v>Arco metálico galvanizado tipo MP 152S - arco alto - vão = 9,17 m e altura = 5,49 m - aterro rodoviário mínimo = 0,90 m e máximo = 5,60 m - areia e brita comerciais</v>
          </cell>
          <cell r="C163" t="str">
            <v>m</v>
          </cell>
          <cell r="D163">
            <v>51537.4</v>
          </cell>
        </row>
        <row r="164">
          <cell r="A164" t="str">
            <v>0606778</v>
          </cell>
          <cell r="B164" t="str">
            <v>Arco metálico galvanizado tipo MP 152S - arco alto - vão = 9,17 m e altura = 5,49 m - aterro rodoviário mínimo = 0,90 m e máximo = 5,60 m - areia extraída e brita produzida</v>
          </cell>
          <cell r="C164" t="str">
            <v>m</v>
          </cell>
          <cell r="D164">
            <v>50968.95</v>
          </cell>
        </row>
        <row r="165">
          <cell r="A165" t="str">
            <v>0607131</v>
          </cell>
          <cell r="B165" t="str">
            <v>Arco metálico galvanizado tipo MP 152S - arco alto - vão = 9,22 m e altura = 4,70 m - aterro rodoviário mínimo = 0,90 m e máximo = 4,10 m - areia e brita comerciais</v>
          </cell>
          <cell r="C165" t="str">
            <v>m</v>
          </cell>
          <cell r="D165">
            <v>48382.18</v>
          </cell>
        </row>
        <row r="166">
          <cell r="A166" t="str">
            <v>0606779</v>
          </cell>
          <cell r="B166" t="str">
            <v>Arco metálico galvanizado tipo MP 152S - arco alto - vão = 9,22 m e altura = 4,70 m - aterro rodoviário mínimo = 0,90 m e máximo = 4,10 m - areia extraída e brita produzida</v>
          </cell>
          <cell r="C166" t="str">
            <v>m</v>
          </cell>
          <cell r="D166">
            <v>47879.28</v>
          </cell>
        </row>
        <row r="167">
          <cell r="A167" t="str">
            <v>0607133</v>
          </cell>
          <cell r="B167" t="str">
            <v>Arco metálico galvanizado tipo MP 152S - arco alto - vão = 9,45 m e altura = 4,75 m - aterro rodoviário mínimo = 0,90 m e máximo = 4,00 m - areia e brita comerciais</v>
          </cell>
          <cell r="C167" t="str">
            <v>m</v>
          </cell>
          <cell r="D167">
            <v>49122.84</v>
          </cell>
        </row>
        <row r="168">
          <cell r="A168" t="str">
            <v>0606781</v>
          </cell>
          <cell r="B168" t="str">
            <v>Arco metálico galvanizado tipo MP 152S - arco alto - vão = 9,45 m e altura = 4,75 m - aterro rodoviário mínimo = 0,90 m e máximo = 4,00 m - areia extraída e brita produzida</v>
          </cell>
          <cell r="C168" t="str">
            <v>m</v>
          </cell>
          <cell r="D168">
            <v>48604.82</v>
          </cell>
        </row>
        <row r="169">
          <cell r="A169" t="str">
            <v>0607132</v>
          </cell>
          <cell r="B169" t="str">
            <v>Arco metálico galvanizado tipo MP 152S - arco alto - vão = 9,63 m e altura = 5,59 m - aterro rodoviário mínimo = 0,90 m e máximo = 5,30 m - areia e brita comerciais</v>
          </cell>
          <cell r="C169" t="str">
            <v>m</v>
          </cell>
          <cell r="D169">
            <v>53549.48</v>
          </cell>
        </row>
        <row r="170">
          <cell r="A170" t="str">
            <v>0606780</v>
          </cell>
          <cell r="B170" t="str">
            <v>Arco metálico galvanizado tipo MP 152S - arco alto - vão = 9,63 m e altura = 5,59 m - aterro rodoviário mínimo = 0,90 m e máximo = 5,30 m - areia extraída e brita produzida</v>
          </cell>
          <cell r="C170" t="str">
            <v>m</v>
          </cell>
          <cell r="D170">
            <v>52941.18</v>
          </cell>
        </row>
        <row r="171">
          <cell r="A171" t="str">
            <v>0607134</v>
          </cell>
          <cell r="B171" t="str">
            <v>Arco metálico galvanizado tipo MP 152S - arco alto - vão = 9,65 m e altura = 5,41 m - aterro rodoviário mínimo = 0,90 m e máximo = 4,70 m - areia e brita comerciais</v>
          </cell>
          <cell r="C171" t="str">
            <v>m</v>
          </cell>
          <cell r="D171">
            <v>53028.14</v>
          </cell>
        </row>
        <row r="172">
          <cell r="A172" t="str">
            <v>0606782</v>
          </cell>
          <cell r="B172" t="str">
            <v>Arco metálico galvanizado tipo MP 152S - arco alto - vão = 9,65 m e altura = 5,41 m - aterro rodoviário mínimo = 0,90 m e máximo = 4,70 m - areia extraída e brita produzida</v>
          </cell>
          <cell r="C172" t="str">
            <v>m</v>
          </cell>
          <cell r="D172">
            <v>52433.75</v>
          </cell>
        </row>
        <row r="173">
          <cell r="A173" t="str">
            <v>0607136</v>
          </cell>
          <cell r="B173" t="str">
            <v>Arco metálico galvanizado tipo MP 152S - arco alto - vão = 9,68 m e altura = 5,23 m - aterro rodoviário mínimo = 0,90 m e máximo = 3,90 m - areia e brita comerciais</v>
          </cell>
          <cell r="C173" t="str">
            <v>m</v>
          </cell>
          <cell r="D173">
            <v>52322.53</v>
          </cell>
        </row>
        <row r="174">
          <cell r="A174" t="str">
            <v>0606784</v>
          </cell>
          <cell r="B174" t="str">
            <v>Arco metálico galvanizado tipo MP 152S - arco alto - vão = 9,68 m e altura = 5,23 m - aterro rodoviário mínimo = 0,90 m e máximo = 3,90 m - areia extraída e brita produzida</v>
          </cell>
          <cell r="C174" t="str">
            <v>m</v>
          </cell>
          <cell r="D174">
            <v>51747.12</v>
          </cell>
        </row>
        <row r="175">
          <cell r="A175" t="str">
            <v>0607135</v>
          </cell>
          <cell r="B175" t="str">
            <v>Arco metálico galvanizado tipo MP 152S - arco alto - vão = 9,86 m e altura = 6,07 m - aterro rodoviário mínimo = 0,90 m e máximo = 5,20 m - areia e brita comerciais</v>
          </cell>
          <cell r="C175" t="str">
            <v>m</v>
          </cell>
          <cell r="D175">
            <v>58403.69</v>
          </cell>
        </row>
        <row r="176">
          <cell r="A176" t="str">
            <v>0606783</v>
          </cell>
          <cell r="B176" t="str">
            <v>Arco metálico galvanizado tipo MP 152S - arco alto - vão = 9,86 m e altura = 6,07 m - aterro rodoviário mínimo = 0,90 m e máximo = 5,20 m - areia extraída e brita produzida</v>
          </cell>
          <cell r="C176" t="str">
            <v>m</v>
          </cell>
          <cell r="D176">
            <v>57736.639999999999</v>
          </cell>
        </row>
        <row r="177">
          <cell r="A177" t="str">
            <v>0607138</v>
          </cell>
          <cell r="B177" t="str">
            <v>Arco metálico galvanizado tipo MP 152S - arco alto - vão = 9,91 m e altura = 5,28 m - aterro rodoviário mínimo = 0,90 m e máximo = 3,80 m - areia e brita comerciais</v>
          </cell>
          <cell r="C177" t="str">
            <v>m</v>
          </cell>
          <cell r="D177">
            <v>53224.26</v>
          </cell>
        </row>
        <row r="178">
          <cell r="A178" t="str">
            <v>0606786</v>
          </cell>
          <cell r="B178" t="str">
            <v>Arco metálico galvanizado tipo MP 152S - arco alto - vão = 9,91 m e altura = 5,28 m - aterro rodoviário mínimo = 0,90 m e máximo = 3,80 m - areia extraída e brita produzida</v>
          </cell>
          <cell r="C178" t="str">
            <v>m</v>
          </cell>
          <cell r="D178">
            <v>52611.28</v>
          </cell>
        </row>
        <row r="179">
          <cell r="A179" t="str">
            <v>0606842</v>
          </cell>
          <cell r="B179" t="str">
            <v>Arco metálico galvanizado tipo MP 152S - ovoide - vão = 7,21 m e altura = 7,82 m - aterro rodoviário mínimo = 0,75 m e máximo = 6,70 m - areia e brita comerciais</v>
          </cell>
          <cell r="C179" t="str">
            <v>m</v>
          </cell>
          <cell r="D179">
            <v>66161.259999999995</v>
          </cell>
        </row>
        <row r="180">
          <cell r="A180" t="str">
            <v>0606832</v>
          </cell>
          <cell r="B180" t="str">
            <v>Arco metálico galvanizado tipo MP 152S - ovoide - vão = 7,21 m e altura = 7,82 m - aterro rodoviário mínimo = 0,75 m e máximo = 6,70 m - areia extraída e brita produzida</v>
          </cell>
          <cell r="C180" t="str">
            <v>m</v>
          </cell>
          <cell r="D180">
            <v>65788.41</v>
          </cell>
        </row>
        <row r="181">
          <cell r="A181" t="str">
            <v>0606843</v>
          </cell>
          <cell r="B181" t="str">
            <v>Arco metálico galvanizado tipo MP 152S - ovoide - vão = 7,31 m e altura = 7,87 m - aterro rodoviário mínimo = 0,90 m e máximo = 6,80 m - areia e brita comerciais</v>
          </cell>
          <cell r="C181" t="str">
            <v>m</v>
          </cell>
          <cell r="D181">
            <v>68751.710000000006</v>
          </cell>
        </row>
        <row r="182">
          <cell r="A182" t="str">
            <v>0606833</v>
          </cell>
          <cell r="B182" t="str">
            <v>Arco metálico galvanizado tipo MP 152S - ovoide - vão = 7,31 m e altura = 7,87 m - aterro rodoviário mínimo = 0,90 m e máximo = 6,80 m - areia extraída e brita produzida</v>
          </cell>
          <cell r="C182" t="str">
            <v>m</v>
          </cell>
          <cell r="D182">
            <v>68360.960000000006</v>
          </cell>
        </row>
        <row r="183">
          <cell r="A183" t="str">
            <v>0606845</v>
          </cell>
          <cell r="B183" t="str">
            <v>Arco metálico galvanizado tipo MP 152S - ovoide - vão = 7,57 m e altura = 8,44 m - aterro rodoviário mínimo = 0,90 m e máximo = 5,60 m - areia e brita comerciais</v>
          </cell>
          <cell r="C183" t="str">
            <v>m</v>
          </cell>
          <cell r="D183">
            <v>71299.240000000005</v>
          </cell>
        </row>
        <row r="184">
          <cell r="A184" t="str">
            <v>0606835</v>
          </cell>
          <cell r="B184" t="str">
            <v>Arco metálico galvanizado tipo MP 152S - ovoide - vão = 7,57 m e altura = 8,44 m - aterro rodoviário mínimo = 0,90 m e máximo = 5,60 m - areia extraída e brita produzida</v>
          </cell>
          <cell r="C184" t="str">
            <v>m</v>
          </cell>
          <cell r="D184">
            <v>70908.92</v>
          </cell>
        </row>
        <row r="185">
          <cell r="A185" t="str">
            <v>0606844</v>
          </cell>
          <cell r="B185" t="str">
            <v>Arco metálico galvanizado tipo MP 152S - ovoide - vão = 7,77 m e altura = 7,90 m - aterro rodoviário mínimo = 0,90 m e máximo = 6,80 m - areia e brita comerciais</v>
          </cell>
          <cell r="C185" t="str">
            <v>m</v>
          </cell>
          <cell r="D185">
            <v>69823.62</v>
          </cell>
        </row>
        <row r="186">
          <cell r="A186" t="str">
            <v>0606834</v>
          </cell>
          <cell r="B186" t="str">
            <v>Arco metálico galvanizado tipo MP 152S - ovoide - vão = 7,77 m e altura = 7,90 m - aterro rodoviário mínimo = 0,90 m e máximo = 6,80 m - areia extraída e brita produzida</v>
          </cell>
          <cell r="C186" t="str">
            <v>m</v>
          </cell>
          <cell r="D186">
            <v>69422.039999999994</v>
          </cell>
        </row>
        <row r="187">
          <cell r="A187" t="str">
            <v>0606847</v>
          </cell>
          <cell r="B187" t="str">
            <v>Arco metálico galvanizado tipo MP 152S - ovoide - vão = 8,13 m e altura = 8,01 m - aterro rodoviário mínimo = 0,90 m e máximo = 3,50 m - areia e brita comerciais</v>
          </cell>
          <cell r="C187" t="str">
            <v>m</v>
          </cell>
          <cell r="D187">
            <v>74556.39</v>
          </cell>
        </row>
        <row r="188">
          <cell r="A188" t="str">
            <v>0606837</v>
          </cell>
          <cell r="B188" t="str">
            <v>Arco metálico galvanizado tipo MP 152S - ovoide - vão = 8,13 m e altura = 8,01 m - aterro rodoviário mínimo = 0,90 m e máximo = 3,50 m - areia extraída e brita produzida</v>
          </cell>
          <cell r="C188" t="str">
            <v>m</v>
          </cell>
          <cell r="D188">
            <v>74118.929999999993</v>
          </cell>
        </row>
        <row r="189">
          <cell r="A189" t="str">
            <v>0606846</v>
          </cell>
          <cell r="B189" t="str">
            <v>Arco metálico galvanizado tipo MP 152S - ovoide - vão = 8,36 m e altura = 8,23 m - aterro rodoviário mínimo = 0,90 m e máximo = 4,30 m - areia e brita comerciais</v>
          </cell>
          <cell r="C189" t="str">
            <v>m</v>
          </cell>
          <cell r="D189">
            <v>76381.77</v>
          </cell>
        </row>
        <row r="190">
          <cell r="A190" t="str">
            <v>0606836</v>
          </cell>
          <cell r="B190" t="str">
            <v>Arco metálico galvanizado tipo MP 152S - ovoide - vão = 8,36 m e altura = 8,23 m - aterro rodoviário mínimo = 0,90 m e máximo = 4,30 m - areia extraída e brita produzida</v>
          </cell>
          <cell r="C190" t="str">
            <v>m</v>
          </cell>
          <cell r="D190">
            <v>75939.149999999994</v>
          </cell>
        </row>
        <row r="191">
          <cell r="A191" t="str">
            <v>0606848</v>
          </cell>
          <cell r="B191" t="str">
            <v>Arco metálico galvanizado tipo MP 152S - ovoide - vão = 8,56 m e altura = 8,48 m - aterro rodoviário mínimo = 0,90 m e máximo = 5,30 m - areia e brita comerciais</v>
          </cell>
          <cell r="C191" t="str">
            <v>m</v>
          </cell>
          <cell r="D191">
            <v>76782.37</v>
          </cell>
        </row>
        <row r="192">
          <cell r="A192" t="str">
            <v>0606838</v>
          </cell>
          <cell r="B192" t="str">
            <v>Arco metálico galvanizado tipo MP 152S - ovoide - vão = 8,56 m e altura = 8,48 m - aterro rodoviário mínimo = 0,90 m e máximo = 5,30 m - areia extraída e brita produzida</v>
          </cell>
          <cell r="C192" t="str">
            <v>m</v>
          </cell>
          <cell r="D192">
            <v>76322.570000000007</v>
          </cell>
        </row>
        <row r="193">
          <cell r="A193" t="str">
            <v>0606849</v>
          </cell>
          <cell r="B193" t="str">
            <v>Arco metálico galvanizado tipo MP 152S - ovoide - vão = 8,71 m e altura = 9,32 m - aterro rodoviário mínimo = 0,90 m e máximo = 6,00 m - areia e brita comerciais</v>
          </cell>
          <cell r="C193" t="str">
            <v>m</v>
          </cell>
          <cell r="D193">
            <v>81430.539999999994</v>
          </cell>
        </row>
        <row r="194">
          <cell r="A194" t="str">
            <v>0606839</v>
          </cell>
          <cell r="B194" t="str">
            <v>Arco metálico galvanizado tipo MP 152S - ovoide - vão = 8,71 m e altura = 9,32 m - aterro rodoviário mínimo = 0,90 m e máximo = 6,00 m - areia extraída e brita produzida</v>
          </cell>
          <cell r="C194" t="str">
            <v>m</v>
          </cell>
          <cell r="D194">
            <v>80980.88</v>
          </cell>
        </row>
        <row r="195">
          <cell r="A195" t="str">
            <v>0606850</v>
          </cell>
          <cell r="B195" t="str">
            <v>Arco metálico galvanizado tipo MP 152S - ovoide - vão = 9,15 m e altura = 9,04 m - aterro rodoviário mínimo = 0,90 m e máximo = 4,70 m - areia e brita comerciais</v>
          </cell>
          <cell r="C195" t="str">
            <v>m</v>
          </cell>
          <cell r="D195">
            <v>83660.820000000007</v>
          </cell>
        </row>
        <row r="196">
          <cell r="A196" t="str">
            <v>0606840</v>
          </cell>
          <cell r="B196" t="str">
            <v>Arco metálico galvanizado tipo MP 152S - ovoide - vão = 9,15 m e altura = 9,04 m - aterro rodoviário mínimo = 0,90 m e máximo = 4,70 m - areia extraída e brita produzida</v>
          </cell>
          <cell r="C196" t="str">
            <v>m</v>
          </cell>
          <cell r="D196">
            <v>83170.62</v>
          </cell>
        </row>
        <row r="197">
          <cell r="A197" t="str">
            <v>0606851</v>
          </cell>
          <cell r="B197" t="str">
            <v>Arco metálico galvanizado tipo MP 152S - ovoide - vão = 9,15 m e altura = 9,50 m - aterro rodoviário mínimo = 0,90 m e máximo = 5,70 m - areia e brita comerciais</v>
          </cell>
          <cell r="C197" t="str">
            <v>m</v>
          </cell>
          <cell r="D197">
            <v>84504.92</v>
          </cell>
        </row>
        <row r="198">
          <cell r="A198" t="str">
            <v>0606841</v>
          </cell>
          <cell r="B198" t="str">
            <v>Arco metálico galvanizado tipo MP 152S - ovoide - vão = 9,15 m e altura = 9,50 m - aterro rodoviário mínimo = 0,90 m e máximo = 5,70 m - areia extraída e brita produzida</v>
          </cell>
          <cell r="C198" t="str">
            <v>m</v>
          </cell>
          <cell r="D198">
            <v>84034.29</v>
          </cell>
        </row>
        <row r="199">
          <cell r="A199" t="str">
            <v>0605604</v>
          </cell>
          <cell r="B199" t="str">
            <v>Argamassa de solo-cimento com 10% de cimento e material de jazida - preparo e injeção em tunnel liner</v>
          </cell>
          <cell r="C199" t="str">
            <v>m³</v>
          </cell>
          <cell r="D199">
            <v>283.64</v>
          </cell>
        </row>
        <row r="200">
          <cell r="A200" t="str">
            <v>0605695</v>
          </cell>
          <cell r="B200" t="str">
            <v>Bueiro metálico com chapas múltiplas MP 100 com revestimento em epóxi - D = 0,60 m - brita comercial</v>
          </cell>
          <cell r="C200" t="str">
            <v>m</v>
          </cell>
          <cell r="D200">
            <v>1577.26</v>
          </cell>
        </row>
        <row r="201">
          <cell r="A201" t="str">
            <v>0605607</v>
          </cell>
          <cell r="B201" t="str">
            <v>Bueiro metálico com chapas múltiplas MP 100 com revestimento em epóxi - D = 0,60 m - brita produzida</v>
          </cell>
          <cell r="C201" t="str">
            <v>m</v>
          </cell>
          <cell r="D201">
            <v>1546.52</v>
          </cell>
        </row>
        <row r="202">
          <cell r="A202" t="str">
            <v>0605696</v>
          </cell>
          <cell r="B202" t="str">
            <v>Bueiro metálico com chapas múltiplas MP 100 com revestimento em epóxi - D = 0,70 m - brita comercial</v>
          </cell>
          <cell r="C202" t="str">
            <v>m</v>
          </cell>
          <cell r="D202">
            <v>1814.8</v>
          </cell>
        </row>
        <row r="203">
          <cell r="A203" t="str">
            <v>0605608</v>
          </cell>
          <cell r="B203" t="str">
            <v>Bueiro metálico com chapas múltiplas MP 100 com revestimento em epóxi - D = 0,70 m - brita produzida</v>
          </cell>
          <cell r="C203" t="str">
            <v>m</v>
          </cell>
          <cell r="D203">
            <v>1782.14</v>
          </cell>
        </row>
        <row r="204">
          <cell r="A204" t="str">
            <v>0605697</v>
          </cell>
          <cell r="B204" t="str">
            <v>Bueiro metálico com chapas múltiplas MP 100 com revestimento em epóxi - D = 0,80 m - brita comercial</v>
          </cell>
          <cell r="C204" t="str">
            <v>m</v>
          </cell>
          <cell r="D204">
            <v>2052.39</v>
          </cell>
        </row>
        <row r="205">
          <cell r="A205" t="str">
            <v>0605609</v>
          </cell>
          <cell r="B205" t="str">
            <v>Bueiro metálico com chapas múltiplas MP 100 com revestimento em epóxi - D = 0,80 m - brita produzida</v>
          </cell>
          <cell r="C205" t="str">
            <v>m</v>
          </cell>
          <cell r="D205">
            <v>2017.8</v>
          </cell>
        </row>
        <row r="206">
          <cell r="A206" t="str">
            <v>0605698</v>
          </cell>
          <cell r="B206" t="str">
            <v>Bueiro metálico com chapas múltiplas MP 100 com revestimento em epóxi - D = 0,90 m - brita comercial</v>
          </cell>
          <cell r="C206" t="str">
            <v>m</v>
          </cell>
          <cell r="D206">
            <v>2243.75</v>
          </cell>
        </row>
        <row r="207">
          <cell r="A207" t="str">
            <v>0605610</v>
          </cell>
          <cell r="B207" t="str">
            <v>Bueiro metálico com chapas múltiplas MP 100 com revestimento em epóxi - D = 0,90 m - brita produzida</v>
          </cell>
          <cell r="C207" t="str">
            <v>m</v>
          </cell>
          <cell r="D207">
            <v>2207.2399999999998</v>
          </cell>
        </row>
        <row r="208">
          <cell r="A208" t="str">
            <v>0605699</v>
          </cell>
          <cell r="B208" t="str">
            <v>Bueiro metálico com chapas múltiplas MP 100 com revestimento em epóxi - D = 1,00 m - brita comercial</v>
          </cell>
          <cell r="C208" t="str">
            <v>m</v>
          </cell>
          <cell r="D208">
            <v>2481.25</v>
          </cell>
        </row>
        <row r="209">
          <cell r="A209" t="str">
            <v>0605611</v>
          </cell>
          <cell r="B209" t="str">
            <v>Bueiro metálico com chapas múltiplas MP 100 com revestimento em epóxi - D = 1,00 m - brita produzida</v>
          </cell>
          <cell r="C209" t="str">
            <v>m</v>
          </cell>
          <cell r="D209">
            <v>2442.8200000000002</v>
          </cell>
        </row>
        <row r="210">
          <cell r="A210" t="str">
            <v>0605700</v>
          </cell>
          <cell r="B210" t="str">
            <v>Bueiro metálico com chapas múltiplas MP 100 com revestimento em epóxi - D = 1,10 m - brita comercial</v>
          </cell>
          <cell r="C210" t="str">
            <v>m</v>
          </cell>
          <cell r="D210">
            <v>2811.38</v>
          </cell>
        </row>
        <row r="211">
          <cell r="A211" t="str">
            <v>0605612</v>
          </cell>
          <cell r="B211" t="str">
            <v>Bueiro metálico com chapas múltiplas MP 100 com revestimento em epóxi - D = 1,10 m - brita produzida</v>
          </cell>
          <cell r="C211" t="str">
            <v>m</v>
          </cell>
          <cell r="D211">
            <v>2771.03</v>
          </cell>
        </row>
        <row r="212">
          <cell r="A212" t="str">
            <v>0605701</v>
          </cell>
          <cell r="B212" t="str">
            <v>Bueiro metálico com chapas múltiplas MP 100 com revestimento em epóxi - D = 1,20 m - brita comercial</v>
          </cell>
          <cell r="C212" t="str">
            <v>m</v>
          </cell>
          <cell r="D212">
            <v>3002.69</v>
          </cell>
        </row>
        <row r="213">
          <cell r="A213" t="str">
            <v>0605613</v>
          </cell>
          <cell r="B213" t="str">
            <v>Bueiro metálico com chapas múltiplas MP 100 com revestimento em epóxi - D = 1,20 m - brita produzida</v>
          </cell>
          <cell r="C213" t="str">
            <v>m</v>
          </cell>
          <cell r="D213">
            <v>2960.42</v>
          </cell>
        </row>
        <row r="214">
          <cell r="A214" t="str">
            <v>0605702</v>
          </cell>
          <cell r="B214" t="str">
            <v>Bueiro metálico com chapas múltiplas MP 100 com revestimento em epóxi - D = 1,30 m - brita comercial</v>
          </cell>
          <cell r="C214" t="str">
            <v>m</v>
          </cell>
          <cell r="D214">
            <v>3282.77</v>
          </cell>
        </row>
        <row r="215">
          <cell r="A215" t="str">
            <v>0605614</v>
          </cell>
          <cell r="B215" t="str">
            <v>Bueiro metálico com chapas múltiplas MP 100 com revestimento em epóxi - D = 1,30 m - brita produzida</v>
          </cell>
          <cell r="C215" t="str">
            <v>m</v>
          </cell>
          <cell r="D215">
            <v>3216.48</v>
          </cell>
        </row>
        <row r="216">
          <cell r="A216" t="str">
            <v>0605703</v>
          </cell>
          <cell r="B216" t="str">
            <v>Bueiro metálico com chapas múltiplas MP 100 com revestimento em epóxi - D = 1,40 m - brita comercial</v>
          </cell>
          <cell r="C216" t="str">
            <v>m</v>
          </cell>
          <cell r="D216">
            <v>3478.8</v>
          </cell>
        </row>
        <row r="217">
          <cell r="A217" t="str">
            <v>0605615</v>
          </cell>
          <cell r="B217" t="str">
            <v>Bueiro metálico com chapas múltiplas MP 100 com revestimento em epóxi - D = 1,40 m - brita produzida</v>
          </cell>
          <cell r="C217" t="str">
            <v>m</v>
          </cell>
          <cell r="D217">
            <v>3409.63</v>
          </cell>
        </row>
        <row r="218">
          <cell r="A218" t="str">
            <v>0605704</v>
          </cell>
          <cell r="B218" t="str">
            <v>Bueiro metálico com chapas múltiplas MP 100 com revestimento em epóxi - D = 1,50 m - brita comercial</v>
          </cell>
          <cell r="C218" t="str">
            <v>m</v>
          </cell>
          <cell r="D218">
            <v>3721.77</v>
          </cell>
        </row>
        <row r="219">
          <cell r="A219" t="str">
            <v>0605616</v>
          </cell>
          <cell r="B219" t="str">
            <v>Bueiro metálico com chapas múltiplas MP 100 com revestimento em epóxi - D = 1,50 m - brita produzida</v>
          </cell>
          <cell r="C219" t="str">
            <v>m</v>
          </cell>
          <cell r="D219">
            <v>3649.72</v>
          </cell>
        </row>
        <row r="220">
          <cell r="A220" t="str">
            <v>0605705</v>
          </cell>
          <cell r="B220" t="str">
            <v>Bueiro metálico com chapas múltiplas MP 100 com revestimento em epóxi - D = 1,60 m - brita comercial</v>
          </cell>
          <cell r="C220" t="str">
            <v>m</v>
          </cell>
          <cell r="D220">
            <v>3968.84</v>
          </cell>
        </row>
        <row r="221">
          <cell r="A221" t="str">
            <v>0605617</v>
          </cell>
          <cell r="B221" t="str">
            <v>Bueiro metálico com chapas múltiplas MP 100 com revestimento em epóxi - D = 1,60 m - brita produzida</v>
          </cell>
          <cell r="C221" t="str">
            <v>m</v>
          </cell>
          <cell r="D221">
            <v>3893.91</v>
          </cell>
        </row>
        <row r="222">
          <cell r="A222" t="str">
            <v>0605706</v>
          </cell>
          <cell r="B222" t="str">
            <v>Bueiro metálico com chapas múltiplas MP 100 com revestimento em epóxi - D = 1,70 m - brita comercial</v>
          </cell>
          <cell r="C222" t="str">
            <v>m</v>
          </cell>
          <cell r="D222">
            <v>4171.16</v>
          </cell>
        </row>
        <row r="223">
          <cell r="A223" t="str">
            <v>0605618</v>
          </cell>
          <cell r="B223" t="str">
            <v>Bueiro metálico com chapas múltiplas MP 100 com revestimento em epóxi - D = 1,70 m - brita produzida</v>
          </cell>
          <cell r="C223" t="str">
            <v>m</v>
          </cell>
          <cell r="D223">
            <v>4093.35</v>
          </cell>
        </row>
        <row r="224">
          <cell r="A224" t="str">
            <v>0605707</v>
          </cell>
          <cell r="B224" t="str">
            <v>Bueiro metálico com chapas múltiplas MP 100 com revestimento em epóxi - D = 1,80 m - brita comercial</v>
          </cell>
          <cell r="C224" t="str">
            <v>m</v>
          </cell>
          <cell r="D224">
            <v>4626.71</v>
          </cell>
        </row>
        <row r="225">
          <cell r="A225" t="str">
            <v>0605619</v>
          </cell>
          <cell r="B225" t="str">
            <v>Bueiro metálico com chapas múltiplas MP 100 com revestimento em epóxi - D = 1,80 m - brita produzida</v>
          </cell>
          <cell r="C225" t="str">
            <v>m</v>
          </cell>
          <cell r="D225">
            <v>4546.01</v>
          </cell>
        </row>
        <row r="226">
          <cell r="A226" t="str">
            <v>0605708</v>
          </cell>
          <cell r="B226" t="str">
            <v>Bueiro metálico com chapas múltiplas MP 100 com revestimento em epóxi - D = 1,90 m - brita comercial</v>
          </cell>
          <cell r="C226" t="str">
            <v>m</v>
          </cell>
          <cell r="D226">
            <v>5422.05</v>
          </cell>
        </row>
        <row r="227">
          <cell r="A227" t="str">
            <v>0605620</v>
          </cell>
          <cell r="B227" t="str">
            <v>Bueiro metálico com chapas múltiplas MP 100 com revestimento em epóxi - D = 1,90 m - brita produzida</v>
          </cell>
          <cell r="C227" t="str">
            <v>m</v>
          </cell>
          <cell r="D227">
            <v>5338.47</v>
          </cell>
        </row>
        <row r="228">
          <cell r="A228" t="str">
            <v>0605709</v>
          </cell>
          <cell r="B228" t="str">
            <v>Bueiro metálico com chapas múltiplas MP 100 com revestimento em epóxi - D = 2,00 m - brita comercial</v>
          </cell>
          <cell r="C228" t="str">
            <v>m</v>
          </cell>
          <cell r="D228">
            <v>5786.01</v>
          </cell>
        </row>
        <row r="229">
          <cell r="A229" t="str">
            <v>0605621</v>
          </cell>
          <cell r="B229" t="str">
            <v>Bueiro metálico com chapas múltiplas MP 100 com revestimento em epóxi - D = 2,00 m - brita produzida</v>
          </cell>
          <cell r="C229" t="str">
            <v>m</v>
          </cell>
          <cell r="D229">
            <v>5699.54</v>
          </cell>
        </row>
        <row r="230">
          <cell r="A230" t="str">
            <v>0605710</v>
          </cell>
          <cell r="B230" t="str">
            <v>Bueiro metálico com chapas múltiplas MP 100 com revestimento em epóxi - D = 2,10 m - brita comercial</v>
          </cell>
          <cell r="C230" t="str">
            <v>m</v>
          </cell>
          <cell r="D230">
            <v>6100.96</v>
          </cell>
        </row>
        <row r="231">
          <cell r="A231" t="str">
            <v>0605622</v>
          </cell>
          <cell r="B231" t="str">
            <v>Bueiro metálico com chapas múltiplas MP 100 com revestimento em epóxi - D = 2,10 m - brita produzida</v>
          </cell>
          <cell r="C231" t="str">
            <v>m</v>
          </cell>
          <cell r="D231">
            <v>6011.61</v>
          </cell>
        </row>
        <row r="232">
          <cell r="A232" t="str">
            <v>0605711</v>
          </cell>
          <cell r="B232" t="str">
            <v>Bueiro metálico com chapas múltiplas MP 100 com revestimento em epóxi - D = 2,20 m - brita comercial</v>
          </cell>
          <cell r="C232" t="str">
            <v>m</v>
          </cell>
          <cell r="D232">
            <v>6307.91</v>
          </cell>
        </row>
        <row r="233">
          <cell r="A233" t="str">
            <v>0605623</v>
          </cell>
          <cell r="B233" t="str">
            <v>Bueiro metálico com chapas múltiplas MP 100 com revestimento em epóxi - D = 2,20 m - brita produzida</v>
          </cell>
          <cell r="C233" t="str">
            <v>m</v>
          </cell>
          <cell r="D233">
            <v>6215.68</v>
          </cell>
        </row>
        <row r="234">
          <cell r="A234" t="str">
            <v>0605712</v>
          </cell>
          <cell r="B234" t="str">
            <v>Bueiro metálico com chapas múltiplas MP 100 com revestimento em epóxi - D = 2,30 m - brita comercial</v>
          </cell>
          <cell r="C234" t="str">
            <v>m</v>
          </cell>
          <cell r="D234">
            <v>6643.57</v>
          </cell>
        </row>
        <row r="235">
          <cell r="A235" t="str">
            <v>0605624</v>
          </cell>
          <cell r="B235" t="str">
            <v>Bueiro metálico com chapas múltiplas MP 100 com revestimento em epóxi - D = 2,30 m - brita produzida</v>
          </cell>
          <cell r="C235" t="str">
            <v>m</v>
          </cell>
          <cell r="D235">
            <v>6548.46</v>
          </cell>
        </row>
        <row r="236">
          <cell r="A236" t="str">
            <v>0605713</v>
          </cell>
          <cell r="B236" t="str">
            <v>Bueiro metálico com chapas múltiplas MP 100 com revestimento em epóxi - D = 2,40 m - brita comercial</v>
          </cell>
          <cell r="C236" t="str">
            <v>m</v>
          </cell>
          <cell r="D236">
            <v>8900.5</v>
          </cell>
        </row>
        <row r="237">
          <cell r="A237" t="str">
            <v>0605625</v>
          </cell>
          <cell r="B237" t="str">
            <v>Bueiro metálico com chapas múltiplas MP 100 com revestimento em epóxi - D = 2,40 m - brita produzida</v>
          </cell>
          <cell r="C237" t="str">
            <v>m</v>
          </cell>
          <cell r="D237">
            <v>8802.5</v>
          </cell>
        </row>
        <row r="238">
          <cell r="A238" t="str">
            <v>0605714</v>
          </cell>
          <cell r="B238" t="str">
            <v>Bueiro metálico com chapas múltiplas MP 100 com revestimento em epóxi - D = 2,50 m - brita comercial</v>
          </cell>
          <cell r="C238" t="str">
            <v>m</v>
          </cell>
          <cell r="D238">
            <v>11200.68</v>
          </cell>
        </row>
        <row r="239">
          <cell r="A239" t="str">
            <v>0605626</v>
          </cell>
          <cell r="B239" t="str">
            <v>Bueiro metálico com chapas múltiplas MP 100 com revestimento em epóxi - D = 2,50 m - brita produzida</v>
          </cell>
          <cell r="C239" t="str">
            <v>m</v>
          </cell>
          <cell r="D239">
            <v>11099.8</v>
          </cell>
        </row>
        <row r="240">
          <cell r="A240" t="str">
            <v>0605715</v>
          </cell>
          <cell r="B240" t="str">
            <v>Bueiro metálico com chapas múltiplas MP 100 com revestimento em epóxi - D = 2,60 m - brita comercial</v>
          </cell>
          <cell r="C240" t="str">
            <v>m</v>
          </cell>
          <cell r="D240">
            <v>11962.64</v>
          </cell>
        </row>
        <row r="241">
          <cell r="A241" t="str">
            <v>0605627</v>
          </cell>
          <cell r="B241" t="str">
            <v>Bueiro metálico com chapas múltiplas MP 100 com revestimento em epóxi - D = 2,60 m - brita produzida</v>
          </cell>
          <cell r="C241" t="str">
            <v>m</v>
          </cell>
          <cell r="D241">
            <v>11858.88</v>
          </cell>
        </row>
        <row r="242">
          <cell r="A242" t="str">
            <v>0605716</v>
          </cell>
          <cell r="B242" t="str">
            <v>Bueiro metálico com chapas múltiplas MP 100 com revestimento em epóxi - D = 2,70 m - brita comercial</v>
          </cell>
          <cell r="C242" t="str">
            <v>m</v>
          </cell>
          <cell r="D242">
            <v>12413.93</v>
          </cell>
        </row>
        <row r="243">
          <cell r="A243" t="str">
            <v>0605628</v>
          </cell>
          <cell r="B243" t="str">
            <v>Bueiro metálico com chapas múltiplas MP 100 com revestimento em epóxi - D = 2,70 m - brita produzida</v>
          </cell>
          <cell r="C243" t="str">
            <v>m</v>
          </cell>
          <cell r="D243">
            <v>12307.29</v>
          </cell>
        </row>
        <row r="244">
          <cell r="A244" t="str">
            <v>0605717</v>
          </cell>
          <cell r="B244" t="str">
            <v>Bueiro metálico com chapas múltiplas MP 100 com revestimento em epóxi - D = 2,80 m - brita comercial</v>
          </cell>
          <cell r="C244" t="str">
            <v>m</v>
          </cell>
          <cell r="D244">
            <v>13232.08</v>
          </cell>
        </row>
        <row r="245">
          <cell r="A245" t="str">
            <v>0605629</v>
          </cell>
          <cell r="B245" t="str">
            <v>Bueiro metálico com chapas múltiplas MP 100 com revestimento em epóxi - D = 2,80 m - brita produzida</v>
          </cell>
          <cell r="C245" t="str">
            <v>m</v>
          </cell>
          <cell r="D245">
            <v>13122.56</v>
          </cell>
        </row>
        <row r="246">
          <cell r="A246" t="str">
            <v>0605651</v>
          </cell>
          <cell r="B246" t="str">
            <v>Bueiro metálico com chapas múltiplas MP 100 galvanizadas - D = 0,60 m - brita comercial</v>
          </cell>
          <cell r="C246" t="str">
            <v>m</v>
          </cell>
          <cell r="D246">
            <v>1490.31</v>
          </cell>
        </row>
        <row r="247">
          <cell r="A247" t="str">
            <v>0605460</v>
          </cell>
          <cell r="B247" t="str">
            <v>Bueiro metálico com chapas múltiplas MP 100 galvanizadas - D = 0,60 m - brita produzida</v>
          </cell>
          <cell r="C247" t="str">
            <v>m</v>
          </cell>
          <cell r="D247">
            <v>1459.57</v>
          </cell>
        </row>
        <row r="248">
          <cell r="A248" t="str">
            <v>0605652</v>
          </cell>
          <cell r="B248" t="str">
            <v>Bueiro metálico com chapas múltiplas MP 100 galvanizadas - D = 0,70 m - brita comercial</v>
          </cell>
          <cell r="C248" t="str">
            <v>m</v>
          </cell>
          <cell r="D248">
            <v>1714.28</v>
          </cell>
        </row>
        <row r="249">
          <cell r="A249" t="str">
            <v>0605461</v>
          </cell>
          <cell r="B249" t="str">
            <v>Bueiro metálico com chapas múltiplas MP 100 galvanizadas - D = 0,70 m - brita produzida</v>
          </cell>
          <cell r="C249" t="str">
            <v>m</v>
          </cell>
          <cell r="D249">
            <v>1681.62</v>
          </cell>
        </row>
        <row r="250">
          <cell r="A250" t="str">
            <v>0605653</v>
          </cell>
          <cell r="B250" t="str">
            <v>Bueiro metálico com chapas múltiplas MP 100 galvanizadas - D = 0,80 m - brita comercial</v>
          </cell>
          <cell r="C250" t="str">
            <v>m</v>
          </cell>
          <cell r="D250">
            <v>1938.28</v>
          </cell>
        </row>
        <row r="251">
          <cell r="A251" t="str">
            <v>0605462</v>
          </cell>
          <cell r="B251" t="str">
            <v>Bueiro metálico com chapas múltiplas MP 100 galvanizadas - D = 0,80 m - brita produzida</v>
          </cell>
          <cell r="C251" t="str">
            <v>m</v>
          </cell>
          <cell r="D251">
            <v>1903.69</v>
          </cell>
        </row>
        <row r="252">
          <cell r="A252" t="str">
            <v>0605654</v>
          </cell>
          <cell r="B252" t="str">
            <v>Bueiro metálico com chapas múltiplas MP 100 galvanizadas - D = 0,90 m - brita comercial</v>
          </cell>
          <cell r="C252" t="str">
            <v>m</v>
          </cell>
          <cell r="D252">
            <v>2118.77</v>
          </cell>
        </row>
        <row r="253">
          <cell r="A253" t="str">
            <v>0605463</v>
          </cell>
          <cell r="B253" t="str">
            <v>Bueiro metálico com chapas múltiplas MP 100 galvanizadas - D = 0,90 m - brita produzida</v>
          </cell>
          <cell r="C253" t="str">
            <v>m</v>
          </cell>
          <cell r="D253">
            <v>2082.2600000000002</v>
          </cell>
        </row>
        <row r="254">
          <cell r="A254" t="str">
            <v>0605655</v>
          </cell>
          <cell r="B254" t="str">
            <v>Bueiro metálico com chapas múltiplas MP 100 galvanizadas - D = 1,00 m - brita comercial</v>
          </cell>
          <cell r="C254" t="str">
            <v>m</v>
          </cell>
          <cell r="D254">
            <v>2342.69</v>
          </cell>
        </row>
        <row r="255">
          <cell r="A255" t="str">
            <v>0605464</v>
          </cell>
          <cell r="B255" t="str">
            <v>Bueiro metálico com chapas múltiplas MP 100 galvanizadas - D = 1,00 m - brita produzida</v>
          </cell>
          <cell r="C255" t="str">
            <v>m</v>
          </cell>
          <cell r="D255">
            <v>2304.2600000000002</v>
          </cell>
        </row>
        <row r="256">
          <cell r="A256" t="str">
            <v>0605656</v>
          </cell>
          <cell r="B256" t="str">
            <v>Bueiro metálico com chapas múltiplas MP 100 galvanizadas - D = 1,10 m - brita comercial</v>
          </cell>
          <cell r="C256" t="str">
            <v>m</v>
          </cell>
          <cell r="D256">
            <v>2653.78</v>
          </cell>
        </row>
        <row r="257">
          <cell r="A257" t="str">
            <v>0605465</v>
          </cell>
          <cell r="B257" t="str">
            <v>Bueiro metálico com chapas múltiplas MP 100 galvanizadas - D = 1,10 m - brita produzida</v>
          </cell>
          <cell r="C257" t="str">
            <v>m</v>
          </cell>
          <cell r="D257">
            <v>2613.4299999999998</v>
          </cell>
        </row>
        <row r="258">
          <cell r="A258" t="str">
            <v>0605657</v>
          </cell>
          <cell r="B258" t="str">
            <v>Bueiro metálico com chapas múltiplas MP 100 galvanizadas - D = 1,20 m - brita comercial</v>
          </cell>
          <cell r="C258" t="str">
            <v>m</v>
          </cell>
          <cell r="D258">
            <v>2834.23</v>
          </cell>
        </row>
        <row r="259">
          <cell r="A259" t="str">
            <v>0605466</v>
          </cell>
          <cell r="B259" t="str">
            <v>Bueiro metálico com chapas múltiplas MP 100 galvanizadas - D = 1,20 m - brita produzida</v>
          </cell>
          <cell r="C259" t="str">
            <v>m</v>
          </cell>
          <cell r="D259">
            <v>2791.96</v>
          </cell>
        </row>
        <row r="260">
          <cell r="A260" t="str">
            <v>0605658</v>
          </cell>
          <cell r="B260" t="str">
            <v>Bueiro metálico com chapas múltiplas MP 100 galvanizadas - D = 1,30 m - brita comercial</v>
          </cell>
          <cell r="C260" t="str">
            <v>m</v>
          </cell>
          <cell r="D260">
            <v>3100.73</v>
          </cell>
        </row>
        <row r="261">
          <cell r="A261" t="str">
            <v>0605467</v>
          </cell>
          <cell r="B261" t="str">
            <v>Bueiro metálico com chapas múltiplas MP 100 galvanizadas - D = 1,30 m - brita produzida</v>
          </cell>
          <cell r="C261" t="str">
            <v>m</v>
          </cell>
          <cell r="D261">
            <v>3034.44</v>
          </cell>
        </row>
        <row r="262">
          <cell r="A262" t="str">
            <v>0605659</v>
          </cell>
          <cell r="B262" t="str">
            <v>Bueiro metálico com chapas múltiplas MP 100 galvanizadas - D = 1,40 m - brita comercial</v>
          </cell>
          <cell r="C262" t="str">
            <v>m</v>
          </cell>
          <cell r="D262">
            <v>3285.89</v>
          </cell>
        </row>
        <row r="263">
          <cell r="A263" t="str">
            <v>0605468</v>
          </cell>
          <cell r="B263" t="str">
            <v>Bueiro metálico com chapas múltiplas MP 100 galvanizadas - D = 1,40 m - brita produzida</v>
          </cell>
          <cell r="C263" t="str">
            <v>m</v>
          </cell>
          <cell r="D263">
            <v>3216.72</v>
          </cell>
        </row>
        <row r="264">
          <cell r="A264" t="str">
            <v>0605660</v>
          </cell>
          <cell r="B264" t="str">
            <v>Bueiro metálico com chapas múltiplas MP 100 galvanizadas - D = 1,50 m - brita comercial</v>
          </cell>
          <cell r="C264" t="str">
            <v>m</v>
          </cell>
          <cell r="D264">
            <v>3515.28</v>
          </cell>
        </row>
        <row r="265">
          <cell r="A265" t="str">
            <v>0605469</v>
          </cell>
          <cell r="B265" t="str">
            <v>Bueiro metálico com chapas múltiplas MP 100 galvanizadas - D = 1,50 m - brita produzida</v>
          </cell>
          <cell r="C265" t="str">
            <v>m</v>
          </cell>
          <cell r="D265">
            <v>3443.23</v>
          </cell>
        </row>
        <row r="266">
          <cell r="A266" t="str">
            <v>0605661</v>
          </cell>
          <cell r="B266" t="str">
            <v>Bueiro metálico com chapas múltiplas MP 100 galvanizadas - D = 1,60 m - brita comercial</v>
          </cell>
          <cell r="C266" t="str">
            <v>m</v>
          </cell>
          <cell r="D266">
            <v>3748.77</v>
          </cell>
        </row>
        <row r="267">
          <cell r="A267" t="str">
            <v>0605470</v>
          </cell>
          <cell r="B267" t="str">
            <v>Bueiro metálico com chapas múltiplas MP 100 galvanizadas - D = 1,60 m - brita produzida</v>
          </cell>
          <cell r="C267" t="str">
            <v>m</v>
          </cell>
          <cell r="D267">
            <v>3673.83</v>
          </cell>
        </row>
        <row r="268">
          <cell r="A268" t="str">
            <v>0605662</v>
          </cell>
          <cell r="B268" t="str">
            <v>Bueiro metálico com chapas múltiplas MP 100 galvanizadas - D = 1,70 m - brita comercial</v>
          </cell>
          <cell r="C268" t="str">
            <v>m</v>
          </cell>
          <cell r="D268">
            <v>3940.22</v>
          </cell>
        </row>
        <row r="269">
          <cell r="A269" t="str">
            <v>0605471</v>
          </cell>
          <cell r="B269" t="str">
            <v>Bueiro metálico com chapas múltiplas MP 100 galvanizadas - D = 1,70 m - brita produzida</v>
          </cell>
          <cell r="C269" t="str">
            <v>m</v>
          </cell>
          <cell r="D269">
            <v>3862.4</v>
          </cell>
        </row>
        <row r="270">
          <cell r="A270" t="str">
            <v>0605663</v>
          </cell>
          <cell r="B270" t="str">
            <v>Bueiro metálico com chapas múltiplas MP 100 galvanizadas - D = 1,80 m - brita comercial</v>
          </cell>
          <cell r="C270" t="str">
            <v>m</v>
          </cell>
          <cell r="D270">
            <v>4382.1899999999996</v>
          </cell>
        </row>
        <row r="271">
          <cell r="A271" t="str">
            <v>0605472</v>
          </cell>
          <cell r="B271" t="str">
            <v>Bueiro metálico com chapas múltiplas MP 100 galvanizadas - D = 1,80 m - brita produzida</v>
          </cell>
          <cell r="C271" t="str">
            <v>m</v>
          </cell>
          <cell r="D271">
            <v>4301.49</v>
          </cell>
        </row>
        <row r="272">
          <cell r="A272" t="str">
            <v>0605664</v>
          </cell>
          <cell r="B272" t="str">
            <v>Bueiro metálico com chapas múltiplas MP 100 galvanizadas - D = 1,90 m - brita comercial</v>
          </cell>
          <cell r="C272" t="str">
            <v>m</v>
          </cell>
          <cell r="D272">
            <v>5129.03</v>
          </cell>
        </row>
        <row r="273">
          <cell r="A273" t="str">
            <v>0605473</v>
          </cell>
          <cell r="B273" t="str">
            <v>Bueiro metálico com chapas múltiplas MP 100 galvanizadas - D = 1,90 m - brita produzida</v>
          </cell>
          <cell r="C273" t="str">
            <v>m</v>
          </cell>
          <cell r="D273">
            <v>5045.45</v>
          </cell>
        </row>
        <row r="274">
          <cell r="A274" t="str">
            <v>0605665</v>
          </cell>
          <cell r="B274" t="str">
            <v>Bueiro metálico com chapas múltiplas MP 100 galvanizadas - D = 2,00 m - brita comercial</v>
          </cell>
          <cell r="C274" t="str">
            <v>m</v>
          </cell>
          <cell r="D274">
            <v>5371.3</v>
          </cell>
        </row>
        <row r="275">
          <cell r="A275" t="str">
            <v>0605474</v>
          </cell>
          <cell r="B275" t="str">
            <v>Bueiro metálico com chapas múltiplas MP 100 galvanizadas - D = 2,00 m - brita produzida</v>
          </cell>
          <cell r="C275" t="str">
            <v>m</v>
          </cell>
          <cell r="D275">
            <v>5284.84</v>
          </cell>
        </row>
        <row r="276">
          <cell r="A276" t="str">
            <v>0605666</v>
          </cell>
          <cell r="B276" t="str">
            <v>Bueiro metálico com chapas múltiplas MP 100 galvanizadas - D = 2,10 m - brita comercial</v>
          </cell>
          <cell r="C276" t="str">
            <v>m</v>
          </cell>
          <cell r="D276">
            <v>5770.98</v>
          </cell>
        </row>
        <row r="277">
          <cell r="A277" t="str">
            <v>0605475</v>
          </cell>
          <cell r="B277" t="str">
            <v>Bueiro metálico com chapas múltiplas MP 100 galvanizadas - D = 2,10 m - brita produzida</v>
          </cell>
          <cell r="C277" t="str">
            <v>m</v>
          </cell>
          <cell r="D277">
            <v>5681.64</v>
          </cell>
        </row>
        <row r="278">
          <cell r="A278" t="str">
            <v>0605667</v>
          </cell>
          <cell r="B278" t="str">
            <v>Bueiro metálico com chapas múltiplas MP 100 galvanizadas - D = 2,20 m - brita comercial</v>
          </cell>
          <cell r="C278" t="str">
            <v>m</v>
          </cell>
          <cell r="D278">
            <v>5970.02</v>
          </cell>
        </row>
        <row r="279">
          <cell r="A279" t="str">
            <v>0605476</v>
          </cell>
          <cell r="B279" t="str">
            <v>Bueiro metálico com chapas múltiplas MP 100 galvanizadas - D = 2,20 m - brita produzida</v>
          </cell>
          <cell r="C279" t="str">
            <v>m</v>
          </cell>
          <cell r="D279">
            <v>5877.79</v>
          </cell>
        </row>
        <row r="280">
          <cell r="A280" t="str">
            <v>0605668</v>
          </cell>
          <cell r="B280" t="str">
            <v>Bueiro metálico com chapas múltiplas MP 100 galvanizadas - D = 2,30 m - brita comercial</v>
          </cell>
          <cell r="C280" t="str">
            <v>m</v>
          </cell>
          <cell r="D280">
            <v>6292.48</v>
          </cell>
        </row>
        <row r="281">
          <cell r="A281" t="str">
            <v>0605477</v>
          </cell>
          <cell r="B281" t="str">
            <v>Bueiro metálico com chapas múltiplas MP 100 galvanizadas - D = 2,30 m - brita produzida</v>
          </cell>
          <cell r="C281" t="str">
            <v>m</v>
          </cell>
          <cell r="D281">
            <v>6197.37</v>
          </cell>
        </row>
        <row r="282">
          <cell r="A282" t="str">
            <v>0605669</v>
          </cell>
          <cell r="B282" t="str">
            <v>Bueiro metálico com chapas múltiplas MP 100 galvanizadas - D = 2,40 m - brita comercial</v>
          </cell>
          <cell r="C282" t="str">
            <v>m</v>
          </cell>
          <cell r="D282">
            <v>8249.18</v>
          </cell>
        </row>
        <row r="283">
          <cell r="A283" t="str">
            <v>0605478</v>
          </cell>
          <cell r="B283" t="str">
            <v>Bueiro metálico com chapas múltiplas MP 100 galvanizadas - D = 2,40 m - brita produzida</v>
          </cell>
          <cell r="C283" t="str">
            <v>m</v>
          </cell>
          <cell r="D283">
            <v>8151.19</v>
          </cell>
        </row>
        <row r="284">
          <cell r="A284" t="str">
            <v>0605670</v>
          </cell>
          <cell r="B284" t="str">
            <v>Bueiro metálico com chapas múltiplas MP 100 galvanizadas - D = 2,50 m - brita comercial</v>
          </cell>
          <cell r="C284" t="str">
            <v>m</v>
          </cell>
          <cell r="D284">
            <v>10379.9</v>
          </cell>
        </row>
        <row r="285">
          <cell r="A285" t="str">
            <v>0605479</v>
          </cell>
          <cell r="B285" t="str">
            <v>Bueiro metálico com chapas múltiplas MP 100 galvanizadas - D = 2,50 m - brita produzida</v>
          </cell>
          <cell r="C285" t="str">
            <v>m</v>
          </cell>
          <cell r="D285">
            <v>10279.030000000001</v>
          </cell>
        </row>
        <row r="286">
          <cell r="A286" t="str">
            <v>0605671</v>
          </cell>
          <cell r="B286" t="str">
            <v>Bueiro metálico com chapas múltiplas MP 100 galvanizadas - D = 2,60 m - brita comercial</v>
          </cell>
          <cell r="C286" t="str">
            <v>m</v>
          </cell>
          <cell r="D286">
            <v>11095.14</v>
          </cell>
        </row>
        <row r="287">
          <cell r="A287" t="str">
            <v>0605480</v>
          </cell>
          <cell r="B287" t="str">
            <v>Bueiro metálico com chapas múltiplas MP 100 galvanizadas - D = 2,60 m - brita produzida</v>
          </cell>
          <cell r="C287" t="str">
            <v>m</v>
          </cell>
          <cell r="D287">
            <v>10991.39</v>
          </cell>
        </row>
        <row r="288">
          <cell r="A288" t="str">
            <v>0605672</v>
          </cell>
          <cell r="B288" t="str">
            <v>Bueiro metálico com chapas múltiplas MP 100 galvanizadas - D = 2,70 m - brita comercial</v>
          </cell>
          <cell r="C288" t="str">
            <v>m</v>
          </cell>
          <cell r="D288">
            <v>11529.75</v>
          </cell>
        </row>
        <row r="289">
          <cell r="A289" t="str">
            <v>0605481</v>
          </cell>
          <cell r="B289" t="str">
            <v>Bueiro metálico com chapas múltiplas MP 100 galvanizadas - D = 2,70 m - brita produzida</v>
          </cell>
          <cell r="C289" t="str">
            <v>m</v>
          </cell>
          <cell r="D289">
            <v>11423.11</v>
          </cell>
        </row>
        <row r="290">
          <cell r="A290" t="str">
            <v>0605673</v>
          </cell>
          <cell r="B290" t="str">
            <v>Bueiro metálico com chapas múltiplas MP 100 galvanizadas - D = 2,80 m - brita comercial</v>
          </cell>
          <cell r="C290" t="str">
            <v>m</v>
          </cell>
          <cell r="D290">
            <v>12304.54</v>
          </cell>
        </row>
        <row r="291">
          <cell r="A291" t="str">
            <v>0605482</v>
          </cell>
          <cell r="B291" t="str">
            <v>Bueiro metálico com chapas múltiplas MP 100 galvanizadas - D = 2,80 m - brita produzida</v>
          </cell>
          <cell r="C291" t="str">
            <v>m</v>
          </cell>
          <cell r="D291">
            <v>12195.02</v>
          </cell>
        </row>
        <row r="292">
          <cell r="A292" t="str">
            <v>0605718</v>
          </cell>
          <cell r="B292" t="str">
            <v>Bueiro metálico com chapas múltiplas MP 152 com revestimento em epóxi - D = 1,50 m - brita comercial</v>
          </cell>
          <cell r="C292" t="str">
            <v>m</v>
          </cell>
          <cell r="D292">
            <v>7389.95</v>
          </cell>
        </row>
        <row r="293">
          <cell r="A293" t="str">
            <v>0605630</v>
          </cell>
          <cell r="B293" t="str">
            <v>Bueiro metálico com chapas múltiplas MP 152 com revestimento em epóxi - D = 1,50 m - brita produzida</v>
          </cell>
          <cell r="C293" t="str">
            <v>m</v>
          </cell>
          <cell r="D293">
            <v>7317.9</v>
          </cell>
        </row>
        <row r="294">
          <cell r="A294" t="str">
            <v>0605719</v>
          </cell>
          <cell r="B294" t="str">
            <v>Bueiro metálico com chapas múltiplas MP 152 com revestimento em epóxi - D = 1,80 m - brita comercial</v>
          </cell>
          <cell r="C294" t="str">
            <v>m</v>
          </cell>
          <cell r="D294">
            <v>9152.01</v>
          </cell>
        </row>
        <row r="295">
          <cell r="A295" t="str">
            <v>0605631</v>
          </cell>
          <cell r="B295" t="str">
            <v>Bueiro metálico com chapas múltiplas MP 152 com revestimento em epóxi - D = 1,80 m - brita produzida</v>
          </cell>
          <cell r="C295" t="str">
            <v>m</v>
          </cell>
          <cell r="D295">
            <v>9071.31</v>
          </cell>
        </row>
        <row r="296">
          <cell r="A296" t="str">
            <v>0605720</v>
          </cell>
          <cell r="B296" t="str">
            <v>Bueiro metálico com chapas múltiplas MP 152 com revestimento em epóxi - D = 1,90 m - brita comercial</v>
          </cell>
          <cell r="C296" t="str">
            <v>m</v>
          </cell>
          <cell r="D296">
            <v>9444.76</v>
          </cell>
        </row>
        <row r="297">
          <cell r="A297" t="str">
            <v>0605632</v>
          </cell>
          <cell r="B297" t="str">
            <v>Bueiro metálico com chapas múltiplas MP 152 com revestimento em epóxi - D = 1,90 m - brita produzida</v>
          </cell>
          <cell r="C297" t="str">
            <v>m</v>
          </cell>
          <cell r="D297">
            <v>9361.18</v>
          </cell>
        </row>
        <row r="298">
          <cell r="A298" t="str">
            <v>0605721</v>
          </cell>
          <cell r="B298" t="str">
            <v>Bueiro metálico com chapas múltiplas MP 152 com revestimento em epóxi - D = 2,15 m - brita comercial</v>
          </cell>
          <cell r="C298" t="str">
            <v>m</v>
          </cell>
          <cell r="D298">
            <v>10699.94</v>
          </cell>
        </row>
        <row r="299">
          <cell r="A299" t="str">
            <v>0605633</v>
          </cell>
          <cell r="B299" t="str">
            <v>Bueiro metálico com chapas múltiplas MP 152 com revestimento em epóxi - D = 2,15 m - brita produzida</v>
          </cell>
          <cell r="C299" t="str">
            <v>m</v>
          </cell>
          <cell r="D299">
            <v>10609.16</v>
          </cell>
        </row>
        <row r="300">
          <cell r="A300" t="str">
            <v>0605722</v>
          </cell>
          <cell r="B300" t="str">
            <v>Bueiro metálico com chapas múltiplas MP 152 com revestimento em epóxi - D = 2,30 m - brita comercial</v>
          </cell>
          <cell r="C300" t="str">
            <v>m</v>
          </cell>
          <cell r="D300">
            <v>11337.55</v>
          </cell>
        </row>
        <row r="301">
          <cell r="A301" t="str">
            <v>0605634</v>
          </cell>
          <cell r="B301" t="str">
            <v>Bueiro metálico com chapas múltiplas MP 152 com revestimento em epóxi - D = 2,30 m - brita produzida</v>
          </cell>
          <cell r="C301" t="str">
            <v>m</v>
          </cell>
          <cell r="D301">
            <v>11242.44</v>
          </cell>
        </row>
        <row r="302">
          <cell r="A302" t="str">
            <v>0605723</v>
          </cell>
          <cell r="B302" t="str">
            <v>Bueiro metálico com chapas múltiplas MP 152 com revestimento em epóxi - D = 2,65 m - brita comercial</v>
          </cell>
          <cell r="C302" t="str">
            <v>m</v>
          </cell>
          <cell r="D302">
            <v>13265.4</v>
          </cell>
        </row>
        <row r="303">
          <cell r="A303" t="str">
            <v>0605635</v>
          </cell>
          <cell r="B303" t="str">
            <v>Bueiro metálico com chapas múltiplas MP 152 com revestimento em epóxi - D = 2,65 m - brita produzida</v>
          </cell>
          <cell r="C303" t="str">
            <v>m</v>
          </cell>
          <cell r="D303">
            <v>13160.2</v>
          </cell>
        </row>
        <row r="304">
          <cell r="A304" t="str">
            <v>0605724</v>
          </cell>
          <cell r="B304" t="str">
            <v>Bueiro metálico com chapas múltiplas MP 152 com revestimento em epóxi - D = 3,05 m - brita comercial</v>
          </cell>
          <cell r="C304" t="str">
            <v>m</v>
          </cell>
          <cell r="D304">
            <v>15152.72</v>
          </cell>
        </row>
        <row r="305">
          <cell r="A305" t="str">
            <v>0605636</v>
          </cell>
          <cell r="B305" t="str">
            <v>Bueiro metálico com chapas múltiplas MP 152 com revestimento em epóxi - D = 3,05 m - brita produzida</v>
          </cell>
          <cell r="C305" t="str">
            <v>m</v>
          </cell>
          <cell r="D305">
            <v>15007.17</v>
          </cell>
        </row>
        <row r="306">
          <cell r="A306" t="str">
            <v>0605725</v>
          </cell>
          <cell r="B306" t="str">
            <v>Bueiro metálico com chapas múltiplas MP 152 com revestimento em epóxi - D = 3,20 m - brita comercial</v>
          </cell>
          <cell r="C306" t="str">
            <v>m</v>
          </cell>
          <cell r="D306">
            <v>16084.87</v>
          </cell>
        </row>
        <row r="307">
          <cell r="A307" t="str">
            <v>0605637</v>
          </cell>
          <cell r="B307" t="str">
            <v>Bueiro metálico com chapas múltiplas MP 152 com revestimento em epóxi - D = 3,20 m - brita produzida</v>
          </cell>
          <cell r="C307" t="str">
            <v>m</v>
          </cell>
          <cell r="D307">
            <v>15935</v>
          </cell>
        </row>
        <row r="308">
          <cell r="A308" t="str">
            <v>0605726</v>
          </cell>
          <cell r="B308" t="str">
            <v>Bueiro metálico com chapas múltiplas MP 152 com revestimento em epóxi - D = 3,40 m - brita comercial</v>
          </cell>
          <cell r="C308" t="str">
            <v>m</v>
          </cell>
          <cell r="D308">
            <v>17023.87</v>
          </cell>
        </row>
        <row r="309">
          <cell r="A309" t="str">
            <v>0605638</v>
          </cell>
          <cell r="B309" t="str">
            <v>Bueiro metálico com chapas múltiplas MP 152 com revestimento em epóxi - D = 3,40 m - brita produzida</v>
          </cell>
          <cell r="C309" t="str">
            <v>m</v>
          </cell>
          <cell r="D309">
            <v>16868.23</v>
          </cell>
        </row>
        <row r="310">
          <cell r="A310" t="str">
            <v>0605727</v>
          </cell>
          <cell r="B310" t="str">
            <v>Bueiro metálico com chapas múltiplas MP 152 com revestimento em epóxi - D = 3,65 m - brita comercial</v>
          </cell>
          <cell r="C310" t="str">
            <v>m</v>
          </cell>
          <cell r="D310">
            <v>18244.95</v>
          </cell>
        </row>
        <row r="311">
          <cell r="A311" t="str">
            <v>0605639</v>
          </cell>
          <cell r="B311" t="str">
            <v>Bueiro metálico com chapas múltiplas MP 152 com revestimento em epóxi - D = 3,65 m - brita produzida</v>
          </cell>
          <cell r="C311" t="str">
            <v>m</v>
          </cell>
          <cell r="D311">
            <v>18082.11</v>
          </cell>
        </row>
        <row r="312">
          <cell r="A312" t="str">
            <v>0605728</v>
          </cell>
          <cell r="B312" t="str">
            <v>Bueiro metálico com chapas múltiplas MP 152 com revestimento em epóxi - D = 3,80 m - brita comercial</v>
          </cell>
          <cell r="C312" t="str">
            <v>m</v>
          </cell>
          <cell r="D312">
            <v>18928.14</v>
          </cell>
        </row>
        <row r="313">
          <cell r="A313" t="str">
            <v>0605640</v>
          </cell>
          <cell r="B313" t="str">
            <v>Bueiro metálico com chapas múltiplas MP 152 com revestimento em epóxi - D = 3,80 m - brita produzida</v>
          </cell>
          <cell r="C313" t="str">
            <v>m</v>
          </cell>
          <cell r="D313">
            <v>18760.98</v>
          </cell>
        </row>
        <row r="314">
          <cell r="A314" t="str">
            <v>0605729</v>
          </cell>
          <cell r="B314" t="str">
            <v>Bueiro metálico com chapas múltiplas MP 152 com revestimento em epóxi - D = 4,20 m - brita comercial</v>
          </cell>
          <cell r="C314" t="str">
            <v>m</v>
          </cell>
          <cell r="D314">
            <v>20788.240000000002</v>
          </cell>
        </row>
        <row r="315">
          <cell r="A315" t="str">
            <v>0605641</v>
          </cell>
          <cell r="B315" t="str">
            <v>Bueiro metálico com chapas múltiplas MP 152 com revestimento em epóxi - D = 4,20 m - brita produzida</v>
          </cell>
          <cell r="C315" t="str">
            <v>m</v>
          </cell>
          <cell r="D315">
            <v>20609.55</v>
          </cell>
        </row>
        <row r="316">
          <cell r="A316" t="str">
            <v>0605730</v>
          </cell>
          <cell r="B316" t="str">
            <v>Bueiro metálico com chapas múltiplas MP 152 com revestimento em epóxi - D = 4,60 m - brita comercial</v>
          </cell>
          <cell r="C316" t="str">
            <v>m</v>
          </cell>
          <cell r="D316">
            <v>22711.83</v>
          </cell>
        </row>
        <row r="317">
          <cell r="A317" t="str">
            <v>0605642</v>
          </cell>
          <cell r="B317" t="str">
            <v>Bueiro metálico com chapas múltiplas MP 152 com revestimento em epóxi - D = 4,60 m - brita produzida</v>
          </cell>
          <cell r="C317" t="str">
            <v>m</v>
          </cell>
          <cell r="D317">
            <v>22521.61</v>
          </cell>
        </row>
        <row r="318">
          <cell r="A318" t="str">
            <v>0605731</v>
          </cell>
          <cell r="B318" t="str">
            <v>Bueiro metálico com chapas múltiplas MP 152 com revestimento em epóxi - D = 4,80 m - brita comercial</v>
          </cell>
          <cell r="C318" t="str">
            <v>m</v>
          </cell>
          <cell r="D318">
            <v>28770.080000000002</v>
          </cell>
        </row>
        <row r="319">
          <cell r="A319" t="str">
            <v>0605643</v>
          </cell>
          <cell r="B319" t="str">
            <v>Bueiro metálico com chapas múltiplas MP 152 com revestimento em epóxi - D = 4,80 m - brita produzida</v>
          </cell>
          <cell r="C319" t="str">
            <v>m</v>
          </cell>
          <cell r="D319">
            <v>28574.1</v>
          </cell>
        </row>
        <row r="320">
          <cell r="A320" t="str">
            <v>0605732</v>
          </cell>
          <cell r="B320" t="str">
            <v>Bueiro metálico com chapas múltiplas MP 152 com revestimento em epóxi - D = 5,00 m - brita comercial</v>
          </cell>
          <cell r="C320" t="str">
            <v>m</v>
          </cell>
          <cell r="D320">
            <v>29761.85</v>
          </cell>
        </row>
        <row r="321">
          <cell r="A321" t="str">
            <v>0605644</v>
          </cell>
          <cell r="B321" t="str">
            <v>Bueiro metálico com chapas múltiplas MP 152 com revestimento em epóxi - D = 5,00 m - brita produzida</v>
          </cell>
          <cell r="C321" t="str">
            <v>m</v>
          </cell>
          <cell r="D321">
            <v>29526.48</v>
          </cell>
        </row>
        <row r="322">
          <cell r="A322" t="str">
            <v>0605733</v>
          </cell>
          <cell r="B322" t="str">
            <v>Bueiro metálico com chapas múltiplas MP 152 com revestimento em epóxi - D = 5,35 m - brita comercial</v>
          </cell>
          <cell r="C322" t="str">
            <v>m</v>
          </cell>
          <cell r="D322">
            <v>36233.47</v>
          </cell>
        </row>
        <row r="323">
          <cell r="A323" t="str">
            <v>0605645</v>
          </cell>
          <cell r="B323" t="str">
            <v>Bueiro metálico com chapas múltiplas MP 152 com revestimento em epóxi - D = 5,35 m - brita produzida</v>
          </cell>
          <cell r="C323" t="str">
            <v>m</v>
          </cell>
          <cell r="D323">
            <v>35986.33</v>
          </cell>
        </row>
        <row r="324">
          <cell r="A324" t="str">
            <v>0605734</v>
          </cell>
          <cell r="B324" t="str">
            <v>Bueiro metálico com chapas múltiplas MP 152 com revestimento em epóxi - D = 5,70 m - brita comercial</v>
          </cell>
          <cell r="C324" t="str">
            <v>m</v>
          </cell>
          <cell r="D324">
            <v>38930.57</v>
          </cell>
        </row>
        <row r="325">
          <cell r="A325" t="str">
            <v>0605646</v>
          </cell>
          <cell r="B325" t="str">
            <v>Bueiro metálico com chapas múltiplas MP 152 com revestimento em epóxi - D = 5,70 m - brita produzida</v>
          </cell>
          <cell r="C325" t="str">
            <v>m</v>
          </cell>
          <cell r="D325">
            <v>38671.660000000003</v>
          </cell>
        </row>
        <row r="326">
          <cell r="A326" t="str">
            <v>0605735</v>
          </cell>
          <cell r="B326" t="str">
            <v>Bueiro metálico com chapas múltiplas MP 152 com revestimento em epóxi - D = 6,10 m - brita comercial</v>
          </cell>
          <cell r="C326" t="str">
            <v>m</v>
          </cell>
          <cell r="D326">
            <v>47984.46</v>
          </cell>
        </row>
        <row r="327">
          <cell r="A327" t="str">
            <v>0605647</v>
          </cell>
          <cell r="B327" t="str">
            <v>Bueiro metálico com chapas múltiplas MP 152 com revestimento em epóxi - D = 6,10 m - brita produzida</v>
          </cell>
          <cell r="C327" t="str">
            <v>m</v>
          </cell>
          <cell r="D327">
            <v>47712.1</v>
          </cell>
        </row>
        <row r="328">
          <cell r="A328" t="str">
            <v>0605736</v>
          </cell>
          <cell r="B328" t="str">
            <v>Bueiro metálico com chapas múltiplas MP 152 com revestimento em epóxi - D = 6,50 m - brita comercial</v>
          </cell>
          <cell r="C328" t="str">
            <v>m</v>
          </cell>
          <cell r="D328">
            <v>62408.23</v>
          </cell>
        </row>
        <row r="329">
          <cell r="A329" t="str">
            <v>0605648</v>
          </cell>
          <cell r="B329" t="str">
            <v>Bueiro metálico com chapas múltiplas MP 152 com revestimento em epóxi - D = 6,50 m - brita produzida</v>
          </cell>
          <cell r="C329" t="str">
            <v>m</v>
          </cell>
          <cell r="D329">
            <v>62122.42</v>
          </cell>
        </row>
        <row r="330">
          <cell r="A330" t="str">
            <v>0605737</v>
          </cell>
          <cell r="B330" t="str">
            <v>Bueiro metálico com chapas múltiplas MP 152 com revestimento em epóxi - D = 6,85 m - brita comercial</v>
          </cell>
          <cell r="C330" t="str">
            <v>m</v>
          </cell>
          <cell r="D330">
            <v>65131.62</v>
          </cell>
        </row>
        <row r="331">
          <cell r="A331" t="str">
            <v>0605649</v>
          </cell>
          <cell r="B331" t="str">
            <v>Bueiro metálico com chapas múltiplas MP 152 com revestimento em epóxi - D = 6,85 m - brita produzida</v>
          </cell>
          <cell r="C331" t="str">
            <v>m</v>
          </cell>
          <cell r="D331">
            <v>64834.04</v>
          </cell>
        </row>
        <row r="332">
          <cell r="A332" t="str">
            <v>0605738</v>
          </cell>
          <cell r="B332" t="str">
            <v>Bueiro metálico com chapas múltiplas MP 152 com revestimento em epóxi - D = 7,25 m - brita comercial</v>
          </cell>
          <cell r="C332" t="str">
            <v>m</v>
          </cell>
          <cell r="D332">
            <v>69079.28</v>
          </cell>
        </row>
        <row r="333">
          <cell r="A333" t="str">
            <v>0605650</v>
          </cell>
          <cell r="B333" t="str">
            <v>Bueiro metálico com chapas múltiplas MP 152 com revestimento em epóxi - D = 7,25 m - brita produzida</v>
          </cell>
          <cell r="C333" t="str">
            <v>m</v>
          </cell>
          <cell r="D333">
            <v>68768.25</v>
          </cell>
        </row>
        <row r="334">
          <cell r="A334" t="str">
            <v>0605674</v>
          </cell>
          <cell r="B334" t="str">
            <v>Bueiro metálico com chapas múltiplas MP 152 galvanizadas - D = 1,50 m - brita comercial</v>
          </cell>
          <cell r="C334" t="str">
            <v>m</v>
          </cell>
          <cell r="D334">
            <v>7141.41</v>
          </cell>
        </row>
        <row r="335">
          <cell r="A335" t="str">
            <v>0605483</v>
          </cell>
          <cell r="B335" t="str">
            <v>Bueiro metálico com chapas múltiplas MP 152 galvanizadas - D = 1,50 m - brita produzida</v>
          </cell>
          <cell r="C335" t="str">
            <v>m</v>
          </cell>
          <cell r="D335">
            <v>7069.36</v>
          </cell>
        </row>
        <row r="336">
          <cell r="A336" t="str">
            <v>0605675</v>
          </cell>
          <cell r="B336" t="str">
            <v>Bueiro metálico com chapas múltiplas MP 152 galvanizadas - D = 1,80 m - brita comercial</v>
          </cell>
          <cell r="C336" t="str">
            <v>m</v>
          </cell>
          <cell r="D336">
            <v>8851.48</v>
          </cell>
        </row>
        <row r="337">
          <cell r="A337" t="str">
            <v>0605484</v>
          </cell>
          <cell r="B337" t="str">
            <v>Bueiro metálico com chapas múltiplas MP 152 galvanizadas - D = 1,80 m - brita produzida</v>
          </cell>
          <cell r="C337" t="str">
            <v>m</v>
          </cell>
          <cell r="D337">
            <v>8770.7800000000007</v>
          </cell>
        </row>
        <row r="338">
          <cell r="A338" t="str">
            <v>0605676</v>
          </cell>
          <cell r="B338" t="str">
            <v>Bueiro metálico com chapas múltiplas MP 152 galvanizadas - D = 1,90 m - brita comercial</v>
          </cell>
          <cell r="C338" t="str">
            <v>m</v>
          </cell>
          <cell r="D338">
            <v>9134.49</v>
          </cell>
        </row>
        <row r="339">
          <cell r="A339" t="str">
            <v>0605485</v>
          </cell>
          <cell r="B339" t="str">
            <v>Bueiro metálico com chapas múltiplas MP 152 galvanizadas - D = 1,90 m - brita produzida</v>
          </cell>
          <cell r="C339" t="str">
            <v>m</v>
          </cell>
          <cell r="D339">
            <v>9050.91</v>
          </cell>
        </row>
        <row r="340">
          <cell r="A340" t="str">
            <v>0605677</v>
          </cell>
          <cell r="B340" t="str">
            <v>Bueiro metálico com chapas múltiplas MP 152 galvanizadas - D = 2,15 m - brita comercial</v>
          </cell>
          <cell r="C340" t="str">
            <v>m</v>
          </cell>
          <cell r="D340">
            <v>10550.36</v>
          </cell>
        </row>
        <row r="341">
          <cell r="A341" t="str">
            <v>0605486</v>
          </cell>
          <cell r="B341" t="str">
            <v>Bueiro metálico com chapas múltiplas MP 152 galvanizadas - D = 2,15 m - brita produzida</v>
          </cell>
          <cell r="C341" t="str">
            <v>m</v>
          </cell>
          <cell r="D341">
            <v>10459.58</v>
          </cell>
        </row>
        <row r="342">
          <cell r="A342" t="str">
            <v>0605678</v>
          </cell>
          <cell r="B342" t="str">
            <v>Bueiro metálico com chapas múltiplas MP 152 galvanizadas - D = 2,30 m - brita comercial</v>
          </cell>
          <cell r="C342" t="str">
            <v>m</v>
          </cell>
          <cell r="D342">
            <v>10965.55</v>
          </cell>
        </row>
        <row r="343">
          <cell r="A343" t="str">
            <v>0605487</v>
          </cell>
          <cell r="B343" t="str">
            <v>Bueiro metálico com chapas múltiplas MP 152 galvanizadas - D = 2,30 m - brita produzida</v>
          </cell>
          <cell r="C343" t="str">
            <v>m</v>
          </cell>
          <cell r="D343">
            <v>10870.44</v>
          </cell>
        </row>
        <row r="344">
          <cell r="A344" t="str">
            <v>0605679</v>
          </cell>
          <cell r="B344" t="str">
            <v>Bueiro metálico com chapas múltiplas MP 152 galvanizadas - D = 2,65 m - brita comercial</v>
          </cell>
          <cell r="C344" t="str">
            <v>m</v>
          </cell>
          <cell r="D344">
            <v>12830.05</v>
          </cell>
        </row>
        <row r="345">
          <cell r="A345" t="str">
            <v>0605488</v>
          </cell>
          <cell r="B345" t="str">
            <v>Bueiro metálico com chapas múltiplas MP 152 galvanizadas - D = 2,65 m - brita produzida</v>
          </cell>
          <cell r="C345" t="str">
            <v>m</v>
          </cell>
          <cell r="D345">
            <v>12724.85</v>
          </cell>
        </row>
        <row r="346">
          <cell r="A346" t="str">
            <v>0605680</v>
          </cell>
          <cell r="B346" t="str">
            <v>Bueiro metálico com chapas múltiplas MP 152 galvanizadas - D = 3,05 m - brita comercial</v>
          </cell>
          <cell r="C346" t="str">
            <v>m</v>
          </cell>
          <cell r="D346">
            <v>14655.63</v>
          </cell>
        </row>
        <row r="347">
          <cell r="A347" t="str">
            <v>0605489</v>
          </cell>
          <cell r="B347" t="str">
            <v>Bueiro metálico com chapas múltiplas MP 152 galvanizadas - D = 3,05 m - brita produzida</v>
          </cell>
          <cell r="C347" t="str">
            <v>m</v>
          </cell>
          <cell r="D347">
            <v>14510.08</v>
          </cell>
        </row>
        <row r="348">
          <cell r="A348" t="str">
            <v>0605681</v>
          </cell>
          <cell r="B348" t="str">
            <v>Bueiro metálico com chapas múltiplas MP 152 galvanizadas - D = 3,20 m - brita comercial</v>
          </cell>
          <cell r="C348" t="str">
            <v>m</v>
          </cell>
          <cell r="D348">
            <v>15556.93</v>
          </cell>
        </row>
        <row r="349">
          <cell r="A349" t="str">
            <v>0605490</v>
          </cell>
          <cell r="B349" t="str">
            <v>Bueiro metálico com chapas múltiplas MP 152 galvanizadas - D = 3,20 m - brita produzida</v>
          </cell>
          <cell r="C349" t="str">
            <v>m</v>
          </cell>
          <cell r="D349">
            <v>15407.06</v>
          </cell>
        </row>
        <row r="350">
          <cell r="A350" t="str">
            <v>0605682</v>
          </cell>
          <cell r="B350" t="str">
            <v>Bueiro metálico com chapas múltiplas MP 152 galvanizadas - D = 3,40 m - brita comercial</v>
          </cell>
          <cell r="C350" t="str">
            <v>m</v>
          </cell>
          <cell r="D350">
            <v>16465.060000000001</v>
          </cell>
        </row>
        <row r="351">
          <cell r="A351" t="str">
            <v>0605491</v>
          </cell>
          <cell r="B351" t="str">
            <v>Bueiro metálico com chapas múltiplas MP 152 galvanizadas - D = 3,40 m - brita produzida</v>
          </cell>
          <cell r="C351" t="str">
            <v>m</v>
          </cell>
          <cell r="D351">
            <v>16309.42</v>
          </cell>
        </row>
        <row r="352">
          <cell r="A352" t="str">
            <v>0605683</v>
          </cell>
          <cell r="B352" t="str">
            <v>Bueiro metálico com chapas múltiplas MP 152 galvanizadas - D = 3,65 m - brita comercial</v>
          </cell>
          <cell r="C352" t="str">
            <v>m</v>
          </cell>
          <cell r="D352">
            <v>17645.53</v>
          </cell>
        </row>
        <row r="353">
          <cell r="A353" t="str">
            <v>0605492</v>
          </cell>
          <cell r="B353" t="str">
            <v>Bueiro metálico com chapas múltiplas MP 152 galvanizadas - D = 3,65 m - brita produzida</v>
          </cell>
          <cell r="C353" t="str">
            <v>m</v>
          </cell>
          <cell r="D353">
            <v>17482.689999999999</v>
          </cell>
        </row>
        <row r="354">
          <cell r="A354" t="str">
            <v>0605684</v>
          </cell>
          <cell r="B354" t="str">
            <v>Bueiro metálico com chapas múltiplas MP 152 galvanizadas - D = 3,80 m - brita comercial</v>
          </cell>
          <cell r="C354" t="str">
            <v>m</v>
          </cell>
          <cell r="D354">
            <v>18307.59</v>
          </cell>
        </row>
        <row r="355">
          <cell r="A355" t="str">
            <v>0605493</v>
          </cell>
          <cell r="B355" t="str">
            <v>Bueiro metálico com chapas múltiplas MP 152 galvanizadas - D = 3,80 m - brita produzida</v>
          </cell>
          <cell r="C355" t="str">
            <v>m</v>
          </cell>
          <cell r="D355">
            <v>18140.43</v>
          </cell>
        </row>
        <row r="356">
          <cell r="A356" t="str">
            <v>0605685</v>
          </cell>
          <cell r="B356" t="str">
            <v>Bueiro metálico com chapas múltiplas MP 152 galvanizadas - D = 4,20 m - brita comercial</v>
          </cell>
          <cell r="C356" t="str">
            <v>m</v>
          </cell>
          <cell r="D356">
            <v>20104.34</v>
          </cell>
        </row>
        <row r="357">
          <cell r="A357" t="str">
            <v>0605494</v>
          </cell>
          <cell r="B357" t="str">
            <v>Bueiro metálico com chapas múltiplas MP 152 galvanizadas - D = 4,20 m - brita produzida</v>
          </cell>
          <cell r="C357" t="str">
            <v>m</v>
          </cell>
          <cell r="D357">
            <v>19925.650000000001</v>
          </cell>
        </row>
        <row r="358">
          <cell r="A358" t="str">
            <v>0605686</v>
          </cell>
          <cell r="B358" t="str">
            <v>Bueiro metálico com chapas múltiplas MP 152 galvanizadas - D = 4,60 m - brita comercial</v>
          </cell>
          <cell r="C358" t="str">
            <v>m</v>
          </cell>
          <cell r="D358">
            <v>21966.2</v>
          </cell>
        </row>
        <row r="359">
          <cell r="A359" t="str">
            <v>0605495</v>
          </cell>
          <cell r="B359" t="str">
            <v>Bueiro metálico com chapas múltiplas MP 152 galvanizadas - D = 4,60 m - brita produzida</v>
          </cell>
          <cell r="C359" t="str">
            <v>m</v>
          </cell>
          <cell r="D359">
            <v>21775.98</v>
          </cell>
        </row>
        <row r="360">
          <cell r="A360" t="str">
            <v>0605687</v>
          </cell>
          <cell r="B360" t="str">
            <v>Bueiro metálico com chapas múltiplas MP 152 galvanizadas - D = 4,80 m - brita comercial</v>
          </cell>
          <cell r="C360" t="str">
            <v>m</v>
          </cell>
          <cell r="D360">
            <v>25085.83</v>
          </cell>
        </row>
        <row r="361">
          <cell r="A361" t="str">
            <v>0605496</v>
          </cell>
          <cell r="B361" t="str">
            <v>Bueiro metálico com chapas múltiplas MP 152 galvanizadas - D = 4,80 m - brita produzida</v>
          </cell>
          <cell r="C361" t="str">
            <v>m</v>
          </cell>
          <cell r="D361">
            <v>24889.84</v>
          </cell>
        </row>
        <row r="362">
          <cell r="A362" t="str">
            <v>0605688</v>
          </cell>
          <cell r="B362" t="str">
            <v>Bueiro metálico com chapas múltiplas MP 152 galvanizadas - D = 5,00 m - brita comercial</v>
          </cell>
          <cell r="C362" t="str">
            <v>m</v>
          </cell>
          <cell r="D362">
            <v>25973.54</v>
          </cell>
        </row>
        <row r="363">
          <cell r="A363" t="str">
            <v>0605497</v>
          </cell>
          <cell r="B363" t="str">
            <v>Bueiro metálico com chapas múltiplas MP 152 galvanizadas - D = 5,00 m - brita produzida</v>
          </cell>
          <cell r="C363" t="str">
            <v>m</v>
          </cell>
          <cell r="D363">
            <v>25738.17</v>
          </cell>
        </row>
        <row r="364">
          <cell r="A364" t="str">
            <v>0605689</v>
          </cell>
          <cell r="B364" t="str">
            <v>Bueiro metálico com chapas múltiplas MP 152 galvanizadas - D = 5,35 m - brita comercial</v>
          </cell>
          <cell r="C364" t="str">
            <v>m</v>
          </cell>
          <cell r="D364">
            <v>32559.78</v>
          </cell>
        </row>
        <row r="365">
          <cell r="A365" t="str">
            <v>0605498</v>
          </cell>
          <cell r="B365" t="str">
            <v>Bueiro metálico com chapas múltiplas MP 152 galvanizadas - D = 5,35 m - brita produzida</v>
          </cell>
          <cell r="C365" t="str">
            <v>m</v>
          </cell>
          <cell r="D365">
            <v>32312.639999999999</v>
          </cell>
        </row>
        <row r="366">
          <cell r="A366" t="str">
            <v>0605690</v>
          </cell>
          <cell r="B366" t="str">
            <v>Bueiro metálico com chapas múltiplas MP 152 galvanizadas - D = 5,70 m - brita comercial</v>
          </cell>
          <cell r="C366" t="str">
            <v>m</v>
          </cell>
          <cell r="D366">
            <v>34994.129999999997</v>
          </cell>
        </row>
        <row r="367">
          <cell r="A367" t="str">
            <v>0605499</v>
          </cell>
          <cell r="B367" t="str">
            <v>Bueiro metálico com chapas múltiplas MP 152 galvanizadas - D = 5,70 m - brita produzida</v>
          </cell>
          <cell r="C367" t="str">
            <v>m</v>
          </cell>
          <cell r="D367">
            <v>34735.22</v>
          </cell>
        </row>
        <row r="368">
          <cell r="A368" t="str">
            <v>0605691</v>
          </cell>
          <cell r="B368" t="str">
            <v>Bueiro metálico com chapas múltiplas MP 152 galvanizadas - D = 6,10 m - brita comercial</v>
          </cell>
          <cell r="C368" t="str">
            <v>m</v>
          </cell>
          <cell r="D368">
            <v>42974.84</v>
          </cell>
        </row>
        <row r="369">
          <cell r="A369" t="str">
            <v>0605500</v>
          </cell>
          <cell r="B369" t="str">
            <v>Bueiro metálico com chapas múltiplas MP 152 galvanizadas - D = 6,10 m - brita produzida</v>
          </cell>
          <cell r="C369" t="str">
            <v>m</v>
          </cell>
          <cell r="D369">
            <v>42702.48</v>
          </cell>
        </row>
        <row r="370">
          <cell r="A370" t="str">
            <v>0605692</v>
          </cell>
          <cell r="B370" t="str">
            <v>Bueiro metálico com chapas múltiplas MP 152 galvanizadas - D = 6,50 m - brita comercial</v>
          </cell>
          <cell r="C370" t="str">
            <v>m</v>
          </cell>
          <cell r="D370">
            <v>51416.78</v>
          </cell>
        </row>
        <row r="371">
          <cell r="A371" t="str">
            <v>0605501</v>
          </cell>
          <cell r="B371" t="str">
            <v>Bueiro metálico com chapas múltiplas MP 152 galvanizadas - D = 6,50 m - brita produzida</v>
          </cell>
          <cell r="C371" t="str">
            <v>m</v>
          </cell>
          <cell r="D371">
            <v>51130.97</v>
          </cell>
        </row>
        <row r="372">
          <cell r="A372" t="str">
            <v>0605693</v>
          </cell>
          <cell r="B372" t="str">
            <v>Bueiro metálico com chapas múltiplas MP 152 galvanizadas - D = 6,85 m - brita comercial</v>
          </cell>
          <cell r="C372" t="str">
            <v>m</v>
          </cell>
          <cell r="D372">
            <v>54726.47</v>
          </cell>
        </row>
        <row r="373">
          <cell r="A373" t="str">
            <v>0605502</v>
          </cell>
          <cell r="B373" t="str">
            <v>Bueiro metálico com chapas múltiplas MP 152 galvanizadas - D = 6,85 m - brita produzida</v>
          </cell>
          <cell r="C373" t="str">
            <v>m</v>
          </cell>
          <cell r="D373">
            <v>54428.89</v>
          </cell>
        </row>
        <row r="374">
          <cell r="A374" t="str">
            <v>0605694</v>
          </cell>
          <cell r="B374" t="str">
            <v>Bueiro metálico com chapas múltiplas MP 152 galvanizadas - D = 7,25 m - brita comercial</v>
          </cell>
          <cell r="C374" t="str">
            <v>m</v>
          </cell>
          <cell r="D374">
            <v>58098.22</v>
          </cell>
        </row>
        <row r="375">
          <cell r="A375" t="str">
            <v>0605503</v>
          </cell>
          <cell r="B375" t="str">
            <v>Bueiro metálico com chapas múltiplas MP 152 galvanizadas - D = 7,25 m - brita produzida</v>
          </cell>
          <cell r="C375" t="str">
            <v>m</v>
          </cell>
          <cell r="D375">
            <v>57787.19</v>
          </cell>
        </row>
        <row r="376">
          <cell r="A376" t="str">
            <v>0606433</v>
          </cell>
          <cell r="B376" t="str">
            <v>Bueiro metálico com chapas múltiplas MP 152 galvanizadas - lenticular - vão = 1,95 m e altura = 1,40 m - aterro rodoviário mínimo = 0,60 m e máximo = 8,40 m - brita comercial</v>
          </cell>
          <cell r="C376" t="str">
            <v>m</v>
          </cell>
          <cell r="D376">
            <v>8608.33</v>
          </cell>
        </row>
        <row r="377">
          <cell r="A377" t="str">
            <v>0606343</v>
          </cell>
          <cell r="B377" t="str">
            <v>Bueiro metálico com chapas múltiplas MP 152 galvanizadas - lenticular - vão = 1,95 m e altura = 1,40 m - aterro rodoviário mínimo = 0,60 m e máximo = 8,40 m - brita produzida</v>
          </cell>
          <cell r="C377" t="str">
            <v>m</v>
          </cell>
          <cell r="D377">
            <v>8523.31</v>
          </cell>
        </row>
        <row r="378">
          <cell r="A378" t="str">
            <v>0606434</v>
          </cell>
          <cell r="B378" t="str">
            <v>Bueiro metálico com chapas múltiplas MP 152 galvanizadas - lenticular - vão = 2,15 m e altura = 1,50 m - aterro rodoviário mínimo = 0,60 m e máximo = 7,50 m - brita comercial</v>
          </cell>
          <cell r="C378" t="str">
            <v>m</v>
          </cell>
          <cell r="D378">
            <v>9518.75</v>
          </cell>
        </row>
        <row r="379">
          <cell r="A379" t="str">
            <v>0606344</v>
          </cell>
          <cell r="B379" t="str">
            <v>Bueiro metálico com chapas múltiplas MP 152 galvanizadas - lenticular - vão = 2,15 m e altura = 1,50 m - aterro rodoviário mínimo = 0,60 m e máximo = 7,50 m - brita produzida</v>
          </cell>
          <cell r="C379" t="str">
            <v>m</v>
          </cell>
          <cell r="D379">
            <v>9427.9599999999991</v>
          </cell>
        </row>
        <row r="380">
          <cell r="A380" t="str">
            <v>0606435</v>
          </cell>
          <cell r="B380" t="str">
            <v>Bueiro metálico com chapas múltiplas MP 152 galvanizadas - lenticular - vão = 2,30 m e altura = 1,60 m - aterro rodoviário mínimo = 0,60 m e máximo = 7,20 m - brita comercial</v>
          </cell>
          <cell r="C380" t="str">
            <v>m</v>
          </cell>
          <cell r="D380">
            <v>10402.799999999999</v>
          </cell>
        </row>
        <row r="381">
          <cell r="A381" t="str">
            <v>0606345</v>
          </cell>
          <cell r="B381" t="str">
            <v>Bueiro metálico com chapas múltiplas MP 152 galvanizadas - lenticular - vão = 2,30 m e altura = 1,60 m - aterro rodoviário mínimo = 0,60 m e máximo = 7,20 m - brita produzida</v>
          </cell>
          <cell r="C381" t="str">
            <v>m</v>
          </cell>
          <cell r="D381">
            <v>10307.69</v>
          </cell>
        </row>
        <row r="382">
          <cell r="A382" t="str">
            <v>0606436</v>
          </cell>
          <cell r="B382" t="str">
            <v>Bueiro metálico com chapas múltiplas MP 152 galvanizadas - lenticular - vão = 2,55 m e altura = 1,65 m - aterro rodoviário mínimo = 0,60 m e máximo = 6,50 m - brita comercial</v>
          </cell>
          <cell r="C382" t="str">
            <v>m</v>
          </cell>
          <cell r="D382">
            <v>11061.25</v>
          </cell>
        </row>
        <row r="383">
          <cell r="A383" t="str">
            <v>0606346</v>
          </cell>
          <cell r="B383" t="str">
            <v>Bueiro metálico com chapas múltiplas MP 152 galvanizadas - lenticular - vão = 2,55 m e altura = 1,65 m - aterro rodoviário mínimo = 0,60 m e máximo = 6,50 m - brita produzida</v>
          </cell>
          <cell r="C383" t="str">
            <v>m</v>
          </cell>
          <cell r="D383">
            <v>10958.94</v>
          </cell>
        </row>
        <row r="384">
          <cell r="A384" t="str">
            <v>0606437</v>
          </cell>
          <cell r="B384" t="str">
            <v>Bueiro metálico com chapas múltiplas MP 152 galvanizadas - lenticular - vão = 2,70 m e altura = 1,85 m - aterro rodoviário mínimo = 0,60 m e máximo = 6,60 m - brita comercial</v>
          </cell>
          <cell r="C384" t="str">
            <v>m</v>
          </cell>
          <cell r="D384">
            <v>11970.56</v>
          </cell>
        </row>
        <row r="385">
          <cell r="A385" t="str">
            <v>0606347</v>
          </cell>
          <cell r="B385" t="str">
            <v>Bueiro metálico com chapas múltiplas MP 152 galvanizadas - lenticular - vão = 2,70 m e altura = 1,85 m - aterro rodoviário mínimo = 0,60 m e máximo = 6,60 m - brita produzida</v>
          </cell>
          <cell r="C385" t="str">
            <v>m</v>
          </cell>
          <cell r="D385">
            <v>11863.92</v>
          </cell>
        </row>
        <row r="386">
          <cell r="A386" t="str">
            <v>0606438</v>
          </cell>
          <cell r="B386" t="str">
            <v>Bueiro metálico com chapas múltiplas MP 152 galvanizadas - lenticular - vão = 2,75 m e altura = 1,90 m - aterro rodoviário mínimo = 0,60 m e máximo = 6,50 m - brita comercial</v>
          </cell>
          <cell r="C386" t="str">
            <v>m</v>
          </cell>
          <cell r="D386">
            <v>12289.61</v>
          </cell>
        </row>
        <row r="387">
          <cell r="A387" t="str">
            <v>0606348</v>
          </cell>
          <cell r="B387" t="str">
            <v>Bueiro metálico com chapas múltiplas MP 152 galvanizadas - lenticular - vão = 2,75 m e altura = 1,90 m - aterro rodoviário mínimo = 0,60 m e máximo = 6,50 m - brita produzida</v>
          </cell>
          <cell r="C387" t="str">
            <v>m</v>
          </cell>
          <cell r="D387">
            <v>12181.53</v>
          </cell>
        </row>
        <row r="388">
          <cell r="A388" t="str">
            <v>0606439</v>
          </cell>
          <cell r="B388" t="str">
            <v>Bueiro metálico com chapas múltiplas MP 152 galvanizadas - lenticular - vão = 3,00 m e altura = 2,00 m - aterro rodoviário mínimo = 0,60 m e máximo = 6,00 m - brita comercial</v>
          </cell>
          <cell r="C388" t="str">
            <v>m</v>
          </cell>
          <cell r="D388">
            <v>12960.94</v>
          </cell>
        </row>
        <row r="389">
          <cell r="A389" t="str">
            <v>0606349</v>
          </cell>
          <cell r="B389" t="str">
            <v>Bueiro metálico com chapas múltiplas MP 152 galvanizadas - lenticular - vão = 3,00 m e altura = 2,00 m - aterro rodoviário mínimo = 0,60 m e máximo = 6,00 m - brita produzida</v>
          </cell>
          <cell r="C389" t="str">
            <v>m</v>
          </cell>
          <cell r="D389">
            <v>12816.84</v>
          </cell>
        </row>
        <row r="390">
          <cell r="A390" t="str">
            <v>0606440</v>
          </cell>
          <cell r="B390" t="str">
            <v>Bueiro metálico com chapas múltiplas MP 152 galvanizadas - lenticular - vão = 3,20 m e altura = 2,10 m - aterro rodoviário mínimo = 0,60 m e máximo = 5,60 m - brita comercial</v>
          </cell>
          <cell r="C390" t="str">
            <v>m</v>
          </cell>
          <cell r="D390">
            <v>13553.77</v>
          </cell>
        </row>
        <row r="391">
          <cell r="A391" t="str">
            <v>0606350</v>
          </cell>
          <cell r="B391" t="str">
            <v>Bueiro metálico com chapas múltiplas MP 152 galvanizadas - lenticular - vão = 3,20 m e altura = 2,10 m - aterro rodoviário mínimo = 0,60 m e máximo = 5,60 m - brita produzida</v>
          </cell>
          <cell r="C391" t="str">
            <v>m</v>
          </cell>
          <cell r="D391">
            <v>13403.91</v>
          </cell>
        </row>
        <row r="392">
          <cell r="A392" t="str">
            <v>0606441</v>
          </cell>
          <cell r="B392" t="str">
            <v>Bueiro metálico com chapas múltiplas MP 152 galvanizadas - lenticular - vão = 3,35 m e altura = 2,15 m - aterro rodoviário mínimo = 0,60 m e máximo = 5,30 m - brita comercial</v>
          </cell>
          <cell r="C392" t="str">
            <v>m</v>
          </cell>
          <cell r="D392">
            <v>14199.06</v>
          </cell>
        </row>
        <row r="393">
          <cell r="A393" t="str">
            <v>0606351</v>
          </cell>
          <cell r="B393" t="str">
            <v>Bueiro metálico com chapas múltiplas MP 152 galvanizadas - lenticular - vão = 3,35 m e altura = 2,15 m - aterro rodoviário mínimo = 0,60 m e máximo = 5,30 m - brita produzida</v>
          </cell>
          <cell r="C393" t="str">
            <v>m</v>
          </cell>
          <cell r="D393">
            <v>14044.87</v>
          </cell>
        </row>
        <row r="394">
          <cell r="A394" t="str">
            <v>0606442</v>
          </cell>
          <cell r="B394" t="str">
            <v>Bueiro metálico com chapas múltiplas MP 152 galvanizadas - lenticular - vão = 3,55 m e altura = 2,25 m - aterro rodoviário mínimo = 0,60 m e máximo = 5,00 m - brita comercial</v>
          </cell>
          <cell r="C394" t="str">
            <v>m</v>
          </cell>
          <cell r="D394">
            <v>14817.69</v>
          </cell>
        </row>
        <row r="395">
          <cell r="A395" t="str">
            <v>0606352</v>
          </cell>
          <cell r="B395" t="str">
            <v>Bueiro metálico com chapas múltiplas MP 152 galvanizadas - lenticular - vão = 3,55 m e altura = 2,25 m - aterro rodoviário mínimo = 0,60 m e máximo = 5,00 m - brita produzida</v>
          </cell>
          <cell r="C395" t="str">
            <v>m</v>
          </cell>
          <cell r="D395">
            <v>14657.74</v>
          </cell>
        </row>
        <row r="396">
          <cell r="A396" t="str">
            <v>0606443</v>
          </cell>
          <cell r="B396" t="str">
            <v>Bueiro metálico com chapas múltiplas MP 152 galvanizadas - lenticular - vão = 3,70 m e altura = 2,35 m - aterro rodoviário mínimo = 0,60 m e máximo = 4,90 m - brita comercial</v>
          </cell>
          <cell r="C396" t="str">
            <v>m</v>
          </cell>
          <cell r="D396">
            <v>15709.82</v>
          </cell>
        </row>
        <row r="397">
          <cell r="A397" t="str">
            <v>0606353</v>
          </cell>
          <cell r="B397" t="str">
            <v>Bueiro metálico com chapas múltiplas MP 152 galvanizadas - lenticular - vão = 3,70 m e altura = 2,35 m - aterro rodoviário mínimo = 0,60 m e máximo = 4,90 m - brita produzida</v>
          </cell>
          <cell r="C397" t="str">
            <v>m</v>
          </cell>
          <cell r="D397">
            <v>15545.54</v>
          </cell>
        </row>
        <row r="398">
          <cell r="A398" t="str">
            <v>0606444</v>
          </cell>
          <cell r="B398" t="str">
            <v>Bueiro metálico com chapas múltiplas MP 152 galvanizadas - lenticular - vão = 3,90 m e altura = 2,45 m - aterro rodoviário mínimo = 0,60 m e máximo = 4,60 m - brita comercial</v>
          </cell>
          <cell r="C398" t="str">
            <v>m</v>
          </cell>
          <cell r="D398">
            <v>16393.61</v>
          </cell>
        </row>
        <row r="399">
          <cell r="A399" t="str">
            <v>0606354</v>
          </cell>
          <cell r="B399" t="str">
            <v>Bueiro metálico com chapas múltiplas MP 152 galvanizadas - lenticular - vão = 3,90 m e altura = 2,45 m - aterro rodoviário mínimo = 0,60 m e máximo = 4,60 m - brita produzida</v>
          </cell>
          <cell r="C399" t="str">
            <v>m</v>
          </cell>
          <cell r="D399">
            <v>16223.57</v>
          </cell>
        </row>
        <row r="400">
          <cell r="A400" t="str">
            <v>0606445</v>
          </cell>
          <cell r="B400" t="str">
            <v>Bueiro metálico com chapas múltiplas MP 152 galvanizadas - lenticular - vão = 4,00 m e altura = 2,55 m - aterro rodoviário mínimo = 0,60 m e máximo = 4,50 m - brita comercial</v>
          </cell>
          <cell r="C400" t="str">
            <v>m</v>
          </cell>
          <cell r="D400">
            <v>17033.14</v>
          </cell>
        </row>
        <row r="401">
          <cell r="A401" t="str">
            <v>0606355</v>
          </cell>
          <cell r="B401" t="str">
            <v>Bueiro metálico com chapas múltiplas MP 152 galvanizadas - lenticular - vão = 4,00 m e altura = 2,55 m - aterro rodoviário mínimo = 0,60 m e máximo = 4,50 m - brita produzida</v>
          </cell>
          <cell r="C401" t="str">
            <v>m</v>
          </cell>
          <cell r="D401">
            <v>16860.21</v>
          </cell>
        </row>
        <row r="402">
          <cell r="A402" t="str">
            <v>0606446</v>
          </cell>
          <cell r="B402" t="str">
            <v>Bueiro metálico com chapas múltiplas MP 152 galvanizadas - lenticular - vão = 4,15 m e altura = 2,80 m - aterro rodoviário mínimo = 0,60 m e máximo = 6,80 m - brita comercial</v>
          </cell>
          <cell r="C402" t="str">
            <v>m</v>
          </cell>
          <cell r="D402">
            <v>17653.650000000001</v>
          </cell>
        </row>
        <row r="403">
          <cell r="A403" t="str">
            <v>0606356</v>
          </cell>
          <cell r="B403" t="str">
            <v>Bueiro metálico com chapas múltiplas MP 152 galvanizadas - lenticular - vão = 4,15 m e altura = 2,80 m - aterro rodoviário mínimo = 0,60 m e máximo = 6,80 m - brita produzida</v>
          </cell>
          <cell r="C403" t="str">
            <v>m</v>
          </cell>
          <cell r="D403">
            <v>17476.400000000001</v>
          </cell>
        </row>
        <row r="404">
          <cell r="A404" t="str">
            <v>0606447</v>
          </cell>
          <cell r="B404" t="str">
            <v>Bueiro metálico com chapas múltiplas MP 152 galvanizadas - lenticular - vão = 4,40 m e altura = 2,90 m - aterro rodoviário mínimo = 0,60 m e máximo = 6,40 m - brita comercial</v>
          </cell>
          <cell r="C404" t="str">
            <v>m</v>
          </cell>
          <cell r="D404">
            <v>18343.849999999999</v>
          </cell>
        </row>
        <row r="405">
          <cell r="A405" t="str">
            <v>0606357</v>
          </cell>
          <cell r="B405" t="str">
            <v>Bueiro metálico com chapas múltiplas MP 152 galvanizadas - lenticular - vão = 4,40 m e altura = 2,90 m - aterro rodoviário mínimo = 0,60 m e máximo = 6,40 m - brita produzida</v>
          </cell>
          <cell r="C405" t="str">
            <v>m</v>
          </cell>
          <cell r="D405">
            <v>18128.650000000001</v>
          </cell>
        </row>
        <row r="406">
          <cell r="A406" t="str">
            <v>0606448</v>
          </cell>
          <cell r="B406" t="str">
            <v>Bueiro metálico com chapas múltiplas MP 152 galvanizadas - lenticular - vão = 4,60 m e altura = 3,00 m - aterro rodoviário mínimo = 0,60 m e máximo = 6,10 m - brita comercial</v>
          </cell>
          <cell r="C406" t="str">
            <v>m</v>
          </cell>
          <cell r="D406">
            <v>19300.580000000002</v>
          </cell>
        </row>
        <row r="407">
          <cell r="A407" t="str">
            <v>0606358</v>
          </cell>
          <cell r="B407" t="str">
            <v>Bueiro metálico com chapas múltiplas MP 152 galvanizadas - lenticular - vão = 4,60 m e altura = 3,00 m - aterro rodoviário mínimo = 0,60 m e máximo = 6,10 m - brita produzida</v>
          </cell>
          <cell r="C407" t="str">
            <v>m</v>
          </cell>
          <cell r="D407">
            <v>19078.66</v>
          </cell>
        </row>
        <row r="408">
          <cell r="A408" t="str">
            <v>0606449</v>
          </cell>
          <cell r="B408" t="str">
            <v>Bueiro metálico com chapas múltiplas MP 152 galvanizadas - lenticular - vão = 4,80 m e altura = 3,05 m - aterro rodoviário mínimo = 0,60 m e máximo = 5,80 m - brita comercial</v>
          </cell>
          <cell r="C408" t="str">
            <v>m</v>
          </cell>
          <cell r="D408">
            <v>23777.89</v>
          </cell>
        </row>
        <row r="409">
          <cell r="A409" t="str">
            <v>0606359</v>
          </cell>
          <cell r="B409" t="str">
            <v>Bueiro metálico com chapas múltiplas MP 152 galvanizadas - lenticular - vão = 4,80 m e altura = 3,05 m - aterro rodoviário mínimo = 0,60 m e máximo = 5,80 m - brita produzida</v>
          </cell>
          <cell r="C409" t="str">
            <v>m</v>
          </cell>
          <cell r="D409">
            <v>23549.24</v>
          </cell>
        </row>
        <row r="410">
          <cell r="A410" t="str">
            <v>0606450</v>
          </cell>
          <cell r="B410" t="str">
            <v>Bueiro metálico com chapas múltiplas MP 152 galvanizadas - lenticular - vão = 5,05 m e altura = 3,15 m - aterro rodoviário mínimo = 0,90 m e máximo = 5,50 m - brita comercial</v>
          </cell>
          <cell r="C410" t="str">
            <v>m</v>
          </cell>
          <cell r="D410">
            <v>24714.48</v>
          </cell>
        </row>
        <row r="411">
          <cell r="A411" t="str">
            <v>0606360</v>
          </cell>
          <cell r="B411" t="str">
            <v>Bueiro metálico com chapas múltiplas MP 152 galvanizadas - lenticular - vão = 5,05 m e altura = 3,15 m - aterro rodoviário mínimo = 0,90 m e máximo = 5,50 m - brita produzida</v>
          </cell>
          <cell r="C411" t="str">
            <v>m</v>
          </cell>
          <cell r="D411">
            <v>24477.43</v>
          </cell>
        </row>
        <row r="412">
          <cell r="A412" t="str">
            <v>0606451</v>
          </cell>
          <cell r="B412" t="str">
            <v>Bueiro metálico com chapas múltiplas MP 152 galvanizadas - lenticular - vão = 5,25 m e altura = 3,25 m - aterro rodoviário mínimo = 0,90 m e máximo = 5,30 m - brita comercial</v>
          </cell>
          <cell r="C412" t="str">
            <v>m</v>
          </cell>
          <cell r="D412">
            <v>25509.86</v>
          </cell>
        </row>
        <row r="413">
          <cell r="A413" t="str">
            <v>0606361</v>
          </cell>
          <cell r="B413" t="str">
            <v>Bueiro metálico com chapas múltiplas MP 152 galvanizadas - lenticular - vão = 5,25 m e altura = 3,25 m - aterro rodoviário mínimo = 0,90 m e máximo = 5,30 m - brita produzida</v>
          </cell>
          <cell r="C413" t="str">
            <v>m</v>
          </cell>
          <cell r="D413">
            <v>25266.080000000002</v>
          </cell>
        </row>
        <row r="414">
          <cell r="A414" t="str">
            <v>0606452</v>
          </cell>
          <cell r="B414" t="str">
            <v>Bueiro metálico com chapas múltiplas MP 152 galvanizadas - lenticular - vão = 5,45 m e altura = 3,35 m - aterro rodoviário mínimo = 0,90 m e máximo = 5,10 m - brita comercial</v>
          </cell>
          <cell r="C414" t="str">
            <v>m</v>
          </cell>
          <cell r="D414">
            <v>29058.400000000001</v>
          </cell>
        </row>
        <row r="415">
          <cell r="A415" t="str">
            <v>0606362</v>
          </cell>
          <cell r="B415" t="str">
            <v>Bueiro metálico com chapas múltiplas MP 152 galvanizadas - lenticular - vão = 5,45 m e altura = 3,35 m - aterro rodoviário mínimo = 0,90 m e máximo = 5,10 m - brita produzida</v>
          </cell>
          <cell r="C415" t="str">
            <v>m</v>
          </cell>
          <cell r="D415">
            <v>28807.9</v>
          </cell>
        </row>
        <row r="416">
          <cell r="A416" t="str">
            <v>0606453</v>
          </cell>
          <cell r="B416" t="str">
            <v>Bueiro metálico com chapas múltiplas MP 152 galvanizadas - lenticular - vão = 5,60 m e altura = 3,40 m - aterro rodoviário mínimo = 0,90 m e máximo = 4,90 m - brita comercial</v>
          </cell>
          <cell r="C416" t="str">
            <v>m</v>
          </cell>
          <cell r="D416">
            <v>29508.87</v>
          </cell>
        </row>
        <row r="417">
          <cell r="A417" t="str">
            <v>0606363</v>
          </cell>
          <cell r="B417" t="str">
            <v>Bueiro metálico com chapas múltiplas MP 152 galvanizadas - lenticular - vão = 5,60 m e altura = 3,40 m - aterro rodoviário mínimo = 0,90 m e máximo = 4,90 m - brita produzida</v>
          </cell>
          <cell r="C417" t="str">
            <v>m</v>
          </cell>
          <cell r="D417">
            <v>29253.32</v>
          </cell>
        </row>
        <row r="418">
          <cell r="A418" t="str">
            <v>0606454</v>
          </cell>
          <cell r="B418" t="str">
            <v>Bueiro metálico com chapas múltiplas MP 152 galvanizadas - lenticular - vão = 5,80 m e altura = 3,50 m - aterro rodoviário mínimo = 0,90 m e máximo = 4,70 m - brita comercial</v>
          </cell>
          <cell r="C418" t="str">
            <v>m</v>
          </cell>
          <cell r="D418">
            <v>35211.65</v>
          </cell>
        </row>
        <row r="419">
          <cell r="A419" t="str">
            <v>0606364</v>
          </cell>
          <cell r="B419" t="str">
            <v>Bueiro metálico com chapas múltiplas MP 152 galvanizadas - lenticular - vão = 5,80 m e altura = 3,50 m - aterro rodoviário mínimo = 0,90 m e máximo = 4,70 m - brita produzida</v>
          </cell>
          <cell r="C419" t="str">
            <v>m</v>
          </cell>
          <cell r="D419">
            <v>34949.379999999997</v>
          </cell>
        </row>
        <row r="420">
          <cell r="A420" t="str">
            <v>0606455</v>
          </cell>
          <cell r="B420" t="str">
            <v>Bueiro metálico com chapas múltiplas MP 152 galvanizadas - lenticular - vão = 5,90 m e altura = 3,55 m - aterro rodoviário mínimo = 0,90 m e máximo = 4,70 m - brita comercial</v>
          </cell>
          <cell r="C420" t="str">
            <v>m</v>
          </cell>
          <cell r="D420">
            <v>35782.28</v>
          </cell>
        </row>
        <row r="421">
          <cell r="A421" t="str">
            <v>0606365</v>
          </cell>
          <cell r="B421" t="str">
            <v>Bueiro metálico com chapas múltiplas MP 152 galvanizadas - lenticular - vão = 5,90 m e altura = 3,55 m - aterro rodoviário mínimo = 0,90 m e máximo = 4,70 m - brita produzida</v>
          </cell>
          <cell r="C421" t="str">
            <v>m</v>
          </cell>
          <cell r="D421">
            <v>35516.639999999999</v>
          </cell>
        </row>
        <row r="422">
          <cell r="A422" t="str">
            <v>0606456</v>
          </cell>
          <cell r="B422" t="str">
            <v>Bueiro metálico com chapas múltiplas MP 152 galvanizadas - lenticular - vão = 6,10 m e altura = 3,65 m - aterro rodoviário mínimo = 0,90 m e máximo = 4,50 m - brita comercial</v>
          </cell>
          <cell r="C422" t="str">
            <v>m</v>
          </cell>
          <cell r="D422">
            <v>37154.839999999997</v>
          </cell>
        </row>
        <row r="423">
          <cell r="A423" t="str">
            <v>0606366</v>
          </cell>
          <cell r="B423" t="str">
            <v>Bueiro metálico com chapas múltiplas MP 152 galvanizadas - lenticular - vão = 6,10 m e altura = 3,65 m - aterro rodoviário mínimo = 0,90 m e máximo = 4,50 m - brita produzida</v>
          </cell>
          <cell r="C423" t="str">
            <v>m</v>
          </cell>
          <cell r="D423">
            <v>36882.49</v>
          </cell>
        </row>
        <row r="424">
          <cell r="A424" t="str">
            <v>0606457</v>
          </cell>
          <cell r="B424" t="str">
            <v>Bueiro metálico com chapas múltiplas MP 152 galvanizadas - lenticular - vão = 6,25 m e altura = 3,65 m - aterro rodoviário mínimo = 0,90 m e máximo = 4,30 m - brita comercial</v>
          </cell>
          <cell r="C424" t="str">
            <v>m</v>
          </cell>
          <cell r="D424">
            <v>37759.449999999997</v>
          </cell>
        </row>
        <row r="425">
          <cell r="A425" t="str">
            <v>0606367</v>
          </cell>
          <cell r="B425" t="str">
            <v>Bueiro metálico com chapas múltiplas MP 152 galvanizadas - lenticular - vão = 6,25 m e altura = 3,65 m - aterro rodoviário mínimo = 0,90 m e máximo = 4,30 m - brita produzida</v>
          </cell>
          <cell r="C425" t="str">
            <v>m</v>
          </cell>
          <cell r="D425">
            <v>37482.04</v>
          </cell>
        </row>
        <row r="426">
          <cell r="A426" t="str">
            <v>0606458</v>
          </cell>
          <cell r="B426" t="str">
            <v>Bueiro metálico com chapas múltiplas MP 152 galvanizadas - lenticular - vão = 6,40 m e altura = 3,75 m - aterro rodoviário mínimo = 0,90 m e máximo = 4,30 m - brita comercial</v>
          </cell>
          <cell r="C426" t="str">
            <v>m</v>
          </cell>
          <cell r="D426">
            <v>51285.53</v>
          </cell>
        </row>
        <row r="427">
          <cell r="A427" t="str">
            <v>0606368</v>
          </cell>
          <cell r="B427" t="str">
            <v>Bueiro metálico com chapas múltiplas MP 152 galvanizadas - lenticular - vão = 6,40 m e altura = 3,75 m - aterro rodoviário mínimo = 0,90 m e máximo = 4,30 m - brita produzida</v>
          </cell>
          <cell r="C427" t="str">
            <v>m</v>
          </cell>
          <cell r="D427">
            <v>51003.08</v>
          </cell>
        </row>
        <row r="428">
          <cell r="A428" t="str">
            <v>0606459</v>
          </cell>
          <cell r="B428" t="str">
            <v>Bueiro metálico com chapas múltiplas MP 152 galvanizadas - lenticular - vão = 6,60 m e altura = 3,85 m - aterro rodoviário mínimo = 0,90 m e máximo = 4,10 m - brita comercial</v>
          </cell>
          <cell r="C428" t="str">
            <v>m</v>
          </cell>
          <cell r="D428">
            <v>53388.23</v>
          </cell>
        </row>
        <row r="429">
          <cell r="A429" t="str">
            <v>0606369</v>
          </cell>
          <cell r="B429" t="str">
            <v>Bueiro metálico com chapas múltiplas MP 152 galvanizadas - lenticular - vão = 6,60 m e altura = 3,85 m - aterro rodoviário mínimo = 0,90 m e máximo = 4,10 m - brita produzida</v>
          </cell>
          <cell r="C429" t="str">
            <v>m</v>
          </cell>
          <cell r="D429">
            <v>53099.06</v>
          </cell>
        </row>
        <row r="430">
          <cell r="A430" t="str">
            <v>0606479</v>
          </cell>
          <cell r="B430" t="str">
            <v>Bueiro metálico com chapas múltiplas MP 152 galvanizadas - passagem de gado - vão = 2,20 m e altura = 2,25 m -aterro rodoviário mínimo = 0,30 m e máximo = 8,90 m - brita comercial</v>
          </cell>
          <cell r="C430" t="str">
            <v>m</v>
          </cell>
          <cell r="D430">
            <v>12090.73</v>
          </cell>
        </row>
        <row r="431">
          <cell r="A431" t="str">
            <v>0606460</v>
          </cell>
          <cell r="B431" t="str">
            <v>Bueiro metálico com chapas múltiplas MP 152 galvanizadas - passagem de gado - vão = 2,20 m e altura = 2,25 m -aterro rodoviário mínimo = 0,30 m e máximo = 8,90 m - brita produzida</v>
          </cell>
          <cell r="C431" t="str">
            <v>m</v>
          </cell>
          <cell r="D431">
            <v>11983.13</v>
          </cell>
        </row>
        <row r="432">
          <cell r="A432" t="str">
            <v>0606480</v>
          </cell>
          <cell r="B432" t="str">
            <v>Bueiro metálico com chapas múltiplas MP 152 galvanizadas - passagem de gado - vão = 2,90 m e altura = 3,10 m - aterro rodoviário mínimo = 0,60 m e máximo = 11,40 m - brita comercial</v>
          </cell>
          <cell r="C432" t="str">
            <v>m</v>
          </cell>
          <cell r="D432">
            <v>15752.58</v>
          </cell>
        </row>
        <row r="433">
          <cell r="A433" t="str">
            <v>0606461</v>
          </cell>
          <cell r="B433" t="str">
            <v>Bueiro metálico com chapas múltiplas MP 152 galvanizadas - passagem de gado - vão = 2,90 m e altura = 3,10 m - aterro rodoviário mínimo = 0,60 m e máximo = 11,40 m - brita produzida</v>
          </cell>
          <cell r="C433" t="str">
            <v>m</v>
          </cell>
          <cell r="D433">
            <v>15621.44</v>
          </cell>
        </row>
        <row r="434">
          <cell r="A434" t="str">
            <v>0606481</v>
          </cell>
          <cell r="B434" t="str">
            <v>Bueiro metálico com chapas múltiplas MP 152 galvanizadas - passagem inferior - vão = 3,70 m e altura = 3,50 m - aterro rodoviário mínimo = 0,60 m e máximo = 10,30 m - brita comercial</v>
          </cell>
          <cell r="C434" t="str">
            <v>m</v>
          </cell>
          <cell r="D434">
            <v>18337.62</v>
          </cell>
        </row>
        <row r="435">
          <cell r="A435" t="str">
            <v>0606462</v>
          </cell>
          <cell r="B435" t="str">
            <v>Bueiro metálico com chapas múltiplas MP 152 galvanizadas - passagem inferior - vão = 3,70 m e altura = 3,50 m - aterro rodoviário mínimo = 0,60 m e máximo = 10,30 m - brita produzida</v>
          </cell>
          <cell r="C435" t="str">
            <v>m</v>
          </cell>
          <cell r="D435">
            <v>18145.96</v>
          </cell>
        </row>
        <row r="436">
          <cell r="A436" t="str">
            <v>0606482</v>
          </cell>
          <cell r="B436" t="str">
            <v>Bueiro metálico com chapas múltiplas MP 152 galvanizadas - passagem inferior - vão = 3,90 m e altura = 3,60 m - aterro rodoviário mínimo = 0,60 m e máximo = 9,80 m - brita comercial</v>
          </cell>
          <cell r="C436" t="str">
            <v>m</v>
          </cell>
          <cell r="D436">
            <v>19291.93</v>
          </cell>
        </row>
        <row r="437">
          <cell r="A437" t="str">
            <v>0606463</v>
          </cell>
          <cell r="B437" t="str">
            <v>Bueiro metálico com chapas múltiplas MP 152 galvanizadas - passagem inferior - vão = 3,90 m e altura = 3,60 m - aterro rodoviário mínimo = 0,60 m e máximo = 9,80 m - brita produzida</v>
          </cell>
          <cell r="C437" t="str">
            <v>m</v>
          </cell>
          <cell r="D437">
            <v>19093.55</v>
          </cell>
        </row>
        <row r="438">
          <cell r="A438" t="str">
            <v>0606483</v>
          </cell>
          <cell r="B438" t="str">
            <v>Bueiro metálico com chapas múltiplas MP 152 galvanizadas - passagem inferior - vão = 4,00 m e altura = 3,75 m - aterro rodoviário mínimo = 0,60 m e máximo = 9,50 m - brita comercial</v>
          </cell>
          <cell r="C438" t="str">
            <v>m</v>
          </cell>
          <cell r="D438">
            <v>19768.099999999999</v>
          </cell>
        </row>
        <row r="439">
          <cell r="A439" t="str">
            <v>0606464</v>
          </cell>
          <cell r="B439" t="str">
            <v>Bueiro metálico com chapas múltiplas MP 152 galvanizadas - passagem inferior - vão = 4,00 m e altura = 3,75 m - aterro rodoviário mínimo = 0,60 m e máximo = 9,50 m - brita produzida</v>
          </cell>
          <cell r="C439" t="str">
            <v>m</v>
          </cell>
          <cell r="D439">
            <v>19566.349999999999</v>
          </cell>
        </row>
        <row r="440">
          <cell r="A440" t="str">
            <v>0606484</v>
          </cell>
          <cell r="B440" t="str">
            <v>Bueiro metálico com chapas múltiplas MP 152 galvanizadas - passagem inferior - vão = 4,20 m e altura = 3,90 m - aterro rodoviário mínimo = 0,60 m e máximo = 9,10 m - brita comercial</v>
          </cell>
          <cell r="C440" t="str">
            <v>m</v>
          </cell>
          <cell r="D440">
            <v>20450.87</v>
          </cell>
        </row>
        <row r="441">
          <cell r="A441" t="str">
            <v>0606465</v>
          </cell>
          <cell r="B441" t="str">
            <v>Bueiro metálico com chapas múltiplas MP 152 galvanizadas - passagem inferior - vão = 4,20 m e altura = 3,90 m - aterro rodoviário mínimo = 0,60 m e máximo = 9,10 m - brita produzida</v>
          </cell>
          <cell r="C441" t="str">
            <v>m</v>
          </cell>
          <cell r="D441">
            <v>20242.400000000001</v>
          </cell>
        </row>
        <row r="442">
          <cell r="A442" t="str">
            <v>0606485</v>
          </cell>
          <cell r="B442" t="str">
            <v>Bueiro metálico com chapas múltiplas MP 152 galvanizadas - passagem inferior - vão = 4,25 m e altura = 4,10 m - aterro rodoviário mínimo = 0,60 m e máximo = 8,90 m - brita comercial</v>
          </cell>
          <cell r="C442" t="str">
            <v>m</v>
          </cell>
          <cell r="D442">
            <v>21105.11</v>
          </cell>
        </row>
        <row r="443">
          <cell r="A443" t="str">
            <v>0606466</v>
          </cell>
          <cell r="B443" t="str">
            <v>Bueiro metálico com chapas múltiplas MP 152 galvanizadas - passagem inferior - vão = 4,25 m e altura = 4,10 m - aterro rodoviário mínimo = 0,60 m e máximo = 8,90 m - brita produzida</v>
          </cell>
          <cell r="C443" t="str">
            <v>m</v>
          </cell>
          <cell r="D443">
            <v>20894.95</v>
          </cell>
        </row>
        <row r="444">
          <cell r="A444" t="str">
            <v>0606486</v>
          </cell>
          <cell r="B444" t="str">
            <v>Bueiro metálico com chapas múltiplas MP 152 galvanizadas - passagem inferior - vão = 4,40 m e altura = 4,25 m - aterro rodoviário mínimo = 0,60 m e máximo = 8,60 m - brita comercial</v>
          </cell>
          <cell r="C444" t="str">
            <v>m</v>
          </cell>
          <cell r="D444">
            <v>22026.59</v>
          </cell>
        </row>
        <row r="445">
          <cell r="A445" t="str">
            <v>0606467</v>
          </cell>
          <cell r="B445" t="str">
            <v>Bueiro metálico com chapas múltiplas MP 152 galvanizadas - passagem inferior - vão = 4,40 m e altura = 4,25 m - aterro rodoviário mínimo = 0,60 m e máximo = 8,60 m - brita produzida</v>
          </cell>
          <cell r="C445" t="str">
            <v>m</v>
          </cell>
          <cell r="D445">
            <v>21811.4</v>
          </cell>
        </row>
        <row r="446">
          <cell r="A446" t="str">
            <v>0606487</v>
          </cell>
          <cell r="B446" t="str">
            <v>Bueiro metálico com chapas múltiplas MP 152 galvanizadas - passagem inferior - vão = 4,50 m e altura = 4,40 m - aterro rodoviário mínimo = 0,60 m e máximo = 8,40 m - brita comercial</v>
          </cell>
          <cell r="C446" t="str">
            <v>m</v>
          </cell>
          <cell r="D446">
            <v>22667.52</v>
          </cell>
        </row>
        <row r="447">
          <cell r="A447" t="str">
            <v>0606468</v>
          </cell>
          <cell r="B447" t="str">
            <v>Bueiro metálico com chapas múltiplas MP 152 galvanizadas - passagem inferior - vão = 4,50 m e altura = 4,40 m - aterro rodoviário mínimo = 0,60 m e máximo = 8,40 m - brita produzida</v>
          </cell>
          <cell r="C447" t="str">
            <v>m</v>
          </cell>
          <cell r="D447">
            <v>22448.959999999999</v>
          </cell>
        </row>
        <row r="448">
          <cell r="A448" t="str">
            <v>0606488</v>
          </cell>
          <cell r="B448" t="str">
            <v>Bueiro metálico com chapas múltiplas MP 152 galvanizadas - passagem inferior - vão = 4,70 m e altura = 4,50 m - aterro rodoviário mínimo = 0,60 m e máximo = 8,90 m - brita comercial</v>
          </cell>
          <cell r="C448" t="str">
            <v>m</v>
          </cell>
          <cell r="D448">
            <v>28003.67</v>
          </cell>
        </row>
        <row r="449">
          <cell r="A449" t="str">
            <v>0606469</v>
          </cell>
          <cell r="B449" t="str">
            <v>Bueiro metálico com chapas múltiplas MP 152 galvanizadas - passagem inferior - vão = 4,70 m e altura = 4,50 m - aterro rodoviário mínimo = 0,60 m e máximo = 8,90 m - brita produzida</v>
          </cell>
          <cell r="C449" t="str">
            <v>m</v>
          </cell>
          <cell r="D449">
            <v>27778.39</v>
          </cell>
        </row>
        <row r="450">
          <cell r="A450" t="str">
            <v>0606489</v>
          </cell>
          <cell r="B450" t="str">
            <v>Bueiro metálico com chapas múltiplas MP 152 galvanizadas - passagem inferior - vão = 4,80 m e altura = 4,75 m - aterro rodoviário mínimo = 0,90 m e máximo = 9,00 m - brita comercial</v>
          </cell>
          <cell r="C450" t="str">
            <v>m</v>
          </cell>
          <cell r="D450">
            <v>29553.42</v>
          </cell>
        </row>
        <row r="451">
          <cell r="A451" t="str">
            <v>0606470</v>
          </cell>
          <cell r="B451" t="str">
            <v>Bueiro metálico com chapas múltiplas MP 152 galvanizadas - passagem inferior - vão = 4,80 m e altura = 4,75 m - aterro rodoviário mínimo = 0,90 m e máximo = 9,00 m - brita produzida</v>
          </cell>
          <cell r="C451" t="str">
            <v>m</v>
          </cell>
          <cell r="D451">
            <v>29324.77</v>
          </cell>
        </row>
        <row r="452">
          <cell r="A452" t="str">
            <v>0606490</v>
          </cell>
          <cell r="B452" t="str">
            <v>Bueiro metálico com chapas múltiplas MP 152 galvanizadas - passagem inferior - vão = 5,00 m e altura = 4,85 m - aterro rodoviário mínimo = 0,90 m e máximo = 8,60 m - brita comercial</v>
          </cell>
          <cell r="C452" t="str">
            <v>m</v>
          </cell>
          <cell r="D452">
            <v>30423.74</v>
          </cell>
        </row>
        <row r="453">
          <cell r="A453" t="str">
            <v>0606471</v>
          </cell>
          <cell r="B453" t="str">
            <v>Bueiro metálico com chapas múltiplas MP 152 galvanizadas - passagem inferior - vão = 5,00 m e altura = 4,85 m - aterro rodoviário mínimo = 0,90 m e máximo = 8,60 m - brita produzida</v>
          </cell>
          <cell r="C453" t="str">
            <v>m</v>
          </cell>
          <cell r="D453">
            <v>30188.37</v>
          </cell>
        </row>
        <row r="454">
          <cell r="A454" t="str">
            <v>0606491</v>
          </cell>
          <cell r="B454" t="str">
            <v>Bueiro metálico com chapas múltiplas MP 152 galvanizadas - passagem inferior - vão = 5,15 m e altura = 4,90 m - aterro rodoviário mínimo = 0,90 m e máximo = 8,50 m - brita comercial</v>
          </cell>
          <cell r="C454" t="str">
            <v>m</v>
          </cell>
          <cell r="D454">
            <v>31276.11</v>
          </cell>
        </row>
        <row r="455">
          <cell r="A455" t="str">
            <v>0606472</v>
          </cell>
          <cell r="B455" t="str">
            <v>Bueiro metálico com chapas múltiplas MP 152 galvanizadas - passagem inferior - vão = 5,15 m e altura = 4,90 m - aterro rodoviário mínimo = 0,90 m e máximo = 8,50 m - brita produzida</v>
          </cell>
          <cell r="C455" t="str">
            <v>m</v>
          </cell>
          <cell r="D455">
            <v>31035.7</v>
          </cell>
        </row>
        <row r="456">
          <cell r="A456" t="str">
            <v>0606492</v>
          </cell>
          <cell r="B456" t="str">
            <v>Bueiro metálico com chapas múltiplas MP 152 galvanizadas - passagem inferior - vão = 5,25 m e altura = 5,00 m - aterro rodoviário mínimo = 0,90 m e máximo = 8,40 m - brita comercial</v>
          </cell>
          <cell r="C456" t="str">
            <v>m</v>
          </cell>
          <cell r="D456">
            <v>31935.02</v>
          </cell>
        </row>
        <row r="457">
          <cell r="A457" t="str">
            <v>0606473</v>
          </cell>
          <cell r="B457" t="str">
            <v>Bueiro metálico com chapas múltiplas MP 152 galvanizadas - passagem inferior - vão = 5,25 m e altura = 5,00 m - aterro rodoviário mínimo = 0,90 m e máximo = 8,40 m - brita produzida</v>
          </cell>
          <cell r="C457" t="str">
            <v>m</v>
          </cell>
          <cell r="D457">
            <v>31691.24</v>
          </cell>
        </row>
        <row r="458">
          <cell r="A458" t="str">
            <v>0606493</v>
          </cell>
          <cell r="B458" t="str">
            <v>Bueiro metálico com chapas múltiplas MP 152 galvanizadas - passagem inferior - vão = 5,30 m e altura = 5,30 m - aterro rodoviário mínimo = 0,90 m e máximo = 9,60 m - brita comercial</v>
          </cell>
          <cell r="C458" t="str">
            <v>m</v>
          </cell>
          <cell r="D458">
            <v>33667.72</v>
          </cell>
        </row>
        <row r="459">
          <cell r="A459" t="str">
            <v>0606474</v>
          </cell>
          <cell r="B459" t="str">
            <v>Bueiro metálico com chapas múltiplas MP 152 galvanizadas - passagem inferior - vão = 5,30 m e altura = 5,30 m - aterro rodoviário mínimo = 0,90 m e máximo = 9,60 m - brita produzida</v>
          </cell>
          <cell r="C459" t="str">
            <v>m</v>
          </cell>
          <cell r="D459">
            <v>33422.26</v>
          </cell>
        </row>
        <row r="460">
          <cell r="A460" t="str">
            <v>0606494</v>
          </cell>
          <cell r="B460" t="str">
            <v>Bueiro metálico com chapas múltiplas MP 152 galvanizadas - passagem inferior - vão = 5,65 m e altura = 5,25 m - aterro rodoviário mínimo = 0,90 m e máximo = 9,00 m - brita comercial</v>
          </cell>
          <cell r="C460" t="str">
            <v>m</v>
          </cell>
          <cell r="D460">
            <v>38911.64</v>
          </cell>
        </row>
        <row r="461">
          <cell r="A461" t="str">
            <v>0606475</v>
          </cell>
          <cell r="B461" t="str">
            <v>Bueiro metálico com chapas múltiplas MP 152 galvanizadas - passagem inferior - vão = 5,65 m e altura = 5,25 m - aterro rodoviário mínimo = 0,90 m e máximo = 9,00 m - brita produzida</v>
          </cell>
          <cell r="C461" t="str">
            <v>m</v>
          </cell>
          <cell r="D461">
            <v>38654.42</v>
          </cell>
        </row>
        <row r="462">
          <cell r="A462" t="str">
            <v>0606495</v>
          </cell>
          <cell r="B462" t="str">
            <v>Bueiro metálico com chapas múltiplas MP 152 galvanizadas - passagem inferior - vão = 5,85 m e altura = 5,30 m - aterro rodoviário mínimo = 0,90 m e máximo = 8,40 m - brita comercial</v>
          </cell>
          <cell r="C462" t="str">
            <v>m</v>
          </cell>
          <cell r="D462">
            <v>45781.38</v>
          </cell>
        </row>
        <row r="463">
          <cell r="A463" t="str">
            <v>0606476</v>
          </cell>
          <cell r="B463" t="str">
            <v>Bueiro metálico com chapas múltiplas MP 152 galvanizadas - passagem inferior - vão = 5,85 m e altura = 5,30 m - aterro rodoviário mínimo = 0,90 m e máximo = 8,40 m - brita produzida</v>
          </cell>
          <cell r="C463" t="str">
            <v>m</v>
          </cell>
          <cell r="D463">
            <v>45517.43</v>
          </cell>
        </row>
        <row r="464">
          <cell r="A464" t="str">
            <v>0606496</v>
          </cell>
          <cell r="B464" t="str">
            <v>Bueiro metálico com chapas múltiplas MP 152 galvanizadas - passagem inferior - vão = 6,00 m e altura = 5,45 m - aterro rodoviário mínimo = 0,90 m e máximo = 8,30 m - brita comercial</v>
          </cell>
          <cell r="C464" t="str">
            <v>m</v>
          </cell>
          <cell r="D464">
            <v>46873.52</v>
          </cell>
        </row>
        <row r="465">
          <cell r="A465" t="str">
            <v>0606477</v>
          </cell>
          <cell r="B465" t="str">
            <v>Bueiro metálico com chapas múltiplas MP 152 galvanizadas - passagem inferior - vão = 6,00 m e altura = 5,45 m - aterro rodoviário mínimo = 0,90 m e máximo = 8,30 m - brita produzida</v>
          </cell>
          <cell r="C465" t="str">
            <v>m</v>
          </cell>
          <cell r="D465">
            <v>46604.52</v>
          </cell>
        </row>
        <row r="466">
          <cell r="A466" t="str">
            <v>0606497</v>
          </cell>
          <cell r="B466" t="str">
            <v>Bueiro metálico com chapas múltiplas MP 152 galvanizadas - passagem inferior - vão = 6,25 m e altura = 5,50 m - aterro rodoviário mínimo = 0,90 m e máximo = 7,90 m - brita comercial</v>
          </cell>
          <cell r="C466" t="str">
            <v>m</v>
          </cell>
          <cell r="D466">
            <v>48160.07</v>
          </cell>
        </row>
        <row r="467">
          <cell r="A467" t="str">
            <v>0606478</v>
          </cell>
          <cell r="B467" t="str">
            <v>Bueiro metálico com chapas múltiplas MP 152 galvanizadas - passagem inferior - vão = 6,25 m e altura = 5,50 m - aterro rodoviário mínimo = 0,90 m e máximo = 7,90 m - brita produzida</v>
          </cell>
          <cell r="C467" t="str">
            <v>m</v>
          </cell>
          <cell r="D467">
            <v>47882.67</v>
          </cell>
        </row>
        <row r="468">
          <cell r="A468" t="str">
            <v>0605835</v>
          </cell>
          <cell r="B468" t="str">
            <v>Bueiro metálico sem interrupção de tráfego - D = 1,20 m - chapa com epóxi - escavado em material de 1ª categoria - aterro ferroviário máximo = 12,90 m</v>
          </cell>
          <cell r="C468" t="str">
            <v>m</v>
          </cell>
          <cell r="D468">
            <v>7176.81</v>
          </cell>
        </row>
        <row r="469">
          <cell r="A469" t="str">
            <v>0605571</v>
          </cell>
          <cell r="B469" t="str">
            <v>Bueiro metálico sem interrupção de tráfego - D = 1,20 m - chapa com epóxi - escavado em material de 1ª categoria - aterro rodoviário máximo = 9,00 m</v>
          </cell>
          <cell r="C469" t="str">
            <v>m</v>
          </cell>
          <cell r="D469">
            <v>6366.86</v>
          </cell>
        </row>
        <row r="470">
          <cell r="A470" t="str">
            <v>0605850</v>
          </cell>
          <cell r="B470" t="str">
            <v>Bueiro metálico sem interrupção de tráfego - D = 1,20 m - chapa com epóxi - escavado em material de 2ª categoria - aterro ferroviário máximo = 12,90 m</v>
          </cell>
          <cell r="C470" t="str">
            <v>m</v>
          </cell>
          <cell r="D470">
            <v>7657.71</v>
          </cell>
        </row>
        <row r="471">
          <cell r="A471" t="str">
            <v>0605582</v>
          </cell>
          <cell r="B471" t="str">
            <v>Bueiro metálico sem interrupção de tráfego - D = 1,20 m - chapa com epóxi - escavado em material de 2ª categoria - aterro rodoviário máximo = 9,00 m</v>
          </cell>
          <cell r="C471" t="str">
            <v>m</v>
          </cell>
          <cell r="D471">
            <v>6847.75</v>
          </cell>
        </row>
        <row r="472">
          <cell r="A472" t="str">
            <v>0605889</v>
          </cell>
          <cell r="B472" t="str">
            <v>Bueiro metálico sem interrupção de tráfego - D = 1,20 m - chapa com epóxi - escavado em material de 3ª categoria - aterro ferroviário máximo = 12,90 m</v>
          </cell>
          <cell r="C472" t="str">
            <v>m</v>
          </cell>
          <cell r="D472">
            <v>8493.98</v>
          </cell>
        </row>
        <row r="473">
          <cell r="A473" t="str">
            <v>0605593</v>
          </cell>
          <cell r="B473" t="str">
            <v>Bueiro metálico sem interrupção de tráfego - D = 1,20 m - chapa com epóxi - escavado em material de 3ª categoria - aterro rodoviário máximo = 9,00 m</v>
          </cell>
          <cell r="C473" t="str">
            <v>m</v>
          </cell>
          <cell r="D473">
            <v>7684.02</v>
          </cell>
        </row>
        <row r="474">
          <cell r="A474" t="str">
            <v>0605739</v>
          </cell>
          <cell r="B474" t="str">
            <v>Bueiro metálico sem interrupção de tráfego - D = 1,20 m - chapa galvanizada - escavado em material de 1ª categoria - aterro ferroviário máximo = 12,90 m</v>
          </cell>
          <cell r="C474" t="str">
            <v>m</v>
          </cell>
          <cell r="D474">
            <v>6923.49</v>
          </cell>
        </row>
        <row r="475">
          <cell r="A475" t="str">
            <v>0605504</v>
          </cell>
          <cell r="B475" t="str">
            <v>Bueiro metálico sem interrupção de tráfego - D = 1,20 m - chapa galvanizada - escavado em material de 1ª categoria - aterro rodoviário máximo = 9,00 m</v>
          </cell>
          <cell r="C475" t="str">
            <v>m</v>
          </cell>
          <cell r="D475">
            <v>6064.29</v>
          </cell>
        </row>
        <row r="476">
          <cell r="A476" t="str">
            <v>0605781</v>
          </cell>
          <cell r="B476" t="str">
            <v>Bueiro metálico sem interrupção de tráfego - D = 1,20 m - chapa galvanizada - escavado em material de 2ª categoria - aterro ferroviário máximo = 12,90 m</v>
          </cell>
          <cell r="C476" t="str">
            <v>m</v>
          </cell>
          <cell r="D476">
            <v>7404.39</v>
          </cell>
        </row>
        <row r="477">
          <cell r="A477" t="str">
            <v>0605524</v>
          </cell>
          <cell r="B477" t="str">
            <v>Bueiro metálico sem interrupção de tráfego - D = 1,20 m - chapa galvanizada - escavado em material de 2ª categoria - aterro rodoviário máximo = 9,00 m</v>
          </cell>
          <cell r="C477" t="str">
            <v>m</v>
          </cell>
          <cell r="D477">
            <v>6545.19</v>
          </cell>
        </row>
        <row r="478">
          <cell r="A478" t="str">
            <v>0605815</v>
          </cell>
          <cell r="B478" t="str">
            <v>Bueiro metálico sem interrupção de tráfego - D = 1,20 m - chapa galvanizada - escavado em material de 3ª categoria - aterro ferroviário máximo = 12,90 m</v>
          </cell>
          <cell r="C478" t="str">
            <v>m</v>
          </cell>
          <cell r="D478">
            <v>8240.66</v>
          </cell>
        </row>
        <row r="479">
          <cell r="A479" t="str">
            <v>0605544</v>
          </cell>
          <cell r="B479" t="str">
            <v>Bueiro metálico sem interrupção de tráfego - D = 1,20 m - chapa galvanizada - escavado em material de 3ª categoria - aterro rodoviário máximo = 9,00 m</v>
          </cell>
          <cell r="C479" t="str">
            <v>m</v>
          </cell>
          <cell r="D479">
            <v>7381.46</v>
          </cell>
        </row>
        <row r="480">
          <cell r="A480" t="str">
            <v>0605836</v>
          </cell>
          <cell r="B480" t="str">
            <v>Bueiro metálico sem interrupção de tráfego - D = 1,40 m - chapa com epóxi - escavado em material de 1ª categoria - aterro ferroviário máximo = 11,00 m</v>
          </cell>
          <cell r="C480" t="str">
            <v>m</v>
          </cell>
          <cell r="D480">
            <v>8123.29</v>
          </cell>
        </row>
        <row r="481">
          <cell r="A481" t="str">
            <v>0605572</v>
          </cell>
          <cell r="B481" t="str">
            <v>Bueiro metálico sem interrupção de tráfego - D = 1,40 m - chapa com epóxi - escavado em material de 1ª categoria - aterro rodoviário máximo = 7,70 m</v>
          </cell>
          <cell r="C481" t="str">
            <v>m</v>
          </cell>
          <cell r="D481">
            <v>7248</v>
          </cell>
        </row>
        <row r="482">
          <cell r="A482" t="str">
            <v>0605851</v>
          </cell>
          <cell r="B482" t="str">
            <v>Bueiro metálico sem interrupção de tráfego - D = 1,40 m - chapa com epóxi - escavado em material de 2ª categoria - aterro ferroviário máximo = 11,00 m</v>
          </cell>
          <cell r="C482" t="str">
            <v>m</v>
          </cell>
          <cell r="D482">
            <v>8751.4</v>
          </cell>
        </row>
        <row r="483">
          <cell r="A483" t="str">
            <v>0605583</v>
          </cell>
          <cell r="B483" t="str">
            <v>Bueiro metálico sem interrupção de tráfego - D = 1,40 m - chapa com epóxi - escavado em material de 2ª categoria - aterro rodoviário máximo = 7,70 m</v>
          </cell>
          <cell r="C483" t="str">
            <v>m</v>
          </cell>
          <cell r="D483">
            <v>7876.11</v>
          </cell>
        </row>
        <row r="484">
          <cell r="A484" t="str">
            <v>0605890</v>
          </cell>
          <cell r="B484" t="str">
            <v>Bueiro metálico sem interrupção de tráfego - D = 1,40 m - chapa com epóxi - escavado em material de 3ª categoria - aterro ferroviário máximo = 11,00 m</v>
          </cell>
          <cell r="C484" t="str">
            <v>m</v>
          </cell>
          <cell r="D484">
            <v>9843.67</v>
          </cell>
        </row>
        <row r="485">
          <cell r="A485" t="str">
            <v>0605594</v>
          </cell>
          <cell r="B485" t="str">
            <v>Bueiro metálico sem interrupção de tráfego - D = 1,40 m - chapa com epóxi - escavado em material de 3ª categoria - aterro rodoviário máximo = 7,70 m</v>
          </cell>
          <cell r="C485" t="str">
            <v>m</v>
          </cell>
          <cell r="D485">
            <v>8968.3799999999992</v>
          </cell>
        </row>
        <row r="486">
          <cell r="A486" t="str">
            <v>0605740</v>
          </cell>
          <cell r="B486" t="str">
            <v>Bueiro metálico sem interrupção de tráfego - D = 1,40 m - chapa galvanizada - escavado em material de 1ª categoria - aterro ferroviário máximo = 11,00 m</v>
          </cell>
          <cell r="C486" t="str">
            <v>m</v>
          </cell>
          <cell r="D486">
            <v>7837.76</v>
          </cell>
        </row>
        <row r="487">
          <cell r="A487" t="str">
            <v>0605505</v>
          </cell>
          <cell r="B487" t="str">
            <v>Bueiro metálico sem interrupção de tráfego - D = 1,40 m - chapa galvanizada - escavado em material de 1ª categoria - aterro rodoviário máximo = 7,70 m</v>
          </cell>
          <cell r="C487" t="str">
            <v>m</v>
          </cell>
          <cell r="D487">
            <v>6904.46</v>
          </cell>
        </row>
        <row r="488">
          <cell r="A488" t="str">
            <v>0605782</v>
          </cell>
          <cell r="B488" t="str">
            <v>Bueiro metálico sem interrupção de tráfego - D = 1,40 m - chapa galvanizada - escavado em material de 2ª categoria - aterro ferroviário máximo = 11,00 m</v>
          </cell>
          <cell r="C488" t="str">
            <v>m</v>
          </cell>
          <cell r="D488">
            <v>8465.8799999999992</v>
          </cell>
        </row>
        <row r="489">
          <cell r="A489" t="str">
            <v>0605525</v>
          </cell>
          <cell r="B489" t="str">
            <v>Bueiro metálico sem interrupção de tráfego - D = 1,40 m - chapa galvanizada - escavado em material de 2ª categoria - aterro rodoviário máximo = 7,70 m</v>
          </cell>
          <cell r="C489" t="str">
            <v>m</v>
          </cell>
          <cell r="D489">
            <v>7532.57</v>
          </cell>
        </row>
        <row r="490">
          <cell r="A490" t="str">
            <v>0605816</v>
          </cell>
          <cell r="B490" t="str">
            <v>Bueiro metálico sem interrupção de tráfego - D = 1,40 m - chapa galvanizada - escavado em material de 3ª categoria - aterro ferroviário máximo = 11,00 m</v>
          </cell>
          <cell r="C490" t="str">
            <v>m</v>
          </cell>
          <cell r="D490">
            <v>9558.15</v>
          </cell>
        </row>
        <row r="491">
          <cell r="A491" t="str">
            <v>0605545</v>
          </cell>
          <cell r="B491" t="str">
            <v>Bueiro metálico sem interrupção de tráfego - D = 1,40 m - chapa galvanizada - escavado em material de 3ª categoria - aterro rodoviário máximo = 7,70 m</v>
          </cell>
          <cell r="C491" t="str">
            <v>m</v>
          </cell>
          <cell r="D491">
            <v>8624.84</v>
          </cell>
        </row>
        <row r="492">
          <cell r="A492" t="str">
            <v>0605837</v>
          </cell>
          <cell r="B492" t="str">
            <v>Bueiro metálico sem interrupção de tráfego - D = 1,60 m - chapa com epóxi - escavado em material de 1ª categoria - aterro ferroviário máximo = 9,60 m</v>
          </cell>
          <cell r="C492" t="str">
            <v>m</v>
          </cell>
          <cell r="D492">
            <v>9678.41</v>
          </cell>
        </row>
        <row r="493">
          <cell r="A493" t="str">
            <v>0605573</v>
          </cell>
          <cell r="B493" t="str">
            <v>Bueiro metálico sem interrupção de tráfego - D = 1,60 m - chapa com epóxi - escavado em material de 1ª categoria - aterro rodoviário máximo = 6,70 m</v>
          </cell>
          <cell r="C493" t="str">
            <v>m</v>
          </cell>
          <cell r="D493">
            <v>8751.34</v>
          </cell>
        </row>
        <row r="494">
          <cell r="A494" t="str">
            <v>0605852</v>
          </cell>
          <cell r="B494" t="str">
            <v>Bueiro metálico sem interrupção de tráfego - D = 1,60 m - chapa com epóxi - escavado em material de 2ª categoria - aterro ferroviário máximo = 9,60 m</v>
          </cell>
          <cell r="C494" t="str">
            <v>m</v>
          </cell>
          <cell r="D494">
            <v>10473.36</v>
          </cell>
        </row>
        <row r="495">
          <cell r="A495" t="str">
            <v>0605584</v>
          </cell>
          <cell r="B495" t="str">
            <v>Bueiro metálico sem interrupção de tráfego - D = 1,60 m - chapa com epóxi - escavado em material de 2ª categoria - aterro rodoviário máximo = 6,70 m</v>
          </cell>
          <cell r="C495" t="str">
            <v>m</v>
          </cell>
          <cell r="D495">
            <v>9546.2900000000009</v>
          </cell>
        </row>
        <row r="496">
          <cell r="A496" t="str">
            <v>0605891</v>
          </cell>
          <cell r="B496" t="str">
            <v>Bueiro metálico sem interrupção de tráfego - D = 1,60 m - chapa com epóxi - escavado em material de 3ª categoria - aterro ferroviário máximo = 9,60 m</v>
          </cell>
          <cell r="C496" t="str">
            <v>m</v>
          </cell>
          <cell r="D496">
            <v>11855.77</v>
          </cell>
        </row>
        <row r="497">
          <cell r="A497" t="str">
            <v>0605595</v>
          </cell>
          <cell r="B497" t="str">
            <v>Bueiro metálico sem interrupção de tráfego - D = 1,60 m - chapa com epóxi - escavado em material de 3ª categoria - aterro rodoviário máximo = 6,70 m</v>
          </cell>
          <cell r="C497" t="str">
            <v>m</v>
          </cell>
          <cell r="D497">
            <v>10928.7</v>
          </cell>
        </row>
        <row r="498">
          <cell r="A498" t="str">
            <v>0605741</v>
          </cell>
          <cell r="B498" t="str">
            <v>Bueiro metálico sem interrupção de tráfego - D = 1,60 m - chapa galvanizada - escavado em material de 1ª categoria - aterro ferroviário máximo = 9,60 m</v>
          </cell>
          <cell r="C498" t="str">
            <v>m</v>
          </cell>
          <cell r="D498">
            <v>9345.65</v>
          </cell>
        </row>
        <row r="499">
          <cell r="A499" t="str">
            <v>0605506</v>
          </cell>
          <cell r="B499" t="str">
            <v>Bueiro metálico sem interrupção de tráfego - D = 1,60 m - chapa galvanizada - escavado em material de 1ª categoria - aterro rodoviário máximo = 6,70 m</v>
          </cell>
          <cell r="C499" t="str">
            <v>m</v>
          </cell>
          <cell r="D499">
            <v>8344.77</v>
          </cell>
        </row>
        <row r="500">
          <cell r="A500" t="str">
            <v>0605783</v>
          </cell>
          <cell r="B500" t="str">
            <v>Bueiro metálico sem interrupção de tráfego - D = 1,60 m - chapa galvanizada - escavado em material de 2ª categoria - aterro ferroviário máximo = 9,60 m</v>
          </cell>
          <cell r="C500" t="str">
            <v>m</v>
          </cell>
          <cell r="D500">
            <v>10140.61</v>
          </cell>
        </row>
        <row r="501">
          <cell r="A501" t="str">
            <v>0605526</v>
          </cell>
          <cell r="B501" t="str">
            <v>Bueiro metálico sem interrupção de tráfego - D = 1,60 m - chapa galvanizada - escavado em material de 2ª categoria - aterro rodoviário máximo = 6,70 m</v>
          </cell>
          <cell r="C501" t="str">
            <v>m</v>
          </cell>
          <cell r="D501">
            <v>9139.73</v>
          </cell>
        </row>
        <row r="502">
          <cell r="A502" t="str">
            <v>0605817</v>
          </cell>
          <cell r="B502" t="str">
            <v>Bueiro metálico sem interrupção de tráfego - D = 1,60 m - chapa galvanizada - escavado em material de 3ª categoria - aterro ferroviário máximo = 9,60 m</v>
          </cell>
          <cell r="C502" t="str">
            <v>m</v>
          </cell>
          <cell r="D502">
            <v>11523.01</v>
          </cell>
        </row>
        <row r="503">
          <cell r="A503" t="str">
            <v>0605546</v>
          </cell>
          <cell r="B503" t="str">
            <v>Bueiro metálico sem interrupção de tráfego - D = 1,60 m - chapa galvanizada - escavado em material de 3ª categoria - aterro rodoviário máximo = 6,70 m</v>
          </cell>
          <cell r="C503" t="str">
            <v>m</v>
          </cell>
          <cell r="D503">
            <v>10522.13</v>
          </cell>
        </row>
        <row r="504">
          <cell r="A504" t="str">
            <v>0605838</v>
          </cell>
          <cell r="B504" t="str">
            <v>Bueiro metálico sem interrupção de tráfego - D = 1,80 m - chapa com epóxi - escavado em material de 1ª categoria - aterro ferroviário máximo = 8,00 m</v>
          </cell>
          <cell r="C504" t="str">
            <v>m</v>
          </cell>
          <cell r="D504">
            <v>11006.25</v>
          </cell>
        </row>
        <row r="505">
          <cell r="A505" t="str">
            <v>0605574</v>
          </cell>
          <cell r="B505" t="str">
            <v>Bueiro metálico sem interrupção de tráfego - D = 1,80 m - chapa com epóxi - escavado em material de 1ª categoria - aterro rodoviário máximo = 6,00 m</v>
          </cell>
          <cell r="C505" t="str">
            <v>m</v>
          </cell>
          <cell r="D505">
            <v>9936.64</v>
          </cell>
        </row>
        <row r="506">
          <cell r="A506" t="str">
            <v>0605853</v>
          </cell>
          <cell r="B506" t="str">
            <v>Bueiro metálico sem interrupção de tráfego - D = 1,80 m - chapa com epóxi - escavado em material de 2ª categoria - aterro ferroviário máximo = 8,00 m</v>
          </cell>
          <cell r="C506" t="str">
            <v>m</v>
          </cell>
          <cell r="D506">
            <v>11987.68</v>
          </cell>
        </row>
        <row r="507">
          <cell r="A507" t="str">
            <v>0605585</v>
          </cell>
          <cell r="B507" t="str">
            <v>Bueiro metálico sem interrupção de tráfego - D = 1,80 m - chapa com epóxi - escavado em material de 2ª categoria - aterro rodoviário máximo = 6,00 m</v>
          </cell>
          <cell r="C507" t="str">
            <v>m</v>
          </cell>
          <cell r="D507">
            <v>10918.07</v>
          </cell>
        </row>
        <row r="508">
          <cell r="A508" t="str">
            <v>0605892</v>
          </cell>
          <cell r="B508" t="str">
            <v>Bueiro metálico sem interrupção de tráfego - D = 1,80 m - chapa com epóxi - escavado em material de 3ª categoria - aterro ferroviário máximo = 8,00 m</v>
          </cell>
          <cell r="C508" t="str">
            <v>m</v>
          </cell>
          <cell r="D508">
            <v>13694.35</v>
          </cell>
        </row>
        <row r="509">
          <cell r="A509" t="str">
            <v>0605596</v>
          </cell>
          <cell r="B509" t="str">
            <v>Bueiro metálico sem interrupção de tráfego - D = 1,80 m - chapa com epóxi - escavado em material de 3ª categoria - aterro rodoviário máximo = 6,00 m</v>
          </cell>
          <cell r="C509" t="str">
            <v>m</v>
          </cell>
          <cell r="D509">
            <v>12624.74</v>
          </cell>
        </row>
        <row r="510">
          <cell r="A510" t="str">
            <v>0605742</v>
          </cell>
          <cell r="B510" t="str">
            <v>Bueiro metálico sem interrupção de tráfego - D = 1,80 m - chapa galvanizada - escavado em material de 1ª categoria - aterro ferroviário máximo = 8,00 m</v>
          </cell>
          <cell r="C510" t="str">
            <v>m</v>
          </cell>
          <cell r="D510">
            <v>10626.26</v>
          </cell>
        </row>
        <row r="511">
          <cell r="A511" t="str">
            <v>0605507</v>
          </cell>
          <cell r="B511" t="str">
            <v>Bueiro metálico sem interrupção de tráfego - D = 1,80 m - chapa galvanizada - escavado em material de 1ª categoria - aterro rodoviário máximo = 6,00 m</v>
          </cell>
          <cell r="C511" t="str">
            <v>m</v>
          </cell>
          <cell r="D511">
            <v>9473.34</v>
          </cell>
        </row>
        <row r="512">
          <cell r="A512" t="str">
            <v>0605784</v>
          </cell>
          <cell r="B512" t="str">
            <v>Bueiro metálico sem interrupção de tráfego - D = 1,80 m - chapa galvanizada - escavado em material de 2ª categoria - aterro ferroviário máximo = 8,00 m</v>
          </cell>
          <cell r="C512" t="str">
            <v>m</v>
          </cell>
          <cell r="D512">
            <v>11607.69</v>
          </cell>
        </row>
        <row r="513">
          <cell r="A513" t="str">
            <v>0605527</v>
          </cell>
          <cell r="B513" t="str">
            <v>Bueiro metálico sem interrupção de tráfego - D = 1,80 m - chapa galvanizada - escavado em material de 2ª categoria - aterro rodoviário máximo = 6,00 m</v>
          </cell>
          <cell r="C513" t="str">
            <v>m</v>
          </cell>
          <cell r="D513">
            <v>10454.77</v>
          </cell>
        </row>
        <row r="514">
          <cell r="A514" t="str">
            <v>0605818</v>
          </cell>
          <cell r="B514" t="str">
            <v>Bueiro metálico sem interrupção de tráfego - D = 1,80 m - chapa galvanizada - escavado em material de 3ª categoria - aterro ferroviário máximo = 8,00 m</v>
          </cell>
          <cell r="C514" t="str">
            <v>m</v>
          </cell>
          <cell r="D514">
            <v>13314.36</v>
          </cell>
        </row>
        <row r="515">
          <cell r="A515" t="str">
            <v>0605547</v>
          </cell>
          <cell r="B515" t="str">
            <v>Bueiro metálico sem interrupção de tráfego - D = 1,80 m - chapa galvanizada - escavado em material de 3ª categoria - aterro rodoviário máximo = 6,00 m</v>
          </cell>
          <cell r="C515" t="str">
            <v>m</v>
          </cell>
          <cell r="D515">
            <v>12161.44</v>
          </cell>
        </row>
        <row r="516">
          <cell r="A516" t="str">
            <v>0605839</v>
          </cell>
          <cell r="B516" t="str">
            <v>Bueiro metálico sem interrupção de tráfego - D = 2,00 m - chapa com epóxi - escavado em material de 1ª categoria - aterro ferroviário máximo = 6,90 m</v>
          </cell>
          <cell r="C516" t="str">
            <v>m</v>
          </cell>
          <cell r="D516">
            <v>12398.29</v>
          </cell>
        </row>
        <row r="517">
          <cell r="A517" t="str">
            <v>0605575</v>
          </cell>
          <cell r="B517" t="str">
            <v>Bueiro metálico sem interrupção de tráfego - D = 2,00 m - chapa com epóxi - escavado em material de 1ª categoria - aterro rodoviário máximo = 5,40 m</v>
          </cell>
          <cell r="C517" t="str">
            <v>m</v>
          </cell>
          <cell r="D517">
            <v>11222.3</v>
          </cell>
        </row>
        <row r="518">
          <cell r="A518" t="str">
            <v>0605854</v>
          </cell>
          <cell r="B518" t="str">
            <v>Bueiro metálico sem interrupção de tráfego - D = 2,00 m - chapa com epóxi - escavado em material de 2ª categoria - aterro ferroviário máximo = 6,90 m</v>
          </cell>
          <cell r="C518" t="str">
            <v>m</v>
          </cell>
          <cell r="D518">
            <v>13585.81</v>
          </cell>
        </row>
        <row r="519">
          <cell r="A519" t="str">
            <v>0605586</v>
          </cell>
          <cell r="B519" t="str">
            <v>Bueiro metálico sem interrupção de tráfego - D = 2,00 m - chapa com epóxi - escavado em material de 2ª categoria - aterro rodoviário máximo = 5,40 m</v>
          </cell>
          <cell r="C519" t="str">
            <v>m</v>
          </cell>
          <cell r="D519">
            <v>12409.83</v>
          </cell>
        </row>
        <row r="520">
          <cell r="A520" t="str">
            <v>0605893</v>
          </cell>
          <cell r="B520" t="str">
            <v>Bueiro metálico sem interrupção de tráfego - D = 2,00 m - chapa com epóxi - escavado em material de 3ª categoria - aterro ferroviário máximo = 6,90 m</v>
          </cell>
          <cell r="C520" t="str">
            <v>m</v>
          </cell>
          <cell r="D520">
            <v>15650.89</v>
          </cell>
        </row>
        <row r="521">
          <cell r="A521" t="str">
            <v>0605597</v>
          </cell>
          <cell r="B521" t="str">
            <v>Bueiro metálico sem interrupção de tráfego - D = 2,00 m - chapa com epóxi - escavado em material de 3ª categoria - aterro rodoviário máximo = 5,40 m</v>
          </cell>
          <cell r="C521" t="str">
            <v>m</v>
          </cell>
          <cell r="D521">
            <v>14474.91</v>
          </cell>
        </row>
        <row r="522">
          <cell r="A522" t="str">
            <v>0605743</v>
          </cell>
          <cell r="B522" t="str">
            <v>Bueiro metálico sem interrupção de tráfego - D = 2,00 m - chapa galvanizada - escavado em material de 1ª categoria - aterro ferroviário máximo = 6,90 m</v>
          </cell>
          <cell r="C522" t="str">
            <v>m</v>
          </cell>
          <cell r="D522">
            <v>11979.66</v>
          </cell>
        </row>
        <row r="523">
          <cell r="A523" t="str">
            <v>0605508</v>
          </cell>
          <cell r="B523" t="str">
            <v>Bueiro metálico sem interrupção de tráfego - D = 2,00 m - chapa galvanizada - escavado em material de 1ª categoria - aterro rodoviário máximo = 5,40 m</v>
          </cell>
          <cell r="C523" t="str">
            <v>m</v>
          </cell>
          <cell r="D523">
            <v>10711.72</v>
          </cell>
        </row>
        <row r="524">
          <cell r="A524" t="str">
            <v>0605785</v>
          </cell>
          <cell r="B524" t="str">
            <v>Bueiro metálico sem interrupção de tráfego - D = 2,00 m - chapa galvanizada - escavado em material de 2ª categoria - aterro ferroviário máximo = 6,90 m</v>
          </cell>
          <cell r="C524" t="str">
            <v>m</v>
          </cell>
          <cell r="D524">
            <v>13167.19</v>
          </cell>
        </row>
        <row r="525">
          <cell r="A525" t="str">
            <v>0605528</v>
          </cell>
          <cell r="B525" t="str">
            <v>Bueiro metálico sem interrupção de tráfego - D = 2,00 m - chapa galvanizada - escavado em material de 2ª categoria - aterro rodoviário máximo = 5,40 m</v>
          </cell>
          <cell r="C525" t="str">
            <v>m</v>
          </cell>
          <cell r="D525">
            <v>11899.25</v>
          </cell>
        </row>
        <row r="526">
          <cell r="A526" t="str">
            <v>0605819</v>
          </cell>
          <cell r="B526" t="str">
            <v>Bueiro metálico sem interrupção de tráfego - D = 2,00 m - chapa galvanizada - escavado em material de 3ª categoria - aterro ferroviário máximo = 6,90 m</v>
          </cell>
          <cell r="C526" t="str">
            <v>m</v>
          </cell>
          <cell r="D526">
            <v>15232.27</v>
          </cell>
        </row>
        <row r="527">
          <cell r="A527" t="str">
            <v>0605548</v>
          </cell>
          <cell r="B527" t="str">
            <v>Bueiro metálico sem interrupção de tráfego - D = 2,00 m - chapa galvanizada - escavado em material de 3ª categoria - aterro rodoviário máximo = 5,40 m</v>
          </cell>
          <cell r="C527" t="str">
            <v>m</v>
          </cell>
          <cell r="D527">
            <v>13964.33</v>
          </cell>
        </row>
        <row r="528">
          <cell r="A528" t="str">
            <v>0605840</v>
          </cell>
          <cell r="B528" t="str">
            <v>Bueiro metálico sem interrupção de tráfego - D = 2,20 m - chapa com epóxi - escavado em material de 1ª categoria - aterro ferroviário máximo = 7,90 m</v>
          </cell>
          <cell r="C528" t="str">
            <v>m</v>
          </cell>
          <cell r="D528">
            <v>16059.64</v>
          </cell>
        </row>
        <row r="529">
          <cell r="A529" t="str">
            <v>0605576</v>
          </cell>
          <cell r="B529" t="str">
            <v>Bueiro metálico sem interrupção de tráfego - D = 2,20 m - chapa com epóxi - escavado em material de 1ª categoria - aterro rodoviário máximo = 4,90 m</v>
          </cell>
          <cell r="C529" t="str">
            <v>m</v>
          </cell>
          <cell r="D529">
            <v>12674.18</v>
          </cell>
        </row>
        <row r="530">
          <cell r="A530" t="str">
            <v>0605855</v>
          </cell>
          <cell r="B530" t="str">
            <v>Bueiro metálico sem interrupção de tráfego - D = 2,20 m - chapa com epóxi - escavado em material de 2ª categoria - aterro ferroviário máximo = 7,90 m</v>
          </cell>
          <cell r="C530" t="str">
            <v>m</v>
          </cell>
          <cell r="D530">
            <v>17472.89</v>
          </cell>
        </row>
        <row r="531">
          <cell r="A531" t="str">
            <v>0605587</v>
          </cell>
          <cell r="B531" t="str">
            <v>Bueiro metálico sem interrupção de tráfego - D = 2,20 m - chapa com epóxi - escavado em material de 2ª categoria - aterro rodoviário máximo = 4,90 m</v>
          </cell>
          <cell r="C531" t="str">
            <v>m</v>
          </cell>
          <cell r="D531">
            <v>14087.43</v>
          </cell>
        </row>
        <row r="532">
          <cell r="A532" t="str">
            <v>0605898</v>
          </cell>
          <cell r="B532" t="str">
            <v>Bueiro metálico sem interrupção de tráfego - D = 2,20 m - chapa com epóxi - escavado em material de 3ª categoria - aterro ferroviário máximo = 7,90 m</v>
          </cell>
          <cell r="C532" t="str">
            <v>m</v>
          </cell>
          <cell r="D532">
            <v>19930.5</v>
          </cell>
        </row>
        <row r="533">
          <cell r="A533" t="str">
            <v>0605598</v>
          </cell>
          <cell r="B533" t="str">
            <v>Bueiro metálico sem interrupção de tráfego - D = 2,20 m - chapa com epóxi - escavado em material de 3ª categoria - aterro rodoviário máximo = 4,90 m</v>
          </cell>
          <cell r="C533" t="str">
            <v>m</v>
          </cell>
          <cell r="D533">
            <v>16545.04</v>
          </cell>
        </row>
        <row r="534">
          <cell r="A534" t="str">
            <v>0605744</v>
          </cell>
          <cell r="B534" t="str">
            <v>Bueiro metálico sem interrupção de tráfego - D = 2,20 m - chapa galvanizada - escavado em material de 1ª categoria - aterro ferroviário máximo = 7,90 m</v>
          </cell>
          <cell r="C534" t="str">
            <v>m</v>
          </cell>
          <cell r="D534">
            <v>15177.51</v>
          </cell>
        </row>
        <row r="535">
          <cell r="A535" t="str">
            <v>0605509</v>
          </cell>
          <cell r="B535" t="str">
            <v>Bueiro metálico sem interrupção de tráfego - D = 2,20 m - chapa galvanizada - escavado em material de 1ª categoria - aterro rodoviário máximo = 4,90 m</v>
          </cell>
          <cell r="C535" t="str">
            <v>m</v>
          </cell>
          <cell r="D535">
            <v>12110.03</v>
          </cell>
        </row>
        <row r="536">
          <cell r="A536" t="str">
            <v>0605787</v>
          </cell>
          <cell r="B536" t="str">
            <v>Bueiro metálico sem interrupção de tráfego - D = 2,20 m - chapa galvanizada - escavado em material de 2ª categoria - aterro ferroviário máximo = 7,90 m</v>
          </cell>
          <cell r="C536" t="str">
            <v>m</v>
          </cell>
          <cell r="D536">
            <v>16590.759999999998</v>
          </cell>
        </row>
        <row r="537">
          <cell r="A537" t="str">
            <v>0605529</v>
          </cell>
          <cell r="B537" t="str">
            <v>Bueiro metálico sem interrupção de tráfego - D = 2,20 m - chapa galvanizada - escavado em material de 2ª categoria - aterro rodoviário máximo = 4,90 m</v>
          </cell>
          <cell r="C537" t="str">
            <v>m</v>
          </cell>
          <cell r="D537">
            <v>13523.29</v>
          </cell>
        </row>
        <row r="538">
          <cell r="A538" t="str">
            <v>0605820</v>
          </cell>
          <cell r="B538" t="str">
            <v>Bueiro metálico sem interrupção de tráfego - D = 2,20 m - chapa galvanizada - escavado em material de 3ª categoria - aterro ferroviário máximo = 7,90 m</v>
          </cell>
          <cell r="C538" t="str">
            <v>m</v>
          </cell>
          <cell r="D538">
            <v>19048.37</v>
          </cell>
        </row>
        <row r="539">
          <cell r="A539" t="str">
            <v>0605549</v>
          </cell>
          <cell r="B539" t="str">
            <v>Bueiro metálico sem interrupção de tráfego - D = 2,20 m - chapa galvanizada - escavado em material de 3ª categoria - aterro rodoviário máximo = 4,90 m</v>
          </cell>
          <cell r="C539" t="str">
            <v>m</v>
          </cell>
          <cell r="D539">
            <v>15980.89</v>
          </cell>
        </row>
        <row r="540">
          <cell r="A540" t="str">
            <v>0605841</v>
          </cell>
          <cell r="B540" t="str">
            <v>Bueiro metálico sem interrupção de tráfego - D = 2,40 m - chapa com epóxi - escavado em material de 1ª categoria - aterro ferroviário máximo = 7,00 m</v>
          </cell>
          <cell r="C540" t="str">
            <v>m</v>
          </cell>
          <cell r="D540">
            <v>17569.599999999999</v>
          </cell>
        </row>
        <row r="541">
          <cell r="A541" t="str">
            <v>0605577</v>
          </cell>
          <cell r="B541" t="str">
            <v>Bueiro metálico sem interrupção de tráfego - D = 2,40 m - chapa com epóxi - escavado em material de 1ª categoria - aterro rodoviário máximo = 4,50 m</v>
          </cell>
          <cell r="C541" t="str">
            <v>m</v>
          </cell>
          <cell r="D541">
            <v>13869.76</v>
          </cell>
        </row>
        <row r="542">
          <cell r="A542" t="str">
            <v>0605856</v>
          </cell>
          <cell r="B542" t="str">
            <v>Bueiro metálico sem interrupção de tráfego - D = 2,40 m - chapa com epóxi - escavado em material de 2ª categoria - aterro ferroviário máximo = 7,00 m</v>
          </cell>
          <cell r="C542" t="str">
            <v>m</v>
          </cell>
          <cell r="D542">
            <v>19228.21</v>
          </cell>
        </row>
        <row r="543">
          <cell r="A543" t="str">
            <v>0605588</v>
          </cell>
          <cell r="B543" t="str">
            <v>Bueiro metálico sem interrupção de tráfego - D = 2,40 m - chapa com epóxi - escavado em material de 2ª categoria - aterro rodoviário máximo = 4,50 m</v>
          </cell>
          <cell r="C543" t="str">
            <v>m</v>
          </cell>
          <cell r="D543">
            <v>15528.37</v>
          </cell>
        </row>
        <row r="544">
          <cell r="A544" t="str">
            <v>0605899</v>
          </cell>
          <cell r="B544" t="str">
            <v>Bueiro metálico sem interrupção de tráfego - D = 2,40 m - chapa com epóxi - escavado em material de 3ª categoria - aterro ferroviário máximo = 7,00 m</v>
          </cell>
          <cell r="C544" t="str">
            <v>m</v>
          </cell>
          <cell r="D544">
            <v>22112.49</v>
          </cell>
        </row>
        <row r="545">
          <cell r="A545" t="str">
            <v>0605599</v>
          </cell>
          <cell r="B545" t="str">
            <v>Bueiro metálico sem interrupção de tráfego - D = 2,40 m - chapa com epóxi - escavado em material de 3ª categoria - aterro rodoviário máximo = 4,50 m</v>
          </cell>
          <cell r="C545" t="str">
            <v>m</v>
          </cell>
          <cell r="D545">
            <v>18412.650000000001</v>
          </cell>
        </row>
        <row r="546">
          <cell r="A546" t="str">
            <v>0605745</v>
          </cell>
          <cell r="B546" t="str">
            <v>Bueiro metálico sem interrupção de tráfego - D = 2,40 m - chapa galvanizada - escavado em material de 1ª categoria - aterro ferroviário máximo = 7,00 m</v>
          </cell>
          <cell r="C546" t="str">
            <v>m</v>
          </cell>
          <cell r="D546">
            <v>16614.79</v>
          </cell>
        </row>
        <row r="547">
          <cell r="A547" t="str">
            <v>0605510</v>
          </cell>
          <cell r="B547" t="str">
            <v>Bueiro metálico sem interrupção de tráfego - D = 2,40 m - chapa galvanizada - escavado em material de 1ª categoria - aterro rodoviário máximo = 4,50 m</v>
          </cell>
          <cell r="C547" t="str">
            <v>m</v>
          </cell>
          <cell r="D547">
            <v>13261.48</v>
          </cell>
        </row>
        <row r="548">
          <cell r="A548" t="str">
            <v>0605788</v>
          </cell>
          <cell r="B548" t="str">
            <v>Bueiro metálico sem interrupção de tráfego - D = 2,40 m - chapa galvanizada - escavado em material de 2ª categoria - aterro ferroviário máximo = 7,00 m</v>
          </cell>
          <cell r="C548" t="str">
            <v>m</v>
          </cell>
          <cell r="D548">
            <v>18273.400000000001</v>
          </cell>
        </row>
        <row r="549">
          <cell r="A549" t="str">
            <v>0605530</v>
          </cell>
          <cell r="B549" t="str">
            <v>Bueiro metálico sem interrupção de tráfego - D = 2,40 m - chapa galvanizada - escavado em material de 2ª categoria - aterro rodoviário máximo = 4,50 m</v>
          </cell>
          <cell r="C549" t="str">
            <v>m</v>
          </cell>
          <cell r="D549">
            <v>14920.09</v>
          </cell>
        </row>
        <row r="550">
          <cell r="A550" t="str">
            <v>0605821</v>
          </cell>
          <cell r="B550" t="str">
            <v>Bueiro metálico sem interrupção de tráfego - D = 2,40 m - chapa galvanizada - escavado em material de 3ª categoria - aterro ferroviário máximo = 7,00 m</v>
          </cell>
          <cell r="C550" t="str">
            <v>m</v>
          </cell>
          <cell r="D550">
            <v>21157.68</v>
          </cell>
        </row>
        <row r="551">
          <cell r="A551" t="str">
            <v>0605550</v>
          </cell>
          <cell r="B551" t="str">
            <v>Bueiro metálico sem interrupção de tráfego - D = 2,40 m - chapa galvanizada - escavado em material de 3ª categoria - aterro rodoviário máximo = 4,50 m</v>
          </cell>
          <cell r="C551" t="str">
            <v>m</v>
          </cell>
          <cell r="D551">
            <v>17804.37</v>
          </cell>
        </row>
        <row r="552">
          <cell r="A552" t="str">
            <v>0605842</v>
          </cell>
          <cell r="B552" t="str">
            <v>Bueiro metálico sem interrupção de tráfego - D = 2,60 m - chapa com epóxi - escavado em material de 1ª categoria - aterro ferroviário máximo = 6,40 m</v>
          </cell>
          <cell r="C552" t="str">
            <v>m</v>
          </cell>
          <cell r="D552">
            <v>19409.66</v>
          </cell>
        </row>
        <row r="553">
          <cell r="A553" t="str">
            <v>0605578</v>
          </cell>
          <cell r="B553" t="str">
            <v>Bueiro metálico sem interrupção de tráfego - D = 2,60 m - chapa com epóxi - escavado em material de 1ª categoria - aterro rodoviário máximo = 4,10 m</v>
          </cell>
          <cell r="C553" t="str">
            <v>m</v>
          </cell>
          <cell r="D553">
            <v>15359.64</v>
          </cell>
        </row>
        <row r="554">
          <cell r="A554" t="str">
            <v>0605857</v>
          </cell>
          <cell r="B554" t="str">
            <v>Bueiro metálico sem interrupção de tráfego - D = 2,60 m - chapa com epóxi - escavado em material de 2ª categoria - aterro ferroviário máximo = 6,40 m</v>
          </cell>
          <cell r="C554" t="str">
            <v>m</v>
          </cell>
          <cell r="D554">
            <v>21333.26</v>
          </cell>
        </row>
        <row r="555">
          <cell r="A555" t="str">
            <v>0605589</v>
          </cell>
          <cell r="B555" t="str">
            <v>Bueiro metálico sem interrupção de tráfego - D = 2,60 m - chapa com epóxi - escavado em material de 2ª categoria - aterro rodoviário máximo = 4,10 m</v>
          </cell>
          <cell r="C555" t="str">
            <v>m</v>
          </cell>
          <cell r="D555">
            <v>17283.240000000002</v>
          </cell>
        </row>
        <row r="556">
          <cell r="A556" t="str">
            <v>0605900</v>
          </cell>
          <cell r="B556" t="str">
            <v>Bueiro metálico sem interrupção de tráfego - D = 2,60 m - chapa com epóxi - escavado em material de 3ª categoria - aterro ferroviário máximo = 6,40 m</v>
          </cell>
          <cell r="C556" t="str">
            <v>m</v>
          </cell>
          <cell r="D556">
            <v>24678.34</v>
          </cell>
        </row>
        <row r="557">
          <cell r="A557" t="str">
            <v>0605600</v>
          </cell>
          <cell r="B557" t="str">
            <v>Bueiro metálico sem interrupção de tráfego - D = 2,60 m - chapa com epóxi - escavado em material de 3ª categoria - aterro rodoviário máximo = 4,10 m</v>
          </cell>
          <cell r="C557" t="str">
            <v>m</v>
          </cell>
          <cell r="D557">
            <v>20628.32</v>
          </cell>
        </row>
        <row r="558">
          <cell r="A558" t="str">
            <v>0605746</v>
          </cell>
          <cell r="B558" t="str">
            <v>Bueiro metálico sem interrupção de tráfego - D = 2,60 m - chapa galvanizada - escavado em material de 1ª categoria - aterro ferroviário máximo = 6,40 m</v>
          </cell>
          <cell r="C558" t="str">
            <v>m</v>
          </cell>
          <cell r="D558">
            <v>18368.939999999999</v>
          </cell>
        </row>
        <row r="559">
          <cell r="A559" t="str">
            <v>0605511</v>
          </cell>
          <cell r="B559" t="str">
            <v>Bueiro metálico sem interrupção de tráfego - D = 2,60 m - chapa galvanizada - escavado em material de 1ª categoria - aterro rodoviário máximo = 4,10 m</v>
          </cell>
          <cell r="C559" t="str">
            <v>m</v>
          </cell>
          <cell r="D559">
            <v>14697.78</v>
          </cell>
        </row>
        <row r="560">
          <cell r="A560" t="str">
            <v>0605789</v>
          </cell>
          <cell r="B560" t="str">
            <v>Bueiro metálico sem interrupção de tráfego - D = 2,60 m - chapa galvanizada - escavado em material de 2ª categoria - aterro ferroviário máximo = 6,40 m</v>
          </cell>
          <cell r="C560" t="str">
            <v>m</v>
          </cell>
          <cell r="D560">
            <v>20292.54</v>
          </cell>
        </row>
        <row r="561">
          <cell r="A561" t="str">
            <v>0605531</v>
          </cell>
          <cell r="B561" t="str">
            <v>Bueiro metálico sem interrupção de tráfego - D = 2,60 m - chapa galvanizada - escavado em material de 2ª categoria - aterro rodoviário máximo = 4,10 m</v>
          </cell>
          <cell r="C561" t="str">
            <v>m</v>
          </cell>
          <cell r="D561">
            <v>16621.38</v>
          </cell>
        </row>
        <row r="562">
          <cell r="A562" t="str">
            <v>0605822</v>
          </cell>
          <cell r="B562" t="str">
            <v>Bueiro metálico sem interrupção de tráfego - D = 2,60 m - chapa galvanizada - escavado em material de 3ª categoria - aterro ferroviário máximo = 6,40 m</v>
          </cell>
          <cell r="C562" t="str">
            <v>m</v>
          </cell>
          <cell r="D562">
            <v>23637.62</v>
          </cell>
        </row>
        <row r="563">
          <cell r="A563" t="str">
            <v>0605551</v>
          </cell>
          <cell r="B563" t="str">
            <v>Bueiro metálico sem interrupção de tráfego - D = 2,60 m - chapa galvanizada - escavado em material de 3ª categoria - aterro rodoviário máximo = 4,10 m</v>
          </cell>
          <cell r="C563" t="str">
            <v>m</v>
          </cell>
          <cell r="D563">
            <v>19966.46</v>
          </cell>
        </row>
        <row r="564">
          <cell r="A564" t="str">
            <v>0605843</v>
          </cell>
          <cell r="B564" t="str">
            <v>Bueiro metálico sem interrupção de tráfego - D = 2,80 m - chapa com epóxi - escavado em material de 1ª categoria - aterro ferroviário máximo = 5,50 m</v>
          </cell>
          <cell r="C564" t="str">
            <v>m</v>
          </cell>
          <cell r="D564">
            <v>20883</v>
          </cell>
        </row>
        <row r="565">
          <cell r="A565" t="str">
            <v>0605579</v>
          </cell>
          <cell r="B565" t="str">
            <v>Bueiro metálico sem interrupção de tráfego - D = 2,80 m - chapa com epóxi - escavado em material de 1ª categoria - aterro rodoviário máximo = 3,80 m</v>
          </cell>
          <cell r="C565" t="str">
            <v>m</v>
          </cell>
          <cell r="D565">
            <v>16565.79</v>
          </cell>
        </row>
        <row r="566">
          <cell r="A566" t="str">
            <v>0605858</v>
          </cell>
          <cell r="B566" t="str">
            <v>Bueiro metálico sem interrupção de tráfego - D = 2,80 m - chapa com epóxi - escavado em material de 2ª categoria - aterro ferroviário máximo = 5,50 m</v>
          </cell>
          <cell r="C566" t="str">
            <v>m</v>
          </cell>
          <cell r="D566">
            <v>23091.200000000001</v>
          </cell>
        </row>
        <row r="567">
          <cell r="A567" t="str">
            <v>0605590</v>
          </cell>
          <cell r="B567" t="str">
            <v>Bueiro metálico sem interrupção de tráfego - D = 2,80 m - chapa com epóxi - escavado em material de 2ª categoria - aterro rodoviário máximo = 3,80 m</v>
          </cell>
          <cell r="C567" t="str">
            <v>m</v>
          </cell>
          <cell r="D567">
            <v>18774</v>
          </cell>
        </row>
        <row r="568">
          <cell r="A568" t="str">
            <v>0605901</v>
          </cell>
          <cell r="B568" t="str">
            <v>Bueiro metálico sem interrupção de tráfego - D = 2,80 m - chapa com epóxi - escavado em material de 3ª categoria - aterro ferroviário máximo = 5,50 m</v>
          </cell>
          <cell r="C568" t="str">
            <v>m</v>
          </cell>
          <cell r="D568">
            <v>26931.22</v>
          </cell>
        </row>
        <row r="569">
          <cell r="A569" t="str">
            <v>0605601</v>
          </cell>
          <cell r="B569" t="str">
            <v>Bueiro metálico sem interrupção de tráfego - D = 2,80 m - chapa com epóxi - escavado em material de 3ª categoria - aterro rodoviário máximo = 3,80 m</v>
          </cell>
          <cell r="C569" t="str">
            <v>m</v>
          </cell>
          <cell r="D569">
            <v>22614.01</v>
          </cell>
        </row>
        <row r="570">
          <cell r="A570" t="str">
            <v>0605747</v>
          </cell>
          <cell r="B570" t="str">
            <v>Bueiro metálico sem interrupção de tráfego - D = 2,80 m - chapa galvanizada - escavado em material de 1ª categoria - aterro ferroviário máximo = 5,50 m</v>
          </cell>
          <cell r="C570" t="str">
            <v>m</v>
          </cell>
          <cell r="D570">
            <v>19769.599999999999</v>
          </cell>
        </row>
        <row r="571">
          <cell r="A571" t="str">
            <v>0605512</v>
          </cell>
          <cell r="B571" t="str">
            <v>Bueiro metálico sem interrupção de tráfego - D = 2,80 m - chapa galvanizada - escavado em material de 1ª categoria - aterro rodoviário máximo = 3,80 m</v>
          </cell>
          <cell r="C571" t="str">
            <v>m</v>
          </cell>
          <cell r="D571">
            <v>15856.66</v>
          </cell>
        </row>
        <row r="572">
          <cell r="A572" t="str">
            <v>0605790</v>
          </cell>
          <cell r="B572" t="str">
            <v>Bueiro metálico sem interrupção de tráfego - D = 2,80 m - chapa galvanizada - escavado em material de 2ª categoria - aterro ferroviário máximo = 5,50 m</v>
          </cell>
          <cell r="C572" t="str">
            <v>m</v>
          </cell>
          <cell r="D572">
            <v>21977.8</v>
          </cell>
        </row>
        <row r="573">
          <cell r="A573" t="str">
            <v>0605532</v>
          </cell>
          <cell r="B573" t="str">
            <v>Bueiro metálico sem interrupção de tráfego - D = 2,80 m - chapa galvanizada - escavado em material de 2ª categoria - aterro rodoviário máximo = 3,80 m</v>
          </cell>
          <cell r="C573" t="str">
            <v>m</v>
          </cell>
          <cell r="D573">
            <v>18064.86</v>
          </cell>
        </row>
        <row r="574">
          <cell r="A574" t="str">
            <v>0605823</v>
          </cell>
          <cell r="B574" t="str">
            <v>Bueiro metálico sem interrupção de tráfego - D = 2,80 m - chapa galvanizada - escavado em material de 3ª categoria - aterro ferroviário máximo = 5,50 m</v>
          </cell>
          <cell r="C574" t="str">
            <v>m</v>
          </cell>
          <cell r="D574">
            <v>25817.82</v>
          </cell>
        </row>
        <row r="575">
          <cell r="A575" t="str">
            <v>0605552</v>
          </cell>
          <cell r="B575" t="str">
            <v>Bueiro metálico sem interrupção de tráfego - D = 2,80 m - chapa galvanizada - escavado em material de 3ª categoria - aterro rodoviário máximo = 3,80 m</v>
          </cell>
          <cell r="C575" t="str">
            <v>m</v>
          </cell>
          <cell r="D575">
            <v>21904.880000000001</v>
          </cell>
        </row>
        <row r="576">
          <cell r="A576" t="str">
            <v>0605844</v>
          </cell>
          <cell r="B576" t="str">
            <v>Bueiro metálico sem interrupção de tráfego - D = 3,00 m - chapa com epóxi - escavado em material de 1ª categoria - aterro ferroviário máximo = 4,70 m</v>
          </cell>
          <cell r="C576" t="str">
            <v>m</v>
          </cell>
          <cell r="D576">
            <v>22789.63</v>
          </cell>
        </row>
        <row r="577">
          <cell r="A577" t="str">
            <v>0605580</v>
          </cell>
          <cell r="B577" t="str">
            <v>Bueiro metálico sem interrupção de tráfego - D = 3,00 m - chapa com epóxi - escavado em material de 1ª categoria - aterro rodoviário máximo = 3,60 m</v>
          </cell>
          <cell r="C577" t="str">
            <v>m</v>
          </cell>
          <cell r="D577">
            <v>18169.62</v>
          </cell>
        </row>
        <row r="578">
          <cell r="A578" t="str">
            <v>0605887</v>
          </cell>
          <cell r="B578" t="str">
            <v>Bueiro metálico sem interrupção de tráfego - D = 3,00 m - chapa com epóxi - escavado em material de 2ª categoria - aterro ferroviário máximo = 4,70 m</v>
          </cell>
          <cell r="C578" t="str">
            <v>m</v>
          </cell>
          <cell r="D578">
            <v>25302.080000000002</v>
          </cell>
        </row>
        <row r="579">
          <cell r="A579" t="str">
            <v>0605591</v>
          </cell>
          <cell r="B579" t="str">
            <v>Bueiro metálico sem interrupção de tráfego - D = 3,00 m - chapa com epóxi - escavado em material de 2ª categoria - aterro rodoviário máximo = 3,60 m</v>
          </cell>
          <cell r="C579" t="str">
            <v>m</v>
          </cell>
          <cell r="D579">
            <v>20682.07</v>
          </cell>
        </row>
        <row r="580">
          <cell r="A580" t="str">
            <v>0605902</v>
          </cell>
          <cell r="B580" t="str">
            <v>Bueiro metálico sem interrupção de tráfego - D = 3,00 m - chapa com epóxi - escavado em material de 3ª categoria - aterro ferroviário máximo = 4,70 m</v>
          </cell>
          <cell r="C580" t="str">
            <v>m</v>
          </cell>
          <cell r="D580">
            <v>29671.17</v>
          </cell>
        </row>
        <row r="581">
          <cell r="A581" t="str">
            <v>0605602</v>
          </cell>
          <cell r="B581" t="str">
            <v>Bueiro metálico sem interrupção de tráfego - D = 3,00 m - chapa com epóxi - escavado em material de 3ª categoria - aterro rodoviário máximo = 3,60 m</v>
          </cell>
          <cell r="C581" t="str">
            <v>m</v>
          </cell>
          <cell r="D581">
            <v>25051.16</v>
          </cell>
        </row>
        <row r="582">
          <cell r="A582" t="str">
            <v>0605748</v>
          </cell>
          <cell r="B582" t="str">
            <v>Bueiro metálico sem interrupção de tráfego - D = 3,00 m - chapa galvanizada - escavado em material de 1ª categoria - aterro ferroviário máximo = 4,70 m</v>
          </cell>
          <cell r="C582" t="str">
            <v>m</v>
          </cell>
          <cell r="D582">
            <v>21590.33</v>
          </cell>
        </row>
        <row r="583">
          <cell r="A583" t="str">
            <v>0605513</v>
          </cell>
          <cell r="B583" t="str">
            <v>Bueiro metálico sem interrupção de tráfego - D = 3,00 m - chapa galvanizada - escavado em material de 1ª categoria - aterro rodoviário máximo = 3,60 m</v>
          </cell>
          <cell r="C583" t="str">
            <v>m</v>
          </cell>
          <cell r="D583">
            <v>17403.759999999998</v>
          </cell>
        </row>
        <row r="584">
          <cell r="A584" t="str">
            <v>0605804</v>
          </cell>
          <cell r="B584" t="str">
            <v>Bueiro metálico sem interrupção de tráfego - D = 3,00 m - chapa galvanizada - escavado em material de 2ª categoria - aterro ferroviário máximo = 4,70 m</v>
          </cell>
          <cell r="C584" t="str">
            <v>m</v>
          </cell>
          <cell r="D584">
            <v>24102.79</v>
          </cell>
        </row>
        <row r="585">
          <cell r="A585" t="str">
            <v>0605533</v>
          </cell>
          <cell r="B585" t="str">
            <v>Bueiro metálico sem interrupção de tráfego - D = 3,00 m - chapa galvanizada - escavado em material de 2ª categoria - aterro rodoviário máximo = 3,60 m</v>
          </cell>
          <cell r="C585" t="str">
            <v>m</v>
          </cell>
          <cell r="D585">
            <v>19916.21</v>
          </cell>
        </row>
        <row r="586">
          <cell r="A586" t="str">
            <v>0605824</v>
          </cell>
          <cell r="B586" t="str">
            <v>Bueiro metálico sem interrupção de tráfego - D = 3,00 m - chapa galvanizada - escavado em material de 3ª categoria - aterro ferroviário máximo = 4,70 m</v>
          </cell>
          <cell r="C586" t="str">
            <v>m</v>
          </cell>
          <cell r="D586">
            <v>28471.87</v>
          </cell>
        </row>
        <row r="587">
          <cell r="A587" t="str">
            <v>0605553</v>
          </cell>
          <cell r="B587" t="str">
            <v>Bueiro metálico sem interrupção de tráfego - D = 3,00 m - chapa galvanizada - escavado em material de 3ª categoria - aterro rodoviário máximo = 3,60 m</v>
          </cell>
          <cell r="C587" t="str">
            <v>m</v>
          </cell>
          <cell r="D587">
            <v>24285.3</v>
          </cell>
        </row>
        <row r="588">
          <cell r="A588" t="str">
            <v>0605845</v>
          </cell>
          <cell r="B588" t="str">
            <v>Bueiro metálico sem interrupção de tráfego - D = 3,20 m - chapa com epóxi - escavado em material de 1ª categoria - aterro ferroviário máximo = 4,00 m</v>
          </cell>
          <cell r="C588" t="str">
            <v>m</v>
          </cell>
          <cell r="D588">
            <v>24732.31</v>
          </cell>
        </row>
        <row r="589">
          <cell r="A589" t="str">
            <v>0605581</v>
          </cell>
          <cell r="B589" t="str">
            <v>Bueiro metálico sem interrupção de tráfego - D = 3,20 m - chapa com epóxi - escavado em material de 1ª categoria - aterro rodoviário máximo = 4,80 m</v>
          </cell>
          <cell r="C589" t="str">
            <v>m</v>
          </cell>
          <cell r="D589">
            <v>21738.15</v>
          </cell>
        </row>
        <row r="590">
          <cell r="A590" t="str">
            <v>0605888</v>
          </cell>
          <cell r="B590" t="str">
            <v>Bueiro metálico sem interrupção de tráfego - D = 3,20 m - chapa com epóxi - escavado em material de 2ª categoria - aterro ferroviário máximo = 4,00 m</v>
          </cell>
          <cell r="C590" t="str">
            <v>m</v>
          </cell>
          <cell r="D590">
            <v>27568.63</v>
          </cell>
        </row>
        <row r="591">
          <cell r="A591" t="str">
            <v>0605592</v>
          </cell>
          <cell r="B591" t="str">
            <v>Bueiro metálico sem interrupção de tráfego - D = 3,20 m - chapa com epóxi - escavado em material de 2ª categoria - aterro rodoviário máximo = 4,80 m</v>
          </cell>
          <cell r="C591" t="str">
            <v>m</v>
          </cell>
          <cell r="D591">
            <v>24574.47</v>
          </cell>
        </row>
        <row r="592">
          <cell r="A592" t="str">
            <v>0605903</v>
          </cell>
          <cell r="B592" t="str">
            <v>Bueiro metálico sem interrupção de tráfego - D = 3,20 m - chapa com epóxi - escavado em material de 3ª categoria - aterro ferroviário máximo = 4,00 m</v>
          </cell>
          <cell r="C592" t="str">
            <v>m</v>
          </cell>
          <cell r="D592">
            <v>32500.91</v>
          </cell>
        </row>
        <row r="593">
          <cell r="A593" t="str">
            <v>0605603</v>
          </cell>
          <cell r="B593" t="str">
            <v>Bueiro metálico sem interrupção de tráfego - D = 3,20 m - chapa com epóxi - escavado em material de 3ª categoria - aterro rodoviário máximo = 4,80 m</v>
          </cell>
          <cell r="C593" t="str">
            <v>m</v>
          </cell>
          <cell r="D593">
            <v>29506.76</v>
          </cell>
        </row>
        <row r="594">
          <cell r="A594" t="str">
            <v>0605771</v>
          </cell>
          <cell r="B594" t="str">
            <v>Bueiro metálico sem interrupção de tráfego - D = 3,20 m - chapa galvanizada - escavado em material de 1ª categoria - aterro ferroviário máximo = 4,00 m</v>
          </cell>
          <cell r="C594" t="str">
            <v>m</v>
          </cell>
          <cell r="D594">
            <v>23460.32</v>
          </cell>
        </row>
        <row r="595">
          <cell r="A595" t="str">
            <v>0605514</v>
          </cell>
          <cell r="B595" t="str">
            <v>Bueiro metálico sem interrupção de tráfego - D = 3,20 m - chapa galvanizada - escavado em material de 1ª categoria - aterro rodoviário máximo = 4,80 m</v>
          </cell>
          <cell r="C595" t="str">
            <v>m</v>
          </cell>
          <cell r="D595">
            <v>21070.5</v>
          </cell>
        </row>
        <row r="596">
          <cell r="A596" t="str">
            <v>0605805</v>
          </cell>
          <cell r="B596" t="str">
            <v>Bueiro metálico sem interrupção de tráfego - D = 3,20 m - chapa galvanizada - escavado em material de 2ª categoria - aterro ferroviário máximo = 4,00 m</v>
          </cell>
          <cell r="C596" t="str">
            <v>m</v>
          </cell>
          <cell r="D596">
            <v>26296.639999999999</v>
          </cell>
        </row>
        <row r="597">
          <cell r="A597" t="str">
            <v>0605534</v>
          </cell>
          <cell r="B597" t="str">
            <v>Bueiro metálico sem interrupção de tráfego - D = 3,20 m - chapa galvanizada - escavado em material de 2ª categoria - aterro rodoviário máximo = 4,80 m</v>
          </cell>
          <cell r="C597" t="str">
            <v>m</v>
          </cell>
          <cell r="D597">
            <v>23906.83</v>
          </cell>
        </row>
        <row r="598">
          <cell r="A598" t="str">
            <v>0605825</v>
          </cell>
          <cell r="B598" t="str">
            <v>Bueiro metálico sem interrupção de tráfego - D = 3,20 m - chapa galvanizada - escavado em material de 3ª categoria - aterro ferroviário máximo = 4,00 m</v>
          </cell>
          <cell r="C598" t="str">
            <v>m</v>
          </cell>
          <cell r="D598">
            <v>31228.93</v>
          </cell>
        </row>
        <row r="599">
          <cell r="A599" t="str">
            <v>0605554</v>
          </cell>
          <cell r="B599" t="str">
            <v>Bueiro metálico sem interrupção de tráfego - D = 3,20 m - chapa galvanizada - escavado em material de 3ª categoria - aterro rodoviário máximo = 4,80 m</v>
          </cell>
          <cell r="C599" t="str">
            <v>m</v>
          </cell>
          <cell r="D599">
            <v>28839.11</v>
          </cell>
        </row>
        <row r="600">
          <cell r="A600" t="str">
            <v>0605772</v>
          </cell>
          <cell r="B600" t="str">
            <v>Bueiro metálico sem interrupção de tráfego - D = 3,40 m - chapa galvanizada - escavado em material de 1ª categoria - aterro ferroviário máximo = 7,00 m</v>
          </cell>
          <cell r="C600" t="str">
            <v>m</v>
          </cell>
          <cell r="D600">
            <v>27399.85</v>
          </cell>
        </row>
        <row r="601">
          <cell r="A601" t="str">
            <v>0605515</v>
          </cell>
          <cell r="B601" t="str">
            <v>Bueiro metálico sem interrupção de tráfego - D = 3,40 m - chapa galvanizada - escavado em material de 1ª categoria - aterro rodoviário máximo = 4,50 m</v>
          </cell>
          <cell r="C601" t="str">
            <v>m</v>
          </cell>
          <cell r="D601">
            <v>22921</v>
          </cell>
        </row>
        <row r="602">
          <cell r="A602" t="str">
            <v>0605806</v>
          </cell>
          <cell r="B602" t="str">
            <v>Bueiro metálico sem interrupção de tráfego - D = 3,40 m - chapa galvanizada - escavado em material de 2ª categoria - aterro ferroviário máximo = 7,00 m</v>
          </cell>
          <cell r="C602" t="str">
            <v>m</v>
          </cell>
          <cell r="D602">
            <v>30579.67</v>
          </cell>
        </row>
        <row r="603">
          <cell r="A603" t="str">
            <v>0605535</v>
          </cell>
          <cell r="B603" t="str">
            <v>Bueiro metálico sem interrupção de tráfego - D = 3,40 m - chapa galvanizada - escavado em material de 2ª categoria - aterro rodoviário máximo = 4,50 m</v>
          </cell>
          <cell r="C603" t="str">
            <v>m</v>
          </cell>
          <cell r="D603">
            <v>26100.82</v>
          </cell>
        </row>
        <row r="604">
          <cell r="A604" t="str">
            <v>0605826</v>
          </cell>
          <cell r="B604" t="str">
            <v>Bueiro metálico sem interrupção de tráfego - D = 3,40 m - chapa galvanizada - escavado em material de 3ª categoria - aterro ferroviário máximo = 7,00 m</v>
          </cell>
          <cell r="C604" t="str">
            <v>m</v>
          </cell>
          <cell r="D604">
            <v>36109.29</v>
          </cell>
        </row>
        <row r="605">
          <cell r="A605" t="str">
            <v>0605555</v>
          </cell>
          <cell r="B605" t="str">
            <v>Bueiro metálico sem interrupção de tráfego - D = 3,40 m - chapa galvanizada - escavado em material de 3ª categoria - aterro rodoviário máximo = 4,50 m</v>
          </cell>
          <cell r="C605" t="str">
            <v>m</v>
          </cell>
          <cell r="D605">
            <v>31630.45</v>
          </cell>
        </row>
        <row r="606">
          <cell r="A606" t="str">
            <v>0605773</v>
          </cell>
          <cell r="B606" t="str">
            <v>Bueiro metálico sem interrupção de tráfego - D = 3,60 m - chapa galvanizada - escavado em material de 1ª categoria - aterro ferroviário máximo = 6,60 m</v>
          </cell>
          <cell r="C606" t="str">
            <v>m</v>
          </cell>
          <cell r="D606">
            <v>29074.799999999999</v>
          </cell>
        </row>
        <row r="607">
          <cell r="A607" t="str">
            <v>0605516</v>
          </cell>
          <cell r="B607" t="str">
            <v>Bueiro metálico sem interrupção de tráfego - D = 3,60 m - chapa galvanizada - escavado em material de 1ª categoria - aterro rodoviário máximo = 4,30 m</v>
          </cell>
          <cell r="C607" t="str">
            <v>m</v>
          </cell>
          <cell r="D607">
            <v>24297.919999999998</v>
          </cell>
        </row>
        <row r="608">
          <cell r="A608" t="str">
            <v>0605807</v>
          </cell>
          <cell r="B608" t="str">
            <v>Bueiro metálico sem interrupção de tráfego - D = 3,60 m - chapa galvanizada - escavado em material de 2ª categoria - aterro ferroviário máximo = 6,60 m</v>
          </cell>
          <cell r="C608" t="str">
            <v>m</v>
          </cell>
          <cell r="D608">
            <v>32617.75</v>
          </cell>
        </row>
        <row r="609">
          <cell r="A609" t="str">
            <v>0605536</v>
          </cell>
          <cell r="B609" t="str">
            <v>Bueiro metálico sem interrupção de tráfego - D = 3,60 m - chapa galvanizada - escavado em material de 2ª categoria - aterro rodoviário máximo = 4,30 m</v>
          </cell>
          <cell r="C609" t="str">
            <v>m</v>
          </cell>
          <cell r="D609">
            <v>27840.87</v>
          </cell>
        </row>
        <row r="610">
          <cell r="A610" t="str">
            <v>0605827</v>
          </cell>
          <cell r="B610" t="str">
            <v>Bueiro metálico sem interrupção de tráfego - D = 3,60 m - chapa galvanizada - escavado em material de 3ª categoria - aterro ferroviário máximo = 6,60 m</v>
          </cell>
          <cell r="C610" t="str">
            <v>m</v>
          </cell>
          <cell r="D610">
            <v>38778.85</v>
          </cell>
        </row>
        <row r="611">
          <cell r="A611" t="str">
            <v>0605556</v>
          </cell>
          <cell r="B611" t="str">
            <v>Bueiro metálico sem interrupção de tráfego - D = 3,60 m - chapa galvanizada - escavado em material de 3ª categoria - aterro rodoviário máximo = 4,30 m</v>
          </cell>
          <cell r="C611" t="str">
            <v>m</v>
          </cell>
          <cell r="D611">
            <v>34001.96</v>
          </cell>
        </row>
        <row r="612">
          <cell r="A612" t="str">
            <v>0605774</v>
          </cell>
          <cell r="B612" t="str">
            <v>Bueiro metálico sem interrupção de tráfego - D = 3,80 m - chapa galvanizada - escavado em material de 1ª categoria - aterro ferroviário máximo = 6,20 m</v>
          </cell>
          <cell r="C612" t="str">
            <v>m</v>
          </cell>
          <cell r="D612">
            <v>31277.64</v>
          </cell>
        </row>
        <row r="613">
          <cell r="A613" t="str">
            <v>0605517</v>
          </cell>
          <cell r="B613" t="str">
            <v>Bueiro metálico sem interrupção de tráfego - D = 3,80 m - chapa galvanizada - escavado em material de 1ª categoria - aterro rodoviário máximo = 4,00 m</v>
          </cell>
          <cell r="C613" t="str">
            <v>m</v>
          </cell>
          <cell r="D613">
            <v>26133.91</v>
          </cell>
        </row>
        <row r="614">
          <cell r="A614" t="str">
            <v>0605808</v>
          </cell>
          <cell r="B614" t="str">
            <v>Bueiro metálico sem interrupção de tráfego - D = 3,80 m - chapa galvanizada - escavado em material de 2ª categoria - aterro ferroviário máximo = 6,20 m</v>
          </cell>
          <cell r="C614" t="str">
            <v>m</v>
          </cell>
          <cell r="D614">
            <v>35203.35</v>
          </cell>
        </row>
        <row r="615">
          <cell r="A615" t="str">
            <v>0605537</v>
          </cell>
          <cell r="B615" t="str">
            <v>Bueiro metálico sem interrupção de tráfego - D = 3,80 m - chapa galvanizada - escavado em material de 2ª categoria - aterro rodoviário máximo = 4,00 m</v>
          </cell>
          <cell r="C615" t="str">
            <v>m</v>
          </cell>
          <cell r="D615">
            <v>30059.61</v>
          </cell>
        </row>
        <row r="616">
          <cell r="A616" t="str">
            <v>0605828</v>
          </cell>
          <cell r="B616" t="str">
            <v>Bueiro metálico sem interrupção de tráfego - D = 3,80 m - chapa galvanizada - escavado em material de 3ª categoria - aterro ferroviário máximo = 6,20 m</v>
          </cell>
          <cell r="C616" t="str">
            <v>m</v>
          </cell>
          <cell r="D616">
            <v>42030.04</v>
          </cell>
        </row>
        <row r="617">
          <cell r="A617" t="str">
            <v>0605557</v>
          </cell>
          <cell r="B617" t="str">
            <v>Bueiro metálico sem interrupção de tráfego - D = 3,80 m - chapa galvanizada - escavado em material de 3ª categoria - aterro rodoviário máximo = 4,00 m</v>
          </cell>
          <cell r="C617" t="str">
            <v>m</v>
          </cell>
          <cell r="D617">
            <v>36886.31</v>
          </cell>
        </row>
        <row r="618">
          <cell r="A618" t="str">
            <v>0605775</v>
          </cell>
          <cell r="B618" t="str">
            <v>Bueiro metálico sem interrupção de tráfego - D = 4,00 m - chapa galvanizada - escavado em material de 1ª categoria - aterro ferroviário máximo = 5,10 m</v>
          </cell>
          <cell r="C618" t="str">
            <v>m</v>
          </cell>
          <cell r="D618">
            <v>32923.99</v>
          </cell>
        </row>
        <row r="619">
          <cell r="A619" t="str">
            <v>0605518</v>
          </cell>
          <cell r="B619" t="str">
            <v>Bueiro metálico sem interrupção de tráfego - D = 4,00 m - chapa galvanizada - escavado em material de 1ª categoria - aterro rodoviário máximo = 3,10 m</v>
          </cell>
          <cell r="C619" t="str">
            <v>m</v>
          </cell>
          <cell r="D619">
            <v>27572.83</v>
          </cell>
        </row>
        <row r="620">
          <cell r="A620" t="str">
            <v>0605809</v>
          </cell>
          <cell r="B620" t="str">
            <v>Bueiro metálico sem interrupção de tráfego - D = 4,00 m - chapa galvanizada - escavado em material de 2ª categoria - aterro ferroviário máximo = 5,10 m</v>
          </cell>
          <cell r="C620" t="str">
            <v>m</v>
          </cell>
          <cell r="D620">
            <v>37252.07</v>
          </cell>
        </row>
        <row r="621">
          <cell r="A621" t="str">
            <v>0605538</v>
          </cell>
          <cell r="B621" t="str">
            <v>Bueiro metálico sem interrupção de tráfego - D = 4,00 m - chapa galvanizada - escavado em material de 2ª categoria - aterro rodoviário máximo = 3,10 m</v>
          </cell>
          <cell r="C621" t="str">
            <v>m</v>
          </cell>
          <cell r="D621">
            <v>31900.92</v>
          </cell>
        </row>
        <row r="622">
          <cell r="A622" t="str">
            <v>0605829</v>
          </cell>
          <cell r="B622" t="str">
            <v>Bueiro metálico sem interrupção de tráfego - D = 4,00 m - chapa galvanizada - escavado em material de 3ª categoria - aterro ferroviário máximo = 5,10 m</v>
          </cell>
          <cell r="C622" t="str">
            <v>m</v>
          </cell>
          <cell r="D622">
            <v>44778.5</v>
          </cell>
        </row>
        <row r="623">
          <cell r="A623" t="str">
            <v>0605558</v>
          </cell>
          <cell r="B623" t="str">
            <v>Bueiro metálico sem interrupção de tráfego - D = 4,00 m - chapa galvanizada - escavado em material de 3ª categoria - aterro rodoviário máximo = 3,10 m</v>
          </cell>
          <cell r="C623" t="str">
            <v>m</v>
          </cell>
          <cell r="D623">
            <v>39427.339999999997</v>
          </cell>
        </row>
        <row r="624">
          <cell r="A624" t="str">
            <v>0605776</v>
          </cell>
          <cell r="B624" t="str">
            <v>Bueiro metálico sem interrupção de tráfego - D = 4,20 m - chapa galvanizada - escavado em material de 1ª categoria - aterro ferroviário máximo = 4,80 m</v>
          </cell>
          <cell r="C624" t="str">
            <v>m</v>
          </cell>
          <cell r="D624">
            <v>35106.74</v>
          </cell>
        </row>
        <row r="625">
          <cell r="A625" t="str">
            <v>0605519</v>
          </cell>
          <cell r="B625" t="str">
            <v>Bueiro metálico sem interrupção de tráfego - D = 4,20 m - chapa galvanizada - escavado em material de 1ª categoria - aterro rodoviário máximo = 4,40 m</v>
          </cell>
          <cell r="C625" t="str">
            <v>m</v>
          </cell>
          <cell r="D625">
            <v>32714.76</v>
          </cell>
        </row>
        <row r="626">
          <cell r="A626" t="str">
            <v>0605810</v>
          </cell>
          <cell r="B626" t="str">
            <v>Bueiro metálico sem interrupção de tráfego - D = 4,20 m - chapa galvanizada - escavado em material de 2ª categoria - aterro ferroviário máximo = 4,80 m</v>
          </cell>
          <cell r="C626" t="str">
            <v>m</v>
          </cell>
          <cell r="D626">
            <v>39856.839999999997</v>
          </cell>
        </row>
        <row r="627">
          <cell r="A627" t="str">
            <v>0605539</v>
          </cell>
          <cell r="B627" t="str">
            <v>Bueiro metálico sem interrupção de tráfego - D = 4,20 m - chapa galvanizada - escavado em material de 2ª categoria - aterro rodoviário máximo = 4,40 m</v>
          </cell>
          <cell r="C627" t="str">
            <v>m</v>
          </cell>
          <cell r="D627">
            <v>37464.86</v>
          </cell>
        </row>
        <row r="628">
          <cell r="A628" t="str">
            <v>0605830</v>
          </cell>
          <cell r="B628" t="str">
            <v>Bueiro metálico sem interrupção de tráfego - D = 4,20 m - chapa galvanizada - escavado em material de 3ª categoria - aterro ferroviário máximo = 4,80 m</v>
          </cell>
          <cell r="C628" t="str">
            <v>m</v>
          </cell>
          <cell r="D628">
            <v>48117.14</v>
          </cell>
        </row>
        <row r="629">
          <cell r="A629" t="str">
            <v>0605559</v>
          </cell>
          <cell r="B629" t="str">
            <v>Bueiro metálico sem interrupção de tráfego - D = 4,20 m - chapa galvanizada - escavado em material de 3ª categoria - aterro rodoviário máximo = 4,40 m</v>
          </cell>
          <cell r="C629" t="str">
            <v>m</v>
          </cell>
          <cell r="D629">
            <v>45725.16</v>
          </cell>
        </row>
        <row r="630">
          <cell r="A630" t="str">
            <v>0605777</v>
          </cell>
          <cell r="B630" t="str">
            <v>Bueiro metálico sem interrupção de tráfego - D = 4,40 m - chapa galvanizada - escavado em material de 1ª categoria - aterro ferroviário máximo = 4,20 m</v>
          </cell>
          <cell r="C630" t="str">
            <v>m</v>
          </cell>
          <cell r="D630">
            <v>37488.339999999997</v>
          </cell>
        </row>
        <row r="631">
          <cell r="A631" t="str">
            <v>0605520</v>
          </cell>
          <cell r="B631" t="str">
            <v>Bueiro metálico sem interrupção de tráfego - D = 4,40 m - chapa galvanizada - escavado em material de 1ª categoria - aterro rodoviário máximo = 4,20 m</v>
          </cell>
          <cell r="C631" t="str">
            <v>m</v>
          </cell>
          <cell r="D631">
            <v>34929.07</v>
          </cell>
        </row>
        <row r="632">
          <cell r="A632" t="str">
            <v>0605811</v>
          </cell>
          <cell r="B632" t="str">
            <v>Bueiro metálico sem interrupção de tráfego - D = 4,40 m - chapa galvanizada - escavado em material de 2ª categoria - aterro ferroviário máximo = 4,20 m</v>
          </cell>
          <cell r="C632" t="str">
            <v>m</v>
          </cell>
          <cell r="D632">
            <v>42680.09</v>
          </cell>
        </row>
        <row r="633">
          <cell r="A633" t="str">
            <v>0605540</v>
          </cell>
          <cell r="B633" t="str">
            <v>Bueiro metálico sem interrupção de tráfego - D = 4,40 m - chapa galvanizada - escavado em material de 2ª categoria - aterro rodoviário máximo = 4,20 m</v>
          </cell>
          <cell r="C633" t="str">
            <v>m</v>
          </cell>
          <cell r="D633">
            <v>40120.82</v>
          </cell>
        </row>
        <row r="634">
          <cell r="A634" t="str">
            <v>0605831</v>
          </cell>
          <cell r="B634" t="str">
            <v>Bueiro metálico sem interrupção de tráfego - D = 4,40 m - chapa galvanizada - escavado em material de 3ª categoria - aterro ferroviário máximo = 4,20 m</v>
          </cell>
          <cell r="C634" t="str">
            <v>m</v>
          </cell>
          <cell r="D634">
            <v>51708.39</v>
          </cell>
        </row>
        <row r="635">
          <cell r="A635" t="str">
            <v>0605560</v>
          </cell>
          <cell r="B635" t="str">
            <v>Bueiro metálico sem interrupção de tráfego - D = 4,40 m - chapa galvanizada - escavado em material de 3ª categoria - aterro rodoviário máximo = 4,20 m</v>
          </cell>
          <cell r="C635" t="str">
            <v>m</v>
          </cell>
          <cell r="D635">
            <v>49149.13</v>
          </cell>
        </row>
        <row r="636">
          <cell r="A636" t="str">
            <v>0605778</v>
          </cell>
          <cell r="B636" t="str">
            <v>Bueiro metálico sem interrupção de tráfego - D = 4,60 m - chapa galvanizada - escavado em material de 1ª categoria - aterro ferroviário máximo = 4,00 m</v>
          </cell>
          <cell r="C636" t="str">
            <v>m</v>
          </cell>
          <cell r="D636">
            <v>39745.279999999999</v>
          </cell>
        </row>
        <row r="637">
          <cell r="A637" t="str">
            <v>0605521</v>
          </cell>
          <cell r="B637" t="str">
            <v>Bueiro metálico sem interrupção de tráfego - D = 4,60 m - chapa galvanizada - escavado em material de 1ª categoria - aterro rodoviário máximo = 4,00 m</v>
          </cell>
          <cell r="C637" t="str">
            <v>m</v>
          </cell>
          <cell r="D637">
            <v>37142.9</v>
          </cell>
        </row>
        <row r="638">
          <cell r="A638" t="str">
            <v>0605812</v>
          </cell>
          <cell r="B638" t="str">
            <v>Bueiro metálico sem interrupção de tráfego - D = 4,60 m - chapa galvanizada - escavado em material de 2ª categoria - aterro ferroviário máximo = 4,00 m</v>
          </cell>
          <cell r="C638" t="str">
            <v>m</v>
          </cell>
          <cell r="D638">
            <v>45398.29</v>
          </cell>
        </row>
        <row r="639">
          <cell r="A639" t="str">
            <v>0605541</v>
          </cell>
          <cell r="B639" t="str">
            <v>Bueiro metálico sem interrupção de tráfego - D = 4,60 m - chapa galvanizada - escavado em material de 2ª categoria - aterro rodoviário máximo = 4,00 m</v>
          </cell>
          <cell r="C639" t="str">
            <v>m</v>
          </cell>
          <cell r="D639">
            <v>42795.92</v>
          </cell>
        </row>
        <row r="640">
          <cell r="A640" t="str">
            <v>0605832</v>
          </cell>
          <cell r="B640" t="str">
            <v>Bueiro metálico sem interrupção de tráfego - D = 4,60 m - chapa galvanizada - escavado em material de 3ª categoria - aterro ferroviário máximo = 4,00 m</v>
          </cell>
          <cell r="C640" t="str">
            <v>m</v>
          </cell>
          <cell r="D640">
            <v>55228.73</v>
          </cell>
        </row>
        <row r="641">
          <cell r="A641" t="str">
            <v>0605561</v>
          </cell>
          <cell r="B641" t="str">
            <v>Bueiro metálico sem interrupção de tráfego - D = 4,60 m - chapa galvanizada - escavado em material de 3ª categoria - aterro rodoviário máximo = 4,00 m</v>
          </cell>
          <cell r="C641" t="str">
            <v>m</v>
          </cell>
          <cell r="D641">
            <v>52626.36</v>
          </cell>
        </row>
        <row r="642">
          <cell r="A642" t="str">
            <v>0605779</v>
          </cell>
          <cell r="B642" t="str">
            <v>Bueiro metálico sem interrupção de tráfego - D = 4,80 m - chapa galvanizada - escavado em material de 1ª categoria - aterro ferroviário máximo = 5,10 m</v>
          </cell>
          <cell r="C642" t="str">
            <v>m</v>
          </cell>
          <cell r="D642">
            <v>45956.41</v>
          </cell>
        </row>
        <row r="643">
          <cell r="A643" t="str">
            <v>0605522</v>
          </cell>
          <cell r="B643" t="str">
            <v>Bueiro metálico sem interrupção de tráfego - D = 4,80 m - chapa galvanizada - escavado em material de 1ª categoria - aterro rodoviário máximo = 5,50 m</v>
          </cell>
          <cell r="C643" t="str">
            <v>m</v>
          </cell>
          <cell r="D643">
            <v>41629.07</v>
          </cell>
        </row>
        <row r="644">
          <cell r="A644" t="str">
            <v>0605813</v>
          </cell>
          <cell r="B644" t="str">
            <v>Bueiro metálico sem interrupção de tráfego - D = 4,80 m - chapa galvanizada - escavado em material de 2ª categoria - aterro ferroviário máximo = 5,10 m</v>
          </cell>
          <cell r="C644" t="str">
            <v>m</v>
          </cell>
          <cell r="D644">
            <v>52090.32</v>
          </cell>
        </row>
        <row r="645">
          <cell r="A645" t="str">
            <v>0605542</v>
          </cell>
          <cell r="B645" t="str">
            <v>Bueiro metálico sem interrupção de tráfego - D = 4,80 m - chapa galvanizada - escavado em material de 2ª categoria - aterro rodoviário máximo = 5,50 m</v>
          </cell>
          <cell r="C645" t="str">
            <v>m</v>
          </cell>
          <cell r="D645">
            <v>47762.99</v>
          </cell>
        </row>
        <row r="646">
          <cell r="A646" t="str">
            <v>0605833</v>
          </cell>
          <cell r="B646" t="str">
            <v>Bueiro metálico sem interrupção de tráfego - D = 4,80 m - chapa galvanizada - escavado em material de 3ª categoria - aterro ferroviário máximo = 5,10 m</v>
          </cell>
          <cell r="C646" t="str">
            <v>m</v>
          </cell>
          <cell r="D646">
            <v>62757.03</v>
          </cell>
        </row>
        <row r="647">
          <cell r="A647" t="str">
            <v>0605562</v>
          </cell>
          <cell r="B647" t="str">
            <v>Bueiro metálico sem interrupção de tráfego - D = 4,80 m - chapa galvanizada - escavado em material de 3ª categoria - aterro rodoviário máximo = 5,50 m</v>
          </cell>
          <cell r="C647" t="str">
            <v>m</v>
          </cell>
          <cell r="D647">
            <v>58429.7</v>
          </cell>
        </row>
        <row r="648">
          <cell r="A648" t="str">
            <v>0605780</v>
          </cell>
          <cell r="B648" t="str">
            <v>Bueiro metálico sem interrupção de tráfego - D = 5,00 m - chapa galvanizada - escavado em material de 1ª categoria - aterro ferroviário máximo = 4,80 m</v>
          </cell>
          <cell r="C648" t="str">
            <v>m</v>
          </cell>
          <cell r="D648">
            <v>48619.82</v>
          </cell>
        </row>
        <row r="649">
          <cell r="A649" t="str">
            <v>0605523</v>
          </cell>
          <cell r="B649" t="str">
            <v>Bueiro metálico sem interrupção de tráfego - D = 5,00 m - chapa galvanizada - escavado em material de 1ª categoria - aterro rodoviário máximo = 5,30 m</v>
          </cell>
          <cell r="C649" t="str">
            <v>m</v>
          </cell>
          <cell r="D649">
            <v>44074.6</v>
          </cell>
        </row>
        <row r="650">
          <cell r="A650" t="str">
            <v>0605814</v>
          </cell>
          <cell r="B650" t="str">
            <v>Bueiro metálico sem interrupção de tráfego - D = 5,00 m - chapa galvanizada - escavado em material de 2ª categoria - aterro ferroviário máximo = 4,80 m</v>
          </cell>
          <cell r="C650" t="str">
            <v>m</v>
          </cell>
          <cell r="D650">
            <v>55254.26</v>
          </cell>
        </row>
        <row r="651">
          <cell r="A651" t="str">
            <v>0605543</v>
          </cell>
          <cell r="B651" t="str">
            <v>Bueiro metálico sem interrupção de tráfego - D = 5,00 m - chapa galvanizada - escavado em material de 2ª categoria - aterro rodoviário máximo = 5,30 m</v>
          </cell>
          <cell r="C651" t="str">
            <v>m</v>
          </cell>
          <cell r="D651">
            <v>50709.04</v>
          </cell>
        </row>
        <row r="652">
          <cell r="A652" t="str">
            <v>0605834</v>
          </cell>
          <cell r="B652" t="str">
            <v>Bueiro metálico sem interrupção de tráfego - D = 5,00 m - chapa galvanizada - escavado em material de 3ª categoria - aterro ferroviário máximo = 4,80 m</v>
          </cell>
          <cell r="C652" t="str">
            <v>m</v>
          </cell>
          <cell r="D652">
            <v>66791.38</v>
          </cell>
        </row>
        <row r="653">
          <cell r="A653" t="str">
            <v>0605563</v>
          </cell>
          <cell r="B653" t="str">
            <v>Bueiro metálico sem interrupção de tráfego - D = 5,00 m - chapa galvanizada - escavado em material de 3ª categoria - aterro rodoviário máximo = 5,30 m</v>
          </cell>
          <cell r="C653" t="str">
            <v>m</v>
          </cell>
          <cell r="D653">
            <v>62246.16</v>
          </cell>
        </row>
        <row r="654">
          <cell r="A654" t="str">
            <v>0605606</v>
          </cell>
          <cell r="B654" t="str">
            <v>Sistema de escoramento telescópico regulável para tunnel liner</v>
          </cell>
          <cell r="C654" t="str">
            <v>m³</v>
          </cell>
          <cell r="D654">
            <v>14.6</v>
          </cell>
        </row>
        <row r="655">
          <cell r="A655" t="str">
            <v>0705314</v>
          </cell>
          <cell r="B655" t="str">
            <v>Boca de BDCC 1,50 x 1,50 m - esconsidade 0° - areia e brita comerciais</v>
          </cell>
          <cell r="C655" t="str">
            <v>un</v>
          </cell>
          <cell r="D655">
            <v>13514.84</v>
          </cell>
        </row>
        <row r="656">
          <cell r="A656" t="str">
            <v>0705312</v>
          </cell>
          <cell r="B656" t="str">
            <v>Boca de BDCC 1,50 x 1,50 m - esconsidade 0° - areia extraída e brita produzida</v>
          </cell>
          <cell r="C656" t="str">
            <v>un</v>
          </cell>
          <cell r="D656">
            <v>12286.27</v>
          </cell>
        </row>
        <row r="657">
          <cell r="A657" t="str">
            <v>0705316</v>
          </cell>
          <cell r="B657" t="str">
            <v>Boca de BDCC 1,50 x 1,50 m - esconsidade 15° - areia e brita comerciais</v>
          </cell>
          <cell r="C657" t="str">
            <v>un</v>
          </cell>
          <cell r="D657">
            <v>14823.34</v>
          </cell>
        </row>
        <row r="658">
          <cell r="A658" t="str">
            <v>0705315</v>
          </cell>
          <cell r="B658" t="str">
            <v>Boca de BDCC 1,50 x 1,50 m - esconsidade 15° - areia extraída e brita produzida</v>
          </cell>
          <cell r="C658" t="str">
            <v>un</v>
          </cell>
          <cell r="D658">
            <v>13499.1</v>
          </cell>
        </row>
        <row r="659">
          <cell r="A659" t="str">
            <v>0705318</v>
          </cell>
          <cell r="B659" t="str">
            <v>Boca de BDCC 1,50 x 1,50 m - esconsidade 30° - areia e brita comerciais</v>
          </cell>
          <cell r="C659" t="str">
            <v>un</v>
          </cell>
          <cell r="D659">
            <v>15801.84</v>
          </cell>
        </row>
        <row r="660">
          <cell r="A660" t="str">
            <v>0705317</v>
          </cell>
          <cell r="B660" t="str">
            <v>Boca de BDCC 1,50 x 1,50 m - esconsidade 30° - areia extraída e brita produzida</v>
          </cell>
          <cell r="C660" t="str">
            <v>un</v>
          </cell>
          <cell r="D660">
            <v>14309.24</v>
          </cell>
        </row>
        <row r="661">
          <cell r="A661" t="str">
            <v>0705320</v>
          </cell>
          <cell r="B661" t="str">
            <v>Boca de BDCC 1,50 x 1,50 m - esconsidade 45° - areia e brita comerciais</v>
          </cell>
          <cell r="C661" t="str">
            <v>un</v>
          </cell>
          <cell r="D661">
            <v>19839.509999999998</v>
          </cell>
        </row>
        <row r="662">
          <cell r="A662" t="str">
            <v>0705319</v>
          </cell>
          <cell r="B662" t="str">
            <v>Boca de BDCC 1,50 x 1,50 m - esconsidade 45° - areia extraída e brita produzida</v>
          </cell>
          <cell r="C662" t="str">
            <v>un</v>
          </cell>
          <cell r="D662">
            <v>18012.91</v>
          </cell>
        </row>
        <row r="663">
          <cell r="A663" t="str">
            <v>0705322</v>
          </cell>
          <cell r="B663" t="str">
            <v>Boca de BDCC 2,00 x 2,00 m - esconsidade 0° - areia e brita comerciais</v>
          </cell>
          <cell r="C663" t="str">
            <v>un</v>
          </cell>
          <cell r="D663">
            <v>20909.63</v>
          </cell>
        </row>
        <row r="664">
          <cell r="A664" t="str">
            <v>0705321</v>
          </cell>
          <cell r="B664" t="str">
            <v>Boca de BDCC 2,00 x 2,00 m - esconsidade 0° - areia extraída e brita produzida</v>
          </cell>
          <cell r="C664" t="str">
            <v>un</v>
          </cell>
          <cell r="D664">
            <v>18844.89</v>
          </cell>
        </row>
        <row r="665">
          <cell r="A665" t="str">
            <v>0705324</v>
          </cell>
          <cell r="B665" t="str">
            <v>Boca de BDCC 2,00 x 2,00 m - esconsidade 15° - areia e brita comerciais</v>
          </cell>
          <cell r="C665" t="str">
            <v>un</v>
          </cell>
          <cell r="D665">
            <v>22961.3</v>
          </cell>
        </row>
        <row r="666">
          <cell r="A666" t="str">
            <v>0705323</v>
          </cell>
          <cell r="B666" t="str">
            <v>Boca de BDCC 2,00 x 2,00 m - esconsidade 15° - areia extraída e brita produzida</v>
          </cell>
          <cell r="C666" t="str">
            <v>un</v>
          </cell>
          <cell r="D666">
            <v>20749.939999999999</v>
          </cell>
        </row>
        <row r="667">
          <cell r="A667" t="str">
            <v>0705326</v>
          </cell>
          <cell r="B667" t="str">
            <v>Boca de BDCC 2,00 x 2,00 m - esconsidade 30° - areia e brita comerciais</v>
          </cell>
          <cell r="C667" t="str">
            <v>un</v>
          </cell>
          <cell r="D667">
            <v>24648.65</v>
          </cell>
        </row>
        <row r="668">
          <cell r="A668" t="str">
            <v>0705325</v>
          </cell>
          <cell r="B668" t="str">
            <v>Boca de BDCC 2,00 x 2,00 m - esconsidade 30° - areia extraída e brita produzida</v>
          </cell>
          <cell r="C668" t="str">
            <v>un</v>
          </cell>
          <cell r="D668">
            <v>22228.15</v>
          </cell>
        </row>
        <row r="669">
          <cell r="A669" t="str">
            <v>0705328</v>
          </cell>
          <cell r="B669" t="str">
            <v>Boca de BDCC 2,00 x 2,00 m - esconsidade 45° - areia e brita comerciais</v>
          </cell>
          <cell r="C669" t="str">
            <v>un</v>
          </cell>
          <cell r="D669">
            <v>31320.93</v>
          </cell>
        </row>
        <row r="670">
          <cell r="A670" t="str">
            <v>0705327</v>
          </cell>
          <cell r="B670" t="str">
            <v>Boca de BDCC 2,00 x 2,00 m - esconsidade 45° - areia extraída e brita produzida</v>
          </cell>
          <cell r="C670" t="str">
            <v>un</v>
          </cell>
          <cell r="D670">
            <v>28318.03</v>
          </cell>
        </row>
        <row r="671">
          <cell r="A671" t="str">
            <v>0705330</v>
          </cell>
          <cell r="B671" t="str">
            <v>Boca de BDCC 2,50 x 2,50 m - esconsidade 0° - areia e brita comerciais</v>
          </cell>
          <cell r="C671" t="str">
            <v>un</v>
          </cell>
          <cell r="D671">
            <v>29227.82</v>
          </cell>
        </row>
        <row r="672">
          <cell r="A672" t="str">
            <v>0705329</v>
          </cell>
          <cell r="B672" t="str">
            <v>Boca de BDCC 2,50 x 2,50 m - esconsidade 0° - areia extraída e brita produzida</v>
          </cell>
          <cell r="C672" t="str">
            <v>un</v>
          </cell>
          <cell r="D672">
            <v>26223.63</v>
          </cell>
        </row>
        <row r="673">
          <cell r="A673" t="str">
            <v>0705332</v>
          </cell>
          <cell r="B673" t="str">
            <v>Boca de BDCC 2,50 x 2,50 m - esconsidade 15° - areia e brita comerciais</v>
          </cell>
          <cell r="C673" t="str">
            <v>un</v>
          </cell>
          <cell r="D673">
            <v>31645.42</v>
          </cell>
        </row>
        <row r="674">
          <cell r="A674" t="str">
            <v>0705331</v>
          </cell>
          <cell r="B674" t="str">
            <v>Boca de BDCC 2,50 x 2,50 m - esconsidade 15° - areia extraída e brita produzida</v>
          </cell>
          <cell r="C674" t="str">
            <v>un</v>
          </cell>
          <cell r="D674">
            <v>28583.86</v>
          </cell>
        </row>
        <row r="675">
          <cell r="A675" t="str">
            <v>0705334</v>
          </cell>
          <cell r="B675" t="str">
            <v>Boca de BDCC 2,50 x 2,50 m - esconsidade 30° - areia e brita comerciais</v>
          </cell>
          <cell r="C675" t="str">
            <v>un</v>
          </cell>
          <cell r="D675">
            <v>33715.11</v>
          </cell>
        </row>
        <row r="676">
          <cell r="A676" t="str">
            <v>0705333</v>
          </cell>
          <cell r="B676" t="str">
            <v>Boca de BDCC 2,50 x 2,50 m - esconsidade 30° - areia extraída e brita produzida</v>
          </cell>
          <cell r="C676" t="str">
            <v>un</v>
          </cell>
          <cell r="D676">
            <v>30681.96</v>
          </cell>
        </row>
        <row r="677">
          <cell r="A677" t="str">
            <v>0705336</v>
          </cell>
          <cell r="B677" t="str">
            <v>Boca de BDCC 2,50 x 2,50 m - esconsidade 45° - areia e brita comerciais</v>
          </cell>
          <cell r="C677" t="str">
            <v>un</v>
          </cell>
          <cell r="D677">
            <v>45366.65</v>
          </cell>
        </row>
        <row r="678">
          <cell r="A678" t="str">
            <v>0705335</v>
          </cell>
          <cell r="B678" t="str">
            <v>Boca de BDCC 2,50 x 2,50 m - esconsidade 45° - areia extraída e brita produzida</v>
          </cell>
          <cell r="C678" t="str">
            <v>un</v>
          </cell>
          <cell r="D678">
            <v>41138.78</v>
          </cell>
        </row>
        <row r="679">
          <cell r="A679" t="str">
            <v>0705338</v>
          </cell>
          <cell r="B679" t="str">
            <v>Boca de BDCC 3,00 x 3,00 m - esconsidade 0° - areia e brita comerciais</v>
          </cell>
          <cell r="C679" t="str">
            <v>un</v>
          </cell>
          <cell r="D679">
            <v>42265.55</v>
          </cell>
        </row>
        <row r="680">
          <cell r="A680" t="str">
            <v>0705337</v>
          </cell>
          <cell r="B680" t="str">
            <v>Boca de BDCC 3,00 x 3,00 m - esconsidade 0° - areia extraída e brita produzida</v>
          </cell>
          <cell r="C680" t="str">
            <v>un</v>
          </cell>
          <cell r="D680">
            <v>37887.379999999997</v>
          </cell>
        </row>
        <row r="681">
          <cell r="A681" t="str">
            <v>0705340</v>
          </cell>
          <cell r="B681" t="str">
            <v>Boca de BDCC 3,00 x 3,00 m - esconsidade 15° - areia e brita comerciais</v>
          </cell>
          <cell r="C681" t="str">
            <v>un</v>
          </cell>
          <cell r="D681">
            <v>45620.23</v>
          </cell>
        </row>
        <row r="682">
          <cell r="A682" t="str">
            <v>0705339</v>
          </cell>
          <cell r="B682" t="str">
            <v>Boca de BDCC 3,00 x 3,00 m - esconsidade 15° - areia extraída e brita produzida</v>
          </cell>
          <cell r="C682" t="str">
            <v>un</v>
          </cell>
          <cell r="D682">
            <v>41199.370000000003</v>
          </cell>
        </row>
        <row r="683">
          <cell r="A683" t="str">
            <v>0705342</v>
          </cell>
          <cell r="B683" t="str">
            <v>Boca de BDCC 3,00 x 3,00 m - esconsidade 30° - areia e brita comerciais</v>
          </cell>
          <cell r="C683" t="str">
            <v>un</v>
          </cell>
          <cell r="D683">
            <v>51801.41</v>
          </cell>
        </row>
        <row r="684">
          <cell r="A684" t="str">
            <v>0705341</v>
          </cell>
          <cell r="B684" t="str">
            <v>Boca de BDCC 3,00 x 3,00 m - esconsidade 30° - areia extraída e brita produzida</v>
          </cell>
          <cell r="C684" t="str">
            <v>un</v>
          </cell>
          <cell r="D684">
            <v>46884.29</v>
          </cell>
        </row>
        <row r="685">
          <cell r="A685" t="str">
            <v>0705344</v>
          </cell>
          <cell r="B685" t="str">
            <v>Boca de BDCC 3,00 x 3,00 m - esconsidade 45° - areia e brita comerciais</v>
          </cell>
          <cell r="C685" t="str">
            <v>un</v>
          </cell>
          <cell r="D685">
            <v>65706.850000000006</v>
          </cell>
        </row>
        <row r="686">
          <cell r="A686" t="str">
            <v>0705343</v>
          </cell>
          <cell r="B686" t="str">
            <v>Boca de BDCC 3,00 x 3,00 m - esconsidade 45° - areia extraída e brita produzida</v>
          </cell>
          <cell r="C686" t="str">
            <v>un</v>
          </cell>
          <cell r="D686">
            <v>59683.83</v>
          </cell>
        </row>
        <row r="687">
          <cell r="A687" t="str">
            <v>0705225</v>
          </cell>
          <cell r="B687" t="str">
            <v>Boca de BSCC 1,50 x 1,50 m - esconsidade 0° - areia e brita comerciais</v>
          </cell>
          <cell r="C687" t="str">
            <v>un</v>
          </cell>
          <cell r="D687">
            <v>11554.39</v>
          </cell>
        </row>
        <row r="688">
          <cell r="A688" t="str">
            <v>0705224</v>
          </cell>
          <cell r="B688" t="str">
            <v>Boca de BSCC 1,50 x 1,50 m - esconsidade 0° - areia extraída e brita produzida</v>
          </cell>
          <cell r="C688" t="str">
            <v>un</v>
          </cell>
          <cell r="D688">
            <v>10420.950000000001</v>
          </cell>
        </row>
        <row r="689">
          <cell r="A689" t="str">
            <v>0705227</v>
          </cell>
          <cell r="B689" t="str">
            <v>Boca de BSCC 1,50 x 1,50 m - esconsidade 15° - areia e brita comerciais</v>
          </cell>
          <cell r="C689" t="str">
            <v>un</v>
          </cell>
          <cell r="D689">
            <v>11972.77</v>
          </cell>
        </row>
        <row r="690">
          <cell r="A690" t="str">
            <v>0705226</v>
          </cell>
          <cell r="B690" t="str">
            <v>Boca de BSCC 1,50 x 1,50 m - esconsidade 15° - areia extraída e brita produzida</v>
          </cell>
          <cell r="C690" t="str">
            <v>un</v>
          </cell>
          <cell r="D690">
            <v>10935.67</v>
          </cell>
        </row>
        <row r="691">
          <cell r="A691" t="str">
            <v>0705229</v>
          </cell>
          <cell r="B691" t="str">
            <v>Boca de BSCC 1,50 x 1,50 m - esconsidade 30° - areia e brita comerciais</v>
          </cell>
          <cell r="C691" t="str">
            <v>un</v>
          </cell>
          <cell r="D691">
            <v>12885.88</v>
          </cell>
        </row>
        <row r="692">
          <cell r="A692" t="str">
            <v>0705228</v>
          </cell>
          <cell r="B692" t="str">
            <v>Boca de BSCC 1,50 x 1,50 m - esconsidade 30° - areia extraída e brita produzida</v>
          </cell>
          <cell r="C692" t="str">
            <v>un</v>
          </cell>
          <cell r="D692">
            <v>11688.47</v>
          </cell>
        </row>
        <row r="693">
          <cell r="A693" t="str">
            <v>0705231</v>
          </cell>
          <cell r="B693" t="str">
            <v>Boca de BSCC 1,50 x 1,50 m - esconsidade 45° - areia e brita comerciais</v>
          </cell>
          <cell r="C693" t="str">
            <v>un</v>
          </cell>
          <cell r="D693">
            <v>16077.01</v>
          </cell>
        </row>
        <row r="694">
          <cell r="A694" t="str">
            <v>0705230</v>
          </cell>
          <cell r="B694" t="str">
            <v>Boca de BSCC 1,50 x 1,50 m - esconsidade 45° - areia extraída e brita produzida</v>
          </cell>
          <cell r="C694" t="str">
            <v>un</v>
          </cell>
          <cell r="D694">
            <v>14675.5</v>
          </cell>
        </row>
        <row r="695">
          <cell r="A695" t="str">
            <v>0705233</v>
          </cell>
          <cell r="B695" t="str">
            <v>Boca de BSCC 2,00 x 2,00 m - esconsidade 0° - areia e brita comerciais</v>
          </cell>
          <cell r="C695" t="str">
            <v>un</v>
          </cell>
          <cell r="D695">
            <v>18009.52</v>
          </cell>
        </row>
        <row r="696">
          <cell r="A696" t="str">
            <v>0705232</v>
          </cell>
          <cell r="B696" t="str">
            <v>Boca de BSCC 2,00 x 2,00 m - esconsidade 0° - areia extraída e brita produzida</v>
          </cell>
          <cell r="C696" t="str">
            <v>un</v>
          </cell>
          <cell r="D696">
            <v>16206.24</v>
          </cell>
        </row>
        <row r="697">
          <cell r="A697" t="str">
            <v>0705235</v>
          </cell>
          <cell r="B697" t="str">
            <v>Boca de BSCC 2,00 x 2,00 m - esconsidade 15° - areia e brita comerciais</v>
          </cell>
          <cell r="C697" t="str">
            <v>un</v>
          </cell>
          <cell r="D697">
            <v>18531.810000000001</v>
          </cell>
        </row>
        <row r="698">
          <cell r="A698" t="str">
            <v>0705234</v>
          </cell>
          <cell r="B698" t="str">
            <v>Boca de BSCC 2,00 x 2,00 m - esconsidade 15° - areia extraída e brita produzida</v>
          </cell>
          <cell r="C698" t="str">
            <v>un</v>
          </cell>
          <cell r="D698">
            <v>16852.45</v>
          </cell>
        </row>
        <row r="699">
          <cell r="A699" t="str">
            <v>0705237</v>
          </cell>
          <cell r="B699" t="str">
            <v>Boca de BSCC 2,00 x 2,00 m - esconsidade 30° - areia e brita comerciais</v>
          </cell>
          <cell r="C699" t="str">
            <v>un</v>
          </cell>
          <cell r="D699">
            <v>20044.72</v>
          </cell>
        </row>
        <row r="700">
          <cell r="A700" t="str">
            <v>0705236</v>
          </cell>
          <cell r="B700" t="str">
            <v>Boca de BSCC 2,00 x 2,00 m - esconsidade 30° - areia extraída e brita produzida</v>
          </cell>
          <cell r="C700" t="str">
            <v>un</v>
          </cell>
          <cell r="D700">
            <v>18159.86</v>
          </cell>
        </row>
        <row r="701">
          <cell r="A701" t="str">
            <v>0705239</v>
          </cell>
          <cell r="B701" t="str">
            <v>Boca de BSCC 2,00 x 2,00 m - esconsidade 45° - areia e brita comerciais</v>
          </cell>
          <cell r="C701" t="str">
            <v>un</v>
          </cell>
          <cell r="D701">
            <v>25620.32</v>
          </cell>
        </row>
        <row r="702">
          <cell r="A702" t="str">
            <v>0705238</v>
          </cell>
          <cell r="B702" t="str">
            <v>Boca de BSCC 2,00 x 2,00 m - esconsidade 45° - areia extraída e brita produzida</v>
          </cell>
          <cell r="C702" t="str">
            <v>un</v>
          </cell>
          <cell r="D702">
            <v>23263.78</v>
          </cell>
        </row>
        <row r="703">
          <cell r="A703" t="str">
            <v>0705241</v>
          </cell>
          <cell r="B703" t="str">
            <v>Boca de BSCC 2,50 x 2,50 m - esconsidade 0° - areia e brita comerciais</v>
          </cell>
          <cell r="C703" t="str">
            <v>un</v>
          </cell>
          <cell r="D703">
            <v>24342.53</v>
          </cell>
        </row>
        <row r="704">
          <cell r="A704" t="str">
            <v>0705240</v>
          </cell>
          <cell r="B704" t="str">
            <v>Boca de BSCC 2,50 x 2,50 m - esconsidade 0° - areia extraída e brita produzida</v>
          </cell>
          <cell r="C704" t="str">
            <v>un</v>
          </cell>
          <cell r="D704">
            <v>21866.22</v>
          </cell>
        </row>
        <row r="705">
          <cell r="A705" t="str">
            <v>0705243</v>
          </cell>
          <cell r="B705" t="str">
            <v>Boca de BSCC 2,50 x 2,50 m - esconsidade 15° - areia e brita comerciais</v>
          </cell>
          <cell r="C705" t="str">
            <v>un</v>
          </cell>
          <cell r="D705">
            <v>25829.33</v>
          </cell>
        </row>
        <row r="706">
          <cell r="A706" t="str">
            <v>0705242</v>
          </cell>
          <cell r="B706" t="str">
            <v>Boca de BSCC 2,50 x 2,50 m - esconsidade 15° - areia extraída e brita produzida</v>
          </cell>
          <cell r="C706" t="str">
            <v>un</v>
          </cell>
          <cell r="D706">
            <v>23350.53</v>
          </cell>
        </row>
        <row r="707">
          <cell r="A707" t="str">
            <v>0705245</v>
          </cell>
          <cell r="B707" t="str">
            <v>Boca de BSCC 2,50 x 2,50 m - esconsidade 30° - areia e brita comerciais</v>
          </cell>
          <cell r="C707" t="str">
            <v>un</v>
          </cell>
          <cell r="D707">
            <v>28659.119999999999</v>
          </cell>
        </row>
        <row r="708">
          <cell r="A708" t="str">
            <v>0705244</v>
          </cell>
          <cell r="B708" t="str">
            <v>Boca de BSCC 2,50 x 2,50 m - esconsidade 30° - areia extraída e brita produzida</v>
          </cell>
          <cell r="C708" t="str">
            <v>un</v>
          </cell>
          <cell r="D708">
            <v>26014.98</v>
          </cell>
        </row>
        <row r="709">
          <cell r="A709" t="str">
            <v>0705247</v>
          </cell>
          <cell r="B709" t="str">
            <v>Boca de BSCC 2,50 x 2,50 m - esconsidade 45° - areia e brita comerciais</v>
          </cell>
          <cell r="C709" t="str">
            <v>un</v>
          </cell>
          <cell r="D709">
            <v>36340.410000000003</v>
          </cell>
        </row>
        <row r="710">
          <cell r="A710" t="str">
            <v>0705246</v>
          </cell>
          <cell r="B710" t="str">
            <v>Boca de BSCC 2,50 x 2,50 m - esconsidade 45° - areia extraída e brita produzida</v>
          </cell>
          <cell r="C710" t="str">
            <v>un</v>
          </cell>
          <cell r="D710">
            <v>33101.199999999997</v>
          </cell>
        </row>
        <row r="711">
          <cell r="A711" t="str">
            <v>0705249</v>
          </cell>
          <cell r="B711" t="str">
            <v>Boca de BSCC 3,00 x 3,00 m - esconsidade 0° - areia e brita comerciais</v>
          </cell>
          <cell r="C711" t="str">
            <v>un</v>
          </cell>
          <cell r="D711">
            <v>34593.61</v>
          </cell>
        </row>
        <row r="712">
          <cell r="A712" t="str">
            <v>0705248</v>
          </cell>
          <cell r="B712" t="str">
            <v>Boca de BSCC 3,00 x 3,00 m - esconsidade 0° - areia extraída e brita produzida</v>
          </cell>
          <cell r="C712" t="str">
            <v>un</v>
          </cell>
          <cell r="D712">
            <v>31000.69</v>
          </cell>
        </row>
        <row r="713">
          <cell r="A713" t="str">
            <v>0705251</v>
          </cell>
          <cell r="B713" t="str">
            <v>Boca de BSCC 3,00 x 3,00 m - esconsidade 15° - areia e brita comerciais</v>
          </cell>
          <cell r="C713" t="str">
            <v>un</v>
          </cell>
          <cell r="D713">
            <v>36653.82</v>
          </cell>
        </row>
        <row r="714">
          <cell r="A714" t="str">
            <v>0705250</v>
          </cell>
          <cell r="B714" t="str">
            <v>Boca de BSCC 3,00 x 3,00 m - esconsidade 15° - areia extraída e brita produzida</v>
          </cell>
          <cell r="C714" t="str">
            <v>un</v>
          </cell>
          <cell r="D714">
            <v>33057.199999999997</v>
          </cell>
        </row>
        <row r="715">
          <cell r="A715" t="str">
            <v>0705253</v>
          </cell>
          <cell r="B715" t="str">
            <v>Boca de BSCC 3,00 x 3,00 m - esconsidade 30° - areia e brita comerciais</v>
          </cell>
          <cell r="C715" t="str">
            <v>un</v>
          </cell>
          <cell r="D715">
            <v>40101.72</v>
          </cell>
        </row>
        <row r="716">
          <cell r="A716" t="str">
            <v>0705252</v>
          </cell>
          <cell r="B716" t="str">
            <v>Boca de BSCC 3,00 x 3,00 m - esconsidade 30° - areia extraída e brita produzida</v>
          </cell>
          <cell r="C716" t="str">
            <v>un</v>
          </cell>
          <cell r="D716">
            <v>36190.230000000003</v>
          </cell>
        </row>
        <row r="717">
          <cell r="A717" t="str">
            <v>0705255</v>
          </cell>
          <cell r="B717" t="str">
            <v>Boca de BSCC 3,00 x 3,00 m - esconsidade 45° - areia e brita comerciais</v>
          </cell>
          <cell r="C717" t="str">
            <v>un</v>
          </cell>
          <cell r="D717">
            <v>50786.87</v>
          </cell>
        </row>
        <row r="718">
          <cell r="A718" t="str">
            <v>0705254</v>
          </cell>
          <cell r="B718" t="str">
            <v>Boca de BSCC 3,00 x 3,00 m - esconsidade 45° - areia extraída e brita produzida</v>
          </cell>
          <cell r="C718" t="str">
            <v>un</v>
          </cell>
          <cell r="D718">
            <v>46058</v>
          </cell>
        </row>
        <row r="719">
          <cell r="A719" t="str">
            <v>0705403</v>
          </cell>
          <cell r="B719" t="str">
            <v>Boca de BTCC 1,50 x 1,50 m - esconsidade 0° - areia e brita comerciais</v>
          </cell>
          <cell r="C719" t="str">
            <v>un</v>
          </cell>
          <cell r="D719">
            <v>16898.96</v>
          </cell>
        </row>
        <row r="720">
          <cell r="A720" t="str">
            <v>0705402</v>
          </cell>
          <cell r="B720" t="str">
            <v>Boca de BTCC 1,50 x 1,50 m - esconsidade 0° - areia extraída e brita produzida</v>
          </cell>
          <cell r="C720" t="str">
            <v>un</v>
          </cell>
          <cell r="D720">
            <v>15253.53</v>
          </cell>
        </row>
        <row r="721">
          <cell r="A721" t="str">
            <v>0705405</v>
          </cell>
          <cell r="B721" t="str">
            <v>Boca de BTCC 1,50 x 1,50 m - esconsidade 15° - areia e brita comerciais</v>
          </cell>
          <cell r="C721" t="str">
            <v>un</v>
          </cell>
          <cell r="D721">
            <v>18292.669999999998</v>
          </cell>
        </row>
        <row r="722">
          <cell r="A722" t="str">
            <v>0705404</v>
          </cell>
          <cell r="B722" t="str">
            <v>Boca de BTCC 1,50 x 1,50 m - esconsidade 15° - areia extraída e brita produzida</v>
          </cell>
          <cell r="C722" t="str">
            <v>un</v>
          </cell>
          <cell r="D722">
            <v>16628.98</v>
          </cell>
        </row>
        <row r="723">
          <cell r="A723" t="str">
            <v>0705407</v>
          </cell>
          <cell r="B723" t="str">
            <v>Boca de BTCC 1,50 x 1,50 m - esconsidade 30° - areia e brita comerciais</v>
          </cell>
          <cell r="C723" t="str">
            <v>un</v>
          </cell>
          <cell r="D723">
            <v>19133.009999999998</v>
          </cell>
        </row>
        <row r="724">
          <cell r="A724" t="str">
            <v>0705406</v>
          </cell>
          <cell r="B724" t="str">
            <v>Boca de BTCC 1,50 x 1,50 m - esconsidade 30° - areia extraída e brita produzida</v>
          </cell>
          <cell r="C724" t="str">
            <v>un</v>
          </cell>
          <cell r="D724">
            <v>17279.89</v>
          </cell>
        </row>
        <row r="725">
          <cell r="A725" t="str">
            <v>0705409</v>
          </cell>
          <cell r="B725" t="str">
            <v>Boca de BTCC 1,50 x 1,50 m - esconsidade 45° - areia e brita comerciais</v>
          </cell>
          <cell r="C725" t="str">
            <v>un</v>
          </cell>
          <cell r="D725">
            <v>24117.21</v>
          </cell>
        </row>
        <row r="726">
          <cell r="A726" t="str">
            <v>0705408</v>
          </cell>
          <cell r="B726" t="str">
            <v>Boca de BTCC 1,50 x 1,50 m - esconsidade 45° - areia extraída e brita produzida</v>
          </cell>
          <cell r="C726" t="str">
            <v>un</v>
          </cell>
          <cell r="D726">
            <v>21834.41</v>
          </cell>
        </row>
        <row r="727">
          <cell r="A727" t="str">
            <v>0705411</v>
          </cell>
          <cell r="B727" t="str">
            <v>Boca de BTCC 2,00 x 2,00 m - esconsidade 0° - areia e brita comerciais</v>
          </cell>
          <cell r="C727" t="str">
            <v>un</v>
          </cell>
          <cell r="D727">
            <v>25631.81</v>
          </cell>
        </row>
        <row r="728">
          <cell r="A728" t="str">
            <v>0705410</v>
          </cell>
          <cell r="B728" t="str">
            <v>Boca de BTCC 2,00 x 2,00 m - esconsidade 0° - areia extraída e brita produzida</v>
          </cell>
          <cell r="C728" t="str">
            <v>un</v>
          </cell>
          <cell r="D728">
            <v>22979.38</v>
          </cell>
        </row>
        <row r="729">
          <cell r="A729" t="str">
            <v>0705413</v>
          </cell>
          <cell r="B729" t="str">
            <v>Boca de BTCC 2,00 x 2,00 m - esconsidade 15° - areia e brita comerciais</v>
          </cell>
          <cell r="C729" t="str">
            <v>un</v>
          </cell>
          <cell r="D729">
            <v>27614.86</v>
          </cell>
        </row>
        <row r="730">
          <cell r="A730" t="str">
            <v>0705412</v>
          </cell>
          <cell r="B730" t="str">
            <v>Boca de BTCC 2,00 x 2,00 m - esconsidade 15° - areia extraída e brita produzida</v>
          </cell>
          <cell r="C730" t="str">
            <v>un</v>
          </cell>
          <cell r="D730">
            <v>24960.13</v>
          </cell>
        </row>
        <row r="731">
          <cell r="A731" t="str">
            <v>0705415</v>
          </cell>
          <cell r="B731" t="str">
            <v>Boca de BTCC 2,00 x 2,00 m - esconsidade 30° - areia e brita comerciais</v>
          </cell>
          <cell r="C731" t="str">
            <v>un</v>
          </cell>
          <cell r="D731">
            <v>30399.5</v>
          </cell>
        </row>
        <row r="732">
          <cell r="A732" t="str">
            <v>0705414</v>
          </cell>
          <cell r="B732" t="str">
            <v>Boca de BTCC 2,00 x 2,00 m - esconsidade 30° - areia extraída e brita produzida</v>
          </cell>
          <cell r="C732" t="str">
            <v>un</v>
          </cell>
          <cell r="D732">
            <v>27408.04</v>
          </cell>
        </row>
        <row r="733">
          <cell r="A733" t="str">
            <v>0705417</v>
          </cell>
          <cell r="B733" t="str">
            <v>Boca de BTCC 2,00 x 2,00 m - esconsidade 45° - areia e brita comerciais</v>
          </cell>
          <cell r="C733" t="str">
            <v>un</v>
          </cell>
          <cell r="D733">
            <v>38542.19</v>
          </cell>
        </row>
        <row r="734">
          <cell r="A734" t="str">
            <v>0705416</v>
          </cell>
          <cell r="B734" t="str">
            <v>Boca de BTCC 2,00 x 2,00 m - esconsidade 45° - areia extraída e brita produzida</v>
          </cell>
          <cell r="C734" t="str">
            <v>un</v>
          </cell>
          <cell r="D734">
            <v>34860.370000000003</v>
          </cell>
        </row>
        <row r="735">
          <cell r="A735" t="str">
            <v>0705419</v>
          </cell>
          <cell r="B735" t="str">
            <v>Boca de BTCC 2,50 x 2,50 m - esconsidade 0° - areia e brita comerciais</v>
          </cell>
          <cell r="C735" t="str">
            <v>un</v>
          </cell>
          <cell r="D735">
            <v>36321.21</v>
          </cell>
        </row>
        <row r="736">
          <cell r="A736" t="str">
            <v>0705418</v>
          </cell>
          <cell r="B736" t="str">
            <v>Boca de BTCC 2,50 x 2,50 m - esconsidade 0° - areia extraída e brita produzida</v>
          </cell>
          <cell r="C736" t="str">
            <v>un</v>
          </cell>
          <cell r="D736">
            <v>32615.45</v>
          </cell>
        </row>
        <row r="737">
          <cell r="A737" t="str">
            <v>0705421</v>
          </cell>
          <cell r="B737" t="str">
            <v>Boca de BTCC 2,50 x 2,50 m - esconsidade 15° - areia e brita comerciais</v>
          </cell>
          <cell r="C737" t="str">
            <v>un</v>
          </cell>
          <cell r="D737">
            <v>39131.82</v>
          </cell>
        </row>
        <row r="738">
          <cell r="A738" t="str">
            <v>0705420</v>
          </cell>
          <cell r="B738" t="str">
            <v>Boca de BTCC 2,50 x 2,50 m - esconsidade 15° - areia extraída e brita produzida</v>
          </cell>
          <cell r="C738" t="str">
            <v>un</v>
          </cell>
          <cell r="D738">
            <v>35408.92</v>
          </cell>
        </row>
        <row r="739">
          <cell r="A739" t="str">
            <v>0705423</v>
          </cell>
          <cell r="B739" t="str">
            <v>Boca de BTCC 2,50 x 2,50 m - esconsidade 30° - areia e brita comerciais</v>
          </cell>
          <cell r="C739" t="str">
            <v>un</v>
          </cell>
          <cell r="D739">
            <v>44561.21</v>
          </cell>
        </row>
        <row r="740">
          <cell r="A740" t="str">
            <v>0705422</v>
          </cell>
          <cell r="B740" t="str">
            <v>Boca de BTCC 2,50 x 2,50 m - esconsidade 30° - areia extraída e brita produzida</v>
          </cell>
          <cell r="C740" t="str">
            <v>un</v>
          </cell>
          <cell r="D740">
            <v>40395.589999999997</v>
          </cell>
        </row>
        <row r="741">
          <cell r="A741" t="str">
            <v>0705425</v>
          </cell>
          <cell r="B741" t="str">
            <v>Boca de BTCC 2,50 x 2,50 m - esconsidade 45° - areia e brita comerciais</v>
          </cell>
          <cell r="C741" t="str">
            <v>un</v>
          </cell>
          <cell r="D741">
            <v>56468.53</v>
          </cell>
        </row>
        <row r="742">
          <cell r="A742" t="str">
            <v>0705424</v>
          </cell>
          <cell r="B742" t="str">
            <v>Boca de BTCC 2,50 x 2,50 m - esconsidade 45° - areia extraída e brita produzida</v>
          </cell>
          <cell r="C742" t="str">
            <v>un</v>
          </cell>
          <cell r="D742">
            <v>51357.26</v>
          </cell>
        </row>
        <row r="743">
          <cell r="A743" t="str">
            <v>0705427</v>
          </cell>
          <cell r="B743" t="str">
            <v>Boca de BTCC 3,00 x 3,00 m - esconsidade 0° - areia e brita comerciais</v>
          </cell>
          <cell r="C743" t="str">
            <v>un</v>
          </cell>
          <cell r="D743">
            <v>51339.839999999997</v>
          </cell>
        </row>
        <row r="744">
          <cell r="A744" t="str">
            <v>0705426</v>
          </cell>
          <cell r="B744" t="str">
            <v>Boca de BTCC 3,00 x 3,00 m - esconsidade 0° - areia extraída e brita produzida</v>
          </cell>
          <cell r="C744" t="str">
            <v>un</v>
          </cell>
          <cell r="D744">
            <v>45979.25</v>
          </cell>
        </row>
        <row r="745">
          <cell r="A745" t="str">
            <v>0705429</v>
          </cell>
          <cell r="B745" t="str">
            <v>Boca de BTCC 3,00 x 3,00 m - esconsidade 15° - areia e brita comerciais</v>
          </cell>
          <cell r="C745" t="str">
            <v>un</v>
          </cell>
          <cell r="D745">
            <v>53169.84</v>
          </cell>
        </row>
        <row r="746">
          <cell r="A746" t="str">
            <v>0705428</v>
          </cell>
          <cell r="B746" t="str">
            <v>Boca de BTCC 3,00 x 3,00 m - esconsidade 15° - areia extraída e brita produzida</v>
          </cell>
          <cell r="C746" t="str">
            <v>un</v>
          </cell>
          <cell r="D746">
            <v>47896.68</v>
          </cell>
        </row>
        <row r="747">
          <cell r="A747" t="str">
            <v>0705431</v>
          </cell>
          <cell r="B747" t="str">
            <v>Boca de BTCC 3,00 x 3,00 m - esconsidade 30° - areia e brita comerciais</v>
          </cell>
          <cell r="C747" t="str">
            <v>un</v>
          </cell>
          <cell r="D747">
            <v>64125.41</v>
          </cell>
        </row>
        <row r="748">
          <cell r="A748" t="str">
            <v>0705430</v>
          </cell>
          <cell r="B748" t="str">
            <v>Boca de BTCC 3,00 x 3,00 m - esconsidade 30° - areia extraída e brita produzida</v>
          </cell>
          <cell r="C748" t="str">
            <v>un</v>
          </cell>
          <cell r="D748">
            <v>58240.71</v>
          </cell>
        </row>
        <row r="749">
          <cell r="A749" t="str">
            <v>0705433</v>
          </cell>
          <cell r="B749" t="str">
            <v>Boca de BTCC 3,00 x 3,00 m - esconsidade 45° - areia e brita comerciais</v>
          </cell>
          <cell r="C749" t="str">
            <v>un</v>
          </cell>
          <cell r="D749">
            <v>81370.080000000002</v>
          </cell>
        </row>
        <row r="750">
          <cell r="A750" t="str">
            <v>0705432</v>
          </cell>
          <cell r="B750" t="str">
            <v>Boca de BTCC 3,00 x 3,00 m - esconsidade 45° - areia extraída e brita produzida</v>
          </cell>
          <cell r="C750" t="str">
            <v>un</v>
          </cell>
          <cell r="D750">
            <v>74081.33</v>
          </cell>
        </row>
        <row r="751">
          <cell r="A751" t="str">
            <v>0705257</v>
          </cell>
          <cell r="B751" t="str">
            <v>Corpo de BDCC 1,50 x 1,50 m - moldado no local - altura do aterro 0,00 a 1,00 m - areia e brita comerciais</v>
          </cell>
          <cell r="C751" t="str">
            <v>m</v>
          </cell>
          <cell r="D751">
            <v>3997.37</v>
          </cell>
        </row>
        <row r="752">
          <cell r="A752" t="str">
            <v>0705256</v>
          </cell>
          <cell r="B752" t="str">
            <v>Corpo de BDCC 1,50 x 1,50 m - moldado no local - altura do aterro 0,00 a 1,00 m - areia extraída e brita produzida</v>
          </cell>
          <cell r="C752" t="str">
            <v>m</v>
          </cell>
          <cell r="D752">
            <v>3663.48</v>
          </cell>
        </row>
        <row r="753">
          <cell r="A753" t="str">
            <v>0705259</v>
          </cell>
          <cell r="B753" t="str">
            <v>Corpo de BDCC 1,50 x 1,50 m - moldado no local - altura do aterro 1,00 a 2,50 m - areia e brita comerciais</v>
          </cell>
          <cell r="C753" t="str">
            <v>m</v>
          </cell>
          <cell r="D753">
            <v>3471.72</v>
          </cell>
        </row>
        <row r="754">
          <cell r="A754" t="str">
            <v>0705258</v>
          </cell>
          <cell r="B754" t="str">
            <v>Corpo de BDCC 1,50 x 1,50 m - moldado no local - altura do aterro 1,00 a 2,50 m - areia extraída e brita produzida</v>
          </cell>
          <cell r="C754" t="str">
            <v>m</v>
          </cell>
          <cell r="D754">
            <v>3137.83</v>
          </cell>
        </row>
        <row r="755">
          <cell r="A755" t="str">
            <v>0705267</v>
          </cell>
          <cell r="B755" t="str">
            <v>Corpo de BDCC 1,50 x 1,50 m - moldado no local - altura do aterro 10,00 a 12,50 m - areia e brita comerciais</v>
          </cell>
          <cell r="C755" t="str">
            <v>m</v>
          </cell>
          <cell r="D755">
            <v>5025.82</v>
          </cell>
        </row>
        <row r="756">
          <cell r="A756" t="str">
            <v>0705266</v>
          </cell>
          <cell r="B756" t="str">
            <v>Corpo de BDCC 1,50 x 1,50 m - moldado no local - altura do aterro 10,00 a 12,50 m - areia extraída e brita produzida</v>
          </cell>
          <cell r="C756" t="str">
            <v>m</v>
          </cell>
          <cell r="D756">
            <v>4583.55</v>
          </cell>
        </row>
        <row r="757">
          <cell r="A757" t="str">
            <v>0705269</v>
          </cell>
          <cell r="B757" t="str">
            <v>Corpo de BDCC 1,50 x 1,50 m - moldado no local - altura do aterro 12,50 a 15,00 m - areia e brita comerciais</v>
          </cell>
          <cell r="C757" t="str">
            <v>m</v>
          </cell>
          <cell r="D757">
            <v>5282.73</v>
          </cell>
        </row>
        <row r="758">
          <cell r="A758" t="str">
            <v>0705268</v>
          </cell>
          <cell r="B758" t="str">
            <v>Corpo de BDCC 1,50 x 1,50 m - moldado no local - altura do aterro 12,50 a 15,00 m - areia extraída e brita produzida</v>
          </cell>
          <cell r="C758" t="str">
            <v>m</v>
          </cell>
          <cell r="D758">
            <v>4840.46</v>
          </cell>
        </row>
        <row r="759">
          <cell r="A759" t="str">
            <v>0705261</v>
          </cell>
          <cell r="B759" t="str">
            <v>Corpo de BDCC 1,50 x 1,50 m - moldado no local - altura do aterro 2,50 a 5,00 m - areia e brita comerciais</v>
          </cell>
          <cell r="C759" t="str">
            <v>m</v>
          </cell>
          <cell r="D759">
            <v>3716.18</v>
          </cell>
        </row>
        <row r="760">
          <cell r="A760" t="str">
            <v>0705260</v>
          </cell>
          <cell r="B760" t="str">
            <v>Corpo de BDCC 1,50 x 1,50 m - moldado no local - altura do aterro 2,50 a 5,00 m - areia extraída e brita produzida</v>
          </cell>
          <cell r="C760" t="str">
            <v>m</v>
          </cell>
          <cell r="D760">
            <v>3382.28</v>
          </cell>
        </row>
        <row r="761">
          <cell r="A761" t="str">
            <v>0705263</v>
          </cell>
          <cell r="B761" t="str">
            <v>Corpo de BDCC 1,50 x 1,50 m - moldado no local - altura do aterro 5,00 a 7,50 m - areia e brita comerciais</v>
          </cell>
          <cell r="C761" t="str">
            <v>m</v>
          </cell>
          <cell r="D761">
            <v>4199.33</v>
          </cell>
        </row>
        <row r="762">
          <cell r="A762" t="str">
            <v>0705262</v>
          </cell>
          <cell r="B762" t="str">
            <v>Corpo de BDCC 1,50 x 1,50 m - moldado no local - altura do aterro 5,00 a 7,50 m - areia extraída e brita produzida</v>
          </cell>
          <cell r="C762" t="str">
            <v>m</v>
          </cell>
          <cell r="D762">
            <v>3865.44</v>
          </cell>
        </row>
        <row r="763">
          <cell r="A763" t="str">
            <v>0705265</v>
          </cell>
          <cell r="B763" t="str">
            <v>Corpo de BDCC 1,50 x 1,50 m - moldado no local - altura do aterro 7,50 a 10,00 m - areia e brita comerciais</v>
          </cell>
          <cell r="C763" t="str">
            <v>m</v>
          </cell>
          <cell r="D763">
            <v>4614.6099999999997</v>
          </cell>
        </row>
        <row r="764">
          <cell r="A764" t="str">
            <v>0705264</v>
          </cell>
          <cell r="B764" t="str">
            <v>Corpo de BDCC 1,50 x 1,50 m - moldado no local - altura do aterro 7,50 a 10,00 m - areia extraída e brita produzida</v>
          </cell>
          <cell r="C764" t="str">
            <v>m</v>
          </cell>
          <cell r="D764">
            <v>4280.71</v>
          </cell>
        </row>
        <row r="765">
          <cell r="A765" t="str">
            <v>0705271</v>
          </cell>
          <cell r="B765" t="str">
            <v>Corpo de BDCC 2,00 x 2,00 m - moldado no local - altura do aterro 0,00 a 1,00 m - areia e brita comerciais</v>
          </cell>
          <cell r="C765" t="str">
            <v>m</v>
          </cell>
          <cell r="D765">
            <v>5744.2</v>
          </cell>
        </row>
        <row r="766">
          <cell r="A766" t="str">
            <v>0705270</v>
          </cell>
          <cell r="B766" t="str">
            <v>Corpo de BDCC 2,00 x 2,00 m - moldado no local - altura do aterro 0,00 a 1,00 m - areia extraída e brita produzida</v>
          </cell>
          <cell r="C766" t="str">
            <v>m</v>
          </cell>
          <cell r="D766">
            <v>5312.51</v>
          </cell>
        </row>
        <row r="767">
          <cell r="A767" t="str">
            <v>0705273</v>
          </cell>
          <cell r="B767" t="str">
            <v>Corpo de BDCC 2,00 x 2,00 m - moldado no local - altura do aterro 1,00 a 2,50 m - areia e brita comerciais</v>
          </cell>
          <cell r="C767" t="str">
            <v>m</v>
          </cell>
          <cell r="D767">
            <v>5100.7</v>
          </cell>
        </row>
        <row r="768">
          <cell r="A768" t="str">
            <v>0705272</v>
          </cell>
          <cell r="B768" t="str">
            <v>Corpo de BDCC 2,00 x 2,00 m - moldado no local - altura do aterro 1,00 a 2,50 m - areia extraída e brita produzida</v>
          </cell>
          <cell r="C768" t="str">
            <v>m</v>
          </cell>
          <cell r="D768">
            <v>4669.01</v>
          </cell>
        </row>
        <row r="769">
          <cell r="A769" t="str">
            <v>0705281</v>
          </cell>
          <cell r="B769" t="str">
            <v>Corpo de BDCC 2,00 x 2,00 m - moldado no local - altura do aterro 10,00 a 12,50 m - areia e brita comerciais</v>
          </cell>
          <cell r="C769" t="str">
            <v>m</v>
          </cell>
          <cell r="D769">
            <v>7884.41</v>
          </cell>
        </row>
        <row r="770">
          <cell r="A770" t="str">
            <v>0705280</v>
          </cell>
          <cell r="B770" t="str">
            <v>Corpo de BDCC 2,00 x 2,00 m - moldado no local - altura do aterro 10,00 a 12,50 m - areia extraída e brita produzida</v>
          </cell>
          <cell r="C770" t="str">
            <v>m</v>
          </cell>
          <cell r="D770">
            <v>7187.68</v>
          </cell>
        </row>
        <row r="771">
          <cell r="A771" t="str">
            <v>0705283</v>
          </cell>
          <cell r="B771" t="str">
            <v>Corpo de BDCC 2,00 x 2,00 m - moldado no local - altura do aterro 12,50 a 15,00 m - areia e brita comerciais</v>
          </cell>
          <cell r="C771" t="str">
            <v>m</v>
          </cell>
          <cell r="D771">
            <v>8085.76</v>
          </cell>
        </row>
        <row r="772">
          <cell r="A772" t="str">
            <v>0705282</v>
          </cell>
          <cell r="B772" t="str">
            <v>Corpo de BDCC 2,00 x 2,00 m - moldado no local - altura do aterro 12,50 a 15,00 m - areia extraída e brita produzida</v>
          </cell>
          <cell r="C772" t="str">
            <v>m</v>
          </cell>
          <cell r="D772">
            <v>7389.03</v>
          </cell>
        </row>
        <row r="773">
          <cell r="A773" t="str">
            <v>0705275</v>
          </cell>
          <cell r="B773" t="str">
            <v>Corpo de BDCC 2,00 x 2,00 m - moldado no local - altura do aterro 2,50 a 5,00 m - areia e brita comerciais</v>
          </cell>
          <cell r="C773" t="str">
            <v>m</v>
          </cell>
          <cell r="D773">
            <v>5733.42</v>
          </cell>
        </row>
        <row r="774">
          <cell r="A774" t="str">
            <v>0705274</v>
          </cell>
          <cell r="B774" t="str">
            <v>Corpo de BDCC 2,00 x 2,00 m - moldado no local - altura do aterro 2,50 a 5,00 m - areia extraída e brita produzida</v>
          </cell>
          <cell r="C774" t="str">
            <v>m</v>
          </cell>
          <cell r="D774">
            <v>5301.73</v>
          </cell>
        </row>
        <row r="775">
          <cell r="A775" t="str">
            <v>0705277</v>
          </cell>
          <cell r="B775" t="str">
            <v>Corpo de BDCC 2,00 x 2,00 m - moldado no local - altura do aterro 5,00 a 7,50 m - areia e brita comerciais</v>
          </cell>
          <cell r="C775" t="str">
            <v>m</v>
          </cell>
          <cell r="D775">
            <v>6439.69</v>
          </cell>
        </row>
        <row r="776">
          <cell r="A776" t="str">
            <v>0705276</v>
          </cell>
          <cell r="B776" t="str">
            <v>Corpo de BDCC 2,00 x 2,00 m - moldado no local - altura do aterro 5,00 a 7,50 m - areia extraída e brita produzida</v>
          </cell>
          <cell r="C776" t="str">
            <v>m</v>
          </cell>
          <cell r="D776">
            <v>5874.72</v>
          </cell>
        </row>
        <row r="777">
          <cell r="A777" t="str">
            <v>0705279</v>
          </cell>
          <cell r="B777" t="str">
            <v>Corpo de BDCC 2,00 x 2,00 m - moldado no local - altura do aterro 7,50 a 10,00 m - areia e brita comerciais</v>
          </cell>
          <cell r="C777" t="str">
            <v>m</v>
          </cell>
          <cell r="D777">
            <v>7325.44</v>
          </cell>
        </row>
        <row r="778">
          <cell r="A778" t="str">
            <v>0705278</v>
          </cell>
          <cell r="B778" t="str">
            <v>Corpo de BDCC 2,00 x 2,00 m - moldado no local - altura do aterro 7,50 a 10,00 m - areia extraída e brita produzida</v>
          </cell>
          <cell r="C778" t="str">
            <v>m</v>
          </cell>
          <cell r="D778">
            <v>6760.46</v>
          </cell>
        </row>
        <row r="779">
          <cell r="A779" t="str">
            <v>0705285</v>
          </cell>
          <cell r="B779" t="str">
            <v>Corpo de BDCC 2,50 x 2,50 m - moldado no local - altura do aterro 0,00 a 1,00 m - areia e brita comerciais</v>
          </cell>
          <cell r="C779" t="str">
            <v>m</v>
          </cell>
          <cell r="D779">
            <v>7383.35</v>
          </cell>
        </row>
        <row r="780">
          <cell r="A780" t="str">
            <v>0705284</v>
          </cell>
          <cell r="B780" t="str">
            <v>Corpo de BDCC 2,50 x 2,50 m - moldado no local - altura do aterro 0,00 a 1,00 m - areia extraída e brita produzida</v>
          </cell>
          <cell r="C780" t="str">
            <v>m</v>
          </cell>
          <cell r="D780">
            <v>6840.69</v>
          </cell>
        </row>
        <row r="781">
          <cell r="A781" t="str">
            <v>0705287</v>
          </cell>
          <cell r="B781" t="str">
            <v>Corpo de BDCC 2,50 x 2,50 m - moldado no local - altura do aterro 1,00 a 2,50 m - areia e brita comerciais</v>
          </cell>
          <cell r="C781" t="str">
            <v>m</v>
          </cell>
          <cell r="D781">
            <v>6747.19</v>
          </cell>
        </row>
        <row r="782">
          <cell r="A782" t="str">
            <v>0705286</v>
          </cell>
          <cell r="B782" t="str">
            <v>Corpo de BDCC 2,50 x 2,50 m - moldado no local - altura do aterro 1,00 a 2,50 m - areia extraída e brita produzida</v>
          </cell>
          <cell r="C782" t="str">
            <v>m</v>
          </cell>
          <cell r="D782">
            <v>6204.53</v>
          </cell>
        </row>
        <row r="783">
          <cell r="A783" t="str">
            <v>0705295</v>
          </cell>
          <cell r="B783" t="str">
            <v>Corpo de BDCC 2,50 x 2,50 m - moldado no local - altura do aterro 10,00 a 12,50 m - areia e brita comerciais</v>
          </cell>
          <cell r="C783" t="str">
            <v>m</v>
          </cell>
          <cell r="D783">
            <v>10334.06</v>
          </cell>
        </row>
        <row r="784">
          <cell r="A784" t="str">
            <v>0705294</v>
          </cell>
          <cell r="B784" t="str">
            <v>Corpo de BDCC 2,50 x 2,50 m - moldado no local - altura do aterro 10,00 a 12,50 m - areia extraída e brita produzida</v>
          </cell>
          <cell r="C784" t="str">
            <v>m</v>
          </cell>
          <cell r="D784">
            <v>9495.58</v>
          </cell>
        </row>
        <row r="785">
          <cell r="A785" t="str">
            <v>0705297</v>
          </cell>
          <cell r="B785" t="str">
            <v>Corpo de BDCC 2,50 x 2,50 m - moldado no local - altura do aterro 12,50 a 15,00 m - areia e brita comerciais</v>
          </cell>
          <cell r="C785" t="str">
            <v>m</v>
          </cell>
          <cell r="D785">
            <v>11167.27</v>
          </cell>
        </row>
        <row r="786">
          <cell r="A786" t="str">
            <v>0705296</v>
          </cell>
          <cell r="B786" t="str">
            <v>Corpo de BDCC 2,50 x 2,50 m - moldado no local - altura do aterro 12,50 a 15,00 m - areia extraída e brita produzida</v>
          </cell>
          <cell r="C786" t="str">
            <v>m</v>
          </cell>
          <cell r="D786">
            <v>10328.780000000001</v>
          </cell>
        </row>
        <row r="787">
          <cell r="A787" t="str">
            <v>0705289</v>
          </cell>
          <cell r="B787" t="str">
            <v>Corpo de BDCC 2,50 x 2,50 m - moldado no local - altura do aterro 2,50 a 5,00 m - areia e brita comerciais</v>
          </cell>
          <cell r="C787" t="str">
            <v>m</v>
          </cell>
          <cell r="D787">
            <v>7613.21</v>
          </cell>
        </row>
        <row r="788">
          <cell r="A788" t="str">
            <v>0705288</v>
          </cell>
          <cell r="B788" t="str">
            <v>Corpo de BDCC 2,50 x 2,50 m - moldado no local - altura do aterro 2,50 a 5,00 m - areia extraída e brita produzida</v>
          </cell>
          <cell r="C788" t="str">
            <v>m</v>
          </cell>
          <cell r="D788">
            <v>6925.53</v>
          </cell>
        </row>
        <row r="789">
          <cell r="A789" t="str">
            <v>0705291</v>
          </cell>
          <cell r="B789" t="str">
            <v>Corpo de BDCC 2,50 x 2,50 m - moldado no local - altura do aterro 5,00 a 7,50 m - areia e brita comerciais</v>
          </cell>
          <cell r="C789" t="str">
            <v>m</v>
          </cell>
          <cell r="D789">
            <v>8679.39</v>
          </cell>
        </row>
        <row r="790">
          <cell r="A790" t="str">
            <v>0705290</v>
          </cell>
          <cell r="B790" t="str">
            <v>Corpo de BDCC 2,50 x 2,50 m - moldado no local - altura do aterro 5,00 a 7,50 m - areia extraída e brita produzida</v>
          </cell>
          <cell r="C790" t="str">
            <v>m</v>
          </cell>
          <cell r="D790">
            <v>7991.72</v>
          </cell>
        </row>
        <row r="791">
          <cell r="A791" t="str">
            <v>0705293</v>
          </cell>
          <cell r="B791" t="str">
            <v>Corpo de BDCC 2,50 x 2,50 m - moldado no local - altura do aterro 7,50 a 10,00 m - areia e brita comerciais</v>
          </cell>
          <cell r="C791" t="str">
            <v>m</v>
          </cell>
          <cell r="D791">
            <v>9354.2000000000007</v>
          </cell>
        </row>
        <row r="792">
          <cell r="A792" t="str">
            <v>0705292</v>
          </cell>
          <cell r="B792" t="str">
            <v>Corpo de BDCC 2,50 x 2,50 m - moldado no local - altura do aterro 7,50 a 10,00 m - areia extraída e brita produzida</v>
          </cell>
          <cell r="C792" t="str">
            <v>m</v>
          </cell>
          <cell r="D792">
            <v>8515.7199999999993</v>
          </cell>
        </row>
        <row r="793">
          <cell r="A793" t="str">
            <v>0705299</v>
          </cell>
          <cell r="B793" t="str">
            <v>Corpo de BDCC 3,00 x 3,00 m - moldado no local - altura do aterro 0,00 a 1,00 m - areia e brita comerciais</v>
          </cell>
          <cell r="C793" t="str">
            <v>m</v>
          </cell>
          <cell r="D793">
            <v>9473.6200000000008</v>
          </cell>
        </row>
        <row r="794">
          <cell r="A794" t="str">
            <v>0705298</v>
          </cell>
          <cell r="B794" t="str">
            <v>Corpo de BDCC 3,00 x 3,00 m - moldado no local - altura do aterro 0,00 a 1,00 m - areia extraída e brita produzida</v>
          </cell>
          <cell r="C794" t="str">
            <v>m</v>
          </cell>
          <cell r="D794">
            <v>8663.24</v>
          </cell>
        </row>
        <row r="795">
          <cell r="A795" t="str">
            <v>0705301</v>
          </cell>
          <cell r="B795" t="str">
            <v>Corpo de BDCC 3,00 x 3,00 m - moldado no local - altura do aterro 1,00 a 2,50 m - areia e brita comerciais</v>
          </cell>
          <cell r="C795" t="str">
            <v>m</v>
          </cell>
          <cell r="D795">
            <v>8867.6</v>
          </cell>
        </row>
        <row r="796">
          <cell r="A796" t="str">
            <v>0705300</v>
          </cell>
          <cell r="B796" t="str">
            <v>Corpo de BDCC 3,00 x 3,00 m - moldado no local - altura do aterro 1,00 a 2,50 m - areia extraída e brita produzida</v>
          </cell>
          <cell r="C796" t="str">
            <v>m</v>
          </cell>
          <cell r="D796">
            <v>8057.22</v>
          </cell>
        </row>
        <row r="797">
          <cell r="A797" t="str">
            <v>0705309</v>
          </cell>
          <cell r="B797" t="str">
            <v>Corpo de BDCC 3,00 x 3,00 m - moldado no local - altura do aterro 10,00 a 12,50 m - areia e brita comerciais</v>
          </cell>
          <cell r="C797" t="str">
            <v>m</v>
          </cell>
          <cell r="D797">
            <v>14332.02</v>
          </cell>
        </row>
        <row r="798">
          <cell r="A798" t="str">
            <v>0705308</v>
          </cell>
          <cell r="B798" t="str">
            <v>Corpo de BDCC 3,00 x 3,00 m - moldado no local - altura do aterro 10,00 a 12,50 m - areia extraída e brita produzida</v>
          </cell>
          <cell r="C798" t="str">
            <v>m</v>
          </cell>
          <cell r="D798">
            <v>13118.85</v>
          </cell>
        </row>
        <row r="799">
          <cell r="A799" t="str">
            <v>0705311</v>
          </cell>
          <cell r="B799" t="str">
            <v>Corpo de BDCC 3,00 x 3,00 m - moldado no local - altura do aterro 12,50 a 15,00 m - areia e brita comerciais</v>
          </cell>
          <cell r="C799" t="str">
            <v>m</v>
          </cell>
          <cell r="D799">
            <v>14236.81</v>
          </cell>
        </row>
        <row r="800">
          <cell r="A800" t="str">
            <v>0705310</v>
          </cell>
          <cell r="B800" t="str">
            <v>Corpo de BDCC 3,00 x 3,00 m - moldado no local - altura do aterro 12,50 a 15,00 m - areia extraída e brita produzida</v>
          </cell>
          <cell r="C800" t="str">
            <v>m</v>
          </cell>
          <cell r="D800">
            <v>13023.64</v>
          </cell>
        </row>
        <row r="801">
          <cell r="A801" t="str">
            <v>0705303</v>
          </cell>
          <cell r="B801" t="str">
            <v>Corpo de BDCC 3,00 x 3,00 m - moldado no local - altura do aterro 2,50 a 5,00 m - areia e brita comerciais</v>
          </cell>
          <cell r="C801" t="str">
            <v>m</v>
          </cell>
          <cell r="D801">
            <v>9528.7199999999993</v>
          </cell>
        </row>
        <row r="802">
          <cell r="A802" t="str">
            <v>0705302</v>
          </cell>
          <cell r="B802" t="str">
            <v>Corpo de BDCC 3,00 x 3,00 m - moldado no local - altura do aterro 2,50 a 5,00 m - areia extraída e brita produzida</v>
          </cell>
          <cell r="C802" t="str">
            <v>m</v>
          </cell>
          <cell r="D802">
            <v>8541.16</v>
          </cell>
        </row>
        <row r="803">
          <cell r="A803" t="str">
            <v>0705305</v>
          </cell>
          <cell r="B803" t="str">
            <v>Corpo de BDCC 3,00 x 3,00 m - moldado no local - altura do aterro 5,00 a 7,50 m - areia e brita comerciais</v>
          </cell>
          <cell r="C803" t="str">
            <v>m</v>
          </cell>
          <cell r="D803">
            <v>11630.25</v>
          </cell>
        </row>
        <row r="804">
          <cell r="A804" t="str">
            <v>0705304</v>
          </cell>
          <cell r="B804" t="str">
            <v>Corpo de BDCC 3,00 x 3,00 m - moldado no local - altura do aterro 5,00 a 7,50 m - areia extraída e brita produzida</v>
          </cell>
          <cell r="C804" t="str">
            <v>m</v>
          </cell>
          <cell r="D804">
            <v>10642.69</v>
          </cell>
        </row>
        <row r="805">
          <cell r="A805" t="str">
            <v>0705307</v>
          </cell>
          <cell r="B805" t="str">
            <v>Corpo de BDCC 3,00 x 3,00 m - moldado no local - altura do aterro 7,50 a 10,00 m - areia e brita comerciais</v>
          </cell>
          <cell r="C805" t="str">
            <v>m</v>
          </cell>
          <cell r="D805">
            <v>12818.25</v>
          </cell>
        </row>
        <row r="806">
          <cell r="A806" t="str">
            <v>0705306</v>
          </cell>
          <cell r="B806" t="str">
            <v>Corpo de BDCC 3,00 x 3,00 m - moldado no local - altura do aterro 7,50 a 10,00 m - areia extraída e brita produzida</v>
          </cell>
          <cell r="C806" t="str">
            <v>m</v>
          </cell>
          <cell r="D806">
            <v>11605.08</v>
          </cell>
        </row>
        <row r="807">
          <cell r="A807" t="str">
            <v>0705169</v>
          </cell>
          <cell r="B807" t="str">
            <v>Corpo de BSCC 1,50 x 1,50 m - moldado no local - altura do aterro 0,00 a 1,00 m - areia e brita comerciais</v>
          </cell>
          <cell r="C807" t="str">
            <v>m</v>
          </cell>
          <cell r="D807">
            <v>2399.87</v>
          </cell>
        </row>
        <row r="808">
          <cell r="A808" t="str">
            <v>0705168</v>
          </cell>
          <cell r="B808" t="str">
            <v>Corpo de BSCC 1,50 x 1,50 m - moldado no local - altura do aterro 0,00 a 1,00 m - areia extraída e brita produzida</v>
          </cell>
          <cell r="C808" t="str">
            <v>m</v>
          </cell>
          <cell r="D808">
            <v>2212.66</v>
          </cell>
        </row>
        <row r="809">
          <cell r="A809" t="str">
            <v>0705171</v>
          </cell>
          <cell r="B809" t="str">
            <v>Corpo de BSCC 1,50 x 1,50 m - moldado no local - altura do aterro 1,00 a 2,50 m - areia e brita comerciais</v>
          </cell>
          <cell r="C809" t="str">
            <v>m</v>
          </cell>
          <cell r="D809">
            <v>2120.5700000000002</v>
          </cell>
        </row>
        <row r="810">
          <cell r="A810" t="str">
            <v>0705170</v>
          </cell>
          <cell r="B810" t="str">
            <v>Corpo de BSCC 1,50 x 1,50 m - moldado no local - altura do aterro 1,00 a 2,50 m - areia extraída e brita produzida</v>
          </cell>
          <cell r="C810" t="str">
            <v>m</v>
          </cell>
          <cell r="D810">
            <v>1933.35</v>
          </cell>
        </row>
        <row r="811">
          <cell r="A811" t="str">
            <v>0705179</v>
          </cell>
          <cell r="B811" t="str">
            <v>Corpo de BSCC 1,50 x 1,50 m - moldado no local - altura do aterro 10,00 a 12,50 m - areia e brita comerciais</v>
          </cell>
          <cell r="C811" t="str">
            <v>m</v>
          </cell>
          <cell r="D811">
            <v>3017.44</v>
          </cell>
        </row>
        <row r="812">
          <cell r="A812" t="str">
            <v>0705178</v>
          </cell>
          <cell r="B812" t="str">
            <v>Corpo de BSCC 1,50 x 1,50 m - moldado no local - altura do aterro 10,00 a 12,50 m - areia extraída e brita produzida</v>
          </cell>
          <cell r="C812" t="str">
            <v>m</v>
          </cell>
          <cell r="D812">
            <v>2770.21</v>
          </cell>
        </row>
        <row r="813">
          <cell r="A813" t="str">
            <v>0705181</v>
          </cell>
          <cell r="B813" t="str">
            <v>Corpo de BSCC 1,50 x 1,50 m - moldado no local - altura do aterro 12,50 a 15,00 m - areia e brita comerciais</v>
          </cell>
          <cell r="C813" t="str">
            <v>m</v>
          </cell>
          <cell r="D813">
            <v>3154.53</v>
          </cell>
        </row>
        <row r="814">
          <cell r="A814" t="str">
            <v>0705180</v>
          </cell>
          <cell r="B814" t="str">
            <v>Corpo de BSCC 1,50 x 1,50 m - moldado no local - altura do aterro 12,50 a 15,00 m - areia extraída e brita produzida</v>
          </cell>
          <cell r="C814" t="str">
            <v>m</v>
          </cell>
          <cell r="D814">
            <v>2907.3</v>
          </cell>
        </row>
        <row r="815">
          <cell r="A815" t="str">
            <v>0705173</v>
          </cell>
          <cell r="B815" t="str">
            <v>Corpo de BSCC 1,50 x 1,50 m - moldado no local - altura do aterro 2,50 a 5,00 m - areia e brita comerciais</v>
          </cell>
          <cell r="C815" t="str">
            <v>m</v>
          </cell>
          <cell r="D815">
            <v>2315.36</v>
          </cell>
        </row>
        <row r="816">
          <cell r="A816" t="str">
            <v>0705172</v>
          </cell>
          <cell r="B816" t="str">
            <v>Corpo de BSCC 1,50 x 1,50 m - moldado no local - altura do aterro 2,50 a 5,00 m - areia extraída e brita produzida</v>
          </cell>
          <cell r="C816" t="str">
            <v>m</v>
          </cell>
          <cell r="D816">
            <v>2128.15</v>
          </cell>
        </row>
        <row r="817">
          <cell r="A817" t="str">
            <v>0705175</v>
          </cell>
          <cell r="B817" t="str">
            <v>Corpo de BSCC 1,50 x 1,50 m - moldado no local - altura do aterro 5,00 a 7,50 m - areia e brita comerciais</v>
          </cell>
          <cell r="C817" t="str">
            <v>m</v>
          </cell>
          <cell r="D817">
            <v>2583.69</v>
          </cell>
        </row>
        <row r="818">
          <cell r="A818" t="str">
            <v>0705174</v>
          </cell>
          <cell r="B818" t="str">
            <v>Corpo de BSCC 1,50 x 1,50 m - moldado no local - altura do aterro 5,00 a 7,50 m - areia extraída e brita produzida</v>
          </cell>
          <cell r="C818" t="str">
            <v>m</v>
          </cell>
          <cell r="D818">
            <v>2396.48</v>
          </cell>
        </row>
        <row r="819">
          <cell r="A819" t="str">
            <v>0705177</v>
          </cell>
          <cell r="B819" t="str">
            <v>Corpo de BSCC 1,50 x 1,50 m - moldado no local - altura do aterro 7,50 a 10,00 m - areia e brita comerciais</v>
          </cell>
          <cell r="C819" t="str">
            <v>m</v>
          </cell>
          <cell r="D819">
            <v>2903.77</v>
          </cell>
        </row>
        <row r="820">
          <cell r="A820" t="str">
            <v>0705176</v>
          </cell>
          <cell r="B820" t="str">
            <v>Corpo de BSCC 1,50 x 1,50 m - moldado no local - altura do aterro 7,50 a 10,00 m - areia extraída e brita produzida</v>
          </cell>
          <cell r="C820" t="str">
            <v>m</v>
          </cell>
          <cell r="D820">
            <v>2656.54</v>
          </cell>
        </row>
        <row r="821">
          <cell r="A821" t="str">
            <v>0705183</v>
          </cell>
          <cell r="B821" t="str">
            <v>Corpo de BSCC 2,00 x 2,00 m - moldado no local - altura do aterro 0,00 a 1,00 m - areia e brita comerciais</v>
          </cell>
          <cell r="C821" t="str">
            <v>m</v>
          </cell>
          <cell r="D821">
            <v>3351.99</v>
          </cell>
        </row>
        <row r="822">
          <cell r="A822" t="str">
            <v>0705182</v>
          </cell>
          <cell r="B822" t="str">
            <v>Corpo de BSCC 2,00 x 2,00 m - moldado no local - altura do aterro 0,00 a 1,00 m - areia extraída e brita produzida</v>
          </cell>
          <cell r="C822" t="str">
            <v>m</v>
          </cell>
          <cell r="D822">
            <v>3111.37</v>
          </cell>
        </row>
        <row r="823">
          <cell r="A823" t="str">
            <v>0705185</v>
          </cell>
          <cell r="B823" t="str">
            <v>Corpo de BSCC 2,00 x 2,00 m - moldado no local - altura do aterro 1,00 a 2,50 m - areia e brita comerciais</v>
          </cell>
          <cell r="C823" t="str">
            <v>m</v>
          </cell>
          <cell r="D823">
            <v>3028.26</v>
          </cell>
        </row>
        <row r="824">
          <cell r="A824" t="str">
            <v>0705184</v>
          </cell>
          <cell r="B824" t="str">
            <v>Corpo de BSCC 2,00 x 2,00 m - moldado no local - altura do aterro 1,00 a 2,50 m - areia extraída e brita produzida</v>
          </cell>
          <cell r="C824" t="str">
            <v>m</v>
          </cell>
          <cell r="D824">
            <v>2787.63</v>
          </cell>
        </row>
        <row r="825">
          <cell r="A825" t="str">
            <v>0705193</v>
          </cell>
          <cell r="B825" t="str">
            <v>Corpo de BSCC 2,00 x 2,00 m - moldado no local - altura do aterro 10,00 a 12,50 m - areia e brita comerciais</v>
          </cell>
          <cell r="C825" t="str">
            <v>m</v>
          </cell>
          <cell r="D825">
            <v>4595.2700000000004</v>
          </cell>
        </row>
        <row r="826">
          <cell r="A826" t="str">
            <v>0705192</v>
          </cell>
          <cell r="B826" t="str">
            <v>Corpo de BSCC 2,00 x 2,00 m - moldado no local - altura do aterro 10,00 a 12,50 m - areia extraída e brita produzida</v>
          </cell>
          <cell r="C826" t="str">
            <v>m</v>
          </cell>
          <cell r="D826">
            <v>4206.7700000000004</v>
          </cell>
        </row>
        <row r="827">
          <cell r="A827" t="str">
            <v>0705195</v>
          </cell>
          <cell r="B827" t="str">
            <v>Corpo de BSCC 2,00 x 2,00 m - moldado no local - altura do aterro 12,50 a 15,00 m - areia e brita comerciais</v>
          </cell>
          <cell r="C827" t="str">
            <v>m</v>
          </cell>
          <cell r="D827">
            <v>4923.8900000000003</v>
          </cell>
        </row>
        <row r="828">
          <cell r="A828" t="str">
            <v>0705194</v>
          </cell>
          <cell r="B828" t="str">
            <v>Corpo de BSCC 2,00 x 2,00 m - moldado no local - altura do aterro 12,50 a 15,00 m - areia extraída e brita produzida</v>
          </cell>
          <cell r="C828" t="str">
            <v>m</v>
          </cell>
          <cell r="D828">
            <v>4535.3900000000003</v>
          </cell>
        </row>
        <row r="829">
          <cell r="A829" t="str">
            <v>0705187</v>
          </cell>
          <cell r="B829" t="str">
            <v>Corpo de BSCC 2,00 x 2,00 m - moldado no local - altura do aterro 2,50 a 5,00 m - areia e brita comerciais</v>
          </cell>
          <cell r="C829" t="str">
            <v>m</v>
          </cell>
          <cell r="D829">
            <v>3431.99</v>
          </cell>
        </row>
        <row r="830">
          <cell r="A830" t="str">
            <v>0705186</v>
          </cell>
          <cell r="B830" t="str">
            <v>Corpo de BSCC 2,00 x 2,00 m - moldado no local - altura do aterro 2,50 a 5,00 m - areia extraída e brita produzida</v>
          </cell>
          <cell r="C830" t="str">
            <v>m</v>
          </cell>
          <cell r="D830">
            <v>3116.69</v>
          </cell>
        </row>
        <row r="831">
          <cell r="A831" t="str">
            <v>0705189</v>
          </cell>
          <cell r="B831" t="str">
            <v>Corpo de BSCC 2,00 x 2,00 m - moldado no local - altura do aterro 5,00 a 7,50 m - areia e brita comerciais</v>
          </cell>
          <cell r="C831" t="str">
            <v>m</v>
          </cell>
          <cell r="D831">
            <v>3858.95</v>
          </cell>
        </row>
        <row r="832">
          <cell r="A832" t="str">
            <v>0705188</v>
          </cell>
          <cell r="B832" t="str">
            <v>Corpo de BSCC 2,00 x 2,00 m - moldado no local - altura do aterro 5,00 a 7,50 m - areia extraída e brita produzida</v>
          </cell>
          <cell r="C832" t="str">
            <v>m</v>
          </cell>
          <cell r="D832">
            <v>3543.65</v>
          </cell>
        </row>
        <row r="833">
          <cell r="A833" t="str">
            <v>0705191</v>
          </cell>
          <cell r="B833" t="str">
            <v>Corpo de BSCC 2,00 x 2,00 m - moldado no local - altura do aterro 7,50 a 10,00 m - areia e brita comerciais</v>
          </cell>
          <cell r="C833" t="str">
            <v>m</v>
          </cell>
          <cell r="D833">
            <v>4222.7</v>
          </cell>
        </row>
        <row r="834">
          <cell r="A834" t="str">
            <v>0705190</v>
          </cell>
          <cell r="B834" t="str">
            <v>Corpo de BSCC 2,00 x 2,00 m - moldado no local - altura do aterro 7,50 a 10,00 m - areia extraída e brita produzida</v>
          </cell>
          <cell r="C834" t="str">
            <v>m</v>
          </cell>
          <cell r="D834">
            <v>3834.2</v>
          </cell>
        </row>
        <row r="835">
          <cell r="A835" t="str">
            <v>0705197</v>
          </cell>
          <cell r="B835" t="str">
            <v>Corpo de BSCC 2,50 x 2,50 m - moldado no local - altura do aterro 0,00 a 1,00 m - areia e brita comerciais</v>
          </cell>
          <cell r="C835" t="str">
            <v>m</v>
          </cell>
          <cell r="D835">
            <v>4561.8500000000004</v>
          </cell>
        </row>
        <row r="836">
          <cell r="A836" t="str">
            <v>0705196</v>
          </cell>
          <cell r="B836" t="str">
            <v>Corpo de BSCC 2,50 x 2,50 m - moldado no local - altura do aterro 0,00 a 1,00 m - areia extraída e brita produzida</v>
          </cell>
          <cell r="C836" t="str">
            <v>m</v>
          </cell>
          <cell r="D836">
            <v>4177.2700000000004</v>
          </cell>
        </row>
        <row r="837">
          <cell r="A837" t="str">
            <v>0705199</v>
          </cell>
          <cell r="B837" t="str">
            <v>Corpo de BSCC 2,50 x 2,50 m - moldado no local - altura do aterro 1,00 a 2,50 m - areia e brita comerciais</v>
          </cell>
          <cell r="C837" t="str">
            <v>m</v>
          </cell>
          <cell r="D837">
            <v>4316.95</v>
          </cell>
        </row>
        <row r="838">
          <cell r="A838" t="str">
            <v>0705198</v>
          </cell>
          <cell r="B838" t="str">
            <v>Corpo de BSCC 2,50 x 2,50 m - moldado no local - altura do aterro 1,00 a 2,50 m - areia extraída e brita produzida</v>
          </cell>
          <cell r="C838" t="str">
            <v>m</v>
          </cell>
          <cell r="D838">
            <v>3932.36</v>
          </cell>
        </row>
        <row r="839">
          <cell r="A839" t="str">
            <v>0705207</v>
          </cell>
          <cell r="B839" t="str">
            <v>Corpo de BSCC 2,50 x 2,50 m - moldado no local - altura do aterro 10,00 a 12,50 m - areia e brita comerciais</v>
          </cell>
          <cell r="C839" t="str">
            <v>m</v>
          </cell>
          <cell r="D839">
            <v>6495.52</v>
          </cell>
        </row>
        <row r="840">
          <cell r="A840" t="str">
            <v>0705206</v>
          </cell>
          <cell r="B840" t="str">
            <v>Corpo de BSCC 2,50 x 2,50 m - moldado no local - altura do aterro 10,00 a 12,50 m - areia extraída e brita produzida</v>
          </cell>
          <cell r="C840" t="str">
            <v>m</v>
          </cell>
          <cell r="D840">
            <v>5922.03</v>
          </cell>
        </row>
        <row r="841">
          <cell r="A841" t="str">
            <v>0705209</v>
          </cell>
          <cell r="B841" t="str">
            <v>Corpo de BSCC 2,50 x 2,50 m - moldado no local - altura do aterro 12,50 a 15,00 m - areia e brita comerciais</v>
          </cell>
          <cell r="C841" t="str">
            <v>m</v>
          </cell>
          <cell r="D841">
            <v>7367.33</v>
          </cell>
        </row>
        <row r="842">
          <cell r="A842" t="str">
            <v>0705208</v>
          </cell>
          <cell r="B842" t="str">
            <v>Corpo de BSCC 2,50 x 2,50 m - moldado no local - altura do aterro 12,50 a 15,00 m - areia extraída e brita produzida</v>
          </cell>
          <cell r="C842" t="str">
            <v>m</v>
          </cell>
          <cell r="D842">
            <v>6698.65</v>
          </cell>
        </row>
        <row r="843">
          <cell r="A843" t="str">
            <v>0705201</v>
          </cell>
          <cell r="B843" t="str">
            <v>Corpo de BSCC 2,50 x 2,50 m - moldado no local - altura do aterro 2,50 a 5,00 m - areia e brita comerciais</v>
          </cell>
          <cell r="C843" t="str">
            <v>m</v>
          </cell>
          <cell r="D843">
            <v>4960.63</v>
          </cell>
        </row>
        <row r="844">
          <cell r="A844" t="str">
            <v>0705200</v>
          </cell>
          <cell r="B844" t="str">
            <v>Corpo de BSCC 2,50 x 2,50 m - moldado no local - altura do aterro 2,50 a 5,00 m - areia extraída e brita produzida</v>
          </cell>
          <cell r="C844" t="str">
            <v>m</v>
          </cell>
          <cell r="D844">
            <v>4576.04</v>
          </cell>
        </row>
        <row r="845">
          <cell r="A845" t="str">
            <v>0705203</v>
          </cell>
          <cell r="B845" t="str">
            <v>Corpo de BSCC 2,50 x 2,50 m - moldado no local - altura do aterro 5,00 a 7,50 m - areia e brita comerciais</v>
          </cell>
          <cell r="C845" t="str">
            <v>m</v>
          </cell>
          <cell r="D845">
            <v>5445.44</v>
          </cell>
        </row>
        <row r="846">
          <cell r="A846" t="str">
            <v>0705202</v>
          </cell>
          <cell r="B846" t="str">
            <v>Corpo de BSCC 2,50 x 2,50 m - moldado no local - altura do aterro 5,00 a 7,50 m - areia extraída e brita produzida</v>
          </cell>
          <cell r="C846" t="str">
            <v>m</v>
          </cell>
          <cell r="D846">
            <v>4972.99</v>
          </cell>
        </row>
        <row r="847">
          <cell r="A847" t="str">
            <v>0705205</v>
          </cell>
          <cell r="B847" t="str">
            <v>Corpo de BSCC 2,50 x 2,50 m - moldado no local - altura do aterro 7,50 a 10,00 m - areia e brita comerciais</v>
          </cell>
          <cell r="C847" t="str">
            <v>m</v>
          </cell>
          <cell r="D847">
            <v>5961.3</v>
          </cell>
        </row>
        <row r="848">
          <cell r="A848" t="str">
            <v>0705204</v>
          </cell>
          <cell r="B848" t="str">
            <v>Corpo de BSCC 2,50 x 2,50 m - moldado no local - altura do aterro 7,50 a 10,00 m - areia extraída e brita produzida</v>
          </cell>
          <cell r="C848" t="str">
            <v>m</v>
          </cell>
          <cell r="D848">
            <v>5488.85</v>
          </cell>
        </row>
        <row r="849">
          <cell r="A849" t="str">
            <v>0705211</v>
          </cell>
          <cell r="B849" t="str">
            <v>Corpo de BSCC 3,00 x 3,00 m - moldado no local - altura do aterro 0,00 a 1,00 m - areia e brita comerciais</v>
          </cell>
          <cell r="C849" t="str">
            <v>m</v>
          </cell>
          <cell r="D849">
            <v>5814.58</v>
          </cell>
        </row>
        <row r="850">
          <cell r="A850" t="str">
            <v>0705210</v>
          </cell>
          <cell r="B850" t="str">
            <v>Corpo de BSCC 3,00 x 3,00 m - moldado no local - altura do aterro 0,00 a 1,00 m - areia extraída e brita produzida</v>
          </cell>
          <cell r="C850" t="str">
            <v>m</v>
          </cell>
          <cell r="D850">
            <v>5259.41</v>
          </cell>
        </row>
        <row r="851">
          <cell r="A851" t="str">
            <v>0705213</v>
          </cell>
          <cell r="B851" t="str">
            <v>Corpo de BSCC 3,00 x 3,00 m - moldado no local - altura do aterro 1,00 a 2,50 m - areia e brita comerciais</v>
          </cell>
          <cell r="C851" t="str">
            <v>m</v>
          </cell>
          <cell r="D851">
            <v>5740.9</v>
          </cell>
        </row>
        <row r="852">
          <cell r="A852" t="str">
            <v>0705212</v>
          </cell>
          <cell r="B852" t="str">
            <v>Corpo de BSCC 3,00 x 3,00 m - moldado no local - altura do aterro 1,00 a 2,50 m - areia extraída e brita produzida</v>
          </cell>
          <cell r="C852" t="str">
            <v>m</v>
          </cell>
          <cell r="D852">
            <v>5185.7299999999996</v>
          </cell>
        </row>
        <row r="853">
          <cell r="A853" t="str">
            <v>0705221</v>
          </cell>
          <cell r="B853" t="str">
            <v>Corpo de BSCC 3,00 x 3,00 m - moldado no local - altura do aterro 10,00 a 12,50 m - areia e brita comerciais</v>
          </cell>
          <cell r="C853" t="str">
            <v>m</v>
          </cell>
          <cell r="D853">
            <v>8930.49</v>
          </cell>
        </row>
        <row r="854">
          <cell r="A854" t="str">
            <v>0705220</v>
          </cell>
          <cell r="B854" t="str">
            <v>Corpo de BSCC 3,00 x 3,00 m - moldado no local - altura do aterro 10,00 a 12,50 m - areia extraída e brita produzida</v>
          </cell>
          <cell r="C854" t="str">
            <v>m</v>
          </cell>
          <cell r="D854">
            <v>8149.78</v>
          </cell>
        </row>
        <row r="855">
          <cell r="A855" t="str">
            <v>0705223</v>
          </cell>
          <cell r="B855" t="str">
            <v>Corpo de BSCC 3,00 x 3,00 m - moldado no local - altura do aterro 12,50 a 15,00 m - areia e brita comerciais</v>
          </cell>
          <cell r="C855" t="str">
            <v>m</v>
          </cell>
          <cell r="D855">
            <v>9642.2900000000009</v>
          </cell>
        </row>
        <row r="856">
          <cell r="A856" t="str">
            <v>0705222</v>
          </cell>
          <cell r="B856" t="str">
            <v>Corpo de BSCC 3,00 x 3,00 m - moldado no local - altura do aterro 12,50 a 15,00 m - areia extraída e brita produzida</v>
          </cell>
          <cell r="C856" t="str">
            <v>m</v>
          </cell>
          <cell r="D856">
            <v>8742.94</v>
          </cell>
        </row>
        <row r="857">
          <cell r="A857" t="str">
            <v>0705215</v>
          </cell>
          <cell r="B857" t="str">
            <v>Corpo de BSCC 3,00 x 3,00 m - moldado no local - altura do aterro 2,50 a 5,00 m - areia e brita comerciais</v>
          </cell>
          <cell r="C857" t="str">
            <v>m</v>
          </cell>
          <cell r="D857">
            <v>6797.74</v>
          </cell>
        </row>
        <row r="858">
          <cell r="A858" t="str">
            <v>0705214</v>
          </cell>
          <cell r="B858" t="str">
            <v>Corpo de BSCC 3,00 x 3,00 m - moldado no local - altura do aterro 2,50 a 5,00 m - areia extraída e brita produzida</v>
          </cell>
          <cell r="C858" t="str">
            <v>m</v>
          </cell>
          <cell r="D858">
            <v>6125.4</v>
          </cell>
        </row>
        <row r="859">
          <cell r="A859" t="str">
            <v>0705217</v>
          </cell>
          <cell r="B859" t="str">
            <v>Corpo de BSCC 3,00 x 3,00 m - moldado no local - altura do aterro 5,00 a 7,50 m - areia e brita comerciais</v>
          </cell>
          <cell r="C859" t="str">
            <v>m</v>
          </cell>
          <cell r="D859">
            <v>7559.33</v>
          </cell>
        </row>
        <row r="860">
          <cell r="A860" t="str">
            <v>0705216</v>
          </cell>
          <cell r="B860" t="str">
            <v>Corpo de BSCC 3,00 x 3,00 m - moldado no local - altura do aterro 5,00 a 7,50 m - areia extraída e brita produzida</v>
          </cell>
          <cell r="C860" t="str">
            <v>m</v>
          </cell>
          <cell r="D860">
            <v>6887</v>
          </cell>
        </row>
        <row r="861">
          <cell r="A861" t="str">
            <v>0705219</v>
          </cell>
          <cell r="B861" t="str">
            <v>Corpo de BSCC 3,00 x 3,00 m - moldado no local - altura do aterro 7,50 a 10,00 m - areia e brita comerciais</v>
          </cell>
          <cell r="C861" t="str">
            <v>m</v>
          </cell>
          <cell r="D861">
            <v>8225.2900000000009</v>
          </cell>
        </row>
        <row r="862">
          <cell r="A862" t="str">
            <v>0705218</v>
          </cell>
          <cell r="B862" t="str">
            <v>Corpo de BSCC 3,00 x 3,00 m - moldado no local - altura do aterro 7,50 a 10,00 m - areia extraída e brita produzida</v>
          </cell>
          <cell r="C862" t="str">
            <v>m</v>
          </cell>
          <cell r="D862">
            <v>7444.58</v>
          </cell>
        </row>
        <row r="863">
          <cell r="A863" t="str">
            <v>0705346</v>
          </cell>
          <cell r="B863" t="str">
            <v>Corpo de BTCC 1,50 x 1,50 m - moldado no local - altura do aterro 0,00 a 1,00 m - areia e brita comerciais</v>
          </cell>
          <cell r="C863" t="str">
            <v>m</v>
          </cell>
          <cell r="D863">
            <v>5491.26</v>
          </cell>
        </row>
        <row r="864">
          <cell r="A864" t="str">
            <v>0705345</v>
          </cell>
          <cell r="B864" t="str">
            <v>Corpo de BTCC 1,50 x 1,50 m - moldado no local - altura do aterro 0,00 a 1,00 m - areia extraída e brita produzida</v>
          </cell>
          <cell r="C864" t="str">
            <v>m</v>
          </cell>
          <cell r="D864">
            <v>5010.87</v>
          </cell>
        </row>
        <row r="865">
          <cell r="A865" t="str">
            <v>0705348</v>
          </cell>
          <cell r="B865" t="str">
            <v>Corpo de BTCC 1,50 x 1,50 m - moldado no local - altura do aterro 1,00 a 2,50 m - areia e brita comerciais</v>
          </cell>
          <cell r="C865" t="str">
            <v>m</v>
          </cell>
          <cell r="D865">
            <v>4925.1099999999997</v>
          </cell>
        </row>
        <row r="866">
          <cell r="A866" t="str">
            <v>0705347</v>
          </cell>
          <cell r="B866" t="str">
            <v>Corpo de BTCC 1,50 x 1,50 m - moldado no local - altura do aterro 1,00 a 2,50 m - areia extraída e brita produzida</v>
          </cell>
          <cell r="C866" t="str">
            <v>m</v>
          </cell>
          <cell r="D866">
            <v>4444.72</v>
          </cell>
        </row>
        <row r="867">
          <cell r="A867" t="str">
            <v>0705356</v>
          </cell>
          <cell r="B867" t="str">
            <v>Corpo de BTCC 1,50 x 1,50 m - moldado no local - altura do aterro 10,00 a 12,50 m - areia e brita comerciais</v>
          </cell>
          <cell r="C867" t="str">
            <v>m</v>
          </cell>
          <cell r="D867">
            <v>7317.9</v>
          </cell>
        </row>
        <row r="868">
          <cell r="A868" t="str">
            <v>0705355</v>
          </cell>
          <cell r="B868" t="str">
            <v>Corpo de BTCC 1,50 x 1,50 m - moldado no local - altura do aterro 10,00 a 12,50 m - areia extraída e brita produzida</v>
          </cell>
          <cell r="C868" t="str">
            <v>m</v>
          </cell>
          <cell r="D868">
            <v>6677.9</v>
          </cell>
        </row>
        <row r="869">
          <cell r="A869" t="str">
            <v>0705358</v>
          </cell>
          <cell r="B869" t="str">
            <v>Corpo de BTCC 1,50 x 1,50 m - moldado no local - altura do aterro 12,50 a 15,00 m - areia e brita comerciais</v>
          </cell>
          <cell r="C869" t="str">
            <v>m</v>
          </cell>
          <cell r="D869">
            <v>7432.67</v>
          </cell>
        </row>
        <row r="870">
          <cell r="A870" t="str">
            <v>0705357</v>
          </cell>
          <cell r="B870" t="str">
            <v>Corpo de BTCC 1,50 x 1,50 m - moldado no local - altura do aterro 12,50 a 15,00 m - areia extraída e brita produzida</v>
          </cell>
          <cell r="C870" t="str">
            <v>m</v>
          </cell>
          <cell r="D870">
            <v>6792.68</v>
          </cell>
        </row>
        <row r="871">
          <cell r="A871" t="str">
            <v>0705350</v>
          </cell>
          <cell r="B871" t="str">
            <v>Corpo de BTCC 1,50 x 1,50 m - moldado no local - altura do aterro 2,50 a 5,00 m - areia e brita comerciais</v>
          </cell>
          <cell r="C871" t="str">
            <v>m</v>
          </cell>
          <cell r="D871">
            <v>5387.84</v>
          </cell>
        </row>
        <row r="872">
          <cell r="A872" t="str">
            <v>0705349</v>
          </cell>
          <cell r="B872" t="str">
            <v>Corpo de BTCC 1,50 x 1,50 m - moldado no local - altura do aterro 2,50 a 5,00 m - areia extraída e brita produzida</v>
          </cell>
          <cell r="C872" t="str">
            <v>m</v>
          </cell>
          <cell r="D872">
            <v>4907.45</v>
          </cell>
        </row>
        <row r="873">
          <cell r="A873" t="str">
            <v>0705352</v>
          </cell>
          <cell r="B873" t="str">
            <v>Corpo de BTCC 1,50 x 1,50 m - moldado no local - altura do aterro 5,00 a 7,50 m - areia e brita comerciais</v>
          </cell>
          <cell r="C873" t="str">
            <v>m</v>
          </cell>
          <cell r="D873">
            <v>5783.06</v>
          </cell>
        </row>
        <row r="874">
          <cell r="A874" t="str">
            <v>0705351</v>
          </cell>
          <cell r="B874" t="str">
            <v>Corpo de BTCC 1,50 x 1,50 m - moldado no local - altura do aterro 5,00 a 7,50 m - areia extraída e brita produzida</v>
          </cell>
          <cell r="C874" t="str">
            <v>m</v>
          </cell>
          <cell r="D874">
            <v>5302.66</v>
          </cell>
        </row>
        <row r="875">
          <cell r="A875" t="str">
            <v>0705354</v>
          </cell>
          <cell r="B875" t="str">
            <v>Corpo de BTCC 1,50 x 1,50 m - moldado no local - altura do aterro 7,50 a 10,00 m - areia e brita comerciais</v>
          </cell>
          <cell r="C875" t="str">
            <v>m</v>
          </cell>
          <cell r="D875">
            <v>6380.48</v>
          </cell>
        </row>
        <row r="876">
          <cell r="A876" t="str">
            <v>0705353</v>
          </cell>
          <cell r="B876" t="str">
            <v>Corpo de BTCC 1,50 x 1,50 m - moldado no local - altura do aterro 7,50 a 10,00 m - areia extraída e brita produzida</v>
          </cell>
          <cell r="C876" t="str">
            <v>m</v>
          </cell>
          <cell r="D876">
            <v>5900.09</v>
          </cell>
        </row>
        <row r="877">
          <cell r="A877" t="str">
            <v>0705360</v>
          </cell>
          <cell r="B877" t="str">
            <v>Corpo de BTCC 2,00 x 2,00 m - moldado no local - altura do aterro 0,00 a 1,00 m - areia e brita comerciais</v>
          </cell>
          <cell r="C877" t="str">
            <v>m</v>
          </cell>
          <cell r="D877">
            <v>7897.13</v>
          </cell>
        </row>
        <row r="878">
          <cell r="A878" t="str">
            <v>0705359</v>
          </cell>
          <cell r="B878" t="str">
            <v>Corpo de BTCC 2,00 x 2,00 m - moldado no local - altura do aterro 0,00 a 1,00 m - areia extraída e brita produzida</v>
          </cell>
          <cell r="C878" t="str">
            <v>m</v>
          </cell>
          <cell r="D878">
            <v>7277.25</v>
          </cell>
        </row>
        <row r="879">
          <cell r="A879" t="str">
            <v>0705362</v>
          </cell>
          <cell r="B879" t="str">
            <v>Corpo de BTCC 2,00 x 2,00 m - moldado no local - altura do aterro 1,00 a 2,50 m - areia e brita comerciais</v>
          </cell>
          <cell r="C879" t="str">
            <v>m</v>
          </cell>
          <cell r="D879">
            <v>7166.56</v>
          </cell>
        </row>
        <row r="880">
          <cell r="A880" t="str">
            <v>0705361</v>
          </cell>
          <cell r="B880" t="str">
            <v>Corpo de BTCC 2,00 x 2,00 m - moldado no local - altura do aterro 1,00 a 2,50 m - areia extraída e brita produzida</v>
          </cell>
          <cell r="C880" t="str">
            <v>m</v>
          </cell>
          <cell r="D880">
            <v>6546.69</v>
          </cell>
        </row>
        <row r="881">
          <cell r="A881" t="str">
            <v>0705370</v>
          </cell>
          <cell r="B881" t="str">
            <v>Corpo de BTCC 2,00 x 2,00 m - moldado no local - altura do aterro 10,00 a 12,50 m - areia e brita comerciais</v>
          </cell>
          <cell r="C881" t="str">
            <v>m</v>
          </cell>
          <cell r="D881">
            <v>10725.62</v>
          </cell>
        </row>
        <row r="882">
          <cell r="A882" t="str">
            <v>0705369</v>
          </cell>
          <cell r="B882" t="str">
            <v>Corpo de BTCC 2,00 x 2,00 m - moldado no local - altura do aterro 10,00 a 12,50 m - areia extraída e brita produzida</v>
          </cell>
          <cell r="C882" t="str">
            <v>m</v>
          </cell>
          <cell r="D882">
            <v>9733.7900000000009</v>
          </cell>
        </row>
        <row r="883">
          <cell r="A883" t="str">
            <v>0705372</v>
          </cell>
          <cell r="B883" t="str">
            <v>Corpo de BTCC 2,00 x 2,00 m - moldado no local - altura do aterro 12,50 a 15,00 m - areia e brita comerciais</v>
          </cell>
          <cell r="C883" t="str">
            <v>m</v>
          </cell>
          <cell r="D883">
            <v>11441.03</v>
          </cell>
        </row>
        <row r="884">
          <cell r="A884" t="str">
            <v>0705371</v>
          </cell>
          <cell r="B884" t="str">
            <v>Corpo de BTCC 2,00 x 2,00 m - moldado no local - altura do aterro 12,50 a 15,00 m - areia extraída e brita produzida</v>
          </cell>
          <cell r="C884" t="str">
            <v>m</v>
          </cell>
          <cell r="D884">
            <v>10449.200000000001</v>
          </cell>
        </row>
        <row r="885">
          <cell r="A885" t="str">
            <v>0705364</v>
          </cell>
          <cell r="B885" t="str">
            <v>Corpo de BTCC 2,00 x 2,00 m - moldado no local - altura do aterro 2,50 a 5,00 m - areia e brita comerciais</v>
          </cell>
          <cell r="C885" t="str">
            <v>m</v>
          </cell>
          <cell r="D885">
            <v>8143.72</v>
          </cell>
        </row>
        <row r="886">
          <cell r="A886" t="str">
            <v>0705363</v>
          </cell>
          <cell r="B886" t="str">
            <v>Corpo de BTCC 2,00 x 2,00 m - moldado no local - altura do aterro 2,50 a 5,00 m - areia extraída e brita produzida</v>
          </cell>
          <cell r="C886" t="str">
            <v>m</v>
          </cell>
          <cell r="D886">
            <v>7523.85</v>
          </cell>
        </row>
        <row r="887">
          <cell r="A887" t="str">
            <v>0705366</v>
          </cell>
          <cell r="B887" t="str">
            <v>Corpo de BTCC 2,00 x 2,00 m - moldado no local - altura do aterro 5,00 a 7,50 m - areia e brita comerciais</v>
          </cell>
          <cell r="C887" t="str">
            <v>m</v>
          </cell>
          <cell r="D887">
            <v>8879.2199999999993</v>
          </cell>
        </row>
        <row r="888">
          <cell r="A888" t="str">
            <v>0705365</v>
          </cell>
          <cell r="B888" t="str">
            <v>Corpo de BTCC 2,00 x 2,00 m - moldado no local - altura do aterro 5,00 a 7,50 m - areia extraída e brita produzida</v>
          </cell>
          <cell r="C888" t="str">
            <v>m</v>
          </cell>
          <cell r="D888">
            <v>8063.11</v>
          </cell>
        </row>
        <row r="889">
          <cell r="A889" t="str">
            <v>0705368</v>
          </cell>
          <cell r="B889" t="str">
            <v>Corpo de BTCC 2,00 x 2,00 m - moldado no local - altura do aterro 7,50 a 10,00 m - areia e brita comerciais</v>
          </cell>
          <cell r="C889" t="str">
            <v>m</v>
          </cell>
          <cell r="D889">
            <v>9984.41</v>
          </cell>
        </row>
        <row r="890">
          <cell r="A890" t="str">
            <v>0705367</v>
          </cell>
          <cell r="B890" t="str">
            <v>Corpo de BTCC 2,00 x 2,00 m - moldado no local - altura do aterro 7,50 a 10,00 m - areia extraída e brita produzida</v>
          </cell>
          <cell r="C890" t="str">
            <v>m</v>
          </cell>
          <cell r="D890">
            <v>9168.2999999999993</v>
          </cell>
        </row>
        <row r="891">
          <cell r="A891" t="str">
            <v>0705374</v>
          </cell>
          <cell r="B891" t="str">
            <v>Corpo de BTCC 2,50 x 2,50 m - moldado no local - altura do aterro 0,00 a 1,00 m - areia e brita comerciais</v>
          </cell>
          <cell r="C891" t="str">
            <v>m</v>
          </cell>
          <cell r="D891">
            <v>10430.24</v>
          </cell>
        </row>
        <row r="892">
          <cell r="A892" t="str">
            <v>0705373</v>
          </cell>
          <cell r="B892" t="str">
            <v>Corpo de BTCC 2,50 x 2,50 m - moldado no local - altura do aterro 0,00 a 1,00 m - areia extraída e brita produzida</v>
          </cell>
          <cell r="C892" t="str">
            <v>m</v>
          </cell>
          <cell r="D892">
            <v>9643.2900000000009</v>
          </cell>
        </row>
        <row r="893">
          <cell r="A893" t="str">
            <v>0705376</v>
          </cell>
          <cell r="B893" t="str">
            <v>Corpo de BTCC 2,50 x 2,50 m - moldado no local - altura do aterro 1,00 a 2,50 m - areia e brita comerciais</v>
          </cell>
          <cell r="C893" t="str">
            <v>m</v>
          </cell>
          <cell r="D893">
            <v>9320.58</v>
          </cell>
        </row>
        <row r="894">
          <cell r="A894" t="str">
            <v>0705375</v>
          </cell>
          <cell r="B894" t="str">
            <v>Corpo de BTCC 2,50 x 2,50 m - moldado no local - altura do aterro 1,00 a 2,50 m - areia extraída e brita produzida</v>
          </cell>
          <cell r="C894" t="str">
            <v>m</v>
          </cell>
          <cell r="D894">
            <v>8533.6299999999992</v>
          </cell>
        </row>
        <row r="895">
          <cell r="A895" t="str">
            <v>0705384</v>
          </cell>
          <cell r="B895" t="str">
            <v>Corpo de BTCC 2,50 x 2,50 m - moldado no local - altura do aterro 10,00 a 12,50 m - areia e brita comerciais</v>
          </cell>
          <cell r="C895" t="str">
            <v>m</v>
          </cell>
          <cell r="D895">
            <v>14209.2</v>
          </cell>
        </row>
        <row r="896">
          <cell r="A896" t="str">
            <v>0705383</v>
          </cell>
          <cell r="B896" t="str">
            <v>Corpo de BTCC 2,50 x 2,50 m - moldado no local - altura do aterro 10,00 a 12,50 m - areia extraída e brita produzida</v>
          </cell>
          <cell r="C896" t="str">
            <v>m</v>
          </cell>
          <cell r="D896">
            <v>13003.39</v>
          </cell>
        </row>
        <row r="897">
          <cell r="A897" t="str">
            <v>0705386</v>
          </cell>
          <cell r="B897" t="str">
            <v>Corpo de BTCC 2,50 x 2,50 m - moldado no local - altura do aterro 12,50 a 15,00 m - areia e brita comerciais</v>
          </cell>
          <cell r="C897" t="str">
            <v>m</v>
          </cell>
          <cell r="D897">
            <v>15345.09</v>
          </cell>
        </row>
        <row r="898">
          <cell r="A898" t="str">
            <v>0705385</v>
          </cell>
          <cell r="B898" t="str">
            <v>Corpo de BTCC 2,50 x 2,50 m - moldado no local - altura do aterro 12,50 a 15,00 m - areia extraída e brita produzida</v>
          </cell>
          <cell r="C898" t="str">
            <v>m</v>
          </cell>
          <cell r="D898">
            <v>14139.29</v>
          </cell>
        </row>
        <row r="899">
          <cell r="A899" t="str">
            <v>0705378</v>
          </cell>
          <cell r="B899" t="str">
            <v>Corpo de BTCC 2,50 x 2,50 m - moldado no local - altura do aterro 2,50 a 5,00 m - areia e brita comerciais</v>
          </cell>
          <cell r="C899" t="str">
            <v>m</v>
          </cell>
          <cell r="D899">
            <v>10587.4</v>
          </cell>
        </row>
        <row r="900">
          <cell r="A900" t="str">
            <v>0705377</v>
          </cell>
          <cell r="B900" t="str">
            <v>Corpo de BTCC 2,50 x 2,50 m - moldado no local - altura do aterro 2,50 a 5,00 m - areia extraída e brita produzida</v>
          </cell>
          <cell r="C900" t="str">
            <v>m</v>
          </cell>
          <cell r="D900">
            <v>9593.9500000000007</v>
          </cell>
        </row>
        <row r="901">
          <cell r="A901" t="str">
            <v>0705380</v>
          </cell>
          <cell r="B901" t="str">
            <v>Corpo de BTCC 2,50 x 2,50 m - moldado no local - altura do aterro 5,00 a 7,50 m - areia e brita comerciais</v>
          </cell>
          <cell r="C901" t="str">
            <v>m</v>
          </cell>
          <cell r="D901">
            <v>12052.59</v>
          </cell>
        </row>
        <row r="902">
          <cell r="A902" t="str">
            <v>0705379</v>
          </cell>
          <cell r="B902" t="str">
            <v>Corpo de BTCC 2,50 x 2,50 m - moldado no local - altura do aterro 5,00 a 7,50 m - areia extraída e brita produzida</v>
          </cell>
          <cell r="C902" t="str">
            <v>m</v>
          </cell>
          <cell r="D902">
            <v>11059.14</v>
          </cell>
        </row>
        <row r="903">
          <cell r="A903" t="str">
            <v>0705382</v>
          </cell>
          <cell r="B903" t="str">
            <v>Corpo de BTCC 2,50 x 2,50 m - moldado no local - altura do aterro 7,50 a 10,00 m - areia e brita comerciais</v>
          </cell>
          <cell r="C903" t="str">
            <v>m</v>
          </cell>
          <cell r="D903">
            <v>13266.13</v>
          </cell>
        </row>
        <row r="904">
          <cell r="A904" t="str">
            <v>0705381</v>
          </cell>
          <cell r="B904" t="str">
            <v>Corpo de BTCC 2,50 x 2,50 m - moldado no local - altura do aterro 7,50 a 10,00 m - areia extraída e brita produzida</v>
          </cell>
          <cell r="C904" t="str">
            <v>m</v>
          </cell>
          <cell r="D904">
            <v>12060.33</v>
          </cell>
        </row>
        <row r="905">
          <cell r="A905" t="str">
            <v>0705388</v>
          </cell>
          <cell r="B905" t="str">
            <v>Corpo de BTCC 3,00 x 3,00 m - moldado no local - altura do aterro 0,00 a 1,00 m - areia e brita comerciais</v>
          </cell>
          <cell r="C905" t="str">
            <v>m</v>
          </cell>
          <cell r="D905">
            <v>13064.89</v>
          </cell>
        </row>
        <row r="906">
          <cell r="A906" t="str">
            <v>0705387</v>
          </cell>
          <cell r="B906" t="str">
            <v>Corpo de BTCC 3,00 x 3,00 m - moldado no local - altura do aterro 0,00 a 1,00 m - areia extraída e brita produzida</v>
          </cell>
          <cell r="C906" t="str">
            <v>m</v>
          </cell>
          <cell r="D906">
            <v>11895.33</v>
          </cell>
        </row>
        <row r="907">
          <cell r="A907" t="str">
            <v>0705390</v>
          </cell>
          <cell r="B907" t="str">
            <v>Corpo de BTCC 3,00 x 3,00 m - moldado no local - altura do aterro 1,00 a 2,50 m - areia e brita comerciais</v>
          </cell>
          <cell r="C907" t="str">
            <v>m</v>
          </cell>
          <cell r="D907">
            <v>12279.9</v>
          </cell>
        </row>
        <row r="908">
          <cell r="A908" t="str">
            <v>0705389</v>
          </cell>
          <cell r="B908" t="str">
            <v>Corpo de BTCC 3,00 x 3,00 m - moldado no local - altura do aterro 1,00 a 2,50 m - areia extraída e brita produzida</v>
          </cell>
          <cell r="C908" t="str">
            <v>m</v>
          </cell>
          <cell r="D908">
            <v>11110.33</v>
          </cell>
        </row>
        <row r="909">
          <cell r="A909" t="str">
            <v>0705399</v>
          </cell>
          <cell r="B909" t="str">
            <v>Corpo de BTCC 3,00 x 3,00 m - moldado no local - altura do aterro 10,00 a 12,50 m - areia e brita comerciais</v>
          </cell>
          <cell r="C909" t="str">
            <v>m</v>
          </cell>
          <cell r="D909">
            <v>19030.52</v>
          </cell>
        </row>
        <row r="910">
          <cell r="A910" t="str">
            <v>0705398</v>
          </cell>
          <cell r="B910" t="str">
            <v>Corpo de BTCC 3,00 x 3,00 m - moldado no local - altura do aterro 10,00 a 12,50 m - areia extraída e brita produzida</v>
          </cell>
          <cell r="C910" t="str">
            <v>m</v>
          </cell>
          <cell r="D910">
            <v>17275.05</v>
          </cell>
        </row>
        <row r="911">
          <cell r="A911" t="str">
            <v>0705401</v>
          </cell>
          <cell r="B911" t="str">
            <v>Corpo de BTCC 3,00 x 3,00 m - moldado no local - altura do aterro 12,50 a 15,00 m - areia e brita comerciais</v>
          </cell>
          <cell r="C911" t="str">
            <v>m</v>
          </cell>
          <cell r="D911">
            <v>20568.84</v>
          </cell>
        </row>
        <row r="912">
          <cell r="A912" t="str">
            <v>0705400</v>
          </cell>
          <cell r="B912" t="str">
            <v>Corpo de BTCC 3,00 x 3,00 m - moldado no local - altura do aterro 12,50 a 15,00 m - areia extraída e brita produzida</v>
          </cell>
          <cell r="C912" t="str">
            <v>m</v>
          </cell>
          <cell r="D912">
            <v>18813.37</v>
          </cell>
        </row>
        <row r="913">
          <cell r="A913" t="str">
            <v>0705392</v>
          </cell>
          <cell r="B913" t="str">
            <v>Corpo de BTCC 3,00 x 3,00 m - moldado no local - altura do aterro 2,50 a 5,00 m - areia e brita comerciais</v>
          </cell>
          <cell r="C913" t="str">
            <v>m</v>
          </cell>
          <cell r="D913">
            <v>14009.46</v>
          </cell>
        </row>
        <row r="914">
          <cell r="A914" t="str">
            <v>0705391</v>
          </cell>
          <cell r="B914" t="str">
            <v>Corpo de BTCC 3,00 x 3,00 m - moldado no local - altura do aterro 2,50 a 5,00 m - areia extraída e brita produzida</v>
          </cell>
          <cell r="C914" t="str">
            <v>m</v>
          </cell>
          <cell r="D914">
            <v>12590.9</v>
          </cell>
        </row>
        <row r="915">
          <cell r="A915" t="str">
            <v>0705395</v>
          </cell>
          <cell r="B915" t="str">
            <v>Corpo de BTCC 3,00 x 3,00 m - moldado no local - altura do aterro 5,00 a 7,50 m - areia e brita comerciais</v>
          </cell>
          <cell r="C915" t="str">
            <v>m</v>
          </cell>
          <cell r="D915">
            <v>16050.19</v>
          </cell>
        </row>
        <row r="916">
          <cell r="A916" t="str">
            <v>0705394</v>
          </cell>
          <cell r="B916" t="str">
            <v>Corpo de BTCC 3,00 x 3,00 m - moldado no local - altura do aterro 5,00 a 7,50 m - areia extraída e brita produzida</v>
          </cell>
          <cell r="C916" t="str">
            <v>m</v>
          </cell>
          <cell r="D916">
            <v>14631.63</v>
          </cell>
        </row>
        <row r="917">
          <cell r="A917" t="str">
            <v>0705397</v>
          </cell>
          <cell r="B917" t="str">
            <v>Corpo de BTCC 3,00 x 3,00 m - moldado no local - altura do aterro 7,50 a 10,00 m - areia e brita comerciais</v>
          </cell>
          <cell r="C917" t="str">
            <v>m</v>
          </cell>
          <cell r="D917">
            <v>17561.919999999998</v>
          </cell>
        </row>
        <row r="918">
          <cell r="A918" t="str">
            <v>0705396</v>
          </cell>
          <cell r="B918" t="str">
            <v>Corpo de BTCC 3,00 x 3,00 m - moldado no local - altura do aterro 7,50 a 10,00 m - areia extraída e brita produzida</v>
          </cell>
          <cell r="C918" t="str">
            <v>m</v>
          </cell>
          <cell r="D918">
            <v>15806.45</v>
          </cell>
        </row>
        <row r="919">
          <cell r="A919" t="str">
            <v>0804213</v>
          </cell>
          <cell r="B919" t="str">
            <v>Boca de BDTC D = 0,80 m - esconsidade 0° - areia e brita comerciais - alas retas</v>
          </cell>
          <cell r="C919" t="str">
            <v>un</v>
          </cell>
          <cell r="D919">
            <v>1499.57</v>
          </cell>
        </row>
        <row r="920">
          <cell r="A920" t="str">
            <v>0804212</v>
          </cell>
          <cell r="B920" t="str">
            <v>Boca de BDTC D = 0,80 m - esconsidade 0° - areia extraída e brita produzida - alas retas</v>
          </cell>
          <cell r="C920" t="str">
            <v>un</v>
          </cell>
          <cell r="D920">
            <v>1212.79</v>
          </cell>
        </row>
        <row r="921">
          <cell r="A921" t="str">
            <v>0804217</v>
          </cell>
          <cell r="B921" t="str">
            <v>Boca de BDTC D = 0,80 m - esconsidade 10° - areia e brita comerciais - alas retas</v>
          </cell>
          <cell r="C921" t="str">
            <v>un</v>
          </cell>
          <cell r="D921">
            <v>1508.25</v>
          </cell>
        </row>
        <row r="922">
          <cell r="A922" t="str">
            <v>0804216</v>
          </cell>
          <cell r="B922" t="str">
            <v>Boca de BDTC D = 0,80 m - esconsidade 10° - areia extraída e brita produzida - alas retas</v>
          </cell>
          <cell r="C922" t="str">
            <v>un</v>
          </cell>
          <cell r="D922">
            <v>1220.8800000000001</v>
          </cell>
        </row>
        <row r="923">
          <cell r="A923" t="str">
            <v>0804219</v>
          </cell>
          <cell r="B923" t="str">
            <v>Boca de BDTC D = 0,80 m - esconsidade 15° - areia e brita comerciais - alas retas</v>
          </cell>
          <cell r="C923" t="str">
            <v>un</v>
          </cell>
          <cell r="D923">
            <v>1519.23</v>
          </cell>
        </row>
        <row r="924">
          <cell r="A924" t="str">
            <v>0804218</v>
          </cell>
          <cell r="B924" t="str">
            <v>Boca de BDTC D = 0,80 m - esconsidade 15° - areia extraída e brita produzida - alas retas</v>
          </cell>
          <cell r="C924" t="str">
            <v>un</v>
          </cell>
          <cell r="D924">
            <v>1231.28</v>
          </cell>
        </row>
        <row r="925">
          <cell r="A925" t="str">
            <v>0804221</v>
          </cell>
          <cell r="B925" t="str">
            <v>Boca de BDTC D = 0,80 m - esconsidade 20° - areia e brita comerciais - alas retas</v>
          </cell>
          <cell r="C925" t="str">
            <v>un</v>
          </cell>
          <cell r="D925">
            <v>1536.92</v>
          </cell>
        </row>
        <row r="926">
          <cell r="A926" t="str">
            <v>0804220</v>
          </cell>
          <cell r="B926" t="str">
            <v>Boca de BDTC D = 0,80 m - esconsidade 20° - areia extraída e brita produzida - alas retas</v>
          </cell>
          <cell r="C926" t="str">
            <v>un</v>
          </cell>
          <cell r="D926">
            <v>1247.95</v>
          </cell>
        </row>
        <row r="927">
          <cell r="A927" t="str">
            <v>0804223</v>
          </cell>
          <cell r="B927" t="str">
            <v>Boca de BDTC D = 0,80 m - esconsidade 25° - areia e brita comerciais - alas retas</v>
          </cell>
          <cell r="C927" t="str">
            <v>un</v>
          </cell>
          <cell r="D927">
            <v>1560.1</v>
          </cell>
        </row>
        <row r="928">
          <cell r="A928" t="str">
            <v>0804222</v>
          </cell>
          <cell r="B928" t="str">
            <v>Boca de BDTC D = 0,80 m - esconsidade 25° - areia extraída e brita produzida - alas retas</v>
          </cell>
          <cell r="C928" t="str">
            <v>un</v>
          </cell>
          <cell r="D928">
            <v>1269.81</v>
          </cell>
        </row>
        <row r="929">
          <cell r="A929" t="str">
            <v>0804225</v>
          </cell>
          <cell r="B929" t="str">
            <v>Boca de BDTC D = 0,80 m - esconsidade 30° - areia e brita comerciais - alas retas</v>
          </cell>
          <cell r="C929" t="str">
            <v>un</v>
          </cell>
          <cell r="D929">
            <v>1590.64</v>
          </cell>
        </row>
        <row r="930">
          <cell r="A930" t="str">
            <v>0804224</v>
          </cell>
          <cell r="B930" t="str">
            <v>Boca de BDTC D = 0,80 m - esconsidade 30° - areia extraída e brita produzida - alas retas</v>
          </cell>
          <cell r="C930" t="str">
            <v>un</v>
          </cell>
          <cell r="D930">
            <v>1298.8800000000001</v>
          </cell>
        </row>
        <row r="931">
          <cell r="A931" t="str">
            <v>0804227</v>
          </cell>
          <cell r="B931" t="str">
            <v>Boca de BDTC D = 0,80 m - esconsidade 35° - areia e brita comerciais - alas retas</v>
          </cell>
          <cell r="C931" t="str">
            <v>un</v>
          </cell>
          <cell r="D931">
            <v>1632.04</v>
          </cell>
        </row>
        <row r="932">
          <cell r="A932" t="str">
            <v>0804226</v>
          </cell>
          <cell r="B932" t="str">
            <v>Boca de BDTC D = 0,80 m - esconsidade 35° - areia extraída e brita produzida - alas retas</v>
          </cell>
          <cell r="C932" t="str">
            <v>un</v>
          </cell>
          <cell r="D932">
            <v>1338.52</v>
          </cell>
        </row>
        <row r="933">
          <cell r="A933" t="str">
            <v>0804229</v>
          </cell>
          <cell r="B933" t="str">
            <v>Boca de BDTC D = 0,80 m - esconsidade 40° - areia e brita comerciais - alas retas</v>
          </cell>
          <cell r="C933" t="str">
            <v>un</v>
          </cell>
          <cell r="D933">
            <v>1686.17</v>
          </cell>
        </row>
        <row r="934">
          <cell r="A934" t="str">
            <v>0804228</v>
          </cell>
          <cell r="B934" t="str">
            <v>Boca de BDTC D = 0,80 m - esconsidade 40° - areia extraída e brita produzida - alas retas</v>
          </cell>
          <cell r="C934" t="str">
            <v>un</v>
          </cell>
          <cell r="D934">
            <v>1390.74</v>
          </cell>
        </row>
        <row r="935">
          <cell r="A935" t="str">
            <v>0804231</v>
          </cell>
          <cell r="B935" t="str">
            <v>Boca de BDTC D = 0,80 m - esconsidade 45° - areia e brita comerciais - alas retas</v>
          </cell>
          <cell r="C935" t="str">
            <v>un</v>
          </cell>
          <cell r="D935">
            <v>1760.38</v>
          </cell>
        </row>
        <row r="936">
          <cell r="A936" t="str">
            <v>0804230</v>
          </cell>
          <cell r="B936" t="str">
            <v>Boca de BDTC D = 0,80 m - esconsidade 45° - areia extraída e brita produzida - alas retas</v>
          </cell>
          <cell r="C936" t="str">
            <v>un</v>
          </cell>
          <cell r="D936">
            <v>1462.76</v>
          </cell>
        </row>
        <row r="937">
          <cell r="A937" t="str">
            <v>0804215</v>
          </cell>
          <cell r="B937" t="str">
            <v>Boca de BDTC D = 0,80 m - esconsidade 5° - areia e brita comerciais - alas retas</v>
          </cell>
          <cell r="C937" t="str">
            <v>un</v>
          </cell>
          <cell r="D937">
            <v>1501.55</v>
          </cell>
        </row>
        <row r="938">
          <cell r="A938" t="str">
            <v>0804214</v>
          </cell>
          <cell r="B938" t="str">
            <v>Boca de BDTC D = 0,80 m - esconsidade 5° - areia extraída e brita produzida - alas retas</v>
          </cell>
          <cell r="C938" t="str">
            <v>un</v>
          </cell>
          <cell r="D938">
            <v>1214.6199999999999</v>
          </cell>
        </row>
        <row r="939">
          <cell r="A939" t="str">
            <v>0804417</v>
          </cell>
          <cell r="B939" t="str">
            <v>Boca de BDTC D = 1,00 m - esconsidade 0° - areia e brita comerciais - alas esconsas</v>
          </cell>
          <cell r="C939" t="str">
            <v>un</v>
          </cell>
          <cell r="D939">
            <v>3878.34</v>
          </cell>
        </row>
        <row r="940">
          <cell r="A940" t="str">
            <v>0804233</v>
          </cell>
          <cell r="B940" t="str">
            <v>Boca de BDTC D = 1,00 m - esconsidade 0° - areia e brita comerciais - alas retas</v>
          </cell>
          <cell r="C940" t="str">
            <v>un</v>
          </cell>
          <cell r="D940">
            <v>2227.85</v>
          </cell>
        </row>
        <row r="941">
          <cell r="A941" t="str">
            <v>0804416</v>
          </cell>
          <cell r="B941" t="str">
            <v>Boca de BDTC D = 1,00 m - esconsidade 0° - areia extraída e brita produzida - alas esconsas</v>
          </cell>
          <cell r="C941" t="str">
            <v>un</v>
          </cell>
          <cell r="D941">
            <v>3130.11</v>
          </cell>
        </row>
        <row r="942">
          <cell r="A942" t="str">
            <v>0804232</v>
          </cell>
          <cell r="B942" t="str">
            <v>Boca de BDTC D = 1,00 m - esconsidade 0° - areia extraída e brita produzida - alas retas</v>
          </cell>
          <cell r="C942" t="str">
            <v>un</v>
          </cell>
          <cell r="D942">
            <v>1782.8</v>
          </cell>
        </row>
        <row r="943">
          <cell r="A943" t="str">
            <v>0804237</v>
          </cell>
          <cell r="B943" t="str">
            <v>Boca de BDTC D = 1,00 m - esconsidade 10° - areia e brita comerciais - alas retas</v>
          </cell>
          <cell r="C943" t="str">
            <v>un</v>
          </cell>
          <cell r="D943">
            <v>2240.9299999999998</v>
          </cell>
        </row>
        <row r="944">
          <cell r="A944" t="str">
            <v>0804236</v>
          </cell>
          <cell r="B944" t="str">
            <v>Boca de BDTC D = 1,00 m - esconsidade 10° - areia extraída e brita produzida - alas retas</v>
          </cell>
          <cell r="C944" t="str">
            <v>un</v>
          </cell>
          <cell r="D944">
            <v>1794.86</v>
          </cell>
        </row>
        <row r="945">
          <cell r="A945" t="str">
            <v>0804419</v>
          </cell>
          <cell r="B945" t="str">
            <v>Boca de BDTC D = 1,00 m - esconsidade 15° - areia e brita comerciais - alas esconsas</v>
          </cell>
          <cell r="C945" t="str">
            <v>un</v>
          </cell>
          <cell r="D945">
            <v>4056.97</v>
          </cell>
        </row>
        <row r="946">
          <cell r="A946" t="str">
            <v>0804239</v>
          </cell>
          <cell r="B946" t="str">
            <v>Boca de BDTC D = 1,00 m - esconsidade 15° - areia e brita comerciais - alas retas</v>
          </cell>
          <cell r="C946" t="str">
            <v>un</v>
          </cell>
          <cell r="D946">
            <v>2257.96</v>
          </cell>
        </row>
        <row r="947">
          <cell r="A947" t="str">
            <v>0804418</v>
          </cell>
          <cell r="B947" t="str">
            <v>Boca de BDTC D = 1,00 m - esconsidade 15° - areia extraída e brita produzida - alas esconsas</v>
          </cell>
          <cell r="C947" t="str">
            <v>un</v>
          </cell>
          <cell r="D947">
            <v>3272.98</v>
          </cell>
        </row>
        <row r="948">
          <cell r="A948" t="str">
            <v>0804238</v>
          </cell>
          <cell r="B948" t="str">
            <v>Boca de BDTC D = 1,00 m - esconsidade 15° - areia extraída e brita produzida - alas retas</v>
          </cell>
          <cell r="C948" t="str">
            <v>un</v>
          </cell>
          <cell r="D948">
            <v>1810.58</v>
          </cell>
        </row>
        <row r="949">
          <cell r="A949" t="str">
            <v>0804241</v>
          </cell>
          <cell r="B949" t="str">
            <v>Boca de BDTC D = 1,00 m - esconsidade 20° - areia e brita comerciais - alas retas</v>
          </cell>
          <cell r="C949" t="str">
            <v>un</v>
          </cell>
          <cell r="D949">
            <v>2282.4699999999998</v>
          </cell>
        </row>
        <row r="950">
          <cell r="A950" t="str">
            <v>0804240</v>
          </cell>
          <cell r="B950" t="str">
            <v>Boca de BDTC D = 1,00 m - esconsidade 20° - areia extraída e brita produzida - alas retas</v>
          </cell>
          <cell r="C950" t="str">
            <v>un</v>
          </cell>
          <cell r="D950">
            <v>1833.33</v>
          </cell>
        </row>
        <row r="951">
          <cell r="A951" t="str">
            <v>0804243</v>
          </cell>
          <cell r="B951" t="str">
            <v>Boca de BDTC D = 1,00 m - esconsidade 25° - areia e brita comerciais - alas retas</v>
          </cell>
          <cell r="C951" t="str">
            <v>un</v>
          </cell>
          <cell r="D951">
            <v>2315.9899999999998</v>
          </cell>
        </row>
        <row r="952">
          <cell r="A952" t="str">
            <v>0804242</v>
          </cell>
          <cell r="B952" t="str">
            <v>Boca de BDTC D = 1,00 m - esconsidade 25° - areia extraída e brita produzida - alas retas</v>
          </cell>
          <cell r="C952" t="str">
            <v>un</v>
          </cell>
          <cell r="D952">
            <v>1864.64</v>
          </cell>
        </row>
        <row r="953">
          <cell r="A953" t="str">
            <v>0804421</v>
          </cell>
          <cell r="B953" t="str">
            <v>Boca de BDTC D = 1,00 m - esconsidade 30° - areia e brita comerciais - alas esconsas</v>
          </cell>
          <cell r="C953" t="str">
            <v>un</v>
          </cell>
          <cell r="D953">
            <v>4527</v>
          </cell>
        </row>
        <row r="954">
          <cell r="A954" t="str">
            <v>0804245</v>
          </cell>
          <cell r="B954" t="str">
            <v>Boca de BDTC D = 1,00 m - esconsidade 30° - areia e brita comerciais - alas retas</v>
          </cell>
          <cell r="C954" t="str">
            <v>un</v>
          </cell>
          <cell r="D954">
            <v>2361.25</v>
          </cell>
        </row>
        <row r="955">
          <cell r="A955" t="str">
            <v>0804420</v>
          </cell>
          <cell r="B955" t="str">
            <v>Boca de BDTC D = 1,00 m - esconsidade 30° - areia extraída e brita produzida - alas esconsas</v>
          </cell>
          <cell r="C955" t="str">
            <v>un</v>
          </cell>
          <cell r="D955">
            <v>3649.67</v>
          </cell>
        </row>
        <row r="956">
          <cell r="A956" t="str">
            <v>0804244</v>
          </cell>
          <cell r="B956" t="str">
            <v>Boca de BDTC D = 1,00 m - esconsidade 30° - areia extraída e brita produzida - alas retas</v>
          </cell>
          <cell r="C956" t="str">
            <v>un</v>
          </cell>
          <cell r="D956">
            <v>1907.13</v>
          </cell>
        </row>
        <row r="957">
          <cell r="A957" t="str">
            <v>0804247</v>
          </cell>
          <cell r="B957" t="str">
            <v>Boca de BDTC D = 1,00 m - esconsidade 35° - areia e brita comerciais - alas retas</v>
          </cell>
          <cell r="C957" t="str">
            <v>un</v>
          </cell>
          <cell r="D957">
            <v>2420.46</v>
          </cell>
        </row>
        <row r="958">
          <cell r="A958" t="str">
            <v>0804246</v>
          </cell>
          <cell r="B958" t="str">
            <v>Boca de BDTC D = 1,00 m - esconsidade 35° - areia extraída e brita produzida - alas retas</v>
          </cell>
          <cell r="C958" t="str">
            <v>un</v>
          </cell>
          <cell r="D958">
            <v>1963.26</v>
          </cell>
        </row>
        <row r="959">
          <cell r="A959" t="str">
            <v>0804249</v>
          </cell>
          <cell r="B959" t="str">
            <v>Boca de BDTC D = 1,00 m - esconsidade 40° - areia e brita comerciais - alas retas</v>
          </cell>
          <cell r="C959" t="str">
            <v>un</v>
          </cell>
          <cell r="D959">
            <v>2499.87</v>
          </cell>
        </row>
        <row r="960">
          <cell r="A960" t="str">
            <v>0804248</v>
          </cell>
          <cell r="B960" t="str">
            <v>Boca de BDTC D = 1,00 m - esconsidade 40° - areia extraída e brita produzida - alas retas</v>
          </cell>
          <cell r="C960" t="str">
            <v>un</v>
          </cell>
          <cell r="D960">
            <v>2039</v>
          </cell>
        </row>
        <row r="961">
          <cell r="A961" t="str">
            <v>0804423</v>
          </cell>
          <cell r="B961" t="str">
            <v>Boca de BDTC D = 1,00 m - esconsidade 45° - areia e brita comerciais - alas esconsas</v>
          </cell>
          <cell r="C961" t="str">
            <v>un</v>
          </cell>
          <cell r="D961">
            <v>5604.87</v>
          </cell>
        </row>
        <row r="962">
          <cell r="A962" t="str">
            <v>0804251</v>
          </cell>
          <cell r="B962" t="str">
            <v>Boca de BDTC D = 1,00 m - esconsidade 45° - areia e brita comerciais - alas retas</v>
          </cell>
          <cell r="C962" t="str">
            <v>un</v>
          </cell>
          <cell r="D962">
            <v>2605.83</v>
          </cell>
        </row>
        <row r="963">
          <cell r="A963" t="str">
            <v>0804422</v>
          </cell>
          <cell r="B963" t="str">
            <v>Boca de BDTC D = 1,00 m - esconsidade 45° - areia extraída e brita produzida - alas esconsas</v>
          </cell>
          <cell r="C963" t="str">
            <v>un</v>
          </cell>
          <cell r="D963">
            <v>4510.21</v>
          </cell>
        </row>
        <row r="964">
          <cell r="A964" t="str">
            <v>0804250</v>
          </cell>
          <cell r="B964" t="str">
            <v>Boca de BDTC D = 1,00 m - esconsidade 45° - areia extraída e brita produzida - alas retas</v>
          </cell>
          <cell r="C964" t="str">
            <v>un</v>
          </cell>
          <cell r="D964">
            <v>2141.15</v>
          </cell>
        </row>
        <row r="965">
          <cell r="A965" t="str">
            <v>0804235</v>
          </cell>
          <cell r="B965" t="str">
            <v>Boca de BDTC D = 1,00 m - esconsidade 5° - areia e brita comerciais - alas retas</v>
          </cell>
          <cell r="C965" t="str">
            <v>un</v>
          </cell>
          <cell r="D965">
            <v>2231.04</v>
          </cell>
        </row>
        <row r="966">
          <cell r="A966" t="str">
            <v>0804234</v>
          </cell>
          <cell r="B966" t="str">
            <v>Boca de BDTC D = 1,00 m - esconsidade 5° - areia extraída e brita produzida - alas retas</v>
          </cell>
          <cell r="C966" t="str">
            <v>un</v>
          </cell>
          <cell r="D966">
            <v>1785.7</v>
          </cell>
        </row>
        <row r="967">
          <cell r="A967" t="str">
            <v>0804425</v>
          </cell>
          <cell r="B967" t="str">
            <v>Boca de BDTC D = 1,20 m - esconsidade 0° - areia e brita comerciais - alas esconsas</v>
          </cell>
          <cell r="C967" t="str">
            <v>un</v>
          </cell>
          <cell r="D967">
            <v>5622.12</v>
          </cell>
        </row>
        <row r="968">
          <cell r="A968" t="str">
            <v>0804253</v>
          </cell>
          <cell r="B968" t="str">
            <v>Boca de BDTC D = 1,20 m - esconsidade 0° - areia e brita comerciais - alas retas</v>
          </cell>
          <cell r="C968" t="str">
            <v>un</v>
          </cell>
          <cell r="D968">
            <v>3096.42</v>
          </cell>
        </row>
        <row r="969">
          <cell r="A969" t="str">
            <v>0804424</v>
          </cell>
          <cell r="B969" t="str">
            <v>Boca de BDTC D = 1,20 m - esconsidade 0° - areia extraída e brita produzida - alas esconsas</v>
          </cell>
          <cell r="C969" t="str">
            <v>un</v>
          </cell>
          <cell r="D969">
            <v>4466.07</v>
          </cell>
        </row>
        <row r="970">
          <cell r="A970" t="str">
            <v>0804252</v>
          </cell>
          <cell r="B970" t="str">
            <v>Boca de BDTC D = 1,20 m - esconsidade 0° - areia extraída e brita produzida - alas retas</v>
          </cell>
          <cell r="C970" t="str">
            <v>un</v>
          </cell>
          <cell r="D970">
            <v>2450.4699999999998</v>
          </cell>
        </row>
        <row r="971">
          <cell r="A971" t="str">
            <v>0804257</v>
          </cell>
          <cell r="B971" t="str">
            <v>Boca de BDTC D = 1,20 m - esconsidade 10° - areia e brita comerciais - alas retas</v>
          </cell>
          <cell r="C971" t="str">
            <v>un</v>
          </cell>
          <cell r="D971">
            <v>3115.67</v>
          </cell>
        </row>
        <row r="972">
          <cell r="A972" t="str">
            <v>0804256</v>
          </cell>
          <cell r="B972" t="str">
            <v>Boca de BDTC D = 1,20 m - esconsidade 10° - areia extraída e brita produzida - alas retas</v>
          </cell>
          <cell r="C972" t="str">
            <v>un</v>
          </cell>
          <cell r="D972">
            <v>2467.67</v>
          </cell>
        </row>
        <row r="973">
          <cell r="A973" t="str">
            <v>0804427</v>
          </cell>
          <cell r="B973" t="str">
            <v>Boca de BDTC D = 1,20 m - esconsidade 15° - areia e brita comerciais - alas esconsas</v>
          </cell>
          <cell r="C973" t="str">
            <v>un</v>
          </cell>
          <cell r="D973">
            <v>5894.36</v>
          </cell>
        </row>
        <row r="974">
          <cell r="A974" t="str">
            <v>0804259</v>
          </cell>
          <cell r="B974" t="str">
            <v>Boca de BDTC D = 1,20 m - esconsidade 15° - areia e brita comerciais - alas retas</v>
          </cell>
          <cell r="C974" t="str">
            <v>un</v>
          </cell>
          <cell r="D974">
            <v>3140.09</v>
          </cell>
        </row>
        <row r="975">
          <cell r="A975" t="str">
            <v>0804426</v>
          </cell>
          <cell r="B975" t="str">
            <v>Boca de BDTC D = 1,20 m - esconsidade 15° - areia extraída e brita produzida - alas esconsas</v>
          </cell>
          <cell r="C975" t="str">
            <v>un</v>
          </cell>
          <cell r="D975">
            <v>4679.6899999999996</v>
          </cell>
        </row>
        <row r="976">
          <cell r="A976" t="str">
            <v>0804258</v>
          </cell>
          <cell r="B976" t="str">
            <v>Boca de BDTC D = 1,20 m - esconsidade 15° - areia extraída e brita produzida - alas retas</v>
          </cell>
          <cell r="C976" t="str">
            <v>un</v>
          </cell>
          <cell r="D976">
            <v>2489.6</v>
          </cell>
        </row>
        <row r="977">
          <cell r="A977" t="str">
            <v>0804261</v>
          </cell>
          <cell r="B977" t="str">
            <v>Boca de BDTC D = 1,20 m - esconsidade 20° - areia e brita comerciais - alas retas</v>
          </cell>
          <cell r="C977" t="str">
            <v>un</v>
          </cell>
          <cell r="D977">
            <v>3176.05</v>
          </cell>
        </row>
        <row r="978">
          <cell r="A978" t="str">
            <v>0804260</v>
          </cell>
          <cell r="B978" t="str">
            <v>Boca de BDTC D = 1,20 m - esconsidade 20° - areia extraída e brita produzida - alas retas</v>
          </cell>
          <cell r="C978" t="str">
            <v>un</v>
          </cell>
          <cell r="D978">
            <v>2522.04</v>
          </cell>
        </row>
        <row r="979">
          <cell r="A979" t="str">
            <v>0804263</v>
          </cell>
          <cell r="B979" t="str">
            <v>Boca de BDTC D = 1,20 m - esconsidade 25° - areia e brita comerciais - alas retas</v>
          </cell>
          <cell r="C979" t="str">
            <v>un</v>
          </cell>
          <cell r="D979">
            <v>3225.09</v>
          </cell>
        </row>
        <row r="980">
          <cell r="A980" t="str">
            <v>0804262</v>
          </cell>
          <cell r="B980" t="str">
            <v>Boca de BDTC D = 1,20 m - esconsidade 25° - areia extraída e brita produzida - alas retas</v>
          </cell>
          <cell r="C980" t="str">
            <v>un</v>
          </cell>
          <cell r="D980">
            <v>2566.54</v>
          </cell>
        </row>
        <row r="981">
          <cell r="A981" t="str">
            <v>0804429</v>
          </cell>
          <cell r="B981" t="str">
            <v>Boca de BDTC D = 1,20 m - esconsidade 30° - areia e brita comerciais - alas esconsas</v>
          </cell>
          <cell r="C981" t="str">
            <v>un</v>
          </cell>
          <cell r="D981">
            <v>6579.32</v>
          </cell>
        </row>
        <row r="982">
          <cell r="A982" t="str">
            <v>0804265</v>
          </cell>
          <cell r="B982" t="str">
            <v>Boca de BDTC D = 1,20 m - esconsidade 30° - areia e brita comerciais - alas retas</v>
          </cell>
          <cell r="C982" t="str">
            <v>un</v>
          </cell>
          <cell r="D982">
            <v>3290.61</v>
          </cell>
        </row>
        <row r="983">
          <cell r="A983" t="str">
            <v>0804428</v>
          </cell>
          <cell r="B983" t="str">
            <v>Boca de BDTC D = 1,20 m - esconsidade 30° - areia extraída e brita produzida - alas esconsas</v>
          </cell>
          <cell r="C983" t="str">
            <v>un</v>
          </cell>
          <cell r="D983">
            <v>5218.6899999999996</v>
          </cell>
        </row>
        <row r="984">
          <cell r="A984" t="str">
            <v>0804264</v>
          </cell>
          <cell r="B984" t="str">
            <v>Boca de BDTC D = 1,20 m - esconsidade 30° - areia extraída e brita produzida - alas retas</v>
          </cell>
          <cell r="C984" t="str">
            <v>un</v>
          </cell>
          <cell r="D984">
            <v>2626.64</v>
          </cell>
        </row>
        <row r="985">
          <cell r="A985" t="str">
            <v>0804267</v>
          </cell>
          <cell r="B985" t="str">
            <v>Boca de BDTC D = 1,20 m - esconsidade 35° - areia e brita comerciais - alas retas</v>
          </cell>
          <cell r="C985" t="str">
            <v>un</v>
          </cell>
          <cell r="D985">
            <v>3374.47</v>
          </cell>
        </row>
        <row r="986">
          <cell r="A986" t="str">
            <v>0804266</v>
          </cell>
          <cell r="B986" t="str">
            <v>Boca de BDTC D = 1,20 m - esconsidade 35° - areia extraída e brita produzida - alas retas</v>
          </cell>
          <cell r="C986" t="str">
            <v>un</v>
          </cell>
          <cell r="D986">
            <v>2704.34</v>
          </cell>
        </row>
        <row r="987">
          <cell r="A987" t="str">
            <v>0804269</v>
          </cell>
          <cell r="B987" t="str">
            <v>Boca de BDTC D = 1,20 m - esconsidade 40° - areia e brita comerciais - alas retas</v>
          </cell>
          <cell r="C987" t="str">
            <v>un</v>
          </cell>
          <cell r="D987">
            <v>3486</v>
          </cell>
        </row>
        <row r="988">
          <cell r="A988" t="str">
            <v>0804268</v>
          </cell>
          <cell r="B988" t="str">
            <v>Boca de BDTC D = 1,20 m - esconsidade 40° - areia extraída e brita produzida - alas retas</v>
          </cell>
          <cell r="C988" t="str">
            <v>un</v>
          </cell>
          <cell r="D988">
            <v>2808.69</v>
          </cell>
        </row>
        <row r="989">
          <cell r="A989" t="str">
            <v>0804431</v>
          </cell>
          <cell r="B989" t="str">
            <v>Boca de BDTC D = 1,20 m - esconsidade 45° - areia e brita comerciais - alas esconsas</v>
          </cell>
          <cell r="C989" t="str">
            <v>un</v>
          </cell>
          <cell r="D989">
            <v>8158.25</v>
          </cell>
        </row>
        <row r="990">
          <cell r="A990" t="str">
            <v>0804271</v>
          </cell>
          <cell r="B990" t="str">
            <v>Boca de BDTC D = 1,20 m - esconsidade 45° - areia e brita comerciais - alas retas</v>
          </cell>
          <cell r="C990" t="str">
            <v>un</v>
          </cell>
          <cell r="D990">
            <v>3635.07</v>
          </cell>
        </row>
        <row r="991">
          <cell r="A991" t="str">
            <v>0804430</v>
          </cell>
          <cell r="B991" t="str">
            <v>Boca de BDTC D = 1,20 m - esconsidade 45° - areia extraída e brita produzida - alas esconsas</v>
          </cell>
          <cell r="C991" t="str">
            <v>un</v>
          </cell>
          <cell r="D991">
            <v>6457.36</v>
          </cell>
        </row>
        <row r="992">
          <cell r="A992" t="str">
            <v>0804270</v>
          </cell>
          <cell r="B992" t="str">
            <v>Boca de BDTC D = 1,20 m - esconsidade 45° - areia extraída e brita produzida - alas retas</v>
          </cell>
          <cell r="C992" t="str">
            <v>un</v>
          </cell>
          <cell r="D992">
            <v>2949.84</v>
          </cell>
        </row>
        <row r="993">
          <cell r="A993" t="str">
            <v>0804255</v>
          </cell>
          <cell r="B993" t="str">
            <v>Boca de BDTC D = 1,20 m - esconsidade 5° - areia e brita comerciais - alas retas</v>
          </cell>
          <cell r="C993" t="str">
            <v>un</v>
          </cell>
          <cell r="D993">
            <v>3101.26</v>
          </cell>
        </row>
        <row r="994">
          <cell r="A994" t="str">
            <v>0804254</v>
          </cell>
          <cell r="B994" t="str">
            <v>Boca de BDTC D = 1,20 m - esconsidade 5° - areia extraída e brita produzida - alas retas</v>
          </cell>
          <cell r="C994" t="str">
            <v>un</v>
          </cell>
          <cell r="D994">
            <v>2454.73</v>
          </cell>
        </row>
        <row r="995">
          <cell r="A995" t="str">
            <v>0804433</v>
          </cell>
          <cell r="B995" t="str">
            <v>Boca de BDTC D = 1,50 m - esconsidade 0° - areia e brita comerciais - alas esconsas</v>
          </cell>
          <cell r="C995" t="str">
            <v>un</v>
          </cell>
          <cell r="D995">
            <v>9935.1</v>
          </cell>
        </row>
        <row r="996">
          <cell r="A996" t="str">
            <v>0804273</v>
          </cell>
          <cell r="B996" t="str">
            <v>Boca de BDTC D = 1,50 m - esconsidade 0° - areia e brita comerciais - alas retas</v>
          </cell>
          <cell r="C996" t="str">
            <v>un</v>
          </cell>
          <cell r="D996">
            <v>5313.96</v>
          </cell>
        </row>
        <row r="997">
          <cell r="A997" t="str">
            <v>0804432</v>
          </cell>
          <cell r="B997" t="str">
            <v>Boca de BDTC D = 1,50 m - esconsidade 0° - areia extraída e brita produzida - alas esconsas</v>
          </cell>
          <cell r="C997" t="str">
            <v>un</v>
          </cell>
          <cell r="D997">
            <v>7716.78</v>
          </cell>
        </row>
        <row r="998">
          <cell r="A998" t="str">
            <v>0804272</v>
          </cell>
          <cell r="B998" t="str">
            <v>Boca de BDTC D = 1,50 m - esconsidade 0° - areia extraída e brita produzida - alas retas</v>
          </cell>
          <cell r="C998" t="str">
            <v>un</v>
          </cell>
          <cell r="D998">
            <v>4158.49</v>
          </cell>
        </row>
        <row r="999">
          <cell r="A999" t="str">
            <v>0804277</v>
          </cell>
          <cell r="B999" t="str">
            <v>Boca de BDTC D = 1,50 m - esconsidade 10° - areia e brita comerciais - alas retas</v>
          </cell>
          <cell r="C999" t="str">
            <v>un</v>
          </cell>
          <cell r="D999">
            <v>5343.01</v>
          </cell>
        </row>
        <row r="1000">
          <cell r="A1000" t="str">
            <v>0804276</v>
          </cell>
          <cell r="B1000" t="str">
            <v>Boca de BDTC D = 1,50 m - esconsidade 10° - areia extraída e brita produzida - alas retas</v>
          </cell>
          <cell r="C1000" t="str">
            <v>un</v>
          </cell>
          <cell r="D1000">
            <v>4184.0200000000004</v>
          </cell>
        </row>
        <row r="1001">
          <cell r="A1001" t="str">
            <v>0804435</v>
          </cell>
          <cell r="B1001" t="str">
            <v>Boca de BDTC D = 1,50 m - esconsidade 15° - areia e brita comerciais - alas esconsas</v>
          </cell>
          <cell r="C1001" t="str">
            <v>un</v>
          </cell>
          <cell r="D1001">
            <v>10427.370000000001</v>
          </cell>
        </row>
        <row r="1002">
          <cell r="A1002" t="str">
            <v>0804279</v>
          </cell>
          <cell r="B1002" t="str">
            <v>Boca de BDTC D = 1,50 m - esconsidade 15° - areia e brita comerciais - alas retas</v>
          </cell>
          <cell r="C1002" t="str">
            <v>un</v>
          </cell>
          <cell r="D1002">
            <v>5379.32</v>
          </cell>
        </row>
        <row r="1003">
          <cell r="A1003" t="str">
            <v>0804434</v>
          </cell>
          <cell r="B1003" t="str">
            <v>Boca de BDTC D = 1,50 m - esconsidade 15° - areia extraída e brita produzida - alas esconsas</v>
          </cell>
          <cell r="C1003" t="str">
            <v>un</v>
          </cell>
          <cell r="D1003">
            <v>8095.62</v>
          </cell>
        </row>
        <row r="1004">
          <cell r="A1004" t="str">
            <v>0804278</v>
          </cell>
          <cell r="B1004" t="str">
            <v>Boca de BDTC D = 1,50 m - esconsidade 15° - areia extraída e brita produzida - alas retas</v>
          </cell>
          <cell r="C1004" t="str">
            <v>un</v>
          </cell>
          <cell r="D1004">
            <v>4215.9399999999996</v>
          </cell>
        </row>
        <row r="1005">
          <cell r="A1005" t="str">
            <v>0804281</v>
          </cell>
          <cell r="B1005" t="str">
            <v>Boca de BDTC D = 1,50 m - esconsidade 20° - areia e brita comerciais - alas retas</v>
          </cell>
          <cell r="C1005" t="str">
            <v>un</v>
          </cell>
          <cell r="D1005">
            <v>5432.79</v>
          </cell>
        </row>
        <row r="1006">
          <cell r="A1006" t="str">
            <v>0804280</v>
          </cell>
          <cell r="B1006" t="str">
            <v>Boca de BDTC D = 1,50 m - esconsidade 20° - areia extraída e brita produzida - alas retas</v>
          </cell>
          <cell r="C1006" t="str">
            <v>un</v>
          </cell>
          <cell r="D1006">
            <v>4263.3999999999996</v>
          </cell>
        </row>
        <row r="1007">
          <cell r="A1007" t="str">
            <v>0804283</v>
          </cell>
          <cell r="B1007" t="str">
            <v>Boca de BDTC D = 1,50 m - esconsidade 25° - areia e brita comerciais - alas retas</v>
          </cell>
          <cell r="C1007" t="str">
            <v>un</v>
          </cell>
          <cell r="D1007">
            <v>5505.72</v>
          </cell>
        </row>
        <row r="1008">
          <cell r="A1008" t="str">
            <v>0804282</v>
          </cell>
          <cell r="B1008" t="str">
            <v>Boca de BDTC D = 1,50 m - esconsidade 25° - areia extraída e brita produzida - alas retas</v>
          </cell>
          <cell r="C1008" t="str">
            <v>un</v>
          </cell>
          <cell r="D1008">
            <v>4328.71</v>
          </cell>
        </row>
        <row r="1009">
          <cell r="A1009" t="str">
            <v>0804437</v>
          </cell>
          <cell r="B1009" t="str">
            <v>Boca de BDTC D = 1,50 m - esconsidade 30° - areia e brita comerciais - alas esconsas</v>
          </cell>
          <cell r="C1009" t="str">
            <v>un</v>
          </cell>
          <cell r="D1009">
            <v>11678.16</v>
          </cell>
        </row>
        <row r="1010">
          <cell r="A1010" t="str">
            <v>0804285</v>
          </cell>
          <cell r="B1010" t="str">
            <v>Boca de BDTC D = 1,50 m - esconsidade 30° - areia e brita comerciais - alas retas</v>
          </cell>
          <cell r="C1010" t="str">
            <v>un</v>
          </cell>
          <cell r="D1010">
            <v>5601.61</v>
          </cell>
        </row>
        <row r="1011">
          <cell r="A1011" t="str">
            <v>0804436</v>
          </cell>
          <cell r="B1011" t="str">
            <v>Boca de BDTC D = 1,50 m - esconsidade 30° - areia extraída e brita produzida - alas esconsas</v>
          </cell>
          <cell r="C1011" t="str">
            <v>un</v>
          </cell>
          <cell r="D1011">
            <v>9058.61</v>
          </cell>
        </row>
        <row r="1012">
          <cell r="A1012" t="str">
            <v>0804284</v>
          </cell>
          <cell r="B1012" t="str">
            <v>Boca de BDTC D = 1,50 m - esconsidade 30° - areia extraída e brita produzida - alas retas</v>
          </cell>
          <cell r="C1012" t="str">
            <v>un</v>
          </cell>
          <cell r="D1012">
            <v>4415.2299999999996</v>
          </cell>
        </row>
        <row r="1013">
          <cell r="A1013" t="str">
            <v>0804287</v>
          </cell>
          <cell r="B1013" t="str">
            <v>Boca de BDTC D = 1,50 m - esconsidade 35° - areia e brita comerciais - alas retas</v>
          </cell>
          <cell r="C1013" t="str">
            <v>un</v>
          </cell>
          <cell r="D1013">
            <v>5726.07</v>
          </cell>
        </row>
        <row r="1014">
          <cell r="A1014" t="str">
            <v>0804286</v>
          </cell>
          <cell r="B1014" t="str">
            <v>Boca de BDTC D = 1,50 m - esconsidade 35° - areia extraída e brita produzida - alas retas</v>
          </cell>
          <cell r="C1014" t="str">
            <v>un</v>
          </cell>
          <cell r="D1014">
            <v>4528.9799999999996</v>
          </cell>
        </row>
        <row r="1015">
          <cell r="A1015" t="str">
            <v>0804289</v>
          </cell>
          <cell r="B1015" t="str">
            <v>Boca de BDTC D = 1,50 m - esconsidade 40° - areia e brita comerciais - alas retas</v>
          </cell>
          <cell r="C1015" t="str">
            <v>un</v>
          </cell>
          <cell r="D1015">
            <v>5889.18</v>
          </cell>
        </row>
        <row r="1016">
          <cell r="A1016" t="str">
            <v>0804288</v>
          </cell>
          <cell r="B1016" t="str">
            <v>Boca de BDTC D = 1,50 m - esconsidade 40° - areia extraída e brita produzida - alas retas</v>
          </cell>
          <cell r="C1016" t="str">
            <v>un</v>
          </cell>
          <cell r="D1016">
            <v>4679.78</v>
          </cell>
        </row>
        <row r="1017">
          <cell r="A1017" t="str">
            <v>0804439</v>
          </cell>
          <cell r="B1017" t="str">
            <v>Boca de BDTC D = 1,50 m - esconsidade 45° - areia e brita comerciais - alas esconsas</v>
          </cell>
          <cell r="C1017" t="str">
            <v>un</v>
          </cell>
          <cell r="D1017">
            <v>14543.85</v>
          </cell>
        </row>
        <row r="1018">
          <cell r="A1018" t="str">
            <v>0804291</v>
          </cell>
          <cell r="B1018" t="str">
            <v>Boca de BDTC D = 1,50 m - esconsidade 45° - areia e brita comerciais - alas retas</v>
          </cell>
          <cell r="C1018" t="str">
            <v>un</v>
          </cell>
          <cell r="D1018">
            <v>6104.97</v>
          </cell>
        </row>
        <row r="1019">
          <cell r="A1019" t="str">
            <v>0804438</v>
          </cell>
          <cell r="B1019" t="str">
            <v>Boca de BDTC D = 1,50 m - esconsidade 45° - areia extraída e brita produzida - alas esconsas</v>
          </cell>
          <cell r="C1019" t="str">
            <v>un</v>
          </cell>
          <cell r="D1019">
            <v>11258.13</v>
          </cell>
        </row>
        <row r="1020">
          <cell r="A1020" t="str">
            <v>0804290</v>
          </cell>
          <cell r="B1020" t="str">
            <v>Boca de BDTC D = 1,50 m - esconsidade 45° - areia extraída e brita produzida - alas retas</v>
          </cell>
          <cell r="C1020" t="str">
            <v>un</v>
          </cell>
          <cell r="D1020">
            <v>4882.09</v>
          </cell>
        </row>
        <row r="1021">
          <cell r="A1021" t="str">
            <v>0804275</v>
          </cell>
          <cell r="B1021" t="str">
            <v>Boca de BDTC D = 1,50 m - esconsidade 5° - areia e brita comerciais - alas retas</v>
          </cell>
          <cell r="C1021" t="str">
            <v>un</v>
          </cell>
          <cell r="D1021">
            <v>5321.22</v>
          </cell>
        </row>
        <row r="1022">
          <cell r="A1022" t="str">
            <v>0804274</v>
          </cell>
          <cell r="B1022" t="str">
            <v>Boca de BDTC D = 1,50 m - esconsidade 5° - areia extraída e brita produzida - alas retas</v>
          </cell>
          <cell r="C1022" t="str">
            <v>un</v>
          </cell>
          <cell r="D1022">
            <v>4164.87</v>
          </cell>
        </row>
        <row r="1023">
          <cell r="A1023" t="str">
            <v>0804061</v>
          </cell>
          <cell r="B1023" t="str">
            <v>Boca de BSTC D = 0,40 m - esconsidade 0° - areia e brita comerciais - alas retas</v>
          </cell>
          <cell r="C1023" t="str">
            <v>un</v>
          </cell>
          <cell r="D1023">
            <v>363.04</v>
          </cell>
        </row>
        <row r="1024">
          <cell r="A1024" t="str">
            <v>0804060</v>
          </cell>
          <cell r="B1024" t="str">
            <v>Boca de BSTC D = 0,40 m - esconsidade 0° - areia extraída e brita produzida - alas retas</v>
          </cell>
          <cell r="C1024" t="str">
            <v>un</v>
          </cell>
          <cell r="D1024">
            <v>301.06</v>
          </cell>
        </row>
        <row r="1025">
          <cell r="A1025" t="str">
            <v>0804065</v>
          </cell>
          <cell r="B1025" t="str">
            <v>Boca de BSTC D = 0,40 m - esconsidade 10° - areia e brita comerciais - alas retas</v>
          </cell>
          <cell r="C1025" t="str">
            <v>un</v>
          </cell>
          <cell r="D1025">
            <v>364.58</v>
          </cell>
        </row>
        <row r="1026">
          <cell r="A1026" t="str">
            <v>0804064</v>
          </cell>
          <cell r="B1026" t="str">
            <v>Boca de BSTC D = 0,40 m - esconsidade 10° - areia extraída e brita produzida - alas retas</v>
          </cell>
          <cell r="C1026" t="str">
            <v>un</v>
          </cell>
          <cell r="D1026">
            <v>302.58999999999997</v>
          </cell>
        </row>
        <row r="1027">
          <cell r="A1027" t="str">
            <v>0804067</v>
          </cell>
          <cell r="B1027" t="str">
            <v>Boca de BSTC D = 0,40 m - esconsidade 15° - areia e brita comerciais - alas retas</v>
          </cell>
          <cell r="C1027" t="str">
            <v>un</v>
          </cell>
          <cell r="D1027">
            <v>366.12</v>
          </cell>
        </row>
        <row r="1028">
          <cell r="A1028" t="str">
            <v>0804066</v>
          </cell>
          <cell r="B1028" t="str">
            <v>Boca de BSTC D = 0,40 m - esconsidade 15° - areia extraída e brita produzida - alas retas</v>
          </cell>
          <cell r="C1028" t="str">
            <v>un</v>
          </cell>
          <cell r="D1028">
            <v>304.13</v>
          </cell>
        </row>
        <row r="1029">
          <cell r="A1029" t="str">
            <v>0804069</v>
          </cell>
          <cell r="B1029" t="str">
            <v>Boca de BSTC D = 0,40 m - esconsidade 20° - areia e brita comerciais - alas retas</v>
          </cell>
          <cell r="C1029" t="str">
            <v>un</v>
          </cell>
          <cell r="D1029">
            <v>368.86</v>
          </cell>
        </row>
        <row r="1030">
          <cell r="A1030" t="str">
            <v>0804068</v>
          </cell>
          <cell r="B1030" t="str">
            <v>Boca de BSTC D = 0,40 m - esconsidade 20° - areia extraída e brita produzida - alas retas</v>
          </cell>
          <cell r="C1030" t="str">
            <v>un</v>
          </cell>
          <cell r="D1030">
            <v>306.73</v>
          </cell>
        </row>
        <row r="1031">
          <cell r="A1031" t="str">
            <v>0804071</v>
          </cell>
          <cell r="B1031" t="str">
            <v>Boca de BSTC D = 0,40 m - esconsidade 25° - areia e brita comerciais - alas retas</v>
          </cell>
          <cell r="C1031" t="str">
            <v>un</v>
          </cell>
          <cell r="D1031">
            <v>372.7</v>
          </cell>
        </row>
        <row r="1032">
          <cell r="A1032" t="str">
            <v>0804070</v>
          </cell>
          <cell r="B1032" t="str">
            <v>Boca de BSTC D = 0,40 m - esconsidade 25° - areia extraída e brita produzida - alas retas</v>
          </cell>
          <cell r="C1032" t="str">
            <v>un</v>
          </cell>
          <cell r="D1032">
            <v>310.57</v>
          </cell>
        </row>
        <row r="1033">
          <cell r="A1033" t="str">
            <v>0804073</v>
          </cell>
          <cell r="B1033" t="str">
            <v>Boca de BSTC D = 0,40 m - esconsidade 30° - areia e brita comerciais - alas retas</v>
          </cell>
          <cell r="C1033" t="str">
            <v>un</v>
          </cell>
          <cell r="D1033">
            <v>377.75</v>
          </cell>
        </row>
        <row r="1034">
          <cell r="A1034" t="str">
            <v>0804072</v>
          </cell>
          <cell r="B1034" t="str">
            <v>Boca de BSTC D = 0,40 m - esconsidade 30° - areia extraída e brita produzida - alas retas</v>
          </cell>
          <cell r="C1034" t="str">
            <v>un</v>
          </cell>
          <cell r="D1034">
            <v>315.47000000000003</v>
          </cell>
        </row>
        <row r="1035">
          <cell r="A1035" t="str">
            <v>0804075</v>
          </cell>
          <cell r="B1035" t="str">
            <v>Boca de BSTC D = 0,40 m - esconsidade 35° - areia e brita comerciais - alas retas</v>
          </cell>
          <cell r="C1035" t="str">
            <v>un</v>
          </cell>
          <cell r="D1035">
            <v>384.66</v>
          </cell>
        </row>
        <row r="1036">
          <cell r="A1036" t="str">
            <v>0804074</v>
          </cell>
          <cell r="B1036" t="str">
            <v>Boca de BSTC D = 0,40 m - esconsidade 35° - areia extraída e brita produzida - alas retas</v>
          </cell>
          <cell r="C1036" t="str">
            <v>un</v>
          </cell>
          <cell r="D1036">
            <v>322.38</v>
          </cell>
        </row>
        <row r="1037">
          <cell r="A1037" t="str">
            <v>0804077</v>
          </cell>
          <cell r="B1037" t="str">
            <v>Boca de BSTC D = 0,40 m - esconsidade 40° - areia e brita comerciais - alas retas</v>
          </cell>
          <cell r="C1037" t="str">
            <v>un</v>
          </cell>
          <cell r="D1037">
            <v>393.55</v>
          </cell>
        </row>
        <row r="1038">
          <cell r="A1038" t="str">
            <v>0804076</v>
          </cell>
          <cell r="B1038" t="str">
            <v>Boca de BSTC D = 0,40 m - esconsidade 40° - areia extraída e brita produzida - alas retas</v>
          </cell>
          <cell r="C1038" t="str">
            <v>un</v>
          </cell>
          <cell r="D1038">
            <v>331.13</v>
          </cell>
        </row>
        <row r="1039">
          <cell r="A1039" t="str">
            <v>0804079</v>
          </cell>
          <cell r="B1039" t="str">
            <v>Boca de BSTC D = 0,40 m - esconsidade 45° - areia e brita comerciais - alas retas</v>
          </cell>
          <cell r="C1039" t="str">
            <v>un</v>
          </cell>
          <cell r="D1039">
            <v>407.05</v>
          </cell>
        </row>
        <row r="1040">
          <cell r="A1040" t="str">
            <v>0804078</v>
          </cell>
          <cell r="B1040" t="str">
            <v>Boca de BSTC D = 0,40 m - esconsidade 45° - areia extraída e brita produzida - alas retas</v>
          </cell>
          <cell r="C1040" t="str">
            <v>un</v>
          </cell>
          <cell r="D1040">
            <v>344.48</v>
          </cell>
        </row>
        <row r="1041">
          <cell r="A1041" t="str">
            <v>0804063</v>
          </cell>
          <cell r="B1041" t="str">
            <v>Boca de BSTC D = 0,40 m - esconsidade 5° - areia e brita comerciais - alas retas</v>
          </cell>
          <cell r="C1041" t="str">
            <v>un</v>
          </cell>
          <cell r="D1041">
            <v>363.81</v>
          </cell>
        </row>
        <row r="1042">
          <cell r="A1042" t="str">
            <v>0804062</v>
          </cell>
          <cell r="B1042" t="str">
            <v>Boca de BSTC D = 0,40 m - esconsidade 5° - areia extraída e brita produzida - alas retas</v>
          </cell>
          <cell r="C1042" t="str">
            <v>un</v>
          </cell>
          <cell r="D1042">
            <v>301.83</v>
          </cell>
        </row>
        <row r="1043">
          <cell r="A1043" t="str">
            <v>0804377</v>
          </cell>
          <cell r="B1043" t="str">
            <v>Boca de BSTC D = 0,60 m - esconsidade 0° - areia e brita comerciais - alas esconsas</v>
          </cell>
          <cell r="C1043" t="str">
            <v>un</v>
          </cell>
          <cell r="D1043">
            <v>1082.33</v>
          </cell>
        </row>
        <row r="1044">
          <cell r="A1044" t="str">
            <v>0804081</v>
          </cell>
          <cell r="B1044" t="str">
            <v>Boca de BSTC D = 0,60 m - esconsidade 0° - areia e brita comerciais - alas retas</v>
          </cell>
          <cell r="C1044" t="str">
            <v>un</v>
          </cell>
          <cell r="D1044">
            <v>732.66</v>
          </cell>
        </row>
        <row r="1045">
          <cell r="A1045" t="str">
            <v>0804376</v>
          </cell>
          <cell r="B1045" t="str">
            <v>Boca de BSTC D = 0,60 m - esconsidade 0° - areia extraída e brita produzida - alas esconsas</v>
          </cell>
          <cell r="C1045" t="str">
            <v>un</v>
          </cell>
          <cell r="D1045">
            <v>913.37</v>
          </cell>
        </row>
        <row r="1046">
          <cell r="A1046" t="str">
            <v>0804080</v>
          </cell>
          <cell r="B1046" t="str">
            <v>Boca de BSTC D = 0,60 m - esconsidade 0° - areia extraída e brita produzida - alas retas</v>
          </cell>
          <cell r="C1046" t="str">
            <v>un</v>
          </cell>
          <cell r="D1046">
            <v>596.09</v>
          </cell>
        </row>
        <row r="1047">
          <cell r="A1047" t="str">
            <v>0804085</v>
          </cell>
          <cell r="B1047" t="str">
            <v>Boca de BSTC D = 0,60 m - esconsidade 10° - areia e brita comerciais - alas retas</v>
          </cell>
          <cell r="C1047" t="str">
            <v>un</v>
          </cell>
          <cell r="D1047">
            <v>735.41</v>
          </cell>
        </row>
        <row r="1048">
          <cell r="A1048" t="str">
            <v>0804084</v>
          </cell>
          <cell r="B1048" t="str">
            <v>Boca de BSTC D = 0,60 m - esconsidade 10° - areia extraída e brita produzida - alas retas</v>
          </cell>
          <cell r="C1048" t="str">
            <v>un</v>
          </cell>
          <cell r="D1048">
            <v>598.69000000000005</v>
          </cell>
        </row>
        <row r="1049">
          <cell r="A1049" t="str">
            <v>0804379</v>
          </cell>
          <cell r="B1049" t="str">
            <v>Boca de BSTC D = 0,60 m - esconsidade 15° - areia e brita comerciais - alas esconsas</v>
          </cell>
          <cell r="C1049" t="str">
            <v>un</v>
          </cell>
          <cell r="D1049">
            <v>909.14</v>
          </cell>
        </row>
        <row r="1050">
          <cell r="A1050" t="str">
            <v>0804087</v>
          </cell>
          <cell r="B1050" t="str">
            <v>Boca de BSTC D = 0,60 m - esconsidade 15° - areia e brita comerciais - alas retas</v>
          </cell>
          <cell r="C1050" t="str">
            <v>un</v>
          </cell>
          <cell r="D1050">
            <v>738.48</v>
          </cell>
        </row>
        <row r="1051">
          <cell r="A1051" t="str">
            <v>0804378</v>
          </cell>
          <cell r="B1051" t="str">
            <v>Boca de BSTC D = 0,60 m - esconsidade 15° - areia extraída e brita produzida - alas esconsas</v>
          </cell>
          <cell r="C1051" t="str">
            <v>un</v>
          </cell>
          <cell r="D1051">
            <v>730.66</v>
          </cell>
        </row>
        <row r="1052">
          <cell r="A1052" t="str">
            <v>0804086</v>
          </cell>
          <cell r="B1052" t="str">
            <v>Boca de BSTC D = 0,60 m - esconsidade 15° - areia extraída e brita produzida - alas retas</v>
          </cell>
          <cell r="C1052" t="str">
            <v>un</v>
          </cell>
          <cell r="D1052">
            <v>601.76</v>
          </cell>
        </row>
        <row r="1053">
          <cell r="A1053" t="str">
            <v>0804089</v>
          </cell>
          <cell r="B1053" t="str">
            <v>Boca de BSTC D = 0,60 m - esconsidade 20° - areia e brita comerciais - alas retas</v>
          </cell>
          <cell r="C1053" t="str">
            <v>un</v>
          </cell>
          <cell r="D1053">
            <v>743.53</v>
          </cell>
        </row>
        <row r="1054">
          <cell r="A1054" t="str">
            <v>0804088</v>
          </cell>
          <cell r="B1054" t="str">
            <v>Boca de BSTC D = 0,60 m - esconsidade 20° - areia extraída e brita produzida - alas retas</v>
          </cell>
          <cell r="C1054" t="str">
            <v>un</v>
          </cell>
          <cell r="D1054">
            <v>606.66</v>
          </cell>
        </row>
        <row r="1055">
          <cell r="A1055" t="str">
            <v>0804091</v>
          </cell>
          <cell r="B1055" t="str">
            <v>Boca de BSTC D = 0,60 m - esconsidade 25° - areia e brita comerciais - alas retas</v>
          </cell>
          <cell r="C1055" t="str">
            <v>un</v>
          </cell>
          <cell r="D1055">
            <v>750.12</v>
          </cell>
        </row>
        <row r="1056">
          <cell r="A1056" t="str">
            <v>0804090</v>
          </cell>
          <cell r="B1056" t="str">
            <v>Boca de BSTC D = 0,60 m - esconsidade 25° - areia extraída e brita produzida - alas retas</v>
          </cell>
          <cell r="C1056" t="str">
            <v>un</v>
          </cell>
          <cell r="D1056">
            <v>613.1</v>
          </cell>
        </row>
        <row r="1057">
          <cell r="A1057" t="str">
            <v>0804381</v>
          </cell>
          <cell r="B1057" t="str">
            <v>Boca de BSTC D = 0,60 m - esconsidade 30° - areia e brita comerciais - alas esconsas</v>
          </cell>
          <cell r="C1057" t="str">
            <v>un</v>
          </cell>
          <cell r="D1057">
            <v>1279.55</v>
          </cell>
        </row>
        <row r="1058">
          <cell r="A1058" t="str">
            <v>0804093</v>
          </cell>
          <cell r="B1058" t="str">
            <v>Boca de BSTC D = 0,60 m - esconsidade 30° - areia e brita comerciais - alas retas</v>
          </cell>
          <cell r="C1058" t="str">
            <v>un</v>
          </cell>
          <cell r="D1058">
            <v>759.45</v>
          </cell>
        </row>
        <row r="1059">
          <cell r="A1059" t="str">
            <v>0804380</v>
          </cell>
          <cell r="B1059" t="str">
            <v>Boca de BSTC D = 0,60 m - esconsidade 30° - areia extraída e brita produzida - alas esconsas</v>
          </cell>
          <cell r="C1059" t="str">
            <v>un</v>
          </cell>
          <cell r="D1059">
            <v>1077.32</v>
          </cell>
        </row>
        <row r="1060">
          <cell r="A1060" t="str">
            <v>0804092</v>
          </cell>
          <cell r="B1060" t="str">
            <v>Boca de BSTC D = 0,60 m - esconsidade 30° - areia extraída e brita produzida - alas retas</v>
          </cell>
          <cell r="C1060" t="str">
            <v>un</v>
          </cell>
          <cell r="D1060">
            <v>622.14</v>
          </cell>
        </row>
        <row r="1061">
          <cell r="A1061" t="str">
            <v>0804095</v>
          </cell>
          <cell r="B1061" t="str">
            <v>Boca de BSTC D = 0,60 m - esconsidade 35° - areia e brita comerciais - alas retas</v>
          </cell>
          <cell r="C1061" t="str">
            <v>un</v>
          </cell>
          <cell r="D1061">
            <v>772.18</v>
          </cell>
        </row>
        <row r="1062">
          <cell r="A1062" t="str">
            <v>0804094</v>
          </cell>
          <cell r="B1062" t="str">
            <v>Boca de BSTC D = 0,60 m - esconsidade 35° - areia extraída e brita produzida - alas retas</v>
          </cell>
          <cell r="C1062" t="str">
            <v>un</v>
          </cell>
          <cell r="D1062">
            <v>634.72</v>
          </cell>
        </row>
        <row r="1063">
          <cell r="A1063" t="str">
            <v>0804097</v>
          </cell>
          <cell r="B1063" t="str">
            <v>Boca de BSTC D = 0,60 m - esconsidade 40° - areia e brita comerciais - alas retas</v>
          </cell>
          <cell r="C1063" t="str">
            <v>un</v>
          </cell>
          <cell r="D1063">
            <v>788.42</v>
          </cell>
        </row>
        <row r="1064">
          <cell r="A1064" t="str">
            <v>0804096</v>
          </cell>
          <cell r="B1064" t="str">
            <v>Boca de BSTC D = 0,60 m - esconsidade 40° - areia extraída e brita produzida - alas retas</v>
          </cell>
          <cell r="C1064" t="str">
            <v>un</v>
          </cell>
          <cell r="D1064">
            <v>650.66999999999996</v>
          </cell>
        </row>
        <row r="1065">
          <cell r="A1065" t="str">
            <v>0804383</v>
          </cell>
          <cell r="B1065" t="str">
            <v>Boca de BSTC D = 0,60 m - esconsidade 45° - areia e brita comerciais - alas esconsas</v>
          </cell>
          <cell r="C1065" t="str">
            <v>un</v>
          </cell>
          <cell r="D1065">
            <v>1582.17</v>
          </cell>
        </row>
        <row r="1066">
          <cell r="A1066" t="str">
            <v>0804099</v>
          </cell>
          <cell r="B1066" t="str">
            <v>Boca de BSTC D = 0,60 m - esconsidade 45° - areia e brita comerciais - alas retas</v>
          </cell>
          <cell r="C1066" t="str">
            <v>un</v>
          </cell>
          <cell r="D1066">
            <v>811.57</v>
          </cell>
        </row>
        <row r="1067">
          <cell r="A1067" t="str">
            <v>0804382</v>
          </cell>
          <cell r="B1067" t="str">
            <v>Boca de BSTC D = 0,60 m - esconsidade 45° - areia extraída e brita produzida - alas esconsas</v>
          </cell>
          <cell r="C1067" t="str">
            <v>un</v>
          </cell>
          <cell r="D1067">
            <v>1329.83</v>
          </cell>
        </row>
        <row r="1068">
          <cell r="A1068" t="str">
            <v>0804098</v>
          </cell>
          <cell r="B1068" t="str">
            <v>Boca de BSTC D = 0,60 m - esconsidade 45° - areia extraída e brita produzida - alas retas</v>
          </cell>
          <cell r="C1068" t="str">
            <v>un</v>
          </cell>
          <cell r="D1068">
            <v>673.53</v>
          </cell>
        </row>
        <row r="1069">
          <cell r="A1069" t="str">
            <v>0804083</v>
          </cell>
          <cell r="B1069" t="str">
            <v>Boca de BSTC D = 0,60 m - esconsidade 5° - areia e brita comerciais - alas retas</v>
          </cell>
          <cell r="C1069" t="str">
            <v>un</v>
          </cell>
          <cell r="D1069">
            <v>733.43</v>
          </cell>
        </row>
        <row r="1070">
          <cell r="A1070" t="str">
            <v>0804082</v>
          </cell>
          <cell r="B1070" t="str">
            <v>Boca de BSTC D = 0,60 m - esconsidade 5° - areia extraída e brita produzida - alas retas</v>
          </cell>
          <cell r="C1070" t="str">
            <v>un</v>
          </cell>
          <cell r="D1070">
            <v>596.85</v>
          </cell>
        </row>
        <row r="1071">
          <cell r="A1071" t="str">
            <v>0804385</v>
          </cell>
          <cell r="B1071" t="str">
            <v>Boca de BSTC D = 0,80 m - esconsidade 0° - areia e brita comerciais - alas esconsas</v>
          </cell>
          <cell r="C1071" t="str">
            <v>un</v>
          </cell>
          <cell r="D1071">
            <v>1804.78</v>
          </cell>
        </row>
        <row r="1072">
          <cell r="A1072" t="str">
            <v>0804101</v>
          </cell>
          <cell r="B1072" t="str">
            <v>Boca de BSTC D = 0,80 m - esconsidade 0° - areia e brita comerciais - alas retas</v>
          </cell>
          <cell r="C1072" t="str">
            <v>un</v>
          </cell>
          <cell r="D1072">
            <v>1240.95</v>
          </cell>
        </row>
        <row r="1073">
          <cell r="A1073" t="str">
            <v>0804384</v>
          </cell>
          <cell r="B1073" t="str">
            <v>Boca de BSTC D = 0,80 m - esconsidade 0° - areia extraída e brita produzida - alas esconsas</v>
          </cell>
          <cell r="C1073" t="str">
            <v>un</v>
          </cell>
          <cell r="D1073">
            <v>1491.18</v>
          </cell>
        </row>
        <row r="1074">
          <cell r="A1074" t="str">
            <v>0804100</v>
          </cell>
          <cell r="B1074" t="str">
            <v>Boca de BSTC D = 0,80 m - esconsidade 0° - areia extraída e brita produzida - alas retas</v>
          </cell>
          <cell r="C1074" t="str">
            <v>un</v>
          </cell>
          <cell r="D1074">
            <v>1003.7</v>
          </cell>
        </row>
        <row r="1075">
          <cell r="A1075" t="str">
            <v>0804105</v>
          </cell>
          <cell r="B1075" t="str">
            <v>Boca de BSTC D = 0,80 m - esconsidade 10° - areia e brita comerciais - alas retas</v>
          </cell>
          <cell r="C1075" t="str">
            <v>un</v>
          </cell>
          <cell r="D1075">
            <v>1245.23</v>
          </cell>
        </row>
        <row r="1076">
          <cell r="A1076" t="str">
            <v>0804104</v>
          </cell>
          <cell r="B1076" t="str">
            <v>Boca de BSTC D = 0,80 m - esconsidade 10° - areia extraída e brita produzida - alas retas</v>
          </cell>
          <cell r="C1076" t="str">
            <v>un</v>
          </cell>
          <cell r="D1076">
            <v>1007.84</v>
          </cell>
        </row>
        <row r="1077">
          <cell r="A1077" t="str">
            <v>0804387</v>
          </cell>
          <cell r="B1077" t="str">
            <v>Boca de BSTC D = 0,80 m - esconsidade 15° - areia e brita comerciais - alas esconsas</v>
          </cell>
          <cell r="C1077" t="str">
            <v>un</v>
          </cell>
          <cell r="D1077">
            <v>1901.77</v>
          </cell>
        </row>
        <row r="1078">
          <cell r="A1078" t="str">
            <v>0804107</v>
          </cell>
          <cell r="B1078" t="str">
            <v>Boca de BSTC D = 0,80 m - esconsidade 15° - areia e brita comerciais - alas retas</v>
          </cell>
          <cell r="C1078" t="str">
            <v>un</v>
          </cell>
          <cell r="D1078">
            <v>1251.05</v>
          </cell>
        </row>
        <row r="1079">
          <cell r="A1079" t="str">
            <v>0804386</v>
          </cell>
          <cell r="B1079" t="str">
            <v>Boca de BSTC D = 0,80 m - esconsidade 15° - areia extraída e brita produzida - alas esconsas</v>
          </cell>
          <cell r="C1079" t="str">
            <v>un</v>
          </cell>
          <cell r="D1079">
            <v>1570.3</v>
          </cell>
        </row>
        <row r="1080">
          <cell r="A1080" t="str">
            <v>0804106</v>
          </cell>
          <cell r="B1080" t="str">
            <v>Boca de BSTC D = 0,80 m - esconsidade 15° - areia extraída e brita produzida - alas retas</v>
          </cell>
          <cell r="C1080" t="str">
            <v>un</v>
          </cell>
          <cell r="D1080">
            <v>1013.51</v>
          </cell>
        </row>
        <row r="1081">
          <cell r="A1081" t="str">
            <v>0804109</v>
          </cell>
          <cell r="B1081" t="str">
            <v>Boca de BSTC D = 0,80 m - esconsidade 20° - areia e brita comerciais - alas retas</v>
          </cell>
          <cell r="C1081" t="str">
            <v>un</v>
          </cell>
          <cell r="D1081">
            <v>1259.94</v>
          </cell>
        </row>
        <row r="1082">
          <cell r="A1082" t="str">
            <v>0804108</v>
          </cell>
          <cell r="B1082" t="str">
            <v>Boca de BSTC D = 0,80 m - esconsidade 20° - areia extraída e brita produzida - alas retas</v>
          </cell>
          <cell r="C1082" t="str">
            <v>un</v>
          </cell>
          <cell r="D1082">
            <v>1022.25</v>
          </cell>
        </row>
        <row r="1083">
          <cell r="A1083" t="str">
            <v>0804111</v>
          </cell>
          <cell r="B1083" t="str">
            <v>Boca de BSTC D = 0,80 m - esconsidade 25° - areia e brita comerciais - alas retas</v>
          </cell>
          <cell r="C1083" t="str">
            <v>un</v>
          </cell>
          <cell r="D1083">
            <v>1271.57</v>
          </cell>
        </row>
        <row r="1084">
          <cell r="A1084" t="str">
            <v>0804110</v>
          </cell>
          <cell r="B1084" t="str">
            <v>Boca de BSTC D = 0,80 m - esconsidade 25° - areia extraída e brita produzida - alas retas</v>
          </cell>
          <cell r="C1084" t="str">
            <v>un</v>
          </cell>
          <cell r="D1084">
            <v>1033.5899999999999</v>
          </cell>
        </row>
        <row r="1085">
          <cell r="A1085" t="str">
            <v>0804389</v>
          </cell>
          <cell r="B1085" t="str">
            <v>Boca de BSTC D = 0,80 m - esconsidade 30° - areia e brita comerciais - alas esconsas</v>
          </cell>
          <cell r="C1085" t="str">
            <v>un</v>
          </cell>
          <cell r="D1085">
            <v>2124.1799999999998</v>
          </cell>
        </row>
        <row r="1086">
          <cell r="A1086" t="str">
            <v>0804113</v>
          </cell>
          <cell r="B1086" t="str">
            <v>Boca de BSTC D = 0,80 m - esconsidade 30° - areia e brita comerciais - alas retas</v>
          </cell>
          <cell r="C1086" t="str">
            <v>un</v>
          </cell>
          <cell r="D1086">
            <v>1287.49</v>
          </cell>
        </row>
        <row r="1087">
          <cell r="A1087" t="str">
            <v>0804388</v>
          </cell>
          <cell r="B1087" t="str">
            <v>Boca de BSTC D = 0,80 m - esconsidade 30° - areia extraída e brita produzida - alas esconsas</v>
          </cell>
          <cell r="C1087" t="str">
            <v>un</v>
          </cell>
          <cell r="D1087">
            <v>1752.12</v>
          </cell>
        </row>
        <row r="1088">
          <cell r="A1088" t="str">
            <v>0804112</v>
          </cell>
          <cell r="B1088" t="str">
            <v>Boca de BSTC D = 0,80 m - esconsidade 30° - areia extraída e brita produzida - alas retas</v>
          </cell>
          <cell r="C1088" t="str">
            <v>un</v>
          </cell>
          <cell r="D1088">
            <v>1049.07</v>
          </cell>
        </row>
        <row r="1089">
          <cell r="A1089" t="str">
            <v>0804115</v>
          </cell>
          <cell r="B1089" t="str">
            <v>Boca de BSTC D = 0,80 m - esconsidade 35° - areia e brita comerciais - alas retas</v>
          </cell>
          <cell r="C1089" t="str">
            <v>un</v>
          </cell>
          <cell r="D1089">
            <v>1309.55</v>
          </cell>
        </row>
        <row r="1090">
          <cell r="A1090" t="str">
            <v>0804114</v>
          </cell>
          <cell r="B1090" t="str">
            <v>Boca de BSTC D = 0,80 m - esconsidade 35° - areia extraída e brita produzida - alas retas</v>
          </cell>
          <cell r="C1090" t="str">
            <v>un</v>
          </cell>
          <cell r="D1090">
            <v>1070.69</v>
          </cell>
        </row>
        <row r="1091">
          <cell r="A1091" t="str">
            <v>0804117</v>
          </cell>
          <cell r="B1091" t="str">
            <v>Boca de BSTC D = 0,80 m - esconsidade 40° - areia e brita comerciais - alas retas</v>
          </cell>
          <cell r="C1091" t="str">
            <v>un</v>
          </cell>
          <cell r="D1091">
            <v>1338.52</v>
          </cell>
        </row>
        <row r="1092">
          <cell r="A1092" t="str">
            <v>0804116</v>
          </cell>
          <cell r="B1092" t="str">
            <v>Boca de BSTC D = 0,80 m - esconsidade 40° - areia extraída e brita produzida - alas retas</v>
          </cell>
          <cell r="C1092" t="str">
            <v>un</v>
          </cell>
          <cell r="D1092">
            <v>1099.22</v>
          </cell>
        </row>
        <row r="1093">
          <cell r="A1093" t="str">
            <v>0804391</v>
          </cell>
          <cell r="B1093" t="str">
            <v>Boca de BSTC D = 0,80 m - esconsidade 45° - areia e brita comerciais - alas esconsas</v>
          </cell>
          <cell r="C1093" t="str">
            <v>un</v>
          </cell>
          <cell r="D1093">
            <v>2637.15</v>
          </cell>
        </row>
        <row r="1094">
          <cell r="A1094" t="str">
            <v>0804119</v>
          </cell>
          <cell r="B1094" t="str">
            <v>Boca de BSTC D = 0,80 m - esconsidade 45° - areia e brita comerciais - alas retas</v>
          </cell>
          <cell r="C1094" t="str">
            <v>un</v>
          </cell>
          <cell r="D1094">
            <v>1378.25</v>
          </cell>
        </row>
        <row r="1095">
          <cell r="A1095" t="str">
            <v>0804390</v>
          </cell>
          <cell r="B1095" t="str">
            <v>Boca de BSTC D = 0,80 m - esconsidade 45° - areia extraída e brita produzida - alas esconsas</v>
          </cell>
          <cell r="C1095" t="str">
            <v>un</v>
          </cell>
          <cell r="D1095">
            <v>2169.98</v>
          </cell>
        </row>
        <row r="1096">
          <cell r="A1096" t="str">
            <v>0804118</v>
          </cell>
          <cell r="B1096" t="str">
            <v>Boca de BSTC D = 0,80 m - esconsidade 45° - areia extraída e brita produzida - alas retas</v>
          </cell>
          <cell r="C1096" t="str">
            <v>un</v>
          </cell>
          <cell r="D1096">
            <v>1138.51</v>
          </cell>
        </row>
        <row r="1097">
          <cell r="A1097" t="str">
            <v>0804103</v>
          </cell>
          <cell r="B1097" t="str">
            <v>Boca de BSTC D = 0,80 m - esconsidade 5° - areia e brita comerciais - alas retas</v>
          </cell>
          <cell r="C1097" t="str">
            <v>un</v>
          </cell>
          <cell r="D1097">
            <v>1242.48</v>
          </cell>
        </row>
        <row r="1098">
          <cell r="A1098" t="str">
            <v>0804102</v>
          </cell>
          <cell r="B1098" t="str">
            <v>Boca de BSTC D = 0,80 m - esconsidade 5° - areia extraída e brita produzida - alas retas</v>
          </cell>
          <cell r="C1098" t="str">
            <v>un</v>
          </cell>
          <cell r="D1098">
            <v>1005.24</v>
          </cell>
        </row>
        <row r="1099">
          <cell r="A1099" t="str">
            <v>0804393</v>
          </cell>
          <cell r="B1099" t="str">
            <v>Boca de BSTC D = 1,00 m - esconsidade 0° - areia e brita comerciais - alas esconsas</v>
          </cell>
          <cell r="C1099" t="str">
            <v>un</v>
          </cell>
          <cell r="D1099">
            <v>2782.61</v>
          </cell>
        </row>
        <row r="1100">
          <cell r="A1100" t="str">
            <v>0804121</v>
          </cell>
          <cell r="B1100" t="str">
            <v>Boca de BSTC D = 1,00 m - esconsidade 0° - areia e brita comerciais - alas retas</v>
          </cell>
          <cell r="C1100" t="str">
            <v>un</v>
          </cell>
          <cell r="D1100">
            <v>1855.87</v>
          </cell>
        </row>
        <row r="1101">
          <cell r="A1101" t="str">
            <v>0804392</v>
          </cell>
          <cell r="B1101" t="str">
            <v>Boca de BSTC D = 1,00 m - esconsidade 0° - areia extraída e brita produzida - alas esconsas</v>
          </cell>
          <cell r="C1101" t="str">
            <v>un</v>
          </cell>
          <cell r="D1101">
            <v>2259.9</v>
          </cell>
        </row>
        <row r="1102">
          <cell r="A1102" t="str">
            <v>0804120</v>
          </cell>
          <cell r="B1102" t="str">
            <v>Boca de BSTC D = 1,00 m - esconsidade 0° - areia extraída e brita produzida - alas retas</v>
          </cell>
          <cell r="C1102" t="str">
            <v>un</v>
          </cell>
          <cell r="D1102">
            <v>1487.47</v>
          </cell>
        </row>
        <row r="1103">
          <cell r="A1103" t="str">
            <v>0804125</v>
          </cell>
          <cell r="B1103" t="str">
            <v>Boca de BSTC D = 1,00 m - esconsidade 10° - areia e brita comerciais - alas retas</v>
          </cell>
          <cell r="C1103" t="str">
            <v>un</v>
          </cell>
          <cell r="D1103">
            <v>1861.69</v>
          </cell>
        </row>
        <row r="1104">
          <cell r="A1104" t="str">
            <v>0804124</v>
          </cell>
          <cell r="B1104" t="str">
            <v>Boca de BSTC D = 1,00 m - esconsidade 10° - areia extraída e brita produzida - alas retas</v>
          </cell>
          <cell r="C1104" t="str">
            <v>un</v>
          </cell>
          <cell r="D1104">
            <v>1493.14</v>
          </cell>
        </row>
        <row r="1105">
          <cell r="A1105" t="str">
            <v>0804395</v>
          </cell>
          <cell r="B1105" t="str">
            <v>Boca de BSTC D = 1,00 m - esconsidade 15° - areia e brita comerciais - alas esconsas</v>
          </cell>
          <cell r="C1105" t="str">
            <v>un</v>
          </cell>
          <cell r="D1105">
            <v>2922.75</v>
          </cell>
        </row>
        <row r="1106">
          <cell r="A1106" t="str">
            <v>0804127</v>
          </cell>
          <cell r="B1106" t="str">
            <v>Boca de BSTC D = 1,00 m - esconsidade 15° - areia e brita comerciais - alas retas</v>
          </cell>
          <cell r="C1106" t="str">
            <v>un</v>
          </cell>
          <cell r="D1106">
            <v>1870.25</v>
          </cell>
        </row>
        <row r="1107">
          <cell r="A1107" t="str">
            <v>0804394</v>
          </cell>
          <cell r="B1107" t="str">
            <v>Boca de BSTC D = 1,00 m - esconsidade 15° - areia extraída e brita produzida - alas esconsas</v>
          </cell>
          <cell r="C1107" t="str">
            <v>un</v>
          </cell>
          <cell r="D1107">
            <v>2372.1999999999998</v>
          </cell>
        </row>
        <row r="1108">
          <cell r="A1108" t="str">
            <v>0804126</v>
          </cell>
          <cell r="B1108" t="str">
            <v>Boca de BSTC D = 1,00 m - esconsidade 15° - areia extraída e brita produzida - alas retas</v>
          </cell>
          <cell r="C1108" t="str">
            <v>un</v>
          </cell>
          <cell r="D1108">
            <v>1501.41</v>
          </cell>
        </row>
        <row r="1109">
          <cell r="A1109" t="str">
            <v>0804129</v>
          </cell>
          <cell r="B1109" t="str">
            <v>Boca de BSTC D = 1,00 m - esconsidade 20° - areia e brita comerciais - alas retas</v>
          </cell>
          <cell r="C1109" t="str">
            <v>un</v>
          </cell>
          <cell r="D1109">
            <v>1882.33</v>
          </cell>
        </row>
        <row r="1110">
          <cell r="A1110" t="str">
            <v>0804128</v>
          </cell>
          <cell r="B1110" t="str">
            <v>Boca de BSTC D = 1,00 m - esconsidade 20° - areia extraída e brita produzida - alas retas</v>
          </cell>
          <cell r="C1110" t="str">
            <v>un</v>
          </cell>
          <cell r="D1110">
            <v>1513.05</v>
          </cell>
        </row>
        <row r="1111">
          <cell r="A1111" t="str">
            <v>0804131</v>
          </cell>
          <cell r="B1111" t="str">
            <v>Boca de BSTC D = 1,00 m - esconsidade 25° - areia e brita comerciais - alas retas</v>
          </cell>
          <cell r="C1111" t="str">
            <v>un</v>
          </cell>
          <cell r="D1111">
            <v>1899.02</v>
          </cell>
        </row>
        <row r="1112">
          <cell r="A1112" t="str">
            <v>0804130</v>
          </cell>
          <cell r="B1112" t="str">
            <v>Boca de BSTC D = 1,00 m - esconsidade 25° - areia extraída e brita produzida - alas retas</v>
          </cell>
          <cell r="C1112" t="str">
            <v>un</v>
          </cell>
          <cell r="D1112">
            <v>1529.3</v>
          </cell>
        </row>
        <row r="1113">
          <cell r="A1113" t="str">
            <v>0804397</v>
          </cell>
          <cell r="B1113" t="str">
            <v>Boca de BSTC D = 1,00 m - esconsidade 30° - areia e brita comerciais - alas esconsas</v>
          </cell>
          <cell r="C1113" t="str">
            <v>un</v>
          </cell>
          <cell r="D1113">
            <v>3257.69</v>
          </cell>
        </row>
        <row r="1114">
          <cell r="A1114" t="str">
            <v>0804133</v>
          </cell>
          <cell r="B1114" t="str">
            <v>Boca de BSTC D = 1,00 m - esconsidade 30° - areia e brita comerciais - alas retas</v>
          </cell>
          <cell r="C1114" t="str">
            <v>un</v>
          </cell>
          <cell r="D1114">
            <v>1922.29</v>
          </cell>
        </row>
        <row r="1115">
          <cell r="A1115" t="str">
            <v>0804396</v>
          </cell>
          <cell r="B1115" t="str">
            <v>Boca de BSTC D = 1,00 m - esconsidade 30° - areia extraída e brita produzida - alas esconsas</v>
          </cell>
          <cell r="C1115" t="str">
            <v>un</v>
          </cell>
          <cell r="D1115">
            <v>2641.49</v>
          </cell>
        </row>
        <row r="1116">
          <cell r="A1116" t="str">
            <v>0804132</v>
          </cell>
          <cell r="B1116" t="str">
            <v>Boca de BSTC D = 1,00 m - esconsidade 30° - areia extraída e brita produzida - alas retas</v>
          </cell>
          <cell r="C1116" t="str">
            <v>un</v>
          </cell>
          <cell r="D1116">
            <v>1551.98</v>
          </cell>
        </row>
        <row r="1117">
          <cell r="A1117" t="str">
            <v>0804135</v>
          </cell>
          <cell r="B1117" t="str">
            <v>Boca de BSTC D = 1,00 m - esconsidade 35° - areia e brita comerciais - alas retas</v>
          </cell>
          <cell r="C1117" t="str">
            <v>un</v>
          </cell>
          <cell r="D1117">
            <v>1952.47</v>
          </cell>
        </row>
        <row r="1118">
          <cell r="A1118" t="str">
            <v>0804134</v>
          </cell>
          <cell r="B1118" t="str">
            <v>Boca de BSTC D = 1,00 m - esconsidade 35° - areia extraída e brita produzida - alas retas</v>
          </cell>
          <cell r="C1118" t="str">
            <v>un</v>
          </cell>
          <cell r="D1118">
            <v>1581.58</v>
          </cell>
        </row>
        <row r="1119">
          <cell r="A1119" t="str">
            <v>0804137</v>
          </cell>
          <cell r="B1119" t="str">
            <v>Boca de BSTC D = 1,00 m - esconsidade 40° - areia e brita comerciais - alas retas</v>
          </cell>
          <cell r="C1119" t="str">
            <v>un</v>
          </cell>
          <cell r="D1119">
            <v>1917.83</v>
          </cell>
        </row>
        <row r="1120">
          <cell r="A1120" t="str">
            <v>0804136</v>
          </cell>
          <cell r="B1120" t="str">
            <v>Boca de BSTC D = 1,00 m - esconsidade 40° - areia extraída e brita produzida - alas retas</v>
          </cell>
          <cell r="C1120" t="str">
            <v>un</v>
          </cell>
          <cell r="D1120">
            <v>1546.2</v>
          </cell>
        </row>
        <row r="1121">
          <cell r="A1121" t="str">
            <v>0804399</v>
          </cell>
          <cell r="B1121" t="str">
            <v>Boca de BSTC D = 1,00 m - esconsidade 45° - areia e brita comerciais - alas esconsas</v>
          </cell>
          <cell r="C1121" t="str">
            <v>un</v>
          </cell>
          <cell r="D1121">
            <v>4054.78</v>
          </cell>
        </row>
        <row r="1122">
          <cell r="A1122" t="str">
            <v>0804139</v>
          </cell>
          <cell r="B1122" t="str">
            <v>Boca de BSTC D = 1,00 m - esconsidade 45° - areia e brita comerciais - alas retas</v>
          </cell>
          <cell r="C1122" t="str">
            <v>un</v>
          </cell>
          <cell r="D1122">
            <v>2051.79</v>
          </cell>
        </row>
        <row r="1123">
          <cell r="A1123" t="str">
            <v>0804398</v>
          </cell>
          <cell r="B1123" t="str">
            <v>Boca de BSTC D = 1,00 m - esconsidade 45° - areia extraída e brita produzida - alas esconsas</v>
          </cell>
          <cell r="C1123" t="str">
            <v>un</v>
          </cell>
          <cell r="D1123">
            <v>3279.15</v>
          </cell>
        </row>
        <row r="1124">
          <cell r="A1124" t="str">
            <v>0804138</v>
          </cell>
          <cell r="B1124" t="str">
            <v>Boca de BSTC D = 1,00 m - esconsidade 45° - areia extraída e brita produzida - alas retas</v>
          </cell>
          <cell r="C1124" t="str">
            <v>un</v>
          </cell>
          <cell r="D1124">
            <v>1679.29</v>
          </cell>
        </row>
        <row r="1125">
          <cell r="A1125" t="str">
            <v>0804123</v>
          </cell>
          <cell r="B1125" t="str">
            <v>Boca de BSTC D = 1,00 m - esconsidade 5° - areia e brita comerciais - alas retas</v>
          </cell>
          <cell r="C1125" t="str">
            <v>un</v>
          </cell>
          <cell r="D1125">
            <v>1856.64</v>
          </cell>
        </row>
        <row r="1126">
          <cell r="A1126" t="str">
            <v>0804122</v>
          </cell>
          <cell r="B1126" t="str">
            <v>Boca de BSTC D = 1,00 m - esconsidade 5° - areia extraída e brita produzida - alas retas</v>
          </cell>
          <cell r="C1126" t="str">
            <v>un</v>
          </cell>
          <cell r="D1126">
            <v>1488.24</v>
          </cell>
        </row>
        <row r="1127">
          <cell r="A1127" t="str">
            <v>0804401</v>
          </cell>
          <cell r="B1127" t="str">
            <v>Boca de BSTC D = 1,20 m - esconsidade 0° - areia e brita comerciais - alas esconsas</v>
          </cell>
          <cell r="C1127" t="str">
            <v>un</v>
          </cell>
          <cell r="D1127">
            <v>4022.34</v>
          </cell>
        </row>
        <row r="1128">
          <cell r="A1128" t="str">
            <v>0804141</v>
          </cell>
          <cell r="B1128" t="str">
            <v>Boca de BSTC D = 1,20 m - esconsidade 0° - areia e brita comerciais - alas retas</v>
          </cell>
          <cell r="C1128" t="str">
            <v>un</v>
          </cell>
          <cell r="D1128">
            <v>2578.2800000000002</v>
          </cell>
        </row>
        <row r="1129">
          <cell r="A1129" t="str">
            <v>0804400</v>
          </cell>
          <cell r="B1129" t="str">
            <v>Boca de BSTC D = 1,20 m - esconsidade 0° - areia extraída e brita produzida - alas esconsas</v>
          </cell>
          <cell r="C1129" t="str">
            <v>un</v>
          </cell>
          <cell r="D1129">
            <v>3215.49</v>
          </cell>
        </row>
        <row r="1130">
          <cell r="A1130" t="str">
            <v>0804140</v>
          </cell>
          <cell r="B1130" t="str">
            <v>Boca de BSTC D = 1,20 m - esconsidade 0° - areia extraída e brita produzida - alas retas</v>
          </cell>
          <cell r="C1130" t="str">
            <v>un</v>
          </cell>
          <cell r="D1130">
            <v>2045.17</v>
          </cell>
        </row>
        <row r="1131">
          <cell r="A1131" t="str">
            <v>0804145</v>
          </cell>
          <cell r="B1131" t="str">
            <v>Boca de BSTC D = 1,20 m - esconsidade 10° - areia e brita comerciais - alas retas</v>
          </cell>
          <cell r="C1131" t="str">
            <v>un</v>
          </cell>
          <cell r="D1131">
            <v>2587.73</v>
          </cell>
        </row>
        <row r="1132">
          <cell r="A1132" t="str">
            <v>0804144</v>
          </cell>
          <cell r="B1132" t="str">
            <v>Boca de BSTC D = 1,20 m - esconsidade 10° - areia extraída e brita produzida - alas retas</v>
          </cell>
          <cell r="C1132" t="str">
            <v>un</v>
          </cell>
          <cell r="D1132">
            <v>2054.0300000000002</v>
          </cell>
        </row>
        <row r="1133">
          <cell r="A1133" t="str">
            <v>0804403</v>
          </cell>
          <cell r="B1133" t="str">
            <v>Boca de BSTC D = 1,20 m - esconsidade 15° - areia e brita comerciais - alas esconsas</v>
          </cell>
          <cell r="C1133" t="str">
            <v>un</v>
          </cell>
          <cell r="D1133">
            <v>4236.1099999999997</v>
          </cell>
        </row>
        <row r="1134">
          <cell r="A1134" t="str">
            <v>0804147</v>
          </cell>
          <cell r="B1134" t="str">
            <v>Boca de BSTC D = 1,20 m - esconsidade 15° - areia e brita comerciais - alas retas</v>
          </cell>
          <cell r="C1134" t="str">
            <v>un</v>
          </cell>
          <cell r="D1134">
            <v>2599.48</v>
          </cell>
        </row>
        <row r="1135">
          <cell r="A1135" t="str">
            <v>0804402</v>
          </cell>
          <cell r="B1135" t="str">
            <v>Boca de BSTC D = 1,20 m - esconsidade 15° - areia extraída e brita produzida - alas esconsas</v>
          </cell>
          <cell r="C1135" t="str">
            <v>un</v>
          </cell>
          <cell r="D1135">
            <v>3383.39</v>
          </cell>
        </row>
        <row r="1136">
          <cell r="A1136" t="str">
            <v>0804146</v>
          </cell>
          <cell r="B1136" t="str">
            <v>Boca de BSTC D = 1,20 m - esconsidade 15° - areia extraída e brita produzida - alas retas</v>
          </cell>
          <cell r="C1136" t="str">
            <v>un</v>
          </cell>
          <cell r="D1136">
            <v>2065.1999999999998</v>
          </cell>
        </row>
        <row r="1137">
          <cell r="A1137" t="str">
            <v>0804149</v>
          </cell>
          <cell r="B1137" t="str">
            <v>Boca de BSTC D = 1,20 m - esconsidade 20° - areia e brita comerciais - alas retas</v>
          </cell>
          <cell r="C1137" t="str">
            <v>un</v>
          </cell>
          <cell r="D1137">
            <v>2617.17</v>
          </cell>
        </row>
        <row r="1138">
          <cell r="A1138" t="str">
            <v>0804148</v>
          </cell>
          <cell r="B1138" t="str">
            <v>Boca de BSTC D = 1,20 m - esconsidade 20° - areia extraída e brita produzida - alas retas</v>
          </cell>
          <cell r="C1138" t="str">
            <v>un</v>
          </cell>
          <cell r="D1138">
            <v>2081.86</v>
          </cell>
        </row>
        <row r="1139">
          <cell r="A1139" t="str">
            <v>0804151</v>
          </cell>
          <cell r="B1139" t="str">
            <v>Boca de BSTC D = 1,20 m - esconsidade 25° - areia e brita comerciais - alas retas</v>
          </cell>
          <cell r="C1139" t="str">
            <v>un</v>
          </cell>
          <cell r="D1139">
            <v>2641.45</v>
          </cell>
        </row>
        <row r="1140">
          <cell r="A1140" t="str">
            <v>0804150</v>
          </cell>
          <cell r="B1140" t="str">
            <v>Boca de BSTC D = 1,20 m - esconsidade 25° - areia extraída e brita produzida - alas retas</v>
          </cell>
          <cell r="C1140" t="str">
            <v>un</v>
          </cell>
          <cell r="D1140">
            <v>2104.96</v>
          </cell>
        </row>
        <row r="1141">
          <cell r="A1141" t="str">
            <v>0804405</v>
          </cell>
          <cell r="B1141" t="str">
            <v>Boca de BSTC D = 1,20 m - esconsidade 30° - areia e brita comerciais - alas esconsas</v>
          </cell>
          <cell r="C1141" t="str">
            <v>un</v>
          </cell>
          <cell r="D1141">
            <v>4735.3999999999996</v>
          </cell>
        </row>
        <row r="1142">
          <cell r="A1142" t="str">
            <v>0804153</v>
          </cell>
          <cell r="B1142" t="str">
            <v>Boca de BSTC D = 1,20 m - esconsidade 30° - areia e brita comerciais - alas retas</v>
          </cell>
          <cell r="C1142" t="str">
            <v>un</v>
          </cell>
          <cell r="D1142">
            <v>2674.28</v>
          </cell>
        </row>
        <row r="1143">
          <cell r="A1143" t="str">
            <v>0804404</v>
          </cell>
          <cell r="B1143" t="str">
            <v>Boca de BSTC D = 1,20 m - esconsidade 30° - areia extraída e brita produzida - alas esconsas</v>
          </cell>
          <cell r="C1143" t="str">
            <v>un</v>
          </cell>
          <cell r="D1143">
            <v>3777.62</v>
          </cell>
        </row>
        <row r="1144">
          <cell r="A1144" t="str">
            <v>0804152</v>
          </cell>
          <cell r="B1144" t="str">
            <v>Boca de BSTC D = 1,20 m - esconsidade 30° - areia extraída e brita produzida - alas retas</v>
          </cell>
          <cell r="C1144" t="str">
            <v>un</v>
          </cell>
          <cell r="D1144">
            <v>2136.34</v>
          </cell>
        </row>
        <row r="1145">
          <cell r="A1145" t="str">
            <v>0804155</v>
          </cell>
          <cell r="B1145" t="str">
            <v>Boca de BSTC D = 1,20 m - esconsidade 35° - areia e brita comerciais - alas retas</v>
          </cell>
          <cell r="C1145" t="str">
            <v>un</v>
          </cell>
          <cell r="D1145">
            <v>2716.78</v>
          </cell>
        </row>
        <row r="1146">
          <cell r="A1146" t="str">
            <v>0804154</v>
          </cell>
          <cell r="B1146" t="str">
            <v>Boca de BSTC D = 1,20 m - esconsidade 35° - areia extraída e brita produzida - alas retas</v>
          </cell>
          <cell r="C1146" t="str">
            <v>un</v>
          </cell>
          <cell r="D1146">
            <v>2177.2199999999998</v>
          </cell>
        </row>
        <row r="1147">
          <cell r="A1147" t="str">
            <v>0804157</v>
          </cell>
          <cell r="B1147" t="str">
            <v>Boca de BSTC D = 1,20 m - esconsidade 40° - areia e brita comerciais - alas retas</v>
          </cell>
          <cell r="C1147" t="str">
            <v>un</v>
          </cell>
          <cell r="D1147">
            <v>2775.52</v>
          </cell>
        </row>
        <row r="1148">
          <cell r="A1148" t="str">
            <v>0804156</v>
          </cell>
          <cell r="B1148" t="str">
            <v>Boca de BSTC D = 1,20 m - esconsidade 40° - areia extraída e brita produzida - alas retas</v>
          </cell>
          <cell r="C1148" t="str">
            <v>un</v>
          </cell>
          <cell r="D1148">
            <v>2234.0500000000002</v>
          </cell>
        </row>
        <row r="1149">
          <cell r="A1149" t="str">
            <v>0804407</v>
          </cell>
          <cell r="B1149" t="str">
            <v>Boca de BSTC D = 1,20 m - esconsidade 45° - areia e brita comerciais - alas esconsas</v>
          </cell>
          <cell r="C1149" t="str">
            <v>un</v>
          </cell>
          <cell r="D1149">
            <v>5900.88</v>
          </cell>
        </row>
        <row r="1150">
          <cell r="A1150" t="str">
            <v>0804159</v>
          </cell>
          <cell r="B1150" t="str">
            <v>Boca de BSTC D = 1,20 m - esconsidade 45° - areia e brita comerciais - alas retas</v>
          </cell>
          <cell r="C1150" t="str">
            <v>un</v>
          </cell>
          <cell r="D1150">
            <v>2853.9</v>
          </cell>
        </row>
        <row r="1151">
          <cell r="A1151" t="str">
            <v>0804406</v>
          </cell>
          <cell r="B1151" t="str">
            <v>Boca de BSTC D = 1,20 m - esconsidade 45° - areia extraída e brita produzida - alas esconsas</v>
          </cell>
          <cell r="C1151" t="str">
            <v>un</v>
          </cell>
          <cell r="D1151">
            <v>4692.95</v>
          </cell>
        </row>
        <row r="1152">
          <cell r="A1152" t="str">
            <v>0804158</v>
          </cell>
          <cell r="B1152" t="str">
            <v>Boca de BSTC D = 1,20 m - esconsidade 45° - areia extraída e brita produzida - alas retas</v>
          </cell>
          <cell r="C1152" t="str">
            <v>un</v>
          </cell>
          <cell r="D1152">
            <v>2310.38</v>
          </cell>
        </row>
        <row r="1153">
          <cell r="A1153" t="str">
            <v>0804143</v>
          </cell>
          <cell r="B1153" t="str">
            <v>Boca de BSTC D = 1,20 m - esconsidade 5° - areia e brita comerciais - alas retas</v>
          </cell>
          <cell r="C1153" t="str">
            <v>un</v>
          </cell>
          <cell r="D1153">
            <v>2581.0300000000002</v>
          </cell>
        </row>
        <row r="1154">
          <cell r="A1154" t="str">
            <v>0804142</v>
          </cell>
          <cell r="B1154" t="str">
            <v>Boca de BSTC D = 1,20 m - esconsidade 5° - areia extraída e brita produzida - alas retas</v>
          </cell>
          <cell r="C1154" t="str">
            <v>un</v>
          </cell>
          <cell r="D1154">
            <v>2047.77</v>
          </cell>
        </row>
        <row r="1155">
          <cell r="A1155" t="str">
            <v>0804409</v>
          </cell>
          <cell r="B1155" t="str">
            <v>Boca de BSTC D = 1,50 m - esconsidade 0° - areia e brita comerciais - alas esconsas</v>
          </cell>
          <cell r="C1155" t="str">
            <v>un</v>
          </cell>
          <cell r="D1155">
            <v>7282.6</v>
          </cell>
        </row>
        <row r="1156">
          <cell r="A1156" t="str">
            <v>0804161</v>
          </cell>
          <cell r="B1156" t="str">
            <v>Boca de BSTC D = 1,50 m - esconsidade 0° - areia e brita comerciais - alas retas</v>
          </cell>
          <cell r="C1156" t="str">
            <v>un</v>
          </cell>
          <cell r="D1156">
            <v>4436.51</v>
          </cell>
        </row>
        <row r="1157">
          <cell r="A1157" t="str">
            <v>0804408</v>
          </cell>
          <cell r="B1157" t="str">
            <v>Boca de BSTC D = 1,50 m - esconsidade 0° - areia extraída e brita produzida - alas esconsas</v>
          </cell>
          <cell r="C1157" t="str">
            <v>un</v>
          </cell>
          <cell r="D1157">
            <v>5698.51</v>
          </cell>
        </row>
        <row r="1158">
          <cell r="A1158" t="str">
            <v>0804160</v>
          </cell>
          <cell r="B1158" t="str">
            <v>Boca de BSTC D = 1,50 m - esconsidade 0° - areia extraída e brita produzida - alas retas</v>
          </cell>
          <cell r="C1158" t="str">
            <v>un</v>
          </cell>
          <cell r="D1158">
            <v>3485.9</v>
          </cell>
        </row>
        <row r="1159">
          <cell r="A1159" t="str">
            <v>0804165</v>
          </cell>
          <cell r="B1159" t="str">
            <v>Boca de BSTC D = 1,50 m - esconsidade 10° - areia e brita comerciais - alas retas</v>
          </cell>
          <cell r="C1159" t="str">
            <v>un</v>
          </cell>
          <cell r="D1159">
            <v>4449.47</v>
          </cell>
        </row>
        <row r="1160">
          <cell r="A1160" t="str">
            <v>0804164</v>
          </cell>
          <cell r="B1160" t="str">
            <v>Boca de BSTC D = 1,50 m - esconsidade 10° - areia extraída e brita produzida - alas retas</v>
          </cell>
          <cell r="C1160" t="str">
            <v>un</v>
          </cell>
          <cell r="D1160">
            <v>3498.13</v>
          </cell>
        </row>
        <row r="1161">
          <cell r="A1161" t="str">
            <v>0804411</v>
          </cell>
          <cell r="B1161" t="str">
            <v>Boca de BSTC D = 1,50 m - esconsidade 15° - areia e brita comerciais - alas esconsas</v>
          </cell>
          <cell r="C1161" t="str">
            <v>un</v>
          </cell>
          <cell r="D1161">
            <v>7681.05</v>
          </cell>
        </row>
        <row r="1162">
          <cell r="A1162" t="str">
            <v>0804167</v>
          </cell>
          <cell r="B1162" t="str">
            <v>Boca de BSTC D = 1,50 m - esconsidade 15° - areia e brita comerciais - alas retas</v>
          </cell>
          <cell r="C1162" t="str">
            <v>un</v>
          </cell>
          <cell r="D1162">
            <v>4466.3900000000003</v>
          </cell>
        </row>
        <row r="1163">
          <cell r="A1163" t="str">
            <v>0804410</v>
          </cell>
          <cell r="B1163" t="str">
            <v>Boca de BSTC D = 1,50 m - esconsidade 15° - areia extraída e brita produzida - alas esconsas</v>
          </cell>
          <cell r="C1163" t="str">
            <v>un</v>
          </cell>
          <cell r="D1163">
            <v>6005.95</v>
          </cell>
        </row>
        <row r="1164">
          <cell r="A1164" t="str">
            <v>0804166</v>
          </cell>
          <cell r="B1164" t="str">
            <v>Boca de BSTC D = 1,50 m - esconsidade 15° - areia extraída e brita produzida - alas retas</v>
          </cell>
          <cell r="C1164" t="str">
            <v>un</v>
          </cell>
          <cell r="D1164">
            <v>3514.02</v>
          </cell>
        </row>
        <row r="1165">
          <cell r="A1165" t="str">
            <v>0804169</v>
          </cell>
          <cell r="B1165" t="str">
            <v>Boca de BSTC D = 1,50 m - esconsidade 20° - areia e brita comerciais - alas retas</v>
          </cell>
          <cell r="C1165" t="str">
            <v>un</v>
          </cell>
          <cell r="D1165">
            <v>4491.1000000000004</v>
          </cell>
        </row>
        <row r="1166">
          <cell r="A1166" t="str">
            <v>0804168</v>
          </cell>
          <cell r="B1166" t="str">
            <v>Boca de BSTC D = 1,50 m - esconsidade 20° - areia extraída e brita produzida - alas retas</v>
          </cell>
          <cell r="C1166" t="str">
            <v>un</v>
          </cell>
          <cell r="D1166">
            <v>3537.42</v>
          </cell>
        </row>
        <row r="1167">
          <cell r="A1167" t="str">
            <v>0804171</v>
          </cell>
          <cell r="B1167" t="str">
            <v>Boca de BSTC D = 1,50 m - esconsidade 25° - areia e brita comerciais - alas retas</v>
          </cell>
          <cell r="C1167" t="str">
            <v>un</v>
          </cell>
          <cell r="D1167">
            <v>4524.83</v>
          </cell>
        </row>
        <row r="1168">
          <cell r="A1168" t="str">
            <v>0804170</v>
          </cell>
          <cell r="B1168" t="str">
            <v>Boca de BSTC D = 1,50 m - esconsidade 25° - areia extraída e brita produzida - alas retas</v>
          </cell>
          <cell r="C1168" t="str">
            <v>un</v>
          </cell>
          <cell r="D1168">
            <v>3569.39</v>
          </cell>
        </row>
        <row r="1169">
          <cell r="A1169" t="str">
            <v>0804413</v>
          </cell>
          <cell r="B1169" t="str">
            <v>Boca de BSTC D = 1,50 m - esconsidade 30° - areia e brita comerciais - alas esconsas</v>
          </cell>
          <cell r="C1169" t="str">
            <v>un</v>
          </cell>
          <cell r="D1169">
            <v>8608.7900000000009</v>
          </cell>
        </row>
        <row r="1170">
          <cell r="A1170" t="str">
            <v>0804173</v>
          </cell>
          <cell r="B1170" t="str">
            <v>Boca de BSTC D = 1,50 m - esconsidade 30° - areia e brita comerciais - alas retas</v>
          </cell>
          <cell r="C1170" t="str">
            <v>un</v>
          </cell>
          <cell r="D1170">
            <v>4570.1899999999996</v>
          </cell>
        </row>
        <row r="1171">
          <cell r="A1171" t="str">
            <v>0804412</v>
          </cell>
          <cell r="B1171" t="str">
            <v>Boca de BSTC D = 1,50 m - esconsidade 30° - areia extraída e brita produzida - alas esconsas</v>
          </cell>
          <cell r="C1171" t="str">
            <v>un</v>
          </cell>
          <cell r="D1171">
            <v>6723.11</v>
          </cell>
        </row>
        <row r="1172">
          <cell r="A1172" t="str">
            <v>0804172</v>
          </cell>
          <cell r="B1172" t="str">
            <v>Boca de BSTC D = 1,50 m - esconsidade 30° - areia extraída e brita produzida - alas retas</v>
          </cell>
          <cell r="C1172" t="str">
            <v>un</v>
          </cell>
          <cell r="D1172">
            <v>3612.69</v>
          </cell>
        </row>
        <row r="1173">
          <cell r="A1173" t="str">
            <v>0804175</v>
          </cell>
          <cell r="B1173" t="str">
            <v>Boca de BSTC D = 1,50 m - esconsidade 35° - areia e brita comerciais - alas retas</v>
          </cell>
          <cell r="C1173" t="str">
            <v>un</v>
          </cell>
          <cell r="D1173">
            <v>4631.0200000000004</v>
          </cell>
        </row>
        <row r="1174">
          <cell r="A1174" t="str">
            <v>0804174</v>
          </cell>
          <cell r="B1174" t="str">
            <v>Boca de BSTC D = 1,50 m - esconsidade 35° - areia extraída e brita produzida - alas retas</v>
          </cell>
          <cell r="C1174" t="str">
            <v>un</v>
          </cell>
          <cell r="D1174">
            <v>3671.18</v>
          </cell>
        </row>
        <row r="1175">
          <cell r="A1175" t="str">
            <v>0804177</v>
          </cell>
          <cell r="B1175" t="str">
            <v>Boca de BSTC D = 1,50 m - esconsidade 40° - areia e brita comerciais - alas retas</v>
          </cell>
          <cell r="C1175" t="str">
            <v>un</v>
          </cell>
          <cell r="D1175">
            <v>4712.38</v>
          </cell>
        </row>
        <row r="1176">
          <cell r="A1176" t="str">
            <v>0804176</v>
          </cell>
          <cell r="B1176" t="str">
            <v>Boca de BSTC D = 1,50 m - esconsidade 40° - areia extraída e brita produzida - alas retas</v>
          </cell>
          <cell r="C1176" t="str">
            <v>un</v>
          </cell>
          <cell r="D1176">
            <v>3749.76</v>
          </cell>
        </row>
        <row r="1177">
          <cell r="A1177" t="str">
            <v>0804415</v>
          </cell>
          <cell r="B1177" t="str">
            <v>Boca de BSTC D = 1,50 m - esconsidade 45° - areia e brita comerciais - alas esconsas</v>
          </cell>
          <cell r="C1177" t="str">
            <v>un</v>
          </cell>
          <cell r="D1177">
            <v>10793.14</v>
          </cell>
        </row>
        <row r="1178">
          <cell r="A1178" t="str">
            <v>0804179</v>
          </cell>
          <cell r="B1178" t="str">
            <v>Boca de BSTC D = 1,50 m - esconsidade 45° - areia e brita comerciais - alas retas</v>
          </cell>
          <cell r="C1178" t="str">
            <v>un</v>
          </cell>
          <cell r="D1178">
            <v>4823.8</v>
          </cell>
        </row>
        <row r="1179">
          <cell r="A1179" t="str">
            <v>0804414</v>
          </cell>
          <cell r="B1179" t="str">
            <v>Boca de BSTC D = 1,50 m - esconsidade 45° - areia extraída e brita produzida - alas esconsas</v>
          </cell>
          <cell r="C1179" t="str">
            <v>un</v>
          </cell>
          <cell r="D1179">
            <v>8404.1</v>
          </cell>
        </row>
        <row r="1180">
          <cell r="A1180" t="str">
            <v>0804178</v>
          </cell>
          <cell r="B1180" t="str">
            <v>Boca de BSTC D = 1,50 m - esconsidade 45° - areia extraída e brita produzida - alas retas</v>
          </cell>
          <cell r="C1180" t="str">
            <v>un</v>
          </cell>
          <cell r="D1180">
            <v>3858.1</v>
          </cell>
        </row>
        <row r="1181">
          <cell r="A1181" t="str">
            <v>0804163</v>
          </cell>
          <cell r="B1181" t="str">
            <v>Boca de BSTC D = 1,50 m - esconsidade 5° - areia e brita comerciais - alas retas</v>
          </cell>
          <cell r="C1181" t="str">
            <v>un</v>
          </cell>
          <cell r="D1181">
            <v>4440.0200000000004</v>
          </cell>
        </row>
        <row r="1182">
          <cell r="A1182" t="str">
            <v>0804162</v>
          </cell>
          <cell r="B1182" t="str">
            <v>Boca de BSTC D = 1,50 m - esconsidade 5° - areia extraída e brita produzida - alas retas</v>
          </cell>
          <cell r="C1182" t="str">
            <v>un</v>
          </cell>
          <cell r="D1182">
            <v>3489.27</v>
          </cell>
        </row>
        <row r="1183">
          <cell r="A1183" t="str">
            <v>0804441</v>
          </cell>
          <cell r="B1183" t="str">
            <v>Boca de BTTC D = 1,00 m - esconsidade 0° - areia e brita comerciais - alas esconsas</v>
          </cell>
          <cell r="C1183" t="str">
            <v>un</v>
          </cell>
          <cell r="D1183">
            <v>4974.08</v>
          </cell>
        </row>
        <row r="1184">
          <cell r="A1184" t="str">
            <v>0804317</v>
          </cell>
          <cell r="B1184" t="str">
            <v>Boca de BTTC D = 1,00 m - esconsidade 0° - areia e brita comerciais - alas retas</v>
          </cell>
          <cell r="C1184" t="str">
            <v>un</v>
          </cell>
          <cell r="D1184">
            <v>2710.9</v>
          </cell>
        </row>
        <row r="1185">
          <cell r="A1185" t="str">
            <v>0804440</v>
          </cell>
          <cell r="B1185" t="str">
            <v>Boca de BTTC D = 1,00 m - esconsidade 0° - areia extraída e brita produzida - alas esconsas</v>
          </cell>
          <cell r="C1185" t="str">
            <v>un</v>
          </cell>
          <cell r="D1185">
            <v>4000.32</v>
          </cell>
        </row>
        <row r="1186">
          <cell r="A1186" t="str">
            <v>0804316</v>
          </cell>
          <cell r="B1186" t="str">
            <v>Boca de BTTC D = 1,00 m - esconsidade 0° - areia extraída e brita produzida - alas retas</v>
          </cell>
          <cell r="C1186" t="str">
            <v>un</v>
          </cell>
          <cell r="D1186">
            <v>2152.4299999999998</v>
          </cell>
        </row>
        <row r="1187">
          <cell r="A1187" t="str">
            <v>0804321</v>
          </cell>
          <cell r="B1187" t="str">
            <v>Boca de BTTC D = 1,00 m - esconsidade 10° - areia e brita comerciais - alas retas</v>
          </cell>
          <cell r="C1187" t="str">
            <v>un</v>
          </cell>
          <cell r="D1187">
            <v>2730.03</v>
          </cell>
        </row>
        <row r="1188">
          <cell r="A1188" t="str">
            <v>0804320</v>
          </cell>
          <cell r="B1188" t="str">
            <v>Boca de BTTC D = 1,00 m - esconsidade 10° - areia extraída e brita produzida - alas retas</v>
          </cell>
          <cell r="C1188" t="str">
            <v>un</v>
          </cell>
          <cell r="D1188">
            <v>2169.81</v>
          </cell>
        </row>
        <row r="1189">
          <cell r="A1189" t="str">
            <v>0804443</v>
          </cell>
          <cell r="B1189" t="str">
            <v>Boca de BTTC D = 1,00 m - esconsidade 15° - areia e brita comerciais - alas esconsas</v>
          </cell>
          <cell r="C1189" t="str">
            <v>un</v>
          </cell>
          <cell r="D1189">
            <v>5190.75</v>
          </cell>
        </row>
        <row r="1190">
          <cell r="A1190" t="str">
            <v>0804323</v>
          </cell>
          <cell r="B1190" t="str">
            <v>Boca de BTTC D = 1,00 m - esconsidade 15° - areia e brita comerciais - alas retas</v>
          </cell>
          <cell r="C1190" t="str">
            <v>un</v>
          </cell>
          <cell r="D1190">
            <v>2755.54</v>
          </cell>
        </row>
        <row r="1191">
          <cell r="A1191" t="str">
            <v>0804442</v>
          </cell>
          <cell r="B1191" t="str">
            <v>Boca de BTTC D = 1,00 m - esconsidade 15° - areia extraída e brita produzida - alas esconsas</v>
          </cell>
          <cell r="C1191" t="str">
            <v>un</v>
          </cell>
          <cell r="D1191">
            <v>4173.47</v>
          </cell>
        </row>
        <row r="1192">
          <cell r="A1192" t="str">
            <v>0804322</v>
          </cell>
          <cell r="B1192" t="str">
            <v>Boca de BTTC D = 1,00 m - esconsidade 15° - areia extraída e brita produzida - alas retas</v>
          </cell>
          <cell r="C1192" t="str">
            <v>un</v>
          </cell>
          <cell r="D1192">
            <v>2192.9699999999998</v>
          </cell>
        </row>
        <row r="1193">
          <cell r="A1193" t="str">
            <v>0804325</v>
          </cell>
          <cell r="B1193" t="str">
            <v>Boca de BTTC D = 1,00 m - esconsidade 20° - areia e brita comerciais - alas retas</v>
          </cell>
          <cell r="C1193" t="str">
            <v>un</v>
          </cell>
          <cell r="D1193">
            <v>2792.48</v>
          </cell>
        </row>
        <row r="1194">
          <cell r="A1194" t="str">
            <v>0804324</v>
          </cell>
          <cell r="B1194" t="str">
            <v>Boca de BTTC D = 1,00 m - esconsidade 20° - areia extraída e brita produzida - alas retas</v>
          </cell>
          <cell r="C1194" t="str">
            <v>un</v>
          </cell>
          <cell r="D1194">
            <v>2226.83</v>
          </cell>
        </row>
        <row r="1195">
          <cell r="A1195" t="str">
            <v>0804327</v>
          </cell>
          <cell r="B1195" t="str">
            <v>Boca de BTTC D = 1,00 m - esconsidade 25° - areia e brita comerciais - alas retas</v>
          </cell>
          <cell r="C1195" t="str">
            <v>un</v>
          </cell>
          <cell r="D1195">
            <v>2843.27</v>
          </cell>
        </row>
        <row r="1196">
          <cell r="A1196" t="str">
            <v>0804326</v>
          </cell>
          <cell r="B1196" t="str">
            <v>Boca de BTTC D = 1,00 m - esconsidade 25° - areia extraída e brita produzida - alas retas</v>
          </cell>
          <cell r="C1196" t="str">
            <v>un</v>
          </cell>
          <cell r="D1196">
            <v>2273.52</v>
          </cell>
        </row>
        <row r="1197">
          <cell r="A1197" t="str">
            <v>0804445</v>
          </cell>
          <cell r="B1197" t="str">
            <v>Boca de BTTC D = 1,00 m - esconsidade 30° - areia e brita comerciais - alas esconsas</v>
          </cell>
          <cell r="C1197" t="str">
            <v>un</v>
          </cell>
          <cell r="D1197">
            <v>5792.68</v>
          </cell>
        </row>
        <row r="1198">
          <cell r="A1198" t="str">
            <v>0804329</v>
          </cell>
          <cell r="B1198" t="str">
            <v>Boca de BTTC D = 1,00 m - esconsidade 30° - areia e brita comerciais - alas retas</v>
          </cell>
          <cell r="C1198" t="str">
            <v>un</v>
          </cell>
          <cell r="D1198">
            <v>2910.85</v>
          </cell>
        </row>
        <row r="1199">
          <cell r="A1199" t="str">
            <v>0804444</v>
          </cell>
          <cell r="B1199" t="str">
            <v>Boca de BTTC D = 1,00 m - esconsidade 30° - areia extraída e brita produzida - alas esconsas</v>
          </cell>
          <cell r="C1199" t="str">
            <v>un</v>
          </cell>
          <cell r="D1199">
            <v>4654.6499999999996</v>
          </cell>
        </row>
        <row r="1200">
          <cell r="A1200" t="str">
            <v>0804328</v>
          </cell>
          <cell r="B1200" t="str">
            <v>Boca de BTTC D = 1,00 m - esconsidade 30° - areia extraída e brita produzida - alas retas</v>
          </cell>
          <cell r="C1200" t="str">
            <v>un</v>
          </cell>
          <cell r="D1200">
            <v>2336.27</v>
          </cell>
        </row>
        <row r="1201">
          <cell r="A1201" t="str">
            <v>0804331</v>
          </cell>
          <cell r="B1201" t="str">
            <v>Boca de BTTC D = 1,00 m - esconsidade 35° - areia e brita comerciais - alas retas</v>
          </cell>
          <cell r="C1201" t="str">
            <v>un</v>
          </cell>
          <cell r="D1201">
            <v>2998.32</v>
          </cell>
        </row>
        <row r="1202">
          <cell r="A1202" t="str">
            <v>0804330</v>
          </cell>
          <cell r="B1202" t="str">
            <v>Boca de BTTC D = 1,00 m - esconsidade 35° - areia extraída e brita produzida - alas retas</v>
          </cell>
          <cell r="C1202" t="str">
            <v>un</v>
          </cell>
          <cell r="D1202">
            <v>2418.17</v>
          </cell>
        </row>
        <row r="1203">
          <cell r="A1203" t="str">
            <v>0804333</v>
          </cell>
          <cell r="B1203" t="str">
            <v>Boca de BTTC D = 1,00 m - esconsidade 40° - areia e brita comerciais - alas retas</v>
          </cell>
          <cell r="C1203" t="str">
            <v>un</v>
          </cell>
          <cell r="D1203">
            <v>3115.31</v>
          </cell>
        </row>
        <row r="1204">
          <cell r="A1204" t="str">
            <v>0804332</v>
          </cell>
          <cell r="B1204" t="str">
            <v>Boca de BTTC D = 1,00 m - esconsidade 40° - areia extraída e brita produzida - alas retas</v>
          </cell>
          <cell r="C1204" t="str">
            <v>un</v>
          </cell>
          <cell r="D1204">
            <v>2528.71</v>
          </cell>
        </row>
        <row r="1205">
          <cell r="A1205" t="str">
            <v>0804447</v>
          </cell>
          <cell r="B1205" t="str">
            <v>Boca de BTTC D = 1,00 m - esconsidade 45° - areia e brita comerciais - alas esconsas</v>
          </cell>
          <cell r="C1205" t="str">
            <v>un</v>
          </cell>
          <cell r="D1205">
            <v>7166.05</v>
          </cell>
        </row>
        <row r="1206">
          <cell r="A1206" t="str">
            <v>0804335</v>
          </cell>
          <cell r="B1206" t="str">
            <v>Boca de BTTC D = 1,00 m - esconsidade 45° - areia e brita comerciais - alas retas</v>
          </cell>
          <cell r="C1206" t="str">
            <v>un</v>
          </cell>
          <cell r="D1206">
            <v>3270.17</v>
          </cell>
        </row>
        <row r="1207">
          <cell r="A1207" t="str">
            <v>0804446</v>
          </cell>
          <cell r="B1207" t="str">
            <v>Boca de BTTC D = 1,00 m - esconsidade 45° - areia extraída e brita produzida - alas esconsas</v>
          </cell>
          <cell r="C1207" t="str">
            <v>un</v>
          </cell>
          <cell r="D1207">
            <v>5751.5</v>
          </cell>
        </row>
        <row r="1208">
          <cell r="A1208" t="str">
            <v>0804334</v>
          </cell>
          <cell r="B1208" t="str">
            <v>Boca de BTTC D = 1,00 m - esconsidade 45° - areia extraída e brita produzida - alas retas</v>
          </cell>
          <cell r="C1208" t="str">
            <v>un</v>
          </cell>
          <cell r="D1208">
            <v>2676.54</v>
          </cell>
        </row>
        <row r="1209">
          <cell r="A1209" t="str">
            <v>0804319</v>
          </cell>
          <cell r="B1209" t="str">
            <v>Boca de BTTC D = 1,00 m - esconsidade 5° - areia e brita comerciais - alas retas</v>
          </cell>
          <cell r="C1209" t="str">
            <v>un</v>
          </cell>
          <cell r="D1209">
            <v>2715.3</v>
          </cell>
        </row>
        <row r="1210">
          <cell r="A1210" t="str">
            <v>0804318</v>
          </cell>
          <cell r="B1210" t="str">
            <v>Boca de BTTC D = 1,00 m - esconsidade 5° - areia extraída e brita produzida - alas retas</v>
          </cell>
          <cell r="C1210" t="str">
            <v>un</v>
          </cell>
          <cell r="D1210">
            <v>2156.39</v>
          </cell>
        </row>
        <row r="1211">
          <cell r="A1211" t="str">
            <v>0804449</v>
          </cell>
          <cell r="B1211" t="str">
            <v>Boca de BTTC D = 1,20 m - esconsidade 0° - areia e brita comerciais - alas esconsas</v>
          </cell>
          <cell r="C1211" t="str">
            <v>un</v>
          </cell>
          <cell r="D1211">
            <v>7221.13</v>
          </cell>
        </row>
        <row r="1212">
          <cell r="A1212" t="str">
            <v>0804337</v>
          </cell>
          <cell r="B1212" t="str">
            <v>Boca de BTTC D = 1,20 m - esconsidade 0° - areia e brita comerciais - alas retas</v>
          </cell>
          <cell r="C1212" t="str">
            <v>un</v>
          </cell>
          <cell r="D1212">
            <v>3711.96</v>
          </cell>
        </row>
        <row r="1213">
          <cell r="A1213" t="str">
            <v>0804448</v>
          </cell>
          <cell r="B1213" t="str">
            <v>Boca de BTTC D = 1,20 m - esconsidade 0° - areia extraída e brita produzida - alas esconsas</v>
          </cell>
          <cell r="C1213" t="str">
            <v>un</v>
          </cell>
          <cell r="D1213">
            <v>5715.88</v>
          </cell>
        </row>
        <row r="1214">
          <cell r="A1214" t="str">
            <v>0804336</v>
          </cell>
          <cell r="B1214" t="str">
            <v>Boca de BTTC D = 1,20 m - esconsidade 0° - areia extraída e brita produzida - alas retas</v>
          </cell>
          <cell r="C1214" t="str">
            <v>un</v>
          </cell>
          <cell r="D1214">
            <v>2906.43</v>
          </cell>
        </row>
        <row r="1215">
          <cell r="A1215" t="str">
            <v>0804341</v>
          </cell>
          <cell r="B1215" t="str">
            <v>Boca de BTTC D = 1,20 m - esconsidade 10° - areia e brita comerciais - alas retas</v>
          </cell>
          <cell r="C1215" t="str">
            <v>un</v>
          </cell>
          <cell r="D1215">
            <v>3741.01</v>
          </cell>
        </row>
        <row r="1216">
          <cell r="A1216" t="str">
            <v>0804340</v>
          </cell>
          <cell r="B1216" t="str">
            <v>Boca de BTTC D = 1,20 m - esconsidade 10° - areia extraída e brita produzida - alas retas</v>
          </cell>
          <cell r="C1216" t="str">
            <v>un</v>
          </cell>
          <cell r="D1216">
            <v>2931.97</v>
          </cell>
        </row>
        <row r="1217">
          <cell r="A1217" t="str">
            <v>0804451</v>
          </cell>
          <cell r="B1217" t="str">
            <v>Boca de BTTC D = 1,20 m - esconsidade 15° - areia e brita comerciais - alas esconsas</v>
          </cell>
          <cell r="C1217" t="str">
            <v>un</v>
          </cell>
          <cell r="D1217">
            <v>7552.6</v>
          </cell>
        </row>
        <row r="1218">
          <cell r="A1218" t="str">
            <v>0804343</v>
          </cell>
          <cell r="B1218" t="str">
            <v>Boca de BTTC D = 1,20 m - esconsidade 15° - areia e brita comerciais - alas retas</v>
          </cell>
          <cell r="C1218" t="str">
            <v>un</v>
          </cell>
          <cell r="D1218">
            <v>3778.1</v>
          </cell>
        </row>
        <row r="1219">
          <cell r="A1219" t="str">
            <v>0804450</v>
          </cell>
          <cell r="B1219" t="str">
            <v>Boca de BTTC D = 1,20 m - esconsidade 15° - areia extraída e brita produzida - alas esconsas</v>
          </cell>
          <cell r="C1219" t="str">
            <v>un</v>
          </cell>
          <cell r="D1219">
            <v>5975.98</v>
          </cell>
        </row>
        <row r="1220">
          <cell r="A1220" t="str">
            <v>0804342</v>
          </cell>
          <cell r="B1220" t="str">
            <v>Boca de BTTC D = 1,20 m - esconsidade 15° - areia extraída e brita produzida - alas retas</v>
          </cell>
          <cell r="C1220" t="str">
            <v>un</v>
          </cell>
          <cell r="D1220">
            <v>2964.65</v>
          </cell>
        </row>
        <row r="1221">
          <cell r="A1221" t="str">
            <v>0804345</v>
          </cell>
          <cell r="B1221" t="str">
            <v>Boca de BTTC D = 1,20 m - esconsidade 20° - areia e brita comerciais - alas retas</v>
          </cell>
          <cell r="C1221" t="str">
            <v>un</v>
          </cell>
          <cell r="D1221">
            <v>3832.33</v>
          </cell>
        </row>
        <row r="1222">
          <cell r="A1222" t="str">
            <v>0804344</v>
          </cell>
          <cell r="B1222" t="str">
            <v>Boca de BTTC D = 1,20 m - esconsidade 20° - areia extraída e brita produzida - alas retas</v>
          </cell>
          <cell r="C1222" t="str">
            <v>un</v>
          </cell>
          <cell r="D1222">
            <v>3012.88</v>
          </cell>
        </row>
        <row r="1223">
          <cell r="A1223" t="str">
            <v>0804347</v>
          </cell>
          <cell r="B1223" t="str">
            <v>Boca de BTTC D = 1,20 m - esconsidade 25° - areia e brita comerciais - alas retas</v>
          </cell>
          <cell r="C1223" t="str">
            <v>un</v>
          </cell>
          <cell r="D1223">
            <v>3906.47</v>
          </cell>
        </row>
        <row r="1224">
          <cell r="A1224" t="str">
            <v>0804346</v>
          </cell>
          <cell r="B1224" t="str">
            <v>Boca de BTTC D = 1,20 m - esconsidade 25° - areia extraída e brita produzida - alas retas</v>
          </cell>
          <cell r="C1224" t="str">
            <v>un</v>
          </cell>
          <cell r="D1224">
            <v>3079.25</v>
          </cell>
        </row>
        <row r="1225">
          <cell r="A1225" t="str">
            <v>0804453</v>
          </cell>
          <cell r="B1225" t="str">
            <v>Boca de BTTC D = 1,20 m - esconsidade 30° - areia e brita comerciais - alas esconsas</v>
          </cell>
          <cell r="C1225" t="str">
            <v>un</v>
          </cell>
          <cell r="D1225">
            <v>8420.07</v>
          </cell>
        </row>
        <row r="1226">
          <cell r="A1226" t="str">
            <v>0804349</v>
          </cell>
          <cell r="B1226" t="str">
            <v>Boca de BTTC D = 1,20 m - esconsidade 30° - areia e brita comerciais - alas retas</v>
          </cell>
          <cell r="C1226" t="str">
            <v>un</v>
          </cell>
          <cell r="D1226">
            <v>4003.9</v>
          </cell>
        </row>
        <row r="1227">
          <cell r="A1227" t="str">
            <v>0804452</v>
          </cell>
          <cell r="B1227" t="str">
            <v>Boca de BTTC D = 1,20 m - esconsidade 30° - areia extraída e brita produzida - alas esconsas</v>
          </cell>
          <cell r="C1227" t="str">
            <v>un</v>
          </cell>
          <cell r="D1227">
            <v>6655.88</v>
          </cell>
        </row>
        <row r="1228">
          <cell r="A1228" t="str">
            <v>0804348</v>
          </cell>
          <cell r="B1228" t="str">
            <v>Boca de BTTC D = 1,20 m - esconsidade 30° - areia extraída e brita produzida - alas retas</v>
          </cell>
          <cell r="C1228" t="str">
            <v>un</v>
          </cell>
          <cell r="D1228">
            <v>3167.3</v>
          </cell>
        </row>
        <row r="1229">
          <cell r="A1229" t="str">
            <v>0804351</v>
          </cell>
          <cell r="B1229" t="str">
            <v>Boca de BTTC D = 1,20 m - esconsidade 35° - areia e brita comerciais - alas retas</v>
          </cell>
          <cell r="C1229" t="str">
            <v>un</v>
          </cell>
          <cell r="D1229">
            <v>4129.5600000000004</v>
          </cell>
        </row>
        <row r="1230">
          <cell r="A1230" t="str">
            <v>0804350</v>
          </cell>
          <cell r="B1230" t="str">
            <v>Boca de BTTC D = 1,20 m - esconsidade 35° - areia extraída e brita produzida - alas retas</v>
          </cell>
          <cell r="C1230" t="str">
            <v>un</v>
          </cell>
          <cell r="D1230">
            <v>3282.12</v>
          </cell>
        </row>
        <row r="1231">
          <cell r="A1231" t="str">
            <v>0804353</v>
          </cell>
          <cell r="B1231" t="str">
            <v>Boca de BTTC D = 1,20 m - esconsidade 40° - areia e brita comerciais - alas retas</v>
          </cell>
          <cell r="C1231" t="str">
            <v>un</v>
          </cell>
          <cell r="D1231">
            <v>4294.9799999999996</v>
          </cell>
        </row>
        <row r="1232">
          <cell r="A1232" t="str">
            <v>0804352</v>
          </cell>
          <cell r="B1232" t="str">
            <v>Boca de BTTC D = 1,20 m - esconsidade 40° - areia extraída e brita produzida - alas retas</v>
          </cell>
          <cell r="C1232" t="str">
            <v>un</v>
          </cell>
          <cell r="D1232">
            <v>3435.23</v>
          </cell>
        </row>
        <row r="1233">
          <cell r="A1233" t="str">
            <v>0804455</v>
          </cell>
          <cell r="B1233" t="str">
            <v>Boca de BTTC D = 1,20 m - esconsidade 45° - areia e brita comerciais - alas esconsas</v>
          </cell>
          <cell r="C1233" t="str">
            <v>un</v>
          </cell>
          <cell r="D1233">
            <v>10423.23</v>
          </cell>
        </row>
        <row r="1234">
          <cell r="A1234" t="str">
            <v>0804355</v>
          </cell>
          <cell r="B1234" t="str">
            <v>Boca de BTTC D = 1,20 m - esconsidade 45° - areia e brita comerciais - alas retas</v>
          </cell>
          <cell r="C1234" t="str">
            <v>un</v>
          </cell>
          <cell r="D1234">
            <v>4513.1899999999996</v>
          </cell>
        </row>
        <row r="1235">
          <cell r="A1235" t="str">
            <v>0804454</v>
          </cell>
          <cell r="B1235" t="str">
            <v>Boca de BTTC D = 1,20 m - esconsidade 45° - areia extraída e brita produzida - alas esconsas</v>
          </cell>
          <cell r="C1235" t="str">
            <v>un</v>
          </cell>
          <cell r="D1235">
            <v>8227.6299999999992</v>
          </cell>
        </row>
        <row r="1236">
          <cell r="A1236" t="str">
            <v>0804354</v>
          </cell>
          <cell r="B1236" t="str">
            <v>Boca de BTTC D = 1,20 m - esconsidade 45° - areia extraída e brita produzida - alas retas</v>
          </cell>
          <cell r="C1236" t="str">
            <v>un</v>
          </cell>
          <cell r="D1236">
            <v>3639.67</v>
          </cell>
        </row>
        <row r="1237">
          <cell r="A1237" t="str">
            <v>0804339</v>
          </cell>
          <cell r="B1237" t="str">
            <v>Boca de BTTC D = 1,20 m - esconsidade 5° - areia e brita comerciais - alas retas</v>
          </cell>
          <cell r="C1237" t="str">
            <v>un</v>
          </cell>
          <cell r="D1237">
            <v>3719.23</v>
          </cell>
        </row>
        <row r="1238">
          <cell r="A1238" t="str">
            <v>0804338</v>
          </cell>
          <cell r="B1238" t="str">
            <v>Boca de BTTC D = 1,20 m - esconsidade 5° - areia extraída e brita produzida - alas retas</v>
          </cell>
          <cell r="C1238" t="str">
            <v>un</v>
          </cell>
          <cell r="D1238">
            <v>2912.82</v>
          </cell>
        </row>
        <row r="1239">
          <cell r="A1239" t="str">
            <v>0804457</v>
          </cell>
          <cell r="B1239" t="str">
            <v>Boca de BTTC D = 1,50 m - esconsidade 0° - areia e brita comerciais - alas esconsas</v>
          </cell>
          <cell r="C1239" t="str">
            <v>un</v>
          </cell>
          <cell r="D1239">
            <v>12635.07</v>
          </cell>
        </row>
        <row r="1240">
          <cell r="A1240" t="str">
            <v>0804357</v>
          </cell>
          <cell r="B1240" t="str">
            <v>Boca de BTTC D = 1,50 m - esconsidade 0° - areia e brita comerciais - alas retas</v>
          </cell>
          <cell r="C1240" t="str">
            <v>un</v>
          </cell>
          <cell r="D1240">
            <v>6260.78</v>
          </cell>
        </row>
        <row r="1241">
          <cell r="A1241" t="str">
            <v>0804456</v>
          </cell>
          <cell r="B1241" t="str">
            <v>Boca de BTTC D = 1,50 m - esconsidade 0° - areia extraída e brita produzida - alas esconsas</v>
          </cell>
          <cell r="C1241" t="str">
            <v>un</v>
          </cell>
          <cell r="D1241">
            <v>9775.19</v>
          </cell>
        </row>
        <row r="1242">
          <cell r="A1242" t="str">
            <v>0804356</v>
          </cell>
          <cell r="B1242" t="str">
            <v>Boca de BTTC D = 1,50 m - esconsidade 0° - areia extraída e brita produzida - alas retas</v>
          </cell>
          <cell r="C1242" t="str">
            <v>un</v>
          </cell>
          <cell r="D1242">
            <v>4834.51</v>
          </cell>
        </row>
        <row r="1243">
          <cell r="A1243" t="str">
            <v>0804361</v>
          </cell>
          <cell r="B1243" t="str">
            <v>Boca de BTTC D = 1,50 m - esconsidade 10° - areia e brita comerciais - alas retas</v>
          </cell>
          <cell r="C1243" t="str">
            <v>un</v>
          </cell>
          <cell r="D1243">
            <v>6305.47</v>
          </cell>
        </row>
        <row r="1244">
          <cell r="A1244" t="str">
            <v>0804360</v>
          </cell>
          <cell r="B1244" t="str">
            <v>Boca de BTTC D = 1,50 m - esconsidade 10° - areia extraída e brita produzida - alas retas</v>
          </cell>
          <cell r="C1244" t="str">
            <v>un</v>
          </cell>
          <cell r="D1244">
            <v>4873.05</v>
          </cell>
        </row>
        <row r="1245">
          <cell r="A1245" t="str">
            <v>0804459</v>
          </cell>
          <cell r="B1245" t="str">
            <v>Boca de BTTC D = 1,50 m - esconsidade 15° - areia e brita comerciais - alas esconsas</v>
          </cell>
          <cell r="C1245" t="str">
            <v>un</v>
          </cell>
          <cell r="D1245">
            <v>13223.25</v>
          </cell>
        </row>
        <row r="1246">
          <cell r="A1246" t="str">
            <v>0804363</v>
          </cell>
          <cell r="B1246" t="str">
            <v>Boca de BTTC D = 1,50 m - esconsidade 15° - areia e brita comerciais - alas retas</v>
          </cell>
          <cell r="C1246" t="str">
            <v>un</v>
          </cell>
          <cell r="D1246">
            <v>6362.72</v>
          </cell>
        </row>
        <row r="1247">
          <cell r="A1247" t="str">
            <v>0804458</v>
          </cell>
          <cell r="B1247" t="str">
            <v>Boca de BTTC D = 1,50 m - esconsidade 15° - areia extraída e brita produzida - alas esconsas</v>
          </cell>
          <cell r="C1247" t="str">
            <v>un</v>
          </cell>
          <cell r="D1247">
            <v>10227.09</v>
          </cell>
        </row>
        <row r="1248">
          <cell r="A1248" t="str">
            <v>0804362</v>
          </cell>
          <cell r="B1248" t="str">
            <v>Boca de BTTC D = 1,50 m - esconsidade 15° - areia extraída e brita produzida - alas retas</v>
          </cell>
          <cell r="C1248" t="str">
            <v>un</v>
          </cell>
          <cell r="D1248">
            <v>4922.5200000000004</v>
          </cell>
        </row>
        <row r="1249">
          <cell r="A1249" t="str">
            <v>0804365</v>
          </cell>
          <cell r="B1249" t="str">
            <v>Boca de BTTC D = 1,50 m - esconsidade 20° - areia e brita comerciais - alas retas</v>
          </cell>
          <cell r="C1249" t="str">
            <v>un</v>
          </cell>
          <cell r="D1249">
            <v>6445.38</v>
          </cell>
        </row>
        <row r="1250">
          <cell r="A1250" t="str">
            <v>0804364</v>
          </cell>
          <cell r="B1250" t="str">
            <v>Boca de BTTC D = 1,50 m - esconsidade 20° - areia extraída e brita produzida - alas retas</v>
          </cell>
          <cell r="C1250" t="str">
            <v>un</v>
          </cell>
          <cell r="D1250">
            <v>4994.34</v>
          </cell>
        </row>
        <row r="1251">
          <cell r="A1251" t="str">
            <v>0804367</v>
          </cell>
          <cell r="B1251" t="str">
            <v>Boca de BTTC D = 1,50 m - esconsidade 25° - areia e brita comerciais - alas retas</v>
          </cell>
          <cell r="C1251" t="str">
            <v>un</v>
          </cell>
          <cell r="D1251">
            <v>6557.62</v>
          </cell>
        </row>
        <row r="1252">
          <cell r="A1252" t="str">
            <v>0804366</v>
          </cell>
          <cell r="B1252" t="str">
            <v>Boca de BTTC D = 1,50 m - esconsidade 25° - areia extraída e brita produzida - alas retas</v>
          </cell>
          <cell r="C1252" t="str">
            <v>un</v>
          </cell>
          <cell r="D1252">
            <v>5092.8100000000004</v>
          </cell>
        </row>
        <row r="1253">
          <cell r="A1253" t="str">
            <v>0804461</v>
          </cell>
          <cell r="B1253" t="str">
            <v>Boca de BTTC D = 1,50 m - esconsidade 30° - areia e brita comerciais - alas esconsas</v>
          </cell>
          <cell r="C1253" t="str">
            <v>un</v>
          </cell>
          <cell r="D1253">
            <v>14785.06</v>
          </cell>
        </row>
        <row r="1254">
          <cell r="A1254" t="str">
            <v>0804369</v>
          </cell>
          <cell r="B1254" t="str">
            <v>Boca de BTTC D = 1,50 m - esconsidade 30° - areia e brita comerciais - alas retas</v>
          </cell>
          <cell r="C1254" t="str">
            <v>un</v>
          </cell>
          <cell r="D1254">
            <v>6704.06</v>
          </cell>
        </row>
        <row r="1255">
          <cell r="A1255" t="str">
            <v>0804460</v>
          </cell>
          <cell r="B1255" t="str">
            <v>Boca de BTTC D = 1,50 m - esconsidade 30° - areia extraída e brita produzida - alas esconsas</v>
          </cell>
          <cell r="C1255" t="str">
            <v>un</v>
          </cell>
          <cell r="D1255">
            <v>11427.1</v>
          </cell>
        </row>
        <row r="1256">
          <cell r="A1256" t="str">
            <v>0804371</v>
          </cell>
          <cell r="B1256" t="str">
            <v>Boca de BTTC D = 1,50 m - esconsidade 35° - areia e brita comerciais - alas retas</v>
          </cell>
          <cell r="C1256" t="str">
            <v>un</v>
          </cell>
          <cell r="D1256">
            <v>6893.02</v>
          </cell>
        </row>
        <row r="1257">
          <cell r="A1257" t="str">
            <v>0804370</v>
          </cell>
          <cell r="B1257" t="str">
            <v>Boca de BTTC D = 1,50 m - esconsidade 35° - areia extraída e brita produzida - alas retas</v>
          </cell>
          <cell r="C1257" t="str">
            <v>un</v>
          </cell>
          <cell r="D1257">
            <v>5392.16</v>
          </cell>
        </row>
        <row r="1258">
          <cell r="A1258" t="str">
            <v>0804373</v>
          </cell>
          <cell r="B1258" t="str">
            <v>Boca de BTTC D = 1,50 m - esconsidade 40° - areia e brita comerciais - alas retas</v>
          </cell>
          <cell r="C1258" t="str">
            <v>un</v>
          </cell>
          <cell r="D1258">
            <v>7137.11</v>
          </cell>
        </row>
        <row r="1259">
          <cell r="A1259" t="str">
            <v>0804372</v>
          </cell>
          <cell r="B1259" t="str">
            <v>Boca de BTTC D = 1,50 m - esconsidade 40° - areia extraída e brita produzida - alas retas</v>
          </cell>
          <cell r="C1259" t="str">
            <v>un</v>
          </cell>
          <cell r="D1259">
            <v>5614.41</v>
          </cell>
        </row>
        <row r="1260">
          <cell r="A1260" t="str">
            <v>0804463</v>
          </cell>
          <cell r="B1260" t="str">
            <v>Boca de BTTC D = 1,50 m - esconsidade 45° - areia e brita comerciais - alas esconsas</v>
          </cell>
          <cell r="C1260" t="str">
            <v>un</v>
          </cell>
          <cell r="D1260">
            <v>18363.080000000002</v>
          </cell>
        </row>
        <row r="1261">
          <cell r="A1261" t="str">
            <v>0804375</v>
          </cell>
          <cell r="B1261" t="str">
            <v>Boca de BTTC D = 1,50 m - esconsidade 45° - areia e brita comerciais - alas retas</v>
          </cell>
          <cell r="C1261" t="str">
            <v>un</v>
          </cell>
          <cell r="D1261">
            <v>7458.6</v>
          </cell>
        </row>
        <row r="1262">
          <cell r="A1262" t="str">
            <v>0804462</v>
          </cell>
          <cell r="B1262" t="str">
            <v>Boca de BTTC D = 1,50 m - esconsidade 45° - areia extraída e brita produzida - alas esconsas</v>
          </cell>
          <cell r="C1262" t="str">
            <v>un</v>
          </cell>
          <cell r="D1262">
            <v>14169.69</v>
          </cell>
        </row>
        <row r="1263">
          <cell r="A1263" t="str">
            <v>0804374</v>
          </cell>
          <cell r="B1263" t="str">
            <v>Boca de BTTC D = 1,50 m - esconsidade 45° - areia extraída e brita produzida - alas retas</v>
          </cell>
          <cell r="C1263" t="str">
            <v>un</v>
          </cell>
          <cell r="D1263">
            <v>5911.58</v>
          </cell>
        </row>
        <row r="1264">
          <cell r="A1264" t="str">
            <v>0804359</v>
          </cell>
          <cell r="B1264" t="str">
            <v>Boca de BTTC D = 1,50 m - esconsidade 5° - areia e brita comerciais - alas retas</v>
          </cell>
          <cell r="C1264" t="str">
            <v>un</v>
          </cell>
          <cell r="D1264">
            <v>6272.12</v>
          </cell>
        </row>
        <row r="1265">
          <cell r="A1265" t="str">
            <v>0804358</v>
          </cell>
          <cell r="B1265" t="str">
            <v>Boca de BTTC D = 1,50 m - esconsidade 5° - areia extraída e brita produzida - alas retas</v>
          </cell>
          <cell r="C1265" t="str">
            <v>un</v>
          </cell>
          <cell r="D1265">
            <v>4844.38</v>
          </cell>
        </row>
        <row r="1266">
          <cell r="A1266" t="str">
            <v>0804368</v>
          </cell>
          <cell r="B1266" t="str">
            <v>Boca de BTTC D = 1,50 m esconsidade 30° - areia extraída e brita produzida - alas retas</v>
          </cell>
          <cell r="C1266" t="str">
            <v>un</v>
          </cell>
          <cell r="D1266">
            <v>5222.54</v>
          </cell>
        </row>
        <row r="1267">
          <cell r="A1267" t="str">
            <v>0804465</v>
          </cell>
          <cell r="B1267" t="str">
            <v>Confecção de tubos de concreto armado D = 0,60 m PA1 - areia e brita comerciais</v>
          </cell>
          <cell r="C1267" t="str">
            <v>m</v>
          </cell>
          <cell r="D1267">
            <v>123.75</v>
          </cell>
        </row>
        <row r="1268">
          <cell r="A1268" t="str">
            <v>0804464</v>
          </cell>
          <cell r="B1268" t="str">
            <v>Confecção de tubos de concreto armado D = 0,60 m PA1 - areia extraída e brita produzida</v>
          </cell>
          <cell r="C1268" t="str">
            <v>m</v>
          </cell>
          <cell r="D1268">
            <v>103.98</v>
          </cell>
        </row>
        <row r="1269">
          <cell r="A1269" t="str">
            <v>0804475</v>
          </cell>
          <cell r="B1269" t="str">
            <v>Confecção de tubos de concreto armado D = 0,60 m PA2 - areia e brita comerciais</v>
          </cell>
          <cell r="C1269" t="str">
            <v>m</v>
          </cell>
          <cell r="D1269">
            <v>136.6</v>
          </cell>
        </row>
        <row r="1270">
          <cell r="A1270" t="str">
            <v>0804474</v>
          </cell>
          <cell r="B1270" t="str">
            <v>Confecção de tubos de concreto armado D = 0,60 m PA2 - areia extraída e brita produzida</v>
          </cell>
          <cell r="C1270" t="str">
            <v>m</v>
          </cell>
          <cell r="D1270">
            <v>116.84</v>
          </cell>
        </row>
        <row r="1271">
          <cell r="A1271" t="str">
            <v>0804485</v>
          </cell>
          <cell r="B1271" t="str">
            <v>Confecção de tubos de concreto armado D = 0,60 m PA3 - areia e brita comerciais</v>
          </cell>
          <cell r="C1271" t="str">
            <v>m</v>
          </cell>
          <cell r="D1271">
            <v>200.81</v>
          </cell>
        </row>
        <row r="1272">
          <cell r="A1272" t="str">
            <v>0804484</v>
          </cell>
          <cell r="B1272" t="str">
            <v>Confecção de tubos de concreto armado D = 0,60 m PA3 - areia extraída e brita produzida</v>
          </cell>
          <cell r="C1272" t="str">
            <v>m</v>
          </cell>
          <cell r="D1272">
            <v>181.15</v>
          </cell>
        </row>
        <row r="1273">
          <cell r="A1273" t="str">
            <v>0804495</v>
          </cell>
          <cell r="B1273" t="str">
            <v>Confecção de tubos de concreto armado D = 0,60 m PA4 - areia e brita comerciais</v>
          </cell>
          <cell r="C1273" t="str">
            <v>m</v>
          </cell>
          <cell r="D1273">
            <v>250.52</v>
          </cell>
        </row>
        <row r="1274">
          <cell r="A1274" t="str">
            <v>0804494</v>
          </cell>
          <cell r="B1274" t="str">
            <v>Confecção de tubos de concreto armado D = 0,60 m PA4 - areia extraída e brita produzida</v>
          </cell>
          <cell r="C1274" t="str">
            <v>m</v>
          </cell>
          <cell r="D1274">
            <v>227.22</v>
          </cell>
        </row>
        <row r="1275">
          <cell r="A1275" t="str">
            <v>0804467</v>
          </cell>
          <cell r="B1275" t="str">
            <v>Confecção de tubos de concreto armado D = 0,80 m PA1 - areia e brita comerciais</v>
          </cell>
          <cell r="C1275" t="str">
            <v>m</v>
          </cell>
          <cell r="D1275">
            <v>188.36</v>
          </cell>
        </row>
        <row r="1276">
          <cell r="A1276" t="str">
            <v>0804466</v>
          </cell>
          <cell r="B1276" t="str">
            <v>Confecção de tubos de concreto armado D = 0,80 m PA1 - areia extraída e brita produzida</v>
          </cell>
          <cell r="C1276" t="str">
            <v>m</v>
          </cell>
          <cell r="D1276">
            <v>156.88</v>
          </cell>
        </row>
        <row r="1277">
          <cell r="A1277" t="str">
            <v>0804477</v>
          </cell>
          <cell r="B1277" t="str">
            <v>Confecção de tubos de concreto armado D = 0,80 m PA2 - areia e brita comerciais</v>
          </cell>
          <cell r="C1277" t="str">
            <v>m</v>
          </cell>
          <cell r="D1277">
            <v>239.74</v>
          </cell>
        </row>
        <row r="1278">
          <cell r="A1278" t="str">
            <v>0804476</v>
          </cell>
          <cell r="B1278" t="str">
            <v>Confecção de tubos de concreto armado D = 0,80 m PA2 - areia extraída e brita produzida</v>
          </cell>
          <cell r="C1278" t="str">
            <v>m</v>
          </cell>
          <cell r="D1278">
            <v>208.33</v>
          </cell>
        </row>
        <row r="1279">
          <cell r="A1279" t="str">
            <v>0804487</v>
          </cell>
          <cell r="B1279" t="str">
            <v>Confecção de tubos de concreto armado D = 0,80 m PA3 - areia e brita comerciais</v>
          </cell>
          <cell r="C1279" t="str">
            <v>m</v>
          </cell>
          <cell r="D1279">
            <v>341.35</v>
          </cell>
        </row>
        <row r="1280">
          <cell r="A1280" t="str">
            <v>0804486</v>
          </cell>
          <cell r="B1280" t="str">
            <v>Confecção de tubos de concreto armado D = 0,80 m PA3 - areia extraída e brita produzida</v>
          </cell>
          <cell r="C1280" t="str">
            <v>m</v>
          </cell>
          <cell r="D1280">
            <v>306.19</v>
          </cell>
        </row>
        <row r="1281">
          <cell r="A1281" t="str">
            <v>0804497</v>
          </cell>
          <cell r="B1281" t="str">
            <v>Confecção de tubos de concreto armado D = 0,80 m PA4 - areia e brita comerciais</v>
          </cell>
          <cell r="C1281" t="str">
            <v>m</v>
          </cell>
          <cell r="D1281">
            <v>402.42</v>
          </cell>
        </row>
        <row r="1282">
          <cell r="A1282" t="str">
            <v>0804496</v>
          </cell>
          <cell r="B1282" t="str">
            <v>Confecção de tubos de concreto armado D = 0,80 m PA4 - areia extraída e brita produzida</v>
          </cell>
          <cell r="C1282" t="str">
            <v>m</v>
          </cell>
          <cell r="D1282">
            <v>359.86</v>
          </cell>
        </row>
        <row r="1283">
          <cell r="A1283" t="str">
            <v>0804469</v>
          </cell>
          <cell r="B1283" t="str">
            <v>Confecção de tubos de concreto armado D = 1,00 m PA1 - areia e brita comerciais</v>
          </cell>
          <cell r="C1283" t="str">
            <v>m</v>
          </cell>
          <cell r="D1283">
            <v>331.71</v>
          </cell>
        </row>
        <row r="1284">
          <cell r="A1284" t="str">
            <v>0804468</v>
          </cell>
          <cell r="B1284" t="str">
            <v>Confecção de tubos de concreto armado D = 1,00 m PA1 - areia extraída e brita produzida</v>
          </cell>
          <cell r="C1284" t="str">
            <v>m</v>
          </cell>
          <cell r="D1284">
            <v>288.54000000000002</v>
          </cell>
        </row>
        <row r="1285">
          <cell r="A1285" t="str">
            <v>0804479</v>
          </cell>
          <cell r="B1285" t="str">
            <v>Confecção de tubos de concreto armado D = 1,00 m PA2 - areia e brita comerciais</v>
          </cell>
          <cell r="C1285" t="str">
            <v>m</v>
          </cell>
          <cell r="D1285">
            <v>383.08</v>
          </cell>
        </row>
        <row r="1286">
          <cell r="A1286" t="str">
            <v>0804478</v>
          </cell>
          <cell r="B1286" t="str">
            <v>Confecção de tubos de concreto armado D = 1,00 m PA2 - areia extraída e brita produzida</v>
          </cell>
          <cell r="C1286" t="str">
            <v>m</v>
          </cell>
          <cell r="D1286">
            <v>339.99</v>
          </cell>
        </row>
        <row r="1287">
          <cell r="A1287" t="str">
            <v>0804489</v>
          </cell>
          <cell r="B1287" t="str">
            <v>Confecção de tubos de concreto armado D = 1,00 m PA3 - areia e brita comerciais</v>
          </cell>
          <cell r="C1287" t="str">
            <v>m</v>
          </cell>
          <cell r="D1287">
            <v>483.54</v>
          </cell>
        </row>
        <row r="1288">
          <cell r="A1288" t="str">
            <v>0804488</v>
          </cell>
          <cell r="B1288" t="str">
            <v>Confecção de tubos de concreto armado D = 1,00 m PA3 - areia extraída e brita produzida</v>
          </cell>
          <cell r="C1288" t="str">
            <v>m</v>
          </cell>
          <cell r="D1288">
            <v>428.54</v>
          </cell>
        </row>
        <row r="1289">
          <cell r="A1289" t="str">
            <v>0804499</v>
          </cell>
          <cell r="B1289" t="str">
            <v>Confecção de tubos de concreto armado D = 1,00 m PA4 - areia e brita comerciais</v>
          </cell>
          <cell r="C1289" t="str">
            <v>m</v>
          </cell>
          <cell r="D1289">
            <v>614.37</v>
          </cell>
        </row>
        <row r="1290">
          <cell r="A1290" t="str">
            <v>0804498</v>
          </cell>
          <cell r="B1290" t="str">
            <v>Confecção de tubos de concreto armado D = 1,00 m PA4 - areia extraída e brita produzida</v>
          </cell>
          <cell r="C1290" t="str">
            <v>m</v>
          </cell>
          <cell r="D1290">
            <v>550.22</v>
          </cell>
        </row>
        <row r="1291">
          <cell r="A1291" t="str">
            <v>0804471</v>
          </cell>
          <cell r="B1291" t="str">
            <v>Confecção de tubos de concreto armado D = 1,20 m PA1 - areia e brita comerciais</v>
          </cell>
          <cell r="C1291" t="str">
            <v>m</v>
          </cell>
          <cell r="D1291">
            <v>450.11</v>
          </cell>
        </row>
        <row r="1292">
          <cell r="A1292" t="str">
            <v>0804470</v>
          </cell>
          <cell r="B1292" t="str">
            <v>Confecção de tubos de concreto armado D = 1,20 m PA1 - areia extraída e brita produzida</v>
          </cell>
          <cell r="C1292" t="str">
            <v>m</v>
          </cell>
          <cell r="D1292">
            <v>387.25</v>
          </cell>
        </row>
        <row r="1293">
          <cell r="A1293" t="str">
            <v>0804481</v>
          </cell>
          <cell r="B1293" t="str">
            <v>Confecção de tubos de concreto armado D = 1,20 m PA2 - areia e brita comerciais</v>
          </cell>
          <cell r="C1293" t="str">
            <v>m</v>
          </cell>
          <cell r="D1293">
            <v>565.70000000000005</v>
          </cell>
        </row>
        <row r="1294">
          <cell r="A1294" t="str">
            <v>0804480</v>
          </cell>
          <cell r="B1294" t="str">
            <v>Confecção de tubos de concreto armado D = 1,20 m PA2 - areia extraída e brita produzida</v>
          </cell>
          <cell r="C1294" t="str">
            <v>m</v>
          </cell>
          <cell r="D1294">
            <v>503.01</v>
          </cell>
        </row>
        <row r="1295">
          <cell r="A1295" t="str">
            <v>0804491</v>
          </cell>
          <cell r="B1295" t="str">
            <v>Confecção de tubos de concreto armado D = 1,20 m PA3 - areia e brita comerciais</v>
          </cell>
          <cell r="C1295" t="str">
            <v>m</v>
          </cell>
          <cell r="D1295">
            <v>745.35</v>
          </cell>
        </row>
        <row r="1296">
          <cell r="A1296" t="str">
            <v>0804490</v>
          </cell>
          <cell r="B1296" t="str">
            <v>Confecção de tubos de concreto armado D = 1,20 m PA3 - areia extraída e brita produzida</v>
          </cell>
          <cell r="C1296" t="str">
            <v>m</v>
          </cell>
          <cell r="D1296">
            <v>661.62</v>
          </cell>
        </row>
        <row r="1297">
          <cell r="A1297" t="str">
            <v>0804501</v>
          </cell>
          <cell r="B1297" t="str">
            <v>Confecção de tubos de concreto armado D = 1,20 m PA4 - areia e brita comerciais</v>
          </cell>
          <cell r="C1297" t="str">
            <v>m</v>
          </cell>
          <cell r="D1297">
            <v>895.24</v>
          </cell>
        </row>
        <row r="1298">
          <cell r="A1298" t="str">
            <v>0804500</v>
          </cell>
          <cell r="B1298" t="str">
            <v>Confecção de tubos de concreto armado D = 1,20 m PA4 - areia extraída e brita produzida</v>
          </cell>
          <cell r="C1298" t="str">
            <v>m</v>
          </cell>
          <cell r="D1298">
            <v>800.32</v>
          </cell>
        </row>
        <row r="1299">
          <cell r="A1299" t="str">
            <v>0804473</v>
          </cell>
          <cell r="B1299" t="str">
            <v>Confecção de tubos de concreto armado D = 1,50 m PA1 - areia e brita comerciais</v>
          </cell>
          <cell r="C1299" t="str">
            <v>m</v>
          </cell>
          <cell r="D1299">
            <v>727.8</v>
          </cell>
        </row>
        <row r="1300">
          <cell r="A1300" t="str">
            <v>0804472</v>
          </cell>
          <cell r="B1300" t="str">
            <v>Confecção de tubos de concreto armado D = 1,50 m PA1 - areia extraída e brita produzida</v>
          </cell>
          <cell r="C1300" t="str">
            <v>m</v>
          </cell>
          <cell r="D1300">
            <v>629.61</v>
          </cell>
        </row>
        <row r="1301">
          <cell r="A1301" t="str">
            <v>0804483</v>
          </cell>
          <cell r="B1301" t="str">
            <v>Confecção de tubos de concreto armado D = 1,50 m PA2 - areia e brita comerciais</v>
          </cell>
          <cell r="C1301" t="str">
            <v>m</v>
          </cell>
          <cell r="D1301">
            <v>907.61</v>
          </cell>
        </row>
        <row r="1302">
          <cell r="A1302" t="str">
            <v>0804482</v>
          </cell>
          <cell r="B1302" t="str">
            <v>Confecção de tubos de concreto armado D = 1,50 m PA2 - areia extraída e brita produzida</v>
          </cell>
          <cell r="C1302" t="str">
            <v>m</v>
          </cell>
          <cell r="D1302">
            <v>809.69</v>
          </cell>
        </row>
        <row r="1303">
          <cell r="A1303" t="str">
            <v>0804493</v>
          </cell>
          <cell r="B1303" t="str">
            <v>Confecção de tubos de concreto armado D = 1,50 m PA3 - areia e brita comerciais</v>
          </cell>
          <cell r="C1303" t="str">
            <v>m</v>
          </cell>
          <cell r="D1303">
            <v>1196.82</v>
          </cell>
        </row>
        <row r="1304">
          <cell r="A1304" t="str">
            <v>0804492</v>
          </cell>
          <cell r="B1304" t="str">
            <v>Confecção de tubos de concreto armado D = 1,50 m PA3 - areia extraída e brita produzida</v>
          </cell>
          <cell r="C1304" t="str">
            <v>m</v>
          </cell>
          <cell r="D1304">
            <v>1067.2</v>
          </cell>
        </row>
        <row r="1305">
          <cell r="A1305" t="str">
            <v>0804503</v>
          </cell>
          <cell r="B1305" t="str">
            <v>Confecção de tubos de concreto armado D = 1,50 m PA4 - areia e brita comerciais</v>
          </cell>
          <cell r="C1305" t="str">
            <v>m</v>
          </cell>
          <cell r="D1305">
            <v>1429.3</v>
          </cell>
        </row>
        <row r="1306">
          <cell r="A1306" t="str">
            <v>0804502</v>
          </cell>
          <cell r="B1306" t="str">
            <v>Confecção de tubos de concreto armado D = 1,50 m PA4 - areia extraída e brita produzida</v>
          </cell>
          <cell r="C1306" t="str">
            <v>m</v>
          </cell>
          <cell r="D1306">
            <v>1295.32</v>
          </cell>
        </row>
        <row r="1307">
          <cell r="A1307" t="str">
            <v>0804180</v>
          </cell>
          <cell r="B1307" t="str">
            <v>Corpo de BDTC D = 0,80 m PA1 - areia extraída e brita e pedra de mão produzidas</v>
          </cell>
          <cell r="C1307" t="str">
            <v>m</v>
          </cell>
          <cell r="D1307">
            <v>1127.78</v>
          </cell>
        </row>
        <row r="1308">
          <cell r="A1308" t="str">
            <v>0804181</v>
          </cell>
          <cell r="B1308" t="str">
            <v>Corpo de BDTC D = 0,80 m PA1 - areia, brita e pedra de mão comerciais</v>
          </cell>
          <cell r="C1308" t="str">
            <v>m</v>
          </cell>
          <cell r="D1308">
            <v>1222.81</v>
          </cell>
        </row>
        <row r="1309">
          <cell r="A1309" t="str">
            <v>0804182</v>
          </cell>
          <cell r="B1309" t="str">
            <v>Corpo de BDTC D = 0,80 m PA2 - areia extraída e brita e pedra de mão produzidas</v>
          </cell>
          <cell r="C1309" t="str">
            <v>m</v>
          </cell>
          <cell r="D1309">
            <v>1185.5899999999999</v>
          </cell>
        </row>
        <row r="1310">
          <cell r="A1310" t="str">
            <v>0804183</v>
          </cell>
          <cell r="B1310" t="str">
            <v>Corpo de BDTC D = 0,80 m PA2 - areia, brita e pedra de mão comerciais</v>
          </cell>
          <cell r="C1310" t="str">
            <v>m</v>
          </cell>
          <cell r="D1310">
            <v>1280.6199999999999</v>
          </cell>
        </row>
        <row r="1311">
          <cell r="A1311" t="str">
            <v>0804184</v>
          </cell>
          <cell r="B1311" t="str">
            <v>Corpo de BDTC D = 0,80 m PA3 - areia extraída e brita e pedra de mão produzidas</v>
          </cell>
          <cell r="C1311" t="str">
            <v>m</v>
          </cell>
          <cell r="D1311">
            <v>1664.28</v>
          </cell>
        </row>
        <row r="1312">
          <cell r="A1312" t="str">
            <v>0804185</v>
          </cell>
          <cell r="B1312" t="str">
            <v>Corpo de BDTC D = 0,80 m PA3 - areia, brita e pedra de mão comerciais</v>
          </cell>
          <cell r="C1312" t="str">
            <v>m</v>
          </cell>
          <cell r="D1312">
            <v>1759.31</v>
          </cell>
        </row>
        <row r="1313">
          <cell r="A1313" t="str">
            <v>0804186</v>
          </cell>
          <cell r="B1313" t="str">
            <v>Corpo de BDTC D = 0,80 m PA4 - areia extraída e brita e pedra de mão produzidas</v>
          </cell>
          <cell r="C1313" t="str">
            <v>m</v>
          </cell>
          <cell r="D1313">
            <v>1860.88</v>
          </cell>
        </row>
        <row r="1314">
          <cell r="A1314" t="str">
            <v>0804187</v>
          </cell>
          <cell r="B1314" t="str">
            <v>Corpo de BDTC D = 0,80 m PA4 - areia, brita e pedra de mão comerciais</v>
          </cell>
          <cell r="C1314" t="str">
            <v>m</v>
          </cell>
          <cell r="D1314">
            <v>1955.91</v>
          </cell>
        </row>
        <row r="1315">
          <cell r="A1315" t="str">
            <v>0804188</v>
          </cell>
          <cell r="B1315" t="str">
            <v>Corpo de BDTC D = 1,00 m PA1 - areia extraída e brita e pedra de mão produzidas</v>
          </cell>
          <cell r="C1315" t="str">
            <v>m</v>
          </cell>
          <cell r="D1315">
            <v>1520.41</v>
          </cell>
        </row>
        <row r="1316">
          <cell r="A1316" t="str">
            <v>0804189</v>
          </cell>
          <cell r="B1316" t="str">
            <v>Corpo de BDTC D = 1,00 m PA1 - areia, brita e pedra de mão comerciais</v>
          </cell>
          <cell r="C1316" t="str">
            <v>m</v>
          </cell>
          <cell r="D1316">
            <v>1647.52</v>
          </cell>
        </row>
        <row r="1317">
          <cell r="A1317" t="str">
            <v>0804190</v>
          </cell>
          <cell r="B1317" t="str">
            <v>Corpo de BDTC D = 1,00 m PA2 - areia extraída e brita e pedra de mão produzidas</v>
          </cell>
          <cell r="C1317" t="str">
            <v>m</v>
          </cell>
          <cell r="D1317">
            <v>1610.73</v>
          </cell>
        </row>
        <row r="1318">
          <cell r="A1318" t="str">
            <v>0804191</v>
          </cell>
          <cell r="B1318" t="str">
            <v>Corpo de BDTC D = 1,00 m PA2 - areia, brita e pedra de mão comerciais</v>
          </cell>
          <cell r="C1318" t="str">
            <v>m</v>
          </cell>
          <cell r="D1318">
            <v>1737.84</v>
          </cell>
        </row>
        <row r="1319">
          <cell r="A1319" t="str">
            <v>0804192</v>
          </cell>
          <cell r="B1319" t="str">
            <v>Corpo de BDTC D = 1,00 m PA3 - areia extraída e brita e pedra de mão produzidas</v>
          </cell>
          <cell r="C1319" t="str">
            <v>m</v>
          </cell>
          <cell r="D1319">
            <v>1741.53</v>
          </cell>
        </row>
        <row r="1320">
          <cell r="A1320" t="str">
            <v>0804193</v>
          </cell>
          <cell r="B1320" t="str">
            <v>Corpo de BDTC D = 1,00 m PA3 - areia, brita e pedra de mão comerciais</v>
          </cell>
          <cell r="C1320" t="str">
            <v>m</v>
          </cell>
          <cell r="D1320">
            <v>1868.64</v>
          </cell>
        </row>
        <row r="1321">
          <cell r="A1321" t="str">
            <v>0804194</v>
          </cell>
          <cell r="B1321" t="str">
            <v>Corpo de BDTC D = 1,00 m PA4 - areia extraída e brita e pedra de mão produzidas</v>
          </cell>
          <cell r="C1321" t="str">
            <v>m</v>
          </cell>
          <cell r="D1321">
            <v>2386.59</v>
          </cell>
        </row>
        <row r="1322">
          <cell r="A1322" t="str">
            <v>0804195</v>
          </cell>
          <cell r="B1322" t="str">
            <v>Corpo de BDTC D = 1,00 m PA4 - areia, brita e pedra de mão comerciais</v>
          </cell>
          <cell r="C1322" t="str">
            <v>m</v>
          </cell>
          <cell r="D1322">
            <v>2513.6999999999998</v>
          </cell>
        </row>
        <row r="1323">
          <cell r="A1323" t="str">
            <v>0804196</v>
          </cell>
          <cell r="B1323" t="str">
            <v>Corpo de BDTC D = 1,20 m PA1 - areia extraída e brita e pedra de mão produzidas</v>
          </cell>
          <cell r="C1323" t="str">
            <v>m</v>
          </cell>
          <cell r="D1323">
            <v>2323.5700000000002</v>
          </cell>
        </row>
        <row r="1324">
          <cell r="A1324" t="str">
            <v>0804197</v>
          </cell>
          <cell r="B1324" t="str">
            <v>Corpo de BDTC D = 1,20 m PA1 - areia, brita e pedra de mão comerciais</v>
          </cell>
          <cell r="C1324" t="str">
            <v>m</v>
          </cell>
          <cell r="D1324">
            <v>2485.48</v>
          </cell>
        </row>
        <row r="1325">
          <cell r="A1325" t="str">
            <v>0804198</v>
          </cell>
          <cell r="B1325" t="str">
            <v>Corpo de BDTC D = 1,20 m PA2 - areia extraída e brita e pedra de mão produzidas</v>
          </cell>
          <cell r="C1325" t="str">
            <v>m</v>
          </cell>
          <cell r="D1325">
            <v>2583.4699999999998</v>
          </cell>
        </row>
        <row r="1326">
          <cell r="A1326" t="str">
            <v>0804199</v>
          </cell>
          <cell r="B1326" t="str">
            <v>Corpo de BDTC D = 1,20 m PA2 - areia, brita e pedra de mão comerciais</v>
          </cell>
          <cell r="C1326" t="str">
            <v>m</v>
          </cell>
          <cell r="D1326">
            <v>2745.38</v>
          </cell>
        </row>
        <row r="1327">
          <cell r="A1327" t="str">
            <v>0804200</v>
          </cell>
          <cell r="B1327" t="str">
            <v>Corpo de BDTC D = 1,20 m PA3 - areia extraída e brita e pedra de mão produzidas</v>
          </cell>
          <cell r="C1327" t="str">
            <v>m</v>
          </cell>
          <cell r="D1327">
            <v>3170.67</v>
          </cell>
        </row>
        <row r="1328">
          <cell r="A1328" t="str">
            <v>0804201</v>
          </cell>
          <cell r="B1328" t="str">
            <v>Corpo de BDTC D = 1,20 m PA3 - areia, brita e pedra de mão comerciais</v>
          </cell>
          <cell r="C1328" t="str">
            <v>m</v>
          </cell>
          <cell r="D1328">
            <v>3332.58</v>
          </cell>
        </row>
        <row r="1329">
          <cell r="A1329" t="str">
            <v>0804202</v>
          </cell>
          <cell r="B1329" t="str">
            <v>Corpo de BDTC D = 1,20 m PA4 - areia extraída e brita e pedra de mão produzidas</v>
          </cell>
          <cell r="C1329" t="str">
            <v>m</v>
          </cell>
          <cell r="D1329">
            <v>3480.86</v>
          </cell>
        </row>
        <row r="1330">
          <cell r="A1330" t="str">
            <v>0804203</v>
          </cell>
          <cell r="B1330" t="str">
            <v>Corpo de BDTC D = 1,20 m PA4 - areia, brita e pedra de mão comerciais</v>
          </cell>
          <cell r="C1330" t="str">
            <v>m</v>
          </cell>
          <cell r="D1330">
            <v>3642.76</v>
          </cell>
        </row>
        <row r="1331">
          <cell r="A1331" t="str">
            <v>0804204</v>
          </cell>
          <cell r="B1331" t="str">
            <v>Corpo de BDTC D = 1,50 m PA1 - areia extraída e brita e pedra de mão produzidas</v>
          </cell>
          <cell r="C1331" t="str">
            <v>m</v>
          </cell>
          <cell r="D1331">
            <v>3260.25</v>
          </cell>
        </row>
        <row r="1332">
          <cell r="A1332" t="str">
            <v>0804205</v>
          </cell>
          <cell r="B1332" t="str">
            <v>Corpo de BDTC D = 1,50 m PA1 - areia, brita e pedra de mão comerciais</v>
          </cell>
          <cell r="C1332" t="str">
            <v>m</v>
          </cell>
          <cell r="D1332">
            <v>3469.12</v>
          </cell>
        </row>
        <row r="1333">
          <cell r="A1333" t="str">
            <v>0804206</v>
          </cell>
          <cell r="B1333" t="str">
            <v>Corpo de BDTC D = 1,50 m PA2 - areia extraída e brita e pedra de mão produzidas</v>
          </cell>
          <cell r="C1333" t="str">
            <v>m</v>
          </cell>
          <cell r="D1333">
            <v>3628.25</v>
          </cell>
        </row>
        <row r="1334">
          <cell r="A1334" t="str">
            <v>0804207</v>
          </cell>
          <cell r="B1334" t="str">
            <v>Corpo de BDTC D = 1,50 m PA2 - areia, brita e pedra de mão comerciais</v>
          </cell>
          <cell r="C1334" t="str">
            <v>m</v>
          </cell>
          <cell r="D1334">
            <v>3837.12</v>
          </cell>
        </row>
        <row r="1335">
          <cell r="A1335" t="str">
            <v>0804208</v>
          </cell>
          <cell r="B1335" t="str">
            <v>Corpo de BDTC D = 1,50 m PA3 - areia extraída e brita e pedra de mão produzidas</v>
          </cell>
          <cell r="C1335" t="str">
            <v>m</v>
          </cell>
          <cell r="D1335">
            <v>4052.65</v>
          </cell>
        </row>
        <row r="1336">
          <cell r="A1336" t="str">
            <v>0804209</v>
          </cell>
          <cell r="B1336" t="str">
            <v>Corpo de BDTC D = 1,50 m PA3 - areia, brita e pedra de mão comerciais</v>
          </cell>
          <cell r="C1336" t="str">
            <v>m</v>
          </cell>
          <cell r="D1336">
            <v>4261.5200000000004</v>
          </cell>
        </row>
        <row r="1337">
          <cell r="A1337" t="str">
            <v>0804210</v>
          </cell>
          <cell r="B1337" t="str">
            <v>Corpo de BDTC D = 1,50 m PA4 - areia extraída e brita e pedra de mão produzidas</v>
          </cell>
          <cell r="C1337" t="str">
            <v>m</v>
          </cell>
          <cell r="D1337">
            <v>5042.75</v>
          </cell>
        </row>
        <row r="1338">
          <cell r="A1338" t="str">
            <v>0804211</v>
          </cell>
          <cell r="B1338" t="str">
            <v>Corpo de BDTC D = 1,50 m PA4 - areia, brita e pedra de mão comerciais</v>
          </cell>
          <cell r="C1338" t="str">
            <v>m</v>
          </cell>
          <cell r="D1338">
            <v>5251.62</v>
          </cell>
        </row>
        <row r="1339">
          <cell r="A1339" t="str">
            <v>0804012</v>
          </cell>
          <cell r="B1339" t="str">
            <v>Corpo de BSTC D = 0,40 m PA1 - areia extraída e brita e pedra de mão produzidas</v>
          </cell>
          <cell r="C1339" t="str">
            <v>m</v>
          </cell>
          <cell r="D1339">
            <v>246.55</v>
          </cell>
        </row>
        <row r="1340">
          <cell r="A1340" t="str">
            <v>0804013</v>
          </cell>
          <cell r="B1340" t="str">
            <v>Corpo de BSTC D = 0,40 m PA1 - areia, brita e pedra de mão comerciais</v>
          </cell>
          <cell r="C1340" t="str">
            <v>m</v>
          </cell>
          <cell r="D1340">
            <v>269.70999999999998</v>
          </cell>
        </row>
        <row r="1341">
          <cell r="A1341" t="str">
            <v>0804014</v>
          </cell>
          <cell r="B1341" t="str">
            <v>Corpo de BSTC D = 0,40 m PA2 - areia extraída e brita e pedra de mão produzidas</v>
          </cell>
          <cell r="C1341" t="str">
            <v>m</v>
          </cell>
          <cell r="D1341">
            <v>258.45</v>
          </cell>
        </row>
        <row r="1342">
          <cell r="A1342" t="str">
            <v>0804015</v>
          </cell>
          <cell r="B1342" t="str">
            <v>Corpo de BSTC D = 0,40 m PA2 - areia, brita e pedra de mão comerciais</v>
          </cell>
          <cell r="C1342" t="str">
            <v>m</v>
          </cell>
          <cell r="D1342">
            <v>281.61</v>
          </cell>
        </row>
        <row r="1343">
          <cell r="A1343" t="str">
            <v>0804016</v>
          </cell>
          <cell r="B1343" t="str">
            <v>Corpo de BSTC D = 0,40 m PA3 - areia extraída e brita e pedra de mão produzidas</v>
          </cell>
          <cell r="C1343" t="str">
            <v>m</v>
          </cell>
          <cell r="D1343">
            <v>260.45</v>
          </cell>
        </row>
        <row r="1344">
          <cell r="A1344" t="str">
            <v>0804017</v>
          </cell>
          <cell r="B1344" t="str">
            <v>Corpo de BSTC D = 0,40 m PA3 - areia, brita e pedra de mão comerciais</v>
          </cell>
          <cell r="C1344" t="str">
            <v>m</v>
          </cell>
          <cell r="D1344">
            <v>283.60000000000002</v>
          </cell>
        </row>
        <row r="1345">
          <cell r="A1345" t="str">
            <v>0804018</v>
          </cell>
          <cell r="B1345" t="str">
            <v>Corpo de BSTC D = 0,40 m PA4 - areia extraída e brita e pedra de mão produzidas</v>
          </cell>
          <cell r="C1345" t="str">
            <v>m</v>
          </cell>
          <cell r="D1345">
            <v>331.93</v>
          </cell>
        </row>
        <row r="1346">
          <cell r="A1346" t="str">
            <v>0804019</v>
          </cell>
          <cell r="B1346" t="str">
            <v>Corpo de BSTC D = 0,40 m PA4 - areia, brita e pedra de mão comerciais</v>
          </cell>
          <cell r="C1346" t="str">
            <v>m</v>
          </cell>
          <cell r="D1346">
            <v>355.08</v>
          </cell>
        </row>
        <row r="1347">
          <cell r="A1347" t="str">
            <v>0804020</v>
          </cell>
          <cell r="B1347" t="str">
            <v>Corpo de BSTC D = 0,60 m PA1 - areia extraída e brita e pedra de mão produzidas</v>
          </cell>
          <cell r="C1347" t="str">
            <v>m</v>
          </cell>
          <cell r="D1347">
            <v>399.24</v>
          </cell>
        </row>
        <row r="1348">
          <cell r="A1348" t="str">
            <v>0804021</v>
          </cell>
          <cell r="B1348" t="str">
            <v>Corpo de BSTC D = 0,60 m PA1 - areia, brita e pedra de mão comerciais</v>
          </cell>
          <cell r="C1348" t="str">
            <v>m</v>
          </cell>
          <cell r="D1348">
            <v>433.99</v>
          </cell>
        </row>
        <row r="1349">
          <cell r="A1349" t="str">
            <v>0804022</v>
          </cell>
          <cell r="B1349" t="str">
            <v>Corpo de BSTC D = 0,60 m PA2 - areia extraída e brita e pedra de mão produzidas</v>
          </cell>
          <cell r="C1349" t="str">
            <v>m</v>
          </cell>
          <cell r="D1349">
            <v>433.33</v>
          </cell>
        </row>
        <row r="1350">
          <cell r="A1350" t="str">
            <v>0804023</v>
          </cell>
          <cell r="B1350" t="str">
            <v>Corpo de BSTC D = 0,60 m PA2 - areia, brita e pedra de mão comerciais</v>
          </cell>
          <cell r="C1350" t="str">
            <v>m</v>
          </cell>
          <cell r="D1350">
            <v>468.07</v>
          </cell>
        </row>
        <row r="1351">
          <cell r="A1351" t="str">
            <v>0804024</v>
          </cell>
          <cell r="B1351" t="str">
            <v>Corpo de BSTC D = 0,60 m PA3 - areia extraída e brita e pedra de mão produzidas</v>
          </cell>
          <cell r="C1351" t="str">
            <v>m</v>
          </cell>
          <cell r="D1351">
            <v>447.06</v>
          </cell>
        </row>
        <row r="1352">
          <cell r="A1352" t="str">
            <v>0804025</v>
          </cell>
          <cell r="B1352" t="str">
            <v>Corpo de BSTC D = 0,60 m PA3 - areia, brita e pedra de mão comerciais</v>
          </cell>
          <cell r="C1352" t="str">
            <v>m</v>
          </cell>
          <cell r="D1352">
            <v>481.81</v>
          </cell>
        </row>
        <row r="1353">
          <cell r="A1353" t="str">
            <v>0804026</v>
          </cell>
          <cell r="B1353" t="str">
            <v>Corpo de BSTC D = 0,60 m PA4 - areia extraída e brita e pedra de mão produzidas</v>
          </cell>
          <cell r="C1353" t="str">
            <v>m</v>
          </cell>
          <cell r="D1353">
            <v>540.66999999999996</v>
          </cell>
        </row>
        <row r="1354">
          <cell r="A1354" t="str">
            <v>0804027</v>
          </cell>
          <cell r="B1354" t="str">
            <v>Corpo de BSTC D = 0,60 m PA4 - areia, brita e pedra de mão comerciais</v>
          </cell>
          <cell r="C1354" t="str">
            <v>m</v>
          </cell>
          <cell r="D1354">
            <v>575.41999999999996</v>
          </cell>
        </row>
        <row r="1355">
          <cell r="A1355" t="str">
            <v>0804028</v>
          </cell>
          <cell r="B1355" t="str">
            <v>Corpo de BSTC D = 0,80 m PA1 - areia extraída e brita e pedra de mão produzidas</v>
          </cell>
          <cell r="C1355" t="str">
            <v>m</v>
          </cell>
          <cell r="D1355">
            <v>590.77</v>
          </cell>
        </row>
        <row r="1356">
          <cell r="A1356" t="str">
            <v>0804029</v>
          </cell>
          <cell r="B1356" t="str">
            <v>Corpo de BSTC D = 0,80 m PA1 - areia, brita e pedra de mão comerciais</v>
          </cell>
          <cell r="C1356" t="str">
            <v>m</v>
          </cell>
          <cell r="D1356">
            <v>638.28</v>
          </cell>
        </row>
        <row r="1357">
          <cell r="A1357" t="str">
            <v>0804030</v>
          </cell>
          <cell r="B1357" t="str">
            <v>Corpo de BSTC D = 0,80 m PA2 - areia extraída e brita e pedra de mão produzidas</v>
          </cell>
          <cell r="C1357" t="str">
            <v>m</v>
          </cell>
          <cell r="D1357">
            <v>619.66999999999996</v>
          </cell>
        </row>
        <row r="1358">
          <cell r="A1358" t="str">
            <v>0804031</v>
          </cell>
          <cell r="B1358" t="str">
            <v>Corpo de BSTC D = 0,80 m PA2 - areia, brita e pedra de mão comerciais</v>
          </cell>
          <cell r="C1358" t="str">
            <v>m</v>
          </cell>
          <cell r="D1358">
            <v>667.18</v>
          </cell>
        </row>
        <row r="1359">
          <cell r="A1359" t="str">
            <v>0804032</v>
          </cell>
          <cell r="B1359" t="str">
            <v>Corpo de BSTC D = 0,80 m PA3 - areia extraída e brita e pedra de mão produzidas</v>
          </cell>
          <cell r="C1359" t="str">
            <v>m</v>
          </cell>
          <cell r="D1359">
            <v>859.02</v>
          </cell>
        </row>
        <row r="1360">
          <cell r="A1360" t="str">
            <v>0804033</v>
          </cell>
          <cell r="B1360" t="str">
            <v>Corpo de BSTC D = 0,80 m PA3 - areia, brita e pedra de mão comerciais</v>
          </cell>
          <cell r="C1360" t="str">
            <v>m</v>
          </cell>
          <cell r="D1360">
            <v>906.53</v>
          </cell>
        </row>
        <row r="1361">
          <cell r="A1361" t="str">
            <v>0804034</v>
          </cell>
          <cell r="B1361" t="str">
            <v>Corpo de BSTC D = 0,80 m PA4 - areia extraída e brita e pedra de mão produzidas</v>
          </cell>
          <cell r="C1361" t="str">
            <v>m</v>
          </cell>
          <cell r="D1361">
            <v>957.32</v>
          </cell>
        </row>
        <row r="1362">
          <cell r="A1362" t="str">
            <v>0804035</v>
          </cell>
          <cell r="B1362" t="str">
            <v>Corpo de BSTC D = 0,80 m PA4 - areia, brita e pedra de mão comerciais</v>
          </cell>
          <cell r="C1362" t="str">
            <v>m</v>
          </cell>
          <cell r="D1362">
            <v>1004.83</v>
          </cell>
        </row>
        <row r="1363">
          <cell r="A1363" t="str">
            <v>0804036</v>
          </cell>
          <cell r="B1363" t="str">
            <v>Corpo de BSTC D = 1,00 m PA1 - areia extraída e brita e pedra de mão produzidas</v>
          </cell>
          <cell r="C1363" t="str">
            <v>m</v>
          </cell>
          <cell r="D1363">
            <v>788.51</v>
          </cell>
        </row>
        <row r="1364">
          <cell r="A1364" t="str">
            <v>0804037</v>
          </cell>
          <cell r="B1364" t="str">
            <v>Corpo de BSTC D = 1,00 m PA1 - areia, brita e pedra de mão comerciais</v>
          </cell>
          <cell r="C1364" t="str">
            <v>m</v>
          </cell>
          <cell r="D1364">
            <v>850.54</v>
          </cell>
        </row>
        <row r="1365">
          <cell r="A1365" t="str">
            <v>0804038</v>
          </cell>
          <cell r="B1365" t="str">
            <v>Corpo de BSTC D = 1,00 m PA2 - areia extraída e brita e pedra de mão produzidas</v>
          </cell>
          <cell r="C1365" t="str">
            <v>m</v>
          </cell>
          <cell r="D1365">
            <v>833.67</v>
          </cell>
        </row>
        <row r="1366">
          <cell r="A1366" t="str">
            <v>0804039</v>
          </cell>
          <cell r="B1366" t="str">
            <v>Corpo de BSTC D = 1,00 m PA2 - areia, brita e pedra de mão comerciais</v>
          </cell>
          <cell r="C1366" t="str">
            <v>m</v>
          </cell>
          <cell r="D1366">
            <v>895.71</v>
          </cell>
        </row>
        <row r="1367">
          <cell r="A1367" t="str">
            <v>0804040</v>
          </cell>
          <cell r="B1367" t="str">
            <v>Corpo de BSTC D = 1,00 m PA3 - areia extraída e brita e pedra de mão produzidas</v>
          </cell>
          <cell r="C1367" t="str">
            <v>m</v>
          </cell>
          <cell r="D1367">
            <v>899.07</v>
          </cell>
        </row>
        <row r="1368">
          <cell r="A1368" t="str">
            <v>0804041</v>
          </cell>
          <cell r="B1368" t="str">
            <v>Corpo de BSTC D = 1,00 m PA3 - areia, brita e pedra de mão comerciais</v>
          </cell>
          <cell r="C1368" t="str">
            <v>m</v>
          </cell>
          <cell r="D1368">
            <v>961.11</v>
          </cell>
        </row>
        <row r="1369">
          <cell r="A1369" t="str">
            <v>0804042</v>
          </cell>
          <cell r="B1369" t="str">
            <v>Corpo de BSTC D = 1,00 m PA4 - areia extraída e brita e pedra de mão produzidas</v>
          </cell>
          <cell r="C1369" t="str">
            <v>m</v>
          </cell>
          <cell r="D1369">
            <v>1221.5999999999999</v>
          </cell>
        </row>
        <row r="1370">
          <cell r="A1370" t="str">
            <v>0804043</v>
          </cell>
          <cell r="B1370" t="str">
            <v>Corpo de BSTC D = 1,00 m PA4 - areia, brita e pedra de mão comerciais</v>
          </cell>
          <cell r="C1370" t="str">
            <v>m</v>
          </cell>
          <cell r="D1370">
            <v>1283.6300000000001</v>
          </cell>
        </row>
        <row r="1371">
          <cell r="A1371" t="str">
            <v>0804044</v>
          </cell>
          <cell r="B1371" t="str">
            <v>Corpo de BSTC D = 1,20 m PA1 - areia extraída e brita e pedra de mão produzidas</v>
          </cell>
          <cell r="C1371" t="str">
            <v>m</v>
          </cell>
          <cell r="D1371">
            <v>1190.79</v>
          </cell>
        </row>
        <row r="1372">
          <cell r="A1372" t="str">
            <v>0804045</v>
          </cell>
          <cell r="B1372" t="str">
            <v>Corpo de BSTC D = 1,20 m PA1 - areia, brita e pedra de mão comerciais</v>
          </cell>
          <cell r="C1372" t="str">
            <v>m</v>
          </cell>
          <cell r="D1372">
            <v>1268.25</v>
          </cell>
        </row>
        <row r="1373">
          <cell r="A1373" t="str">
            <v>0804046</v>
          </cell>
          <cell r="B1373" t="str">
            <v>Corpo de BSTC D = 1,20 m PA2 - areia extraída e brita e pedra de mão produzidas</v>
          </cell>
          <cell r="C1373" t="str">
            <v>m</v>
          </cell>
          <cell r="D1373">
            <v>1320.74</v>
          </cell>
        </row>
        <row r="1374">
          <cell r="A1374" t="str">
            <v>0804047</v>
          </cell>
          <cell r="B1374" t="str">
            <v>Corpo de BSTC D = 1,20 m PA2 - areia, brita e pedra de mão comerciais</v>
          </cell>
          <cell r="C1374" t="str">
            <v>m</v>
          </cell>
          <cell r="D1374">
            <v>1398.2</v>
          </cell>
        </row>
        <row r="1375">
          <cell r="A1375" t="str">
            <v>0804048</v>
          </cell>
          <cell r="B1375" t="str">
            <v>Corpo de BSTC D = 1,20 m PA3 - areia extraída e brita e pedra de mão produzidas</v>
          </cell>
          <cell r="C1375" t="str">
            <v>m</v>
          </cell>
          <cell r="D1375">
            <v>1614.34</v>
          </cell>
        </row>
        <row r="1376">
          <cell r="A1376" t="str">
            <v>0804049</v>
          </cell>
          <cell r="B1376" t="str">
            <v>Corpo de BSTC D = 1,20 m PA3 - areia, brita e pedra de mão comerciais</v>
          </cell>
          <cell r="C1376" t="str">
            <v>m</v>
          </cell>
          <cell r="D1376">
            <v>1691.8</v>
          </cell>
        </row>
        <row r="1377">
          <cell r="A1377" t="str">
            <v>0804050</v>
          </cell>
          <cell r="B1377" t="str">
            <v>Corpo de BSTC D = 1,20 m PA4 - areia extraída e brita e pedra de mão produzidas</v>
          </cell>
          <cell r="C1377" t="str">
            <v>m</v>
          </cell>
          <cell r="D1377">
            <v>1769.43</v>
          </cell>
        </row>
        <row r="1378">
          <cell r="A1378" t="str">
            <v>0804051</v>
          </cell>
          <cell r="B1378" t="str">
            <v>Corpo de BSTC D = 1,20 m PA4 - areia, brita e pedra de mão comerciais</v>
          </cell>
          <cell r="C1378" t="str">
            <v>m</v>
          </cell>
          <cell r="D1378">
            <v>1846.89</v>
          </cell>
        </row>
        <row r="1379">
          <cell r="A1379" t="str">
            <v>0804052</v>
          </cell>
          <cell r="B1379" t="str">
            <v>Corpo de BSTC D = 1,50 m PA1 - areia extraída e brita e pedra de mão produzidas</v>
          </cell>
          <cell r="C1379" t="str">
            <v>m</v>
          </cell>
          <cell r="D1379">
            <v>1662.48</v>
          </cell>
        </row>
        <row r="1380">
          <cell r="A1380" t="str">
            <v>0804053</v>
          </cell>
          <cell r="B1380" t="str">
            <v>Corpo de BSTC D = 1,50 m PA1 - areia, brita e pedra de mão comerciais</v>
          </cell>
          <cell r="C1380" t="str">
            <v>m</v>
          </cell>
          <cell r="D1380">
            <v>1763.12</v>
          </cell>
        </row>
        <row r="1381">
          <cell r="A1381" t="str">
            <v>0804054</v>
          </cell>
          <cell r="B1381" t="str">
            <v>Corpo de BSTC D = 1,50 m PA2 - areia extraída e brita e pedra de mão produzidas</v>
          </cell>
          <cell r="C1381" t="str">
            <v>m</v>
          </cell>
          <cell r="D1381">
            <v>1846.48</v>
          </cell>
        </row>
        <row r="1382">
          <cell r="A1382" t="str">
            <v>0804055</v>
          </cell>
          <cell r="B1382" t="str">
            <v>Corpo de BSTC D = 1,50 m PA2 - areia, brita e pedra de mão comerciais</v>
          </cell>
          <cell r="C1382" t="str">
            <v>m</v>
          </cell>
          <cell r="D1382">
            <v>1947.12</v>
          </cell>
        </row>
        <row r="1383">
          <cell r="A1383" t="str">
            <v>0804056</v>
          </cell>
          <cell r="B1383" t="str">
            <v>Corpo de BSTC D = 1,50 m PA3 - areia extraída e brita e pedra de mão produzidas</v>
          </cell>
          <cell r="C1383" t="str">
            <v>m</v>
          </cell>
          <cell r="D1383">
            <v>2058.6799999999998</v>
          </cell>
        </row>
        <row r="1384">
          <cell r="A1384" t="str">
            <v>0804057</v>
          </cell>
          <cell r="B1384" t="str">
            <v>Corpo de BSTC D = 1,50 m PA3 - areia, brita e pedra de mão comerciais</v>
          </cell>
          <cell r="C1384" t="str">
            <v>m</v>
          </cell>
          <cell r="D1384">
            <v>2159.3200000000002</v>
          </cell>
        </row>
        <row r="1385">
          <cell r="A1385" t="str">
            <v>0804058</v>
          </cell>
          <cell r="B1385" t="str">
            <v>Corpo de BSTC D = 1,50 m PA4 - areia extraída e brita e pedra de mão produzidas</v>
          </cell>
          <cell r="C1385" t="str">
            <v>m</v>
          </cell>
          <cell r="D1385">
            <v>2553.73</v>
          </cell>
        </row>
        <row r="1386">
          <cell r="A1386" t="str">
            <v>0804059</v>
          </cell>
          <cell r="B1386" t="str">
            <v>Corpo de BSTC D = 1,50 m PA4 - areia, brita e pedra de mão comerciais</v>
          </cell>
          <cell r="C1386" t="str">
            <v>m</v>
          </cell>
          <cell r="D1386">
            <v>2654.37</v>
          </cell>
        </row>
        <row r="1387">
          <cell r="A1387" t="str">
            <v>0804292</v>
          </cell>
          <cell r="B1387" t="str">
            <v>Corpo de BTTC D = 1,00 m PA1 - areia extraída e brita e pedra de mão produzidas</v>
          </cell>
          <cell r="C1387" t="str">
            <v>m</v>
          </cell>
          <cell r="D1387">
            <v>2252.3200000000002</v>
          </cell>
        </row>
        <row r="1388">
          <cell r="A1388" t="str">
            <v>0804293</v>
          </cell>
          <cell r="B1388" t="str">
            <v>Corpo de BTTC D = 1,00 m PA1 - areia, brita e pedra de mão comerciais</v>
          </cell>
          <cell r="C1388" t="str">
            <v>m</v>
          </cell>
          <cell r="D1388">
            <v>2444.5</v>
          </cell>
        </row>
        <row r="1389">
          <cell r="A1389" t="str">
            <v>0804294</v>
          </cell>
          <cell r="B1389" t="str">
            <v>Corpo de BTTC D = 1,00 m PA2 - areia extraída e brita e pedra de mão produzidas</v>
          </cell>
          <cell r="C1389" t="str">
            <v>m</v>
          </cell>
          <cell r="D1389">
            <v>2387.8000000000002</v>
          </cell>
        </row>
        <row r="1390">
          <cell r="A1390" t="str">
            <v>0804295</v>
          </cell>
          <cell r="B1390" t="str">
            <v>Corpo de BTTC D = 1,00 m PA2 - areia, brita e pedra de mão comerciais</v>
          </cell>
          <cell r="C1390" t="str">
            <v>m</v>
          </cell>
          <cell r="D1390">
            <v>2579.9899999999998</v>
          </cell>
        </row>
        <row r="1391">
          <cell r="A1391" t="str">
            <v>0804296</v>
          </cell>
          <cell r="B1391" t="str">
            <v>Corpo de BTTC D = 1,00 m PA3 - areia extraída e brita e pedra de mão produzidas</v>
          </cell>
          <cell r="C1391" t="str">
            <v>m</v>
          </cell>
          <cell r="D1391">
            <v>2584</v>
          </cell>
        </row>
        <row r="1392">
          <cell r="A1392" t="str">
            <v>0804297</v>
          </cell>
          <cell r="B1392" t="str">
            <v>Corpo de BTTC D = 1,00 m PA3 - areia, brita e pedra de mão comerciais</v>
          </cell>
          <cell r="C1392" t="str">
            <v>m</v>
          </cell>
          <cell r="D1392">
            <v>2776.19</v>
          </cell>
        </row>
        <row r="1393">
          <cell r="A1393" t="str">
            <v>0804298</v>
          </cell>
          <cell r="B1393" t="str">
            <v>Corpo de BTTC D = 1,00 m PA4 - areia extraída e brita e pedra de mão produzidas</v>
          </cell>
          <cell r="C1393" t="str">
            <v>m</v>
          </cell>
          <cell r="D1393">
            <v>3551.58</v>
          </cell>
        </row>
        <row r="1394">
          <cell r="A1394" t="str">
            <v>0804299</v>
          </cell>
          <cell r="B1394" t="str">
            <v>Corpo de BTTC D = 1,00 m PA4 - areia, brita e pedra de mão comerciais</v>
          </cell>
          <cell r="C1394" t="str">
            <v>m</v>
          </cell>
          <cell r="D1394">
            <v>3743.76</v>
          </cell>
        </row>
        <row r="1395">
          <cell r="A1395" t="str">
            <v>0804300</v>
          </cell>
          <cell r="B1395" t="str">
            <v>Corpo de BTTC D = 1,20 m PA1 - areia extraída e brita e pedra de mão produzidas</v>
          </cell>
          <cell r="C1395" t="str">
            <v>m</v>
          </cell>
          <cell r="D1395">
            <v>3456.11</v>
          </cell>
        </row>
        <row r="1396">
          <cell r="A1396" t="str">
            <v>0804301</v>
          </cell>
          <cell r="B1396" t="str">
            <v>Corpo de BTTC D = 1,20 m PA1 - areia, brita e pedra de mão comerciais</v>
          </cell>
          <cell r="C1396" t="str">
            <v>m</v>
          </cell>
          <cell r="D1396">
            <v>3702.32</v>
          </cell>
        </row>
        <row r="1397">
          <cell r="A1397" t="str">
            <v>0804302</v>
          </cell>
          <cell r="B1397" t="str">
            <v>Corpo de BTTC D = 1,20 m PA2 - areia extraída e brita e pedra de mão produzidas</v>
          </cell>
          <cell r="C1397" t="str">
            <v>m</v>
          </cell>
          <cell r="D1397">
            <v>3845.96</v>
          </cell>
        </row>
        <row r="1398">
          <cell r="A1398" t="str">
            <v>0804303</v>
          </cell>
          <cell r="B1398" t="str">
            <v>Corpo de BTTC D = 1,20 m PA2 - areia, brita e pedra de mão comerciais</v>
          </cell>
          <cell r="C1398" t="str">
            <v>m</v>
          </cell>
          <cell r="D1398">
            <v>4092.17</v>
          </cell>
        </row>
        <row r="1399">
          <cell r="A1399" t="str">
            <v>0804304</v>
          </cell>
          <cell r="B1399" t="str">
            <v>Corpo de BTTC D = 1,20 m PA3 - areia extraída e brita e pedra de mão produzidas</v>
          </cell>
          <cell r="C1399" t="str">
            <v>m</v>
          </cell>
          <cell r="D1399">
            <v>4726.76</v>
          </cell>
        </row>
        <row r="1400">
          <cell r="A1400" t="str">
            <v>0804305</v>
          </cell>
          <cell r="B1400" t="str">
            <v>Corpo de BTTC D = 1,20 m PA3 - areia, brita e pedra de mão comerciais</v>
          </cell>
          <cell r="C1400" t="str">
            <v>m</v>
          </cell>
          <cell r="D1400">
            <v>4972.97</v>
          </cell>
        </row>
        <row r="1401">
          <cell r="A1401" t="str">
            <v>0804306</v>
          </cell>
          <cell r="B1401" t="str">
            <v>Corpo de BTTC D = 1,20 m PA4 - areia extraída e brita e pedra de mão produzidas</v>
          </cell>
          <cell r="C1401" t="str">
            <v>m</v>
          </cell>
          <cell r="D1401">
            <v>5192.05</v>
          </cell>
        </row>
        <row r="1402">
          <cell r="A1402" t="str">
            <v>0804307</v>
          </cell>
          <cell r="B1402" t="str">
            <v>Corpo de BTTC D = 1,20 m PA4 - areia, brita e pedra de mão comerciais</v>
          </cell>
          <cell r="C1402" t="str">
            <v>m</v>
          </cell>
          <cell r="D1402">
            <v>5438.25</v>
          </cell>
        </row>
        <row r="1403">
          <cell r="A1403" t="str">
            <v>0804308</v>
          </cell>
          <cell r="B1403" t="str">
            <v>Corpo de BTTC D = 1,50 m PA1 - areia extraída e brita e pedra de mão produzidas</v>
          </cell>
          <cell r="C1403" t="str">
            <v>m</v>
          </cell>
          <cell r="D1403">
            <v>4858.25</v>
          </cell>
        </row>
        <row r="1404">
          <cell r="A1404" t="str">
            <v>0804309</v>
          </cell>
          <cell r="B1404" t="str">
            <v>Corpo de BTTC D = 1,50 m PA1 - areia, brita e pedra de mão comerciais</v>
          </cell>
          <cell r="C1404" t="str">
            <v>m</v>
          </cell>
          <cell r="D1404">
            <v>5175.5200000000004</v>
          </cell>
        </row>
        <row r="1405">
          <cell r="A1405" t="str">
            <v>0804310</v>
          </cell>
          <cell r="B1405" t="str">
            <v>Corpo de BTTC D = 1,50 m PA2 - areia extraída e brita e pedra de mão produzidas</v>
          </cell>
          <cell r="C1405" t="str">
            <v>m</v>
          </cell>
          <cell r="D1405">
            <v>5410.25</v>
          </cell>
        </row>
        <row r="1406">
          <cell r="A1406" t="str">
            <v>0804311</v>
          </cell>
          <cell r="B1406" t="str">
            <v>Corpo de BTTC D = 1,50 m PA2 - areia, brita e pedra de mão comerciais</v>
          </cell>
          <cell r="C1406" t="str">
            <v>m</v>
          </cell>
          <cell r="D1406">
            <v>5727.52</v>
          </cell>
        </row>
        <row r="1407">
          <cell r="A1407" t="str">
            <v>0804312</v>
          </cell>
          <cell r="B1407" t="str">
            <v>Corpo de BTTC D = 1,50 m PA3 - areia extraída e brita e pedra de mão produzidas</v>
          </cell>
          <cell r="C1407" t="str">
            <v>m</v>
          </cell>
          <cell r="D1407">
            <v>6046.85</v>
          </cell>
        </row>
        <row r="1408">
          <cell r="A1408" t="str">
            <v>0804313</v>
          </cell>
          <cell r="B1408" t="str">
            <v>Corpo de BTTC D = 1,50 m PA3 - areia, brita e pedra de mão comerciais</v>
          </cell>
          <cell r="C1408" t="str">
            <v>m</v>
          </cell>
          <cell r="D1408">
            <v>6364.12</v>
          </cell>
        </row>
        <row r="1409">
          <cell r="A1409" t="str">
            <v>0804314</v>
          </cell>
          <cell r="B1409" t="str">
            <v>Corpo de BTTC D = 1,50 m PA4 - areia extraída e brita e pedra de mão produzidas</v>
          </cell>
          <cell r="C1409" t="str">
            <v>m</v>
          </cell>
          <cell r="D1409">
            <v>7532</v>
          </cell>
        </row>
        <row r="1410">
          <cell r="A1410" t="str">
            <v>0804315</v>
          </cell>
          <cell r="B1410" t="str">
            <v>Corpo de BTTC D = 1,50 m PA4 - areia, brita e pedra de mão comerciais</v>
          </cell>
          <cell r="C1410" t="str">
            <v>m</v>
          </cell>
          <cell r="D1410">
            <v>7849.27</v>
          </cell>
        </row>
        <row r="1411">
          <cell r="A1411" t="str">
            <v>0805446</v>
          </cell>
          <cell r="B1411" t="str">
            <v>Dentes para bueiros duplos D = 0,80 m - areia extraída e brita e pedra de mão produzidas</v>
          </cell>
          <cell r="C1411" t="str">
            <v>un</v>
          </cell>
          <cell r="D1411">
            <v>39.14</v>
          </cell>
        </row>
        <row r="1412">
          <cell r="A1412" t="str">
            <v>0805447</v>
          </cell>
          <cell r="B1412" t="str">
            <v>Dentes para bueiros duplos D = 0,80 m - areia, brita e pedra de mão comerciais</v>
          </cell>
          <cell r="C1412" t="str">
            <v>un</v>
          </cell>
          <cell r="D1412">
            <v>53.72</v>
          </cell>
        </row>
        <row r="1413">
          <cell r="A1413" t="str">
            <v>0805448</v>
          </cell>
          <cell r="B1413" t="str">
            <v>Dentes para bueiros duplos D = 1,00 m - areia extraída e brita e pedra de mão produzidas</v>
          </cell>
          <cell r="C1413" t="str">
            <v>un</v>
          </cell>
          <cell r="D1413">
            <v>46.92</v>
          </cell>
        </row>
        <row r="1414">
          <cell r="A1414" t="str">
            <v>0805449</v>
          </cell>
          <cell r="B1414" t="str">
            <v>Dentes para bueiros duplos D = 1,00 m - areia, brita e pedra de mão comerciais</v>
          </cell>
          <cell r="C1414" t="str">
            <v>un</v>
          </cell>
          <cell r="D1414">
            <v>64.38</v>
          </cell>
        </row>
        <row r="1415">
          <cell r="A1415" t="str">
            <v>0805450</v>
          </cell>
          <cell r="B1415" t="str">
            <v>Dentes para bueiros duplos D = 1,20 m - areia extraída e brita e pedra de mão produzidas</v>
          </cell>
          <cell r="C1415" t="str">
            <v>un</v>
          </cell>
          <cell r="D1415">
            <v>54.46</v>
          </cell>
        </row>
        <row r="1416">
          <cell r="A1416" t="str">
            <v>0805451</v>
          </cell>
          <cell r="B1416" t="str">
            <v>Dentes para bueiros duplos D = 1,20 m - areia, brita e pedra de mão comerciais</v>
          </cell>
          <cell r="C1416" t="str">
            <v>un</v>
          </cell>
          <cell r="D1416">
            <v>74.650000000000006</v>
          </cell>
        </row>
        <row r="1417">
          <cell r="A1417" t="str">
            <v>0805452</v>
          </cell>
          <cell r="B1417" t="str">
            <v>Dentes para bueiros duplos D = 1,50 m - areia extraída e brita e pedra de mão produzidas</v>
          </cell>
          <cell r="C1417" t="str">
            <v>un</v>
          </cell>
          <cell r="D1417">
            <v>63.68</v>
          </cell>
        </row>
        <row r="1418">
          <cell r="A1418" t="str">
            <v>0805453</v>
          </cell>
          <cell r="B1418" t="str">
            <v>Dentes para bueiros duplos D = 1,50 m - areia, brita e pedra de mão comerciais</v>
          </cell>
          <cell r="C1418" t="str">
            <v>un</v>
          </cell>
          <cell r="D1418">
            <v>87.68</v>
          </cell>
        </row>
        <row r="1419">
          <cell r="A1419" t="str">
            <v>0805434</v>
          </cell>
          <cell r="B1419" t="str">
            <v>Dentes para bueiros simples D = 0,40 m - areia extraída e brita e pedra de mão produzidas</v>
          </cell>
          <cell r="C1419" t="str">
            <v>un</v>
          </cell>
          <cell r="D1419">
            <v>13.39</v>
          </cell>
        </row>
        <row r="1420">
          <cell r="A1420" t="str">
            <v>0805435</v>
          </cell>
          <cell r="B1420" t="str">
            <v>Dentes para bueiros simples D = 0,40 m - areia, brita e pedra de mão comerciais</v>
          </cell>
          <cell r="C1420" t="str">
            <v>un</v>
          </cell>
          <cell r="D1420">
            <v>17.79</v>
          </cell>
        </row>
        <row r="1421">
          <cell r="A1421" t="str">
            <v>0805436</v>
          </cell>
          <cell r="B1421" t="str">
            <v>Dentes para bueiros simples D = 0,60 m - areia extraída e brita e pedra de mão produzidas</v>
          </cell>
          <cell r="C1421" t="str">
            <v>un</v>
          </cell>
          <cell r="D1421">
            <v>15.56</v>
          </cell>
        </row>
        <row r="1422">
          <cell r="A1422" t="str">
            <v>0805437</v>
          </cell>
          <cell r="B1422" t="str">
            <v>Dentes para bueiros simples D = 0,60 m - areia, brita e pedra de mão comerciais</v>
          </cell>
          <cell r="C1422" t="str">
            <v>un</v>
          </cell>
          <cell r="D1422">
            <v>21.33</v>
          </cell>
        </row>
        <row r="1423">
          <cell r="A1423" t="str">
            <v>0805438</v>
          </cell>
          <cell r="B1423" t="str">
            <v>Dentes para bueiros simples D = 0,80 m - areia extraída e brita e pedra de mão produzidas</v>
          </cell>
          <cell r="C1423" t="str">
            <v>un</v>
          </cell>
          <cell r="D1423">
            <v>21.16</v>
          </cell>
        </row>
        <row r="1424">
          <cell r="A1424" t="str">
            <v>0805439</v>
          </cell>
          <cell r="B1424" t="str">
            <v>Dentes para bueiros simples D = 0,80 m - areia, brita e pedra de mão comerciais</v>
          </cell>
          <cell r="C1424" t="str">
            <v>un</v>
          </cell>
          <cell r="D1424">
            <v>28.45</v>
          </cell>
        </row>
        <row r="1425">
          <cell r="A1425" t="str">
            <v>0805440</v>
          </cell>
          <cell r="B1425" t="str">
            <v>Dentes para bueiros simples D = 1,00 m - areia extraída e brita e pedra de mão produzidas</v>
          </cell>
          <cell r="C1425" t="str">
            <v>un</v>
          </cell>
          <cell r="D1425">
            <v>23.58</v>
          </cell>
        </row>
        <row r="1426">
          <cell r="A1426" t="str">
            <v>0805441</v>
          </cell>
          <cell r="B1426" t="str">
            <v>Dentes para bueiros simples D = 1,00 m - areia, brita e pedra de mão comerciais</v>
          </cell>
          <cell r="C1426" t="str">
            <v>un</v>
          </cell>
          <cell r="D1426">
            <v>32.39</v>
          </cell>
        </row>
        <row r="1427">
          <cell r="A1427" t="str">
            <v>0805442</v>
          </cell>
          <cell r="B1427" t="str">
            <v>Dentes para bueiros simples D = 1,20 m - areia extraída e brita e pedra de mão produzidas</v>
          </cell>
          <cell r="C1427" t="str">
            <v>un</v>
          </cell>
          <cell r="D1427">
            <v>28.7</v>
          </cell>
        </row>
        <row r="1428">
          <cell r="A1428" t="str">
            <v>0805443</v>
          </cell>
          <cell r="B1428" t="str">
            <v>Dentes para bueiros simples D = 1,20 m - areia, brita e pedra de mão comerciais</v>
          </cell>
          <cell r="C1428" t="str">
            <v>un</v>
          </cell>
          <cell r="D1428">
            <v>38.729999999999997</v>
          </cell>
        </row>
        <row r="1429">
          <cell r="A1429" t="str">
            <v>0805444</v>
          </cell>
          <cell r="B1429" t="str">
            <v>Dentes para bueiros simples D = 1,50 m - areia extraída e brita e pedra de mão produzidas</v>
          </cell>
          <cell r="C1429" t="str">
            <v>un</v>
          </cell>
          <cell r="D1429">
            <v>31.84</v>
          </cell>
        </row>
        <row r="1430">
          <cell r="A1430" t="str">
            <v>0805445</v>
          </cell>
          <cell r="B1430" t="str">
            <v>Dentes para bueiros simples D = 1,50 m - areia, brita e pedra de mão comerciais</v>
          </cell>
          <cell r="C1430" t="str">
            <v>un</v>
          </cell>
          <cell r="D1430">
            <v>43.84</v>
          </cell>
        </row>
        <row r="1431">
          <cell r="A1431" t="str">
            <v>0805454</v>
          </cell>
          <cell r="B1431" t="str">
            <v>Dentes para bueiros triplos D = 1,00 m - areia extraída e brita e pedra de mão produzidas</v>
          </cell>
          <cell r="C1431" t="str">
            <v>un</v>
          </cell>
          <cell r="D1431">
            <v>70.5</v>
          </cell>
        </row>
        <row r="1432">
          <cell r="A1432" t="str">
            <v>0805455</v>
          </cell>
          <cell r="B1432" t="str">
            <v>Dentes para bueiros triplos D = 1,00 m - areia, brita e pedra de mão comerciais</v>
          </cell>
          <cell r="C1432" t="str">
            <v>un</v>
          </cell>
          <cell r="D1432">
            <v>96.77</v>
          </cell>
        </row>
        <row r="1433">
          <cell r="A1433" t="str">
            <v>0805456</v>
          </cell>
          <cell r="B1433" t="str">
            <v>Dentes para bueiros triplos D = 1,20 m - areia extraída e brita e pedra de mão produzidas</v>
          </cell>
          <cell r="C1433" t="str">
            <v>un</v>
          </cell>
          <cell r="D1433">
            <v>79.97</v>
          </cell>
        </row>
        <row r="1434">
          <cell r="A1434" t="str">
            <v>0805457</v>
          </cell>
          <cell r="B1434" t="str">
            <v>Dentes para bueiros triplos D = 1,20 m - areia, brita e pedra de mão comerciais</v>
          </cell>
          <cell r="C1434" t="str">
            <v>un</v>
          </cell>
          <cell r="D1434">
            <v>110.19</v>
          </cell>
        </row>
        <row r="1435">
          <cell r="A1435" t="str">
            <v>0805458</v>
          </cell>
          <cell r="B1435" t="str">
            <v>Dentes para bueiros triplos D = 1,50 m - areia extraída e brita e pedra de mão produzidas</v>
          </cell>
          <cell r="C1435" t="str">
            <v>un</v>
          </cell>
          <cell r="D1435">
            <v>95.77</v>
          </cell>
        </row>
        <row r="1436">
          <cell r="A1436" t="str">
            <v>0805459</v>
          </cell>
          <cell r="B1436" t="str">
            <v>Dentes para bueiros triplos D = 1,50 m - areia, brita e pedra de mão comerciais</v>
          </cell>
          <cell r="C1436" t="str">
            <v>un</v>
          </cell>
          <cell r="D1436">
            <v>131.91</v>
          </cell>
        </row>
        <row r="1437">
          <cell r="A1437" t="str">
            <v>0909620</v>
          </cell>
          <cell r="B1437" t="str">
            <v>Alvenaria de blocos de concreto 19 x 19 x 39 cm com espessura de 20 cm com argamassa traço 1:0,5:3,5 - areia comercial</v>
          </cell>
          <cell r="C1437" t="str">
            <v>m²</v>
          </cell>
          <cell r="D1437">
            <v>131.59</v>
          </cell>
        </row>
        <row r="1438">
          <cell r="A1438" t="str">
            <v>0909621</v>
          </cell>
          <cell r="B1438" t="str">
            <v>Alvenaria de blocos de concreto 19 x 19 x 39 cm com espessura de 20 cm com argamassa traço 1:0,5:3,5 - areia extraída</v>
          </cell>
          <cell r="C1438" t="str">
            <v>m²</v>
          </cell>
          <cell r="D1438">
            <v>130.1</v>
          </cell>
        </row>
        <row r="1439">
          <cell r="A1439" t="str">
            <v>0903802</v>
          </cell>
          <cell r="B1439" t="str">
            <v>Bacia de contenção para tanque de emulsão de 30.000 l - inclusive demolição</v>
          </cell>
          <cell r="C1439" t="str">
            <v>un</v>
          </cell>
          <cell r="D1439">
            <v>14484.26</v>
          </cell>
        </row>
        <row r="1440">
          <cell r="A1440" t="str">
            <v>0919113</v>
          </cell>
          <cell r="B1440" t="str">
            <v>Canaleta perfil cartola 50 x 70 x 3 mm - aba 20 mm</v>
          </cell>
          <cell r="C1440" t="str">
            <v>m</v>
          </cell>
          <cell r="D1440">
            <v>147.06</v>
          </cell>
        </row>
        <row r="1441">
          <cell r="A1441" t="str">
            <v>0903788</v>
          </cell>
          <cell r="B1441" t="str">
            <v>Chapisco com argamassa de cimento e areia 1:3 - aplicação manual</v>
          </cell>
          <cell r="C1441" t="str">
            <v>m²</v>
          </cell>
          <cell r="D1441">
            <v>4.18</v>
          </cell>
        </row>
        <row r="1442">
          <cell r="A1442" t="str">
            <v>0919247</v>
          </cell>
          <cell r="B1442" t="str">
            <v>Cobertura em chapas zincadas com espessura de 0,43 mm - utilização 2 vezes</v>
          </cell>
          <cell r="C1442" t="str">
            <v>m²</v>
          </cell>
          <cell r="D1442">
            <v>37.97</v>
          </cell>
        </row>
        <row r="1443">
          <cell r="A1443" t="str">
            <v>0919016</v>
          </cell>
          <cell r="B1443" t="str">
            <v>Depósito de óleo para oficina - inclusive demolição</v>
          </cell>
          <cell r="C1443" t="str">
            <v>un</v>
          </cell>
          <cell r="D1443">
            <v>7643.53</v>
          </cell>
        </row>
        <row r="1444">
          <cell r="A1444" t="str">
            <v>0919078</v>
          </cell>
          <cell r="B1444" t="str">
            <v>Dique de contenção para usina de asfalto a quente - inclusive demolição</v>
          </cell>
          <cell r="C1444" t="str">
            <v>un</v>
          </cell>
          <cell r="D1444">
            <v>34679.769999999997</v>
          </cell>
        </row>
        <row r="1445">
          <cell r="A1445" t="str">
            <v>0903789</v>
          </cell>
          <cell r="B1445" t="str">
            <v>Emboço com argamassa de cimento, cal hidratada e areia 1:2:8 com espessura de 2 cm - aplicação manual</v>
          </cell>
          <cell r="C1445" t="str">
            <v>m²</v>
          </cell>
          <cell r="D1445">
            <v>30.79</v>
          </cell>
        </row>
        <row r="1446">
          <cell r="A1446" t="str">
            <v>0919250</v>
          </cell>
          <cell r="B1446" t="str">
            <v>Fornecimento e instalação de extintor de espuma 10 l</v>
          </cell>
          <cell r="C1446" t="str">
            <v>un</v>
          </cell>
          <cell r="D1446">
            <v>583.5</v>
          </cell>
        </row>
        <row r="1447">
          <cell r="A1447" t="str">
            <v>0903807</v>
          </cell>
          <cell r="B1447" t="str">
            <v>Instalação da central de britagem com capacidade de 80 m³/h</v>
          </cell>
          <cell r="C1447" t="str">
            <v>un</v>
          </cell>
          <cell r="D1447">
            <v>106322.04</v>
          </cell>
        </row>
        <row r="1448">
          <cell r="A1448" t="str">
            <v>0903806</v>
          </cell>
          <cell r="B1448" t="str">
            <v>Instalação da central de concreto com capacidade de 150 m³/h</v>
          </cell>
          <cell r="C1448" t="str">
            <v>un</v>
          </cell>
          <cell r="D1448">
            <v>179713.32</v>
          </cell>
        </row>
        <row r="1449">
          <cell r="A1449" t="str">
            <v>0903804</v>
          </cell>
          <cell r="B1449" t="str">
            <v>Instalação da central de concreto com capacidade de 30 m³/h</v>
          </cell>
          <cell r="C1449" t="str">
            <v>un</v>
          </cell>
          <cell r="D1449">
            <v>66571.94</v>
          </cell>
        </row>
        <row r="1450">
          <cell r="A1450" t="str">
            <v>0903805</v>
          </cell>
          <cell r="B1450" t="str">
            <v>Instalação da central de concreto com capacidade de 40 m³/h</v>
          </cell>
          <cell r="C1450" t="str">
            <v>un</v>
          </cell>
          <cell r="D1450">
            <v>77436.09</v>
          </cell>
        </row>
        <row r="1451">
          <cell r="A1451" t="str">
            <v>0903810</v>
          </cell>
          <cell r="B1451" t="str">
            <v>Instalação da usina de asfalto a quente capacidade de 120 t/h</v>
          </cell>
          <cell r="C1451" t="str">
            <v>un</v>
          </cell>
          <cell r="D1451">
            <v>189320.84</v>
          </cell>
        </row>
        <row r="1452">
          <cell r="A1452" t="str">
            <v>0903809</v>
          </cell>
          <cell r="B1452" t="str">
            <v>Instalação da usina de pré-misturado a frio com capacidade de 60 t/h</v>
          </cell>
          <cell r="C1452" t="str">
            <v>un</v>
          </cell>
          <cell r="D1452">
            <v>122053.19</v>
          </cell>
        </row>
        <row r="1453">
          <cell r="A1453" t="str">
            <v>0903808</v>
          </cell>
          <cell r="B1453" t="str">
            <v>Instalação da usina misturadora de solos com capacidade de 300 t/h</v>
          </cell>
          <cell r="C1453" t="str">
            <v>un</v>
          </cell>
          <cell r="D1453">
            <v>112475.07</v>
          </cell>
        </row>
        <row r="1454">
          <cell r="A1454" t="str">
            <v>0903845</v>
          </cell>
          <cell r="B1454" t="str">
            <v>Lastro de brita comercial - espalhamento mecânico</v>
          </cell>
          <cell r="C1454" t="str">
            <v>m³</v>
          </cell>
          <cell r="D1454">
            <v>151.4</v>
          </cell>
        </row>
        <row r="1455">
          <cell r="A1455" t="str">
            <v>0919009</v>
          </cell>
          <cell r="B1455" t="str">
            <v>Montagem e desmontagem da central de britagem com capacidade de 80 m³/h - inclusive construção de aterro, construção e demolição de rampa e bases</v>
          </cell>
          <cell r="C1455" t="str">
            <v>un</v>
          </cell>
          <cell r="D1455">
            <v>64548.800000000003</v>
          </cell>
        </row>
        <row r="1456">
          <cell r="A1456" t="str">
            <v>0919007</v>
          </cell>
          <cell r="B1456" t="str">
            <v>Montagem e desmontagem da central de concreto com capacidade de 150 m³/h - inclusive construção e demolição de bases, rampas e depósitos de agregados</v>
          </cell>
          <cell r="C1456" t="str">
            <v>un</v>
          </cell>
          <cell r="D1456">
            <v>120582.99</v>
          </cell>
        </row>
        <row r="1457">
          <cell r="A1457" t="str">
            <v>0919011</v>
          </cell>
          <cell r="B1457" t="str">
            <v>Montagem e desmontagem da central de concreto com capacidade de 30 m³/h - inclusive construção e demolição de bases, rampas e depósitos de agregados</v>
          </cell>
          <cell r="C1457" t="str">
            <v>un</v>
          </cell>
          <cell r="D1457">
            <v>34420.83</v>
          </cell>
        </row>
        <row r="1458">
          <cell r="A1458" t="str">
            <v>0919246</v>
          </cell>
          <cell r="B1458" t="str">
            <v>Montagem e desmontagem da central de concreto com capacidade de 40 m³/h - inclusive construção e demolição de bases, rampas e depósitos de agregados</v>
          </cell>
          <cell r="C1458" t="str">
            <v>un</v>
          </cell>
          <cell r="D1458">
            <v>47098.16</v>
          </cell>
        </row>
        <row r="1459">
          <cell r="A1459" t="str">
            <v>0919013</v>
          </cell>
          <cell r="B1459" t="str">
            <v>Montagem e desmontagem da usina de asfalto a quente com capacidade de 120 t/h - inclusive construção e demolição de bases, rampas, depósitos de agregados e dique de contenção</v>
          </cell>
          <cell r="C1459" t="str">
            <v>un</v>
          </cell>
          <cell r="D1459">
            <v>129477.35</v>
          </cell>
        </row>
        <row r="1460">
          <cell r="A1460" t="str">
            <v>0919008</v>
          </cell>
          <cell r="B1460" t="str">
            <v>Montagem e desmontagem da usina de pré-misturado a frio com capacidade de 60 t/h - inclusive construção e demolição de bases, rampas, depósitos de agregados e bacia de contenção</v>
          </cell>
          <cell r="C1460" t="str">
            <v>un</v>
          </cell>
          <cell r="D1460">
            <v>93634.29</v>
          </cell>
        </row>
        <row r="1461">
          <cell r="A1461" t="str">
            <v>0919012</v>
          </cell>
          <cell r="B1461" t="str">
            <v>Montagem e desmontagem da usina misturadora de solos com capacidade de 300 t/h - inclusive construção e demolição de bases, rampas e depósitos de agregados</v>
          </cell>
          <cell r="C1461" t="str">
            <v>un</v>
          </cell>
          <cell r="D1461">
            <v>62128.31</v>
          </cell>
        </row>
        <row r="1462">
          <cell r="A1462" t="str">
            <v>0903848</v>
          </cell>
          <cell r="B1462" t="str">
            <v>Muro em alvenaria de blocos de concreto com espessura de 0,20 m h = 1,0 m</v>
          </cell>
          <cell r="C1462" t="str">
            <v>m</v>
          </cell>
          <cell r="D1462">
            <v>174.64</v>
          </cell>
        </row>
        <row r="1463">
          <cell r="A1463" t="str">
            <v>0919002</v>
          </cell>
          <cell r="B1463" t="str">
            <v>Posto de combustível - com reaproveitamento de 2 vezes do tanque/bomba/cobertura - inclusive demolição</v>
          </cell>
          <cell r="C1463" t="str">
            <v>un</v>
          </cell>
          <cell r="D1463">
            <v>37652.699999999997</v>
          </cell>
        </row>
        <row r="1464">
          <cell r="A1464" t="str">
            <v>0919210</v>
          </cell>
          <cell r="B1464" t="str">
            <v>Rampa de lavagem - inclusive demolição</v>
          </cell>
          <cell r="C1464" t="str">
            <v>un</v>
          </cell>
          <cell r="D1464">
            <v>22675.68</v>
          </cell>
        </row>
        <row r="1465">
          <cell r="A1465" t="str">
            <v>0909612</v>
          </cell>
          <cell r="B1465" t="str">
            <v>Rampa para acesso do misturador de agregados para centrais de 30 m³ e 40 m³ - inclusive demolição</v>
          </cell>
          <cell r="C1465" t="str">
            <v>un</v>
          </cell>
          <cell r="D1465">
            <v>13024.27</v>
          </cell>
        </row>
        <row r="1466">
          <cell r="A1466" t="str">
            <v>0909613</v>
          </cell>
          <cell r="B1466" t="str">
            <v>Rampa para acesso do misturador de agregados para central de 150 m³ - inclusive demolição</v>
          </cell>
          <cell r="C1466" t="str">
            <v>un</v>
          </cell>
          <cell r="D1466">
            <v>21379.14</v>
          </cell>
        </row>
        <row r="1467">
          <cell r="A1467" t="str">
            <v>0909614</v>
          </cell>
          <cell r="B1467" t="str">
            <v>Rampa para acesso do misturador de agregados para central de britagem - inclusive demolição</v>
          </cell>
          <cell r="C1467" t="str">
            <v>un</v>
          </cell>
          <cell r="D1467">
            <v>46886.16</v>
          </cell>
        </row>
        <row r="1468">
          <cell r="A1468" t="str">
            <v>0909616</v>
          </cell>
          <cell r="B1468" t="str">
            <v>Rampa para acesso do misturador de agregados para PMF - inclusive demolição</v>
          </cell>
          <cell r="C1468" t="str">
            <v>un</v>
          </cell>
          <cell r="D1468">
            <v>37331.93</v>
          </cell>
        </row>
        <row r="1469">
          <cell r="A1469" t="str">
            <v>0909617</v>
          </cell>
          <cell r="B1469" t="str">
            <v>Rampa para acesso do misturador de agregados para usina de asfalto a quente - inclusive demolição</v>
          </cell>
          <cell r="C1469" t="str">
            <v>un</v>
          </cell>
          <cell r="D1469">
            <v>22096.41</v>
          </cell>
        </row>
        <row r="1470">
          <cell r="A1470" t="str">
            <v>0909615</v>
          </cell>
          <cell r="B1470" t="str">
            <v>Rampa para acesso do misturador de agregados para usina de solos - inclusive demolição</v>
          </cell>
          <cell r="C1470" t="str">
            <v>un</v>
          </cell>
          <cell r="D1470">
            <v>16944.5</v>
          </cell>
        </row>
        <row r="1471">
          <cell r="A1471" t="str">
            <v>0903860</v>
          </cell>
          <cell r="B1471" t="str">
            <v>Selador acrílico - camada de fundo com aplicação manual</v>
          </cell>
          <cell r="C1471" t="str">
            <v>m²</v>
          </cell>
          <cell r="D1471">
            <v>3.05</v>
          </cell>
        </row>
        <row r="1472">
          <cell r="A1472" t="str">
            <v>0919101</v>
          </cell>
          <cell r="B1472" t="str">
            <v>Sistema separador água e óleo, inclusive demolição</v>
          </cell>
          <cell r="C1472" t="str">
            <v>un</v>
          </cell>
          <cell r="D1472">
            <v>1846.53</v>
          </cell>
        </row>
        <row r="1473">
          <cell r="A1473" t="str">
            <v>0903818</v>
          </cell>
          <cell r="B1473" t="str">
            <v>Tinta látex - duas camadas com aplicação manual</v>
          </cell>
          <cell r="C1473" t="str">
            <v>m²</v>
          </cell>
          <cell r="D1473">
            <v>16.11</v>
          </cell>
        </row>
        <row r="1474">
          <cell r="A1474" t="str">
            <v>1100657</v>
          </cell>
          <cell r="B1474" t="str">
            <v>Adensamento de concreto por vibrador de imersão</v>
          </cell>
          <cell r="C1474" t="str">
            <v>m³</v>
          </cell>
          <cell r="D1474">
            <v>3.34</v>
          </cell>
        </row>
        <row r="1475">
          <cell r="A1475" t="str">
            <v>1108055</v>
          </cell>
          <cell r="B1475" t="str">
            <v>Argamassa autoadensável para reparos e grauteamento - confecção em misturador e lançamento manual</v>
          </cell>
          <cell r="C1475" t="str">
            <v>m³</v>
          </cell>
          <cell r="D1475">
            <v>3268.29</v>
          </cell>
        </row>
        <row r="1476">
          <cell r="A1476" t="str">
            <v>1109665</v>
          </cell>
          <cell r="B1476" t="str">
            <v>Argamassa de cimento e areia 1:1 - confecção em betoneira e lançamento manual - areia comercial</v>
          </cell>
          <cell r="C1476" t="str">
            <v>m³</v>
          </cell>
          <cell r="D1476">
            <v>702.07</v>
          </cell>
        </row>
        <row r="1477">
          <cell r="A1477" t="str">
            <v>1109664</v>
          </cell>
          <cell r="B1477" t="str">
            <v>Argamassa de cimento e areia 1:1 - confecção em betoneira e lançamento manual - areia extraída</v>
          </cell>
          <cell r="C1477" t="str">
            <v>m³</v>
          </cell>
          <cell r="D1477">
            <v>643.32000000000005</v>
          </cell>
        </row>
        <row r="1478">
          <cell r="A1478" t="str">
            <v>1109667</v>
          </cell>
          <cell r="B1478" t="str">
            <v>Argamassa de cimento e areia 1:2 - confecção em betoneira e lançamento manual - areia comercial</v>
          </cell>
          <cell r="C1478" t="str">
            <v>m³</v>
          </cell>
          <cell r="D1478">
            <v>546.41</v>
          </cell>
        </row>
        <row r="1479">
          <cell r="A1479" t="str">
            <v>1109666</v>
          </cell>
          <cell r="B1479" t="str">
            <v>Argamassa de cimento e areia 1:2 - confecção em betoneira e lançamento manual - areia extraída</v>
          </cell>
          <cell r="C1479" t="str">
            <v>m³</v>
          </cell>
          <cell r="D1479">
            <v>444.59</v>
          </cell>
        </row>
        <row r="1480">
          <cell r="A1480" t="str">
            <v>1109669</v>
          </cell>
          <cell r="B1480" t="str">
            <v>Argamassa de cimento e areia 1:3 - confecção em betoneira e lançamento manual - areia comercial</v>
          </cell>
          <cell r="C1480" t="str">
            <v>m³</v>
          </cell>
          <cell r="D1480">
            <v>469.15</v>
          </cell>
        </row>
        <row r="1481">
          <cell r="A1481" t="str">
            <v>1109668</v>
          </cell>
          <cell r="B1481" t="str">
            <v>Argamassa de cimento e areia 1:3 - confecção em betoneira e lançamento manual - areia extraída</v>
          </cell>
          <cell r="C1481" t="str">
            <v>m³</v>
          </cell>
          <cell r="D1481">
            <v>347</v>
          </cell>
        </row>
        <row r="1482">
          <cell r="A1482" t="str">
            <v>1108060</v>
          </cell>
          <cell r="B1482" t="str">
            <v>Argamassa de cimento e areia 1:3 com 8% de microssílica - confecção em betoneira e lançamento manual - areia comercial</v>
          </cell>
          <cell r="C1482" t="str">
            <v>m³</v>
          </cell>
          <cell r="D1482">
            <v>566.66</v>
          </cell>
        </row>
        <row r="1483">
          <cell r="A1483" t="str">
            <v>1109626</v>
          </cell>
          <cell r="B1483" t="str">
            <v>Argamassa de cimento e areia 1:3 com 8% de microssílica - confecção em betoneira e lançamento manual - areia extraída</v>
          </cell>
          <cell r="C1483" t="str">
            <v>m³</v>
          </cell>
          <cell r="D1483">
            <v>435.43</v>
          </cell>
        </row>
        <row r="1484">
          <cell r="A1484" t="str">
            <v>1109671</v>
          </cell>
          <cell r="B1484" t="str">
            <v>Argamassa de cimento e areia 1:4 - confecção em betoneira e lançamento manual - areia comercial</v>
          </cell>
          <cell r="C1484" t="str">
            <v>m³</v>
          </cell>
          <cell r="D1484">
            <v>431.57</v>
          </cell>
        </row>
        <row r="1485">
          <cell r="A1485" t="str">
            <v>1109670</v>
          </cell>
          <cell r="B1485" t="str">
            <v>Argamassa de cimento e areia 1:4 - confecção em betoneira e lançamento manual - areia extraída</v>
          </cell>
          <cell r="C1485" t="str">
            <v>m³</v>
          </cell>
          <cell r="D1485">
            <v>297.58</v>
          </cell>
        </row>
        <row r="1486">
          <cell r="A1486" t="str">
            <v>1109672</v>
          </cell>
          <cell r="B1486" t="str">
            <v>Argamassa de cimento e areia com aditivo aglutinante 1:8 - confecção em betoneira e lançamento manual - areia comercial</v>
          </cell>
          <cell r="C1486" t="str">
            <v>m³</v>
          </cell>
          <cell r="D1486">
            <v>357.29</v>
          </cell>
        </row>
        <row r="1487">
          <cell r="A1487" t="str">
            <v>1109624</v>
          </cell>
          <cell r="B1487" t="str">
            <v>Argamassa de cimento e areia com aditivo aglutinante 1:8 - confecção em betoneira e lançamento manual - areia extraída</v>
          </cell>
          <cell r="C1487" t="str">
            <v>m³</v>
          </cell>
          <cell r="D1487">
            <v>202.92</v>
          </cell>
        </row>
        <row r="1488">
          <cell r="A1488" t="str">
            <v>1109622</v>
          </cell>
          <cell r="B1488" t="str">
            <v>Argamassa de cimento, cal hidratada e areia 1:0,5:3,5 - confecção em betoneira e lançamento manual - areia comercial</v>
          </cell>
          <cell r="C1488" t="str">
            <v>m³</v>
          </cell>
          <cell r="D1488">
            <v>428.05</v>
          </cell>
        </row>
        <row r="1489">
          <cell r="A1489" t="str">
            <v>1109623</v>
          </cell>
          <cell r="B1489" t="str">
            <v>Argamassa de cimento, cal hidratada e areia 1:0,5:3,5 - confecção em betoneira e lançamento manual - areia extraída</v>
          </cell>
          <cell r="C1489" t="str">
            <v>m³</v>
          </cell>
          <cell r="D1489">
            <v>328.24</v>
          </cell>
        </row>
        <row r="1490">
          <cell r="A1490" t="str">
            <v>1109697</v>
          </cell>
          <cell r="B1490" t="str">
            <v>Argamassa de cimento, cal hidratada e areia 1:0,5:8 - confecção em betoneira e lançamento manual - areia comercial</v>
          </cell>
          <cell r="C1490" t="str">
            <v>m³</v>
          </cell>
          <cell r="D1490">
            <v>329.78</v>
          </cell>
        </row>
        <row r="1491">
          <cell r="A1491" t="str">
            <v>1109698</v>
          </cell>
          <cell r="B1491" t="str">
            <v>Argamassa de cimento, cal hidratada e areia 1:0,5:8 - confecção em betoneira e lançamento manual - areia extraída</v>
          </cell>
          <cell r="C1491" t="str">
            <v>m³</v>
          </cell>
          <cell r="D1491">
            <v>203.37</v>
          </cell>
        </row>
        <row r="1492">
          <cell r="A1492" t="str">
            <v>1109679</v>
          </cell>
          <cell r="B1492" t="str">
            <v>Argamassa de cimento, cal hidratada e areia 1:1:6 - confecção em betoneira e lançamento manual - areia comercial</v>
          </cell>
          <cell r="C1492" t="str">
            <v>m³</v>
          </cell>
          <cell r="D1492">
            <v>376.76</v>
          </cell>
        </row>
        <row r="1493">
          <cell r="A1493" t="str">
            <v>1109625</v>
          </cell>
          <cell r="B1493" t="str">
            <v>Argamassa de cimento, cal hidratada e areia 1:1:6 - confecção em betoneira e lançamento manual - areia extraída</v>
          </cell>
          <cell r="C1493" t="str">
            <v>m³</v>
          </cell>
          <cell r="D1493">
            <v>262.08999999999997</v>
          </cell>
        </row>
        <row r="1494">
          <cell r="A1494" t="str">
            <v>1109678</v>
          </cell>
          <cell r="B1494" t="str">
            <v>Argamassa de cimento, cal hidratada e areia 1:2:10 - confecção em betoneira e lançamento manual - areia comercial</v>
          </cell>
          <cell r="C1494" t="str">
            <v>m³</v>
          </cell>
          <cell r="D1494">
            <v>349.48</v>
          </cell>
        </row>
        <row r="1495">
          <cell r="A1495" t="str">
            <v>1109694</v>
          </cell>
          <cell r="B1495" t="str">
            <v>Argamassa de cimento, cal hidratada e areia 1:2:10 - confecção em betoneira e lançamento manual - areia extraída</v>
          </cell>
          <cell r="C1495" t="str">
            <v>m³</v>
          </cell>
          <cell r="D1495">
            <v>226.54</v>
          </cell>
        </row>
        <row r="1496">
          <cell r="A1496" t="str">
            <v>1109673</v>
          </cell>
          <cell r="B1496" t="str">
            <v>Argamassa de cimento, cal hidratada e areia 1:2:6 - confecção em betoneira e lançamento manual - areia comercial</v>
          </cell>
          <cell r="C1496" t="str">
            <v>m³</v>
          </cell>
          <cell r="D1496">
            <v>411.71</v>
          </cell>
        </row>
        <row r="1497">
          <cell r="A1497" t="str">
            <v>1109690</v>
          </cell>
          <cell r="B1497" t="str">
            <v>Argamassa de cimento, cal hidratada e areia 1:2:6 - confecção em betoneira e lançamento manual - areia extraída</v>
          </cell>
          <cell r="C1497" t="str">
            <v>m³</v>
          </cell>
          <cell r="D1497">
            <v>304.64</v>
          </cell>
        </row>
        <row r="1498">
          <cell r="A1498" t="str">
            <v>1109674</v>
          </cell>
          <cell r="B1498" t="str">
            <v>Argamassa de cimento, cal hidratada e areia 1:2:7 - confecção em betoneira e lançamento manual - areia comercial</v>
          </cell>
          <cell r="C1498" t="str">
            <v>m³</v>
          </cell>
          <cell r="D1498">
            <v>390.76</v>
          </cell>
        </row>
        <row r="1499">
          <cell r="A1499" t="str">
            <v>1109691</v>
          </cell>
          <cell r="B1499" t="str">
            <v>Argamassa de cimento, cal hidratada e areia 1:2:7 - confecção em betoneira e lançamento manual - areia extraída</v>
          </cell>
          <cell r="C1499" t="str">
            <v>m³</v>
          </cell>
          <cell r="D1499">
            <v>278.35000000000002</v>
          </cell>
        </row>
        <row r="1500">
          <cell r="A1500" t="str">
            <v>1109675</v>
          </cell>
          <cell r="B1500" t="str">
            <v>Argamassa de cimento, cal hidratada e areia 1:2:8 - confecção em betoneira e lançamento manual - areia comercial</v>
          </cell>
          <cell r="C1500" t="str">
            <v>m³</v>
          </cell>
          <cell r="D1500">
            <v>374.05</v>
          </cell>
        </row>
        <row r="1501">
          <cell r="A1501" t="str">
            <v>1109692</v>
          </cell>
          <cell r="B1501" t="str">
            <v>Argamassa de cimento, cal hidratada e areia 1:2:8 - confecção em betoneira e lançamento manual - areia extraída</v>
          </cell>
          <cell r="C1501" t="str">
            <v>m³</v>
          </cell>
          <cell r="D1501">
            <v>257.39999999999998</v>
          </cell>
        </row>
        <row r="1502">
          <cell r="A1502" t="str">
            <v>1109676</v>
          </cell>
          <cell r="B1502" t="str">
            <v>Argamassa de cimento, cal hidratada e areia 1:2:9 - confecção em betoneira e lançamento manual - areia comercial</v>
          </cell>
          <cell r="C1502" t="str">
            <v>m³</v>
          </cell>
          <cell r="D1502">
            <v>360.54</v>
          </cell>
        </row>
        <row r="1503">
          <cell r="A1503" t="str">
            <v>1109693</v>
          </cell>
          <cell r="B1503" t="str">
            <v>Argamassa de cimento, cal hidratada e areia 1:2:9 - confecção em betoneira e lançamento manual - areia extraída</v>
          </cell>
          <cell r="C1503" t="str">
            <v>m³</v>
          </cell>
          <cell r="D1503">
            <v>240.45</v>
          </cell>
        </row>
        <row r="1504">
          <cell r="A1504" t="str">
            <v>1109680</v>
          </cell>
          <cell r="B1504" t="str">
            <v>Argamassa para reparos e grauteamento - confecção em misturador e lançamento manual</v>
          </cell>
          <cell r="C1504" t="str">
            <v>m³</v>
          </cell>
          <cell r="D1504">
            <v>3591.25</v>
          </cell>
        </row>
        <row r="1505">
          <cell r="A1505" t="str">
            <v>1107748</v>
          </cell>
          <cell r="B1505" t="str">
            <v>Argamassa polimérica de alto desempenho projetada para reparos superficiais e reforços estruturais - confecção em misturador e lançamento projetado</v>
          </cell>
          <cell r="C1505" t="str">
            <v>m³</v>
          </cell>
          <cell r="D1505">
            <v>12051.72</v>
          </cell>
        </row>
        <row r="1506">
          <cell r="A1506" t="str">
            <v>1110000</v>
          </cell>
          <cell r="B1506" t="str">
            <v>Concreto</v>
          </cell>
          <cell r="C1506" t="str">
            <v>m³</v>
          </cell>
          <cell r="D1506">
            <v>0</v>
          </cell>
        </row>
        <row r="1507">
          <cell r="A1507" t="str">
            <v>1106059</v>
          </cell>
          <cell r="B1507" t="str">
            <v>Concreto autoadensável com silicato de alumínio fck = 20 MPa - confecção em betoneira e lançamento manual - areia e brita comerciais</v>
          </cell>
          <cell r="C1507" t="str">
            <v>m³</v>
          </cell>
          <cell r="D1507">
            <v>571.55999999999995</v>
          </cell>
        </row>
        <row r="1508">
          <cell r="A1508" t="str">
            <v>1106060</v>
          </cell>
          <cell r="B1508" t="str">
            <v>Concreto autoadensável com silicato de alumínio fck = 20 MPa - confecção em betoneira e lançamento manual - areia extraída e brita produzida</v>
          </cell>
          <cell r="C1508" t="str">
            <v>m³</v>
          </cell>
          <cell r="D1508">
            <v>422.67</v>
          </cell>
        </row>
        <row r="1509">
          <cell r="A1509" t="str">
            <v>1100658</v>
          </cell>
          <cell r="B1509" t="str">
            <v>Concreto autoadensável com silicato de alumínio fck = 20 MPa - confecção em central dosadora de 30 m³/h - areia e brita comerciais</v>
          </cell>
          <cell r="C1509" t="str">
            <v>m³</v>
          </cell>
          <cell r="D1509">
            <v>493.17</v>
          </cell>
        </row>
        <row r="1510">
          <cell r="A1510" t="str">
            <v>1106159</v>
          </cell>
          <cell r="B1510" t="str">
            <v>Concreto autoadensável com silicato de alumínio fck = 25 MPa - confecção em central dosadora de 30 m³/h - areia e brita comerciais</v>
          </cell>
          <cell r="C1510" t="str">
            <v>m³</v>
          </cell>
          <cell r="D1510">
            <v>523.1</v>
          </cell>
        </row>
        <row r="1511">
          <cell r="A1511" t="str">
            <v>1107902</v>
          </cell>
          <cell r="B1511" t="str">
            <v>Concreto autoadensável com silicato de alumínio fck = 30 MPa - confecção em central dosadora de 30 m³/h - areia e brita comerciais</v>
          </cell>
          <cell r="C1511" t="str">
            <v>m³</v>
          </cell>
          <cell r="D1511">
            <v>556.51</v>
          </cell>
        </row>
        <row r="1512">
          <cell r="A1512" t="str">
            <v>1107906</v>
          </cell>
          <cell r="B1512" t="str">
            <v>Concreto autoadensável com silicato de alumínio fck = 35 MPa - confecção em central dosadora de 30 m³/h - areia e brita comerciais</v>
          </cell>
          <cell r="C1512" t="str">
            <v>m³</v>
          </cell>
          <cell r="D1512">
            <v>593.85</v>
          </cell>
        </row>
        <row r="1513">
          <cell r="A1513" t="str">
            <v>1107910</v>
          </cell>
          <cell r="B1513" t="str">
            <v>Concreto autoadensável com silicato de alumínio fck = 40 MPa - confecção em central dosadora de 30 m³/h - areia e brita comerciais</v>
          </cell>
          <cell r="C1513" t="str">
            <v>m³</v>
          </cell>
          <cell r="D1513">
            <v>635.58000000000004</v>
          </cell>
        </row>
        <row r="1514">
          <cell r="A1514" t="str">
            <v>1107911</v>
          </cell>
          <cell r="B1514" t="str">
            <v>Concreto autoadensável com silicato de alumínio fck = 45 MPa - confecção em central dosadora de 30 m³/h - areia e brita comerciais</v>
          </cell>
          <cell r="C1514" t="str">
            <v>m³</v>
          </cell>
          <cell r="D1514">
            <v>682.22</v>
          </cell>
        </row>
        <row r="1515">
          <cell r="A1515" t="str">
            <v>1107912</v>
          </cell>
          <cell r="B1515" t="str">
            <v>Concreto autoadensável com silicato de alumínio fck = 50 MPa - confecção em central dosadora de 30 m³/h - areia e brita comerciais</v>
          </cell>
          <cell r="C1515" t="str">
            <v>m³</v>
          </cell>
          <cell r="D1515">
            <v>748.31</v>
          </cell>
        </row>
        <row r="1516">
          <cell r="A1516" t="str">
            <v>1106164</v>
          </cell>
          <cell r="B1516" t="str">
            <v>Concreto ciclópico fck = 20 MPa - confecção em betoneira e lançamento manual - areia extraída, brita e pedra de mão produzidas</v>
          </cell>
          <cell r="C1516" t="str">
            <v>m³</v>
          </cell>
          <cell r="D1516">
            <v>241.55</v>
          </cell>
        </row>
        <row r="1517">
          <cell r="A1517" t="str">
            <v>1106165</v>
          </cell>
          <cell r="B1517" t="str">
            <v>Concreto ciclópico fck = 20 MPa - confecção em betoneira e lançamento manual - areia, brita e pedra de mão comerciais</v>
          </cell>
          <cell r="C1517" t="str">
            <v>m³</v>
          </cell>
          <cell r="D1517">
            <v>393.42</v>
          </cell>
        </row>
        <row r="1518">
          <cell r="A1518" t="str">
            <v>1106156</v>
          </cell>
          <cell r="B1518" t="str">
            <v>Concreto com 10% de microssílica fck = 45 MPa - confecção em central dosadora de 30 m³/h - areia e brita comerciais</v>
          </cell>
          <cell r="C1518" t="str">
            <v>m³</v>
          </cell>
          <cell r="D1518">
            <v>538.72</v>
          </cell>
        </row>
        <row r="1519">
          <cell r="A1519" t="str">
            <v>1107932</v>
          </cell>
          <cell r="B1519" t="str">
            <v>Concreto com 10% de microssílica fck = 50 MPa - confecção em central dosadora de 30 m³/h - areia e brita comerciais</v>
          </cell>
          <cell r="C1519" t="str">
            <v>m³</v>
          </cell>
          <cell r="D1519">
            <v>573.80999999999995</v>
          </cell>
        </row>
        <row r="1520">
          <cell r="A1520" t="str">
            <v>1108111</v>
          </cell>
          <cell r="B1520" t="str">
            <v>Concreto com 8% de microssílica fck = 25 MPa - confecção em central dosadora de 30 m³/h - areia e brita comerciais</v>
          </cell>
          <cell r="C1520" t="str">
            <v>m³</v>
          </cell>
          <cell r="D1520">
            <v>437.96</v>
          </cell>
        </row>
        <row r="1521">
          <cell r="A1521" t="str">
            <v>1108112</v>
          </cell>
          <cell r="B1521" t="str">
            <v>Concreto com 8% de microssílica fck = 30 MPa - confecção em central dosadora de 30 m³/h - areia e brita comerciais</v>
          </cell>
          <cell r="C1521" t="str">
            <v>m³</v>
          </cell>
          <cell r="D1521">
            <v>447.8</v>
          </cell>
        </row>
        <row r="1522">
          <cell r="A1522" t="str">
            <v>1108113</v>
          </cell>
          <cell r="B1522" t="str">
            <v>Concreto com 8% de microssílica fck = 35 MPa - confecção em central dosadora de 30 m³/h - areia e brita comerciais</v>
          </cell>
          <cell r="C1522" t="str">
            <v>m³</v>
          </cell>
          <cell r="D1522">
            <v>472.2</v>
          </cell>
        </row>
        <row r="1523">
          <cell r="A1523" t="str">
            <v>1108114</v>
          </cell>
          <cell r="B1523" t="str">
            <v>Concreto com 8% de microssílica fck = 40 MPa - confecção em central dosadora de 30 m³/h - areia e brita comerciais</v>
          </cell>
          <cell r="C1523" t="str">
            <v>m³</v>
          </cell>
          <cell r="D1523">
            <v>499.43</v>
          </cell>
        </row>
        <row r="1524">
          <cell r="A1524" t="str">
            <v>1108061</v>
          </cell>
          <cell r="B1524" t="str">
            <v>Concreto com látex SBR fck = 25 MPa - confecção em betoneira e lançamento manual - areia e brita comerciais</v>
          </cell>
          <cell r="C1524" t="str">
            <v>m³</v>
          </cell>
          <cell r="D1524">
            <v>896.67</v>
          </cell>
        </row>
        <row r="1525">
          <cell r="A1525" t="str">
            <v>1108064</v>
          </cell>
          <cell r="B1525" t="str">
            <v>Concreto com látex SBR fck = 30 MPa - confecção em betoneira e lançamento manual - areia e brita comerciais</v>
          </cell>
          <cell r="C1525" t="str">
            <v>m³</v>
          </cell>
          <cell r="D1525">
            <v>968.37</v>
          </cell>
        </row>
        <row r="1526">
          <cell r="A1526" t="str">
            <v>1107888</v>
          </cell>
          <cell r="B1526" t="str">
            <v>Concreto fck = 15 MPa - confecção em betoneira e lançamento manual - areia e brita comerciais</v>
          </cell>
          <cell r="C1526" t="str">
            <v>m³</v>
          </cell>
          <cell r="D1526">
            <v>426.13</v>
          </cell>
        </row>
        <row r="1527">
          <cell r="A1527" t="str">
            <v>1107889</v>
          </cell>
          <cell r="B1527" t="str">
            <v>Concreto fck = 15 MPa - confecção em betoneira e lançamento manual - areia extraída e brita produzida</v>
          </cell>
          <cell r="C1527" t="str">
            <v>m³</v>
          </cell>
          <cell r="D1527">
            <v>277.55</v>
          </cell>
        </row>
        <row r="1528">
          <cell r="A1528" t="str">
            <v>1107892</v>
          </cell>
          <cell r="B1528" t="str">
            <v>Concreto fck = 20 MPa - confecção em betoneira e lançamento manual - areia e brita comerciais</v>
          </cell>
          <cell r="C1528" t="str">
            <v>m³</v>
          </cell>
          <cell r="D1528">
            <v>442.54</v>
          </cell>
        </row>
        <row r="1529">
          <cell r="A1529" t="str">
            <v>1107891</v>
          </cell>
          <cell r="B1529" t="str">
            <v>Concreto fck = 20 MPa - confecção em betoneira e lançamento manual - areia extraída e brita produzida</v>
          </cell>
          <cell r="C1529" t="str">
            <v>m³</v>
          </cell>
          <cell r="D1529">
            <v>296</v>
          </cell>
        </row>
        <row r="1530">
          <cell r="A1530" t="str">
            <v>1107928</v>
          </cell>
          <cell r="B1530" t="str">
            <v>Concreto fck = 20 MPa - confecção em central dosadora de 30 m³/h - areia e brita comerciais</v>
          </cell>
          <cell r="C1530" t="str">
            <v>m³</v>
          </cell>
          <cell r="D1530">
            <v>382.62</v>
          </cell>
        </row>
        <row r="1531">
          <cell r="A1531" t="str">
            <v>1107929</v>
          </cell>
          <cell r="B1531" t="str">
            <v>Concreto fck = 20 MPa - confecção em central dosadora de 30 m³/h - areia extraída e brita produzida</v>
          </cell>
          <cell r="C1531" t="str">
            <v>m³</v>
          </cell>
          <cell r="D1531">
            <v>235.55</v>
          </cell>
        </row>
        <row r="1532">
          <cell r="A1532" t="str">
            <v>1106109</v>
          </cell>
          <cell r="B1532" t="str">
            <v>Concreto fck = 20 MPa - confecção em central dosadora de 40 m³/h - areia e brita comerciais</v>
          </cell>
          <cell r="C1532" t="str">
            <v>m³</v>
          </cell>
          <cell r="D1532">
            <v>373.5</v>
          </cell>
        </row>
        <row r="1533">
          <cell r="A1533" t="str">
            <v>1106117</v>
          </cell>
          <cell r="B1533" t="str">
            <v>Concreto fck = 20 MPa - confecção em central dosadora de 40 m³/h - areia extraída e brita produzida</v>
          </cell>
          <cell r="C1533" t="str">
            <v>m³</v>
          </cell>
          <cell r="D1533">
            <v>226.44</v>
          </cell>
        </row>
        <row r="1534">
          <cell r="A1534" t="str">
            <v>1107896</v>
          </cell>
          <cell r="B1534" t="str">
            <v>Concreto fck = 25 MPa - confecção em betoneira e lançamento manual - areia e brita comerciais</v>
          </cell>
          <cell r="C1534" t="str">
            <v>m³</v>
          </cell>
          <cell r="D1534">
            <v>460.95</v>
          </cell>
        </row>
        <row r="1535">
          <cell r="A1535" t="str">
            <v>1107895</v>
          </cell>
          <cell r="B1535" t="str">
            <v>Concreto fck = 25 MPa - confecção em betoneira e lançamento manual - areia extraída e brita produzida</v>
          </cell>
          <cell r="C1535" t="str">
            <v>m³</v>
          </cell>
          <cell r="D1535">
            <v>316.68</v>
          </cell>
        </row>
        <row r="1536">
          <cell r="A1536" t="str">
            <v>1119528</v>
          </cell>
          <cell r="B1536" t="str">
            <v>Concreto fck = 25 MPa - confecção em central dosadora de 30 m³/h - areia e brita comerciais</v>
          </cell>
          <cell r="C1536" t="str">
            <v>m³</v>
          </cell>
          <cell r="D1536">
            <v>394.85</v>
          </cell>
        </row>
        <row r="1537">
          <cell r="A1537" t="str">
            <v>1106135</v>
          </cell>
          <cell r="B1537" t="str">
            <v>Concreto fck = 25 MPa - confecção em central dosadora de 30 m³/h - areia extraída e brita produzida</v>
          </cell>
          <cell r="C1537" t="str">
            <v>m³</v>
          </cell>
          <cell r="D1537">
            <v>249.36</v>
          </cell>
        </row>
        <row r="1538">
          <cell r="A1538" t="str">
            <v>1106136</v>
          </cell>
          <cell r="B1538" t="str">
            <v>Concreto fck = 25 MPa - confecção em central dosadora de 40 m³/h - areia e brita comerciais</v>
          </cell>
          <cell r="C1538" t="str">
            <v>m³</v>
          </cell>
          <cell r="D1538">
            <v>385.31</v>
          </cell>
        </row>
        <row r="1539">
          <cell r="A1539" t="str">
            <v>1106137</v>
          </cell>
          <cell r="B1539" t="str">
            <v>Concreto fck = 25 MPa - confecção em central dosadora de 40 m³/h - areia extraída e brita produzida</v>
          </cell>
          <cell r="C1539" t="str">
            <v>m³</v>
          </cell>
          <cell r="D1539">
            <v>239.83</v>
          </cell>
        </row>
        <row r="1540">
          <cell r="A1540" t="str">
            <v>1116127</v>
          </cell>
          <cell r="B1540" t="str">
            <v>Concreto fck = 25 MPa para pré-moldados (mourões) - confecção em betoneira e lançamento manual - areia e brita comerciais</v>
          </cell>
          <cell r="C1540" t="str">
            <v>m³</v>
          </cell>
          <cell r="D1540">
            <v>476.49</v>
          </cell>
        </row>
        <row r="1541">
          <cell r="A1541" t="str">
            <v>1116126</v>
          </cell>
          <cell r="B1541" t="str">
            <v>Concreto fck = 25 MPa para pré-moldados (mourões) - confecção em betoneira e lançamento manual - areia extraída e brita produzida</v>
          </cell>
          <cell r="C1541" t="str">
            <v>m³</v>
          </cell>
          <cell r="D1541">
            <v>338.62</v>
          </cell>
        </row>
        <row r="1542">
          <cell r="A1542" t="str">
            <v>1107900</v>
          </cell>
          <cell r="B1542" t="str">
            <v>Concreto fck = 30 MPa - confecção em betoneira e lançamento manual - areia e brita comerciais</v>
          </cell>
          <cell r="C1542" t="str">
            <v>m³</v>
          </cell>
          <cell r="D1542">
            <v>481.44</v>
          </cell>
        </row>
        <row r="1543">
          <cell r="A1543" t="str">
            <v>1107899</v>
          </cell>
          <cell r="B1543" t="str">
            <v>Concreto fck = 30 MPa - confecção em betoneira e lançamento manual - areia extraída e brita produzida</v>
          </cell>
          <cell r="C1543" t="str">
            <v>m³</v>
          </cell>
          <cell r="D1543">
            <v>339.72</v>
          </cell>
        </row>
        <row r="1544">
          <cell r="A1544" t="str">
            <v>1107890</v>
          </cell>
          <cell r="B1544" t="str">
            <v>Concreto fck = 30 MPa - confecção em central dosadora de 30 m³/h - areia e brita comerciais</v>
          </cell>
          <cell r="C1544" t="str">
            <v>m³</v>
          </cell>
          <cell r="D1544">
            <v>410.8</v>
          </cell>
        </row>
        <row r="1545">
          <cell r="A1545" t="str">
            <v>1106138</v>
          </cell>
          <cell r="B1545" t="str">
            <v>Concreto fck = 30 MPa - confecção em central dosadora de 30 m³/h - areia extraída e brita produzida</v>
          </cell>
          <cell r="C1545" t="str">
            <v>m³</v>
          </cell>
          <cell r="D1545">
            <v>267.37</v>
          </cell>
        </row>
        <row r="1546">
          <cell r="A1546" t="str">
            <v>1106139</v>
          </cell>
          <cell r="B1546" t="str">
            <v>Concreto fck = 30 MPa - confecção em central dosadora de 40 m³/h - areia e brita comerciais</v>
          </cell>
          <cell r="C1546" t="str">
            <v>m³</v>
          </cell>
          <cell r="D1546">
            <v>400.8</v>
          </cell>
        </row>
        <row r="1547">
          <cell r="A1547" t="str">
            <v>1106140</v>
          </cell>
          <cell r="B1547" t="str">
            <v>Concreto fck = 30 MPa - confecção em central dosadora de 40 m³/h - areia extraída e brita produzida</v>
          </cell>
          <cell r="C1547" t="str">
            <v>m³</v>
          </cell>
          <cell r="D1547">
            <v>257.37</v>
          </cell>
        </row>
        <row r="1548">
          <cell r="A1548" t="str">
            <v>1107904</v>
          </cell>
          <cell r="B1548" t="str">
            <v>Concreto fck = 35 MPa - confecção em betoneira e lançamento manual - areia e brita comerciais</v>
          </cell>
          <cell r="C1548" t="str">
            <v>m³</v>
          </cell>
          <cell r="D1548">
            <v>504.39</v>
          </cell>
        </row>
        <row r="1549">
          <cell r="A1549" t="str">
            <v>1107903</v>
          </cell>
          <cell r="B1549" t="str">
            <v>Concreto fck = 35 MPa - confecção em betoneira e lançamento manual - areia extraída e brita produzida</v>
          </cell>
          <cell r="C1549" t="str">
            <v>m³</v>
          </cell>
          <cell r="D1549">
            <v>365.52</v>
          </cell>
        </row>
        <row r="1550">
          <cell r="A1550" t="str">
            <v>1107908</v>
          </cell>
          <cell r="B1550" t="str">
            <v>Concreto fck = 40 MPa - confecção em betoneira e lançamento manual - areia e brita comerciais</v>
          </cell>
          <cell r="C1550" t="str">
            <v>m³</v>
          </cell>
          <cell r="D1550">
            <v>529.95000000000005</v>
          </cell>
        </row>
        <row r="1551">
          <cell r="A1551" t="str">
            <v>1107907</v>
          </cell>
          <cell r="B1551" t="str">
            <v>Concreto fck = 40 MPa - confecção em betoneira e lançamento manual - areia extraída e brita produzida</v>
          </cell>
          <cell r="C1551" t="str">
            <v>m³</v>
          </cell>
          <cell r="D1551">
            <v>394.27</v>
          </cell>
        </row>
        <row r="1552">
          <cell r="A1552" t="str">
            <v>1107871</v>
          </cell>
          <cell r="B1552" t="str">
            <v>Concreto fctm,k = 4,5 MPa - confecção em central dosadora de 30 m³/h - areia e brita comerciais</v>
          </cell>
          <cell r="C1552" t="str">
            <v>m³</v>
          </cell>
          <cell r="D1552">
            <v>439.93</v>
          </cell>
        </row>
        <row r="1553">
          <cell r="A1553" t="str">
            <v>1107870</v>
          </cell>
          <cell r="B1553" t="str">
            <v>Concreto fctm,k = 4,5 MPa - confecção em central dosadora de 30 m³/h - areia extraída e brita produzida</v>
          </cell>
          <cell r="C1553" t="str">
            <v>m³</v>
          </cell>
          <cell r="D1553">
            <v>298.75</v>
          </cell>
        </row>
        <row r="1554">
          <cell r="A1554" t="str">
            <v>1106057</v>
          </cell>
          <cell r="B1554" t="str">
            <v>Concreto magro - confecção em betoneira e lançamento manual - areia e brita comerciais</v>
          </cell>
          <cell r="C1554" t="str">
            <v>m³</v>
          </cell>
          <cell r="D1554">
            <v>428.76</v>
          </cell>
        </row>
        <row r="1555">
          <cell r="A1555" t="str">
            <v>1106058</v>
          </cell>
          <cell r="B1555" t="str">
            <v>Concreto magro - confecção em betoneira e lançamento manual - areia extraída e brita produzida</v>
          </cell>
          <cell r="C1555" t="str">
            <v>m³</v>
          </cell>
          <cell r="D1555">
            <v>288.58999999999997</v>
          </cell>
        </row>
        <row r="1556">
          <cell r="A1556" t="str">
            <v>1106380</v>
          </cell>
          <cell r="B1556" t="str">
            <v>Concreto para bombeamento fck = 25 MPa - confecção em central dosadora de 30 m³/h - areia e brita comerciais</v>
          </cell>
          <cell r="C1556" t="str">
            <v>m³</v>
          </cell>
          <cell r="D1556">
            <v>417.44</v>
          </cell>
        </row>
        <row r="1557">
          <cell r="A1557" t="str">
            <v>1106378</v>
          </cell>
          <cell r="B1557" t="str">
            <v>Concreto para bombeamento fck = 25 MPa - confecção em central dosadora de 30 m³/h - areia extraída e brita produzida</v>
          </cell>
          <cell r="C1557" t="str">
            <v>m³</v>
          </cell>
          <cell r="D1557">
            <v>278.14999999999998</v>
          </cell>
        </row>
        <row r="1558">
          <cell r="A1558" t="str">
            <v>1116263</v>
          </cell>
          <cell r="B1558" t="str">
            <v>Concreto para bombeamento fck = 25 MPa - confecção em central dosadora de 40 m³/h - areia e brita comerciais</v>
          </cell>
          <cell r="C1558" t="str">
            <v>m³</v>
          </cell>
          <cell r="D1558">
            <v>407.07</v>
          </cell>
        </row>
        <row r="1559">
          <cell r="A1559" t="str">
            <v>1116267</v>
          </cell>
          <cell r="B1559" t="str">
            <v>Concreto para bombeamento fck = 25 MPa - confecção em central dosadora de 40 m³/h - areia extraída e brita produzida</v>
          </cell>
          <cell r="C1559" t="str">
            <v>m³</v>
          </cell>
          <cell r="D1559">
            <v>267.77</v>
          </cell>
        </row>
        <row r="1560">
          <cell r="A1560" t="str">
            <v>1106280</v>
          </cell>
          <cell r="B1560" t="str">
            <v>Concreto para bombeamento fck = 30 MPa - confecção em central dosadora de 30 m³/h - areia e brita comerciais</v>
          </cell>
          <cell r="C1560" t="str">
            <v>m³</v>
          </cell>
          <cell r="D1560">
            <v>436.25</v>
          </cell>
        </row>
        <row r="1561">
          <cell r="A1561" t="str">
            <v>1106289</v>
          </cell>
          <cell r="B1561" t="str">
            <v>Concreto para bombeamento fck = 30 MPa - confecção em central dosadora de 30 m³/h - areia extraída e brita produzida</v>
          </cell>
          <cell r="C1561" t="str">
            <v>m³</v>
          </cell>
          <cell r="D1561">
            <v>299.35000000000002</v>
          </cell>
        </row>
        <row r="1562">
          <cell r="A1562" t="str">
            <v>1116264</v>
          </cell>
          <cell r="B1562" t="str">
            <v>Concreto para bombeamento fck = 30 MPa - confecção em central dosadora de 40 m³/h - areia e brita comerciais</v>
          </cell>
          <cell r="C1562" t="str">
            <v>m³</v>
          </cell>
          <cell r="D1562">
            <v>425.32</v>
          </cell>
        </row>
        <row r="1563">
          <cell r="A1563" t="str">
            <v>1116268</v>
          </cell>
          <cell r="B1563" t="str">
            <v>Concreto para bombeamento fck = 30 MPa - confecção em central dosadora de 40 m³/h - areia extraída e brita produzida</v>
          </cell>
          <cell r="C1563" t="str">
            <v>m³</v>
          </cell>
          <cell r="D1563">
            <v>288.42</v>
          </cell>
        </row>
        <row r="1564">
          <cell r="A1564" t="str">
            <v>1106281</v>
          </cell>
          <cell r="B1564" t="str">
            <v>Concreto para bombeamento fck = 35 MPa - confecção em central dosadora de 30 m³/h - areia e brita comerciais</v>
          </cell>
          <cell r="C1564" t="str">
            <v>m³</v>
          </cell>
          <cell r="D1564">
            <v>460.48</v>
          </cell>
        </row>
        <row r="1565">
          <cell r="A1565" t="str">
            <v>1106382</v>
          </cell>
          <cell r="B1565" t="str">
            <v>Concreto para bombeamento fck = 35 MPa - confecção em central dosadora de 30 m³/h - areia extraída e brita produzida</v>
          </cell>
          <cell r="C1565" t="str">
            <v>m³</v>
          </cell>
          <cell r="D1565">
            <v>326.66000000000003</v>
          </cell>
        </row>
        <row r="1566">
          <cell r="A1566" t="str">
            <v>1116265</v>
          </cell>
          <cell r="B1566" t="str">
            <v>Concreto para bombeamento fck = 35 MPa - confecção em central dosadora de 40 m³/h - areia e brita comerciais</v>
          </cell>
          <cell r="C1566" t="str">
            <v>m³</v>
          </cell>
          <cell r="D1566">
            <v>448.75</v>
          </cell>
        </row>
        <row r="1567">
          <cell r="A1567" t="str">
            <v>1116269</v>
          </cell>
          <cell r="B1567" t="str">
            <v>Concreto para bombeamento fck = 35 MPa - confecção em central dosadora de 40 m³/h - areia extraída e brita produzida</v>
          </cell>
          <cell r="C1567" t="str">
            <v>m³</v>
          </cell>
          <cell r="D1567">
            <v>314.93</v>
          </cell>
        </row>
        <row r="1568">
          <cell r="A1568" t="str">
            <v>1106282</v>
          </cell>
          <cell r="B1568" t="str">
            <v>Concreto para bombeamento fck = 40 MPa - confecção em central dosadora de 30 m³/h - areia e brita comerciais</v>
          </cell>
          <cell r="C1568" t="str">
            <v>m³</v>
          </cell>
          <cell r="D1568">
            <v>487.52</v>
          </cell>
        </row>
        <row r="1569">
          <cell r="A1569" t="str">
            <v>1106384</v>
          </cell>
          <cell r="B1569" t="str">
            <v>Concreto para bombeamento fck = 40 MPa - confecção em central dosadora de 30 m³/h - areia extraída e brita produzida</v>
          </cell>
          <cell r="C1569" t="str">
            <v>m³</v>
          </cell>
          <cell r="D1569">
            <v>357.14</v>
          </cell>
        </row>
        <row r="1570">
          <cell r="A1570" t="str">
            <v>1116266</v>
          </cell>
          <cell r="B1570" t="str">
            <v>Concreto para bombeamento fck = 40 MPa - confecção em central dosadora de 40 m³/h - areia e brita comerciais</v>
          </cell>
          <cell r="C1570" t="str">
            <v>m³</v>
          </cell>
          <cell r="D1570">
            <v>474.94</v>
          </cell>
        </row>
        <row r="1571">
          <cell r="A1571" t="str">
            <v>1116270</v>
          </cell>
          <cell r="B1571" t="str">
            <v>Concreto para bombeamento fck = 40 MPa - confecção em central dosadora de 40 m³/h - areia extraída e brita produzida</v>
          </cell>
          <cell r="C1571" t="str">
            <v>m³</v>
          </cell>
          <cell r="D1571">
            <v>344.57</v>
          </cell>
        </row>
        <row r="1572">
          <cell r="A1572" t="str">
            <v>1107868</v>
          </cell>
          <cell r="B1572" t="str">
            <v>Concreto para sub-base adensado por vibração fck = 7,5 MPa - confecção em central dosadora de 30 m³/h - areia e brita comerciais</v>
          </cell>
          <cell r="C1572" t="str">
            <v>m³</v>
          </cell>
          <cell r="D1572">
            <v>342.02</v>
          </cell>
        </row>
        <row r="1573">
          <cell r="A1573" t="str">
            <v>1107869</v>
          </cell>
          <cell r="B1573" t="str">
            <v>Concreto para sub-base adensado por vibração fck = 7,5 MPa - confecção em central dosadora de 30 m³/h - areia extraída e brita produzida</v>
          </cell>
          <cell r="C1573" t="str">
            <v>m³</v>
          </cell>
          <cell r="D1573">
            <v>189.73</v>
          </cell>
        </row>
        <row r="1574">
          <cell r="A1574" t="str">
            <v>1103853</v>
          </cell>
          <cell r="B1574" t="str">
            <v>Concreto poroso para tubos de drenagem fck = 25 MPa - confecção em betoneira e lançamento manual - areia e brita comerciais</v>
          </cell>
          <cell r="C1574" t="str">
            <v>m³</v>
          </cell>
          <cell r="D1574">
            <v>433.6</v>
          </cell>
        </row>
        <row r="1575">
          <cell r="A1575" t="str">
            <v>1103852</v>
          </cell>
          <cell r="B1575" t="str">
            <v>Concreto poroso para tubos de drenagem fck = 25 MPa - confecção em betoneira e lançamento manual - areia extraída e brita produzida</v>
          </cell>
          <cell r="C1575" t="str">
            <v>m³</v>
          </cell>
          <cell r="D1575">
            <v>326.77</v>
          </cell>
        </row>
        <row r="1576">
          <cell r="A1576" t="str">
            <v>1106284</v>
          </cell>
          <cell r="B1576" t="str">
            <v>Concreto submerso fck = 20 MPa - confecção em central dosadora de 30 m³/h - areia e brita comerciais</v>
          </cell>
          <cell r="C1576" t="str">
            <v>m³</v>
          </cell>
          <cell r="D1576">
            <v>433.75</v>
          </cell>
        </row>
        <row r="1577">
          <cell r="A1577" t="str">
            <v>1108116</v>
          </cell>
          <cell r="B1577" t="str">
            <v>Concreto submerso fck = 25 MPa - confecção em central dosadora de 30 m³/h - areia e brita comerciais</v>
          </cell>
          <cell r="C1577" t="str">
            <v>m³</v>
          </cell>
          <cell r="D1577">
            <v>438.81</v>
          </cell>
        </row>
        <row r="1578">
          <cell r="A1578" t="str">
            <v>1108118</v>
          </cell>
          <cell r="B1578" t="str">
            <v>Concreto submerso fck = 30 MPa - confecção em central dosadora de 30 m³/h - areia e brita comerciais</v>
          </cell>
          <cell r="C1578" t="str">
            <v>m³</v>
          </cell>
          <cell r="D1578">
            <v>460.95</v>
          </cell>
        </row>
        <row r="1579">
          <cell r="A1579" t="str">
            <v>1106158</v>
          </cell>
          <cell r="B1579" t="str">
            <v>Concreto submerso fck = 35 MPa - confecção em central dosadora de 30 m³/h - areia e brita comerciais</v>
          </cell>
          <cell r="C1579" t="str">
            <v>m³</v>
          </cell>
          <cell r="D1579">
            <v>487.75</v>
          </cell>
        </row>
        <row r="1580">
          <cell r="A1580" t="str">
            <v>1108120</v>
          </cell>
          <cell r="B1580" t="str">
            <v>Concreto submerso fck = 40 MPa - confecção em central dosadora de 30 m³/h - areia e brita comerciais</v>
          </cell>
          <cell r="C1580" t="str">
            <v>m³</v>
          </cell>
          <cell r="D1580">
            <v>517.71</v>
          </cell>
        </row>
        <row r="1581">
          <cell r="A1581" t="str">
            <v>1106050</v>
          </cell>
          <cell r="B1581" t="str">
            <v>Lançamento livre de concreto usinado por meio de caminhão betoneira - confecção em central dosadora de 30 m³/h</v>
          </cell>
          <cell r="C1581" t="str">
            <v>m³</v>
          </cell>
          <cell r="D1581">
            <v>46.21</v>
          </cell>
        </row>
        <row r="1582">
          <cell r="A1582" t="str">
            <v>1106051</v>
          </cell>
          <cell r="B1582" t="str">
            <v>Lançamento livre de concreto usinado por meio de caminhão betoneira - confecção em central dosadora de 40 m³/h</v>
          </cell>
          <cell r="C1582" t="str">
            <v>m³</v>
          </cell>
          <cell r="D1582">
            <v>38.64</v>
          </cell>
        </row>
        <row r="1583">
          <cell r="A1583" t="str">
            <v>1106061</v>
          </cell>
          <cell r="B1583" t="str">
            <v>Lançamento manual de concreto usinado - confecção em central dosadora de 30 m³/h</v>
          </cell>
          <cell r="C1583" t="str">
            <v>m³</v>
          </cell>
          <cell r="D1583">
            <v>53.53</v>
          </cell>
        </row>
        <row r="1584">
          <cell r="A1584" t="str">
            <v>1106087</v>
          </cell>
          <cell r="B1584" t="str">
            <v>Lançamento manual de concreto usinado - confecção em central dosadora de 40 m³/h</v>
          </cell>
          <cell r="C1584" t="str">
            <v>m³</v>
          </cell>
          <cell r="D1584">
            <v>46.18</v>
          </cell>
        </row>
        <row r="1585">
          <cell r="A1585" t="str">
            <v>1107860</v>
          </cell>
          <cell r="B1585" t="str">
            <v>Lançamento mecânico de concreto com bomba lança sobre chassi com capacidade de 50 m³/h - confecção em central dosadora de 40 m³/h</v>
          </cell>
          <cell r="C1585" t="str">
            <v>m³</v>
          </cell>
          <cell r="D1585">
            <v>53.76</v>
          </cell>
        </row>
        <row r="1586">
          <cell r="A1586" t="str">
            <v>1106088</v>
          </cell>
          <cell r="B1586" t="str">
            <v>Lançamento mecânico de concreto com bomba rebocável com capacidade de 30 m³/h - confecção em central dosadora de 30 m³/h</v>
          </cell>
          <cell r="C1586" t="str">
            <v>m³</v>
          </cell>
          <cell r="D1586">
            <v>57.03</v>
          </cell>
        </row>
        <row r="1587">
          <cell r="A1587" t="str">
            <v>1106128</v>
          </cell>
          <cell r="B1587" t="str">
            <v>Lançamento mecânico de concreto com bomba rebocável com capacidade de 41 m³/h - confecção em central dosadora de 40 m³/h</v>
          </cell>
          <cell r="C1587" t="str">
            <v>m³</v>
          </cell>
          <cell r="D1587">
            <v>46.95</v>
          </cell>
        </row>
        <row r="1588">
          <cell r="A1588" t="str">
            <v>1108056</v>
          </cell>
          <cell r="B1588" t="str">
            <v>Microconcreto autoadensável para reparos e grauteamento - confecção em misturador e lançamento manual</v>
          </cell>
          <cell r="C1588" t="str">
            <v>m³</v>
          </cell>
          <cell r="D1588">
            <v>2845.93</v>
          </cell>
        </row>
        <row r="1589">
          <cell r="A1589" t="str">
            <v>1108059</v>
          </cell>
          <cell r="B1589" t="str">
            <v>Microconcreto para reparos e grauteamento - confecção em misturador e lançamento manual</v>
          </cell>
          <cell r="C1589" t="str">
            <v>m³</v>
          </cell>
          <cell r="D1589">
            <v>3261.27</v>
          </cell>
        </row>
        <row r="1590">
          <cell r="A1590" t="str">
            <v>1207700</v>
          </cell>
          <cell r="B1590" t="str">
            <v>Concreto fck = 20 MPa para projeção via seca - confecção em betoneira - areia e brita comerciais</v>
          </cell>
          <cell r="C1590" t="str">
            <v>m³</v>
          </cell>
          <cell r="D1590">
            <v>560.86</v>
          </cell>
        </row>
        <row r="1591">
          <cell r="A1591" t="str">
            <v>1207701</v>
          </cell>
          <cell r="B1591" t="str">
            <v>Concreto fck = 25 MPa para projeção via seca - confecção em betoneira - areia e brita comerciais</v>
          </cell>
          <cell r="C1591" t="str">
            <v>m³</v>
          </cell>
          <cell r="D1591">
            <v>594.15</v>
          </cell>
        </row>
        <row r="1592">
          <cell r="A1592" t="str">
            <v>1207702</v>
          </cell>
          <cell r="B1592" t="str">
            <v>Concreto fck = 30 MPa para projeção via seca - confecção em betoneira - areia e brita comerciais</v>
          </cell>
          <cell r="C1592" t="str">
            <v>m³</v>
          </cell>
          <cell r="D1592">
            <v>631.39</v>
          </cell>
        </row>
        <row r="1593">
          <cell r="A1593" t="str">
            <v>1207708</v>
          </cell>
          <cell r="B1593" t="str">
            <v>Concreto fck = 30 MPa para projeção via úmida - confecção em central dosadora de 30 m³/h - areia e brita comerciais</v>
          </cell>
          <cell r="C1593" t="str">
            <v>m³</v>
          </cell>
          <cell r="D1593">
            <v>573.99</v>
          </cell>
        </row>
        <row r="1594">
          <cell r="A1594" t="str">
            <v>1207703</v>
          </cell>
          <cell r="B1594" t="str">
            <v>Concreto fck = 40 MPa para projeção via seca - confecção em betoneira - areia e brita comerciais</v>
          </cell>
          <cell r="C1594" t="str">
            <v>m³</v>
          </cell>
          <cell r="D1594">
            <v>719.64</v>
          </cell>
        </row>
        <row r="1595">
          <cell r="A1595" t="str">
            <v>1207709</v>
          </cell>
          <cell r="B1595" t="str">
            <v>Concreto fck = 40 MPa para projeção via úmida - confecção em central dosadora de 30 m³/h - areia e brita comerciais</v>
          </cell>
          <cell r="C1595" t="str">
            <v>m³</v>
          </cell>
          <cell r="D1595">
            <v>654.87</v>
          </cell>
        </row>
        <row r="1596">
          <cell r="A1596" t="str">
            <v>1207710</v>
          </cell>
          <cell r="B1596" t="str">
            <v>Concreto projetado via seca fck = 20 MPa aplicado em pisos</v>
          </cell>
          <cell r="C1596" t="str">
            <v>m³</v>
          </cell>
          <cell r="D1596">
            <v>867.49</v>
          </cell>
        </row>
        <row r="1597">
          <cell r="A1597" t="str">
            <v>1207711</v>
          </cell>
          <cell r="B1597" t="str">
            <v>Concreto projetado via seca fck = 20 MPa aplicado em superfícies inclinadas e verticais</v>
          </cell>
          <cell r="C1597" t="str">
            <v>m³</v>
          </cell>
          <cell r="D1597">
            <v>1082.69</v>
          </cell>
        </row>
        <row r="1598">
          <cell r="A1598" t="str">
            <v>1207713</v>
          </cell>
          <cell r="B1598" t="str">
            <v>Concreto projetado via seca fck = 20 MPa aplicado em teto</v>
          </cell>
          <cell r="C1598" t="str">
            <v>m³</v>
          </cell>
          <cell r="D1598">
            <v>1641.88</v>
          </cell>
        </row>
        <row r="1599">
          <cell r="A1599" t="str">
            <v>1207714</v>
          </cell>
          <cell r="B1599" t="str">
            <v>Concreto projetado via seca fck = 25 MPa aplicado em pisos</v>
          </cell>
          <cell r="C1599" t="str">
            <v>m³</v>
          </cell>
          <cell r="D1599">
            <v>906.66</v>
          </cell>
        </row>
        <row r="1600">
          <cell r="A1600" t="str">
            <v>1207715</v>
          </cell>
          <cell r="B1600" t="str">
            <v>Concreto projetado via seca fck = 25 MPa aplicado em superfícies inclinadas e verticais</v>
          </cell>
          <cell r="C1600" t="str">
            <v>m³</v>
          </cell>
          <cell r="D1600">
            <v>1130.25</v>
          </cell>
        </row>
        <row r="1601">
          <cell r="A1601" t="str">
            <v>1207717</v>
          </cell>
          <cell r="B1601" t="str">
            <v>Concreto projetado via seca fck = 25 MPa aplicado em teto</v>
          </cell>
          <cell r="C1601" t="str">
            <v>m³</v>
          </cell>
          <cell r="D1601">
            <v>1708.46</v>
          </cell>
        </row>
        <row r="1602">
          <cell r="A1602" t="str">
            <v>1207718</v>
          </cell>
          <cell r="B1602" t="str">
            <v>Concreto projetado via seca fck = 30 MPa aplicado em pisos</v>
          </cell>
          <cell r="C1602" t="str">
            <v>m³</v>
          </cell>
          <cell r="D1602">
            <v>950.47</v>
          </cell>
        </row>
        <row r="1603">
          <cell r="A1603" t="str">
            <v>1207719</v>
          </cell>
          <cell r="B1603" t="str">
            <v>Concreto projetado via seca fck = 30 MPa aplicado em superfícies inclinadas e verticais</v>
          </cell>
          <cell r="C1603" t="str">
            <v>m³</v>
          </cell>
          <cell r="D1603">
            <v>1183.45</v>
          </cell>
        </row>
        <row r="1604">
          <cell r="A1604" t="str">
            <v>1207721</v>
          </cell>
          <cell r="B1604" t="str">
            <v>Concreto projetado via seca fck = 30 MPa aplicado em teto</v>
          </cell>
          <cell r="C1604" t="str">
            <v>m³</v>
          </cell>
          <cell r="D1604">
            <v>1782.94</v>
          </cell>
        </row>
        <row r="1605">
          <cell r="A1605" t="str">
            <v>1207722</v>
          </cell>
          <cell r="B1605" t="str">
            <v>Concreto projetado via seca fck = 40 MPa aplicado em pisos</v>
          </cell>
          <cell r="C1605" t="str">
            <v>m³</v>
          </cell>
          <cell r="D1605">
            <v>1054.29</v>
          </cell>
        </row>
        <row r="1606">
          <cell r="A1606" t="str">
            <v>1207723</v>
          </cell>
          <cell r="B1606" t="str">
            <v>Concreto projetado via seca fck = 40 MPa aplicado em superfícies inclinadas e verticais</v>
          </cell>
          <cell r="C1606" t="str">
            <v>m³</v>
          </cell>
          <cell r="D1606">
            <v>1309.52</v>
          </cell>
        </row>
        <row r="1607">
          <cell r="A1607" t="str">
            <v>1207725</v>
          </cell>
          <cell r="B1607" t="str">
            <v>Concreto projetado via seca fck = 40 MPa via seca aplicado em teto</v>
          </cell>
          <cell r="C1607" t="str">
            <v>m³</v>
          </cell>
          <cell r="D1607">
            <v>1959.44</v>
          </cell>
        </row>
        <row r="1608">
          <cell r="A1608" t="str">
            <v>1207728</v>
          </cell>
          <cell r="B1608" t="str">
            <v>Concreto projetado via úmida fck = 30 MPa aplicado em túneis classe I com seção de 20 a 40 m²</v>
          </cell>
          <cell r="C1608" t="str">
            <v>m³</v>
          </cell>
          <cell r="D1608">
            <v>832.27</v>
          </cell>
        </row>
        <row r="1609">
          <cell r="A1609" t="str">
            <v>1207727</v>
          </cell>
          <cell r="B1609" t="str">
            <v>Concreto projetado via úmida fck = 30 MPa aplicado em túneis classe I com seção de 40 a 60 m²</v>
          </cell>
          <cell r="C1609" t="str">
            <v>m³</v>
          </cell>
          <cell r="D1609">
            <v>815.42</v>
          </cell>
        </row>
        <row r="1610">
          <cell r="A1610" t="str">
            <v>1207726</v>
          </cell>
          <cell r="B1610" t="str">
            <v>Concreto projetado via úmida fck = 30 MPa aplicado em túneis classe I com seção de 60 a 90 m²</v>
          </cell>
          <cell r="C1610" t="str">
            <v>m³</v>
          </cell>
          <cell r="D1610">
            <v>801.95</v>
          </cell>
        </row>
        <row r="1611">
          <cell r="A1611" t="str">
            <v>1208329</v>
          </cell>
          <cell r="B1611" t="str">
            <v>Concreto projetado via úmida fck = 30 MPa aplicado em túneis classe I com seção superior a 90 m²</v>
          </cell>
          <cell r="C1611" t="str">
            <v>m³</v>
          </cell>
          <cell r="D1611">
            <v>786.43</v>
          </cell>
        </row>
        <row r="1612">
          <cell r="A1612" t="str">
            <v>1207685</v>
          </cell>
          <cell r="B1612" t="str">
            <v>Concreto projetado via úmida fck = 30 MPa aplicado em túneis classe II com seção de 20 a 40 m²</v>
          </cell>
          <cell r="C1612" t="str">
            <v>m³</v>
          </cell>
          <cell r="D1612">
            <v>873.24</v>
          </cell>
        </row>
        <row r="1613">
          <cell r="A1613" t="str">
            <v>1207684</v>
          </cell>
          <cell r="B1613" t="str">
            <v>Concreto projetado via úmida fck = 30 MPa aplicado em túneis classe II com seção de 40 a 60 m²</v>
          </cell>
          <cell r="C1613" t="str">
            <v>m³</v>
          </cell>
          <cell r="D1613">
            <v>850.98</v>
          </cell>
        </row>
        <row r="1614">
          <cell r="A1614" t="str">
            <v>1207683</v>
          </cell>
          <cell r="B1614" t="str">
            <v>Concreto projetado via úmida fck = 30 MPa aplicado em túneis classe II com seção de 60 a 90 m²</v>
          </cell>
          <cell r="C1614" t="str">
            <v>m³</v>
          </cell>
          <cell r="D1614">
            <v>834.02</v>
          </cell>
        </row>
        <row r="1615">
          <cell r="A1615" t="str">
            <v>1208337</v>
          </cell>
          <cell r="B1615" t="str">
            <v>Concreto projetado via úmida fck = 30 MPa aplicado em túneis classe II com seção superior a 90 m²</v>
          </cell>
          <cell r="C1615" t="str">
            <v>m³</v>
          </cell>
          <cell r="D1615">
            <v>815.98</v>
          </cell>
        </row>
        <row r="1616">
          <cell r="A1616" t="str">
            <v>1207691</v>
          </cell>
          <cell r="B1616" t="str">
            <v>Concreto projetado via úmida fck = 30 MPa aplicado em túneis classe III com seção de 20 a 40 m²</v>
          </cell>
          <cell r="C1616" t="str">
            <v>m³</v>
          </cell>
          <cell r="D1616">
            <v>922.18</v>
          </cell>
        </row>
        <row r="1617">
          <cell r="A1617" t="str">
            <v>1207690</v>
          </cell>
          <cell r="B1617" t="str">
            <v>Concreto projetado via úmida fck = 30 MPa aplicado em túneis classe III com seção de 40 a 60 m²</v>
          </cell>
          <cell r="C1617" t="str">
            <v>m³</v>
          </cell>
          <cell r="D1617">
            <v>891.87</v>
          </cell>
        </row>
        <row r="1618">
          <cell r="A1618" t="str">
            <v>1207689</v>
          </cell>
          <cell r="B1618" t="str">
            <v>Concreto projetado via úmida fck = 30 MPa aplicado em túneis classe III com seção de 60 a 90 m²</v>
          </cell>
          <cell r="C1618" t="str">
            <v>m³</v>
          </cell>
          <cell r="D1618">
            <v>866.39</v>
          </cell>
        </row>
        <row r="1619">
          <cell r="A1619" t="str">
            <v>1208345</v>
          </cell>
          <cell r="B1619" t="str">
            <v>Concreto projetado via úmida fck = 30 MPa aplicado em túneis classe III com seção superior a 90 m²</v>
          </cell>
          <cell r="C1619" t="str">
            <v>m³</v>
          </cell>
          <cell r="D1619">
            <v>845.38</v>
          </cell>
        </row>
        <row r="1620">
          <cell r="A1620" t="str">
            <v>1207697</v>
          </cell>
          <cell r="B1620" t="str">
            <v>Concreto projetado via úmida fck = 30 MPa aplicado em túneis classe IV com seção de 20 a 40 m²</v>
          </cell>
          <cell r="C1620" t="str">
            <v>m³</v>
          </cell>
          <cell r="D1620">
            <v>983.21</v>
          </cell>
        </row>
        <row r="1621">
          <cell r="A1621" t="str">
            <v>1207696</v>
          </cell>
          <cell r="B1621" t="str">
            <v>Concreto projetado via úmida fck = 30 MPa aplicado em túneis classe IV com seção de 40 a 60 m²</v>
          </cell>
          <cell r="C1621" t="str">
            <v>m³</v>
          </cell>
          <cell r="D1621">
            <v>939.89</v>
          </cell>
        </row>
        <row r="1622">
          <cell r="A1622" t="str">
            <v>1207695</v>
          </cell>
          <cell r="B1622" t="str">
            <v>Concreto projetado via úmida fck = 30 MPa aplicado em túneis classe IV com seção de 60 a 90 m²</v>
          </cell>
          <cell r="C1622" t="str">
            <v>m³</v>
          </cell>
          <cell r="D1622">
            <v>910.42</v>
          </cell>
        </row>
        <row r="1623">
          <cell r="A1623" t="str">
            <v>1208353</v>
          </cell>
          <cell r="B1623" t="str">
            <v>Concreto projetado via úmida fck = 30 MPa aplicado em túneis classe IV com seção superior a 90 m²</v>
          </cell>
          <cell r="C1623" t="str">
            <v>m³</v>
          </cell>
          <cell r="D1623">
            <v>880.8</v>
          </cell>
        </row>
        <row r="1624">
          <cell r="A1624" t="str">
            <v>1207663</v>
          </cell>
          <cell r="B1624" t="str">
            <v>Concreto projetado via úmida fck = 30 MPa aplicado em túneis classe V com seção de 20 a 40 m²</v>
          </cell>
          <cell r="C1624" t="str">
            <v>m³</v>
          </cell>
          <cell r="D1624">
            <v>1150.17</v>
          </cell>
        </row>
        <row r="1625">
          <cell r="A1625" t="str">
            <v>1207662</v>
          </cell>
          <cell r="B1625" t="str">
            <v>Concreto projetado via úmida fck = 30 MPa aplicado em túneis classe V com seção de 40 a 60 m²</v>
          </cell>
          <cell r="C1625" t="str">
            <v>m³</v>
          </cell>
          <cell r="D1625">
            <v>1121.19</v>
          </cell>
        </row>
        <row r="1626">
          <cell r="A1626" t="str">
            <v>1207661</v>
          </cell>
          <cell r="B1626" t="str">
            <v>Concreto projetado via úmida fck = 30 MPa aplicado em túneis classe V com seção de 60 a 90 m²</v>
          </cell>
          <cell r="C1626" t="str">
            <v>m³</v>
          </cell>
          <cell r="D1626">
            <v>1098.01</v>
          </cell>
        </row>
        <row r="1627">
          <cell r="A1627" t="str">
            <v>1208361</v>
          </cell>
          <cell r="B1627" t="str">
            <v>Concreto projetado via úmida fck = 30 MPa aplicado em túneis classe V com seção superior a 90 m²</v>
          </cell>
          <cell r="C1627" t="str">
            <v>m³</v>
          </cell>
          <cell r="D1627">
            <v>1063.23</v>
          </cell>
        </row>
        <row r="1628">
          <cell r="A1628" t="str">
            <v>1207669</v>
          </cell>
          <cell r="B1628" t="str">
            <v>Concreto projetado via úmida fck = 30 MPa aplicado em túneis classe VI com seção de 20 a 40 m²</v>
          </cell>
          <cell r="C1628" t="str">
            <v>m³</v>
          </cell>
          <cell r="D1628">
            <v>1279.77</v>
          </cell>
        </row>
        <row r="1629">
          <cell r="A1629" t="str">
            <v>1207668</v>
          </cell>
          <cell r="B1629" t="str">
            <v>Concreto projetado via úmida fck = 30 MPa aplicado em túneis classe VI com seção de 40 a 60 m²</v>
          </cell>
          <cell r="C1629" t="str">
            <v>m³</v>
          </cell>
          <cell r="D1629">
            <v>1243.79</v>
          </cell>
        </row>
        <row r="1630">
          <cell r="A1630" t="str">
            <v>1207667</v>
          </cell>
          <cell r="B1630" t="str">
            <v>Concreto projetado via úmida fck = 30 MPa aplicado em túneis classe VI com seção de 60 a 90 m²</v>
          </cell>
          <cell r="C1630" t="str">
            <v>m³</v>
          </cell>
          <cell r="D1630">
            <v>1189.83</v>
          </cell>
        </row>
        <row r="1631">
          <cell r="A1631" t="str">
            <v>1208369</v>
          </cell>
          <cell r="B1631" t="str">
            <v>Concreto projetado via úmida fck = 30 MPa aplicado em túneis classe VI com seção superior a 90 m²</v>
          </cell>
          <cell r="C1631" t="str">
            <v>m³</v>
          </cell>
          <cell r="D1631">
            <v>1135.8699999999999</v>
          </cell>
        </row>
        <row r="1632">
          <cell r="A1632" t="str">
            <v>1207682</v>
          </cell>
          <cell r="B1632" t="str">
            <v>Concreto projetado via úmida fck = 40 MPa aplicado em túneis classe I com seção de 20 a 40 m²</v>
          </cell>
          <cell r="C1632" t="str">
            <v>m³</v>
          </cell>
          <cell r="D1632">
            <v>927.42</v>
          </cell>
        </row>
        <row r="1633">
          <cell r="A1633" t="str">
            <v>1207681</v>
          </cell>
          <cell r="B1633" t="str">
            <v>Concreto projetado via úmida fck = 40 MPa aplicado em túneis classe I com seção de 40 a 60 m²</v>
          </cell>
          <cell r="C1633" t="str">
            <v>m³</v>
          </cell>
          <cell r="D1633">
            <v>910.57</v>
          </cell>
        </row>
        <row r="1634">
          <cell r="A1634" t="str">
            <v>1207729</v>
          </cell>
          <cell r="B1634" t="str">
            <v>Concreto projetado via úmida fck = 40 MPa aplicado em túneis classe I com seção de 60 a 90 m²</v>
          </cell>
          <cell r="C1634" t="str">
            <v>m³</v>
          </cell>
          <cell r="D1634">
            <v>897.1</v>
          </cell>
        </row>
        <row r="1635">
          <cell r="A1635" t="str">
            <v>1208333</v>
          </cell>
          <cell r="B1635" t="str">
            <v>Concreto projetado via úmida fck = 40 MPa aplicado em túneis classe I com seção superior a 90 m²</v>
          </cell>
          <cell r="C1635" t="str">
            <v>m³</v>
          </cell>
          <cell r="D1635">
            <v>881.58</v>
          </cell>
        </row>
        <row r="1636">
          <cell r="A1636" t="str">
            <v>1207688</v>
          </cell>
          <cell r="B1636" t="str">
            <v>Concreto projetado via úmida fck = 40 MPa aplicado em túneis classe II com seção de 20 a 40 m²</v>
          </cell>
          <cell r="C1636" t="str">
            <v>m³</v>
          </cell>
          <cell r="D1636">
            <v>971.28</v>
          </cell>
        </row>
        <row r="1637">
          <cell r="A1637" t="str">
            <v>1207687</v>
          </cell>
          <cell r="B1637" t="str">
            <v>Concreto projetado via úmida fck = 40 MPa aplicado em túneis classe II com seção de 40 a 60 m²</v>
          </cell>
          <cell r="C1637" t="str">
            <v>m³</v>
          </cell>
          <cell r="D1637">
            <v>949.02</v>
          </cell>
        </row>
        <row r="1638">
          <cell r="A1638" t="str">
            <v>1207686</v>
          </cell>
          <cell r="B1638" t="str">
            <v>Concreto projetado via úmida fck = 40 MPa aplicado em túneis classe II com seção de 60 a 90 m²</v>
          </cell>
          <cell r="C1638" t="str">
            <v>m³</v>
          </cell>
          <cell r="D1638">
            <v>932.05</v>
          </cell>
        </row>
        <row r="1639">
          <cell r="A1639" t="str">
            <v>1208341</v>
          </cell>
          <cell r="B1639" t="str">
            <v>Concreto projetado via úmida fck = 40 MPa aplicado em túneis classe II com seção superior a 90 m²</v>
          </cell>
          <cell r="C1639" t="str">
            <v>m³</v>
          </cell>
          <cell r="D1639">
            <v>914.02</v>
          </cell>
        </row>
        <row r="1640">
          <cell r="A1640" t="str">
            <v>1207694</v>
          </cell>
          <cell r="B1640" t="str">
            <v>Concreto projetado via úmida fck = 40 MPa aplicado em túneis classe III com seção de 20 a 40 m²</v>
          </cell>
          <cell r="C1640" t="str">
            <v>m³</v>
          </cell>
          <cell r="D1640">
            <v>1023.28</v>
          </cell>
        </row>
        <row r="1641">
          <cell r="A1641" t="str">
            <v>1207693</v>
          </cell>
          <cell r="B1641" t="str">
            <v>Concreto projetado via úmida fck = 40 MPa aplicado em túneis classe III com seção de 40 a 60 m²</v>
          </cell>
          <cell r="C1641" t="str">
            <v>m³</v>
          </cell>
          <cell r="D1641">
            <v>992.97</v>
          </cell>
        </row>
        <row r="1642">
          <cell r="A1642" t="str">
            <v>1207692</v>
          </cell>
          <cell r="B1642" t="str">
            <v>Concreto projetado via úmida fck = 40 MPa aplicado em túneis classe III com seção de 60 a 90 m²</v>
          </cell>
          <cell r="C1642" t="str">
            <v>m³</v>
          </cell>
          <cell r="D1642">
            <v>967.49</v>
          </cell>
        </row>
        <row r="1643">
          <cell r="A1643" t="str">
            <v>1208349</v>
          </cell>
          <cell r="B1643" t="str">
            <v>Concreto projetado via úmida fck = 40 MPa aplicado em túneis classe III com seção superior a 90 m²</v>
          </cell>
          <cell r="C1643" t="str">
            <v>m³</v>
          </cell>
          <cell r="D1643">
            <v>946.48</v>
          </cell>
        </row>
        <row r="1644">
          <cell r="A1644" t="str">
            <v>1207660</v>
          </cell>
          <cell r="B1644" t="str">
            <v>Concreto projetado via úmida fck = 40 MPa aplicado em túneis classe IV com seção de 20 a 40 m²</v>
          </cell>
          <cell r="C1644" t="str">
            <v>m³</v>
          </cell>
          <cell r="D1644">
            <v>1087.57</v>
          </cell>
        </row>
        <row r="1645">
          <cell r="A1645" t="str">
            <v>1207699</v>
          </cell>
          <cell r="B1645" t="str">
            <v>Concreto projetado via úmida fck = 40 MPa aplicado em túneis classe IV com seção de 40 a 60 m²</v>
          </cell>
          <cell r="C1645" t="str">
            <v>m³</v>
          </cell>
          <cell r="D1645">
            <v>1044.25</v>
          </cell>
        </row>
        <row r="1646">
          <cell r="A1646" t="str">
            <v>1207698</v>
          </cell>
          <cell r="B1646" t="str">
            <v>Concreto projetado via úmida fck = 40 MPa aplicado em túneis classe IV com seção de 60 a 90 m²</v>
          </cell>
          <cell r="C1646" t="str">
            <v>m³</v>
          </cell>
          <cell r="D1646">
            <v>1014.79</v>
          </cell>
        </row>
        <row r="1647">
          <cell r="A1647" t="str">
            <v>1208357</v>
          </cell>
          <cell r="B1647" t="str">
            <v>Concreto projetado via úmida fck = 40 MPa aplicado em túneis classe IV com seção superior a 90 m²</v>
          </cell>
          <cell r="C1647" t="str">
            <v>m³</v>
          </cell>
          <cell r="D1647">
            <v>985.16</v>
          </cell>
        </row>
        <row r="1648">
          <cell r="A1648" t="str">
            <v>1207666</v>
          </cell>
          <cell r="B1648" t="str">
            <v>Concreto projetado via úmida fck = 40 MPa aplicado em túneis classe V com seção de 20 a 40 m²</v>
          </cell>
          <cell r="C1648" t="str">
            <v>m³</v>
          </cell>
          <cell r="D1648">
            <v>1258.01</v>
          </cell>
        </row>
        <row r="1649">
          <cell r="A1649" t="str">
            <v>1207665</v>
          </cell>
          <cell r="B1649" t="str">
            <v>Concreto projetado via úmida fck = 40 MPa aplicado em túneis classe V com seção de 40 a 60 m²</v>
          </cell>
          <cell r="C1649" t="str">
            <v>m³</v>
          </cell>
          <cell r="D1649">
            <v>1229.03</v>
          </cell>
        </row>
        <row r="1650">
          <cell r="A1650" t="str">
            <v>1207664</v>
          </cell>
          <cell r="B1650" t="str">
            <v>Concreto projetado via úmida fck = 40 MPa aplicado em túneis classe V com seção de 60 a 90 m²</v>
          </cell>
          <cell r="C1650" t="str">
            <v>m³</v>
          </cell>
          <cell r="D1650">
            <v>1205.8499999999999</v>
          </cell>
        </row>
        <row r="1651">
          <cell r="A1651" t="str">
            <v>1208365</v>
          </cell>
          <cell r="B1651" t="str">
            <v>Concreto projetado via úmida fck = 40 MPa aplicado em túneis classe V com seção superior a 90 m²</v>
          </cell>
          <cell r="C1651" t="str">
            <v>m³</v>
          </cell>
          <cell r="D1651">
            <v>1171.07</v>
          </cell>
        </row>
        <row r="1652">
          <cell r="A1652" t="str">
            <v>1207672</v>
          </cell>
          <cell r="B1652" t="str">
            <v>Concreto projetado via úmida fck = 40 MPa aplicado em túneis classe VI com seção de 20 a 40 m²</v>
          </cell>
          <cell r="C1652" t="str">
            <v>m³</v>
          </cell>
          <cell r="D1652">
            <v>1391.33</v>
          </cell>
        </row>
        <row r="1653">
          <cell r="A1653" t="str">
            <v>1207671</v>
          </cell>
          <cell r="B1653" t="str">
            <v>Concreto projetado via úmida fck = 40 MPa aplicado em túneis classe VI com seção de 40 a 60 m²</v>
          </cell>
          <cell r="C1653" t="str">
            <v>m³</v>
          </cell>
          <cell r="D1653">
            <v>1355.35</v>
          </cell>
        </row>
        <row r="1654">
          <cell r="A1654" t="str">
            <v>1207670</v>
          </cell>
          <cell r="B1654" t="str">
            <v>Concreto projetado via úmida fck = 40 MPa aplicado em túneis classe VI com seção de 60 a 90 m²</v>
          </cell>
          <cell r="C1654" t="str">
            <v>m³</v>
          </cell>
          <cell r="D1654">
            <v>1301.3900000000001</v>
          </cell>
        </row>
        <row r="1655">
          <cell r="A1655" t="str">
            <v>1208373</v>
          </cell>
          <cell r="B1655" t="str">
            <v>Concreto projetado via úmida fck = 40 MPa aplicado em túneis classe VI com seção superior a 90 m²</v>
          </cell>
          <cell r="C1655" t="str">
            <v>m³</v>
          </cell>
          <cell r="D1655">
            <v>1247.43</v>
          </cell>
        </row>
        <row r="1656">
          <cell r="A1656" t="str">
            <v>1400976</v>
          </cell>
          <cell r="B1656" t="str">
            <v>Corte a plasma CNC em chapa com espessura de 6,3 a 10 mm</v>
          </cell>
          <cell r="C1656" t="str">
            <v>m</v>
          </cell>
          <cell r="D1656">
            <v>4.91</v>
          </cell>
        </row>
        <row r="1657">
          <cell r="A1657" t="str">
            <v>1400970</v>
          </cell>
          <cell r="B1657" t="str">
            <v>Corte a plasma manual em chapa de aço-carbono com espessura de 4 a 8 mm</v>
          </cell>
          <cell r="C1657" t="str">
            <v>m</v>
          </cell>
          <cell r="D1657">
            <v>2.34</v>
          </cell>
        </row>
        <row r="1658">
          <cell r="A1658" t="str">
            <v>1400971</v>
          </cell>
          <cell r="B1658" t="str">
            <v>Corte a plasma manual em chapa de aço-carbono com espessura de 9 a 25 mm</v>
          </cell>
          <cell r="C1658" t="str">
            <v>m</v>
          </cell>
          <cell r="D1658">
            <v>10.199999999999999</v>
          </cell>
        </row>
        <row r="1659">
          <cell r="A1659" t="str">
            <v>1400972</v>
          </cell>
          <cell r="B1659" t="str">
            <v>Corte a plasma manual em chapa de alumínio com espessura de 1,5 mm</v>
          </cell>
          <cell r="C1659" t="str">
            <v>m</v>
          </cell>
          <cell r="D1659">
            <v>2.29</v>
          </cell>
        </row>
        <row r="1660">
          <cell r="A1660" t="str">
            <v>1416201</v>
          </cell>
          <cell r="B1660" t="str">
            <v>Corte de barras de aço CA-50 com maçarico oxiacetileno</v>
          </cell>
          <cell r="C1660" t="str">
            <v>cm²</v>
          </cell>
          <cell r="D1660">
            <v>0.21</v>
          </cell>
        </row>
        <row r="1661">
          <cell r="A1661" t="str">
            <v>1400969</v>
          </cell>
          <cell r="B1661" t="str">
            <v>Corte de cantoneira de alumínio</v>
          </cell>
          <cell r="C1661" t="str">
            <v>un</v>
          </cell>
          <cell r="D1661">
            <v>0.16</v>
          </cell>
        </row>
        <row r="1662">
          <cell r="A1662" t="str">
            <v>1400975</v>
          </cell>
          <cell r="B1662" t="str">
            <v>Corte de chapa de aço com guilhotina hidráulica</v>
          </cell>
          <cell r="C1662" t="str">
            <v>m</v>
          </cell>
          <cell r="D1662">
            <v>4.16</v>
          </cell>
        </row>
        <row r="1663">
          <cell r="A1663" t="str">
            <v>1416141</v>
          </cell>
          <cell r="B1663" t="str">
            <v>Corte de chapas de aço com espessura de 12,5 mm com maçarico oxiacetileno</v>
          </cell>
          <cell r="C1663" t="str">
            <v>m</v>
          </cell>
          <cell r="D1663">
            <v>3.53</v>
          </cell>
        </row>
        <row r="1664">
          <cell r="A1664" t="str">
            <v>1416142</v>
          </cell>
          <cell r="B1664" t="str">
            <v>Corte de chapas de aço com espessura de 16 mm com maçarico oxiacetileno</v>
          </cell>
          <cell r="C1664" t="str">
            <v>m</v>
          </cell>
          <cell r="D1664">
            <v>5.38</v>
          </cell>
        </row>
        <row r="1665">
          <cell r="A1665" t="str">
            <v>1400973</v>
          </cell>
          <cell r="B1665" t="str">
            <v>Corte de chapas de aço com espessura de 3 mm com maçarico oxiacetileno</v>
          </cell>
          <cell r="C1665" t="str">
            <v>m</v>
          </cell>
          <cell r="D1665">
            <v>1.56</v>
          </cell>
        </row>
        <row r="1666">
          <cell r="A1666" t="str">
            <v>1400974</v>
          </cell>
          <cell r="B1666" t="str">
            <v>Corte de chapas de aço com espessura de 5 mm com maçarico oxiacetileno</v>
          </cell>
          <cell r="C1666" t="str">
            <v>m</v>
          </cell>
          <cell r="D1666">
            <v>1.82</v>
          </cell>
        </row>
        <row r="1667">
          <cell r="A1667" t="str">
            <v>1416139</v>
          </cell>
          <cell r="B1667" t="str">
            <v>Corte de chapas de aço com espessura de 6,3 mm com maçarico oxiacetileno</v>
          </cell>
          <cell r="C1667" t="str">
            <v>m</v>
          </cell>
          <cell r="D1667">
            <v>2.0099999999999998</v>
          </cell>
        </row>
        <row r="1668">
          <cell r="A1668" t="str">
            <v>1416202</v>
          </cell>
          <cell r="B1668" t="str">
            <v>Corte de chapas de aço com espessura de 8 mm com maçarico oxiacetileno</v>
          </cell>
          <cell r="C1668" t="str">
            <v>m</v>
          </cell>
          <cell r="D1668">
            <v>2.31</v>
          </cell>
        </row>
        <row r="1669">
          <cell r="A1669" t="str">
            <v>1416140</v>
          </cell>
          <cell r="B1669" t="str">
            <v>Corte de chapas de aço com espessura de 9,5 mm com maçarico oxiacetileno</v>
          </cell>
          <cell r="C1669" t="str">
            <v>m</v>
          </cell>
          <cell r="D1669">
            <v>2.63</v>
          </cell>
        </row>
        <row r="1670">
          <cell r="A1670" t="str">
            <v>1419543</v>
          </cell>
          <cell r="B1670" t="str">
            <v>Corte de perfil metálico com máquina policorte com espessura de até 1/8"</v>
          </cell>
          <cell r="C1670" t="str">
            <v>un</v>
          </cell>
          <cell r="D1670">
            <v>0.2</v>
          </cell>
        </row>
        <row r="1671">
          <cell r="A1671" t="str">
            <v>1408173</v>
          </cell>
          <cell r="B1671" t="str">
            <v>Corte de perfis metálicos com maçarico oxiacetileno</v>
          </cell>
          <cell r="C1671" t="str">
            <v>cm²</v>
          </cell>
          <cell r="D1671">
            <v>0.06</v>
          </cell>
        </row>
        <row r="1672">
          <cell r="A1672" t="str">
            <v>1407063</v>
          </cell>
          <cell r="B1672" t="str">
            <v>Corte de trilho TR45 com utilização de equipamento leve</v>
          </cell>
          <cell r="C1672" t="str">
            <v>un</v>
          </cell>
          <cell r="D1672">
            <v>7.67</v>
          </cell>
        </row>
        <row r="1673">
          <cell r="A1673" t="str">
            <v>1407064</v>
          </cell>
          <cell r="B1673" t="str">
            <v>Corte de trilho TR57 com utilização de equipamento leve</v>
          </cell>
          <cell r="C1673" t="str">
            <v>un</v>
          </cell>
          <cell r="D1673">
            <v>7.92</v>
          </cell>
        </row>
        <row r="1674">
          <cell r="A1674" t="str">
            <v>1407065</v>
          </cell>
          <cell r="B1674" t="str">
            <v>Corte de trilho TR68 com utilização de equipamento leve</v>
          </cell>
          <cell r="C1674" t="str">
            <v>un</v>
          </cell>
          <cell r="D1674">
            <v>8.11</v>
          </cell>
        </row>
        <row r="1675">
          <cell r="A1675" t="str">
            <v>1407066</v>
          </cell>
          <cell r="B1675" t="str">
            <v>Corte de trilho UIC60 com utilização de equipamento leve</v>
          </cell>
          <cell r="C1675" t="str">
            <v>un</v>
          </cell>
          <cell r="D1675">
            <v>7.98</v>
          </cell>
        </row>
        <row r="1676">
          <cell r="A1676" t="str">
            <v>1400977</v>
          </cell>
          <cell r="B1676" t="str">
            <v>Dobramento de chapas metálicas com espessuras de até 10 mm</v>
          </cell>
          <cell r="C1676" t="str">
            <v>m</v>
          </cell>
          <cell r="D1676">
            <v>3.53</v>
          </cell>
        </row>
        <row r="1677">
          <cell r="A1677" t="str">
            <v>1407067</v>
          </cell>
          <cell r="B1677" t="str">
            <v>Furação de trilho TR45 com utilização de equipamento leve</v>
          </cell>
          <cell r="C1677" t="str">
            <v>un</v>
          </cell>
          <cell r="D1677">
            <v>2.79</v>
          </cell>
        </row>
        <row r="1678">
          <cell r="A1678" t="str">
            <v>1407068</v>
          </cell>
          <cell r="B1678" t="str">
            <v>Furação de trilho TR57 com utilização de equipamento leve</v>
          </cell>
          <cell r="C1678" t="str">
            <v>un</v>
          </cell>
          <cell r="D1678">
            <v>3.14</v>
          </cell>
        </row>
        <row r="1679">
          <cell r="A1679" t="str">
            <v>1407069</v>
          </cell>
          <cell r="B1679" t="str">
            <v>Furação de trilho TR68 com utilização de equipamento leve</v>
          </cell>
          <cell r="C1679" t="str">
            <v>un</v>
          </cell>
          <cell r="D1679">
            <v>3.4</v>
          </cell>
        </row>
        <row r="1680">
          <cell r="A1680" t="str">
            <v>1407070</v>
          </cell>
          <cell r="B1680" t="str">
            <v>Furação de trilho UIC60 com utilização de equipamento leve</v>
          </cell>
          <cell r="C1680" t="str">
            <v>un</v>
          </cell>
          <cell r="D1680">
            <v>3.24</v>
          </cell>
        </row>
        <row r="1681">
          <cell r="A1681" t="str">
            <v>1400987</v>
          </cell>
          <cell r="B1681" t="str">
            <v>Perfuração de chapas metálicas com espessura de até 3 mm - D = 25 mm</v>
          </cell>
          <cell r="C1681" t="str">
            <v>un</v>
          </cell>
          <cell r="D1681">
            <v>1.38</v>
          </cell>
        </row>
        <row r="1682">
          <cell r="A1682" t="str">
            <v>1416257</v>
          </cell>
          <cell r="B1682" t="str">
            <v>Solda com maçarico oxiacetileno de chapas de aço de 12,5 mm</v>
          </cell>
          <cell r="C1682" t="str">
            <v>m</v>
          </cell>
          <cell r="D1682">
            <v>252.78</v>
          </cell>
        </row>
        <row r="1683">
          <cell r="A1683" t="str">
            <v>1416253</v>
          </cell>
          <cell r="B1683" t="str">
            <v>Solda com maçarico oxiacetileno de chapas de aço de 16 mm</v>
          </cell>
          <cell r="C1683" t="str">
            <v>m</v>
          </cell>
          <cell r="D1683">
            <v>573.16</v>
          </cell>
        </row>
        <row r="1684">
          <cell r="A1684" t="str">
            <v>1416254</v>
          </cell>
          <cell r="B1684" t="str">
            <v>Solda com maçarico oxiacetileno de chapas de aço de 6,3 mm</v>
          </cell>
          <cell r="C1684" t="str">
            <v>m</v>
          </cell>
          <cell r="D1684">
            <v>49.8</v>
          </cell>
        </row>
        <row r="1685">
          <cell r="A1685" t="str">
            <v>1416255</v>
          </cell>
          <cell r="B1685" t="str">
            <v>Solda com maçarico oxiacetileno de chapas de aço de 8 mm</v>
          </cell>
          <cell r="C1685" t="str">
            <v>m</v>
          </cell>
          <cell r="D1685">
            <v>86.06</v>
          </cell>
        </row>
        <row r="1686">
          <cell r="A1686" t="str">
            <v>1416256</v>
          </cell>
          <cell r="B1686" t="str">
            <v>Solda com maçarico oxiacetileno de chapas de aço de 9,5 mm</v>
          </cell>
          <cell r="C1686" t="str">
            <v>m</v>
          </cell>
          <cell r="D1686">
            <v>131.68</v>
          </cell>
        </row>
        <row r="1687">
          <cell r="A1687" t="str">
            <v>1408028</v>
          </cell>
          <cell r="B1687" t="str">
            <v>Solda elétrica manual de perfis metálicos e chapas de aço com eletrodo E70XX para beneficiamento de aço naval</v>
          </cell>
          <cell r="C1687" t="str">
            <v>kg</v>
          </cell>
          <cell r="D1687">
            <v>227.42</v>
          </cell>
        </row>
        <row r="1688">
          <cell r="A1688" t="str">
            <v>1408027</v>
          </cell>
          <cell r="B1688" t="str">
            <v>Solda tipo MIG/MAG automatizada</v>
          </cell>
          <cell r="C1688" t="str">
            <v>kg</v>
          </cell>
          <cell r="D1688">
            <v>119.99</v>
          </cell>
        </row>
        <row r="1689">
          <cell r="A1689" t="str">
            <v>1400978</v>
          </cell>
          <cell r="B1689" t="str">
            <v>Solda tipo MIG/MAG manual</v>
          </cell>
          <cell r="C1689" t="str">
            <v>kg</v>
          </cell>
          <cell r="D1689">
            <v>202.49</v>
          </cell>
        </row>
        <row r="1690">
          <cell r="A1690" t="str">
            <v>1513941</v>
          </cell>
          <cell r="B1690" t="str">
            <v>Contenção em areia-cimento ensacada com mistura de areia com 8% de cimento - confecção e assentamento</v>
          </cell>
          <cell r="C1690" t="str">
            <v>m³</v>
          </cell>
          <cell r="D1690">
            <v>506.04</v>
          </cell>
        </row>
        <row r="1691">
          <cell r="A1691" t="str">
            <v>1513940</v>
          </cell>
          <cell r="B1691" t="str">
            <v>Contenção em solo-cimento ensacado com mistura de solo de jazida com 8% de cimento - confecção e assentamento</v>
          </cell>
          <cell r="C1691" t="str">
            <v>m³</v>
          </cell>
          <cell r="D1691">
            <v>343.72</v>
          </cell>
        </row>
        <row r="1692">
          <cell r="A1692" t="str">
            <v>1505879</v>
          </cell>
          <cell r="B1692" t="str">
            <v>Enrocamento de pedra arrumada manualmente - pedra de mão comercial - fornecimento e assentamento</v>
          </cell>
          <cell r="C1692" t="str">
            <v>m³</v>
          </cell>
          <cell r="D1692">
            <v>286.36</v>
          </cell>
        </row>
        <row r="1693">
          <cell r="A1693" t="str">
            <v>1505878</v>
          </cell>
          <cell r="B1693" t="str">
            <v>Enrocamento de pedra arrumada manualmente - pedra de mão produzida - confecção e assentamento</v>
          </cell>
          <cell r="C1693" t="str">
            <v>m³</v>
          </cell>
          <cell r="D1693">
            <v>173.9</v>
          </cell>
        </row>
        <row r="1694">
          <cell r="A1694" t="str">
            <v>1505877</v>
          </cell>
          <cell r="B1694" t="str">
            <v>Enrocamento de pedra espalhada e compactada mecanicamente - pedra de mão comercial - fornecimento e assentamento</v>
          </cell>
          <cell r="C1694" t="str">
            <v>m³</v>
          </cell>
          <cell r="D1694">
            <v>185.02</v>
          </cell>
        </row>
        <row r="1695">
          <cell r="A1695" t="str">
            <v>1505860</v>
          </cell>
          <cell r="B1695" t="str">
            <v>Enrocamento de pedra jogada - pedra de mão comercial - fornecimento e assentamento</v>
          </cell>
          <cell r="C1695" t="str">
            <v>m³</v>
          </cell>
          <cell r="D1695">
            <v>187.92</v>
          </cell>
        </row>
        <row r="1696">
          <cell r="A1696" t="str">
            <v>1505859</v>
          </cell>
          <cell r="B1696" t="str">
            <v>Enrocamento de pedra jogada - pedra de mão produzida - confecção e assentamento</v>
          </cell>
          <cell r="C1696" t="str">
            <v>m³</v>
          </cell>
          <cell r="D1696">
            <v>94.21</v>
          </cell>
        </row>
        <row r="1697">
          <cell r="A1697" t="str">
            <v>1516204</v>
          </cell>
          <cell r="B1697" t="str">
            <v>Fabricação de blocos segmentais de face pré-moldados - C = 40 cm, L = 40 cm e H = 20 cm - massa de 25 kg</v>
          </cell>
          <cell r="C1697" t="str">
            <v>un</v>
          </cell>
          <cell r="D1697">
            <v>5.8</v>
          </cell>
        </row>
        <row r="1698">
          <cell r="A1698" t="str">
            <v>1516312</v>
          </cell>
          <cell r="B1698" t="str">
            <v>Geocélula em PEAD, paredes perfuradas, soldadas - altura de 100 mm e 1.206 cm² de área de célula - fornecimento e instalação</v>
          </cell>
          <cell r="C1698" t="str">
            <v>m²</v>
          </cell>
          <cell r="D1698">
            <v>43</v>
          </cell>
        </row>
        <row r="1699">
          <cell r="A1699" t="str">
            <v>1516304</v>
          </cell>
          <cell r="B1699" t="str">
            <v>Geocélula em PEAD, paredes perfuradas, soldadas - altura de 100 mm e 289 cm² de área de célula - fornecimento e instalação</v>
          </cell>
          <cell r="C1699" t="str">
            <v>m²</v>
          </cell>
          <cell r="D1699">
            <v>52.55</v>
          </cell>
        </row>
        <row r="1700">
          <cell r="A1700" t="str">
            <v>1516308</v>
          </cell>
          <cell r="B1700" t="str">
            <v>Geocélula em PEAD, paredes perfuradas, soldadas - altura de 100 mm e 460 cm² de área de célula - fornecimento e instalação</v>
          </cell>
          <cell r="C1700" t="str">
            <v>m²</v>
          </cell>
          <cell r="D1700">
            <v>42.93</v>
          </cell>
        </row>
        <row r="1701">
          <cell r="A1701" t="str">
            <v>1516313</v>
          </cell>
          <cell r="B1701" t="str">
            <v>Geocélula em PEAD, paredes perfuradas, soldadas - altura de 150 mm e 1.206 cm² de área de célula - fornecimento e instalação</v>
          </cell>
          <cell r="C1701" t="str">
            <v>m²</v>
          </cell>
          <cell r="D1701">
            <v>49.39</v>
          </cell>
        </row>
        <row r="1702">
          <cell r="A1702" t="str">
            <v>1516305</v>
          </cell>
          <cell r="B1702" t="str">
            <v>Geocélula em PEAD, paredes perfuradas, soldadas - altura de 150 mm e 289 cm² de área de célula - fornecimento e instalação</v>
          </cell>
          <cell r="C1702" t="str">
            <v>m²</v>
          </cell>
          <cell r="D1702">
            <v>63.16</v>
          </cell>
        </row>
        <row r="1703">
          <cell r="A1703" t="str">
            <v>1516309</v>
          </cell>
          <cell r="B1703" t="str">
            <v>Geocélula em PEAD, paredes perfuradas, soldadas - altura de 150 mm e 460 cm² de área de célula - fornecimento e instalação</v>
          </cell>
          <cell r="C1703" t="str">
            <v>m²</v>
          </cell>
          <cell r="D1703">
            <v>51.73</v>
          </cell>
        </row>
        <row r="1704">
          <cell r="A1704" t="str">
            <v>1516314</v>
          </cell>
          <cell r="B1704" t="str">
            <v>Geocélula em PEAD, paredes perfuradas, soldadas - altura de 200 mm e 1.206 cm² de área de célula - fornecimento e instalação</v>
          </cell>
          <cell r="C1704" t="str">
            <v>m²</v>
          </cell>
          <cell r="D1704">
            <v>56.99</v>
          </cell>
        </row>
        <row r="1705">
          <cell r="A1705" t="str">
            <v>1516306</v>
          </cell>
          <cell r="B1705" t="str">
            <v>Geocélula em PEAD, paredes perfuradas, soldadas - altura de 200 mm e 289 cm² de área de célula - fornecimento e instalação</v>
          </cell>
          <cell r="C1705" t="str">
            <v>m²</v>
          </cell>
          <cell r="D1705">
            <v>74.180000000000007</v>
          </cell>
        </row>
        <row r="1706">
          <cell r="A1706" t="str">
            <v>1516310</v>
          </cell>
          <cell r="B1706" t="str">
            <v>Geocélula em PEAD, paredes perfuradas, soldadas - altura de 200 mm e 460 cm² de área de célula - fornecimento e instalação</v>
          </cell>
          <cell r="C1706" t="str">
            <v>m²</v>
          </cell>
          <cell r="D1706">
            <v>60.44</v>
          </cell>
        </row>
        <row r="1707">
          <cell r="A1707" t="str">
            <v>1516311</v>
          </cell>
          <cell r="B1707" t="str">
            <v>Geocélula em PEAD, paredes perfuradas, soldadas - altura de 75 mm e 1.206 cm² de área de célula - fornecimento e instalação</v>
          </cell>
          <cell r="C1707" t="str">
            <v>m²</v>
          </cell>
          <cell r="D1707">
            <v>31.45</v>
          </cell>
        </row>
        <row r="1708">
          <cell r="A1708" t="str">
            <v>1516303</v>
          </cell>
          <cell r="B1708" t="str">
            <v>Geocélula em PEAD, paredes perfuradas, soldadas - altura de 75 mm e 289 cm² de área de célula - fornecimento e instalação</v>
          </cell>
          <cell r="C1708" t="str">
            <v>m²</v>
          </cell>
          <cell r="D1708">
            <v>41.99</v>
          </cell>
        </row>
        <row r="1709">
          <cell r="A1709" t="str">
            <v>1516307</v>
          </cell>
          <cell r="B1709" t="str">
            <v>Geocélula em PEAD, paredes perfuradas, soldadas - altura de 75 mm e 460 cm² de área de célula - fornecimento e instalação</v>
          </cell>
          <cell r="C1709" t="str">
            <v>m²</v>
          </cell>
          <cell r="D1709">
            <v>34.799999999999997</v>
          </cell>
        </row>
        <row r="1710">
          <cell r="A1710" t="str">
            <v>1516298</v>
          </cell>
          <cell r="B1710" t="str">
            <v>Geogrelha unidirecional com resistência à tração de 100 kN/m - fornecimento e instalação</v>
          </cell>
          <cell r="C1710" t="str">
            <v>m²</v>
          </cell>
          <cell r="D1710">
            <v>30.68</v>
          </cell>
        </row>
        <row r="1711">
          <cell r="A1711" t="str">
            <v>1516299</v>
          </cell>
          <cell r="B1711" t="str">
            <v>Geogrelha unidirecional com resistência à tração de 150 kN/m - fornecimento e instalação</v>
          </cell>
          <cell r="C1711" t="str">
            <v>m²</v>
          </cell>
          <cell r="D1711">
            <v>32.909999999999997</v>
          </cell>
        </row>
        <row r="1712">
          <cell r="A1712" t="str">
            <v>1516300</v>
          </cell>
          <cell r="B1712" t="str">
            <v>Geogrelha unidirecional com resistência à tração de 200 kN/m - fornecimento e instalação</v>
          </cell>
          <cell r="C1712" t="str">
            <v>m²</v>
          </cell>
          <cell r="D1712">
            <v>43.49</v>
          </cell>
        </row>
        <row r="1713">
          <cell r="A1713" t="str">
            <v>1516301</v>
          </cell>
          <cell r="B1713" t="str">
            <v>Geogrelha unidirecional com resistência à tração de 300 kN/m - fornecimento e instalação</v>
          </cell>
          <cell r="C1713" t="str">
            <v>m²</v>
          </cell>
          <cell r="D1713">
            <v>64.760000000000005</v>
          </cell>
        </row>
        <row r="1714">
          <cell r="A1714" t="str">
            <v>1516302</v>
          </cell>
          <cell r="B1714" t="str">
            <v>Geogrelha unidirecional com resistência à tração de 400 kN/m - fornecimento e instalação</v>
          </cell>
          <cell r="C1714" t="str">
            <v>m²</v>
          </cell>
          <cell r="D1714">
            <v>85.89</v>
          </cell>
        </row>
        <row r="1715">
          <cell r="A1715" t="str">
            <v>1516296</v>
          </cell>
          <cell r="B1715" t="str">
            <v>Geogrelha unidirecional com resistência à tração de 50 kN/m - fornecimento e instalação</v>
          </cell>
          <cell r="C1715" t="str">
            <v>m²</v>
          </cell>
          <cell r="D1715">
            <v>22.83</v>
          </cell>
        </row>
        <row r="1716">
          <cell r="A1716" t="str">
            <v>1516297</v>
          </cell>
          <cell r="B1716" t="str">
            <v>Geogrelha unidirecional com resistência à tração de 90 kN/m - fornecimento e instalação</v>
          </cell>
          <cell r="C1716" t="str">
            <v>m²</v>
          </cell>
          <cell r="D1716">
            <v>29.63</v>
          </cell>
        </row>
        <row r="1717">
          <cell r="A1717" t="str">
            <v>1505847</v>
          </cell>
          <cell r="B1717" t="str">
            <v>Muro em blocos segmentais de face pré-moldados - C = 40 cm, L = 40 cm, e H = 20 cm com altura de 4 a 6 m - confecção e assentamento</v>
          </cell>
          <cell r="C1717" t="str">
            <v>m²</v>
          </cell>
          <cell r="D1717">
            <v>181.56</v>
          </cell>
        </row>
        <row r="1718">
          <cell r="A1718" t="str">
            <v>1505848</v>
          </cell>
          <cell r="B1718" t="str">
            <v>Muro em blocos segmentais de face pré-moldados - C = 40 cm, L = 40 cm, e H = 20 cm com altura de 6 a 8 m - confecção e assentamento</v>
          </cell>
          <cell r="C1718" t="str">
            <v>m²</v>
          </cell>
          <cell r="D1718">
            <v>177.2</v>
          </cell>
        </row>
        <row r="1719">
          <cell r="A1719" t="str">
            <v>1505849</v>
          </cell>
          <cell r="B1719" t="str">
            <v>Muro em blocos segmentais de face pré-moldados - C = 40 cm, L = 40 cm, e H = 20 cm com altura de 8 a 10 m - confecção e assentamento</v>
          </cell>
          <cell r="C1719" t="str">
            <v>m²</v>
          </cell>
          <cell r="D1719">
            <v>174.78</v>
          </cell>
        </row>
        <row r="1720">
          <cell r="A1720" t="str">
            <v>1505930</v>
          </cell>
          <cell r="B1720" t="str">
            <v>Muro em blocos segmentais de face pré-moldados - C = 40 cm, L = 40 cm, e H = 20 cm com altura de até 4 m - confecção e assentamento</v>
          </cell>
          <cell r="C1720" t="str">
            <v>m²</v>
          </cell>
          <cell r="D1720">
            <v>204.43</v>
          </cell>
        </row>
        <row r="1721">
          <cell r="A1721" t="str">
            <v>1506055</v>
          </cell>
          <cell r="B1721" t="str">
            <v>Pedra argamassada com cimento e areia 1:3 - areia e pedra de mão comercial - fornecimento e assentamento</v>
          </cell>
          <cell r="C1721" t="str">
            <v>m³</v>
          </cell>
          <cell r="D1721">
            <v>427.08</v>
          </cell>
        </row>
        <row r="1722">
          <cell r="A1722" t="str">
            <v>1506056</v>
          </cell>
          <cell r="B1722" t="str">
            <v>Pedra argamassada com cimento e areia 1:3 - areia extraída e pedra de mão produzida - confecção e assentamento</v>
          </cell>
          <cell r="C1722" t="str">
            <v>m³</v>
          </cell>
          <cell r="D1722">
            <v>276.08</v>
          </cell>
        </row>
        <row r="1723">
          <cell r="A1723" t="str">
            <v>1513943</v>
          </cell>
          <cell r="B1723" t="str">
            <v>Proteção de taludes rochosos com telas metálicas - resistência longitudinal à tração de 121 kN/m - fornecimento e posicionamento - inclusive cabos de aço, grampos e clipes de junção</v>
          </cell>
          <cell r="C1723" t="str">
            <v>m²</v>
          </cell>
          <cell r="D1723">
            <v>201.03</v>
          </cell>
        </row>
        <row r="1724">
          <cell r="A1724" t="str">
            <v>1516318</v>
          </cell>
          <cell r="B1724" t="str">
            <v>Tela metálica dobrada em L para muro em solo reforçado - C = 200 cm, L = 40 cm e H = 40 cm - fornecimento e instalação</v>
          </cell>
          <cell r="C1724" t="str">
            <v>m²</v>
          </cell>
          <cell r="D1724">
            <v>614.32000000000005</v>
          </cell>
        </row>
        <row r="1725">
          <cell r="A1725" t="str">
            <v>1516317</v>
          </cell>
          <cell r="B1725" t="str">
            <v>Tela metálica dobrada em L para muro em solo reforçado - C = 200 cm, L = 50 cm e H = 50 cm - fornecimento e instalação</v>
          </cell>
          <cell r="C1725" t="str">
            <v>m²</v>
          </cell>
          <cell r="D1725">
            <v>551.95000000000005</v>
          </cell>
        </row>
        <row r="1726">
          <cell r="A1726" t="str">
            <v>1600965</v>
          </cell>
          <cell r="B1726" t="str">
            <v>Abertura em muro de alvenaria de pedra argamassada com martelete</v>
          </cell>
          <cell r="C1726" t="str">
            <v>m³</v>
          </cell>
          <cell r="D1726">
            <v>97.59</v>
          </cell>
        </row>
        <row r="1727">
          <cell r="A1727" t="str">
            <v>1600408</v>
          </cell>
          <cell r="B1727" t="str">
            <v>Apicoamento manual de concreto</v>
          </cell>
          <cell r="C1727" t="str">
            <v>m²</v>
          </cell>
          <cell r="D1727">
            <v>18.21</v>
          </cell>
        </row>
        <row r="1728">
          <cell r="A1728" t="str">
            <v>1600990</v>
          </cell>
          <cell r="B1728" t="str">
            <v>Demolição de concreto armado com martelete e corte oxiacetileno</v>
          </cell>
          <cell r="C1728" t="str">
            <v>m³</v>
          </cell>
          <cell r="D1728">
            <v>752.44</v>
          </cell>
        </row>
        <row r="1729">
          <cell r="A1729" t="str">
            <v>1600989</v>
          </cell>
          <cell r="B1729" t="str">
            <v>Demolição de concreto simples com martelete</v>
          </cell>
          <cell r="C1729" t="str">
            <v>m³</v>
          </cell>
          <cell r="D1729">
            <v>391.85</v>
          </cell>
        </row>
        <row r="1730">
          <cell r="A1730" t="str">
            <v>1600438</v>
          </cell>
          <cell r="B1730" t="str">
            <v>Demolição manual de concreto armado</v>
          </cell>
          <cell r="C1730" t="str">
            <v>m³</v>
          </cell>
          <cell r="D1730">
            <v>574.29</v>
          </cell>
        </row>
        <row r="1731">
          <cell r="A1731" t="str">
            <v>1600436</v>
          </cell>
          <cell r="B1731" t="str">
            <v>Demolição manual de concreto simples</v>
          </cell>
          <cell r="C1731" t="str">
            <v>m³</v>
          </cell>
          <cell r="D1731">
            <v>391.95</v>
          </cell>
        </row>
        <row r="1732">
          <cell r="A1732" t="str">
            <v>1600895</v>
          </cell>
          <cell r="B1732" t="str">
            <v>Demolição manual de construções provisórias de madeira - sem reaproveitamento</v>
          </cell>
          <cell r="C1732" t="str">
            <v>m²</v>
          </cell>
          <cell r="D1732">
            <v>14.11</v>
          </cell>
        </row>
        <row r="1733">
          <cell r="A1733" t="str">
            <v>1600897</v>
          </cell>
          <cell r="B1733" t="str">
            <v>Demolição manual de construções provisórias de madeira, sem fechamento lateral e sem pavimentação</v>
          </cell>
          <cell r="C1733" t="str">
            <v>m²</v>
          </cell>
          <cell r="D1733">
            <v>3.77</v>
          </cell>
        </row>
        <row r="1734">
          <cell r="A1734" t="str">
            <v>1619004</v>
          </cell>
          <cell r="B1734" t="str">
            <v>Demolição mecânica de alvenaria com carregadeira de pneus</v>
          </cell>
          <cell r="C1734" t="str">
            <v>m³</v>
          </cell>
          <cell r="D1734">
            <v>7.24</v>
          </cell>
        </row>
        <row r="1735">
          <cell r="A1735" t="str">
            <v>1600896</v>
          </cell>
          <cell r="B1735" t="str">
            <v>Demolição mecânica de alvenaria com escavadeira hidráulica</v>
          </cell>
          <cell r="C1735" t="str">
            <v>m²</v>
          </cell>
          <cell r="D1735">
            <v>16.02</v>
          </cell>
        </row>
        <row r="1736">
          <cell r="A1736" t="str">
            <v>1619003</v>
          </cell>
          <cell r="B1736" t="str">
            <v>Demolição mecânica de concreto armado com escavadeira hidráulica</v>
          </cell>
          <cell r="C1736" t="str">
            <v>m³</v>
          </cell>
          <cell r="D1736">
            <v>59.81</v>
          </cell>
        </row>
        <row r="1737">
          <cell r="A1737" t="str">
            <v>1619006</v>
          </cell>
          <cell r="B1737" t="str">
            <v>Demolição mecânica de concreto simples com escavadeira hidráulica</v>
          </cell>
          <cell r="C1737" t="str">
            <v>m³</v>
          </cell>
          <cell r="D1737">
            <v>43.59</v>
          </cell>
        </row>
        <row r="1738">
          <cell r="A1738" t="str">
            <v>1600414</v>
          </cell>
          <cell r="B1738" t="str">
            <v>Fresagem de piso de concreto</v>
          </cell>
          <cell r="C1738" t="str">
            <v>m²</v>
          </cell>
          <cell r="D1738">
            <v>1.1299999999999999</v>
          </cell>
        </row>
        <row r="1739">
          <cell r="A1739" t="str">
            <v>1608148</v>
          </cell>
          <cell r="B1739" t="str">
            <v>Perfuração em concreto com coroa diamantada - D = 100 mm</v>
          </cell>
          <cell r="C1739" t="str">
            <v>m</v>
          </cell>
          <cell r="D1739">
            <v>238.75</v>
          </cell>
        </row>
        <row r="1740">
          <cell r="A1740" t="str">
            <v>1608021</v>
          </cell>
          <cell r="B1740" t="str">
            <v>Perfuração em concreto com coroa diamantada - D = 16 mm</v>
          </cell>
          <cell r="C1740" t="str">
            <v>m</v>
          </cell>
          <cell r="D1740">
            <v>70.98</v>
          </cell>
        </row>
        <row r="1741">
          <cell r="A1741" t="str">
            <v>1608024</v>
          </cell>
          <cell r="B1741" t="str">
            <v>Perfuração em concreto com coroa diamantada - D = 20 mm</v>
          </cell>
          <cell r="C1741" t="str">
            <v>m</v>
          </cell>
          <cell r="D1741">
            <v>73.790000000000006</v>
          </cell>
        </row>
        <row r="1742">
          <cell r="A1742" t="str">
            <v>1608026</v>
          </cell>
          <cell r="B1742" t="str">
            <v>Perfuração em concreto com coroa diamantada - D = 25 mm</v>
          </cell>
          <cell r="C1742" t="str">
            <v>m</v>
          </cell>
          <cell r="D1742">
            <v>85.4</v>
          </cell>
        </row>
        <row r="1743">
          <cell r="A1743" t="str">
            <v>1608142</v>
          </cell>
          <cell r="B1743" t="str">
            <v>Perfuração em concreto com coroa diamantada - D = 32 mm</v>
          </cell>
          <cell r="C1743" t="str">
            <v>m</v>
          </cell>
          <cell r="D1743">
            <v>99.73</v>
          </cell>
        </row>
        <row r="1744">
          <cell r="A1744" t="str">
            <v>1608143</v>
          </cell>
          <cell r="B1744" t="str">
            <v>Perfuração em concreto com coroa diamantada - D = 38 mm</v>
          </cell>
          <cell r="C1744" t="str">
            <v>m</v>
          </cell>
          <cell r="D1744">
            <v>103.18</v>
          </cell>
        </row>
        <row r="1745">
          <cell r="A1745" t="str">
            <v>1608144</v>
          </cell>
          <cell r="B1745" t="str">
            <v>Perfuração em concreto com coroa diamantada - D = 44 mm</v>
          </cell>
          <cell r="C1745" t="str">
            <v>m</v>
          </cell>
          <cell r="D1745">
            <v>111.43</v>
          </cell>
        </row>
        <row r="1746">
          <cell r="A1746" t="str">
            <v>1608145</v>
          </cell>
          <cell r="B1746" t="str">
            <v>Perfuração em concreto com coroa diamantada - D = 50 mm</v>
          </cell>
          <cell r="C1746" t="str">
            <v>m</v>
          </cell>
          <cell r="D1746">
            <v>115.98</v>
          </cell>
        </row>
        <row r="1747">
          <cell r="A1747" t="str">
            <v>1608146</v>
          </cell>
          <cell r="B1747" t="str">
            <v>Perfuração em concreto com coroa diamantada - D = 63 mm</v>
          </cell>
          <cell r="C1747" t="str">
            <v>m</v>
          </cell>
          <cell r="D1747">
            <v>133.38</v>
          </cell>
        </row>
        <row r="1748">
          <cell r="A1748" t="str">
            <v>1608147</v>
          </cell>
          <cell r="B1748" t="str">
            <v>Perfuração em concreto com coroa diamantada - D = 75 mm</v>
          </cell>
          <cell r="C1748" t="str">
            <v>m</v>
          </cell>
          <cell r="D1748">
            <v>177.83</v>
          </cell>
        </row>
        <row r="1749">
          <cell r="A1749" t="str">
            <v>1608019</v>
          </cell>
          <cell r="B1749" t="str">
            <v>Perfuração em concreto com martelete elétrico - D = 10 mm</v>
          </cell>
          <cell r="C1749" t="str">
            <v>m</v>
          </cell>
          <cell r="D1749">
            <v>18.829999999999998</v>
          </cell>
        </row>
        <row r="1750">
          <cell r="A1750" t="str">
            <v>1608020</v>
          </cell>
          <cell r="B1750" t="str">
            <v>Perfuração em concreto com martelete elétrico - D = 13,0 mm</v>
          </cell>
          <cell r="C1750" t="str">
            <v>m</v>
          </cell>
          <cell r="D1750">
            <v>29.96</v>
          </cell>
        </row>
        <row r="1751">
          <cell r="A1751" t="str">
            <v>1608025</v>
          </cell>
          <cell r="B1751" t="str">
            <v>Perfuração em concreto com martelete elétrico - D = 14 mm</v>
          </cell>
          <cell r="C1751" t="str">
            <v>m</v>
          </cell>
          <cell r="D1751">
            <v>36.630000000000003</v>
          </cell>
        </row>
        <row r="1752">
          <cell r="A1752" t="str">
            <v>1600966</v>
          </cell>
          <cell r="B1752" t="str">
            <v>Remoção de cerca com mourões de concreto</v>
          </cell>
          <cell r="C1752" t="str">
            <v>m</v>
          </cell>
          <cell r="D1752">
            <v>0.74</v>
          </cell>
        </row>
        <row r="1753">
          <cell r="A1753" t="str">
            <v>1600898</v>
          </cell>
          <cell r="B1753" t="str">
            <v>Remoção de painel publicitário, tipo outdoor, com estrutura e suportes em madeira</v>
          </cell>
          <cell r="C1753" t="str">
            <v>m²</v>
          </cell>
          <cell r="D1753">
            <v>11.58</v>
          </cell>
        </row>
        <row r="1754">
          <cell r="A1754" t="str">
            <v>1600441</v>
          </cell>
          <cell r="B1754" t="str">
            <v>Remoção de paralelepípedos</v>
          </cell>
          <cell r="C1754" t="str">
            <v>m²</v>
          </cell>
          <cell r="D1754">
            <v>3.94</v>
          </cell>
        </row>
        <row r="1755">
          <cell r="A1755" t="str">
            <v>1600404</v>
          </cell>
          <cell r="B1755" t="str">
            <v>Remoção de tubos de concreto com diâmetro de 0,40 m a 1,00 m em valas e bueiros</v>
          </cell>
          <cell r="C1755" t="str">
            <v>m</v>
          </cell>
          <cell r="D1755">
            <v>9.68</v>
          </cell>
        </row>
        <row r="1756">
          <cell r="A1756" t="str">
            <v>1600405</v>
          </cell>
          <cell r="B1756" t="str">
            <v>Remoção de tubos de concreto com diâmetro de 1,20 m a 1,50 m em valas e bueiros</v>
          </cell>
          <cell r="C1756" t="str">
            <v>m</v>
          </cell>
          <cell r="D1756">
            <v>10.78</v>
          </cell>
        </row>
        <row r="1757">
          <cell r="A1757" t="str">
            <v>1716605</v>
          </cell>
          <cell r="B1757" t="str">
            <v>Derrocagem subaquática de material de 3ª categoria - carga e limpeza - plataforma com clamshell - flutuante e batelão rebocado de 100 t montado na obra - DMT até 200 m</v>
          </cell>
          <cell r="C1757" t="str">
            <v>m³</v>
          </cell>
          <cell r="D1757">
            <v>113.96</v>
          </cell>
        </row>
        <row r="1758">
          <cell r="A1758" t="str">
            <v>1716610</v>
          </cell>
          <cell r="B1758" t="str">
            <v>Derrocagem subaquática de material de 3ª categoria - carga e limpeza - plataforma com clamshell - flutuante e batelão rebocado de 100 t montado na obra - DMT de 1.000 a 1200 m</v>
          </cell>
          <cell r="C1758" t="str">
            <v>m³</v>
          </cell>
          <cell r="D1758">
            <v>118.35</v>
          </cell>
        </row>
        <row r="1759">
          <cell r="A1759" t="str">
            <v>1716611</v>
          </cell>
          <cell r="B1759" t="str">
            <v>Derrocagem subaquática de material de 3ª categoria - carga e limpeza - plataforma com clamshell - flutuante e batelão rebocado de 100 t montado na obra - DMT de 1.200 a 1.400 m</v>
          </cell>
          <cell r="C1759" t="str">
            <v>m³</v>
          </cell>
          <cell r="D1759">
            <v>118.9</v>
          </cell>
        </row>
        <row r="1760">
          <cell r="A1760" t="str">
            <v>1716612</v>
          </cell>
          <cell r="B1760" t="str">
            <v>Derrocagem subaquática de material de 3ª categoria - carga e limpeza - plataforma com clamshell - flutuante e batelão rebocado de 100 t montado na obra - DMT de 1.400 a 1.600 m</v>
          </cell>
          <cell r="C1760" t="str">
            <v>m³</v>
          </cell>
          <cell r="D1760">
            <v>119.45</v>
          </cell>
        </row>
        <row r="1761">
          <cell r="A1761" t="str">
            <v>1716613</v>
          </cell>
          <cell r="B1761" t="str">
            <v>Derrocagem subaquática de material de 3ª categoria - carga e limpeza - plataforma com clamshell - flutuante e batelão rebocado de 100 t montado na obra - DMT de 1.600 a 1.800 m</v>
          </cell>
          <cell r="C1761" t="str">
            <v>m³</v>
          </cell>
          <cell r="D1761">
            <v>120</v>
          </cell>
        </row>
        <row r="1762">
          <cell r="A1762" t="str">
            <v>1716614</v>
          </cell>
          <cell r="B1762" t="str">
            <v>Derrocagem subaquática de material de 3ª categoria - carga e limpeza - plataforma com clamshell - flutuante e batelão rebocado de 100 t montado na obra - DMT de 1.800 a 2.000 m</v>
          </cell>
          <cell r="C1762" t="str">
            <v>m³</v>
          </cell>
          <cell r="D1762">
            <v>121.1</v>
          </cell>
        </row>
        <row r="1763">
          <cell r="A1763" t="str">
            <v>1716615</v>
          </cell>
          <cell r="B1763" t="str">
            <v>Derrocagem subaquática de material de 3ª categoria - carga e limpeza - plataforma com clamshell - flutuante e batelão rebocado de 100 t montado na obra - DMT de 2.000 a 2.500 m</v>
          </cell>
          <cell r="C1763" t="str">
            <v>m³</v>
          </cell>
          <cell r="D1763">
            <v>122.2</v>
          </cell>
        </row>
        <row r="1764">
          <cell r="A1764" t="str">
            <v>1716616</v>
          </cell>
          <cell r="B1764" t="str">
            <v>Derrocagem subaquática de material de 3ª categoria - carga e limpeza - plataforma com clamshell - flutuante e batelão rebocado de 100 t montado na obra - DMT de 2.500 a 3.000 m</v>
          </cell>
          <cell r="C1764" t="str">
            <v>m³</v>
          </cell>
          <cell r="D1764">
            <v>123.84</v>
          </cell>
        </row>
        <row r="1765">
          <cell r="A1765" t="str">
            <v>1716606</v>
          </cell>
          <cell r="B1765" t="str">
            <v>Derrocagem subaquática de material de 3ª categoria - carga e limpeza - plataforma com clamshell - flutuante e batelão rebocado de 100 t montado na obra - DMT de 200 a 400 m</v>
          </cell>
          <cell r="C1765" t="str">
            <v>m³</v>
          </cell>
          <cell r="D1765">
            <v>115.61</v>
          </cell>
        </row>
        <row r="1766">
          <cell r="A1766" t="str">
            <v>1716617</v>
          </cell>
          <cell r="B1766" t="str">
            <v>Derrocagem subaquática de material de 3ª categoria - carga e limpeza - plataforma com clamshell - flutuante e batelão rebocado de 100 t montado na obra - DMT de 3.000 m</v>
          </cell>
          <cell r="C1766" t="str">
            <v>m³</v>
          </cell>
          <cell r="D1766">
            <v>124.94</v>
          </cell>
        </row>
        <row r="1767">
          <cell r="A1767" t="str">
            <v>1716607</v>
          </cell>
          <cell r="B1767" t="str">
            <v>Derrocagem subaquática de material de 3ª categoria - carga e limpeza - plataforma com clamshell - flutuante e batelão rebocado de 100 t montado na obra - DMT de 400 a 600 m</v>
          </cell>
          <cell r="C1767" t="str">
            <v>m³</v>
          </cell>
          <cell r="D1767">
            <v>116.16</v>
          </cell>
        </row>
        <row r="1768">
          <cell r="A1768" t="str">
            <v>1716608</v>
          </cell>
          <cell r="B1768" t="str">
            <v>Derrocagem subaquática de material de 3ª categoria - carga e limpeza - plataforma com clamshell - flutuante e batelão rebocado de 100 t montado na obra - DMT de 600 a 800 m</v>
          </cell>
          <cell r="C1768" t="str">
            <v>m³</v>
          </cell>
          <cell r="D1768">
            <v>117.26</v>
          </cell>
        </row>
        <row r="1769">
          <cell r="A1769" t="str">
            <v>1716609</v>
          </cell>
          <cell r="B1769" t="str">
            <v>Derrocagem subaquática de material de 3ª categoria - carga e limpeza - plataforma com clamshell - flutuante e batelão rebocado de 100 t montado na obra - DMT de 800 a 1.000 m</v>
          </cell>
          <cell r="C1769" t="str">
            <v>m³</v>
          </cell>
          <cell r="D1769">
            <v>117.81</v>
          </cell>
        </row>
        <row r="1770">
          <cell r="A1770" t="str">
            <v>1716604</v>
          </cell>
          <cell r="B1770" t="str">
            <v>Derrocagem subaquática de material de 3ª categoria - carga e limpeza - plataforma com clamshell - flutuante montado na obra - sem transporte</v>
          </cell>
          <cell r="C1770" t="str">
            <v>m³</v>
          </cell>
          <cell r="D1770">
            <v>65.239999999999995</v>
          </cell>
        </row>
        <row r="1771">
          <cell r="A1771" t="str">
            <v>1716623</v>
          </cell>
          <cell r="B1771" t="str">
            <v>Derrocagem subaquática de material de 3ª categoria - carga e limpeza - plataforma flutuante com clamshell - sem transporte</v>
          </cell>
          <cell r="C1771" t="str">
            <v>m³</v>
          </cell>
          <cell r="D1771">
            <v>63.96</v>
          </cell>
        </row>
        <row r="1772">
          <cell r="A1772" t="str">
            <v>1716624</v>
          </cell>
          <cell r="B1772" t="str">
            <v>Derrocagem subaquática de material de 3ª categoria - carga e limpeza - plataforma flutuante com clamshell e batelão rebocado de 100 t - DMT até 200 m</v>
          </cell>
          <cell r="C1772" t="str">
            <v>m³</v>
          </cell>
          <cell r="D1772">
            <v>112.68</v>
          </cell>
        </row>
        <row r="1773">
          <cell r="A1773" t="str">
            <v>1716629</v>
          </cell>
          <cell r="B1773" t="str">
            <v>Derrocagem subaquática de material de 3ª categoria - carga e limpeza - plataforma flutuante com clamshell e batelão rebocado de 100 t - DMT de 1.000 a 1.200 m</v>
          </cell>
          <cell r="C1773" t="str">
            <v>m³</v>
          </cell>
          <cell r="D1773">
            <v>117.07</v>
          </cell>
        </row>
        <row r="1774">
          <cell r="A1774" t="str">
            <v>1716630</v>
          </cell>
          <cell r="B1774" t="str">
            <v>Derrocagem subaquática de material de 3ª categoria - carga e limpeza - plataforma flutuante com clamshell e batelão rebocado de 100 t - DMT de 1.200 a 1.400 m</v>
          </cell>
          <cell r="C1774" t="str">
            <v>m³</v>
          </cell>
          <cell r="D1774">
            <v>117.62</v>
          </cell>
        </row>
        <row r="1775">
          <cell r="A1775" t="str">
            <v>1716631</v>
          </cell>
          <cell r="B1775" t="str">
            <v>Derrocagem subaquática de material de 3ª categoria - carga e limpeza - plataforma flutuante com clamshell e batelão rebocado de 100 t - DMT de 1.400 a 1.600 m</v>
          </cell>
          <cell r="C1775" t="str">
            <v>m³</v>
          </cell>
          <cell r="D1775">
            <v>118.17</v>
          </cell>
        </row>
        <row r="1776">
          <cell r="A1776" t="str">
            <v>1716632</v>
          </cell>
          <cell r="B1776" t="str">
            <v>Derrocagem subaquática de material de 3ª categoria - carga e limpeza - plataforma flutuante com clamshell e batelão rebocado de 100 t - DMT de 1.600 a 1.800 m</v>
          </cell>
          <cell r="C1776" t="str">
            <v>m³</v>
          </cell>
          <cell r="D1776">
            <v>118.71</v>
          </cell>
        </row>
        <row r="1777">
          <cell r="A1777" t="str">
            <v>1716633</v>
          </cell>
          <cell r="B1777" t="str">
            <v>Derrocagem subaquática de material de 3ª categoria - carga e limpeza - plataforma flutuante com clamshell e batelão rebocado de 100 t - DMT de 1.800 a 2.000 m</v>
          </cell>
          <cell r="C1777" t="str">
            <v>m³</v>
          </cell>
          <cell r="D1777">
            <v>119.81</v>
          </cell>
        </row>
        <row r="1778">
          <cell r="A1778" t="str">
            <v>1716634</v>
          </cell>
          <cell r="B1778" t="str">
            <v>Derrocagem subaquática de material de 3ª categoria - carga e limpeza - plataforma flutuante com clamshell e batelão rebocado de 100 t - DMT de 2.000 a 2.500 m</v>
          </cell>
          <cell r="C1778" t="str">
            <v>m³</v>
          </cell>
          <cell r="D1778">
            <v>120.91</v>
          </cell>
        </row>
        <row r="1779">
          <cell r="A1779" t="str">
            <v>1716635</v>
          </cell>
          <cell r="B1779" t="str">
            <v>Derrocagem subaquática de material de 3ª categoria - carga e limpeza - plataforma flutuante com clamshell e batelão rebocado de 100 t - DMT de 2.500 a 3.000 m</v>
          </cell>
          <cell r="C1779" t="str">
            <v>m³</v>
          </cell>
          <cell r="D1779">
            <v>122.56</v>
          </cell>
        </row>
        <row r="1780">
          <cell r="A1780" t="str">
            <v>1716625</v>
          </cell>
          <cell r="B1780" t="str">
            <v>Derrocagem subaquática de material de 3ª categoria - carga e limpeza - plataforma flutuante com clamshell e batelão rebocado de 100 t - DMT de 200 a 400 m</v>
          </cell>
          <cell r="C1780" t="str">
            <v>m³</v>
          </cell>
          <cell r="D1780">
            <v>114.32</v>
          </cell>
        </row>
        <row r="1781">
          <cell r="A1781" t="str">
            <v>1716636</v>
          </cell>
          <cell r="B1781" t="str">
            <v>Derrocagem subaquática de material de 3ª categoria - carga e limpeza - plataforma flutuante com clamshell e batelão rebocado de 100 t - DMT de 3.000 m</v>
          </cell>
          <cell r="C1781" t="str">
            <v>m³</v>
          </cell>
          <cell r="D1781">
            <v>123.66</v>
          </cell>
        </row>
        <row r="1782">
          <cell r="A1782" t="str">
            <v>1716626</v>
          </cell>
          <cell r="B1782" t="str">
            <v>Derrocagem subaquática de material de 3ª categoria - carga e limpeza - plataforma flutuante com clamshell e batelão rebocado de 100 t - DMT de 400 a 600 m</v>
          </cell>
          <cell r="C1782" t="str">
            <v>m³</v>
          </cell>
          <cell r="D1782">
            <v>114.87</v>
          </cell>
        </row>
        <row r="1783">
          <cell r="A1783" t="str">
            <v>1716627</v>
          </cell>
          <cell r="B1783" t="str">
            <v>Derrocagem subaquática de material de 3ª categoria - carga e limpeza - plataforma flutuante com clamshell e batelão rebocado de 100 t - DMT de 600 a 800 m</v>
          </cell>
          <cell r="C1783" t="str">
            <v>m³</v>
          </cell>
          <cell r="D1783">
            <v>115.97</v>
          </cell>
        </row>
        <row r="1784">
          <cell r="A1784" t="str">
            <v>1716628</v>
          </cell>
          <cell r="B1784" t="str">
            <v>Derrocagem subaquática de material de 3ª categoria - carga e limpeza - plataforma flutuante com clamshell e batelão rebocado de 100 t - DMT de 800 a 1.000 m</v>
          </cell>
          <cell r="C1784" t="str">
            <v>m³</v>
          </cell>
          <cell r="D1784">
            <v>116.52</v>
          </cell>
        </row>
        <row r="1785">
          <cell r="A1785" t="str">
            <v>1716640</v>
          </cell>
          <cell r="B1785" t="str">
            <v>Derrocagem subaquática de material de 3ª categoria - carga e limpeza com draga backhoe de 7 m³ - sem transporte</v>
          </cell>
          <cell r="C1785" t="str">
            <v>m³</v>
          </cell>
          <cell r="D1785">
            <v>34.58</v>
          </cell>
        </row>
        <row r="1786">
          <cell r="A1786" t="str">
            <v>1716641</v>
          </cell>
          <cell r="B1786" t="str">
            <v>Derrocagem subaquática de material de 3ª categoria - carga e limpeza com draga backhoe de 7 m³ - transporte com batelão autopropelido de 300 m³ - DMT até 200 m</v>
          </cell>
          <cell r="C1786" t="str">
            <v>m³</v>
          </cell>
          <cell r="D1786">
            <v>43.97</v>
          </cell>
        </row>
        <row r="1787">
          <cell r="A1787" t="str">
            <v>1716646</v>
          </cell>
          <cell r="B1787" t="str">
            <v>Derrocagem subaquática de material de 3ª categoria - carga e limpeza com draga backhoe de 7 m³ - transporte com batelão autopropelido de 300 m³ - DMT de 1.000 a 1.200 m</v>
          </cell>
          <cell r="C1787" t="str">
            <v>m³</v>
          </cell>
          <cell r="D1787">
            <v>44.57</v>
          </cell>
        </row>
        <row r="1788">
          <cell r="A1788" t="str">
            <v>1716647</v>
          </cell>
          <cell r="B1788" t="str">
            <v>Derrocagem subaquática de material de 3ª categoria - carga e limpeza com draga backhoe de 7 m³ - transporte com batelão autopropelido de 300 m³ - DMT de 1.200 a 1.400 m</v>
          </cell>
          <cell r="C1788" t="str">
            <v>m³</v>
          </cell>
          <cell r="D1788">
            <v>44.63</v>
          </cell>
        </row>
        <row r="1789">
          <cell r="A1789" t="str">
            <v>1716648</v>
          </cell>
          <cell r="B1789" t="str">
            <v>Derrocagem subaquática de material de 3ª categoria - carga e limpeza com draga backhoe de 7 m³ - transporte com batelão autopropelido de 300 m³ - DMT de 1.400 a 1.600 m</v>
          </cell>
          <cell r="C1789" t="str">
            <v>m³</v>
          </cell>
          <cell r="D1789">
            <v>44.75</v>
          </cell>
        </row>
        <row r="1790">
          <cell r="A1790" t="str">
            <v>1716649</v>
          </cell>
          <cell r="B1790" t="str">
            <v>Derrocagem subaquática de material de 3ª categoria - carga e limpeza com draga backhoe de 7 m³ - transporte com batelão autopropelido de 300 m³ - DMT de 1.600 a 1.800 m</v>
          </cell>
          <cell r="C1790" t="str">
            <v>m³</v>
          </cell>
          <cell r="D1790">
            <v>44.8</v>
          </cell>
        </row>
        <row r="1791">
          <cell r="A1791" t="str">
            <v>1716650</v>
          </cell>
          <cell r="B1791" t="str">
            <v>Derrocagem subaquática de material de 3ª categoria - carga e limpeza com draga backhoe de 7 m³ - transporte com batelão autopropelido de 300 m³ - DMT de 1.800 a 2.000 m</v>
          </cell>
          <cell r="C1791" t="str">
            <v>m³</v>
          </cell>
          <cell r="D1791">
            <v>44.92</v>
          </cell>
        </row>
        <row r="1792">
          <cell r="A1792" t="str">
            <v>1716651</v>
          </cell>
          <cell r="B1792" t="str">
            <v>Derrocagem subaquática de material de 3ª categoria - carga e limpeza com draga backhoe de 7 m³ - transporte com batelão autopropelido de 300 m³ - DMT de 2.000 a 2.500 m</v>
          </cell>
          <cell r="C1792" t="str">
            <v>m³</v>
          </cell>
          <cell r="D1792">
            <v>45.04</v>
          </cell>
        </row>
        <row r="1793">
          <cell r="A1793" t="str">
            <v>1716652</v>
          </cell>
          <cell r="B1793" t="str">
            <v>Derrocagem subaquática de material de 3ª categoria - carga e limpeza com draga backhoe de 7 m³ - transporte com batelão autopropelido de 300 m³ - DMT de 2.500 a 3.000 m</v>
          </cell>
          <cell r="C1793" t="str">
            <v>m³</v>
          </cell>
          <cell r="D1793">
            <v>45.28</v>
          </cell>
        </row>
        <row r="1794">
          <cell r="A1794" t="str">
            <v>1716642</v>
          </cell>
          <cell r="B1794" t="str">
            <v>Derrocagem subaquática de material de 3ª categoria - carga e limpeza com draga backhoe de 7 m³ - transporte com batelão autopropelido de 300 m³ - DMT de 200 a 400 m</v>
          </cell>
          <cell r="C1794" t="str">
            <v>m³</v>
          </cell>
          <cell r="D1794">
            <v>44.15</v>
          </cell>
        </row>
        <row r="1795">
          <cell r="A1795" t="str">
            <v>1716653</v>
          </cell>
          <cell r="B1795" t="str">
            <v>Derrocagem subaquática de material de 3ª categoria - carga e limpeza com draga backhoe de 7 m³ - transporte com batelão autopropelido de 300 m³ - DMT de 3.000 m</v>
          </cell>
          <cell r="C1795" t="str">
            <v>m³</v>
          </cell>
          <cell r="D1795">
            <v>45.46</v>
          </cell>
        </row>
        <row r="1796">
          <cell r="A1796" t="str">
            <v>1716643</v>
          </cell>
          <cell r="B1796" t="str">
            <v>Derrocagem subaquática de material de 3ª categoria - carga e limpeza com draga backhoe de 7 m³ - transporte com batelão autopropelido de 300 m³ - DMT de 400 a 600 m</v>
          </cell>
          <cell r="C1796" t="str">
            <v>m³</v>
          </cell>
          <cell r="D1796">
            <v>44.27</v>
          </cell>
        </row>
        <row r="1797">
          <cell r="A1797" t="str">
            <v>1716644</v>
          </cell>
          <cell r="B1797" t="str">
            <v>Derrocagem subaquática de material de 3ª categoria - carga e limpeza com draga backhoe de 7 m³ - transporte com batelão autopropelido de 300 m³ - DMT de 600 a 800 m</v>
          </cell>
          <cell r="C1797" t="str">
            <v>m³</v>
          </cell>
          <cell r="D1797">
            <v>44.39</v>
          </cell>
        </row>
        <row r="1798">
          <cell r="A1798" t="str">
            <v>1716645</v>
          </cell>
          <cell r="B1798" t="str">
            <v>Derrocagem subaquática de material de 3ª categoria - carga e limpeza com draga backhoe de 7 m³ - transporte com batelão autopropelido de 300 m³ - DMT de 800 a 1.000 m</v>
          </cell>
          <cell r="C1798" t="str">
            <v>m³</v>
          </cell>
          <cell r="D1798">
            <v>44.45</v>
          </cell>
        </row>
        <row r="1799">
          <cell r="A1799" t="str">
            <v>1716622</v>
          </cell>
          <cell r="B1799" t="str">
            <v>Derrocagem subaquática de material de 3ª categoria - malha de 1,5 m² - perfuração e detonação - plataforma autoelevatória com três torres de perfuração</v>
          </cell>
          <cell r="C1799" t="str">
            <v>m³</v>
          </cell>
          <cell r="D1799">
            <v>88</v>
          </cell>
        </row>
        <row r="1800">
          <cell r="A1800" t="str">
            <v>1716603</v>
          </cell>
          <cell r="B1800" t="str">
            <v>Derrocagem subaquática de material de 3ª categoria - malha de 1,5 m² - perfuração e detonação - plataforma autoelevatória montada na obra com três torres de perfuração</v>
          </cell>
          <cell r="C1800" t="str">
            <v>m³</v>
          </cell>
          <cell r="D1800">
            <v>88</v>
          </cell>
        </row>
        <row r="1801">
          <cell r="A1801" t="str">
            <v>1716620</v>
          </cell>
          <cell r="B1801" t="str">
            <v>Derrocagem subaquática de material de 3ª categoria - malha de 1,5 m² - perfuração e detonação - plataforma flutuante com duas torres de perfuração</v>
          </cell>
          <cell r="C1801" t="str">
            <v>m³</v>
          </cell>
          <cell r="D1801">
            <v>120.19</v>
          </cell>
        </row>
        <row r="1802">
          <cell r="A1802" t="str">
            <v>1716621</v>
          </cell>
          <cell r="B1802" t="str">
            <v>Derrocagem subaquática de material de 3ª categoria - malha de 1,5 m² - perfuração e detonação - plataforma flutuante com três torres de perfuração</v>
          </cell>
          <cell r="C1802" t="str">
            <v>m³</v>
          </cell>
          <cell r="D1802">
            <v>94.48</v>
          </cell>
        </row>
        <row r="1803">
          <cell r="A1803" t="str">
            <v>1716619</v>
          </cell>
          <cell r="B1803" t="str">
            <v>Derrocagem subaquática de material de 3ª categoria - malha de 1,5 m² - perfuração e detonação - plataforma flutuante com uma torre de perfuração</v>
          </cell>
          <cell r="C1803" t="str">
            <v>m³</v>
          </cell>
          <cell r="D1803">
            <v>197.38</v>
          </cell>
        </row>
        <row r="1804">
          <cell r="A1804" t="str">
            <v>1716601</v>
          </cell>
          <cell r="B1804" t="str">
            <v>Derrocagem subaquática de material de 3ª categoria - malha de 1,5 m² - perfuração e detonação - plataforma montada na obra com duas torres de perfuração</v>
          </cell>
          <cell r="C1804" t="str">
            <v>m³</v>
          </cell>
          <cell r="D1804">
            <v>121.91</v>
          </cell>
        </row>
        <row r="1805">
          <cell r="A1805" t="str">
            <v>1716602</v>
          </cell>
          <cell r="B1805" t="str">
            <v>Derrocagem subaquática de material de 3ª categoria - malha de 1,5 m² - perfuração e detonação - plataforma montada na obra com três torres de perfuração</v>
          </cell>
          <cell r="C1805" t="str">
            <v>m³</v>
          </cell>
          <cell r="D1805">
            <v>95.63</v>
          </cell>
        </row>
        <row r="1806">
          <cell r="A1806" t="str">
            <v>1716600</v>
          </cell>
          <cell r="B1806" t="str">
            <v>Derrocagem subaquática de material de 3ª categoria - malha de 1,5 m² - perfuração e detonação - plataforma montada na obra com uma torre de perfuração</v>
          </cell>
          <cell r="C1806" t="str">
            <v>m³</v>
          </cell>
          <cell r="D1806">
            <v>200.83</v>
          </cell>
        </row>
        <row r="1807">
          <cell r="A1807" t="str">
            <v>1716655</v>
          </cell>
          <cell r="B1807" t="str">
            <v>Derrocagem subaquática de material de 3ª categoria - malha de 2,5 m² - perfuração e detonação - plataforma com duas torres de perfuração</v>
          </cell>
          <cell r="C1807" t="str">
            <v>m³</v>
          </cell>
          <cell r="D1807">
            <v>70.930000000000007</v>
          </cell>
        </row>
        <row r="1808">
          <cell r="A1808" t="str">
            <v>1716639</v>
          </cell>
          <cell r="B1808" t="str">
            <v>Derrocagem subaquática de material de 3ª categoria - malha de 4,0 m² - perfuração e detonação - plataforma com duas torres de perfuração</v>
          </cell>
          <cell r="C1808" t="str">
            <v>m³</v>
          </cell>
          <cell r="D1808">
            <v>50.05</v>
          </cell>
        </row>
        <row r="1809">
          <cell r="A1809" t="str">
            <v>1801636</v>
          </cell>
          <cell r="B1809" t="str">
            <v>Levantamento batimétrico monofeixe longitudinal</v>
          </cell>
          <cell r="C1809" t="str">
            <v>km</v>
          </cell>
          <cell r="D1809">
            <v>19.68</v>
          </cell>
        </row>
        <row r="1810">
          <cell r="A1810" t="str">
            <v>1801637</v>
          </cell>
          <cell r="B1810" t="str">
            <v>Levantamento batimétrico monofeixe transversal</v>
          </cell>
          <cell r="C1810" t="str">
            <v>km</v>
          </cell>
          <cell r="D1810">
            <v>26.24</v>
          </cell>
        </row>
        <row r="1811">
          <cell r="A1811" t="str">
            <v>1817720</v>
          </cell>
          <cell r="B1811" t="str">
            <v>Levantamento batimétrico multifeixe</v>
          </cell>
          <cell r="C1811" t="str">
            <v>km</v>
          </cell>
          <cell r="D1811">
            <v>99.29</v>
          </cell>
        </row>
        <row r="1812">
          <cell r="A1812" t="str">
            <v>1817723</v>
          </cell>
          <cell r="B1812" t="str">
            <v>Levantamento hidrométrico com ADCP em rios com velocidade de corrente acima de 1,5 m/s</v>
          </cell>
          <cell r="C1812" t="str">
            <v>km</v>
          </cell>
          <cell r="D1812">
            <v>47.93</v>
          </cell>
        </row>
        <row r="1813">
          <cell r="A1813" t="str">
            <v>1817721</v>
          </cell>
          <cell r="B1813" t="str">
            <v>Levantamento hidrométrico com ADCP em rios com velocidade de corrente de 0,5 a 1,0 m/s</v>
          </cell>
          <cell r="C1813" t="str">
            <v>km</v>
          </cell>
          <cell r="D1813">
            <v>143.80000000000001</v>
          </cell>
        </row>
        <row r="1814">
          <cell r="A1814" t="str">
            <v>1817722</v>
          </cell>
          <cell r="B1814" t="str">
            <v>Levantamento hidrométrico com ADCP em rios com velocidade de corrente de 1,0 a 1,5 m/s</v>
          </cell>
          <cell r="C1814" t="str">
            <v>km</v>
          </cell>
          <cell r="D1814">
            <v>71.900000000000006</v>
          </cell>
        </row>
        <row r="1815">
          <cell r="A1815" t="str">
            <v>1917483</v>
          </cell>
          <cell r="B1815" t="str">
            <v>Dragagem de areia fina com draga de sucção e recalque - bomba de 1.350 kW e cortador de 170 kW - distância de recalque de 1.100 a 1.300 m</v>
          </cell>
          <cell r="C1815" t="str">
            <v>m³</v>
          </cell>
          <cell r="D1815">
            <v>4.71</v>
          </cell>
        </row>
        <row r="1816">
          <cell r="A1816" t="str">
            <v>1917484</v>
          </cell>
          <cell r="B1816" t="str">
            <v>Dragagem de areia fina com draga de sucção e recalque - bomba de 1.350 kW e cortador de 170 kW - distância de recalque de 1.300 a 1.500 m</v>
          </cell>
          <cell r="C1816" t="str">
            <v>m³</v>
          </cell>
          <cell r="D1816">
            <v>4.8899999999999997</v>
          </cell>
        </row>
        <row r="1817">
          <cell r="A1817" t="str">
            <v>1917485</v>
          </cell>
          <cell r="B1817" t="str">
            <v>Dragagem de areia fina com draga de sucção e recalque - bomba de 1.350 kW e cortador de 170 kW - distância de recalque de 1.500 a 1.700 m</v>
          </cell>
          <cell r="C1817" t="str">
            <v>m³</v>
          </cell>
          <cell r="D1817">
            <v>5.45</v>
          </cell>
        </row>
        <row r="1818">
          <cell r="A1818" t="str">
            <v>1917486</v>
          </cell>
          <cell r="B1818" t="str">
            <v>Dragagem de areia fina com draga de sucção e recalque - bomba de 1.350 kW e cortador de 170 kW - distância de recalque de 1.700 a 1.900 m</v>
          </cell>
          <cell r="C1818" t="str">
            <v>m³</v>
          </cell>
          <cell r="D1818">
            <v>5.67</v>
          </cell>
        </row>
        <row r="1819">
          <cell r="A1819" t="str">
            <v>1917487</v>
          </cell>
          <cell r="B1819" t="str">
            <v>Dragagem de areia fina com draga de sucção e recalque - bomba de 1.350 kW e cortador de 170 kW - distância de recalque de 1.900 a 2.100 m</v>
          </cell>
          <cell r="C1819" t="str">
            <v>m³</v>
          </cell>
          <cell r="D1819">
            <v>5.97</v>
          </cell>
        </row>
        <row r="1820">
          <cell r="A1820" t="str">
            <v>1917528</v>
          </cell>
          <cell r="B1820" t="str">
            <v>Dragagem de areia fina com draga de sucção e recalque - bomba de 1.350 kW e cortador de 170 kW - distância de recalque de 10.100 a 10.300 m</v>
          </cell>
          <cell r="C1820" t="str">
            <v>m³</v>
          </cell>
          <cell r="D1820">
            <v>31.39</v>
          </cell>
        </row>
        <row r="1821">
          <cell r="A1821" t="str">
            <v>1917529</v>
          </cell>
          <cell r="B1821" t="str">
            <v>Dragagem de areia fina com draga de sucção e recalque - bomba de 1.350 kW e cortador de 170 kW - distância de recalque de 10.300 a 10.500 m</v>
          </cell>
          <cell r="C1821" t="str">
            <v>m³</v>
          </cell>
          <cell r="D1821">
            <v>32.42</v>
          </cell>
        </row>
        <row r="1822">
          <cell r="A1822" t="str">
            <v>1917530</v>
          </cell>
          <cell r="B1822" t="str">
            <v>Dragagem de areia fina com draga de sucção e recalque - bomba de 1.350 kW e cortador de 170 kW - distância de recalque de 10.500 a 10.700 m</v>
          </cell>
          <cell r="C1822" t="str">
            <v>m³</v>
          </cell>
          <cell r="D1822">
            <v>34.130000000000003</v>
          </cell>
        </row>
        <row r="1823">
          <cell r="A1823" t="str">
            <v>1917531</v>
          </cell>
          <cell r="B1823" t="str">
            <v>Dragagem de areia fina com draga de sucção e recalque - bomba de 1.350 kW e cortador de 170 kW - distância de recalque de 10.700 a 10.900 m</v>
          </cell>
          <cell r="C1823" t="str">
            <v>m³</v>
          </cell>
          <cell r="D1823">
            <v>35.9</v>
          </cell>
        </row>
        <row r="1824">
          <cell r="A1824" t="str">
            <v>1917532</v>
          </cell>
          <cell r="B1824" t="str">
            <v>Dragagem de areia fina com draga de sucção e recalque - bomba de 1.350 kW e cortador de 170 kW - distância de recalque de 10.900 a 11.100 m</v>
          </cell>
          <cell r="C1824" t="str">
            <v>m³</v>
          </cell>
          <cell r="D1824">
            <v>37.89</v>
          </cell>
        </row>
        <row r="1825">
          <cell r="A1825" t="str">
            <v>1917533</v>
          </cell>
          <cell r="B1825" t="str">
            <v>Dragagem de areia fina com draga de sucção e recalque - bomba de 1.350 kW e cortador de 170 kW - distância de recalque de 11.100 a 11.300 m</v>
          </cell>
          <cell r="C1825" t="str">
            <v>m³</v>
          </cell>
          <cell r="D1825">
            <v>38.97</v>
          </cell>
        </row>
        <row r="1826">
          <cell r="A1826" t="str">
            <v>1917534</v>
          </cell>
          <cell r="B1826" t="str">
            <v>Dragagem de areia fina com draga de sucção e recalque - bomba de 1.350 kW e cortador de 170 kW - distância de recalque de 11.300 a 11.500 m</v>
          </cell>
          <cell r="C1826" t="str">
            <v>m³</v>
          </cell>
          <cell r="D1826">
            <v>40.08</v>
          </cell>
        </row>
        <row r="1827">
          <cell r="A1827" t="str">
            <v>1917535</v>
          </cell>
          <cell r="B1827" t="str">
            <v>Dragagem de areia fina com draga de sucção e recalque - bomba de 1.350 kW e cortador de 170 kW - distância de recalque de 11.500 a 11.700 m</v>
          </cell>
          <cell r="C1827" t="str">
            <v>m³</v>
          </cell>
          <cell r="D1827">
            <v>41.6</v>
          </cell>
        </row>
        <row r="1828">
          <cell r="A1828" t="str">
            <v>1917536</v>
          </cell>
          <cell r="B1828" t="str">
            <v>Dragagem de areia fina com draga de sucção e recalque - bomba de 1.350 kW e cortador de 170 kW - distância de recalque de 11.700 a 11.900 m</v>
          </cell>
          <cell r="C1828" t="str">
            <v>m³</v>
          </cell>
          <cell r="D1828">
            <v>42.87</v>
          </cell>
        </row>
        <row r="1829">
          <cell r="A1829" t="str">
            <v>1917537</v>
          </cell>
          <cell r="B1829" t="str">
            <v>Dragagem de areia fina com draga de sucção e recalque - bomba de 1.350 kW e cortador de 170 kW - distância de recalque de 11.900 a 12.100 m</v>
          </cell>
          <cell r="C1829" t="str">
            <v>m³</v>
          </cell>
          <cell r="D1829">
            <v>44.18</v>
          </cell>
        </row>
        <row r="1830">
          <cell r="A1830" t="str">
            <v>1917488</v>
          </cell>
          <cell r="B1830" t="str">
            <v>Dragagem de areia fina com draga de sucção e recalque - bomba de 1.350 kW e cortador de 170 kW - distância de recalque de 2.100 a 2.300 m</v>
          </cell>
          <cell r="C1830" t="str">
            <v>m³</v>
          </cell>
          <cell r="D1830">
            <v>6.2</v>
          </cell>
        </row>
        <row r="1831">
          <cell r="A1831" t="str">
            <v>1917489</v>
          </cell>
          <cell r="B1831" t="str">
            <v>Dragagem de areia fina com draga de sucção e recalque - bomba de 1.350 kW e cortador de 170 kW - distância de recalque de 2.300 a 2.500 m</v>
          </cell>
          <cell r="C1831" t="str">
            <v>m³</v>
          </cell>
          <cell r="D1831">
            <v>6.49</v>
          </cell>
        </row>
        <row r="1832">
          <cell r="A1832" t="str">
            <v>1917490</v>
          </cell>
          <cell r="B1832" t="str">
            <v>Dragagem de areia fina com draga de sucção e recalque - bomba de 1.350 kW e cortador de 170 kW - distância de recalque de 2.500 a 2.700 m</v>
          </cell>
          <cell r="C1832" t="str">
            <v>m³</v>
          </cell>
          <cell r="D1832">
            <v>7</v>
          </cell>
        </row>
        <row r="1833">
          <cell r="A1833" t="str">
            <v>1917491</v>
          </cell>
          <cell r="B1833" t="str">
            <v>Dragagem de areia fina com draga de sucção e recalque - bomba de 1.350 kW e cortador de 170 kW - distância de recalque de 2.700 a 2.900 m</v>
          </cell>
          <cell r="C1833" t="str">
            <v>m³</v>
          </cell>
          <cell r="D1833">
            <v>7.32</v>
          </cell>
        </row>
        <row r="1834">
          <cell r="A1834" t="str">
            <v>1917492</v>
          </cell>
          <cell r="B1834" t="str">
            <v>Dragagem de areia fina com draga de sucção e recalque - bomba de 1.350 kW e cortador de 170 kW - distância de recalque de 2.900 a 3.100 m</v>
          </cell>
          <cell r="C1834" t="str">
            <v>m³</v>
          </cell>
          <cell r="D1834">
            <v>7.57</v>
          </cell>
        </row>
        <row r="1835">
          <cell r="A1835" t="str">
            <v>1917493</v>
          </cell>
          <cell r="B1835" t="str">
            <v>Dragagem de areia fina com draga de sucção e recalque - bomba de 1.350 kW e cortador de 170 kW - distância de recalque de 3.100 a 3.300 m</v>
          </cell>
          <cell r="C1835" t="str">
            <v>m³</v>
          </cell>
          <cell r="D1835">
            <v>7.9</v>
          </cell>
        </row>
        <row r="1836">
          <cell r="A1836" t="str">
            <v>1917494</v>
          </cell>
          <cell r="B1836" t="str">
            <v>Dragagem de areia fina com draga de sucção e recalque - bomba de 1.350 kW e cortador de 170 kW - distância de recalque de 3.300 a 3.500 m</v>
          </cell>
          <cell r="C1836" t="str">
            <v>m³</v>
          </cell>
          <cell r="D1836">
            <v>8.25</v>
          </cell>
        </row>
        <row r="1837">
          <cell r="A1837" t="str">
            <v>1917495</v>
          </cell>
          <cell r="B1837" t="str">
            <v>Dragagem de areia fina com draga de sucção e recalque - bomba de 1.350 kW e cortador de 170 kW - distância de recalque de 3.500 a 3.700 m</v>
          </cell>
          <cell r="C1837" t="str">
            <v>m³</v>
          </cell>
          <cell r="D1837">
            <v>8.81</v>
          </cell>
        </row>
        <row r="1838">
          <cell r="A1838" t="str">
            <v>1917496</v>
          </cell>
          <cell r="B1838" t="str">
            <v>Dragagem de areia fina com draga de sucção e recalque - bomba de 1.350 kW e cortador de 170 kW - distância de recalque de 3.700 a 3.900 m</v>
          </cell>
          <cell r="C1838" t="str">
            <v>m³</v>
          </cell>
          <cell r="D1838">
            <v>9.14</v>
          </cell>
        </row>
        <row r="1839">
          <cell r="A1839" t="str">
            <v>1917497</v>
          </cell>
          <cell r="B1839" t="str">
            <v>Dragagem de areia fina com draga de sucção e recalque - bomba de 1.350 kW e cortador de 170 kW - distância de recalque de 3.900 a 4.100 m</v>
          </cell>
          <cell r="C1839" t="str">
            <v>m³</v>
          </cell>
          <cell r="D1839">
            <v>9.4700000000000006</v>
          </cell>
        </row>
        <row r="1840">
          <cell r="A1840" t="str">
            <v>1917498</v>
          </cell>
          <cell r="B1840" t="str">
            <v>Dragagem de areia fina com draga de sucção e recalque - bomba de 1.350 kW e cortador de 170 kW - distância de recalque de 4.100 a 4.300 m</v>
          </cell>
          <cell r="C1840" t="str">
            <v>m³</v>
          </cell>
          <cell r="D1840">
            <v>9.81</v>
          </cell>
        </row>
        <row r="1841">
          <cell r="A1841" t="str">
            <v>1917499</v>
          </cell>
          <cell r="B1841" t="str">
            <v>Dragagem de areia fina com draga de sucção e recalque - bomba de 1.350 kW e cortador de 170 kW - distância de recalque de 4.300 a 4.500 m</v>
          </cell>
          <cell r="C1841" t="str">
            <v>m³</v>
          </cell>
          <cell r="D1841">
            <v>10.08</v>
          </cell>
        </row>
        <row r="1842">
          <cell r="A1842" t="str">
            <v>1917500</v>
          </cell>
          <cell r="B1842" t="str">
            <v>Dragagem de areia fina com draga de sucção e recalque - bomba de 1.350 kW e cortador de 170 kW - distância de recalque de 4.500 a 4.700 m</v>
          </cell>
          <cell r="C1842" t="str">
            <v>m³</v>
          </cell>
          <cell r="D1842">
            <v>10.7</v>
          </cell>
        </row>
        <row r="1843">
          <cell r="A1843" t="str">
            <v>1917501</v>
          </cell>
          <cell r="B1843" t="str">
            <v>Dragagem de areia fina com draga de sucção e recalque - bomba de 1.350 kW e cortador de 170 kW - distância de recalque de 4.700 a 4.900 m</v>
          </cell>
          <cell r="C1843" t="str">
            <v>m³</v>
          </cell>
          <cell r="D1843">
            <v>11.05</v>
          </cell>
        </row>
        <row r="1844">
          <cell r="A1844" t="str">
            <v>1917502</v>
          </cell>
          <cell r="B1844" t="str">
            <v>Dragagem de areia fina com draga de sucção e recalque - bomba de 1.350 kW e cortador de 170 kW - distância de recalque de 4.900 a 5.100 m</v>
          </cell>
          <cell r="C1844" t="str">
            <v>m³</v>
          </cell>
          <cell r="D1844">
            <v>11.4</v>
          </cell>
        </row>
        <row r="1845">
          <cell r="A1845" t="str">
            <v>1917503</v>
          </cell>
          <cell r="B1845" t="str">
            <v>Dragagem de areia fina com draga de sucção e recalque - bomba de 1.350 kW e cortador de 170 kW - distância de recalque de 5.100 a 5.300 m</v>
          </cell>
          <cell r="C1845" t="str">
            <v>m³</v>
          </cell>
          <cell r="D1845">
            <v>11.75</v>
          </cell>
        </row>
        <row r="1846">
          <cell r="A1846" t="str">
            <v>1917504</v>
          </cell>
          <cell r="B1846" t="str">
            <v>Dragagem de areia fina com draga de sucção e recalque - bomba de 1.350 kW e cortador de 170 kW - distância de recalque de 5.300 a 5.500 m</v>
          </cell>
          <cell r="C1846" t="str">
            <v>m³</v>
          </cell>
          <cell r="D1846">
            <v>12.11</v>
          </cell>
        </row>
        <row r="1847">
          <cell r="A1847" t="str">
            <v>1917505</v>
          </cell>
          <cell r="B1847" t="str">
            <v>Dragagem de areia fina com draga de sucção e recalque - bomba de 1.350 kW e cortador de 170 kW - distância de recalque de 5.500 a 5.700 m</v>
          </cell>
          <cell r="C1847" t="str">
            <v>m³</v>
          </cell>
          <cell r="D1847">
            <v>12.76</v>
          </cell>
        </row>
        <row r="1848">
          <cell r="A1848" t="str">
            <v>1917506</v>
          </cell>
          <cell r="B1848" t="str">
            <v>Dragagem de areia fina com draga de sucção e recalque - bomba de 1.350 kW e cortador de 170 kW - distância de recalque de 5.700 a 5.900 m</v>
          </cell>
          <cell r="C1848" t="str">
            <v>m³</v>
          </cell>
          <cell r="D1848">
            <v>13.12</v>
          </cell>
        </row>
        <row r="1849">
          <cell r="A1849" t="str">
            <v>1917507</v>
          </cell>
          <cell r="B1849" t="str">
            <v>Dragagem de areia fina com draga de sucção e recalque - bomba de 1.350 kW e cortador de 170 kW - distância de recalque de 5.900 a 6.100 m</v>
          </cell>
          <cell r="C1849" t="str">
            <v>m³</v>
          </cell>
          <cell r="D1849">
            <v>13.48</v>
          </cell>
        </row>
        <row r="1850">
          <cell r="A1850" t="str">
            <v>1917480</v>
          </cell>
          <cell r="B1850" t="str">
            <v>Dragagem de areia fina com draga de sucção e recalque - bomba de 1.350 kW e cortador de 170 kW - distância de recalque de 500 a 700 m</v>
          </cell>
          <cell r="C1850" t="str">
            <v>m³</v>
          </cell>
          <cell r="D1850">
            <v>4.09</v>
          </cell>
        </row>
        <row r="1851">
          <cell r="A1851" t="str">
            <v>1917508</v>
          </cell>
          <cell r="B1851" t="str">
            <v>Dragagem de areia fina com draga de sucção e recalque - bomba de 1.350 kW e cortador de 170 kW - distância de recalque de 6.100 a 6.300 m</v>
          </cell>
          <cell r="C1851" t="str">
            <v>m³</v>
          </cell>
          <cell r="D1851">
            <v>13.86</v>
          </cell>
        </row>
        <row r="1852">
          <cell r="A1852" t="str">
            <v>1917509</v>
          </cell>
          <cell r="B1852" t="str">
            <v>Dragagem de areia fina com draga de sucção e recalque - bomba de 1.350 kW e cortador de 170 kW - distância de recalque de 6.300 a 6.500 m</v>
          </cell>
          <cell r="C1852" t="str">
            <v>m³</v>
          </cell>
          <cell r="D1852">
            <v>14.33</v>
          </cell>
        </row>
        <row r="1853">
          <cell r="A1853" t="str">
            <v>1917510</v>
          </cell>
          <cell r="B1853" t="str">
            <v>Dragagem de areia fina com draga de sucção e recalque - bomba de 1.350 kW e cortador de 170 kW - distância de recalque de 6.500 a 6.700 m</v>
          </cell>
          <cell r="C1853" t="str">
            <v>m³</v>
          </cell>
          <cell r="D1853">
            <v>15.01</v>
          </cell>
        </row>
        <row r="1854">
          <cell r="A1854" t="str">
            <v>1917511</v>
          </cell>
          <cell r="B1854" t="str">
            <v>Dragagem de areia fina com draga de sucção e recalque - bomba de 1.350 kW e cortador de 170 kW - distância de recalque de 6.700 a 6.900 m</v>
          </cell>
          <cell r="C1854" t="str">
            <v>m³</v>
          </cell>
          <cell r="D1854">
            <v>15.42</v>
          </cell>
        </row>
        <row r="1855">
          <cell r="A1855" t="str">
            <v>1917512</v>
          </cell>
          <cell r="B1855" t="str">
            <v>Dragagem de areia fina com draga de sucção e recalque - bomba de 1.350 kW e cortador de 170 kW - distância de recalque de 6.900 a 7.100 m</v>
          </cell>
          <cell r="C1855" t="str">
            <v>m³</v>
          </cell>
          <cell r="D1855">
            <v>15.92</v>
          </cell>
        </row>
        <row r="1856">
          <cell r="A1856" t="str">
            <v>1917513</v>
          </cell>
          <cell r="B1856" t="str">
            <v>Dragagem de areia fina com draga de sucção e recalque - bomba de 1.350 kW e cortador de 170 kW - distância de recalque de 7.100 a 7.300 m</v>
          </cell>
          <cell r="C1856" t="str">
            <v>m³</v>
          </cell>
          <cell r="D1856">
            <v>16.37</v>
          </cell>
        </row>
        <row r="1857">
          <cell r="A1857" t="str">
            <v>1917514</v>
          </cell>
          <cell r="B1857" t="str">
            <v>Dragagem de areia fina com draga de sucção e recalque - bomba de 1.350 kW e cortador de 170 kW - distância de recalque de 7.300 a 7.500 m</v>
          </cell>
          <cell r="C1857" t="str">
            <v>m³</v>
          </cell>
          <cell r="D1857">
            <v>16.920000000000002</v>
          </cell>
        </row>
        <row r="1858">
          <cell r="A1858" t="str">
            <v>1917515</v>
          </cell>
          <cell r="B1858" t="str">
            <v>Dragagem de areia fina com draga de sucção e recalque - bomba de 1.350 kW e cortador de 170 kW - distância de recalque de 7.500 a 7.700 m</v>
          </cell>
          <cell r="C1858" t="str">
            <v>m³</v>
          </cell>
          <cell r="D1858">
            <v>17.78</v>
          </cell>
        </row>
        <row r="1859">
          <cell r="A1859" t="str">
            <v>1917516</v>
          </cell>
          <cell r="B1859" t="str">
            <v>Dragagem de areia fina com draga de sucção e recalque - bomba de 1.350 kW e cortador de 170 kW - distância de recalque de 7.700 a 7.900 m</v>
          </cell>
          <cell r="C1859" t="str">
            <v>m³</v>
          </cell>
          <cell r="D1859">
            <v>18.37</v>
          </cell>
        </row>
        <row r="1860">
          <cell r="A1860" t="str">
            <v>1917517</v>
          </cell>
          <cell r="B1860" t="str">
            <v>Dragagem de areia fina com draga de sucção e recalque - bomba de 1.350 kW e cortador de 170 kW - distância de recalque de 7.900 a 8.100 m</v>
          </cell>
          <cell r="C1860" t="str">
            <v>m³</v>
          </cell>
          <cell r="D1860">
            <v>19.18</v>
          </cell>
        </row>
        <row r="1861">
          <cell r="A1861" t="str">
            <v>1917481</v>
          </cell>
          <cell r="B1861" t="str">
            <v>Dragagem de areia fina com draga de sucção e recalque - bomba de 1.350 kW e cortador de 170 kW - distância de recalque de 700 a 900 m</v>
          </cell>
          <cell r="C1861" t="str">
            <v>m³</v>
          </cell>
          <cell r="D1861">
            <v>4.2699999999999996</v>
          </cell>
        </row>
        <row r="1862">
          <cell r="A1862" t="str">
            <v>1917518</v>
          </cell>
          <cell r="B1862" t="str">
            <v>Dragagem de areia fina com draga de sucção e recalque - bomba de 1.350 kW e cortador de 170 kW - distância de recalque de 8.100 a 8.300 m</v>
          </cell>
          <cell r="C1862" t="str">
            <v>m³</v>
          </cell>
          <cell r="D1862">
            <v>19.97</v>
          </cell>
        </row>
        <row r="1863">
          <cell r="A1863" t="str">
            <v>1917519</v>
          </cell>
          <cell r="B1863" t="str">
            <v>Dragagem de areia fina com draga de sucção e recalque - bomba de 1.350 kW e cortador de 170 kW - distância de recalque de 8.300 a 8.500 m</v>
          </cell>
          <cell r="C1863" t="str">
            <v>m³</v>
          </cell>
          <cell r="D1863">
            <v>20.97</v>
          </cell>
        </row>
        <row r="1864">
          <cell r="A1864" t="str">
            <v>1917520</v>
          </cell>
          <cell r="B1864" t="str">
            <v>Dragagem de areia fina com draga de sucção e recalque - bomba de 1.350 kW e cortador de 170 kW - distância de recalque de 8.500 a 8.700 m</v>
          </cell>
          <cell r="C1864" t="str">
            <v>m³</v>
          </cell>
          <cell r="D1864">
            <v>22.15</v>
          </cell>
        </row>
        <row r="1865">
          <cell r="A1865" t="str">
            <v>1917521</v>
          </cell>
          <cell r="B1865" t="str">
            <v>Dragagem de areia fina com draga de sucção e recalque - bomba de 1.350 kW e cortador de 170 kW - distância de recalque de 8.700 a 8.900 m</v>
          </cell>
          <cell r="C1865" t="str">
            <v>m³</v>
          </cell>
          <cell r="D1865">
            <v>23.1</v>
          </cell>
        </row>
        <row r="1866">
          <cell r="A1866" t="str">
            <v>1917522</v>
          </cell>
          <cell r="B1866" t="str">
            <v>Dragagem de areia fina com draga de sucção e recalque - bomba de 1.350 kW e cortador de 170 kW - distância de recalque de 8.900 a 9.100 m</v>
          </cell>
          <cell r="C1866" t="str">
            <v>m³</v>
          </cell>
          <cell r="D1866">
            <v>24.16</v>
          </cell>
        </row>
        <row r="1867">
          <cell r="A1867" t="str">
            <v>1917523</v>
          </cell>
          <cell r="B1867" t="str">
            <v>Dragagem de areia fina com draga de sucção e recalque - bomba de 1.350 kW e cortador de 170 kW - distância de recalque de 9.100 a 9.300 m</v>
          </cell>
          <cell r="C1867" t="str">
            <v>m³</v>
          </cell>
          <cell r="D1867">
            <v>25.24</v>
          </cell>
        </row>
        <row r="1868">
          <cell r="A1868" t="str">
            <v>1917524</v>
          </cell>
          <cell r="B1868" t="str">
            <v>Dragagem de areia fina com draga de sucção e recalque - bomba de 1.350 kW e cortador de 170 kW - distância de recalque de 9.300 a 9.500 m</v>
          </cell>
          <cell r="C1868" t="str">
            <v>m³</v>
          </cell>
          <cell r="D1868">
            <v>26.39</v>
          </cell>
        </row>
        <row r="1869">
          <cell r="A1869" t="str">
            <v>1917525</v>
          </cell>
          <cell r="B1869" t="str">
            <v>Dragagem de areia fina com draga de sucção e recalque - bomba de 1.350 kW e cortador de 170 kW - distância de recalque de 9.500 a 9.700 m</v>
          </cell>
          <cell r="C1869" t="str">
            <v>m³</v>
          </cell>
          <cell r="D1869">
            <v>27.83</v>
          </cell>
        </row>
        <row r="1870">
          <cell r="A1870" t="str">
            <v>1917526</v>
          </cell>
          <cell r="B1870" t="str">
            <v>Dragagem de areia fina com draga de sucção e recalque - bomba de 1.350 kW e cortador de 170 kW - distância de recalque de 9.700 a 9.900 m</v>
          </cell>
          <cell r="C1870" t="str">
            <v>m³</v>
          </cell>
          <cell r="D1870">
            <v>28.9</v>
          </cell>
        </row>
        <row r="1871">
          <cell r="A1871" t="str">
            <v>1917527</v>
          </cell>
          <cell r="B1871" t="str">
            <v>Dragagem de areia fina com draga de sucção e recalque - bomba de 1.350 kW e cortador de 170 kW - distância de recalque de 9.900 a 10.100 m</v>
          </cell>
          <cell r="C1871" t="str">
            <v>m³</v>
          </cell>
          <cell r="D1871">
            <v>29.96</v>
          </cell>
        </row>
        <row r="1872">
          <cell r="A1872" t="str">
            <v>1917482</v>
          </cell>
          <cell r="B1872" t="str">
            <v>Dragagem de areia fina com draga de sucção e recalque - bomba de 1.350 kW e cortador de 170 kW - distância de recalque de 900 a 1.100 m</v>
          </cell>
          <cell r="C1872" t="str">
            <v>m³</v>
          </cell>
          <cell r="D1872">
            <v>4.45</v>
          </cell>
        </row>
        <row r="1873">
          <cell r="A1873" t="str">
            <v>1917737</v>
          </cell>
          <cell r="B1873" t="str">
            <v>Dragagem de areia fina com draga de sucção e recalque - bomba de 1.350 kW e cortador de 170 kW - distância de recalque de até 500 m</v>
          </cell>
          <cell r="C1873" t="str">
            <v>m³</v>
          </cell>
          <cell r="D1873">
            <v>4.0599999999999996</v>
          </cell>
        </row>
        <row r="1874">
          <cell r="A1874" t="str">
            <v>1917220</v>
          </cell>
          <cell r="B1874" t="str">
            <v>Dragagem de areia fina com draga de sucção e recalque - bomba de 294 kW e cortador de 30 kW - distância de recalque de 1.100 a 1.300 m</v>
          </cell>
          <cell r="C1874" t="str">
            <v>m³</v>
          </cell>
          <cell r="D1874">
            <v>6.75</v>
          </cell>
        </row>
        <row r="1875">
          <cell r="A1875" t="str">
            <v>1917221</v>
          </cell>
          <cell r="B1875" t="str">
            <v>Dragagem de areia fina com draga de sucção e recalque - bomba de 294 kW e cortador de 30 kW - distância de recalque de 1.300 a 1.500 m</v>
          </cell>
          <cell r="C1875" t="str">
            <v>m³</v>
          </cell>
          <cell r="D1875">
            <v>7.23</v>
          </cell>
        </row>
        <row r="1876">
          <cell r="A1876" t="str">
            <v>1917222</v>
          </cell>
          <cell r="B1876" t="str">
            <v>Dragagem de areia fina com draga de sucção e recalque - bomba de 294 kW e cortador de 30 kW - distância de recalque de 1.500 a 1.700 m</v>
          </cell>
          <cell r="C1876" t="str">
            <v>m³</v>
          </cell>
          <cell r="D1876">
            <v>7.82</v>
          </cell>
        </row>
        <row r="1877">
          <cell r="A1877" t="str">
            <v>1917223</v>
          </cell>
          <cell r="B1877" t="str">
            <v>Dragagem de areia fina com draga de sucção e recalque - bomba de 294 kW e cortador de 30 kW - distância de recalque de 1.700 a 1.900 m</v>
          </cell>
          <cell r="C1877" t="str">
            <v>m³</v>
          </cell>
          <cell r="D1877">
            <v>8.19</v>
          </cell>
        </row>
        <row r="1878">
          <cell r="A1878" t="str">
            <v>1917224</v>
          </cell>
          <cell r="B1878" t="str">
            <v>Dragagem de areia fina com draga de sucção e recalque - bomba de 294 kW e cortador de 30 kW - distância de recalque de 1.900 a 2.100 m</v>
          </cell>
          <cell r="C1878" t="str">
            <v>m³</v>
          </cell>
          <cell r="D1878">
            <v>8.58</v>
          </cell>
        </row>
        <row r="1879">
          <cell r="A1879" t="str">
            <v>1917225</v>
          </cell>
          <cell r="B1879" t="str">
            <v>Dragagem de areia fina com draga de sucção e recalque - bomba de 294 kW e cortador de 30 kW - distância de recalque de 2.100 a 2.300 m</v>
          </cell>
          <cell r="C1879" t="str">
            <v>m³</v>
          </cell>
          <cell r="D1879">
            <v>9.0399999999999991</v>
          </cell>
        </row>
        <row r="1880">
          <cell r="A1880" t="str">
            <v>1917226</v>
          </cell>
          <cell r="B1880" t="str">
            <v>Dragagem de areia fina com draga de sucção e recalque - bomba de 294 kW e cortador de 30 kW - distância de recalque de 2.300 a 2.500 m</v>
          </cell>
          <cell r="C1880" t="str">
            <v>m³</v>
          </cell>
          <cell r="D1880">
            <v>9.4700000000000006</v>
          </cell>
        </row>
        <row r="1881">
          <cell r="A1881" t="str">
            <v>1917227</v>
          </cell>
          <cell r="B1881" t="str">
            <v>Dragagem de areia fina com draga de sucção e recalque - bomba de 294 kW e cortador de 30 kW - distância de recalque de 2.500 a 2.700 m</v>
          </cell>
          <cell r="C1881" t="str">
            <v>m³</v>
          </cell>
          <cell r="D1881">
            <v>10.09</v>
          </cell>
        </row>
        <row r="1882">
          <cell r="A1882" t="str">
            <v>1917228</v>
          </cell>
          <cell r="B1882" t="str">
            <v>Dragagem de areia fina com draga de sucção e recalque - bomba de 294 kW e cortador de 30 kW - distância de recalque de 2.700 a 2.900 m</v>
          </cell>
          <cell r="C1882" t="str">
            <v>m³</v>
          </cell>
          <cell r="D1882">
            <v>10.62</v>
          </cell>
        </row>
        <row r="1883">
          <cell r="A1883" t="str">
            <v>1917229</v>
          </cell>
          <cell r="B1883" t="str">
            <v>Dragagem de areia fina com draga de sucção e recalque - bomba de 294 kW e cortador de 30 kW - distância de recalque de 2.900 a 3.100 m</v>
          </cell>
          <cell r="C1883" t="str">
            <v>m³</v>
          </cell>
          <cell r="D1883">
            <v>11.07</v>
          </cell>
        </row>
        <row r="1884">
          <cell r="A1884" t="str">
            <v>1917230</v>
          </cell>
          <cell r="B1884" t="str">
            <v>Dragagem de areia fina com draga de sucção e recalque - bomba de 294 kW e cortador de 30 kW - distância de recalque de 3.100 a 3.300 m</v>
          </cell>
          <cell r="C1884" t="str">
            <v>m³</v>
          </cell>
          <cell r="D1884">
            <v>11.58</v>
          </cell>
        </row>
        <row r="1885">
          <cell r="A1885" t="str">
            <v>1917231</v>
          </cell>
          <cell r="B1885" t="str">
            <v>Dragagem de areia fina com draga de sucção e recalque - bomba de 294 kW e cortador de 30 kW - distância de recalque de 3.300 a 3.500 m</v>
          </cell>
          <cell r="C1885" t="str">
            <v>m³</v>
          </cell>
          <cell r="D1885">
            <v>12.12</v>
          </cell>
        </row>
        <row r="1886">
          <cell r="A1886" t="str">
            <v>1917232</v>
          </cell>
          <cell r="B1886" t="str">
            <v>Dragagem de areia fina com draga de sucção e recalque - bomba de 294 kW e cortador de 30 kW - distância de recalque de 3.500 a 3.700 m</v>
          </cell>
          <cell r="C1886" t="str">
            <v>m³</v>
          </cell>
          <cell r="D1886">
            <v>12.85</v>
          </cell>
        </row>
        <row r="1887">
          <cell r="A1887" t="str">
            <v>1917233</v>
          </cell>
          <cell r="B1887" t="str">
            <v>Dragagem de areia fina com draga de sucção e recalque - bomba de 294 kW e cortador de 30 kW - distância de recalque de 3.700 a 3.900 m</v>
          </cell>
          <cell r="C1887" t="str">
            <v>m³</v>
          </cell>
          <cell r="D1887">
            <v>13.41</v>
          </cell>
        </row>
        <row r="1888">
          <cell r="A1888" t="str">
            <v>1917234</v>
          </cell>
          <cell r="B1888" t="str">
            <v>Dragagem de areia fina com draga de sucção e recalque - bomba de 294 kW e cortador de 30 kW - distância de recalque de 3.900 a 4.100 m</v>
          </cell>
          <cell r="C1888" t="str">
            <v>m³</v>
          </cell>
          <cell r="D1888">
            <v>14.08</v>
          </cell>
        </row>
        <row r="1889">
          <cell r="A1889" t="str">
            <v>1917217</v>
          </cell>
          <cell r="B1889" t="str">
            <v>Dragagem de areia fina com draga de sucção e recalque - bomba de 294 kW e cortador de 30 kW - distância de recalque de 500 a 700 m</v>
          </cell>
          <cell r="C1889" t="str">
            <v>m³</v>
          </cell>
          <cell r="D1889">
            <v>5.49</v>
          </cell>
        </row>
        <row r="1890">
          <cell r="A1890" t="str">
            <v>1917218</v>
          </cell>
          <cell r="B1890" t="str">
            <v>Dragagem de areia fina com draga de sucção e recalque - bomba de 294 kW e cortador de 30 kW - distância de recalque de 700 a 900 m</v>
          </cell>
          <cell r="C1890" t="str">
            <v>m³</v>
          </cell>
          <cell r="D1890">
            <v>5.73</v>
          </cell>
        </row>
        <row r="1891">
          <cell r="A1891" t="str">
            <v>1917219</v>
          </cell>
          <cell r="B1891" t="str">
            <v>Dragagem de areia fina com draga de sucção e recalque - bomba de 294 kW e cortador de 30 kW - distância de recalque de 900 a 1.100 m</v>
          </cell>
          <cell r="C1891" t="str">
            <v>m³</v>
          </cell>
          <cell r="D1891">
            <v>6.18</v>
          </cell>
        </row>
        <row r="1892">
          <cell r="A1892" t="str">
            <v>1917724</v>
          </cell>
          <cell r="B1892" t="str">
            <v>Dragagem de areia fina com draga de sucção e recalque - bomba de 294 kW e cortador de 30 kW - distância de recalque de até 500 m</v>
          </cell>
          <cell r="C1892" t="str">
            <v>m³</v>
          </cell>
          <cell r="D1892">
            <v>5.36</v>
          </cell>
        </row>
        <row r="1893">
          <cell r="A1893" t="str">
            <v>1917274</v>
          </cell>
          <cell r="B1893" t="str">
            <v>Dragagem de areia fina com draga de sucção e recalque - bomba de 483 kW e cortador de 55 kW - distância de recalque de 1.100 a 1.300 m</v>
          </cell>
          <cell r="C1893" t="str">
            <v>m³</v>
          </cell>
          <cell r="D1893">
            <v>5</v>
          </cell>
        </row>
        <row r="1894">
          <cell r="A1894" t="str">
            <v>1917275</v>
          </cell>
          <cell r="B1894" t="str">
            <v>Dragagem de areia fina com draga de sucção e recalque - bomba de 483 kW e cortador de 55 kW - distância de recalque de 1.300 a 1.500 m</v>
          </cell>
          <cell r="C1894" t="str">
            <v>m³</v>
          </cell>
          <cell r="D1894">
            <v>5.32</v>
          </cell>
        </row>
        <row r="1895">
          <cell r="A1895" t="str">
            <v>1917276</v>
          </cell>
          <cell r="B1895" t="str">
            <v>Dragagem de areia fina com draga de sucção e recalque - bomba de 483 kW e cortador de 55 kW - distância de recalque de 1.500 a 1.700 m</v>
          </cell>
          <cell r="C1895" t="str">
            <v>m³</v>
          </cell>
          <cell r="D1895">
            <v>5.87</v>
          </cell>
        </row>
        <row r="1896">
          <cell r="A1896" t="str">
            <v>1917277</v>
          </cell>
          <cell r="B1896" t="str">
            <v>Dragagem de areia fina com draga de sucção e recalque - bomba de 483 kW e cortador de 55 kW - distância de recalque de 1.700 a 1.900 m</v>
          </cell>
          <cell r="C1896" t="str">
            <v>m³</v>
          </cell>
          <cell r="D1896">
            <v>6.29</v>
          </cell>
        </row>
        <row r="1897">
          <cell r="A1897" t="str">
            <v>1917278</v>
          </cell>
          <cell r="B1897" t="str">
            <v>Dragagem de areia fina com draga de sucção e recalque - bomba de 483 kW e cortador de 55 kW - distância de recalque de 1.900 a 2.100 m</v>
          </cell>
          <cell r="C1897" t="str">
            <v>m³</v>
          </cell>
          <cell r="D1897">
            <v>6.51</v>
          </cell>
        </row>
        <row r="1898">
          <cell r="A1898" t="str">
            <v>1917279</v>
          </cell>
          <cell r="B1898" t="str">
            <v>Dragagem de areia fina com draga de sucção e recalque - bomba de 483 kW e cortador de 55 kW - distância de recalque de 2.100 a 2.300 m</v>
          </cell>
          <cell r="C1898" t="str">
            <v>m³</v>
          </cell>
          <cell r="D1898">
            <v>6.93</v>
          </cell>
        </row>
        <row r="1899">
          <cell r="A1899" t="str">
            <v>1917280</v>
          </cell>
          <cell r="B1899" t="str">
            <v>Dragagem de areia fina com draga de sucção e recalque - bomba de 483 kW e cortador de 55 kW - distância de recalque de 2.300 a 2.500 m</v>
          </cell>
          <cell r="C1899" t="str">
            <v>m³</v>
          </cell>
          <cell r="D1899">
            <v>7.33</v>
          </cell>
        </row>
        <row r="1900">
          <cell r="A1900" t="str">
            <v>1917281</v>
          </cell>
          <cell r="B1900" t="str">
            <v>Dragagem de areia fina com draga de sucção e recalque - bomba de 483 kW e cortador de 55 kW - distância de recalque de 2.500 a 2.700 m</v>
          </cell>
          <cell r="C1900" t="str">
            <v>m³</v>
          </cell>
          <cell r="D1900">
            <v>7.91</v>
          </cell>
        </row>
        <row r="1901">
          <cell r="A1901" t="str">
            <v>1917282</v>
          </cell>
          <cell r="B1901" t="str">
            <v>Dragagem de areia fina com draga de sucção e recalque - bomba de 483 kW e cortador de 55 kW - distância de recalque de 2.700 a 2.900 m</v>
          </cell>
          <cell r="C1901" t="str">
            <v>m³</v>
          </cell>
          <cell r="D1901">
            <v>8.31</v>
          </cell>
        </row>
        <row r="1902">
          <cell r="A1902" t="str">
            <v>1917283</v>
          </cell>
          <cell r="B1902" t="str">
            <v>Dragagem de areia fina com draga de sucção e recalque - bomba de 483 kW e cortador de 55 kW - distância de recalque de 2.900 a 3.100 m</v>
          </cell>
          <cell r="C1902" t="str">
            <v>m³</v>
          </cell>
          <cell r="D1902">
            <v>8.7200000000000006</v>
          </cell>
        </row>
        <row r="1903">
          <cell r="A1903" t="str">
            <v>1917284</v>
          </cell>
          <cell r="B1903" t="str">
            <v>Dragagem de areia fina com draga de sucção e recalque - bomba de 483 kW e cortador de 55 kW - distância de recalque de 3.100 a 3.300 m</v>
          </cell>
          <cell r="C1903" t="str">
            <v>m³</v>
          </cell>
          <cell r="D1903">
            <v>9.09</v>
          </cell>
        </row>
        <row r="1904">
          <cell r="A1904" t="str">
            <v>1917285</v>
          </cell>
          <cell r="B1904" t="str">
            <v>Dragagem de areia fina com draga de sucção e recalque - bomba de 483 kW e cortador de 55 kW - distância de recalque de 3.300 a 3.500 m</v>
          </cell>
          <cell r="C1904" t="str">
            <v>m³</v>
          </cell>
          <cell r="D1904">
            <v>9.51</v>
          </cell>
        </row>
        <row r="1905">
          <cell r="A1905" t="str">
            <v>1917286</v>
          </cell>
          <cell r="B1905" t="str">
            <v>Dragagem de areia fina com draga de sucção e recalque - bomba de 483 kW e cortador de 55 kW - distância de recalque de 3.500 a 3.700 m</v>
          </cell>
          <cell r="C1905" t="str">
            <v>m³</v>
          </cell>
          <cell r="D1905">
            <v>10.24</v>
          </cell>
        </row>
        <row r="1906">
          <cell r="A1906" t="str">
            <v>1917287</v>
          </cell>
          <cell r="B1906" t="str">
            <v>Dragagem de areia fina com draga de sucção e recalque - bomba de 483 kW e cortador de 55 kW - distância de recalque de 3.700 a 3.900 m</v>
          </cell>
          <cell r="C1906" t="str">
            <v>m³</v>
          </cell>
          <cell r="D1906">
            <v>10.7</v>
          </cell>
        </row>
        <row r="1907">
          <cell r="A1907" t="str">
            <v>1917288</v>
          </cell>
          <cell r="B1907" t="str">
            <v>Dragagem de areia fina com draga de sucção e recalque - bomba de 483 kW e cortador de 55 kW - distância de recalque de 3.900 a 4.100 m</v>
          </cell>
          <cell r="C1907" t="str">
            <v>m³</v>
          </cell>
          <cell r="D1907">
            <v>11.18</v>
          </cell>
        </row>
        <row r="1908">
          <cell r="A1908" t="str">
            <v>1917289</v>
          </cell>
          <cell r="B1908" t="str">
            <v>Dragagem de areia fina com draga de sucção e recalque - bomba de 483 kW e cortador de 55 kW - distância de recalque de 4.100 a 4.300 m</v>
          </cell>
          <cell r="C1908" t="str">
            <v>m³</v>
          </cell>
          <cell r="D1908">
            <v>11.71</v>
          </cell>
        </row>
        <row r="1909">
          <cell r="A1909" t="str">
            <v>1917290</v>
          </cell>
          <cell r="B1909" t="str">
            <v>Dragagem de areia fina com draga de sucção e recalque - bomba de 483 kW e cortador de 55 kW - distância de recalque de 4.300 a 4.500 m</v>
          </cell>
          <cell r="C1909" t="str">
            <v>m³</v>
          </cell>
          <cell r="D1909">
            <v>12.27</v>
          </cell>
        </row>
        <row r="1910">
          <cell r="A1910" t="str">
            <v>1917291</v>
          </cell>
          <cell r="B1910" t="str">
            <v>Dragagem de areia fina com draga de sucção e recalque - bomba de 483 kW e cortador de 55 kW - distância de recalque de 4.500 a 4.700 m</v>
          </cell>
          <cell r="C1910" t="str">
            <v>m³</v>
          </cell>
          <cell r="D1910">
            <v>13.08</v>
          </cell>
        </row>
        <row r="1911">
          <cell r="A1911" t="str">
            <v>1917292</v>
          </cell>
          <cell r="B1911" t="str">
            <v>Dragagem de areia fina com draga de sucção e recalque - bomba de 483 kW e cortador de 55 kW - distância de recalque de 4.700 a 4.900 m</v>
          </cell>
          <cell r="C1911" t="str">
            <v>m³</v>
          </cell>
          <cell r="D1911">
            <v>13.68</v>
          </cell>
        </row>
        <row r="1912">
          <cell r="A1912" t="str">
            <v>1917293</v>
          </cell>
          <cell r="B1912" t="str">
            <v>Dragagem de areia fina com draga de sucção e recalque - bomba de 483 kW e cortador de 55 kW - distância de recalque de 4.900 a 5.100 m</v>
          </cell>
          <cell r="C1912" t="str">
            <v>m³</v>
          </cell>
          <cell r="D1912">
            <v>14.32</v>
          </cell>
        </row>
        <row r="1913">
          <cell r="A1913" t="str">
            <v>1917294</v>
          </cell>
          <cell r="B1913" t="str">
            <v>Dragagem de areia fina com draga de sucção e recalque - bomba de 483 kW e cortador de 55 kW - distância de recalque de 5.100 a 5.300 m</v>
          </cell>
          <cell r="C1913" t="str">
            <v>m³</v>
          </cell>
          <cell r="D1913">
            <v>15.17</v>
          </cell>
        </row>
        <row r="1914">
          <cell r="A1914" t="str">
            <v>1917295</v>
          </cell>
          <cell r="B1914" t="str">
            <v>Dragagem de areia fina com draga de sucção e recalque - bomba de 483 kW e cortador de 55 kW - distância de recalque de 5.300 a 5.500 m</v>
          </cell>
          <cell r="C1914" t="str">
            <v>m³</v>
          </cell>
          <cell r="D1914">
            <v>16</v>
          </cell>
        </row>
        <row r="1915">
          <cell r="A1915" t="str">
            <v>1917296</v>
          </cell>
          <cell r="B1915" t="str">
            <v>Dragagem de areia fina com draga de sucção e recalque - bomba de 483 kW e cortador de 55 kW - distância de recalque de 5.500 a 5.700 m</v>
          </cell>
          <cell r="C1915" t="str">
            <v>m³</v>
          </cell>
          <cell r="D1915">
            <v>17.18</v>
          </cell>
        </row>
        <row r="1916">
          <cell r="A1916" t="str">
            <v>1917297</v>
          </cell>
          <cell r="B1916" t="str">
            <v>Dragagem de areia fina com draga de sucção e recalque - bomba de 483 kW e cortador de 55 kW - distância de recalque de 5.700 a 5.900 m</v>
          </cell>
          <cell r="C1916" t="str">
            <v>m³</v>
          </cell>
          <cell r="D1916">
            <v>18.260000000000002</v>
          </cell>
        </row>
        <row r="1917">
          <cell r="A1917" t="str">
            <v>1917298</v>
          </cell>
          <cell r="B1917" t="str">
            <v>Dragagem de areia fina com draga de sucção e recalque - bomba de 483 kW e cortador de 55 kW - distância de recalque de 5.900 a 6.100 m</v>
          </cell>
          <cell r="C1917" t="str">
            <v>m³</v>
          </cell>
          <cell r="D1917">
            <v>19.43</v>
          </cell>
        </row>
        <row r="1918">
          <cell r="A1918" t="str">
            <v>1917271</v>
          </cell>
          <cell r="B1918" t="str">
            <v>Dragagem de areia fina com draga de sucção e recalque - bomba de 483 kW e cortador de 55 kW - distância de recalque de 500 a 700 m</v>
          </cell>
          <cell r="C1918" t="str">
            <v>m³</v>
          </cell>
          <cell r="D1918">
            <v>4.1900000000000004</v>
          </cell>
        </row>
        <row r="1919">
          <cell r="A1919" t="str">
            <v>1917299</v>
          </cell>
          <cell r="B1919" t="str">
            <v>Dragagem de areia fina com draga de sucção e recalque - bomba de 483 kW e cortador de 55 kW - distância de recalque de 6.100 a 6.300 m</v>
          </cell>
          <cell r="C1919" t="str">
            <v>m³</v>
          </cell>
          <cell r="D1919">
            <v>20.83</v>
          </cell>
        </row>
        <row r="1920">
          <cell r="A1920" t="str">
            <v>1917300</v>
          </cell>
          <cell r="B1920" t="str">
            <v>Dragagem de areia fina com draga de sucção e recalque - bomba de 483 kW e cortador de 55 kW - distância de recalque de 6.300 a 6.500 m</v>
          </cell>
          <cell r="C1920" t="str">
            <v>m³</v>
          </cell>
          <cell r="D1920">
            <v>22.35</v>
          </cell>
        </row>
        <row r="1921">
          <cell r="A1921" t="str">
            <v>1917301</v>
          </cell>
          <cell r="B1921" t="str">
            <v>Dragagem de areia fina com draga de sucção e recalque - bomba de 483 kW e cortador de 55 kW - distância de recalque de 6.500 a 6.700 m</v>
          </cell>
          <cell r="C1921" t="str">
            <v>m³</v>
          </cell>
          <cell r="D1921">
            <v>24.38</v>
          </cell>
        </row>
        <row r="1922">
          <cell r="A1922" t="str">
            <v>1917302</v>
          </cell>
          <cell r="B1922" t="str">
            <v>Dragagem de areia fina com draga de sucção e recalque - bomba de 483 kW e cortador de 55 kW - distância de recalque de 6.700 a 6.900 m</v>
          </cell>
          <cell r="C1922" t="str">
            <v>m³</v>
          </cell>
          <cell r="D1922">
            <v>26.3</v>
          </cell>
        </row>
        <row r="1923">
          <cell r="A1923" t="str">
            <v>1917303</v>
          </cell>
          <cell r="B1923" t="str">
            <v>Dragagem de areia fina com draga de sucção e recalque - bomba de 483 kW e cortador de 55 kW - distância de recalque de 6.900 a 7.100 m</v>
          </cell>
          <cell r="C1923" t="str">
            <v>m³</v>
          </cell>
          <cell r="D1923">
            <v>28.11</v>
          </cell>
        </row>
        <row r="1924">
          <cell r="A1924" t="str">
            <v>1917304</v>
          </cell>
          <cell r="B1924" t="str">
            <v>Dragagem de areia fina com draga de sucção e recalque - bomba de 483 kW e cortador de 55 kW - distância de recalque de 7.100 a 7.300 m</v>
          </cell>
          <cell r="C1924" t="str">
            <v>m³</v>
          </cell>
          <cell r="D1924">
            <v>29.89</v>
          </cell>
        </row>
        <row r="1925">
          <cell r="A1925" t="str">
            <v>1917305</v>
          </cell>
          <cell r="B1925" t="str">
            <v>Dragagem de areia fina com draga de sucção e recalque - bomba de 483 kW e cortador de 55 kW - distância de recalque de 7.300 a 7.500 m</v>
          </cell>
          <cell r="C1925" t="str">
            <v>m³</v>
          </cell>
          <cell r="D1925">
            <v>31.87</v>
          </cell>
        </row>
        <row r="1926">
          <cell r="A1926" t="str">
            <v>1917306</v>
          </cell>
          <cell r="B1926" t="str">
            <v>Dragagem de areia fina com draga de sucção e recalque - bomba de 483 kW e cortador de 55 kW - distância de recalque de 7.500 a 7.700 m</v>
          </cell>
          <cell r="C1926" t="str">
            <v>m³</v>
          </cell>
          <cell r="D1926">
            <v>34.29</v>
          </cell>
        </row>
        <row r="1927">
          <cell r="A1927" t="str">
            <v>1917307</v>
          </cell>
          <cell r="B1927" t="str">
            <v>Dragagem de areia fina com draga de sucção e recalque - bomba de 483 kW e cortador de 55 kW - distância de recalque de 7.700 a 7.900 m</v>
          </cell>
          <cell r="C1927" t="str">
            <v>m³</v>
          </cell>
          <cell r="D1927">
            <v>36.1</v>
          </cell>
        </row>
        <row r="1928">
          <cell r="A1928" t="str">
            <v>1917272</v>
          </cell>
          <cell r="B1928" t="str">
            <v>Dragagem de areia fina com draga de sucção e recalque - bomba de 483 kW e cortador de 55 kW - distância de recalque de 700 a 900 m</v>
          </cell>
          <cell r="C1928" t="str">
            <v>m³</v>
          </cell>
          <cell r="D1928">
            <v>4.4000000000000004</v>
          </cell>
        </row>
        <row r="1929">
          <cell r="A1929" t="str">
            <v>1917273</v>
          </cell>
          <cell r="B1929" t="str">
            <v>Dragagem de areia fina com draga de sucção e recalque - bomba de 483 kW e cortador de 55 kW - distância de recalque de 900 a 1.100 m</v>
          </cell>
          <cell r="C1929" t="str">
            <v>m³</v>
          </cell>
          <cell r="D1929">
            <v>4.6399999999999997</v>
          </cell>
        </row>
        <row r="1930">
          <cell r="A1930" t="str">
            <v>1917729</v>
          </cell>
          <cell r="B1930" t="str">
            <v>Dragagem de areia fina com draga de sucção e recalque - bomba de 483 kW e cortador de 55 kW - distância de recalque de até 500 m</v>
          </cell>
          <cell r="C1930" t="str">
            <v>m³</v>
          </cell>
          <cell r="D1930">
            <v>4.13</v>
          </cell>
        </row>
        <row r="1931">
          <cell r="A1931" t="str">
            <v>1917367</v>
          </cell>
          <cell r="B1931" t="str">
            <v>Dragagem de areia fina com draga de sucção e recalque - bomba de 746 kW e cortador de 110 kW - distância de recalque de 1.100 a 1.300 m</v>
          </cell>
          <cell r="C1931" t="str">
            <v>m³</v>
          </cell>
          <cell r="D1931">
            <v>4.7</v>
          </cell>
        </row>
        <row r="1932">
          <cell r="A1932" t="str">
            <v>1917368</v>
          </cell>
          <cell r="B1932" t="str">
            <v>Dragagem de areia fina com draga de sucção e recalque - bomba de 746 kW e cortador de 110 kW - distância de recalque de 1.300 a 1.500 m</v>
          </cell>
          <cell r="C1932" t="str">
            <v>m³</v>
          </cell>
          <cell r="D1932">
            <v>5.04</v>
          </cell>
        </row>
        <row r="1933">
          <cell r="A1933" t="str">
            <v>1917369</v>
          </cell>
          <cell r="B1933" t="str">
            <v>Dragagem de areia fina com draga de sucção e recalque - bomba de 746 kW e cortador de 110 kW - distância de recalque de 1.500 a 1.700 m</v>
          </cell>
          <cell r="C1933" t="str">
            <v>m³</v>
          </cell>
          <cell r="D1933">
            <v>5.53</v>
          </cell>
        </row>
        <row r="1934">
          <cell r="A1934" t="str">
            <v>1917370</v>
          </cell>
          <cell r="B1934" t="str">
            <v>Dragagem de areia fina com draga de sucção e recalque - bomba de 746 kW e cortador de 110 kW - distância de recalque de 1.700 a 1.900 m</v>
          </cell>
          <cell r="C1934" t="str">
            <v>m³</v>
          </cell>
          <cell r="D1934">
            <v>5.83</v>
          </cell>
        </row>
        <row r="1935">
          <cell r="A1935" t="str">
            <v>1917371</v>
          </cell>
          <cell r="B1935" t="str">
            <v>Dragagem de areia fina com draga de sucção e recalque - bomba de 746 kW e cortador de 110 kW - distância de recalque de 1.900 a 2.100 m</v>
          </cell>
          <cell r="C1935" t="str">
            <v>m³</v>
          </cell>
          <cell r="D1935">
            <v>6.12</v>
          </cell>
        </row>
        <row r="1936">
          <cell r="A1936" t="str">
            <v>1917372</v>
          </cell>
          <cell r="B1936" t="str">
            <v>Dragagem de areia fina com draga de sucção e recalque - bomba de 746 kW e cortador de 110 kW - distância de recalque de 2.100 a 2.300 m</v>
          </cell>
          <cell r="C1936" t="str">
            <v>m³</v>
          </cell>
          <cell r="D1936">
            <v>6.41</v>
          </cell>
        </row>
        <row r="1937">
          <cell r="A1937" t="str">
            <v>1917373</v>
          </cell>
          <cell r="B1937" t="str">
            <v>Dragagem de areia fina com draga de sucção e recalque - bomba de 746 kW e cortador de 110 kW - distância de recalque de 2.300 a 2.500 m</v>
          </cell>
          <cell r="C1937" t="str">
            <v>m³</v>
          </cell>
          <cell r="D1937">
            <v>6.63</v>
          </cell>
        </row>
        <row r="1938">
          <cell r="A1938" t="str">
            <v>1917374</v>
          </cell>
          <cell r="B1938" t="str">
            <v>Dragagem de areia fina com draga de sucção e recalque - bomba de 746 kW e cortador de 110 kW - distância de recalque de 2.500 a 2.700 m</v>
          </cell>
          <cell r="C1938" t="str">
            <v>m³</v>
          </cell>
          <cell r="D1938">
            <v>7.19</v>
          </cell>
        </row>
        <row r="1939">
          <cell r="A1939" t="str">
            <v>1917375</v>
          </cell>
          <cell r="B1939" t="str">
            <v>Dragagem de areia fina com draga de sucção e recalque - bomba de 746 kW e cortador de 110 kW - distância de recalque de 2.700 a 2.900 m</v>
          </cell>
          <cell r="C1939" t="str">
            <v>m³</v>
          </cell>
          <cell r="D1939">
            <v>7.46</v>
          </cell>
        </row>
        <row r="1940">
          <cell r="A1940" t="str">
            <v>1917376</v>
          </cell>
          <cell r="B1940" t="str">
            <v>Dragagem de areia fina com draga de sucção e recalque - bomba de 746 kW e cortador de 110 kW - distância de recalque de 2.900 a 3.100 m</v>
          </cell>
          <cell r="C1940" t="str">
            <v>m³</v>
          </cell>
          <cell r="D1940">
            <v>7.74</v>
          </cell>
        </row>
        <row r="1941">
          <cell r="A1941" t="str">
            <v>1917377</v>
          </cell>
          <cell r="B1941" t="str">
            <v>Dragagem de areia fina com draga de sucção e recalque - bomba de 746 kW e cortador de 110 kW - distância de recalque de 3.100 a 3.300 m</v>
          </cell>
          <cell r="C1941" t="str">
            <v>m³</v>
          </cell>
          <cell r="D1941">
            <v>8.01</v>
          </cell>
        </row>
        <row r="1942">
          <cell r="A1942" t="str">
            <v>1917378</v>
          </cell>
          <cell r="B1942" t="str">
            <v>Dragagem de areia fina com draga de sucção e recalque - bomba de 746 kW e cortador de 110 kW - distância de recalque de 3.300 a 3.500 m</v>
          </cell>
          <cell r="C1942" t="str">
            <v>m³</v>
          </cell>
          <cell r="D1942">
            <v>8.2899999999999991</v>
          </cell>
        </row>
        <row r="1943">
          <cell r="A1943" t="str">
            <v>1917379</v>
          </cell>
          <cell r="B1943" t="str">
            <v>Dragagem de areia fina com draga de sucção e recalque - bomba de 746 kW e cortador de 110 kW - distância de recalque de 3.500 a 3.700 m</v>
          </cell>
          <cell r="C1943" t="str">
            <v>m³</v>
          </cell>
          <cell r="D1943">
            <v>8.8800000000000008</v>
          </cell>
        </row>
        <row r="1944">
          <cell r="A1944" t="str">
            <v>1917380</v>
          </cell>
          <cell r="B1944" t="str">
            <v>Dragagem de areia fina com draga de sucção e recalque - bomba de 746 kW e cortador de 110 kW - distância de recalque de 3.700 a 3.900 m</v>
          </cell>
          <cell r="C1944" t="str">
            <v>m³</v>
          </cell>
          <cell r="D1944">
            <v>9.2200000000000006</v>
          </cell>
        </row>
        <row r="1945">
          <cell r="A1945" t="str">
            <v>1917381</v>
          </cell>
          <cell r="B1945" t="str">
            <v>Dragagem de areia fina com draga de sucção e recalque - bomba de 746 kW e cortador de 110 kW - distância de recalque de 3.900 a 4.100 m</v>
          </cell>
          <cell r="C1945" t="str">
            <v>m³</v>
          </cell>
          <cell r="D1945">
            <v>9.57</v>
          </cell>
        </row>
        <row r="1946">
          <cell r="A1946" t="str">
            <v>1917382</v>
          </cell>
          <cell r="B1946" t="str">
            <v>Dragagem de areia fina com draga de sucção e recalque - bomba de 746 kW e cortador de 110 kW - distância de recalque de 4.100 a 4.300 m</v>
          </cell>
          <cell r="C1946" t="str">
            <v>m³</v>
          </cell>
          <cell r="D1946">
            <v>10</v>
          </cell>
        </row>
        <row r="1947">
          <cell r="A1947" t="str">
            <v>1917383</v>
          </cell>
          <cell r="B1947" t="str">
            <v>Dragagem de areia fina com draga de sucção e recalque - bomba de 746 kW e cortador de 110 kW - distância de recalque de 4.300 a 4.500 m</v>
          </cell>
          <cell r="C1947" t="str">
            <v>m³</v>
          </cell>
          <cell r="D1947">
            <v>10.37</v>
          </cell>
        </row>
        <row r="1948">
          <cell r="A1948" t="str">
            <v>1917384</v>
          </cell>
          <cell r="B1948" t="str">
            <v>Dragagem de areia fina com draga de sucção e recalque - bomba de 746 kW e cortador de 110 kW - distância de recalque de 4.500 a 4.700 m</v>
          </cell>
          <cell r="C1948" t="str">
            <v>m³</v>
          </cell>
          <cell r="D1948">
            <v>11.02</v>
          </cell>
        </row>
        <row r="1949">
          <cell r="A1949" t="str">
            <v>1917385</v>
          </cell>
          <cell r="B1949" t="str">
            <v>Dragagem de areia fina com draga de sucção e recalque - bomba de 746 kW e cortador de 110 kW - distância de recalque de 4.700 a 4.900 m</v>
          </cell>
          <cell r="C1949" t="str">
            <v>m³</v>
          </cell>
          <cell r="D1949">
            <v>11.5</v>
          </cell>
        </row>
        <row r="1950">
          <cell r="A1950" t="str">
            <v>1917386</v>
          </cell>
          <cell r="B1950" t="str">
            <v>Dragagem de areia fina com draga de sucção e recalque - bomba de 746 kW e cortador de 110 kW - distância de recalque de 4.900 a 5.100 m</v>
          </cell>
          <cell r="C1950" t="str">
            <v>m³</v>
          </cell>
          <cell r="D1950">
            <v>11.99</v>
          </cell>
        </row>
        <row r="1951">
          <cell r="A1951" t="str">
            <v>1917387</v>
          </cell>
          <cell r="B1951" t="str">
            <v>Dragagem de areia fina com draga de sucção e recalque - bomba de 746 kW e cortador de 110 kW - distância de recalque de 5.100 a 5.300 m</v>
          </cell>
          <cell r="C1951" t="str">
            <v>m³</v>
          </cell>
          <cell r="D1951">
            <v>12.51</v>
          </cell>
        </row>
        <row r="1952">
          <cell r="A1952" t="str">
            <v>1917388</v>
          </cell>
          <cell r="B1952" t="str">
            <v>Dragagem de areia fina com draga de sucção e recalque - bomba de 746 kW e cortador de 110 kW - distância de recalque de 5.300 a 5.500 m</v>
          </cell>
          <cell r="C1952" t="str">
            <v>m³</v>
          </cell>
          <cell r="D1952">
            <v>13.05</v>
          </cell>
        </row>
        <row r="1953">
          <cell r="A1953" t="str">
            <v>1917389</v>
          </cell>
          <cell r="B1953" t="str">
            <v>Dragagem de areia fina com draga de sucção e recalque - bomba de 746 kW e cortador de 110 kW - distância de recalque de 5.500 a 5.700 m</v>
          </cell>
          <cell r="C1953" t="str">
            <v>m³</v>
          </cell>
          <cell r="D1953">
            <v>13.87</v>
          </cell>
        </row>
        <row r="1954">
          <cell r="A1954" t="str">
            <v>1917390</v>
          </cell>
          <cell r="B1954" t="str">
            <v>Dragagem de areia fina com draga de sucção e recalque - bomba de 746 kW e cortador de 110 kW - distância de recalque de 5.700 a 5.900 m</v>
          </cell>
          <cell r="C1954" t="str">
            <v>m³</v>
          </cell>
          <cell r="D1954">
            <v>14.61</v>
          </cell>
        </row>
        <row r="1955">
          <cell r="A1955" t="str">
            <v>1917391</v>
          </cell>
          <cell r="B1955" t="str">
            <v>Dragagem de areia fina com draga de sucção e recalque - bomba de 746 kW e cortador de 110 kW - distância de recalque de 5.900 a 6.100 m</v>
          </cell>
          <cell r="C1955" t="str">
            <v>m³</v>
          </cell>
          <cell r="D1955">
            <v>15.4</v>
          </cell>
        </row>
        <row r="1956">
          <cell r="A1956" t="str">
            <v>1917364</v>
          </cell>
          <cell r="B1956" t="str">
            <v>Dragagem de areia fina com draga de sucção e recalque - bomba de 746 kW e cortador de 110 kW - distância de recalque de 500 a 700 m</v>
          </cell>
          <cell r="C1956" t="str">
            <v>m³</v>
          </cell>
          <cell r="D1956">
            <v>3.75</v>
          </cell>
        </row>
        <row r="1957">
          <cell r="A1957" t="str">
            <v>1917392</v>
          </cell>
          <cell r="B1957" t="str">
            <v>Dragagem de areia fina com draga de sucção e recalque - bomba de 746 kW e cortador de 110 kW - distância de recalque de 6.100 a 6.300 m</v>
          </cell>
          <cell r="C1957" t="str">
            <v>m³</v>
          </cell>
          <cell r="D1957">
            <v>16.39</v>
          </cell>
        </row>
        <row r="1958">
          <cell r="A1958" t="str">
            <v>1917393</v>
          </cell>
          <cell r="B1958" t="str">
            <v>Dragagem de areia fina com draga de sucção e recalque - bomba de 746 kW e cortador de 110 kW - distância de recalque de 6.300 a 6.500 m</v>
          </cell>
          <cell r="C1958" t="str">
            <v>m³</v>
          </cell>
          <cell r="D1958">
            <v>17.43</v>
          </cell>
        </row>
        <row r="1959">
          <cell r="A1959" t="str">
            <v>1917394</v>
          </cell>
          <cell r="B1959" t="str">
            <v>Dragagem de areia fina com draga de sucção e recalque - bomba de 746 kW e cortador de 110 kW - distância de recalque de 6.500 a 6.700 m</v>
          </cell>
          <cell r="C1959" t="str">
            <v>m³</v>
          </cell>
          <cell r="D1959">
            <v>18.91</v>
          </cell>
        </row>
        <row r="1960">
          <cell r="A1960" t="str">
            <v>1917395</v>
          </cell>
          <cell r="B1960" t="str">
            <v>Dragagem de areia fina com draga de sucção e recalque - bomba de 746 kW e cortador de 110 kW - distância de recalque de 6.700 a 6.900 m</v>
          </cell>
          <cell r="C1960" t="str">
            <v>m³</v>
          </cell>
          <cell r="D1960">
            <v>19.93</v>
          </cell>
        </row>
        <row r="1961">
          <cell r="A1961" t="str">
            <v>1917396</v>
          </cell>
          <cell r="B1961" t="str">
            <v>Dragagem de areia fina com draga de sucção e recalque - bomba de 746 kW e cortador de 110 kW - distância de recalque de 6.900 a 7.100 m</v>
          </cell>
          <cell r="C1961" t="str">
            <v>m³</v>
          </cell>
          <cell r="D1961">
            <v>21.12</v>
          </cell>
        </row>
        <row r="1962">
          <cell r="A1962" t="str">
            <v>1917397</v>
          </cell>
          <cell r="B1962" t="str">
            <v>Dragagem de areia fina com draga de sucção e recalque - bomba de 746 kW e cortador de 110 kW - distância de recalque de 7.100 a 7.300 m</v>
          </cell>
          <cell r="C1962" t="str">
            <v>m³</v>
          </cell>
          <cell r="D1962">
            <v>22.48</v>
          </cell>
        </row>
        <row r="1963">
          <cell r="A1963" t="str">
            <v>1917398</v>
          </cell>
          <cell r="B1963" t="str">
            <v>Dragagem de areia fina com draga de sucção e recalque - bomba de 746 kW e cortador de 110 kW - distância de recalque de 7.300 a 7.500 m</v>
          </cell>
          <cell r="C1963" t="str">
            <v>m³</v>
          </cell>
          <cell r="D1963">
            <v>23.67</v>
          </cell>
        </row>
        <row r="1964">
          <cell r="A1964" t="str">
            <v>1917399</v>
          </cell>
          <cell r="B1964" t="str">
            <v>Dragagem de areia fina com draga de sucção e recalque - bomba de 746 kW e cortador de 110 kW - distância de recalque de 7.500 a 7.700 m</v>
          </cell>
          <cell r="C1964" t="str">
            <v>m³</v>
          </cell>
          <cell r="D1964">
            <v>25.37</v>
          </cell>
        </row>
        <row r="1965">
          <cell r="A1965" t="str">
            <v>1917400</v>
          </cell>
          <cell r="B1965" t="str">
            <v>Dragagem de areia fina com draga de sucção e recalque - bomba de 746 kW e cortador de 110 kW - distância de recalque de 7.700 a 7.900 m</v>
          </cell>
          <cell r="C1965" t="str">
            <v>m³</v>
          </cell>
          <cell r="D1965">
            <v>26.91</v>
          </cell>
        </row>
        <row r="1966">
          <cell r="A1966" t="str">
            <v>1917401</v>
          </cell>
          <cell r="B1966" t="str">
            <v>Dragagem de areia fina com draga de sucção e recalque - bomba de 746 kW e cortador de 110 kW - distância de recalque de 7.900 a 8.100 m</v>
          </cell>
          <cell r="C1966" t="str">
            <v>m³</v>
          </cell>
          <cell r="D1966">
            <v>28.3</v>
          </cell>
        </row>
        <row r="1967">
          <cell r="A1967" t="str">
            <v>1917365</v>
          </cell>
          <cell r="B1967" t="str">
            <v>Dragagem de areia fina com draga de sucção e recalque - bomba de 746 kW e cortador de 110 kW - distância de recalque de 700 a 900 m</v>
          </cell>
          <cell r="C1967" t="str">
            <v>m³</v>
          </cell>
          <cell r="D1967">
            <v>4.12</v>
          </cell>
        </row>
        <row r="1968">
          <cell r="A1968" t="str">
            <v>1917402</v>
          </cell>
          <cell r="B1968" t="str">
            <v>Dragagem de areia fina com draga de sucção e recalque - bomba de 746 kW e cortador de 110 kW - distância de recalque de 8.100 a 8.300 m</v>
          </cell>
          <cell r="C1968" t="str">
            <v>m³</v>
          </cell>
          <cell r="D1968">
            <v>29.95</v>
          </cell>
        </row>
        <row r="1969">
          <cell r="A1969" t="str">
            <v>1917403</v>
          </cell>
          <cell r="B1969" t="str">
            <v>Dragagem de areia fina com draga de sucção e recalque - bomba de 746 kW e cortador de 110 kW - distância de recalque de 8.300 a 8.500 m</v>
          </cell>
          <cell r="C1969" t="str">
            <v>m³</v>
          </cell>
          <cell r="D1969">
            <v>31.8</v>
          </cell>
        </row>
        <row r="1970">
          <cell r="A1970" t="str">
            <v>1917404</v>
          </cell>
          <cell r="B1970" t="str">
            <v>Dragagem de areia fina com draga de sucção e recalque - bomba de 746 kW e cortador de 110 kW - distância de recalque de 8.500 a 8.700 m</v>
          </cell>
          <cell r="C1970" t="str">
            <v>m³</v>
          </cell>
          <cell r="D1970">
            <v>33.69</v>
          </cell>
        </row>
        <row r="1971">
          <cell r="A1971" t="str">
            <v>1917405</v>
          </cell>
          <cell r="B1971" t="str">
            <v>Dragagem de areia fina com draga de sucção e recalque - bomba de 746 kW e cortador de 110 kW - distância de recalque de 8.700 a 8.900 m</v>
          </cell>
          <cell r="C1971" t="str">
            <v>m³</v>
          </cell>
          <cell r="D1971">
            <v>35.5</v>
          </cell>
        </row>
        <row r="1972">
          <cell r="A1972" t="str">
            <v>1917406</v>
          </cell>
          <cell r="B1972" t="str">
            <v>Dragagem de areia fina com draga de sucção e recalque - bomba de 746 kW e cortador de 110 kW - distância de recalque de 8.900 a 9.100 m</v>
          </cell>
          <cell r="C1972" t="str">
            <v>m³</v>
          </cell>
          <cell r="D1972">
            <v>37.51</v>
          </cell>
        </row>
        <row r="1973">
          <cell r="A1973" t="str">
            <v>1917407</v>
          </cell>
          <cell r="B1973" t="str">
            <v>Dragagem de areia fina com draga de sucção e recalque - bomba de 746 kW e cortador de 110 kW - distância de recalque de 9.100 a 9.300 m</v>
          </cell>
          <cell r="C1973" t="str">
            <v>m³</v>
          </cell>
          <cell r="D1973">
            <v>39.82</v>
          </cell>
        </row>
        <row r="1974">
          <cell r="A1974" t="str">
            <v>1917408</v>
          </cell>
          <cell r="B1974" t="str">
            <v>Dragagem de areia fina com draga de sucção e recalque - bomba de 746 kW e cortador de 110 kW - distância de recalque de 9.300 a 9.500 m</v>
          </cell>
          <cell r="C1974" t="str">
            <v>m³</v>
          </cell>
          <cell r="D1974">
            <v>42.38</v>
          </cell>
        </row>
        <row r="1975">
          <cell r="A1975" t="str">
            <v>1917409</v>
          </cell>
          <cell r="B1975" t="str">
            <v>Dragagem de areia fina com draga de sucção e recalque - bomba de 746 kW e cortador de 110 kW - distância de recalque de 9.500 a 9.700 m</v>
          </cell>
          <cell r="C1975" t="str">
            <v>m³</v>
          </cell>
          <cell r="D1975">
            <v>44.43</v>
          </cell>
        </row>
        <row r="1976">
          <cell r="A1976" t="str">
            <v>1917410</v>
          </cell>
          <cell r="B1976" t="str">
            <v>Dragagem de areia fina com draga de sucção e recalque - bomba de 746 kW e cortador de 110 kW - distância de recalque de 9.700 a 9.900 m</v>
          </cell>
          <cell r="C1976" t="str">
            <v>m³</v>
          </cell>
          <cell r="D1976">
            <v>46.3</v>
          </cell>
        </row>
        <row r="1977">
          <cell r="A1977" t="str">
            <v>1917411</v>
          </cell>
          <cell r="B1977" t="str">
            <v>Dragagem de areia fina com draga de sucção e recalque - bomba de 746 kW e cortador de 110 kW - distância de recalque de 9.900 a 10.100 m</v>
          </cell>
          <cell r="C1977" t="str">
            <v>m³</v>
          </cell>
          <cell r="D1977">
            <v>48.41</v>
          </cell>
        </row>
        <row r="1978">
          <cell r="A1978" t="str">
            <v>1917366</v>
          </cell>
          <cell r="B1978" t="str">
            <v>Dragagem de areia fina com draga de sucção e recalque - bomba de 746 kW e cortador de 110 kW - distância de recalque de 900 a 1.100 m</v>
          </cell>
          <cell r="C1978" t="str">
            <v>m³</v>
          </cell>
          <cell r="D1978">
            <v>4.37</v>
          </cell>
        </row>
        <row r="1979">
          <cell r="A1979" t="str">
            <v>1917732</v>
          </cell>
          <cell r="B1979" t="str">
            <v>Dragagem de areia fina com draga de sucção e recalque - bomba de 746 kW e cortador de 110 kW - distância de recalque de até 500 m</v>
          </cell>
          <cell r="C1979" t="str">
            <v>m³</v>
          </cell>
          <cell r="D1979">
            <v>3.51</v>
          </cell>
        </row>
        <row r="1980">
          <cell r="A1980" t="str">
            <v>1917043</v>
          </cell>
          <cell r="B1980" t="str">
            <v>Dragagem de areia fina com draga hopper - capacidade da cisterna de 1.000 m³ - DMT de 1.500 a 1.800 m</v>
          </cell>
          <cell r="C1980" t="str">
            <v>m³</v>
          </cell>
          <cell r="D1980">
            <v>14.74</v>
          </cell>
        </row>
        <row r="1981">
          <cell r="A1981" t="str">
            <v>1917044</v>
          </cell>
          <cell r="B1981" t="str">
            <v>Dragagem de areia fina com draga hopper - capacidade da cisterna de 1.000 m³ - DMT de 1.800 a 2.100 m</v>
          </cell>
          <cell r="C1981" t="str">
            <v>m³</v>
          </cell>
          <cell r="D1981">
            <v>14.99</v>
          </cell>
        </row>
        <row r="1982">
          <cell r="A1982" t="str">
            <v>1917045</v>
          </cell>
          <cell r="B1982" t="str">
            <v>Dragagem de areia fina com draga hopper - capacidade da cisterna de 1.000 m³ - DMT de 2.100 a 2.400 m</v>
          </cell>
          <cell r="C1982" t="str">
            <v>m³</v>
          </cell>
          <cell r="D1982">
            <v>15.26</v>
          </cell>
        </row>
        <row r="1983">
          <cell r="A1983" t="str">
            <v>1917046</v>
          </cell>
          <cell r="B1983" t="str">
            <v>Dragagem de areia fina com draga hopper - capacidade da cisterna de 1.000 m³ - DMT de 2.400 a 2.700 m</v>
          </cell>
          <cell r="C1983" t="str">
            <v>m³</v>
          </cell>
          <cell r="D1983">
            <v>15.53</v>
          </cell>
        </row>
        <row r="1984">
          <cell r="A1984" t="str">
            <v>1917047</v>
          </cell>
          <cell r="B1984" t="str">
            <v>Dragagem de areia fina com draga hopper - capacidade da cisterna de 1.000 m³ - DMT de 2.700 a 3.000 m</v>
          </cell>
          <cell r="C1984" t="str">
            <v>m³</v>
          </cell>
          <cell r="D1984">
            <v>15.82</v>
          </cell>
        </row>
        <row r="1985">
          <cell r="A1985" t="str">
            <v>1917048</v>
          </cell>
          <cell r="B1985" t="str">
            <v>Dragagem de areia fina com draga hopper - capacidade da cisterna de 1.000 m³ - DMT de 3.000 m</v>
          </cell>
          <cell r="C1985" t="str">
            <v>m³</v>
          </cell>
          <cell r="D1985">
            <v>15.98</v>
          </cell>
        </row>
        <row r="1986">
          <cell r="A1986" t="str">
            <v>1901518</v>
          </cell>
          <cell r="B1986" t="str">
            <v>Dragagem de areia fina com draga hopper - capacidade da cisterna de 10.000 m³ - DMT de 1.500 a 1.800 m</v>
          </cell>
          <cell r="C1986" t="str">
            <v>m³</v>
          </cell>
          <cell r="D1986">
            <v>9.44</v>
          </cell>
        </row>
        <row r="1987">
          <cell r="A1987" t="str">
            <v>1901519</v>
          </cell>
          <cell r="B1987" t="str">
            <v>Dragagem de areia fina com draga hopper - capacidade da cisterna de 10.000 m³ - DMT de 1.800 a 2.100 m</v>
          </cell>
          <cell r="C1987" t="str">
            <v>m³</v>
          </cell>
          <cell r="D1987">
            <v>9.51</v>
          </cell>
        </row>
        <row r="1988">
          <cell r="A1988" t="str">
            <v>1901520</v>
          </cell>
          <cell r="B1988" t="str">
            <v>Dragagem de areia fina com draga hopper - capacidade da cisterna de 10.000 m³ - DMT de 2.100 a 2.400 m</v>
          </cell>
          <cell r="C1988" t="str">
            <v>m³</v>
          </cell>
          <cell r="D1988">
            <v>9.58</v>
          </cell>
        </row>
        <row r="1989">
          <cell r="A1989" t="str">
            <v>1901521</v>
          </cell>
          <cell r="B1989" t="str">
            <v>Dragagem de areia fina com draga hopper - capacidade da cisterna de 10.000 m³ - DMT de 2.400 a 2.700 m</v>
          </cell>
          <cell r="C1989" t="str">
            <v>m³</v>
          </cell>
          <cell r="D1989">
            <v>9.66</v>
          </cell>
        </row>
        <row r="1990">
          <cell r="A1990" t="str">
            <v>1901522</v>
          </cell>
          <cell r="B1990" t="str">
            <v>Dragagem de areia fina com draga hopper - capacidade da cisterna de 10.000 m³ - DMT de 2.700 a 3.000 m</v>
          </cell>
          <cell r="C1990" t="str">
            <v>m³</v>
          </cell>
          <cell r="D1990">
            <v>9.74</v>
          </cell>
        </row>
        <row r="1991">
          <cell r="A1991" t="str">
            <v>1901517</v>
          </cell>
          <cell r="B1991" t="str">
            <v>Dragagem de areia fina com draga hopper - capacidade da cisterna de 10.000 m³ - DMT de 3.000 m</v>
          </cell>
          <cell r="C1991" t="str">
            <v>m³</v>
          </cell>
          <cell r="D1991">
            <v>9.7799999999999994</v>
          </cell>
        </row>
        <row r="1992">
          <cell r="A1992" t="str">
            <v>1901523</v>
          </cell>
          <cell r="B1992" t="str">
            <v>Dragagem de areia fina com draga hopper - capacidade da cisterna de 15.000 m³ - DMT de 1.500 a 1.800 m</v>
          </cell>
          <cell r="C1992" t="str">
            <v>m³</v>
          </cell>
          <cell r="D1992">
            <v>12.49</v>
          </cell>
        </row>
        <row r="1993">
          <cell r="A1993" t="str">
            <v>1901524</v>
          </cell>
          <cell r="B1993" t="str">
            <v>Dragagem de areia fina com draga hopper - capacidade da cisterna de 15.000 m³ - DMT de 1.800 a 2.100 m</v>
          </cell>
          <cell r="C1993" t="str">
            <v>m³</v>
          </cell>
          <cell r="D1993">
            <v>12.56</v>
          </cell>
        </row>
        <row r="1994">
          <cell r="A1994" t="str">
            <v>1901525</v>
          </cell>
          <cell r="B1994" t="str">
            <v>Dragagem de areia fina com draga hopper - capacidade da cisterna de 15.000 m³ - DMT de 2.100 a 2.400 m</v>
          </cell>
          <cell r="C1994" t="str">
            <v>m³</v>
          </cell>
          <cell r="D1994">
            <v>12.63</v>
          </cell>
        </row>
        <row r="1995">
          <cell r="A1995" t="str">
            <v>1901526</v>
          </cell>
          <cell r="B1995" t="str">
            <v>Dragagem de areia fina com draga hopper - capacidade da cisterna de 15.000 m³ - DMT de 2.400 a 2.700 m</v>
          </cell>
          <cell r="C1995" t="str">
            <v>m³</v>
          </cell>
          <cell r="D1995">
            <v>12.7</v>
          </cell>
        </row>
        <row r="1996">
          <cell r="A1996" t="str">
            <v>1901527</v>
          </cell>
          <cell r="B1996" t="str">
            <v>Dragagem de areia fina com draga hopper - capacidade da cisterna de 15.000 m³ - DMT de 2.700 a 3.000 m</v>
          </cell>
          <cell r="C1996" t="str">
            <v>m³</v>
          </cell>
          <cell r="D1996">
            <v>12.78</v>
          </cell>
        </row>
        <row r="1997">
          <cell r="A1997" t="str">
            <v>1901528</v>
          </cell>
          <cell r="B1997" t="str">
            <v>Dragagem de areia fina com draga hopper - capacidade da cisterna de 15.000 m³ - DMT de 3.000 m</v>
          </cell>
          <cell r="C1997" t="str">
            <v>m³</v>
          </cell>
          <cell r="D1997">
            <v>12.82</v>
          </cell>
        </row>
        <row r="1998">
          <cell r="A1998" t="str">
            <v>1917079</v>
          </cell>
          <cell r="B1998" t="str">
            <v>Dragagem de areia fina com draga hopper - capacidade da cisterna de 2.000 m³ - DMT de 1.500 a 1.800 m</v>
          </cell>
          <cell r="C1998" t="str">
            <v>m³</v>
          </cell>
          <cell r="D1998">
            <v>10.210000000000001</v>
          </cell>
        </row>
        <row r="1999">
          <cell r="A1999" t="str">
            <v>1917080</v>
          </cell>
          <cell r="B1999" t="str">
            <v>Dragagem de areia fina com draga hopper - capacidade da cisterna de 2.000 m³ - DMT de 1.800 a 2.100 m</v>
          </cell>
          <cell r="C1999" t="str">
            <v>m³</v>
          </cell>
          <cell r="D1999">
            <v>10.37</v>
          </cell>
        </row>
        <row r="2000">
          <cell r="A2000" t="str">
            <v>1917081</v>
          </cell>
          <cell r="B2000" t="str">
            <v>Dragagem de areia fina com draga hopper - capacidade da cisterna de 2.000 m³ - DMT de 2.100 a 2.400 m</v>
          </cell>
          <cell r="C2000" t="str">
            <v>m³</v>
          </cell>
          <cell r="D2000">
            <v>10.53</v>
          </cell>
        </row>
        <row r="2001">
          <cell r="A2001" t="str">
            <v>1917082</v>
          </cell>
          <cell r="B2001" t="str">
            <v>Dragagem de areia fina com draga hopper - capacidade da cisterna de 2.000 m³ - DMT de 2.400 a 2.700 m</v>
          </cell>
          <cell r="C2001" t="str">
            <v>m³</v>
          </cell>
          <cell r="D2001">
            <v>10.69</v>
          </cell>
        </row>
        <row r="2002">
          <cell r="A2002" t="str">
            <v>1917083</v>
          </cell>
          <cell r="B2002" t="str">
            <v>Dragagem de areia fina com draga hopper - capacidade da cisterna de 2.000 m³ - DMT de 2.700 a 3.000 m</v>
          </cell>
          <cell r="C2002" t="str">
            <v>m³</v>
          </cell>
          <cell r="D2002">
            <v>10.87</v>
          </cell>
        </row>
        <row r="2003">
          <cell r="A2003" t="str">
            <v>1917084</v>
          </cell>
          <cell r="B2003" t="str">
            <v>Dragagem de areia fina com draga hopper - capacidade da cisterna de 2.000 m³ - DMT de 3.000 m</v>
          </cell>
          <cell r="C2003" t="str">
            <v>m³</v>
          </cell>
          <cell r="D2003">
            <v>10.97</v>
          </cell>
        </row>
        <row r="2004">
          <cell r="A2004" t="str">
            <v>1901529</v>
          </cell>
          <cell r="B2004" t="str">
            <v>Dragagem de areia fina com draga hopper - capacidade da cisterna de 20.000 m³ - DMT de 1.500 a 1.800 m</v>
          </cell>
          <cell r="C2004" t="str">
            <v>m³</v>
          </cell>
          <cell r="D2004">
            <v>15.63</v>
          </cell>
        </row>
        <row r="2005">
          <cell r="A2005" t="str">
            <v>1901530</v>
          </cell>
          <cell r="B2005" t="str">
            <v>Dragagem de areia fina com draga hopper - capacidade da cisterna de 20.000 m³ - DMT de 1.800 a 2.100 m</v>
          </cell>
          <cell r="C2005" t="str">
            <v>m³</v>
          </cell>
          <cell r="D2005">
            <v>15.69</v>
          </cell>
        </row>
        <row r="2006">
          <cell r="A2006" t="str">
            <v>1901531</v>
          </cell>
          <cell r="B2006" t="str">
            <v>Dragagem de areia fina com draga hopper - capacidade da cisterna de 20.000 m³ - DMT de 2.100 a 2.400 m</v>
          </cell>
          <cell r="C2006" t="str">
            <v>m³</v>
          </cell>
          <cell r="D2006">
            <v>15.76</v>
          </cell>
        </row>
        <row r="2007">
          <cell r="A2007" t="str">
            <v>1901532</v>
          </cell>
          <cell r="B2007" t="str">
            <v>Dragagem de areia fina com draga hopper - capacidade da cisterna de 20.000 m³ - DMT de 2.400 a 2.700 m</v>
          </cell>
          <cell r="C2007" t="str">
            <v>m³</v>
          </cell>
          <cell r="D2007">
            <v>15.83</v>
          </cell>
        </row>
        <row r="2008">
          <cell r="A2008" t="str">
            <v>1901533</v>
          </cell>
          <cell r="B2008" t="str">
            <v>Dragagem de areia fina com draga hopper - capacidade da cisterna de 20.000 m³ - DMT de 2.700 a 3.000 m</v>
          </cell>
          <cell r="C2008" t="str">
            <v>m³</v>
          </cell>
          <cell r="D2008">
            <v>15.91</v>
          </cell>
        </row>
        <row r="2009">
          <cell r="A2009" t="str">
            <v>1901534</v>
          </cell>
          <cell r="B2009" t="str">
            <v>Dragagem de areia fina com draga hopper - capacidade da cisterna de 20.000 m³ - DMT de 3.000 m</v>
          </cell>
          <cell r="C2009" t="str">
            <v>m³</v>
          </cell>
          <cell r="D2009">
            <v>15.95</v>
          </cell>
        </row>
        <row r="2010">
          <cell r="A2010" t="str">
            <v>1917115</v>
          </cell>
          <cell r="B2010" t="str">
            <v>Dragagem de areia fina com draga hopper - capacidade da cisterna de 3.000 m³ - DMT de 1.500 a 1.800 m</v>
          </cell>
          <cell r="C2010" t="str">
            <v>m³</v>
          </cell>
          <cell r="D2010">
            <v>9.67</v>
          </cell>
        </row>
        <row r="2011">
          <cell r="A2011" t="str">
            <v>1917116</v>
          </cell>
          <cell r="B2011" t="str">
            <v>Dragagem de areia fina com draga hopper - capacidade da cisterna de 3.000 m³ - DMT de 1.800 a 2.100 m</v>
          </cell>
          <cell r="C2011" t="str">
            <v>m³</v>
          </cell>
          <cell r="D2011">
            <v>9.8000000000000007</v>
          </cell>
        </row>
        <row r="2012">
          <cell r="A2012" t="str">
            <v>1917117</v>
          </cell>
          <cell r="B2012" t="str">
            <v>Dragagem de areia fina com draga hopper - capacidade da cisterna de 3.000 m³ - DMT de 2.100 a 2.400 m</v>
          </cell>
          <cell r="C2012" t="str">
            <v>m³</v>
          </cell>
          <cell r="D2012">
            <v>9.93</v>
          </cell>
        </row>
        <row r="2013">
          <cell r="A2013" t="str">
            <v>1917118</v>
          </cell>
          <cell r="B2013" t="str">
            <v>Dragagem de areia fina com draga hopper - capacidade da cisterna de 3.000 m³ - DMT de 2.400 a 2.700 m</v>
          </cell>
          <cell r="C2013" t="str">
            <v>m³</v>
          </cell>
          <cell r="D2013">
            <v>10.06</v>
          </cell>
        </row>
        <row r="2014">
          <cell r="A2014" t="str">
            <v>1917119</v>
          </cell>
          <cell r="B2014" t="str">
            <v>Dragagem de areia fina com draga hopper - capacidade da cisterna de 3.000 m³ - DMT de 2.700 a 3.000 m</v>
          </cell>
          <cell r="C2014" t="str">
            <v>m³</v>
          </cell>
          <cell r="D2014">
            <v>10.199999999999999</v>
          </cell>
        </row>
        <row r="2015">
          <cell r="A2015" t="str">
            <v>1917120</v>
          </cell>
          <cell r="B2015" t="str">
            <v>Dragagem de areia fina com draga hopper - capacidade da cisterna de 3.000 m³ - DMT de 3.000 m</v>
          </cell>
          <cell r="C2015" t="str">
            <v>m³</v>
          </cell>
          <cell r="D2015">
            <v>10.28</v>
          </cell>
        </row>
        <row r="2016">
          <cell r="A2016" t="str">
            <v>1917151</v>
          </cell>
          <cell r="B2016" t="str">
            <v>Dragagem de areia fina com draga hopper - capacidade da cisterna de 4.000 m³ - DMT de 1.500 a 1.800 m</v>
          </cell>
          <cell r="C2016" t="str">
            <v>m³</v>
          </cell>
          <cell r="D2016">
            <v>9.16</v>
          </cell>
        </row>
        <row r="2017">
          <cell r="A2017" t="str">
            <v>1917152</v>
          </cell>
          <cell r="B2017" t="str">
            <v>Dragagem de areia fina com draga hopper - capacidade da cisterna de 4.000 m³ - DMT de 1.800 a 2.100 m</v>
          </cell>
          <cell r="C2017" t="str">
            <v>m³</v>
          </cell>
          <cell r="D2017">
            <v>9.27</v>
          </cell>
        </row>
        <row r="2018">
          <cell r="A2018" t="str">
            <v>1917153</v>
          </cell>
          <cell r="B2018" t="str">
            <v>Dragagem de areia fina com draga hopper - capacidade da cisterna de 4.000 m³ - DMT de 2.100 a 2.400 m</v>
          </cell>
          <cell r="C2018" t="str">
            <v>m³</v>
          </cell>
          <cell r="D2018">
            <v>9.3800000000000008</v>
          </cell>
        </row>
        <row r="2019">
          <cell r="A2019" t="str">
            <v>1917154</v>
          </cell>
          <cell r="B2019" t="str">
            <v>Dragagem de areia fina com draga hopper - capacidade da cisterna de 4.000 m³ - DMT de 2.400 a 2.700 m</v>
          </cell>
          <cell r="C2019" t="str">
            <v>m³</v>
          </cell>
          <cell r="D2019">
            <v>9.5</v>
          </cell>
        </row>
        <row r="2020">
          <cell r="A2020" t="str">
            <v>1917155</v>
          </cell>
          <cell r="B2020" t="str">
            <v>Dragagem de areia fina com draga hopper - capacidade da cisterna de 4.000 m³ - DMT de 2.700 a 3.000 m</v>
          </cell>
          <cell r="C2020" t="str">
            <v>m³</v>
          </cell>
          <cell r="D2020">
            <v>9.6300000000000008</v>
          </cell>
        </row>
        <row r="2021">
          <cell r="A2021" t="str">
            <v>1917156</v>
          </cell>
          <cell r="B2021" t="str">
            <v>Dragagem de areia fina com draga hopper - capacidade da cisterna de 4.000 m³ - DMT de 3.000 m</v>
          </cell>
          <cell r="C2021" t="str">
            <v>m³</v>
          </cell>
          <cell r="D2021">
            <v>9.69</v>
          </cell>
        </row>
        <row r="2022">
          <cell r="A2022" t="str">
            <v>1917187</v>
          </cell>
          <cell r="B2022" t="str">
            <v>Dragagem de areia fina com draga hopper - capacidade da cisterna de 5.000 m³ - DMT de 1.500 a 1.800 m</v>
          </cell>
          <cell r="C2022" t="str">
            <v>m³</v>
          </cell>
          <cell r="D2022">
            <v>10.15</v>
          </cell>
        </row>
        <row r="2023">
          <cell r="A2023" t="str">
            <v>1917188</v>
          </cell>
          <cell r="B2023" t="str">
            <v>Dragagem de areia fina com draga hopper - capacidade da cisterna de 5.000 m³ - DMT de 1.800 a 2.100 m</v>
          </cell>
          <cell r="C2023" t="str">
            <v>m³</v>
          </cell>
          <cell r="D2023">
            <v>10.25</v>
          </cell>
        </row>
        <row r="2024">
          <cell r="A2024" t="str">
            <v>1917189</v>
          </cell>
          <cell r="B2024" t="str">
            <v>Dragagem de areia fina com draga hopper - capacidade da cisterna de 5.000 m³ - DMT de 2.100 a 2.400 m</v>
          </cell>
          <cell r="C2024" t="str">
            <v>m³</v>
          </cell>
          <cell r="D2024">
            <v>10.35</v>
          </cell>
        </row>
        <row r="2025">
          <cell r="A2025" t="str">
            <v>1917190</v>
          </cell>
          <cell r="B2025" t="str">
            <v>Dragagem de areia fina com draga hopper - capacidade da cisterna de 5.000 m³ - DMT de 2.400 a 2.700 m</v>
          </cell>
          <cell r="C2025" t="str">
            <v>m³</v>
          </cell>
          <cell r="D2025">
            <v>10.45</v>
          </cell>
        </row>
        <row r="2026">
          <cell r="A2026" t="str">
            <v>1917191</v>
          </cell>
          <cell r="B2026" t="str">
            <v>Dragagem de areia fina com draga hopper - capacidade da cisterna de 5.000 m³ - DMT de 2.700 a 3.000 m</v>
          </cell>
          <cell r="C2026" t="str">
            <v>m³</v>
          </cell>
          <cell r="D2026">
            <v>10.56</v>
          </cell>
        </row>
        <row r="2027">
          <cell r="A2027" t="str">
            <v>1917192</v>
          </cell>
          <cell r="B2027" t="str">
            <v>Dragagem de areia fina com draga hopper - capacidade da cisterna de 5.000 m³ - DMT de 3.000 m</v>
          </cell>
          <cell r="C2027" t="str">
            <v>m³</v>
          </cell>
          <cell r="D2027">
            <v>10.62</v>
          </cell>
        </row>
        <row r="2028">
          <cell r="A2028" t="str">
            <v>1917007</v>
          </cell>
          <cell r="B2028" t="str">
            <v>Dragagem de areia fina com draga hopper - capacidade da cisterna de 750 m³ - DMT de 1.500 a 1.800 m</v>
          </cell>
          <cell r="C2028" t="str">
            <v>m³</v>
          </cell>
          <cell r="D2028">
            <v>20.190000000000001</v>
          </cell>
        </row>
        <row r="2029">
          <cell r="A2029" t="str">
            <v>1917008</v>
          </cell>
          <cell r="B2029" t="str">
            <v>Dragagem de areia fina com draga hopper - capacidade da cisterna de 750 m³ - DMT de 1.800 a 2.100 m</v>
          </cell>
          <cell r="C2029" t="str">
            <v>m³</v>
          </cell>
          <cell r="D2029">
            <v>20.56</v>
          </cell>
        </row>
        <row r="2030">
          <cell r="A2030" t="str">
            <v>1917009</v>
          </cell>
          <cell r="B2030" t="str">
            <v>Dragagem de areia fina com draga hopper - capacidade da cisterna de 750 m³ - DMT de 2.100 a 2.400 m</v>
          </cell>
          <cell r="C2030" t="str">
            <v>m³</v>
          </cell>
          <cell r="D2030">
            <v>20.94</v>
          </cell>
        </row>
        <row r="2031">
          <cell r="A2031" t="str">
            <v>1917010</v>
          </cell>
          <cell r="B2031" t="str">
            <v>Dragagem de areia fina com draga hopper - capacidade da cisterna de 750 m³ - DMT de 2.400 a 2.700 m</v>
          </cell>
          <cell r="C2031" t="str">
            <v>m³</v>
          </cell>
          <cell r="D2031">
            <v>21.34</v>
          </cell>
        </row>
        <row r="2032">
          <cell r="A2032" t="str">
            <v>1917011</v>
          </cell>
          <cell r="B2032" t="str">
            <v>Dragagem de areia fina com draga hopper - capacidade da cisterna de 750 m³ - DMT de 2.700 a 3.000 m</v>
          </cell>
          <cell r="C2032" t="str">
            <v>m³</v>
          </cell>
          <cell r="D2032">
            <v>21.76</v>
          </cell>
        </row>
        <row r="2033">
          <cell r="A2033" t="str">
            <v>1917012</v>
          </cell>
          <cell r="B2033" t="str">
            <v>Dragagem de areia fina com draga hopper - capacidade da cisterna de 750 m³ - DMT de 3.000 m</v>
          </cell>
          <cell r="C2033" t="str">
            <v>m³</v>
          </cell>
          <cell r="D2033">
            <v>21.98</v>
          </cell>
        </row>
        <row r="2034">
          <cell r="A2034" t="str">
            <v>1917578</v>
          </cell>
          <cell r="B2034" t="str">
            <v>Dragagem de areia grossa com draga de sucção e recalque - bomba de 1.350 kW e cortador de 170 kW - distância de recalque de 1.100 a 1.300 m</v>
          </cell>
          <cell r="C2034" t="str">
            <v>m³</v>
          </cell>
          <cell r="D2034">
            <v>6.62</v>
          </cell>
        </row>
        <row r="2035">
          <cell r="A2035" t="str">
            <v>1917579</v>
          </cell>
          <cell r="B2035" t="str">
            <v>Dragagem de areia grossa com draga de sucção e recalque - bomba de 1.350 kW e cortador de 170 kW - distância de recalque de 1.300 a 1.500 m</v>
          </cell>
          <cell r="C2035" t="str">
            <v>m³</v>
          </cell>
          <cell r="D2035">
            <v>7.09</v>
          </cell>
        </row>
        <row r="2036">
          <cell r="A2036" t="str">
            <v>1917580</v>
          </cell>
          <cell r="B2036" t="str">
            <v>Dragagem de areia grossa com draga de sucção e recalque - bomba de 1.350 kW e cortador de 170 kW - distância de recalque de 1.500 a 1.700 m</v>
          </cell>
          <cell r="C2036" t="str">
            <v>m³</v>
          </cell>
          <cell r="D2036">
            <v>7.48</v>
          </cell>
        </row>
        <row r="2037">
          <cell r="A2037" t="str">
            <v>1917581</v>
          </cell>
          <cell r="B2037" t="str">
            <v>Dragagem de areia grossa com draga de sucção e recalque - bomba de 1.350 kW e cortador de 170 kW - distância de recalque de 1.700 a 1.900 m</v>
          </cell>
          <cell r="C2037" t="str">
            <v>m³</v>
          </cell>
          <cell r="D2037">
            <v>7.93</v>
          </cell>
        </row>
        <row r="2038">
          <cell r="A2038" t="str">
            <v>1917582</v>
          </cell>
          <cell r="B2038" t="str">
            <v>Dragagem de areia grossa com draga de sucção e recalque - bomba de 1.350 kW e cortador de 170 kW - distância de recalque de 1.900 a 2.100 m</v>
          </cell>
          <cell r="C2038" t="str">
            <v>m³</v>
          </cell>
          <cell r="D2038">
            <v>8.6</v>
          </cell>
        </row>
        <row r="2039">
          <cell r="A2039" t="str">
            <v>1917583</v>
          </cell>
          <cell r="B2039" t="str">
            <v>Dragagem de areia grossa com draga de sucção e recalque - bomba de 1.350 kW e cortador de 170 kW - distância de recalque de 2.100 a 2.300 m</v>
          </cell>
          <cell r="C2039" t="str">
            <v>m³</v>
          </cell>
          <cell r="D2039">
            <v>9.1</v>
          </cell>
        </row>
        <row r="2040">
          <cell r="A2040" t="str">
            <v>1917584</v>
          </cell>
          <cell r="B2040" t="str">
            <v>Dragagem de areia grossa com draga de sucção e recalque - bomba de 1.350 kW e cortador de 170 kW - distância de recalque de 2.300 a 2.500 m</v>
          </cell>
          <cell r="C2040" t="str">
            <v>m³</v>
          </cell>
          <cell r="D2040">
            <v>9.5299999999999994</v>
          </cell>
        </row>
        <row r="2041">
          <cell r="A2041" t="str">
            <v>1917585</v>
          </cell>
          <cell r="B2041" t="str">
            <v>Dragagem de areia grossa com draga de sucção e recalque - bomba de 1.350 kW e cortador de 170 kW - distância de recalque de 2.500 a 2.700 m</v>
          </cell>
          <cell r="C2041" t="str">
            <v>m³</v>
          </cell>
          <cell r="D2041">
            <v>10.18</v>
          </cell>
        </row>
        <row r="2042">
          <cell r="A2042" t="str">
            <v>1917586</v>
          </cell>
          <cell r="B2042" t="str">
            <v>Dragagem de areia grossa com draga de sucção e recalque - bomba de 1.350 kW e cortador de 170 kW - distância de recalque de 2.700 a 2.900 m</v>
          </cell>
          <cell r="C2042" t="str">
            <v>m³</v>
          </cell>
          <cell r="D2042">
            <v>11.16</v>
          </cell>
        </row>
        <row r="2043">
          <cell r="A2043" t="str">
            <v>1917587</v>
          </cell>
          <cell r="B2043" t="str">
            <v>Dragagem de areia grossa com draga de sucção e recalque - bomba de 1.350 kW e cortador de 170 kW - distância de recalque de 2.900 a 3.100 m</v>
          </cell>
          <cell r="C2043" t="str">
            <v>m³</v>
          </cell>
          <cell r="D2043">
            <v>11.88</v>
          </cell>
        </row>
        <row r="2044">
          <cell r="A2044" t="str">
            <v>1917588</v>
          </cell>
          <cell r="B2044" t="str">
            <v>Dragagem de areia grossa com draga de sucção e recalque - bomba de 1.350 kW e cortador de 170 kW - distância de recalque de 3.100 a 3.300 m</v>
          </cell>
          <cell r="C2044" t="str">
            <v>m³</v>
          </cell>
          <cell r="D2044">
            <v>12.7</v>
          </cell>
        </row>
        <row r="2045">
          <cell r="A2045" t="str">
            <v>1917589</v>
          </cell>
          <cell r="B2045" t="str">
            <v>Dragagem de areia grossa com draga de sucção e recalque - bomba de 1.350 kW e cortador de 170 kW - distância de recalque de 3.300 a 3.500 m</v>
          </cell>
          <cell r="C2045" t="str">
            <v>m³</v>
          </cell>
          <cell r="D2045">
            <v>14.31</v>
          </cell>
        </row>
        <row r="2046">
          <cell r="A2046" t="str">
            <v>1917590</v>
          </cell>
          <cell r="B2046" t="str">
            <v>Dragagem de areia grossa com draga de sucção e recalque - bomba de 1.350 kW e cortador de 170 kW - distância de recalque de 3.500 a 3.700 m</v>
          </cell>
          <cell r="C2046" t="str">
            <v>m³</v>
          </cell>
          <cell r="D2046">
            <v>16.59</v>
          </cell>
        </row>
        <row r="2047">
          <cell r="A2047" t="str">
            <v>1917591</v>
          </cell>
          <cell r="B2047" t="str">
            <v>Dragagem de areia grossa com draga de sucção e recalque - bomba de 1.350 kW e cortador de 170 kW - distância de recalque de 3.700 a 3.900 m</v>
          </cell>
          <cell r="C2047" t="str">
            <v>m³</v>
          </cell>
          <cell r="D2047">
            <v>18.600000000000001</v>
          </cell>
        </row>
        <row r="2048">
          <cell r="A2048" t="str">
            <v>1917592</v>
          </cell>
          <cell r="B2048" t="str">
            <v>Dragagem de areia grossa com draga de sucção e recalque - bomba de 1.350 kW e cortador de 170 kW - distância de recalque de 3.900 a 4.100 m</v>
          </cell>
          <cell r="C2048" t="str">
            <v>m³</v>
          </cell>
          <cell r="D2048">
            <v>21.17</v>
          </cell>
        </row>
        <row r="2049">
          <cell r="A2049" t="str">
            <v>1917593</v>
          </cell>
          <cell r="B2049" t="str">
            <v>Dragagem de areia grossa com draga de sucção e recalque - bomba de 1.350 kW e cortador de 170 kW - distância de recalque de 4.100 a 4.300 m</v>
          </cell>
          <cell r="C2049" t="str">
            <v>m³</v>
          </cell>
          <cell r="D2049">
            <v>23.82</v>
          </cell>
        </row>
        <row r="2050">
          <cell r="A2050" t="str">
            <v>1917594</v>
          </cell>
          <cell r="B2050" t="str">
            <v>Dragagem de areia grossa com draga de sucção e recalque - bomba de 1.350 kW e cortador de 170 kW - distância de recalque de 4.300 a 4.500 m</v>
          </cell>
          <cell r="C2050" t="str">
            <v>m³</v>
          </cell>
          <cell r="D2050">
            <v>27.08</v>
          </cell>
        </row>
        <row r="2051">
          <cell r="A2051" t="str">
            <v>1917595</v>
          </cell>
          <cell r="B2051" t="str">
            <v>Dragagem de areia grossa com draga de sucção e recalque - bomba de 1.350 kW e cortador de 170 kW - distância de recalque de 4.500 a 4.700 m</v>
          </cell>
          <cell r="C2051" t="str">
            <v>m³</v>
          </cell>
          <cell r="D2051">
            <v>30.55</v>
          </cell>
        </row>
        <row r="2052">
          <cell r="A2052" t="str">
            <v>1917596</v>
          </cell>
          <cell r="B2052" t="str">
            <v>Dragagem de areia grossa com draga de sucção e recalque - bomba de 1.350 kW e cortador de 170 kW - distância de recalque de 4.700 a 4.900 m</v>
          </cell>
          <cell r="C2052" t="str">
            <v>m³</v>
          </cell>
          <cell r="D2052">
            <v>33.700000000000003</v>
          </cell>
        </row>
        <row r="2053">
          <cell r="A2053" t="str">
            <v>1917597</v>
          </cell>
          <cell r="B2053" t="str">
            <v>Dragagem de areia grossa com draga de sucção e recalque - bomba de 1.350 kW e cortador de 170 kW - distância de recalque de 4.900 a 5.100 m</v>
          </cell>
          <cell r="C2053" t="str">
            <v>m³</v>
          </cell>
          <cell r="D2053">
            <v>38.049999999999997</v>
          </cell>
        </row>
        <row r="2054">
          <cell r="A2054" t="str">
            <v>1917598</v>
          </cell>
          <cell r="B2054" t="str">
            <v>Dragagem de areia grossa com draga de sucção e recalque - bomba de 1.350 kW e cortador de 170 kW - distância de recalque de 5.100 a 5.300 m</v>
          </cell>
          <cell r="C2054" t="str">
            <v>m³</v>
          </cell>
          <cell r="D2054">
            <v>42.08</v>
          </cell>
        </row>
        <row r="2055">
          <cell r="A2055" t="str">
            <v>1917599</v>
          </cell>
          <cell r="B2055" t="str">
            <v>Dragagem de areia grossa com draga de sucção e recalque - bomba de 1.350 kW e cortador de 170 kW - distância de recalque de 5.300 a 5.500 m</v>
          </cell>
          <cell r="C2055" t="str">
            <v>m³</v>
          </cell>
          <cell r="D2055">
            <v>46.65</v>
          </cell>
        </row>
        <row r="2056">
          <cell r="A2056" t="str">
            <v>1917600</v>
          </cell>
          <cell r="B2056" t="str">
            <v>Dragagem de areia grossa com draga de sucção e recalque - bomba de 1.350 kW e cortador de 170 kW - distância de recalque de 5.500 a 5.700 m</v>
          </cell>
          <cell r="C2056" t="str">
            <v>m³</v>
          </cell>
          <cell r="D2056">
            <v>52.53</v>
          </cell>
        </row>
        <row r="2057">
          <cell r="A2057" t="str">
            <v>1917601</v>
          </cell>
          <cell r="B2057" t="str">
            <v>Dragagem de areia grossa com draga de sucção e recalque - bomba de 1.350 kW e cortador de 170 kW - distância de recalque de 5.700 a 5.900 m</v>
          </cell>
          <cell r="C2057" t="str">
            <v>m³</v>
          </cell>
          <cell r="D2057">
            <v>55.21</v>
          </cell>
        </row>
        <row r="2058">
          <cell r="A2058" t="str">
            <v>1917575</v>
          </cell>
          <cell r="B2058" t="str">
            <v>Dragagem de areia grossa com draga de sucção e recalque - bomba de 1.350 kW e cortador de 170 kW - distância de recalque de 500 a 700 m</v>
          </cell>
          <cell r="C2058" t="str">
            <v>m³</v>
          </cell>
          <cell r="D2058">
            <v>5.12</v>
          </cell>
        </row>
        <row r="2059">
          <cell r="A2059" t="str">
            <v>1917576</v>
          </cell>
          <cell r="B2059" t="str">
            <v>Dragagem de areia grossa com draga de sucção e recalque - bomba de 1.350 kW e cortador de 170 kW - distância de recalque de 700 a 900 m</v>
          </cell>
          <cell r="C2059" t="str">
            <v>m³</v>
          </cell>
          <cell r="D2059">
            <v>5.49</v>
          </cell>
        </row>
        <row r="2060">
          <cell r="A2060" t="str">
            <v>1917577</v>
          </cell>
          <cell r="B2060" t="str">
            <v>Dragagem de areia grossa com draga de sucção e recalque - bomba de 1.350 kW e cortador de 170 kW - distância de recalque de 900 a 1.100 m</v>
          </cell>
          <cell r="C2060" t="str">
            <v>m³</v>
          </cell>
          <cell r="D2060">
            <v>5.95</v>
          </cell>
        </row>
        <row r="2061">
          <cell r="A2061" t="str">
            <v>1917739</v>
          </cell>
          <cell r="B2061" t="str">
            <v>Dragagem de areia grossa com draga de sucção e recalque - bomba de 1.350 kW e cortador de 170 kW - distância de recalque de até 500 m</v>
          </cell>
          <cell r="C2061" t="str">
            <v>m³</v>
          </cell>
          <cell r="D2061">
            <v>5.04</v>
          </cell>
        </row>
        <row r="2062">
          <cell r="A2062" t="str">
            <v>1917253</v>
          </cell>
          <cell r="B2062" t="str">
            <v>Dragagem de areia grossa com draga de sucção e recalque - bomba de 294 kW e cortador de 30 kW - distância de recalque de 1.100 a 1.300 m</v>
          </cell>
          <cell r="C2062" t="str">
            <v>m³</v>
          </cell>
          <cell r="D2062">
            <v>8.07</v>
          </cell>
        </row>
        <row r="2063">
          <cell r="A2063" t="str">
            <v>1917254</v>
          </cell>
          <cell r="B2063" t="str">
            <v>Dragagem de areia grossa com draga de sucção e recalque - bomba de 294 kW e cortador de 30 kW - distância de recalque de 1.300 a 1.500 m</v>
          </cell>
          <cell r="C2063" t="str">
            <v>m³</v>
          </cell>
          <cell r="D2063">
            <v>8.65</v>
          </cell>
        </row>
        <row r="2064">
          <cell r="A2064" t="str">
            <v>1917255</v>
          </cell>
          <cell r="B2064" t="str">
            <v>Dragagem de areia grossa com draga de sucção e recalque - bomba de 294 kW e cortador de 30 kW - distância de recalque de 1.500 a 1.700 m</v>
          </cell>
          <cell r="C2064" t="str">
            <v>m³</v>
          </cell>
          <cell r="D2064">
            <v>9.39</v>
          </cell>
        </row>
        <row r="2065">
          <cell r="A2065" t="str">
            <v>1917256</v>
          </cell>
          <cell r="B2065" t="str">
            <v>Dragagem de areia grossa com draga de sucção e recalque - bomba de 294 kW e cortador de 30 kW - distância de recalque de 1.700 a 1.900 m</v>
          </cell>
          <cell r="C2065" t="str">
            <v>m³</v>
          </cell>
          <cell r="D2065">
            <v>10.16</v>
          </cell>
        </row>
        <row r="2066">
          <cell r="A2066" t="str">
            <v>1917257</v>
          </cell>
          <cell r="B2066" t="str">
            <v>Dragagem de areia grossa com draga de sucção e recalque - bomba de 294 kW e cortador de 30 kW - distância de recalque de 1.900 a 2.100 m</v>
          </cell>
          <cell r="C2066" t="str">
            <v>m³</v>
          </cell>
          <cell r="D2066">
            <v>11.23</v>
          </cell>
        </row>
        <row r="2067">
          <cell r="A2067" t="str">
            <v>1917258</v>
          </cell>
          <cell r="B2067" t="str">
            <v>Dragagem de areia grossa com draga de sucção e recalque - bomba de 294 kW e cortador de 30 kW - distância de recalque de 2.100 a 2.300 m</v>
          </cell>
          <cell r="C2067" t="str">
            <v>m³</v>
          </cell>
          <cell r="D2067">
            <v>12.3</v>
          </cell>
        </row>
        <row r="2068">
          <cell r="A2068" t="str">
            <v>1917259</v>
          </cell>
          <cell r="B2068" t="str">
            <v>Dragagem de areia grossa com draga de sucção e recalque - bomba de 294 kW e cortador de 30 kW - distância de recalque de 2.300 a 2.500 m</v>
          </cell>
          <cell r="C2068" t="str">
            <v>m³</v>
          </cell>
          <cell r="D2068">
            <v>15.36</v>
          </cell>
        </row>
        <row r="2069">
          <cell r="A2069" t="str">
            <v>1917250</v>
          </cell>
          <cell r="B2069" t="str">
            <v>Dragagem de areia grossa com draga de sucção e recalque - bomba de 294 kW e cortador de 30 kW - distância de recalque de 500 a 700 m</v>
          </cell>
          <cell r="C2069" t="str">
            <v>m³</v>
          </cell>
          <cell r="D2069">
            <v>6.02</v>
          </cell>
        </row>
        <row r="2070">
          <cell r="A2070" t="str">
            <v>1917251</v>
          </cell>
          <cell r="B2070" t="str">
            <v>Dragagem de areia grossa com draga de sucção e recalque - bomba de 294 kW e cortador de 30 kW - distância de recalque de 700 a 900 m</v>
          </cell>
          <cell r="C2070" t="str">
            <v>m³</v>
          </cell>
          <cell r="D2070">
            <v>6.38</v>
          </cell>
        </row>
        <row r="2071">
          <cell r="A2071" t="str">
            <v>1917252</v>
          </cell>
          <cell r="B2071" t="str">
            <v>Dragagem de areia grossa com draga de sucção e recalque - bomba de 294 kW e cortador de 30 kW - distância de recalque de 900 a 1.100 m</v>
          </cell>
          <cell r="C2071" t="str">
            <v>m³</v>
          </cell>
          <cell r="D2071">
            <v>7.15</v>
          </cell>
        </row>
        <row r="2072">
          <cell r="A2072" t="str">
            <v>1917726</v>
          </cell>
          <cell r="B2072" t="str">
            <v>Dragagem de areia grossa com draga de sucção e recalque - bomba de 294 kW e cortador de 30 kW - distância de recalque de até 500 m</v>
          </cell>
          <cell r="C2072" t="str">
            <v>m³</v>
          </cell>
          <cell r="D2072">
            <v>5.88</v>
          </cell>
        </row>
        <row r="2073">
          <cell r="A2073" t="str">
            <v>1917335</v>
          </cell>
          <cell r="B2073" t="str">
            <v>Dragagem de areia grossa com draga de sucção e recalque - bomba de 483 kW e cortador de 55 kW - distância de recalque de 1.100 a 1.300 m</v>
          </cell>
          <cell r="C2073" t="str">
            <v>m³</v>
          </cell>
          <cell r="D2073">
            <v>5.93</v>
          </cell>
        </row>
        <row r="2074">
          <cell r="A2074" t="str">
            <v>1917336</v>
          </cell>
          <cell r="B2074" t="str">
            <v>Dragagem de areia grossa com draga de sucção e recalque - bomba de 483 kW e cortador de 55 kW - distância de recalque de 1.300 a 1.500 m</v>
          </cell>
          <cell r="C2074" t="str">
            <v>m³</v>
          </cell>
          <cell r="D2074">
            <v>6.76</v>
          </cell>
        </row>
        <row r="2075">
          <cell r="A2075" t="str">
            <v>1917337</v>
          </cell>
          <cell r="B2075" t="str">
            <v>Dragagem de areia grossa com draga de sucção e recalque - bomba de 483 kW e cortador de 55 kW - distância de recalque de 1.500 a 1.700 m</v>
          </cell>
          <cell r="C2075" t="str">
            <v>m³</v>
          </cell>
          <cell r="D2075">
            <v>7.37</v>
          </cell>
        </row>
        <row r="2076">
          <cell r="A2076" t="str">
            <v>1917338</v>
          </cell>
          <cell r="B2076" t="str">
            <v>Dragagem de areia grossa com draga de sucção e recalque - bomba de 483 kW e cortador de 55 kW - distância de recalque de 1.700 a 1.900 m</v>
          </cell>
          <cell r="C2076" t="str">
            <v>m³</v>
          </cell>
          <cell r="D2076">
            <v>8.16</v>
          </cell>
        </row>
        <row r="2077">
          <cell r="A2077" t="str">
            <v>1917339</v>
          </cell>
          <cell r="B2077" t="str">
            <v>Dragagem de areia grossa com draga de sucção e recalque - bomba de 483 kW e cortador de 55 kW - distância de recalque de 1.900 a 2.100 m</v>
          </cell>
          <cell r="C2077" t="str">
            <v>m³</v>
          </cell>
          <cell r="D2077">
            <v>9.1199999999999992</v>
          </cell>
        </row>
        <row r="2078">
          <cell r="A2078" t="str">
            <v>1917340</v>
          </cell>
          <cell r="B2078" t="str">
            <v>Dragagem de areia grossa com draga de sucção e recalque - bomba de 483 kW e cortador de 55 kW - distância de recalque de 2.100 a 2.300 m</v>
          </cell>
          <cell r="C2078" t="str">
            <v>m³</v>
          </cell>
          <cell r="D2078">
            <v>10.62</v>
          </cell>
        </row>
        <row r="2079">
          <cell r="A2079" t="str">
            <v>1917341</v>
          </cell>
          <cell r="B2079" t="str">
            <v>Dragagem de areia grossa com draga de sucção e recalque - bomba de 483 kW e cortador de 55 kW - distância de recalque de 2.300 a 2.500 m</v>
          </cell>
          <cell r="C2079" t="str">
            <v>m³</v>
          </cell>
          <cell r="D2079">
            <v>13.53</v>
          </cell>
        </row>
        <row r="2080">
          <cell r="A2080" t="str">
            <v>1917342</v>
          </cell>
          <cell r="B2080" t="str">
            <v>Dragagem de areia grossa com draga de sucção e recalque - bomba de 483 kW e cortador de 55 kW - distância de recalque de 2.500 a 2.700 m</v>
          </cell>
          <cell r="C2080" t="str">
            <v>m³</v>
          </cell>
          <cell r="D2080">
            <v>16.829999999999998</v>
          </cell>
        </row>
        <row r="2081">
          <cell r="A2081" t="str">
            <v>1917343</v>
          </cell>
          <cell r="B2081" t="str">
            <v>Dragagem de areia grossa com draga de sucção e recalque - bomba de 483 kW e cortador de 55 kW - distância de recalque de 2.700 a 2.900 m</v>
          </cell>
          <cell r="C2081" t="str">
            <v>m³</v>
          </cell>
          <cell r="D2081">
            <v>21.03</v>
          </cell>
        </row>
        <row r="2082">
          <cell r="A2082" t="str">
            <v>1917344</v>
          </cell>
          <cell r="B2082" t="str">
            <v>Dragagem de areia grossa com draga de sucção e recalque - bomba de 483 kW e cortador de 55 kW - distância de recalque de 2.900 a 3.100 m</v>
          </cell>
          <cell r="C2082" t="str">
            <v>m³</v>
          </cell>
          <cell r="D2082">
            <v>25.49</v>
          </cell>
        </row>
        <row r="2083">
          <cell r="A2083" t="str">
            <v>1917345</v>
          </cell>
          <cell r="B2083" t="str">
            <v>Dragagem de areia grossa com draga de sucção e recalque - bomba de 483 kW e cortador de 55 kW - distância de recalque de 3.100 a 3.300 m</v>
          </cell>
          <cell r="C2083" t="str">
            <v>m³</v>
          </cell>
          <cell r="D2083">
            <v>31.76</v>
          </cell>
        </row>
        <row r="2084">
          <cell r="A2084" t="str">
            <v>1917346</v>
          </cell>
          <cell r="B2084" t="str">
            <v>Dragagem de areia grossa com draga de sucção e recalque - bomba de 483 kW e cortador de 55 kW - distância de recalque de 3.300 a 3.500 m</v>
          </cell>
          <cell r="C2084" t="str">
            <v>m³</v>
          </cell>
          <cell r="D2084">
            <v>37.94</v>
          </cell>
        </row>
        <row r="2085">
          <cell r="A2085" t="str">
            <v>1917347</v>
          </cell>
          <cell r="B2085" t="str">
            <v>Dragagem de areia grossa com draga de sucção e recalque - bomba de 483 kW e cortador de 55 kW - distância de recalque de 3.500 a 3.700 m</v>
          </cell>
          <cell r="C2085" t="str">
            <v>m³</v>
          </cell>
          <cell r="D2085">
            <v>49.85</v>
          </cell>
        </row>
        <row r="2086">
          <cell r="A2086" t="str">
            <v>1917332</v>
          </cell>
          <cell r="B2086" t="str">
            <v>Dragagem de areia grossa com draga de sucção e recalque - bomba de 483 kW e cortador de 55 kW - distância de recalque de 500 a 700 m</v>
          </cell>
          <cell r="C2086" t="str">
            <v>m³</v>
          </cell>
          <cell r="D2086">
            <v>4.83</v>
          </cell>
        </row>
        <row r="2087">
          <cell r="A2087" t="str">
            <v>1917333</v>
          </cell>
          <cell r="B2087" t="str">
            <v>Dragagem de areia grossa com draga de sucção e recalque - bomba de 483 kW e cortador de 55 kW - distância de recalque de 700 a 900 m</v>
          </cell>
          <cell r="C2087" t="str">
            <v>m³</v>
          </cell>
          <cell r="D2087">
            <v>5.16</v>
          </cell>
        </row>
        <row r="2088">
          <cell r="A2088" t="str">
            <v>1917334</v>
          </cell>
          <cell r="B2088" t="str">
            <v>Dragagem de areia grossa com draga de sucção e recalque - bomba de 483 kW e cortador de 55 kW - distância de recalque de 900 a 1.100 m</v>
          </cell>
          <cell r="C2088" t="str">
            <v>m³</v>
          </cell>
          <cell r="D2088">
            <v>5.48</v>
          </cell>
        </row>
        <row r="2089">
          <cell r="A2089" t="str">
            <v>1917331</v>
          </cell>
          <cell r="B2089" t="str">
            <v>Dragagem de areia grossa com draga de sucção e recalque - bomba de 483 kW e cortador de 55 kW - distância de recalque de até 500 m</v>
          </cell>
          <cell r="C2089" t="str">
            <v>m³</v>
          </cell>
          <cell r="D2089">
            <v>4.42</v>
          </cell>
        </row>
        <row r="2090">
          <cell r="A2090" t="str">
            <v>1917443</v>
          </cell>
          <cell r="B2090" t="str">
            <v>Dragagem de areia grossa com draga de sucção e recalque - bomba de 746 kW e cortador de 110 kW - distância de recalque de 1.100 a 1.300 m</v>
          </cell>
          <cell r="C2090" t="str">
            <v>m³</v>
          </cell>
          <cell r="D2090">
            <v>6.58</v>
          </cell>
        </row>
        <row r="2091">
          <cell r="A2091" t="str">
            <v>1917444</v>
          </cell>
          <cell r="B2091" t="str">
            <v>Dragagem de areia grossa com draga de sucção e recalque - bomba de 746 kW e cortador de 110 kW - distância de recalque de 1.300 a 1.500 m</v>
          </cell>
          <cell r="C2091" t="str">
            <v>m³</v>
          </cell>
          <cell r="D2091">
            <v>7.11</v>
          </cell>
        </row>
        <row r="2092">
          <cell r="A2092" t="str">
            <v>1917445</v>
          </cell>
          <cell r="B2092" t="str">
            <v>Dragagem de areia grossa com draga de sucção e recalque - bomba de 746 kW e cortador de 110 kW - distância de recalque de 1.500 a 1.700 m</v>
          </cell>
          <cell r="C2092" t="str">
            <v>m³</v>
          </cell>
          <cell r="D2092">
            <v>7.7</v>
          </cell>
        </row>
        <row r="2093">
          <cell r="A2093" t="str">
            <v>1917446</v>
          </cell>
          <cell r="B2093" t="str">
            <v>Dragagem de areia grossa com draga de sucção e recalque - bomba de 746 kW e cortador de 110 kW - distância de recalque de 1.700 a 1.900 m</v>
          </cell>
          <cell r="C2093" t="str">
            <v>m³</v>
          </cell>
          <cell r="D2093">
            <v>8.31</v>
          </cell>
        </row>
        <row r="2094">
          <cell r="A2094" t="str">
            <v>1917447</v>
          </cell>
          <cell r="B2094" t="str">
            <v>Dragagem de areia grossa com draga de sucção e recalque - bomba de 746 kW e cortador de 110 kW - distância de recalque de 1.900 a 2.100 m</v>
          </cell>
          <cell r="C2094" t="str">
            <v>m³</v>
          </cell>
          <cell r="D2094">
            <v>9.26</v>
          </cell>
        </row>
        <row r="2095">
          <cell r="A2095" t="str">
            <v>1917448</v>
          </cell>
          <cell r="B2095" t="str">
            <v>Dragagem de areia grossa com draga de sucção e recalque - bomba de 746 kW e cortador de 110 kW - distância de recalque de 2.100 a 2.300 m</v>
          </cell>
          <cell r="C2095" t="str">
            <v>m³</v>
          </cell>
          <cell r="D2095">
            <v>10.039999999999999</v>
          </cell>
        </row>
        <row r="2096">
          <cell r="A2096" t="str">
            <v>1917449</v>
          </cell>
          <cell r="B2096" t="str">
            <v>Dragagem de areia grossa com draga de sucção e recalque - bomba de 746 kW e cortador de 110 kW - distância de recalque de 2.300 a 2.500 m</v>
          </cell>
          <cell r="C2096" t="str">
            <v>m³</v>
          </cell>
          <cell r="D2096">
            <v>11.07</v>
          </cell>
        </row>
        <row r="2097">
          <cell r="A2097" t="str">
            <v>1917450</v>
          </cell>
          <cell r="B2097" t="str">
            <v>Dragagem de areia grossa com draga de sucção e recalque - bomba de 746 kW e cortador de 110 kW - distância de recalque de 2.500 a 2.700 m</v>
          </cell>
          <cell r="C2097" t="str">
            <v>m³</v>
          </cell>
          <cell r="D2097">
            <v>12.31</v>
          </cell>
        </row>
        <row r="2098">
          <cell r="A2098" t="str">
            <v>1917451</v>
          </cell>
          <cell r="B2098" t="str">
            <v>Dragagem de areia grossa com draga de sucção e recalque - bomba de 746 kW e cortador de 110 kW - distância de recalque de 2.700 a 2.900 m</v>
          </cell>
          <cell r="C2098" t="str">
            <v>m³</v>
          </cell>
          <cell r="D2098">
            <v>15.07</v>
          </cell>
        </row>
        <row r="2099">
          <cell r="A2099" t="str">
            <v>1917452</v>
          </cell>
          <cell r="B2099" t="str">
            <v>Dragagem de areia grossa com draga de sucção e recalque - bomba de 746 kW e cortador de 110 kW - distância de recalque de 2.900 a 3.100 m</v>
          </cell>
          <cell r="C2099" t="str">
            <v>m³</v>
          </cell>
          <cell r="D2099">
            <v>17.760000000000002</v>
          </cell>
        </row>
        <row r="2100">
          <cell r="A2100" t="str">
            <v>1917453</v>
          </cell>
          <cell r="B2100" t="str">
            <v>Dragagem de areia grossa com draga de sucção e recalque - bomba de 746 kW e cortador de 110 kW - distância de recalque de 3.100 a 3.300 m</v>
          </cell>
          <cell r="C2100" t="str">
            <v>m³</v>
          </cell>
          <cell r="D2100">
            <v>21.01</v>
          </cell>
        </row>
        <row r="2101">
          <cell r="A2101" t="str">
            <v>1917454</v>
          </cell>
          <cell r="B2101" t="str">
            <v>Dragagem de areia grossa com draga de sucção e recalque - bomba de 746 kW e cortador de 110 kW - distância de recalque de 3.300 a 3.500 m</v>
          </cell>
          <cell r="C2101" t="str">
            <v>m³</v>
          </cell>
          <cell r="D2101">
            <v>24.59</v>
          </cell>
        </row>
        <row r="2102">
          <cell r="A2102" t="str">
            <v>1917455</v>
          </cell>
          <cell r="B2102" t="str">
            <v>Dragagem de areia grossa com draga de sucção e recalque - bomba de 746 kW e cortador de 110 kW - distância de recalque de 3.500 a 3.700 m</v>
          </cell>
          <cell r="C2102" t="str">
            <v>m³</v>
          </cell>
          <cell r="D2102">
            <v>29.19</v>
          </cell>
        </row>
        <row r="2103">
          <cell r="A2103" t="str">
            <v>1917456</v>
          </cell>
          <cell r="B2103" t="str">
            <v>Dragagem de areia grossa com draga de sucção e recalque - bomba de 746 kW e cortador de 110 kW - distância de recalque de 3.700 a 3.900 m</v>
          </cell>
          <cell r="C2103" t="str">
            <v>m³</v>
          </cell>
          <cell r="D2103">
            <v>34.14</v>
          </cell>
        </row>
        <row r="2104">
          <cell r="A2104" t="str">
            <v>1917457</v>
          </cell>
          <cell r="B2104" t="str">
            <v>Dragagem de areia grossa com draga de sucção e recalque - bomba de 746 kW e cortador de 110 kW - distância de recalque de 3.900 a 4.100 m</v>
          </cell>
          <cell r="C2104" t="str">
            <v>m³</v>
          </cell>
          <cell r="D2104">
            <v>38.590000000000003</v>
          </cell>
        </row>
        <row r="2105">
          <cell r="A2105" t="str">
            <v>1917458</v>
          </cell>
          <cell r="B2105" t="str">
            <v>Dragagem de areia grossa com draga de sucção e recalque - bomba de 746 kW e cortador de 110 kW - distância de recalque de 4.100 a 4.300 m</v>
          </cell>
          <cell r="C2105" t="str">
            <v>m³</v>
          </cell>
          <cell r="D2105">
            <v>44.5</v>
          </cell>
        </row>
        <row r="2106">
          <cell r="A2106" t="str">
            <v>1917459</v>
          </cell>
          <cell r="B2106" t="str">
            <v>Dragagem de areia grossa com draga de sucção e recalque - bomba de 746 kW e cortador de 110 kW - distância de recalque de 4.300 a 4.500 m</v>
          </cell>
          <cell r="C2106" t="str">
            <v>m³</v>
          </cell>
          <cell r="D2106">
            <v>46.91</v>
          </cell>
        </row>
        <row r="2107">
          <cell r="A2107" t="str">
            <v>1917440</v>
          </cell>
          <cell r="B2107" t="str">
            <v>Dragagem de areia grossa com draga de sucção e recalque - bomba de 746 kW e cortador de 110 kW - distância de recalque de 500 a 700 m</v>
          </cell>
          <cell r="C2107" t="str">
            <v>m³</v>
          </cell>
          <cell r="D2107">
            <v>4.57</v>
          </cell>
        </row>
        <row r="2108">
          <cell r="A2108" t="str">
            <v>1917441</v>
          </cell>
          <cell r="B2108" t="str">
            <v>Dragagem de areia grossa com draga de sucção e recalque - bomba de 746 kW e cortador de 110 kW - distância de recalque de 700 a 900 m</v>
          </cell>
          <cell r="C2108" t="str">
            <v>m³</v>
          </cell>
          <cell r="D2108">
            <v>5.16</v>
          </cell>
        </row>
        <row r="2109">
          <cell r="A2109" t="str">
            <v>1917442</v>
          </cell>
          <cell r="B2109" t="str">
            <v>Dragagem de areia grossa com draga de sucção e recalque - bomba de 746 kW e cortador de 110 kW - distância de recalque de 900 a 1.100 m</v>
          </cell>
          <cell r="C2109" t="str">
            <v>m³</v>
          </cell>
          <cell r="D2109">
            <v>5.75</v>
          </cell>
        </row>
        <row r="2110">
          <cell r="A2110" t="str">
            <v>1917734</v>
          </cell>
          <cell r="B2110" t="str">
            <v>Dragagem de areia grossa com draga de sucção e recalque - bomba de 746 kW e cortador de 110 kW - distância de recalque de até 500 m</v>
          </cell>
          <cell r="C2110" t="str">
            <v>m³</v>
          </cell>
          <cell r="D2110">
            <v>4.2300000000000004</v>
          </cell>
        </row>
        <row r="2111">
          <cell r="A2111" t="str">
            <v>1917055</v>
          </cell>
          <cell r="B2111" t="str">
            <v>Dragagem de areia grossa com draga hopper - capacidade da cisterna de 1.000 m³ - DMT de 1.500 a 1.800 m</v>
          </cell>
          <cell r="C2111" t="str">
            <v>m³</v>
          </cell>
          <cell r="D2111">
            <v>13.43</v>
          </cell>
        </row>
        <row r="2112">
          <cell r="A2112" t="str">
            <v>1917056</v>
          </cell>
          <cell r="B2112" t="str">
            <v>Dragagem de areia grossa com draga hopper - capacidade da cisterna de 1.000 m³ - DMT de 1.800 a 2.100 m</v>
          </cell>
          <cell r="C2112" t="str">
            <v>m³</v>
          </cell>
          <cell r="D2112">
            <v>13.68</v>
          </cell>
        </row>
        <row r="2113">
          <cell r="A2113" t="str">
            <v>1917057</v>
          </cell>
          <cell r="B2113" t="str">
            <v>Dragagem de areia grossa com draga hopper - capacidade da cisterna de 1.000 m³ - DMT de 2.100 a 2.400 m</v>
          </cell>
          <cell r="C2113" t="str">
            <v>m³</v>
          </cell>
          <cell r="D2113">
            <v>13.93</v>
          </cell>
        </row>
        <row r="2114">
          <cell r="A2114" t="str">
            <v>1917058</v>
          </cell>
          <cell r="B2114" t="str">
            <v>Dragagem de areia grossa com draga hopper - capacidade da cisterna de 1.000 m³ - DMT de 2.400 a 2.700 m</v>
          </cell>
          <cell r="C2114" t="str">
            <v>m³</v>
          </cell>
          <cell r="D2114">
            <v>14.2</v>
          </cell>
        </row>
        <row r="2115">
          <cell r="A2115" t="str">
            <v>1917059</v>
          </cell>
          <cell r="B2115" t="str">
            <v>Dragagem de areia grossa com draga hopper - capacidade da cisterna de 1.000 m³ - DMT de 2.700 a 3.000 m</v>
          </cell>
          <cell r="C2115" t="str">
            <v>m³</v>
          </cell>
          <cell r="D2115">
            <v>14.49</v>
          </cell>
        </row>
        <row r="2116">
          <cell r="A2116" t="str">
            <v>1917060</v>
          </cell>
          <cell r="B2116" t="str">
            <v>Dragagem de areia grossa com draga hopper - capacidade da cisterna de 1.000 m³ - DMT de 3.000 m</v>
          </cell>
          <cell r="C2116" t="str">
            <v>m³</v>
          </cell>
          <cell r="D2116">
            <v>14.64</v>
          </cell>
        </row>
        <row r="2117">
          <cell r="A2117" t="str">
            <v>1901536</v>
          </cell>
          <cell r="B2117" t="str">
            <v>Dragagem de areia grossa com draga hopper - capacidade da cisterna de 10.000 m³ - DMT de 1.500 a 1.800 m</v>
          </cell>
          <cell r="C2117" t="str">
            <v>m³</v>
          </cell>
          <cell r="D2117">
            <v>8.48</v>
          </cell>
        </row>
        <row r="2118">
          <cell r="A2118" t="str">
            <v>1901537</v>
          </cell>
          <cell r="B2118" t="str">
            <v>Dragagem de areia grossa com draga hopper - capacidade da cisterna de 10.000 m³ - DMT de 1.800 a 2.100 m</v>
          </cell>
          <cell r="C2118" t="str">
            <v>m³</v>
          </cell>
          <cell r="D2118">
            <v>8.5500000000000007</v>
          </cell>
        </row>
        <row r="2119">
          <cell r="A2119" t="str">
            <v>1901538</v>
          </cell>
          <cell r="B2119" t="str">
            <v>Dragagem de areia grossa com draga hopper - capacidade da cisterna de 10.000 m³ - DMT de 2.100 a 2.400 m</v>
          </cell>
          <cell r="C2119" t="str">
            <v>m³</v>
          </cell>
          <cell r="D2119">
            <v>8.6199999999999992</v>
          </cell>
        </row>
        <row r="2120">
          <cell r="A2120" t="str">
            <v>1901539</v>
          </cell>
          <cell r="B2120" t="str">
            <v>Dragagem de areia grossa com draga hopper - capacidade da cisterna de 10.000 m³ - DMT de 2.400 a 2.700 m</v>
          </cell>
          <cell r="C2120" t="str">
            <v>m³</v>
          </cell>
          <cell r="D2120">
            <v>8.69</v>
          </cell>
        </row>
        <row r="2121">
          <cell r="A2121" t="str">
            <v>1901540</v>
          </cell>
          <cell r="B2121" t="str">
            <v>Dragagem de areia grossa com draga hopper - capacidade da cisterna de 10.000 m³ - DMT de 2.700 a 3.000 m</v>
          </cell>
          <cell r="C2121" t="str">
            <v>m³</v>
          </cell>
          <cell r="D2121">
            <v>8.77</v>
          </cell>
        </row>
        <row r="2122">
          <cell r="A2122" t="str">
            <v>1901535</v>
          </cell>
          <cell r="B2122" t="str">
            <v>Dragagem de areia grossa com draga hopper - capacidade da cisterna de 10.000 m³ - DMT de 3.000 m</v>
          </cell>
          <cell r="C2122" t="str">
            <v>m³</v>
          </cell>
          <cell r="D2122">
            <v>8.82</v>
          </cell>
        </row>
        <row r="2123">
          <cell r="A2123" t="str">
            <v>1901542</v>
          </cell>
          <cell r="B2123" t="str">
            <v>Dragagem de areia grossa com draga hopper - capacidade da cisterna de 15.000 m³ - DMT de 1.500 a 1.800 m</v>
          </cell>
          <cell r="C2123" t="str">
            <v>m³</v>
          </cell>
          <cell r="D2123">
            <v>11.16</v>
          </cell>
        </row>
        <row r="2124">
          <cell r="A2124" t="str">
            <v>1901543</v>
          </cell>
          <cell r="B2124" t="str">
            <v>Dragagem de areia grossa com draga hopper - capacidade da cisterna de 15.000 m³ - DMT de 1.800 a 2.100 m</v>
          </cell>
          <cell r="C2124" t="str">
            <v>m³</v>
          </cell>
          <cell r="D2124">
            <v>11.23</v>
          </cell>
        </row>
        <row r="2125">
          <cell r="A2125" t="str">
            <v>1901544</v>
          </cell>
          <cell r="B2125" t="str">
            <v>Dragagem de areia grossa com draga hopper - capacidade da cisterna de 15.000 m³ - DMT de 2.100 a 2.400 m</v>
          </cell>
          <cell r="C2125" t="str">
            <v>m³</v>
          </cell>
          <cell r="D2125">
            <v>11.29</v>
          </cell>
        </row>
        <row r="2126">
          <cell r="A2126" t="str">
            <v>1901545</v>
          </cell>
          <cell r="B2126" t="str">
            <v>Dragagem de areia grossa com draga hopper - capacidade da cisterna de 15.000 m³ - DMT de 2.400 a 2.700 m</v>
          </cell>
          <cell r="C2126" t="str">
            <v>m³</v>
          </cell>
          <cell r="D2126">
            <v>11.36</v>
          </cell>
        </row>
        <row r="2127">
          <cell r="A2127" t="str">
            <v>1901546</v>
          </cell>
          <cell r="B2127" t="str">
            <v>Dragagem de areia grossa com draga hopper - capacidade da cisterna de 15.000 m³ - DMT de 2.700 a 3.000 m</v>
          </cell>
          <cell r="C2127" t="str">
            <v>m³</v>
          </cell>
          <cell r="D2127">
            <v>11.44</v>
          </cell>
        </row>
        <row r="2128">
          <cell r="A2128" t="str">
            <v>1901541</v>
          </cell>
          <cell r="B2128" t="str">
            <v>Dragagem de areia grossa com draga hopper - capacidade da cisterna de 15.000 m³ - DMT de 3.000 m</v>
          </cell>
          <cell r="C2128" t="str">
            <v>m³</v>
          </cell>
          <cell r="D2128">
            <v>11.48</v>
          </cell>
        </row>
        <row r="2129">
          <cell r="A2129" t="str">
            <v>1917091</v>
          </cell>
          <cell r="B2129" t="str">
            <v>Dragagem de areia grossa com draga hopper - capacidade da cisterna de 2.000 m³ - DMT de 1.500 a 1.800 m</v>
          </cell>
          <cell r="C2129" t="str">
            <v>m³</v>
          </cell>
          <cell r="D2129">
            <v>9.2899999999999991</v>
          </cell>
        </row>
        <row r="2130">
          <cell r="A2130" t="str">
            <v>1917092</v>
          </cell>
          <cell r="B2130" t="str">
            <v>Dragagem de areia grossa com draga hopper - capacidade da cisterna de 2.000 m³ - DMT de 1.800 a 2.100 m</v>
          </cell>
          <cell r="C2130" t="str">
            <v>m³</v>
          </cell>
          <cell r="D2130">
            <v>9.44</v>
          </cell>
        </row>
        <row r="2131">
          <cell r="A2131" t="str">
            <v>1917093</v>
          </cell>
          <cell r="B2131" t="str">
            <v>Dragagem de areia grossa com draga hopper - capacidade da cisterna de 2.000 m³ - DMT de 2.100 a 2.400 m</v>
          </cell>
          <cell r="C2131" t="str">
            <v>m³</v>
          </cell>
          <cell r="D2131">
            <v>9.6</v>
          </cell>
        </row>
        <row r="2132">
          <cell r="A2132" t="str">
            <v>1917094</v>
          </cell>
          <cell r="B2132" t="str">
            <v>Dragagem de areia grossa com draga hopper - capacidade da cisterna de 2.000 m³ - DMT de 2.400 a 2.700 m</v>
          </cell>
          <cell r="C2132" t="str">
            <v>m³</v>
          </cell>
          <cell r="D2132">
            <v>9.76</v>
          </cell>
        </row>
        <row r="2133">
          <cell r="A2133" t="str">
            <v>1917095</v>
          </cell>
          <cell r="B2133" t="str">
            <v>Dragagem de areia grossa com draga hopper - capacidade da cisterna de 2.000 m³ - DMT de 2.700 a 3.000 m</v>
          </cell>
          <cell r="C2133" t="str">
            <v>m³</v>
          </cell>
          <cell r="D2133">
            <v>9.93</v>
          </cell>
        </row>
        <row r="2134">
          <cell r="A2134" t="str">
            <v>1917096</v>
          </cell>
          <cell r="B2134" t="str">
            <v>Dragagem de areia grossa com draga hopper - capacidade da cisterna de 2.000 m³ - DMT de 3.000 m</v>
          </cell>
          <cell r="C2134" t="str">
            <v>m³</v>
          </cell>
          <cell r="D2134">
            <v>10.029999999999999</v>
          </cell>
        </row>
        <row r="2135">
          <cell r="A2135" t="str">
            <v>1901548</v>
          </cell>
          <cell r="B2135" t="str">
            <v>Dragagem de areia grossa com draga hopper - capacidade da cisterna de 20.000 m³ - DMT de 1.500 a 1.800 m</v>
          </cell>
          <cell r="C2135" t="str">
            <v>m³</v>
          </cell>
          <cell r="D2135">
            <v>13.91</v>
          </cell>
        </row>
        <row r="2136">
          <cell r="A2136" t="str">
            <v>1901549</v>
          </cell>
          <cell r="B2136" t="str">
            <v>Dragagem de areia grossa com draga hopper - capacidade da cisterna de 20.000 m³ - DMT de 1.800 a 2.100 m</v>
          </cell>
          <cell r="C2136" t="str">
            <v>m³</v>
          </cell>
          <cell r="D2136">
            <v>13.98</v>
          </cell>
        </row>
        <row r="2137">
          <cell r="A2137" t="str">
            <v>1901550</v>
          </cell>
          <cell r="B2137" t="str">
            <v>Dragagem de areia grossa com draga hopper - capacidade da cisterna de 20.000 m³ - DMT de 2.100 a 2.400 m</v>
          </cell>
          <cell r="C2137" t="str">
            <v>m³</v>
          </cell>
          <cell r="D2137">
            <v>14.04</v>
          </cell>
        </row>
        <row r="2138">
          <cell r="A2138" t="str">
            <v>1901551</v>
          </cell>
          <cell r="B2138" t="str">
            <v>Dragagem de areia grossa com draga hopper - capacidade da cisterna de 20.000 m³ - DMT de 2.400 a 2.700 m</v>
          </cell>
          <cell r="C2138" t="str">
            <v>m³</v>
          </cell>
          <cell r="D2138">
            <v>14.11</v>
          </cell>
        </row>
        <row r="2139">
          <cell r="A2139" t="str">
            <v>1901552</v>
          </cell>
          <cell r="B2139" t="str">
            <v>Dragagem de areia grossa com draga hopper - capacidade da cisterna de 20.000 m³ - DMT de 2.700 a 3.000 m</v>
          </cell>
          <cell r="C2139" t="str">
            <v>m³</v>
          </cell>
          <cell r="D2139">
            <v>14.18</v>
          </cell>
        </row>
        <row r="2140">
          <cell r="A2140" t="str">
            <v>1901547</v>
          </cell>
          <cell r="B2140" t="str">
            <v>Dragagem de areia grossa com draga hopper - capacidade da cisterna de 20.000 m³ - DMT de 3.000 m</v>
          </cell>
          <cell r="C2140" t="str">
            <v>m³</v>
          </cell>
          <cell r="D2140">
            <v>14.22</v>
          </cell>
        </row>
        <row r="2141">
          <cell r="A2141" t="str">
            <v>1917127</v>
          </cell>
          <cell r="B2141" t="str">
            <v>Dragagem de areia grossa com draga hopper - capacidade da cisterna de 3.000 m³ - DMT de 1.500 a 1.800 m</v>
          </cell>
          <cell r="C2141" t="str">
            <v>m³</v>
          </cell>
          <cell r="D2141">
            <v>8.77</v>
          </cell>
        </row>
        <row r="2142">
          <cell r="A2142" t="str">
            <v>1917128</v>
          </cell>
          <cell r="B2142" t="str">
            <v>Dragagem de areia grossa com draga hopper - capacidade da cisterna de 3.000 m³ - DMT de 1.800 a 2.100 m</v>
          </cell>
          <cell r="C2142" t="str">
            <v>m³</v>
          </cell>
          <cell r="D2142">
            <v>8.89</v>
          </cell>
        </row>
        <row r="2143">
          <cell r="A2143" t="str">
            <v>1917129</v>
          </cell>
          <cell r="B2143" t="str">
            <v>Dragagem de areia grossa com draga hopper - capacidade da cisterna de 3.000 m³ - DMT de 2.100 a 2.400 m</v>
          </cell>
          <cell r="C2143" t="str">
            <v>m³</v>
          </cell>
          <cell r="D2143">
            <v>9.01</v>
          </cell>
        </row>
        <row r="2144">
          <cell r="A2144" t="str">
            <v>1917130</v>
          </cell>
          <cell r="B2144" t="str">
            <v>Dragagem de areia grossa com draga hopper - capacidade da cisterna de 3.000 m³ - DMT de 2.400 a 2.700 m</v>
          </cell>
          <cell r="C2144" t="str">
            <v>m³</v>
          </cell>
          <cell r="D2144">
            <v>9.15</v>
          </cell>
        </row>
        <row r="2145">
          <cell r="A2145" t="str">
            <v>1917131</v>
          </cell>
          <cell r="B2145" t="str">
            <v>Dragagem de areia grossa com draga hopper - capacidade da cisterna de 3.000 m³ - DMT de 2.700 a 3.000 m</v>
          </cell>
          <cell r="C2145" t="str">
            <v>m³</v>
          </cell>
          <cell r="D2145">
            <v>9.2899999999999991</v>
          </cell>
        </row>
        <row r="2146">
          <cell r="A2146" t="str">
            <v>1917132</v>
          </cell>
          <cell r="B2146" t="str">
            <v>Dragagem de areia grossa com draga hopper - capacidade da cisterna de 3.000 m³ - DMT de 3.000 m</v>
          </cell>
          <cell r="C2146" t="str">
            <v>m³</v>
          </cell>
          <cell r="D2146">
            <v>9.36</v>
          </cell>
        </row>
        <row r="2147">
          <cell r="A2147" t="str">
            <v>1917163</v>
          </cell>
          <cell r="B2147" t="str">
            <v>Dragagem de areia grossa com draga hopper - capacidade da cisterna de 4.000 m³ - DMT de 1.500 a 1.800 m</v>
          </cell>
          <cell r="C2147" t="str">
            <v>m³</v>
          </cell>
          <cell r="D2147">
            <v>8.2899999999999991</v>
          </cell>
        </row>
        <row r="2148">
          <cell r="A2148" t="str">
            <v>1917164</v>
          </cell>
          <cell r="B2148" t="str">
            <v>Dragagem de areia grossa com draga hopper - capacidade da cisterna de 4.000 m³ - DMT de 1.800 a 2.100 m</v>
          </cell>
          <cell r="C2148" t="str">
            <v>m³</v>
          </cell>
          <cell r="D2148">
            <v>8.4</v>
          </cell>
        </row>
        <row r="2149">
          <cell r="A2149" t="str">
            <v>1917165</v>
          </cell>
          <cell r="B2149" t="str">
            <v>Dragagem de areia grossa com draga hopper - capacidade da cisterna de 4.000 m³ - DMT de 2.100 a 2.400 m</v>
          </cell>
          <cell r="C2149" t="str">
            <v>m³</v>
          </cell>
          <cell r="D2149">
            <v>8.51</v>
          </cell>
        </row>
        <row r="2150">
          <cell r="A2150" t="str">
            <v>1917166</v>
          </cell>
          <cell r="B2150" t="str">
            <v>Dragagem de areia grossa com draga hopper - capacidade da cisterna de 4.000 m³ - DMT de 2.400 a 2.700 m</v>
          </cell>
          <cell r="C2150" t="str">
            <v>m³</v>
          </cell>
          <cell r="D2150">
            <v>8.6199999999999992</v>
          </cell>
        </row>
        <row r="2151">
          <cell r="A2151" t="str">
            <v>1917167</v>
          </cell>
          <cell r="B2151" t="str">
            <v>Dragagem de areia grossa com draga hopper - capacidade da cisterna de 4.000 m³ - DMT de 2.700 a 3.000 m</v>
          </cell>
          <cell r="C2151" t="str">
            <v>m³</v>
          </cell>
          <cell r="D2151">
            <v>8.75</v>
          </cell>
        </row>
        <row r="2152">
          <cell r="A2152" t="str">
            <v>1917168</v>
          </cell>
          <cell r="B2152" t="str">
            <v>Dragagem de areia grossa com draga hopper - capacidade da cisterna de 4.000 m³ - DMT de 3.000 m</v>
          </cell>
          <cell r="C2152" t="str">
            <v>m³</v>
          </cell>
          <cell r="D2152">
            <v>8.81</v>
          </cell>
        </row>
        <row r="2153">
          <cell r="A2153" t="str">
            <v>1917199</v>
          </cell>
          <cell r="B2153" t="str">
            <v>Dragagem de areia grossa com draga hopper - capacidade da cisterna de 5.000 m³ - DMT de 1.500 a 1.800 m</v>
          </cell>
          <cell r="C2153" t="str">
            <v>m³</v>
          </cell>
          <cell r="D2153">
            <v>9.14</v>
          </cell>
        </row>
        <row r="2154">
          <cell r="A2154" t="str">
            <v>1917200</v>
          </cell>
          <cell r="B2154" t="str">
            <v>Dragagem de areia grossa com draga hopper - capacidade da cisterna de 5.000 m³ - DMT de 1.800 a 2.100 m</v>
          </cell>
          <cell r="C2154" t="str">
            <v>m³</v>
          </cell>
          <cell r="D2154">
            <v>9.24</v>
          </cell>
        </row>
        <row r="2155">
          <cell r="A2155" t="str">
            <v>1917201</v>
          </cell>
          <cell r="B2155" t="str">
            <v>Dragagem de areia grossa com draga hopper - capacidade da cisterna de 5.000 m³ - DMT de 2.100 a 2.400 m</v>
          </cell>
          <cell r="C2155" t="str">
            <v>m³</v>
          </cell>
          <cell r="D2155">
            <v>9.34</v>
          </cell>
        </row>
        <row r="2156">
          <cell r="A2156" t="str">
            <v>1917202</v>
          </cell>
          <cell r="B2156" t="str">
            <v>Dragagem de areia grossa com draga hopper - capacidade da cisterna de 5.000 m³ - DMT de 2.400 a 2.700 m</v>
          </cell>
          <cell r="C2156" t="str">
            <v>m³</v>
          </cell>
          <cell r="D2156">
            <v>9.44</v>
          </cell>
        </row>
        <row r="2157">
          <cell r="A2157" t="str">
            <v>1917203</v>
          </cell>
          <cell r="B2157" t="str">
            <v>Dragagem de areia grossa com draga hopper - capacidade da cisterna de 5.000 m³ - DMT de 2.700 a 3.000 m</v>
          </cell>
          <cell r="C2157" t="str">
            <v>m³</v>
          </cell>
          <cell r="D2157">
            <v>9.5500000000000007</v>
          </cell>
        </row>
        <row r="2158">
          <cell r="A2158" t="str">
            <v>1917204</v>
          </cell>
          <cell r="B2158" t="str">
            <v>Dragagem de areia grossa com draga hopper - capacidade da cisterna de 5.000 m³ - DMT de 3.000 m</v>
          </cell>
          <cell r="C2158" t="str">
            <v>m³</v>
          </cell>
          <cell r="D2158">
            <v>9.61</v>
          </cell>
        </row>
        <row r="2159">
          <cell r="A2159" t="str">
            <v>1917019</v>
          </cell>
          <cell r="B2159" t="str">
            <v>Dragagem de areia grossa com draga hopper - capacidade da cisterna de 750 m³ - DMT de 1.500 a 1.800 m</v>
          </cell>
          <cell r="C2159" t="str">
            <v>m³</v>
          </cell>
          <cell r="D2159">
            <v>18.36</v>
          </cell>
        </row>
        <row r="2160">
          <cell r="A2160" t="str">
            <v>1917020</v>
          </cell>
          <cell r="B2160" t="str">
            <v>Dragagem de areia grossa com draga hopper - capacidade da cisterna de 750 m³ - DMT de 1.800 a 2.100 m</v>
          </cell>
          <cell r="C2160" t="str">
            <v>m³</v>
          </cell>
          <cell r="D2160">
            <v>18.72</v>
          </cell>
        </row>
        <row r="2161">
          <cell r="A2161" t="str">
            <v>1917021</v>
          </cell>
          <cell r="B2161" t="str">
            <v>Dragagem de areia grossa com draga hopper - capacidade da cisterna de 750 m³ - DMT de 2.100 a 2.400 m</v>
          </cell>
          <cell r="C2161" t="str">
            <v>m³</v>
          </cell>
          <cell r="D2161">
            <v>19.09</v>
          </cell>
        </row>
        <row r="2162">
          <cell r="A2162" t="str">
            <v>1917022</v>
          </cell>
          <cell r="B2162" t="str">
            <v>Dragagem de areia grossa com draga hopper - capacidade da cisterna de 750 m³ - DMT de 2.400 a 2.700 m</v>
          </cell>
          <cell r="C2162" t="str">
            <v>m³</v>
          </cell>
          <cell r="D2162">
            <v>19.48</v>
          </cell>
        </row>
        <row r="2163">
          <cell r="A2163" t="str">
            <v>1917023</v>
          </cell>
          <cell r="B2163" t="str">
            <v>Dragagem de areia grossa com draga hopper - capacidade da cisterna de 750 m³ - DMT de 2.700 a 3.000 m</v>
          </cell>
          <cell r="C2163" t="str">
            <v>m³</v>
          </cell>
          <cell r="D2163">
            <v>19.89</v>
          </cell>
        </row>
        <row r="2164">
          <cell r="A2164" t="str">
            <v>1917024</v>
          </cell>
          <cell r="B2164" t="str">
            <v>Dragagem de areia grossa com draga hopper - capacidade da cisterna de 750 m³ - DMT de 3.000 m</v>
          </cell>
          <cell r="C2164" t="str">
            <v>m³</v>
          </cell>
          <cell r="D2164">
            <v>20.100000000000001</v>
          </cell>
        </row>
        <row r="2165">
          <cell r="A2165" t="str">
            <v>1917541</v>
          </cell>
          <cell r="B2165" t="str">
            <v>Dragagem de areia média com draga de sucção e recalque - bomba de 1.350 kW e cortador de 170 kW - distância de recalque de 1.100 a 1.300 m</v>
          </cell>
          <cell r="C2165" t="str">
            <v>m³</v>
          </cell>
          <cell r="D2165">
            <v>5.62</v>
          </cell>
        </row>
        <row r="2166">
          <cell r="A2166" t="str">
            <v>1917542</v>
          </cell>
          <cell r="B2166" t="str">
            <v>Dragagem de areia média com draga de sucção e recalque - bomba de 1.350 kW e cortador de 170 kW - distância de recalque de 1.300 a 1.500 m</v>
          </cell>
          <cell r="C2166" t="str">
            <v>m³</v>
          </cell>
          <cell r="D2166">
            <v>6.3</v>
          </cell>
        </row>
        <row r="2167">
          <cell r="A2167" t="str">
            <v>1917543</v>
          </cell>
          <cell r="B2167" t="str">
            <v>Dragagem de areia média com draga de sucção e recalque - bomba de 1.350 kW e cortador de 170 kW - distância de recalque de 1.500 a 1.700 m</v>
          </cell>
          <cell r="C2167" t="str">
            <v>m³</v>
          </cell>
          <cell r="D2167">
            <v>6.61</v>
          </cell>
        </row>
        <row r="2168">
          <cell r="A2168" t="str">
            <v>1917544</v>
          </cell>
          <cell r="B2168" t="str">
            <v>Dragagem de areia média com draga de sucção e recalque - bomba de 1.350 kW e cortador de 170 kW - distância de recalque de 1.700 a 1.900 m</v>
          </cell>
          <cell r="C2168" t="str">
            <v>m³</v>
          </cell>
          <cell r="D2168">
            <v>6.92</v>
          </cell>
        </row>
        <row r="2169">
          <cell r="A2169" t="str">
            <v>1917545</v>
          </cell>
          <cell r="B2169" t="str">
            <v>Dragagem de areia média com draga de sucção e recalque - bomba de 1.350 kW e cortador de 170 kW - distância de recalque de 1.900 a 2.100 m</v>
          </cell>
          <cell r="C2169" t="str">
            <v>m³</v>
          </cell>
          <cell r="D2169">
            <v>7.33</v>
          </cell>
        </row>
        <row r="2170">
          <cell r="A2170" t="str">
            <v>1917546</v>
          </cell>
          <cell r="B2170" t="str">
            <v>Dragagem de areia média com draga de sucção e recalque - bomba de 1.350 kW e cortador de 170 kW - distância de recalque de 2.100 a 2.300 m</v>
          </cell>
          <cell r="C2170" t="str">
            <v>m³</v>
          </cell>
          <cell r="D2170">
            <v>7.67</v>
          </cell>
        </row>
        <row r="2171">
          <cell r="A2171" t="str">
            <v>1917547</v>
          </cell>
          <cell r="B2171" t="str">
            <v>Dragagem de areia média com draga de sucção e recalque - bomba de 1.350 kW e cortador de 170 kW - distância de recalque de 2.300 a 2.500 m</v>
          </cell>
          <cell r="C2171" t="str">
            <v>m³</v>
          </cell>
          <cell r="D2171">
            <v>8.3800000000000008</v>
          </cell>
        </row>
        <row r="2172">
          <cell r="A2172" t="str">
            <v>1917548</v>
          </cell>
          <cell r="B2172" t="str">
            <v>Dragagem de areia média com draga de sucção e recalque - bomba de 1.350 kW e cortador de 170 kW - distância de recalque de 2.500 a 2.700 m</v>
          </cell>
          <cell r="C2172" t="str">
            <v>m³</v>
          </cell>
          <cell r="D2172">
            <v>8.82</v>
          </cell>
        </row>
        <row r="2173">
          <cell r="A2173" t="str">
            <v>1917549</v>
          </cell>
          <cell r="B2173" t="str">
            <v>Dragagem de areia média com draga de sucção e recalque - bomba de 1.350 kW e cortador de 170 kW - distância de recalque de 2.700 a 2.900 m</v>
          </cell>
          <cell r="C2173" t="str">
            <v>m³</v>
          </cell>
          <cell r="D2173">
            <v>9.26</v>
          </cell>
        </row>
        <row r="2174">
          <cell r="A2174" t="str">
            <v>1917550</v>
          </cell>
          <cell r="B2174" t="str">
            <v>Dragagem de areia média com draga de sucção e recalque - bomba de 1.350 kW e cortador de 170 kW - distância de recalque de 2.900 a 3.100 m</v>
          </cell>
          <cell r="C2174" t="str">
            <v>m³</v>
          </cell>
          <cell r="D2174">
            <v>9.75</v>
          </cell>
        </row>
        <row r="2175">
          <cell r="A2175" t="str">
            <v>1917551</v>
          </cell>
          <cell r="B2175" t="str">
            <v>Dragagem de areia média com draga de sucção e recalque - bomba de 1.350 kW e cortador de 170 kW - distância de recalque de 3.100 a 3.300 m</v>
          </cell>
          <cell r="C2175" t="str">
            <v>m³</v>
          </cell>
          <cell r="D2175">
            <v>10.55</v>
          </cell>
        </row>
        <row r="2176">
          <cell r="A2176" t="str">
            <v>1917552</v>
          </cell>
          <cell r="B2176" t="str">
            <v>Dragagem de areia média com draga de sucção e recalque - bomba de 1.350 kW e cortador de 170 kW - distância de recalque de 3.300 a 3.500 m</v>
          </cell>
          <cell r="C2176" t="str">
            <v>m³</v>
          </cell>
          <cell r="D2176">
            <v>11.08</v>
          </cell>
        </row>
        <row r="2177">
          <cell r="A2177" t="str">
            <v>1917553</v>
          </cell>
          <cell r="B2177" t="str">
            <v>Dragagem de areia média com draga de sucção e recalque - bomba de 1.350 kW e cortador de 170 kW - distância de recalque de 3.500 a 3.700 m</v>
          </cell>
          <cell r="C2177" t="str">
            <v>m³</v>
          </cell>
          <cell r="D2177">
            <v>10.88</v>
          </cell>
        </row>
        <row r="2178">
          <cell r="A2178" t="str">
            <v>1917554</v>
          </cell>
          <cell r="B2178" t="str">
            <v>Dragagem de areia média com draga de sucção e recalque - bomba de 1.350 kW e cortador de 170 kW - distância de recalque de 3.700 a 3.900 m</v>
          </cell>
          <cell r="C2178" t="str">
            <v>m³</v>
          </cell>
          <cell r="D2178">
            <v>12.06</v>
          </cell>
        </row>
        <row r="2179">
          <cell r="A2179" t="str">
            <v>1917555</v>
          </cell>
          <cell r="B2179" t="str">
            <v>Dragagem de areia média com draga de sucção e recalque - bomba de 1.350 kW e cortador de 170 kW - distância de recalque de 3.900 a 4.100 m</v>
          </cell>
          <cell r="C2179" t="str">
            <v>m³</v>
          </cell>
          <cell r="D2179">
            <v>12.63</v>
          </cell>
        </row>
        <row r="2180">
          <cell r="A2180" t="str">
            <v>1917556</v>
          </cell>
          <cell r="B2180" t="str">
            <v>Dragagem de areia média com draga de sucção e recalque - bomba de 1.350 kW e cortador de 170 kW - distância de recalque de 4.100 a 4.300 m</v>
          </cell>
          <cell r="C2180" t="str">
            <v>m³</v>
          </cell>
          <cell r="D2180">
            <v>13.58</v>
          </cell>
        </row>
        <row r="2181">
          <cell r="A2181" t="str">
            <v>1917557</v>
          </cell>
          <cell r="B2181" t="str">
            <v>Dragagem de areia média com draga de sucção e recalque - bomba de 1.350 kW e cortador de 170 kW - distância de recalque de 4.300 a 4.500 m</v>
          </cell>
          <cell r="C2181" t="str">
            <v>m³</v>
          </cell>
          <cell r="D2181">
            <v>14.2</v>
          </cell>
        </row>
        <row r="2182">
          <cell r="A2182" t="str">
            <v>1917558</v>
          </cell>
          <cell r="B2182" t="str">
            <v>Dragagem de areia média com draga de sucção e recalque - bomba de 1.350 kW e cortador de 170 kW - distância de recalque de 4.500 a 4.700 m</v>
          </cell>
          <cell r="C2182" t="str">
            <v>m³</v>
          </cell>
          <cell r="D2182">
            <v>15.1</v>
          </cell>
        </row>
        <row r="2183">
          <cell r="A2183" t="str">
            <v>1917559</v>
          </cell>
          <cell r="B2183" t="str">
            <v>Dragagem de areia média com draga de sucção e recalque - bomba de 1.350 kW e cortador de 170 kW - distância de recalque de 4.700 a 4.900 m</v>
          </cell>
          <cell r="C2183" t="str">
            <v>m³</v>
          </cell>
          <cell r="D2183">
            <v>16.600000000000001</v>
          </cell>
        </row>
        <row r="2184">
          <cell r="A2184" t="str">
            <v>1917560</v>
          </cell>
          <cell r="B2184" t="str">
            <v>Dragagem de areia média com draga de sucção e recalque - bomba de 1.350 kW e cortador de 170 kW - distância de recalque de 4.900 a 5.100 m</v>
          </cell>
          <cell r="C2184" t="str">
            <v>m³</v>
          </cell>
          <cell r="D2184">
            <v>18.53</v>
          </cell>
        </row>
        <row r="2185">
          <cell r="A2185" t="str">
            <v>1917561</v>
          </cell>
          <cell r="B2185" t="str">
            <v>Dragagem de areia média com draga de sucção e recalque - bomba de 1.350 kW e cortador de 170 kW - distância de recalque de 5.100 a 5.300 m</v>
          </cell>
          <cell r="C2185" t="str">
            <v>m³</v>
          </cell>
          <cell r="D2185">
            <v>20.399999999999999</v>
          </cell>
        </row>
        <row r="2186">
          <cell r="A2186" t="str">
            <v>1917562</v>
          </cell>
          <cell r="B2186" t="str">
            <v>Dragagem de areia média com draga de sucção e recalque - bomba de 1.350 kW e cortador de 170 kW - distância de recalque de 5.300 a 5.500 m</v>
          </cell>
          <cell r="C2186" t="str">
            <v>m³</v>
          </cell>
          <cell r="D2186">
            <v>22.55</v>
          </cell>
        </row>
        <row r="2187">
          <cell r="A2187" t="str">
            <v>1917563</v>
          </cell>
          <cell r="B2187" t="str">
            <v>Dragagem de areia média com draga de sucção e recalque - bomba de 1.350 kW e cortador de 170 kW - distância de recalque de 5.500 a 5.700 m</v>
          </cell>
          <cell r="C2187" t="str">
            <v>m³</v>
          </cell>
          <cell r="D2187">
            <v>24.53</v>
          </cell>
        </row>
        <row r="2188">
          <cell r="A2188" t="str">
            <v>1917564</v>
          </cell>
          <cell r="B2188" t="str">
            <v>Dragagem de areia média com draga de sucção e recalque - bomba de 1.350 kW e cortador de 170 kW - distância de recalque de 5.700 a 5.900 m</v>
          </cell>
          <cell r="C2188" t="str">
            <v>m³</v>
          </cell>
          <cell r="D2188">
            <v>26.65</v>
          </cell>
        </row>
        <row r="2189">
          <cell r="A2189" t="str">
            <v>1917565</v>
          </cell>
          <cell r="B2189" t="str">
            <v>Dragagem de areia média com draga de sucção e recalque - bomba de 1.350 kW e cortador de 170 kW - distância de recalque de 5.900 a 6.100 m</v>
          </cell>
          <cell r="C2189" t="str">
            <v>m³</v>
          </cell>
          <cell r="D2189">
            <v>29.51</v>
          </cell>
        </row>
        <row r="2190">
          <cell r="A2190" t="str">
            <v>1917538</v>
          </cell>
          <cell r="B2190" t="str">
            <v>Dragagem de areia média com draga de sucção e recalque - bomba de 1.350 kW e cortador de 170 kW - distância de recalque de 500 a 700 m</v>
          </cell>
          <cell r="C2190" t="str">
            <v>m³</v>
          </cell>
          <cell r="D2190">
            <v>4.6500000000000004</v>
          </cell>
        </row>
        <row r="2191">
          <cell r="A2191" t="str">
            <v>1917566</v>
          </cell>
          <cell r="B2191" t="str">
            <v>Dragagem de areia média com draga de sucção e recalque - bomba de 1.350 kW e cortador de 170 kW - distância de recalque de 6.100 a 6.300 m</v>
          </cell>
          <cell r="C2191" t="str">
            <v>m³</v>
          </cell>
          <cell r="D2191">
            <v>32.369999999999997</v>
          </cell>
        </row>
        <row r="2192">
          <cell r="A2192" t="str">
            <v>1917567</v>
          </cell>
          <cell r="B2192" t="str">
            <v>Dragagem de areia média com draga de sucção e recalque - bomba de 1.350 kW e cortador de 170 kW - distância de recalque de 6.300 a 6.500 m</v>
          </cell>
          <cell r="C2192" t="str">
            <v>m³</v>
          </cell>
          <cell r="D2192">
            <v>35.4</v>
          </cell>
        </row>
        <row r="2193">
          <cell r="A2193" t="str">
            <v>1917568</v>
          </cell>
          <cell r="B2193" t="str">
            <v>Dragagem de areia média com draga de sucção e recalque - bomba de 1.350 kW e cortador de 170 kW - distância de recalque de 6.500 a 6.700 m</v>
          </cell>
          <cell r="C2193" t="str">
            <v>m³</v>
          </cell>
          <cell r="D2193">
            <v>38.32</v>
          </cell>
        </row>
        <row r="2194">
          <cell r="A2194" t="str">
            <v>1917569</v>
          </cell>
          <cell r="B2194" t="str">
            <v>Dragagem de areia média com draga de sucção e recalque - bomba de 1.350 kW e cortador de 170 kW - distância de recalque de 6.700 a 6.900 m</v>
          </cell>
          <cell r="C2194" t="str">
            <v>m³</v>
          </cell>
          <cell r="D2194">
            <v>41.94</v>
          </cell>
        </row>
        <row r="2195">
          <cell r="A2195" t="str">
            <v>1917570</v>
          </cell>
          <cell r="B2195" t="str">
            <v>Dragagem de areia média com draga de sucção e recalque - bomba de 1.350 kW e cortador de 170 kW - distância de recalque de 6.900 a 7.100 m</v>
          </cell>
          <cell r="C2195" t="str">
            <v>m³</v>
          </cell>
          <cell r="D2195">
            <v>45.26</v>
          </cell>
        </row>
        <row r="2196">
          <cell r="A2196" t="str">
            <v>1917571</v>
          </cell>
          <cell r="B2196" t="str">
            <v>Dragagem de areia média com draga de sucção e recalque - bomba de 1.350 kW e cortador de 170 kW - distância de recalque de 7.100 a 7.300 m</v>
          </cell>
          <cell r="C2196" t="str">
            <v>m³</v>
          </cell>
          <cell r="D2196">
            <v>49.2</v>
          </cell>
        </row>
        <row r="2197">
          <cell r="A2197" t="str">
            <v>1917572</v>
          </cell>
          <cell r="B2197" t="str">
            <v>Dragagem de areia média com draga de sucção e recalque - bomba de 1.350 kW e cortador de 170 kW - distância de recalque de 7.300 a 7.500 m</v>
          </cell>
          <cell r="C2197" t="str">
            <v>m³</v>
          </cell>
          <cell r="D2197">
            <v>53.6</v>
          </cell>
        </row>
        <row r="2198">
          <cell r="A2198" t="str">
            <v>1917573</v>
          </cell>
          <cell r="B2198" t="str">
            <v>Dragagem de areia média com draga de sucção e recalque - bomba de 1.350 kW e cortador de 170 kW - distância de recalque de 7.500 a 7.700 m</v>
          </cell>
          <cell r="C2198" t="str">
            <v>m³</v>
          </cell>
          <cell r="D2198">
            <v>58.38</v>
          </cell>
        </row>
        <row r="2199">
          <cell r="A2199" t="str">
            <v>1917574</v>
          </cell>
          <cell r="B2199" t="str">
            <v>Dragagem de areia média com draga de sucção e recalque - bomba de 1.350 kW e cortador de 170 kW - distância de recalque de 7.700 a 7.900 m</v>
          </cell>
          <cell r="C2199" t="str">
            <v>m³</v>
          </cell>
          <cell r="D2199">
            <v>62.79</v>
          </cell>
        </row>
        <row r="2200">
          <cell r="A2200" t="str">
            <v>1917539</v>
          </cell>
          <cell r="B2200" t="str">
            <v>Dragagem de areia média com draga de sucção e recalque - bomba de 1.350 kW e cortador de 170 kW - distância de recalque de 700 a 900 m</v>
          </cell>
          <cell r="C2200" t="str">
            <v>m³</v>
          </cell>
          <cell r="D2200">
            <v>4.9400000000000004</v>
          </cell>
        </row>
        <row r="2201">
          <cell r="A2201" t="str">
            <v>1917540</v>
          </cell>
          <cell r="B2201" t="str">
            <v>Dragagem de areia média com draga de sucção e recalque - bomba de 1.350 kW e cortador de 170 kW - distância de recalque de 900 a 1.100 m</v>
          </cell>
          <cell r="C2201" t="str">
            <v>m³</v>
          </cell>
          <cell r="D2201">
            <v>5.32</v>
          </cell>
        </row>
        <row r="2202">
          <cell r="A2202" t="str">
            <v>1917738</v>
          </cell>
          <cell r="B2202" t="str">
            <v>Dragagem de areia média com draga de sucção e recalque - bomba de 1.350 kW e cortador de 170 kW - distância de recalque de até 500 m</v>
          </cell>
          <cell r="C2202" t="str">
            <v>m³</v>
          </cell>
          <cell r="D2202">
            <v>4.58</v>
          </cell>
        </row>
        <row r="2203">
          <cell r="A2203" t="str">
            <v>1917238</v>
          </cell>
          <cell r="B2203" t="str">
            <v>Dragagem de areia média com draga de sucção e recalque - bomba de 294 kW e cortador de 30 kW - distância de recalque de 1.100 a 1.300 m</v>
          </cell>
          <cell r="C2203" t="str">
            <v>m³</v>
          </cell>
          <cell r="D2203">
            <v>7.18</v>
          </cell>
        </row>
        <row r="2204">
          <cell r="A2204" t="str">
            <v>1917239</v>
          </cell>
          <cell r="B2204" t="str">
            <v>Dragagem de areia média com draga de sucção e recalque - bomba de 294 kW e cortador de 30 kW - distância de recalque de 1.300 a 1.500 m</v>
          </cell>
          <cell r="C2204" t="str">
            <v>m³</v>
          </cell>
          <cell r="D2204">
            <v>7.87</v>
          </cell>
        </row>
        <row r="2205">
          <cell r="A2205" t="str">
            <v>1917240</v>
          </cell>
          <cell r="B2205" t="str">
            <v>Dragagem de areia média com draga de sucção e recalque - bomba de 294 kW e cortador de 30 kW - distância de recalque de 1.500 a 1.700 m</v>
          </cell>
          <cell r="C2205" t="str">
            <v>m³</v>
          </cell>
          <cell r="D2205">
            <v>8.43</v>
          </cell>
        </row>
        <row r="2206">
          <cell r="A2206" t="str">
            <v>1917241</v>
          </cell>
          <cell r="B2206" t="str">
            <v>Dragagem de areia média com draga de sucção e recalque - bomba de 294 kW e cortador de 30 kW - distância de recalque de 1.700 a 1.900 m</v>
          </cell>
          <cell r="C2206" t="str">
            <v>m³</v>
          </cell>
          <cell r="D2206">
            <v>8.94</v>
          </cell>
        </row>
        <row r="2207">
          <cell r="A2207" t="str">
            <v>1917242</v>
          </cell>
          <cell r="B2207" t="str">
            <v>Dragagem de areia média com draga de sucção e recalque - bomba de 294 kW e cortador de 30 kW - distância de recalque de 1.900 a 2.100 m</v>
          </cell>
          <cell r="C2207" t="str">
            <v>m³</v>
          </cell>
          <cell r="D2207">
            <v>9.43</v>
          </cell>
        </row>
        <row r="2208">
          <cell r="A2208" t="str">
            <v>1917243</v>
          </cell>
          <cell r="B2208" t="str">
            <v>Dragagem de areia média com draga de sucção e recalque - bomba de 294 kW e cortador de 30 kW - distância de recalque de 2.100 a 2.300 m</v>
          </cell>
          <cell r="C2208" t="str">
            <v>m³</v>
          </cell>
          <cell r="D2208">
            <v>9.9</v>
          </cell>
        </row>
        <row r="2209">
          <cell r="A2209" t="str">
            <v>1917244</v>
          </cell>
          <cell r="B2209" t="str">
            <v>Dragagem de areia média com draga de sucção e recalque - bomba de 294 kW e cortador de 30 kW - distância de recalque de 2.300 a 2.500 m</v>
          </cell>
          <cell r="C2209" t="str">
            <v>m³</v>
          </cell>
          <cell r="D2209">
            <v>10.57</v>
          </cell>
        </row>
        <row r="2210">
          <cell r="A2210" t="str">
            <v>1917245</v>
          </cell>
          <cell r="B2210" t="str">
            <v>Dragagem de areia média com draga de sucção e recalque - bomba de 294 kW e cortador de 30 kW - distância de recalque de 2.500 a 2.700 m</v>
          </cell>
          <cell r="C2210" t="str">
            <v>m³</v>
          </cell>
          <cell r="D2210">
            <v>11.14</v>
          </cell>
        </row>
        <row r="2211">
          <cell r="A2211" t="str">
            <v>1917246</v>
          </cell>
          <cell r="B2211" t="str">
            <v>Dragagem de areia média com draga de sucção e recalque - bomba de 294 kW e cortador de 30 kW - distância de recalque de 2.700 a 2.900 m</v>
          </cell>
          <cell r="C2211" t="str">
            <v>m³</v>
          </cell>
          <cell r="D2211">
            <v>11.74</v>
          </cell>
        </row>
        <row r="2212">
          <cell r="A2212" t="str">
            <v>1917247</v>
          </cell>
          <cell r="B2212" t="str">
            <v>Dragagem de areia média com draga de sucção e recalque - bomba de 294 kW e cortador de 30 kW - distância de recalque de 2.900 a 3.100 m</v>
          </cell>
          <cell r="C2212" t="str">
            <v>m³</v>
          </cell>
          <cell r="D2212">
            <v>12.73</v>
          </cell>
        </row>
        <row r="2213">
          <cell r="A2213" t="str">
            <v>1917248</v>
          </cell>
          <cell r="B2213" t="str">
            <v>Dragagem de areia média com draga de sucção e recalque - bomba de 294 kW e cortador de 30 kW - distância de recalque de 3.100 a 3.300 m</v>
          </cell>
          <cell r="C2213" t="str">
            <v>m³</v>
          </cell>
          <cell r="D2213">
            <v>14.59</v>
          </cell>
        </row>
        <row r="2214">
          <cell r="A2214" t="str">
            <v>1917249</v>
          </cell>
          <cell r="B2214" t="str">
            <v>Dragagem de areia média com draga de sucção e recalque - bomba de 294 kW e cortador de 30 kW - distância de recalque de 3.300 a 3.500 m</v>
          </cell>
          <cell r="C2214" t="str">
            <v>m³</v>
          </cell>
          <cell r="D2214">
            <v>17.510000000000002</v>
          </cell>
        </row>
        <row r="2215">
          <cell r="A2215" t="str">
            <v>1917235</v>
          </cell>
          <cell r="B2215" t="str">
            <v>Dragagem de areia média com draga de sucção e recalque - bomba de 294 kW e cortador de 30 kW - distância de recalque de 500 a 700 m</v>
          </cell>
          <cell r="C2215" t="str">
            <v>m³</v>
          </cell>
          <cell r="D2215">
            <v>5.68</v>
          </cell>
        </row>
        <row r="2216">
          <cell r="A2216" t="str">
            <v>1917236</v>
          </cell>
          <cell r="B2216" t="str">
            <v>Dragagem de areia média com draga de sucção e recalque - bomba de 294 kW e cortador de 30 kW - distância de recalque de 700 a 900 m</v>
          </cell>
          <cell r="C2216" t="str">
            <v>m³</v>
          </cell>
          <cell r="D2216">
            <v>6.08</v>
          </cell>
        </row>
        <row r="2217">
          <cell r="A2217" t="str">
            <v>1917237</v>
          </cell>
          <cell r="B2217" t="str">
            <v>Dragagem de areia média com draga de sucção e recalque - bomba de 294 kW e cortador de 30 kW - distância de recalque de 900 a 1.100 m</v>
          </cell>
          <cell r="C2217" t="str">
            <v>m³</v>
          </cell>
          <cell r="D2217">
            <v>6.56</v>
          </cell>
        </row>
        <row r="2218">
          <cell r="A2218" t="str">
            <v>1917725</v>
          </cell>
          <cell r="B2218" t="str">
            <v>Dragagem de areia média com draga de sucção e recalque - bomba de 294 kW e cortador de 30 kW - distância de recalque de até 500 m</v>
          </cell>
          <cell r="C2218" t="str">
            <v>m³</v>
          </cell>
          <cell r="D2218">
            <v>5.53</v>
          </cell>
        </row>
        <row r="2219">
          <cell r="A2219" t="str">
            <v>1917311</v>
          </cell>
          <cell r="B2219" t="str">
            <v>Dragagem de areia média com draga de sucção e recalque - bomba de 483 kW e cortador de 55 kW - distância de recalque de 1.100 a 1.300 m</v>
          </cell>
          <cell r="C2219" t="str">
            <v>m³</v>
          </cell>
          <cell r="D2219">
            <v>5.64</v>
          </cell>
        </row>
        <row r="2220">
          <cell r="A2220" t="str">
            <v>1917312</v>
          </cell>
          <cell r="B2220" t="str">
            <v>Dragagem de areia média com draga de sucção e recalque - bomba de 483 kW e cortador de 55 kW - distância de recalque de 1.300 a 1.500 m</v>
          </cell>
          <cell r="C2220" t="str">
            <v>m³</v>
          </cell>
          <cell r="D2220">
            <v>6.38</v>
          </cell>
        </row>
        <row r="2221">
          <cell r="A2221" t="str">
            <v>1917313</v>
          </cell>
          <cell r="B2221" t="str">
            <v>Dragagem de areia média com draga de sucção e recalque - bomba de 483 kW e cortador de 55 kW - distância de recalque de 1.500 a 1.700 m</v>
          </cell>
          <cell r="C2221" t="str">
            <v>m³</v>
          </cell>
          <cell r="D2221">
            <v>6.87</v>
          </cell>
        </row>
        <row r="2222">
          <cell r="A2222" t="str">
            <v>1917314</v>
          </cell>
          <cell r="B2222" t="str">
            <v>Dragagem de areia média com draga de sucção e recalque - bomba de 483 kW e cortador de 55 kW - distância de recalque de 1.700 a 1.900 m</v>
          </cell>
          <cell r="C2222" t="str">
            <v>m³</v>
          </cell>
          <cell r="D2222">
            <v>7.32</v>
          </cell>
        </row>
        <row r="2223">
          <cell r="A2223" t="str">
            <v>1917315</v>
          </cell>
          <cell r="B2223" t="str">
            <v>Dragagem de areia média com draga de sucção e recalque - bomba de 483 kW e cortador de 55 kW - distância de recalque de 1.900 a 2.100 m</v>
          </cell>
          <cell r="C2223" t="str">
            <v>m³</v>
          </cell>
          <cell r="D2223">
            <v>7.88</v>
          </cell>
        </row>
        <row r="2224">
          <cell r="A2224" t="str">
            <v>1917316</v>
          </cell>
          <cell r="B2224" t="str">
            <v>Dragagem de areia média com draga de sucção e recalque - bomba de 483 kW e cortador de 55 kW - distância de recalque de 2.100 a 2.300 m</v>
          </cell>
          <cell r="C2224" t="str">
            <v>m³</v>
          </cell>
          <cell r="D2224">
            <v>8.41</v>
          </cell>
        </row>
        <row r="2225">
          <cell r="A2225" t="str">
            <v>1917317</v>
          </cell>
          <cell r="B2225" t="str">
            <v>Dragagem de areia média com draga de sucção e recalque - bomba de 483 kW e cortador de 55 kW - distância de recalque de 2.300 a 2.500 m</v>
          </cell>
          <cell r="C2225" t="str">
            <v>m³</v>
          </cell>
          <cell r="D2225">
            <v>9.2899999999999991</v>
          </cell>
        </row>
        <row r="2226">
          <cell r="A2226" t="str">
            <v>1917318</v>
          </cell>
          <cell r="B2226" t="str">
            <v>Dragagem de areia média com draga de sucção e recalque - bomba de 483 kW e cortador de 55 kW - distância de recalque de 2.500 a 2.700 m</v>
          </cell>
          <cell r="C2226" t="str">
            <v>m³</v>
          </cell>
          <cell r="D2226">
            <v>10.039999999999999</v>
          </cell>
        </row>
        <row r="2227">
          <cell r="A2227" t="str">
            <v>1917319</v>
          </cell>
          <cell r="B2227" t="str">
            <v>Dragagem de areia média com draga de sucção e recalque - bomba de 483 kW e cortador de 55 kW - distância de recalque de 2.700 a 2.900 m</v>
          </cell>
          <cell r="C2227" t="str">
            <v>m³</v>
          </cell>
          <cell r="D2227">
            <v>10.75</v>
          </cell>
        </row>
        <row r="2228">
          <cell r="A2228" t="str">
            <v>1917320</v>
          </cell>
          <cell r="B2228" t="str">
            <v>Dragagem de areia média com draga de sucção e recalque - bomba de 483 kW e cortador de 55 kW - distância de recalque de 2.900 a 3.100 m</v>
          </cell>
          <cell r="C2228" t="str">
            <v>m³</v>
          </cell>
          <cell r="D2228">
            <v>11.51</v>
          </cell>
        </row>
        <row r="2229">
          <cell r="A2229" t="str">
            <v>1917321</v>
          </cell>
          <cell r="B2229" t="str">
            <v>Dragagem de areia média com draga de sucção e recalque - bomba de 483 kW e cortador de 55 kW - distância de recalque de 3.100 a 3.300 m</v>
          </cell>
          <cell r="C2229" t="str">
            <v>m³</v>
          </cell>
          <cell r="D2229">
            <v>14.1</v>
          </cell>
        </row>
        <row r="2230">
          <cell r="A2230" t="str">
            <v>1917322</v>
          </cell>
          <cell r="B2230" t="str">
            <v>Dragagem de areia média com draga de sucção e recalque - bomba de 483 kW e cortador de 55 kW - distância de recalque de 3.300 a 3.500 m</v>
          </cell>
          <cell r="C2230" t="str">
            <v>m³</v>
          </cell>
          <cell r="D2230">
            <v>16.329999999999998</v>
          </cell>
        </row>
        <row r="2231">
          <cell r="A2231" t="str">
            <v>1917323</v>
          </cell>
          <cell r="B2231" t="str">
            <v>Dragagem de areia média com draga de sucção e recalque - bomba de 483 kW e cortador de 55 kW - distância de recalque de 3.500 a 3.700 m</v>
          </cell>
          <cell r="C2231" t="str">
            <v>m³</v>
          </cell>
          <cell r="D2231">
            <v>19.21</v>
          </cell>
        </row>
        <row r="2232">
          <cell r="A2232" t="str">
            <v>1917324</v>
          </cell>
          <cell r="B2232" t="str">
            <v>Dragagem de areia média com draga de sucção e recalque - bomba de 483 kW e cortador de 55 kW - distância de recalque de 3.700 a 3.900 m</v>
          </cell>
          <cell r="C2232" t="str">
            <v>m³</v>
          </cell>
          <cell r="D2232">
            <v>22.24</v>
          </cell>
        </row>
        <row r="2233">
          <cell r="A2233" t="str">
            <v>1917325</v>
          </cell>
          <cell r="B2233" t="str">
            <v>Dragagem de areia média com draga de sucção e recalque - bomba de 483 kW e cortador de 55 kW - distância de recalque de 3.900 a 4.100 m</v>
          </cell>
          <cell r="C2233" t="str">
            <v>m³</v>
          </cell>
          <cell r="D2233">
            <v>25.84</v>
          </cell>
        </row>
        <row r="2234">
          <cell r="A2234" t="str">
            <v>1917326</v>
          </cell>
          <cell r="B2234" t="str">
            <v>Dragagem de areia média com draga de sucção e recalque - bomba de 483 kW e cortador de 55 kW - distância de recalque de 4.100 a 4.300 m</v>
          </cell>
          <cell r="C2234" t="str">
            <v>m³</v>
          </cell>
          <cell r="D2234">
            <v>30.73</v>
          </cell>
        </row>
        <row r="2235">
          <cell r="A2235" t="str">
            <v>1917327</v>
          </cell>
          <cell r="B2235" t="str">
            <v>Dragagem de areia média com draga de sucção e recalque - bomba de 483 kW e cortador de 55 kW - distância de recalque de 4.300 a 4.500 m</v>
          </cell>
          <cell r="C2235" t="str">
            <v>m³</v>
          </cell>
          <cell r="D2235">
            <v>35.700000000000003</v>
          </cell>
        </row>
        <row r="2236">
          <cell r="A2236" t="str">
            <v>1917328</v>
          </cell>
          <cell r="B2236" t="str">
            <v>Dragagem de areia média com draga de sucção e recalque - bomba de 483 kW e cortador de 55 kW - distância de recalque de 4.500 a 4.700 m</v>
          </cell>
          <cell r="C2236" t="str">
            <v>m³</v>
          </cell>
          <cell r="D2236">
            <v>41.4</v>
          </cell>
        </row>
        <row r="2237">
          <cell r="A2237" t="str">
            <v>1917329</v>
          </cell>
          <cell r="B2237" t="str">
            <v>Dragagem de areia média com draga de sucção e recalque - bomba de 483 kW e cortador de 55 kW - distância de recalque de 4.700 a 4.900 m</v>
          </cell>
          <cell r="C2237" t="str">
            <v>m³</v>
          </cell>
          <cell r="D2237">
            <v>45.34</v>
          </cell>
        </row>
        <row r="2238">
          <cell r="A2238" t="str">
            <v>1917330</v>
          </cell>
          <cell r="B2238" t="str">
            <v>Dragagem de areia média com draga de sucção e recalque - bomba de 483 kW e cortador de 55 kW - distância de recalque de 4.900 a 5.100 m</v>
          </cell>
          <cell r="C2238" t="str">
            <v>m³</v>
          </cell>
          <cell r="D2238">
            <v>50.2</v>
          </cell>
        </row>
        <row r="2239">
          <cell r="A2239" t="str">
            <v>1917308</v>
          </cell>
          <cell r="B2239" t="str">
            <v>Dragagem de areia média com draga de sucção e recalque - bomba de 483 kW e cortador de 55 kW - distância de recalque de 500 a 700 m</v>
          </cell>
          <cell r="C2239" t="str">
            <v>m³</v>
          </cell>
          <cell r="D2239">
            <v>4.6100000000000003</v>
          </cell>
        </row>
        <row r="2240">
          <cell r="A2240" t="str">
            <v>1917309</v>
          </cell>
          <cell r="B2240" t="str">
            <v>Dragagem de areia média com draga de sucção e recalque - bomba de 483 kW e cortador de 55 kW - distância de recalque de 700 a 900 m</v>
          </cell>
          <cell r="C2240" t="str">
            <v>m³</v>
          </cell>
          <cell r="D2240">
            <v>4.9000000000000004</v>
          </cell>
        </row>
        <row r="2241">
          <cell r="A2241" t="str">
            <v>1917310</v>
          </cell>
          <cell r="B2241" t="str">
            <v>Dragagem de areia média com draga de sucção e recalque - bomba de 483 kW e cortador de 55 kW - distância de recalque de 900 a 1.100 m</v>
          </cell>
          <cell r="C2241" t="str">
            <v>m³</v>
          </cell>
          <cell r="D2241">
            <v>5.22</v>
          </cell>
        </row>
        <row r="2242">
          <cell r="A2242" t="str">
            <v>1917730</v>
          </cell>
          <cell r="B2242" t="str">
            <v>Dragagem de areia média com draga de sucção e recalque - bomba de 483 kW e cortador de 55 kW - distância de recalque de até 500 m</v>
          </cell>
          <cell r="C2242" t="str">
            <v>m³</v>
          </cell>
          <cell r="D2242">
            <v>4.55</v>
          </cell>
        </row>
        <row r="2243">
          <cell r="A2243" t="str">
            <v>1917415</v>
          </cell>
          <cell r="B2243" t="str">
            <v>Dragagem de areia média com draga de sucção e recalque - bomba de 746 kW e cortador de 110 kW - distância de recalque de 1.100 a 1.300 m</v>
          </cell>
          <cell r="C2243" t="str">
            <v>m³</v>
          </cell>
          <cell r="D2243">
            <v>5.59</v>
          </cell>
        </row>
        <row r="2244">
          <cell r="A2244" t="str">
            <v>1917416</v>
          </cell>
          <cell r="B2244" t="str">
            <v>Dragagem de areia média com draga de sucção e recalque - bomba de 746 kW e cortador de 110 kW - distância de recalque de 1.300 a 1.500 m</v>
          </cell>
          <cell r="C2244" t="str">
            <v>m³</v>
          </cell>
          <cell r="D2244">
            <v>6.28</v>
          </cell>
        </row>
        <row r="2245">
          <cell r="A2245" t="str">
            <v>1917417</v>
          </cell>
          <cell r="B2245" t="str">
            <v>Dragagem de areia média com draga de sucção e recalque - bomba de 746 kW e cortador de 110 kW - distância de recalque de 1.500 a 1.700 m</v>
          </cell>
          <cell r="C2245" t="str">
            <v>m³</v>
          </cell>
          <cell r="D2245">
            <v>6.74</v>
          </cell>
        </row>
        <row r="2246">
          <cell r="A2246" t="str">
            <v>1917418</v>
          </cell>
          <cell r="B2246" t="str">
            <v>Dragagem de areia média com draga de sucção e recalque - bomba de 746 kW e cortador de 110 kW - distância de recalque de 1.700 a 1.900 m</v>
          </cell>
          <cell r="C2246" t="str">
            <v>m³</v>
          </cell>
          <cell r="D2246">
            <v>7.16</v>
          </cell>
        </row>
        <row r="2247">
          <cell r="A2247" t="str">
            <v>1917419</v>
          </cell>
          <cell r="B2247" t="str">
            <v>Dragagem de areia média com draga de sucção e recalque - bomba de 746 kW e cortador de 110 kW - distância de recalque de 1.900 a 2.100 m</v>
          </cell>
          <cell r="C2247" t="str">
            <v>m³</v>
          </cell>
          <cell r="D2247">
            <v>7.53</v>
          </cell>
        </row>
        <row r="2248">
          <cell r="A2248" t="str">
            <v>1917420</v>
          </cell>
          <cell r="B2248" t="str">
            <v>Dragagem de areia média com draga de sucção e recalque - bomba de 746 kW e cortador de 110 kW - distância de recalque de 2.100 a 2.300 m</v>
          </cell>
          <cell r="C2248" t="str">
            <v>m³</v>
          </cell>
          <cell r="D2248">
            <v>7.98</v>
          </cell>
        </row>
        <row r="2249">
          <cell r="A2249" t="str">
            <v>1917421</v>
          </cell>
          <cell r="B2249" t="str">
            <v>Dragagem de areia média com draga de sucção e recalque - bomba de 746 kW e cortador de 110 kW - distância de recalque de 2.300 a 2.500 m</v>
          </cell>
          <cell r="C2249" t="str">
            <v>m³</v>
          </cell>
          <cell r="D2249">
            <v>8.6999999999999993</v>
          </cell>
        </row>
        <row r="2250">
          <cell r="A2250" t="str">
            <v>1917422</v>
          </cell>
          <cell r="B2250" t="str">
            <v>Dragagem de areia média com draga de sucção e recalque - bomba de 746 kW e cortador de 110 kW - distância de recalque de 2.500 a 2.700 m</v>
          </cell>
          <cell r="C2250" t="str">
            <v>m³</v>
          </cell>
          <cell r="D2250">
            <v>9.1300000000000008</v>
          </cell>
        </row>
        <row r="2251">
          <cell r="A2251" t="str">
            <v>1917423</v>
          </cell>
          <cell r="B2251" t="str">
            <v>Dragagem de areia média com draga de sucção e recalque - bomba de 746 kW e cortador de 110 kW - distância de recalque de 2.700 a 2.900 m</v>
          </cell>
          <cell r="C2251" t="str">
            <v>m³</v>
          </cell>
          <cell r="D2251">
            <v>9.57</v>
          </cell>
        </row>
        <row r="2252">
          <cell r="A2252" t="str">
            <v>1917424</v>
          </cell>
          <cell r="B2252" t="str">
            <v>Dragagem de areia média com draga de sucção e recalque - bomba de 746 kW e cortador de 110 kW - distância de recalque de 2.900 a 3.100 m</v>
          </cell>
          <cell r="C2252" t="str">
            <v>m³</v>
          </cell>
          <cell r="D2252">
            <v>10.02</v>
          </cell>
        </row>
        <row r="2253">
          <cell r="A2253" t="str">
            <v>1917425</v>
          </cell>
          <cell r="B2253" t="str">
            <v>Dragagem de areia média com draga de sucção e recalque - bomba de 746 kW e cortador de 110 kW - distância de recalque de 3.100 a 3.300 m</v>
          </cell>
          <cell r="C2253" t="str">
            <v>m³</v>
          </cell>
          <cell r="D2253">
            <v>10.92</v>
          </cell>
        </row>
        <row r="2254">
          <cell r="A2254" t="str">
            <v>1917426</v>
          </cell>
          <cell r="B2254" t="str">
            <v>Dragagem de areia média com draga de sucção e recalque - bomba de 746 kW e cortador de 110 kW - distância de recalque de 3.300 a 3.500 m</v>
          </cell>
          <cell r="C2254" t="str">
            <v>m³</v>
          </cell>
          <cell r="D2254">
            <v>11.85</v>
          </cell>
        </row>
        <row r="2255">
          <cell r="A2255" t="str">
            <v>1917427</v>
          </cell>
          <cell r="B2255" t="str">
            <v>Dragagem de areia média com draga de sucção e recalque - bomba de 746 kW e cortador de 110 kW - distância de recalque de 3.500 a 3.700 m</v>
          </cell>
          <cell r="C2255" t="str">
            <v>m³</v>
          </cell>
          <cell r="D2255">
            <v>13.53</v>
          </cell>
        </row>
        <row r="2256">
          <cell r="A2256" t="str">
            <v>1917428</v>
          </cell>
          <cell r="B2256" t="str">
            <v>Dragagem de areia média com draga de sucção e recalque - bomba de 746 kW e cortador de 110 kW - distância de recalque de 3.700 a 3.900 m</v>
          </cell>
          <cell r="C2256" t="str">
            <v>m³</v>
          </cell>
          <cell r="D2256">
            <v>15.49</v>
          </cell>
        </row>
        <row r="2257">
          <cell r="A2257" t="str">
            <v>1917429</v>
          </cell>
          <cell r="B2257" t="str">
            <v>Dragagem de areia média com draga de sucção e recalque - bomba de 746 kW e cortador de 110 kW - distância de recalque de 3.900 a 4.100 m</v>
          </cell>
          <cell r="C2257" t="str">
            <v>m³</v>
          </cell>
          <cell r="D2257">
            <v>17.55</v>
          </cell>
        </row>
        <row r="2258">
          <cell r="A2258" t="str">
            <v>1917430</v>
          </cell>
          <cell r="B2258" t="str">
            <v>Dragagem de areia média com draga de sucção e recalque - bomba de 746 kW e cortador de 110 kW - distância de recalque de 4.100 a 4.300 m</v>
          </cell>
          <cell r="C2258" t="str">
            <v>m³</v>
          </cell>
          <cell r="D2258">
            <v>20.309999999999999</v>
          </cell>
        </row>
        <row r="2259">
          <cell r="A2259" t="str">
            <v>1917431</v>
          </cell>
          <cell r="B2259" t="str">
            <v>Dragagem de areia média com draga de sucção e recalque - bomba de 746 kW e cortador de 110 kW - distância de recalque de 4.300 a 4.500 m</v>
          </cell>
          <cell r="C2259" t="str">
            <v>m³</v>
          </cell>
          <cell r="D2259">
            <v>22.73</v>
          </cell>
        </row>
        <row r="2260">
          <cell r="A2260" t="str">
            <v>1917432</v>
          </cell>
          <cell r="B2260" t="str">
            <v>Dragagem de areia média com draga de sucção e recalque - bomba de 746 kW e cortador de 110 kW - distância de recalque de 4.500 a 4.700 m</v>
          </cell>
          <cell r="C2260" t="str">
            <v>m³</v>
          </cell>
          <cell r="D2260">
            <v>25.85</v>
          </cell>
        </row>
        <row r="2261">
          <cell r="A2261" t="str">
            <v>1917433</v>
          </cell>
          <cell r="B2261" t="str">
            <v>Dragagem de areia média com draga de sucção e recalque - bomba de 746 kW e cortador de 110 kW - distância de recalque de 4.700 a 4.900 m</v>
          </cell>
          <cell r="C2261" t="str">
            <v>m³</v>
          </cell>
          <cell r="D2261">
            <v>29.07</v>
          </cell>
        </row>
        <row r="2262">
          <cell r="A2262" t="str">
            <v>1917434</v>
          </cell>
          <cell r="B2262" t="str">
            <v>Dragagem de areia média com draga de sucção e recalque - bomba de 746 kW e cortador de 110 kW - distância de recalque de 4.900 a 5.100 m</v>
          </cell>
          <cell r="C2262" t="str">
            <v>m³</v>
          </cell>
          <cell r="D2262">
            <v>32.909999999999997</v>
          </cell>
        </row>
        <row r="2263">
          <cell r="A2263" t="str">
            <v>1917435</v>
          </cell>
          <cell r="B2263" t="str">
            <v>Dragagem de areia média com draga de sucção e recalque - bomba de 746 kW e cortador de 110 kW - distância de recalque de 5.100 a 5.300 m</v>
          </cell>
          <cell r="C2263" t="str">
            <v>m³</v>
          </cell>
          <cell r="D2263">
            <v>37.49</v>
          </cell>
        </row>
        <row r="2264">
          <cell r="A2264" t="str">
            <v>1917436</v>
          </cell>
          <cell r="B2264" t="str">
            <v>Dragagem de areia média com draga de sucção e recalque - bomba de 746 kW e cortador de 110 kW - distância de recalque de 5.300 a 5.500 m</v>
          </cell>
          <cell r="C2264" t="str">
            <v>m³</v>
          </cell>
          <cell r="D2264">
            <v>41.64</v>
          </cell>
        </row>
        <row r="2265">
          <cell r="A2265" t="str">
            <v>1917437</v>
          </cell>
          <cell r="B2265" t="str">
            <v>Dragagem de areia média com draga de sucção e recalque - bomba de 746 kW e cortador de 110 kW - distância de recalque de 5.500 a 5.700 m</v>
          </cell>
          <cell r="C2265" t="str">
            <v>m³</v>
          </cell>
          <cell r="D2265">
            <v>46.97</v>
          </cell>
        </row>
        <row r="2266">
          <cell r="A2266" t="str">
            <v>1917438</v>
          </cell>
          <cell r="B2266" t="str">
            <v>Dragagem de areia média com draga de sucção e recalque - bomba de 746 kW e cortador de 110 kW - distância de recalque de 5.700 a 5.900 m</v>
          </cell>
          <cell r="C2266" t="str">
            <v>m³</v>
          </cell>
          <cell r="D2266">
            <v>50.7</v>
          </cell>
        </row>
        <row r="2267">
          <cell r="A2267" t="str">
            <v>1917439</v>
          </cell>
          <cell r="B2267" t="str">
            <v>Dragagem de areia média com draga de sucção e recalque - bomba de 746 kW e cortador de 110 kW - distância de recalque de 5.900 a 6.100 m</v>
          </cell>
          <cell r="C2267" t="str">
            <v>m³</v>
          </cell>
          <cell r="D2267">
            <v>54.02</v>
          </cell>
        </row>
        <row r="2268">
          <cell r="A2268" t="str">
            <v>1917412</v>
          </cell>
          <cell r="B2268" t="str">
            <v>Dragagem de areia média com draga de sucção e recalque - bomba de 746 kW e cortador de 110 kW - distância de recalque de 500 a 700 m</v>
          </cell>
          <cell r="C2268" t="str">
            <v>m³</v>
          </cell>
          <cell r="D2268">
            <v>4.21</v>
          </cell>
        </row>
        <row r="2269">
          <cell r="A2269" t="str">
            <v>1917413</v>
          </cell>
          <cell r="B2269" t="str">
            <v>Dragagem de areia média com draga de sucção e recalque - bomba de 746 kW e cortador de 110 kW - distância de recalque de 700 a 900 m</v>
          </cell>
          <cell r="C2269" t="str">
            <v>m³</v>
          </cell>
          <cell r="D2269">
            <v>4.71</v>
          </cell>
        </row>
        <row r="2270">
          <cell r="A2270" t="str">
            <v>1917414</v>
          </cell>
          <cell r="B2270" t="str">
            <v>Dragagem de areia média com draga de sucção e recalque - bomba de 746 kW e cortador de 110 kW - distância de recalque de 900 a 1.100 m</v>
          </cell>
          <cell r="C2270" t="str">
            <v>m³</v>
          </cell>
          <cell r="D2270">
            <v>5.21</v>
          </cell>
        </row>
        <row r="2271">
          <cell r="A2271" t="str">
            <v>1917733</v>
          </cell>
          <cell r="B2271" t="str">
            <v>Dragagem de areia média com draga de sucção e recalque - bomba de 746 kW e cortador de 110 kW - distância de recalque de até 500 m</v>
          </cell>
          <cell r="C2271" t="str">
            <v>m³</v>
          </cell>
          <cell r="D2271">
            <v>3.93</v>
          </cell>
        </row>
        <row r="2272">
          <cell r="A2272" t="str">
            <v>1917049</v>
          </cell>
          <cell r="B2272" t="str">
            <v>Dragagem de areia média com draga hopper - capacidade da cisterna de 1.000 m³ - DMT de 1.500 a 1.800 m</v>
          </cell>
          <cell r="C2272" t="str">
            <v>m³</v>
          </cell>
          <cell r="D2272">
            <v>13.87</v>
          </cell>
        </row>
        <row r="2273">
          <cell r="A2273" t="str">
            <v>1917050</v>
          </cell>
          <cell r="B2273" t="str">
            <v>Dragagem de areia média com draga hopper - capacidade da cisterna de 1.000 m³ - DMT de 1.800 a 2.100 m</v>
          </cell>
          <cell r="C2273" t="str">
            <v>m³</v>
          </cell>
          <cell r="D2273">
            <v>14.13</v>
          </cell>
        </row>
        <row r="2274">
          <cell r="A2274" t="str">
            <v>1917051</v>
          </cell>
          <cell r="B2274" t="str">
            <v>Dragagem de areia média com draga hopper - capacidade da cisterna de 1.000 m³ - DMT de 2.100 a 2.400 m</v>
          </cell>
          <cell r="C2274" t="str">
            <v>m³</v>
          </cell>
          <cell r="D2274">
            <v>14.39</v>
          </cell>
        </row>
        <row r="2275">
          <cell r="A2275" t="str">
            <v>1917052</v>
          </cell>
          <cell r="B2275" t="str">
            <v>Dragagem de areia média com draga hopper - capacidade da cisterna de 1.000 m³ - DMT de 2.400 a 2.700 m</v>
          </cell>
          <cell r="C2275" t="str">
            <v>m³</v>
          </cell>
          <cell r="D2275">
            <v>14.66</v>
          </cell>
        </row>
        <row r="2276">
          <cell r="A2276" t="str">
            <v>1917053</v>
          </cell>
          <cell r="B2276" t="str">
            <v>Dragagem de areia média com draga hopper - capacidade da cisterna de 1.000 m³ - DMT de 2.700 a 3.000 m</v>
          </cell>
          <cell r="C2276" t="str">
            <v>m³</v>
          </cell>
          <cell r="D2276">
            <v>14.94</v>
          </cell>
        </row>
        <row r="2277">
          <cell r="A2277" t="str">
            <v>1917054</v>
          </cell>
          <cell r="B2277" t="str">
            <v>Dragagem de areia média com draga hopper - capacidade da cisterna de 1.000 m³ - DMT de 3.000 m</v>
          </cell>
          <cell r="C2277" t="str">
            <v>m³</v>
          </cell>
          <cell r="D2277">
            <v>15.1</v>
          </cell>
        </row>
        <row r="2278">
          <cell r="A2278" t="str">
            <v>1901553</v>
          </cell>
          <cell r="B2278" t="str">
            <v>Dragagem de areia média com draga hopper - capacidade da cisterna de 10.000 m³ - DMT de 1.500 a 1.800 m</v>
          </cell>
          <cell r="C2278" t="str">
            <v>m³</v>
          </cell>
          <cell r="D2278">
            <v>8.8000000000000007</v>
          </cell>
        </row>
        <row r="2279">
          <cell r="A2279" t="str">
            <v>1901554</v>
          </cell>
          <cell r="B2279" t="str">
            <v>Dragagem de areia média com draga hopper - capacidade da cisterna de 10.000 m³ - DMT de 1.800 a 2.100 m</v>
          </cell>
          <cell r="C2279" t="str">
            <v>m³</v>
          </cell>
          <cell r="D2279">
            <v>8.8699999999999992</v>
          </cell>
        </row>
        <row r="2280">
          <cell r="A2280" t="str">
            <v>1901555</v>
          </cell>
          <cell r="B2280" t="str">
            <v>Dragagem de areia média com draga hopper - capacidade da cisterna de 10.000 m³ - DMT de 2.100 a 2.400 m</v>
          </cell>
          <cell r="C2280" t="str">
            <v>m³</v>
          </cell>
          <cell r="D2280">
            <v>8.94</v>
          </cell>
        </row>
        <row r="2281">
          <cell r="A2281" t="str">
            <v>1901556</v>
          </cell>
          <cell r="B2281" t="str">
            <v>Dragagem de areia média com draga hopper - capacidade da cisterna de 10.000 m³ - DMT de 2.400 a 2.700 m</v>
          </cell>
          <cell r="C2281" t="str">
            <v>m³</v>
          </cell>
          <cell r="D2281">
            <v>9.02</v>
          </cell>
        </row>
        <row r="2282">
          <cell r="A2282" t="str">
            <v>1901557</v>
          </cell>
          <cell r="B2282" t="str">
            <v>Dragagem de areia média com draga hopper - capacidade da cisterna de 10.000 m³ - DMT de 2.700 a 3.000 m</v>
          </cell>
          <cell r="C2282" t="str">
            <v>m³</v>
          </cell>
          <cell r="D2282">
            <v>9.1</v>
          </cell>
        </row>
        <row r="2283">
          <cell r="A2283" t="str">
            <v>1901558</v>
          </cell>
          <cell r="B2283" t="str">
            <v>Dragagem de areia média com draga hopper - capacidade da cisterna de 10.000 m³ - DMT de 3.000 m</v>
          </cell>
          <cell r="C2283" t="str">
            <v>m³</v>
          </cell>
          <cell r="D2283">
            <v>9.14</v>
          </cell>
        </row>
        <row r="2284">
          <cell r="A2284" t="str">
            <v>1901560</v>
          </cell>
          <cell r="B2284" t="str">
            <v>Dragagem de areia média com draga hopper - capacidade da cisterna de 15.000 m³ - DMT de 1.500 a 1.800 m</v>
          </cell>
          <cell r="C2284" t="str">
            <v>m³</v>
          </cell>
          <cell r="D2284">
            <v>11.61</v>
          </cell>
        </row>
        <row r="2285">
          <cell r="A2285" t="str">
            <v>1901561</v>
          </cell>
          <cell r="B2285" t="str">
            <v>Dragagem de areia média com draga hopper - capacidade da cisterna de 15.000 m³ - DMT de 1.800 a 2.100 m</v>
          </cell>
          <cell r="C2285" t="str">
            <v>m³</v>
          </cell>
          <cell r="D2285">
            <v>11.67</v>
          </cell>
        </row>
        <row r="2286">
          <cell r="A2286" t="str">
            <v>1901562</v>
          </cell>
          <cell r="B2286" t="str">
            <v>Dragagem de areia média com draga hopper - capacidade da cisterna de 15.000 m³ - DMT de 2.100 a 2.400 m</v>
          </cell>
          <cell r="C2286" t="str">
            <v>m³</v>
          </cell>
          <cell r="D2286">
            <v>11.74</v>
          </cell>
        </row>
        <row r="2287">
          <cell r="A2287" t="str">
            <v>1901563</v>
          </cell>
          <cell r="B2287" t="str">
            <v>Dragagem de areia média com draga hopper - capacidade da cisterna de 15.000 m³ - DMT de 2.400 a 2.700 m</v>
          </cell>
          <cell r="C2287" t="str">
            <v>m³</v>
          </cell>
          <cell r="D2287">
            <v>11.82</v>
          </cell>
        </row>
        <row r="2288">
          <cell r="A2288" t="str">
            <v>1901564</v>
          </cell>
          <cell r="B2288" t="str">
            <v>Dragagem de areia média com draga hopper - capacidade da cisterna de 15.000 m³ - DMT de 2.700 a 3.000 m</v>
          </cell>
          <cell r="C2288" t="str">
            <v>m³</v>
          </cell>
          <cell r="D2288">
            <v>11.89</v>
          </cell>
        </row>
        <row r="2289">
          <cell r="A2289" t="str">
            <v>1901559</v>
          </cell>
          <cell r="B2289" t="str">
            <v>Dragagem de areia média com draga hopper - capacidade da cisterna de 15.000 m³ - DMT de 3.000 m</v>
          </cell>
          <cell r="C2289" t="str">
            <v>m³</v>
          </cell>
          <cell r="D2289">
            <v>11.93</v>
          </cell>
        </row>
        <row r="2290">
          <cell r="A2290" t="str">
            <v>1917085</v>
          </cell>
          <cell r="B2290" t="str">
            <v>Dragagem de areia média com draga hopper - capacidade da cisterna de 2.000 m³ - DMT de 1.500 a 1.800 m</v>
          </cell>
          <cell r="C2290" t="str">
            <v>m³</v>
          </cell>
          <cell r="D2290">
            <v>9.6</v>
          </cell>
        </row>
        <row r="2291">
          <cell r="A2291" t="str">
            <v>1917086</v>
          </cell>
          <cell r="B2291" t="str">
            <v>Dragagem de areia média com draga hopper - capacidade da cisterna de 2.000 m³ - DMT de 1.800 a 2.100 m</v>
          </cell>
          <cell r="C2291" t="str">
            <v>m³</v>
          </cell>
          <cell r="D2291">
            <v>9.76</v>
          </cell>
        </row>
        <row r="2292">
          <cell r="A2292" t="str">
            <v>1917087</v>
          </cell>
          <cell r="B2292" t="str">
            <v>Dragagem de areia média com draga hopper - capacidade da cisterna de 2.000 m³ - DMT de 2.100 a 2.400 m</v>
          </cell>
          <cell r="C2292" t="str">
            <v>m³</v>
          </cell>
          <cell r="D2292">
            <v>9.91</v>
          </cell>
        </row>
        <row r="2293">
          <cell r="A2293" t="str">
            <v>1917088</v>
          </cell>
          <cell r="B2293" t="str">
            <v>Dragagem de areia média com draga hopper - capacidade da cisterna de 2.000 m³ - DMT de 2.400 a 2.700 m</v>
          </cell>
          <cell r="C2293" t="str">
            <v>m³</v>
          </cell>
          <cell r="D2293">
            <v>10.08</v>
          </cell>
        </row>
        <row r="2294">
          <cell r="A2294" t="str">
            <v>1917089</v>
          </cell>
          <cell r="B2294" t="str">
            <v>Dragagem de areia média com draga hopper - capacidade da cisterna de 2.000 m³ - DMT de 2.700 a 3.000 m</v>
          </cell>
          <cell r="C2294" t="str">
            <v>m³</v>
          </cell>
          <cell r="D2294">
            <v>10.26</v>
          </cell>
        </row>
        <row r="2295">
          <cell r="A2295" t="str">
            <v>1917090</v>
          </cell>
          <cell r="B2295" t="str">
            <v>Dragagem de areia média com draga hopper - capacidade da cisterna de 2.000 m³ - DMT de 3.000 m</v>
          </cell>
          <cell r="C2295" t="str">
            <v>m³</v>
          </cell>
          <cell r="D2295">
            <v>10.35</v>
          </cell>
        </row>
        <row r="2296">
          <cell r="A2296" t="str">
            <v>1901566</v>
          </cell>
          <cell r="B2296" t="str">
            <v>Dragagem de areia média com draga hopper - capacidade da cisterna de 20.000 m³ - DMT de 1.500 a 1.800 m</v>
          </cell>
          <cell r="C2296" t="str">
            <v>m³</v>
          </cell>
          <cell r="D2296">
            <v>14.49</v>
          </cell>
        </row>
        <row r="2297">
          <cell r="A2297" t="str">
            <v>1901567</v>
          </cell>
          <cell r="B2297" t="str">
            <v>Dragagem de areia média com draga hopper - capacidade da cisterna de 20.000 m³ - DMT de 1.800 a 2.100 m</v>
          </cell>
          <cell r="C2297" t="str">
            <v>m³</v>
          </cell>
          <cell r="D2297">
            <v>14.55</v>
          </cell>
        </row>
        <row r="2298">
          <cell r="A2298" t="str">
            <v>1901568</v>
          </cell>
          <cell r="B2298" t="str">
            <v>Dragagem de areia média com draga hopper - capacidade da cisterna de 20.000 m³ - DMT de 2.100 a 2.400 m</v>
          </cell>
          <cell r="C2298" t="str">
            <v>m³</v>
          </cell>
          <cell r="D2298">
            <v>14.62</v>
          </cell>
        </row>
        <row r="2299">
          <cell r="A2299" t="str">
            <v>1901569</v>
          </cell>
          <cell r="B2299" t="str">
            <v>Dragagem de areia média com draga hopper - capacidade da cisterna de 20.000 m³ - DMT de 2.400 a 2.700 m</v>
          </cell>
          <cell r="C2299" t="str">
            <v>m³</v>
          </cell>
          <cell r="D2299">
            <v>14.69</v>
          </cell>
        </row>
        <row r="2300">
          <cell r="A2300" t="str">
            <v>1901570</v>
          </cell>
          <cell r="B2300" t="str">
            <v>Dragagem de areia média com draga hopper - capacidade da cisterna de 20.000 m³ - DMT de 2.700 a 3.000 m</v>
          </cell>
          <cell r="C2300" t="str">
            <v>m³</v>
          </cell>
          <cell r="D2300">
            <v>14.76</v>
          </cell>
        </row>
        <row r="2301">
          <cell r="A2301" t="str">
            <v>1901565</v>
          </cell>
          <cell r="B2301" t="str">
            <v>Dragagem de areia média com draga hopper - capacidade da cisterna de 20.000 m³ - DMT de 3.000 m</v>
          </cell>
          <cell r="C2301" t="str">
            <v>m³</v>
          </cell>
          <cell r="D2301">
            <v>14.8</v>
          </cell>
        </row>
        <row r="2302">
          <cell r="A2302" t="str">
            <v>1917121</v>
          </cell>
          <cell r="B2302" t="str">
            <v>Dragagem de areia média com draga hopper - capacidade da cisterna de 3.000 m³ - DMT de 1.500 a 1.800 m</v>
          </cell>
          <cell r="C2302" t="str">
            <v>m³</v>
          </cell>
          <cell r="D2302">
            <v>9.07</v>
          </cell>
        </row>
        <row r="2303">
          <cell r="A2303" t="str">
            <v>1917122</v>
          </cell>
          <cell r="B2303" t="str">
            <v>Dragagem de areia média com draga hopper - capacidade da cisterna de 3.000 m³ - DMT de 1.800 a 2.100 m</v>
          </cell>
          <cell r="C2303" t="str">
            <v>m³</v>
          </cell>
          <cell r="D2303">
            <v>9.1999999999999993</v>
          </cell>
        </row>
        <row r="2304">
          <cell r="A2304" t="str">
            <v>1917123</v>
          </cell>
          <cell r="B2304" t="str">
            <v>Dragagem de areia média com draga hopper - capacidade da cisterna de 3.000 m³ - DMT de 2.100 a 2.400 m</v>
          </cell>
          <cell r="C2304" t="str">
            <v>m³</v>
          </cell>
          <cell r="D2304">
            <v>9.32</v>
          </cell>
        </row>
        <row r="2305">
          <cell r="A2305" t="str">
            <v>1917124</v>
          </cell>
          <cell r="B2305" t="str">
            <v>Dragagem de areia média com draga hopper - capacidade da cisterna de 3.000 m³ - DMT de 2.400 a 2.700 m</v>
          </cell>
          <cell r="C2305" t="str">
            <v>m³</v>
          </cell>
          <cell r="D2305">
            <v>9.4600000000000009</v>
          </cell>
        </row>
        <row r="2306">
          <cell r="A2306" t="str">
            <v>1917125</v>
          </cell>
          <cell r="B2306" t="str">
            <v>Dragagem de areia média com draga hopper - capacidade da cisterna de 3.000 m³ - DMT de 2.700 a 3.000 m</v>
          </cell>
          <cell r="C2306" t="str">
            <v>m³</v>
          </cell>
          <cell r="D2306">
            <v>9.6</v>
          </cell>
        </row>
        <row r="2307">
          <cell r="A2307" t="str">
            <v>1917126</v>
          </cell>
          <cell r="B2307" t="str">
            <v>Dragagem de areia média com draga hopper - capacidade da cisterna de 3.000 m³ - DMT de 3.000 m</v>
          </cell>
          <cell r="C2307" t="str">
            <v>m³</v>
          </cell>
          <cell r="D2307">
            <v>9.68</v>
          </cell>
        </row>
        <row r="2308">
          <cell r="A2308" t="str">
            <v>1917157</v>
          </cell>
          <cell r="B2308" t="str">
            <v>Dragagem de areia média com draga hopper - capacidade da cisterna de 4.000 m³ - DMT de 1.500 a 1.800 m</v>
          </cell>
          <cell r="C2308" t="str">
            <v>m³</v>
          </cell>
          <cell r="D2308">
            <v>8.58</v>
          </cell>
        </row>
        <row r="2309">
          <cell r="A2309" t="str">
            <v>1917158</v>
          </cell>
          <cell r="B2309" t="str">
            <v>Dragagem de areia média com draga hopper - capacidade da cisterna de 4.000 m³ - DMT de 1.800 a 2.100 m</v>
          </cell>
          <cell r="C2309" t="str">
            <v>m³</v>
          </cell>
          <cell r="D2309">
            <v>8.69</v>
          </cell>
        </row>
        <row r="2310">
          <cell r="A2310" t="str">
            <v>1917159</v>
          </cell>
          <cell r="B2310" t="str">
            <v>Dragagem de areia média com draga hopper - capacidade da cisterna de 4.000 m³ - DMT de 2.100 a 2.400 m</v>
          </cell>
          <cell r="C2310" t="str">
            <v>m³</v>
          </cell>
          <cell r="D2310">
            <v>8.8000000000000007</v>
          </cell>
        </row>
        <row r="2311">
          <cell r="A2311" t="str">
            <v>1917160</v>
          </cell>
          <cell r="B2311" t="str">
            <v>Dragagem de areia média com draga hopper - capacidade da cisterna de 4.000 m³ - DMT de 2.400 a 2.700 m</v>
          </cell>
          <cell r="C2311" t="str">
            <v>m³</v>
          </cell>
          <cell r="D2311">
            <v>8.92</v>
          </cell>
        </row>
        <row r="2312">
          <cell r="A2312" t="str">
            <v>1917161</v>
          </cell>
          <cell r="B2312" t="str">
            <v>Dragagem de areia média com draga hopper - capacidade da cisterna de 4.000 m³ - DMT de 2.700 a 3.000 m</v>
          </cell>
          <cell r="C2312" t="str">
            <v>m³</v>
          </cell>
          <cell r="D2312">
            <v>9.0500000000000007</v>
          </cell>
        </row>
        <row r="2313">
          <cell r="A2313" t="str">
            <v>1917162</v>
          </cell>
          <cell r="B2313" t="str">
            <v>Dragagem de areia média com draga hopper - capacidade da cisterna de 4.000 m³ - DMT de 3.000 m</v>
          </cell>
          <cell r="C2313" t="str">
            <v>m³</v>
          </cell>
          <cell r="D2313">
            <v>9.11</v>
          </cell>
        </row>
        <row r="2314">
          <cell r="A2314" t="str">
            <v>1917193</v>
          </cell>
          <cell r="B2314" t="str">
            <v>Dragagem de areia média com draga hopper - capacidade da cisterna de 5.000 m³ - DMT de 1.500 a 1.800 m</v>
          </cell>
          <cell r="C2314" t="str">
            <v>m³</v>
          </cell>
          <cell r="D2314">
            <v>9.49</v>
          </cell>
        </row>
        <row r="2315">
          <cell r="A2315" t="str">
            <v>1917194</v>
          </cell>
          <cell r="B2315" t="str">
            <v>Dragagem de areia média com draga hopper - capacidade da cisterna de 5.000 m³ - DMT de 1.800 a 2.100 m</v>
          </cell>
          <cell r="C2315" t="str">
            <v>m³</v>
          </cell>
          <cell r="D2315">
            <v>9.58</v>
          </cell>
        </row>
        <row r="2316">
          <cell r="A2316" t="str">
            <v>1917195</v>
          </cell>
          <cell r="B2316" t="str">
            <v>Dragagem de areia média com draga hopper - capacidade da cisterna de 5.000 m³ - DMT de 2.100 a 2.400 m</v>
          </cell>
          <cell r="C2316" t="str">
            <v>m³</v>
          </cell>
          <cell r="D2316">
            <v>9.68</v>
          </cell>
        </row>
        <row r="2317">
          <cell r="A2317" t="str">
            <v>1917196</v>
          </cell>
          <cell r="B2317" t="str">
            <v>Dragagem de areia média com draga hopper - capacidade da cisterna de 5.000 m³ - DMT de 2.400 a 2.700 m</v>
          </cell>
          <cell r="C2317" t="str">
            <v>m³</v>
          </cell>
          <cell r="D2317">
            <v>9.7799999999999994</v>
          </cell>
        </row>
        <row r="2318">
          <cell r="A2318" t="str">
            <v>1917197</v>
          </cell>
          <cell r="B2318" t="str">
            <v>Dragagem de areia média com draga hopper - capacidade da cisterna de 5.000 m³ - DMT de 2.700 a 3.000 m</v>
          </cell>
          <cell r="C2318" t="str">
            <v>m³</v>
          </cell>
          <cell r="D2318">
            <v>9.89</v>
          </cell>
        </row>
        <row r="2319">
          <cell r="A2319" t="str">
            <v>1917198</v>
          </cell>
          <cell r="B2319" t="str">
            <v>Dragagem de areia média com draga hopper - capacidade da cisterna de 5.000 m³ - DMT de 3.000 m</v>
          </cell>
          <cell r="C2319" t="str">
            <v>m³</v>
          </cell>
          <cell r="D2319">
            <v>9.9499999999999993</v>
          </cell>
        </row>
        <row r="2320">
          <cell r="A2320" t="str">
            <v>1917013</v>
          </cell>
          <cell r="B2320" t="str">
            <v>Dragagem de areia média com draga hopper - capacidade da cisterna de 750 m³ - DMT de 1.500 a 1.800 m</v>
          </cell>
          <cell r="C2320" t="str">
            <v>m³</v>
          </cell>
          <cell r="D2320">
            <v>18.98</v>
          </cell>
        </row>
        <row r="2321">
          <cell r="A2321" t="str">
            <v>1917014</v>
          </cell>
          <cell r="B2321" t="str">
            <v>Dragagem de areia média com draga hopper - capacidade da cisterna de 750 m³ - DMT de 1.800 a 2.100 m</v>
          </cell>
          <cell r="C2321" t="str">
            <v>m³</v>
          </cell>
          <cell r="D2321">
            <v>19.350000000000001</v>
          </cell>
        </row>
        <row r="2322">
          <cell r="A2322" t="str">
            <v>1917015</v>
          </cell>
          <cell r="B2322" t="str">
            <v>Dragagem de areia média com draga hopper - capacidade da cisterna de 750 m³ - DMT de 2.100 a 2.400 m</v>
          </cell>
          <cell r="C2322" t="str">
            <v>m³</v>
          </cell>
          <cell r="D2322">
            <v>19.72</v>
          </cell>
        </row>
        <row r="2323">
          <cell r="A2323" t="str">
            <v>1917016</v>
          </cell>
          <cell r="B2323" t="str">
            <v>Dragagem de areia média com draga hopper - capacidade da cisterna de 750 m³ - DMT de 2.400 a 2.700 m</v>
          </cell>
          <cell r="C2323" t="str">
            <v>m³</v>
          </cell>
          <cell r="D2323">
            <v>20.11</v>
          </cell>
        </row>
        <row r="2324">
          <cell r="A2324" t="str">
            <v>1917017</v>
          </cell>
          <cell r="B2324" t="str">
            <v>Dragagem de areia média com draga hopper - capacidade da cisterna de 750 m³ - DMT de 2.700 a 3.000 m</v>
          </cell>
          <cell r="C2324" t="str">
            <v>m³</v>
          </cell>
          <cell r="D2324">
            <v>20.53</v>
          </cell>
        </row>
        <row r="2325">
          <cell r="A2325" t="str">
            <v>1917018</v>
          </cell>
          <cell r="B2325" t="str">
            <v>Dragagem de areia média com draga hopper - capacidade da cisterna de 750 m³ - DMT de 3.000 m</v>
          </cell>
          <cell r="C2325" t="str">
            <v>m³</v>
          </cell>
          <cell r="D2325">
            <v>20.75</v>
          </cell>
        </row>
        <row r="2326">
          <cell r="A2326" t="str">
            <v>1917623</v>
          </cell>
          <cell r="B2326" t="str">
            <v>Dragagem de cascalho com draga de sucção e recalque - bomba de 1.350 kW e cortador de 170 kW - distância de recalque de 1.100 a 1.300 m</v>
          </cell>
          <cell r="C2326" t="str">
            <v>m³</v>
          </cell>
          <cell r="D2326">
            <v>19.37</v>
          </cell>
        </row>
        <row r="2327">
          <cell r="A2327" t="str">
            <v>1917624</v>
          </cell>
          <cell r="B2327" t="str">
            <v>Dragagem de cascalho com draga de sucção e recalque - bomba de 1.350 kW e cortador de 170 kW - distância de recalque de 1.300 a 1.500 m</v>
          </cell>
          <cell r="C2327" t="str">
            <v>m³</v>
          </cell>
          <cell r="D2327">
            <v>24.42</v>
          </cell>
        </row>
        <row r="2328">
          <cell r="A2328" t="str">
            <v>1917625</v>
          </cell>
          <cell r="B2328" t="str">
            <v>Dragagem de cascalho com draga de sucção e recalque - bomba de 1.350 kW e cortador de 170 kW - distância de recalque de 1.500 a 1.700 m</v>
          </cell>
          <cell r="C2328" t="str">
            <v>m³</v>
          </cell>
          <cell r="D2328">
            <v>30.64</v>
          </cell>
        </row>
        <row r="2329">
          <cell r="A2329" t="str">
            <v>1917626</v>
          </cell>
          <cell r="B2329" t="str">
            <v>Dragagem de cascalho com draga de sucção e recalque - bomba de 1.350 kW e cortador de 170 kW - distância de recalque de 1.700 a 1.900 m</v>
          </cell>
          <cell r="C2329" t="str">
            <v>m³</v>
          </cell>
          <cell r="D2329">
            <v>37.47</v>
          </cell>
        </row>
        <row r="2330">
          <cell r="A2330" t="str">
            <v>1917627</v>
          </cell>
          <cell r="B2330" t="str">
            <v>Dragagem de cascalho com draga de sucção e recalque - bomba de 1.350 kW e cortador de 170 kW - distância de recalque de 1.900 a 2.100 m</v>
          </cell>
          <cell r="C2330" t="str">
            <v>m³</v>
          </cell>
          <cell r="D2330">
            <v>45.06</v>
          </cell>
        </row>
        <row r="2331">
          <cell r="A2331" t="str">
            <v>1917628</v>
          </cell>
          <cell r="B2331" t="str">
            <v>Dragagem de cascalho com draga de sucção e recalque - bomba de 1.350 kW e cortador de 170 kW - distância de recalque de 2.100 a 2.300 m</v>
          </cell>
          <cell r="C2331" t="str">
            <v>m³</v>
          </cell>
          <cell r="D2331">
            <v>52.74</v>
          </cell>
        </row>
        <row r="2332">
          <cell r="A2332" t="str">
            <v>1917620</v>
          </cell>
          <cell r="B2332" t="str">
            <v>Dragagem de cascalho com draga de sucção e recalque - bomba de 1.350 kW e cortador de 170 kW - distância de recalque de 500 a 700 m</v>
          </cell>
          <cell r="C2332" t="str">
            <v>m³</v>
          </cell>
          <cell r="D2332">
            <v>9.07</v>
          </cell>
        </row>
        <row r="2333">
          <cell r="A2333" t="str">
            <v>1917621</v>
          </cell>
          <cell r="B2333" t="str">
            <v>Dragagem de cascalho com draga de sucção e recalque - bomba de 1.350 kW e cortador de 170 kW - distância de recalque de 700 a 900 m</v>
          </cell>
          <cell r="C2333" t="str">
            <v>m³</v>
          </cell>
          <cell r="D2333">
            <v>10.56</v>
          </cell>
        </row>
        <row r="2334">
          <cell r="A2334" t="str">
            <v>1917622</v>
          </cell>
          <cell r="B2334" t="str">
            <v>Dragagem de cascalho com draga de sucção e recalque - bomba de 1.350 kW e cortador de 170 kW - distância de recalque de 900 a 1.100 m</v>
          </cell>
          <cell r="C2334" t="str">
            <v>m³</v>
          </cell>
          <cell r="D2334">
            <v>13.19</v>
          </cell>
        </row>
        <row r="2335">
          <cell r="A2335" t="str">
            <v>1917741</v>
          </cell>
          <cell r="B2335" t="str">
            <v>Dragagem de cascalho com draga de sucção e recalque - bomba de 1.350 kW e cortador de 170 kW - distância de recalque de até 500 m</v>
          </cell>
          <cell r="C2335" t="str">
            <v>m³</v>
          </cell>
          <cell r="D2335">
            <v>8.4</v>
          </cell>
        </row>
        <row r="2336">
          <cell r="A2336" t="str">
            <v>1917269</v>
          </cell>
          <cell r="B2336" t="str">
            <v>Dragagem de cascalho com draga de sucção e recalque - bomba de 294 kW e cortador de 30 kW - distância de recalque de 1.100 a 1.300 m</v>
          </cell>
          <cell r="C2336" t="str">
            <v>m³</v>
          </cell>
          <cell r="D2336">
            <v>23.53</v>
          </cell>
        </row>
        <row r="2337">
          <cell r="A2337" t="str">
            <v>1917270</v>
          </cell>
          <cell r="B2337" t="str">
            <v>Dragagem de cascalho com draga de sucção e recalque - bomba de 294 kW e cortador de 30 kW - distância de recalque de 1.300 a 1.500 m</v>
          </cell>
          <cell r="C2337" t="str">
            <v>m³</v>
          </cell>
          <cell r="D2337">
            <v>31.76</v>
          </cell>
        </row>
        <row r="2338">
          <cell r="A2338" t="str">
            <v>1917266</v>
          </cell>
          <cell r="B2338" t="str">
            <v>Dragagem de cascalho com draga de sucção e recalque - bomba de 294 kW e cortador de 30 kW - distância de recalque de 500 a 700 m</v>
          </cell>
          <cell r="C2338" t="str">
            <v>m³</v>
          </cell>
          <cell r="D2338">
            <v>7.69</v>
          </cell>
        </row>
        <row r="2339">
          <cell r="A2339" t="str">
            <v>1917267</v>
          </cell>
          <cell r="B2339" t="str">
            <v>Dragagem de cascalho com draga de sucção e recalque - bomba de 294 kW e cortador de 30 kW - distância de recalque de 700 a 900 m</v>
          </cell>
          <cell r="C2339" t="str">
            <v>m³</v>
          </cell>
          <cell r="D2339">
            <v>11.17</v>
          </cell>
        </row>
        <row r="2340">
          <cell r="A2340" t="str">
            <v>1917268</v>
          </cell>
          <cell r="B2340" t="str">
            <v>Dragagem de cascalho com draga de sucção e recalque - bomba de 294 kW e cortador de 30 kW - distância de recalque de 900 a 1.100 m</v>
          </cell>
          <cell r="C2340" t="str">
            <v>m³</v>
          </cell>
          <cell r="D2340">
            <v>17.059999999999999</v>
          </cell>
        </row>
        <row r="2341">
          <cell r="A2341" t="str">
            <v>1917728</v>
          </cell>
          <cell r="B2341" t="str">
            <v>Dragagem de cascalho com draga de sucção e recalque - bomba de 294 kW e cortador de 30 kW - distância de recalque de até 500 m</v>
          </cell>
          <cell r="C2341" t="str">
            <v>m³</v>
          </cell>
          <cell r="D2341">
            <v>7.09</v>
          </cell>
        </row>
        <row r="2342">
          <cell r="A2342" t="str">
            <v>1917358</v>
          </cell>
          <cell r="B2342" t="str">
            <v>Dragagem de cascalho com draga de sucção e recalque - bomba de 483 kW e cortador de 55 kW - distância de recalque até 500 m</v>
          </cell>
          <cell r="C2342" t="str">
            <v>m³</v>
          </cell>
          <cell r="D2342">
            <v>7.19</v>
          </cell>
        </row>
        <row r="2343">
          <cell r="A2343" t="str">
            <v>1917362</v>
          </cell>
          <cell r="B2343" t="str">
            <v>Dragagem de cascalho com draga de sucção e recalque - bomba de 483 kW e cortador de 55 kW - distância de recalque de 1.100 a 1.300 m</v>
          </cell>
          <cell r="C2343" t="str">
            <v>m³</v>
          </cell>
          <cell r="D2343">
            <v>34.68</v>
          </cell>
        </row>
        <row r="2344">
          <cell r="A2344" t="str">
            <v>1917363</v>
          </cell>
          <cell r="B2344" t="str">
            <v>Dragagem de cascalho com draga de sucção e recalque - bomba de 483 kW e cortador de 55 kW - distância de recalque de 1.300 a 1.500 m</v>
          </cell>
          <cell r="C2344" t="str">
            <v>m³</v>
          </cell>
          <cell r="D2344">
            <v>42.31</v>
          </cell>
        </row>
        <row r="2345">
          <cell r="A2345" t="str">
            <v>1917359</v>
          </cell>
          <cell r="B2345" t="str">
            <v>Dragagem de cascalho com draga de sucção e recalque - bomba de 483 kW e cortador de 55 kW - distância de recalque de 500 a 700 m</v>
          </cell>
          <cell r="C2345" t="str">
            <v>m³</v>
          </cell>
          <cell r="D2345">
            <v>10.14</v>
          </cell>
        </row>
        <row r="2346">
          <cell r="A2346" t="str">
            <v>1917360</v>
          </cell>
          <cell r="B2346" t="str">
            <v>Dragagem de cascalho com draga de sucção e recalque - bomba de 483 kW e cortador de 55 kW - distância de recalque de 700 a 900 m</v>
          </cell>
          <cell r="C2346" t="str">
            <v>m³</v>
          </cell>
          <cell r="D2346">
            <v>16.59</v>
          </cell>
        </row>
        <row r="2347">
          <cell r="A2347" t="str">
            <v>1917361</v>
          </cell>
          <cell r="B2347" t="str">
            <v>Dragagem de cascalho com draga de sucção e recalque - bomba de 483 kW e cortador de 55 kW - distância de recalque de 900 a 1.100 m</v>
          </cell>
          <cell r="C2347" t="str">
            <v>m³</v>
          </cell>
          <cell r="D2347">
            <v>24.85</v>
          </cell>
        </row>
        <row r="2348">
          <cell r="A2348" t="str">
            <v>1917476</v>
          </cell>
          <cell r="B2348" t="str">
            <v>Dragagem de cascalho com draga de sucção e recalque - bomba de 746 kW e cortador de 110 kW - distância de recalque de 1.100 a 1.300 m</v>
          </cell>
          <cell r="C2348" t="str">
            <v>m³</v>
          </cell>
          <cell r="D2348">
            <v>25.84</v>
          </cell>
        </row>
        <row r="2349">
          <cell r="A2349" t="str">
            <v>1917477</v>
          </cell>
          <cell r="B2349" t="str">
            <v>Dragagem de cascalho com draga de sucção e recalque - bomba de 746 kW e cortador de 110 kW - distância de recalque de 1.300 a 1.500 m</v>
          </cell>
          <cell r="C2349" t="str">
            <v>m³</v>
          </cell>
          <cell r="D2349">
            <v>33.299999999999997</v>
          </cell>
        </row>
        <row r="2350">
          <cell r="A2350" t="str">
            <v>1917478</v>
          </cell>
          <cell r="B2350" t="str">
            <v>Dragagem de cascalho com draga de sucção e recalque - bomba de 746 kW e cortador de 110 kW - distância de recalque de 1.500 a 1.700 m</v>
          </cell>
          <cell r="C2350" t="str">
            <v>m³</v>
          </cell>
          <cell r="D2350">
            <v>42.81</v>
          </cell>
        </row>
        <row r="2351">
          <cell r="A2351" t="str">
            <v>1917479</v>
          </cell>
          <cell r="B2351" t="str">
            <v>Dragagem de cascalho com draga de sucção e recalque - bomba de 746 kW e cortador de 110 kW - distância de recalque de 1.700 a 1.900 m</v>
          </cell>
          <cell r="C2351" t="str">
            <v>m³</v>
          </cell>
          <cell r="D2351">
            <v>46.61</v>
          </cell>
        </row>
        <row r="2352">
          <cell r="A2352" t="str">
            <v>1917473</v>
          </cell>
          <cell r="B2352" t="str">
            <v>Dragagem de cascalho com draga de sucção e recalque - bomba de 746 kW e cortador de 110 kW - distância de recalque de 500 a 700 m</v>
          </cell>
          <cell r="C2352" t="str">
            <v>m³</v>
          </cell>
          <cell r="D2352">
            <v>11.8</v>
          </cell>
        </row>
        <row r="2353">
          <cell r="A2353" t="str">
            <v>1917474</v>
          </cell>
          <cell r="B2353" t="str">
            <v>Dragagem de cascalho com draga de sucção e recalque - bomba de 746 kW e cortador de 110 kW - distância de recalque de 700 a 900 m</v>
          </cell>
          <cell r="C2353" t="str">
            <v>m³</v>
          </cell>
          <cell r="D2353">
            <v>15.18</v>
          </cell>
        </row>
        <row r="2354">
          <cell r="A2354" t="str">
            <v>1917475</v>
          </cell>
          <cell r="B2354" t="str">
            <v>Dragagem de cascalho com draga de sucção e recalque - bomba de 746 kW e cortador de 110 kW - distância de recalque de 900 a 1.100 m</v>
          </cell>
          <cell r="C2354" t="str">
            <v>m³</v>
          </cell>
          <cell r="D2354">
            <v>19.47</v>
          </cell>
        </row>
        <row r="2355">
          <cell r="A2355" t="str">
            <v>1917736</v>
          </cell>
          <cell r="B2355" t="str">
            <v>Dragagem de cascalho com draga de sucção e recalque - bomba de 746 kW e cortador de 110 kW - distância de recalque de até 500 m</v>
          </cell>
          <cell r="C2355" t="str">
            <v>m³</v>
          </cell>
          <cell r="D2355">
            <v>8.52</v>
          </cell>
        </row>
        <row r="2356">
          <cell r="A2356" t="str">
            <v>1917067</v>
          </cell>
          <cell r="B2356" t="str">
            <v>Dragagem de cascalho com draga hopper - capacidade da cisterna de 1.000 m³ - DMT de 1.500 a 1.800 m</v>
          </cell>
          <cell r="C2356" t="str">
            <v>m³</v>
          </cell>
          <cell r="D2356">
            <v>12.96</v>
          </cell>
        </row>
        <row r="2357">
          <cell r="A2357" t="str">
            <v>1917068</v>
          </cell>
          <cell r="B2357" t="str">
            <v>Dragagem de cascalho com draga hopper - capacidade da cisterna de 1.000 m³ - DMT de 1.800 a 2.100 m</v>
          </cell>
          <cell r="C2357" t="str">
            <v>m³</v>
          </cell>
          <cell r="D2357">
            <v>13.22</v>
          </cell>
        </row>
        <row r="2358">
          <cell r="A2358" t="str">
            <v>1917069</v>
          </cell>
          <cell r="B2358" t="str">
            <v>Dragagem de cascalho com draga hopper - capacidade da cisterna de 1.000 m³ - DMT de 2.100 a 2.400 m</v>
          </cell>
          <cell r="C2358" t="str">
            <v>m³</v>
          </cell>
          <cell r="D2358">
            <v>13.49</v>
          </cell>
        </row>
        <row r="2359">
          <cell r="A2359" t="str">
            <v>1917070</v>
          </cell>
          <cell r="B2359" t="str">
            <v>Dragagem de cascalho com draga hopper - capacidade da cisterna de 1.000 m³ - DMT de 2.400 a 2.700 m</v>
          </cell>
          <cell r="C2359" t="str">
            <v>m³</v>
          </cell>
          <cell r="D2359">
            <v>13.76</v>
          </cell>
        </row>
        <row r="2360">
          <cell r="A2360" t="str">
            <v>1917071</v>
          </cell>
          <cell r="B2360" t="str">
            <v>Dragagem de cascalho com draga hopper - capacidade da cisterna de 1.000 m³ - DMT de 2.700 a 3.000 m</v>
          </cell>
          <cell r="C2360" t="str">
            <v>m³</v>
          </cell>
          <cell r="D2360">
            <v>14.06</v>
          </cell>
        </row>
        <row r="2361">
          <cell r="A2361" t="str">
            <v>1917072</v>
          </cell>
          <cell r="B2361" t="str">
            <v>Dragagem de cascalho com draga hopper - capacidade da cisterna de 1.000 m³ - DMT de 3.000 m</v>
          </cell>
          <cell r="C2361" t="str">
            <v>m³</v>
          </cell>
          <cell r="D2361">
            <v>14.21</v>
          </cell>
        </row>
        <row r="2362">
          <cell r="A2362" t="str">
            <v>1901572</v>
          </cell>
          <cell r="B2362" t="str">
            <v>Dragagem de cascalho com draga hopper - capacidade da cisterna de 10.000 m³ - DMT de 1.500 a 1.800 m</v>
          </cell>
          <cell r="C2362" t="str">
            <v>m³</v>
          </cell>
          <cell r="D2362">
            <v>8.0500000000000007</v>
          </cell>
        </row>
        <row r="2363">
          <cell r="A2363" t="str">
            <v>1901573</v>
          </cell>
          <cell r="B2363" t="str">
            <v>Dragagem de cascalho com draga hopper - capacidade da cisterna de 10.000 m³ - DMT de 1.800 a 2.100 m</v>
          </cell>
          <cell r="C2363" t="str">
            <v>m³</v>
          </cell>
          <cell r="D2363">
            <v>8.1300000000000008</v>
          </cell>
        </row>
        <row r="2364">
          <cell r="A2364" t="str">
            <v>1901574</v>
          </cell>
          <cell r="B2364" t="str">
            <v>Dragagem de cascalho com draga hopper - capacidade da cisterna de 10.000 m³ - DMT de 2.100 a 2.400 m</v>
          </cell>
          <cell r="C2364" t="str">
            <v>m³</v>
          </cell>
          <cell r="D2364">
            <v>8.1999999999999993</v>
          </cell>
        </row>
        <row r="2365">
          <cell r="A2365" t="str">
            <v>1901575</v>
          </cell>
          <cell r="B2365" t="str">
            <v>Dragagem de cascalho com draga hopper - capacidade da cisterna de 10.000 m³ - DMT de 2.400 a 2.700 m</v>
          </cell>
          <cell r="C2365" t="str">
            <v>m³</v>
          </cell>
          <cell r="D2365">
            <v>8.2799999999999994</v>
          </cell>
        </row>
        <row r="2366">
          <cell r="A2366" t="str">
            <v>1901576</v>
          </cell>
          <cell r="B2366" t="str">
            <v>Dragagem de cascalho com draga hopper - capacidade da cisterna de 10.000 m³ - DMT de 2.700 a 3.000 m</v>
          </cell>
          <cell r="C2366" t="str">
            <v>m³</v>
          </cell>
          <cell r="D2366">
            <v>8.36</v>
          </cell>
        </row>
        <row r="2367">
          <cell r="A2367" t="str">
            <v>1901571</v>
          </cell>
          <cell r="B2367" t="str">
            <v>Dragagem de cascalho com draga hopper - capacidade da cisterna de 10.000 m³ - DMT de 3.000 m</v>
          </cell>
          <cell r="C2367" t="str">
            <v>m³</v>
          </cell>
          <cell r="D2367">
            <v>8.41</v>
          </cell>
        </row>
        <row r="2368">
          <cell r="A2368" t="str">
            <v>1901578</v>
          </cell>
          <cell r="B2368" t="str">
            <v>Dragagem de cascalho com draga hopper - capacidade da cisterna de 15.000 m³ - DMT de 1.500 a 1.800 m</v>
          </cell>
          <cell r="C2368" t="str">
            <v>m³</v>
          </cell>
          <cell r="D2368">
            <v>10.53</v>
          </cell>
        </row>
        <row r="2369">
          <cell r="A2369" t="str">
            <v>1901579</v>
          </cell>
          <cell r="B2369" t="str">
            <v>Dragagem de cascalho com draga hopper - capacidade da cisterna de 15.000 m³ - DMT de 1.800 a 2.100 m</v>
          </cell>
          <cell r="C2369" t="str">
            <v>m³</v>
          </cell>
          <cell r="D2369">
            <v>10.6</v>
          </cell>
        </row>
        <row r="2370">
          <cell r="A2370" t="str">
            <v>1901580</v>
          </cell>
          <cell r="B2370" t="str">
            <v>Dragagem de cascalho com draga hopper - capacidade da cisterna de 15.000 m³ - DMT de 2.100 a 2.400 m</v>
          </cell>
          <cell r="C2370" t="str">
            <v>m³</v>
          </cell>
          <cell r="D2370">
            <v>10.67</v>
          </cell>
        </row>
        <row r="2371">
          <cell r="A2371" t="str">
            <v>1901581</v>
          </cell>
          <cell r="B2371" t="str">
            <v>Dragagem de cascalho com draga hopper - capacidade da cisterna de 15.000 m³ - DMT de 2.400 a 2.700 m</v>
          </cell>
          <cell r="C2371" t="str">
            <v>m³</v>
          </cell>
          <cell r="D2371">
            <v>10.74</v>
          </cell>
        </row>
        <row r="2372">
          <cell r="A2372" t="str">
            <v>1901582</v>
          </cell>
          <cell r="B2372" t="str">
            <v>Dragagem de cascalho com draga hopper - capacidade da cisterna de 15.000 m³ - DMT de 2.700 a 3.000 m</v>
          </cell>
          <cell r="C2372" t="str">
            <v>m³</v>
          </cell>
          <cell r="D2372">
            <v>10.82</v>
          </cell>
        </row>
        <row r="2373">
          <cell r="A2373" t="str">
            <v>1901577</v>
          </cell>
          <cell r="B2373" t="str">
            <v>Dragagem de cascalho com draga hopper - capacidade da cisterna de 15.000 m³ - DMT de 3.000 m</v>
          </cell>
          <cell r="C2373" t="str">
            <v>m³</v>
          </cell>
          <cell r="D2373">
            <v>10.86</v>
          </cell>
        </row>
        <row r="2374">
          <cell r="A2374" t="str">
            <v>1917103</v>
          </cell>
          <cell r="B2374" t="str">
            <v>Dragagem de cascalho com draga hopper - capacidade da cisterna de 2.000 m³ - DMT de 1.500 a 1.800 m</v>
          </cell>
          <cell r="C2374" t="str">
            <v>m³</v>
          </cell>
          <cell r="D2374">
            <v>8.9499999999999993</v>
          </cell>
        </row>
        <row r="2375">
          <cell r="A2375" t="str">
            <v>1917104</v>
          </cell>
          <cell r="B2375" t="str">
            <v>Dragagem de cascalho com draga hopper - capacidade da cisterna de 2.000 m³ - DMT de 1.800 a 2.100 m</v>
          </cell>
          <cell r="C2375" t="str">
            <v>m³</v>
          </cell>
          <cell r="D2375">
            <v>9.11</v>
          </cell>
        </row>
        <row r="2376">
          <cell r="A2376" t="str">
            <v>1917105</v>
          </cell>
          <cell r="B2376" t="str">
            <v>Dragagem de cascalho com draga hopper - capacidade da cisterna de 2.000 m³ - DMT de 2.100 a 2.400 m</v>
          </cell>
          <cell r="C2376" t="str">
            <v>m³</v>
          </cell>
          <cell r="D2376">
            <v>9.27</v>
          </cell>
        </row>
        <row r="2377">
          <cell r="A2377" t="str">
            <v>1917106</v>
          </cell>
          <cell r="B2377" t="str">
            <v>Dragagem de cascalho com draga hopper - capacidade da cisterna de 2.000 m³ - DMT de 2.400 a 2.700 m</v>
          </cell>
          <cell r="C2377" t="str">
            <v>m³</v>
          </cell>
          <cell r="D2377">
            <v>9.44</v>
          </cell>
        </row>
        <row r="2378">
          <cell r="A2378" t="str">
            <v>1917107</v>
          </cell>
          <cell r="B2378" t="str">
            <v>Dragagem de cascalho com draga hopper - capacidade da cisterna de 2.000 m³ - DMT de 2.700 a 3.000 m</v>
          </cell>
          <cell r="C2378" t="str">
            <v>m³</v>
          </cell>
          <cell r="D2378">
            <v>9.6199999999999992</v>
          </cell>
        </row>
        <row r="2379">
          <cell r="A2379" t="str">
            <v>1917108</v>
          </cell>
          <cell r="B2379" t="str">
            <v>Dragagem de cascalho com draga hopper - capacidade da cisterna de 2.000 m³ - DMT de 3.000 m</v>
          </cell>
          <cell r="C2379" t="str">
            <v>m³</v>
          </cell>
          <cell r="D2379">
            <v>9.7100000000000009</v>
          </cell>
        </row>
        <row r="2380">
          <cell r="A2380" t="str">
            <v>1901583</v>
          </cell>
          <cell r="B2380" t="str">
            <v>Dragagem de cascalho com draga hopper - capacidade da cisterna de 20.000 m³ - DMT de 1.500 a 1.800 m</v>
          </cell>
          <cell r="C2380" t="str">
            <v>m³</v>
          </cell>
          <cell r="D2380">
            <v>13.08</v>
          </cell>
        </row>
        <row r="2381">
          <cell r="A2381" t="str">
            <v>1901584</v>
          </cell>
          <cell r="B2381" t="str">
            <v>Dragagem de cascalho com draga hopper - capacidade da cisterna de 20.000 m³ - DMT de 1.800 a 2.100 m</v>
          </cell>
          <cell r="C2381" t="str">
            <v>m³</v>
          </cell>
          <cell r="D2381">
            <v>13.14</v>
          </cell>
        </row>
        <row r="2382">
          <cell r="A2382" t="str">
            <v>1901585</v>
          </cell>
          <cell r="B2382" t="str">
            <v>Dragagem de cascalho com draga hopper - capacidade da cisterna de 20.000 m³ - DMT de 2.100 a 2.400 m</v>
          </cell>
          <cell r="C2382" t="str">
            <v>m³</v>
          </cell>
          <cell r="D2382">
            <v>13.21</v>
          </cell>
        </row>
        <row r="2383">
          <cell r="A2383" t="str">
            <v>1901586</v>
          </cell>
          <cell r="B2383" t="str">
            <v>Dragagem de cascalho com draga hopper - capacidade da cisterna de 20.000 m³ - DMT de 2.400 a 2.700 m</v>
          </cell>
          <cell r="C2383" t="str">
            <v>m³</v>
          </cell>
          <cell r="D2383">
            <v>13.28</v>
          </cell>
        </row>
        <row r="2384">
          <cell r="A2384" t="str">
            <v>1901587</v>
          </cell>
          <cell r="B2384" t="str">
            <v>Dragagem de cascalho com draga hopper - capacidade da cisterna de 20.000 m³ - DMT de 2.700 a 3.000 m</v>
          </cell>
          <cell r="C2384" t="str">
            <v>m³</v>
          </cell>
          <cell r="D2384">
            <v>13.36</v>
          </cell>
        </row>
        <row r="2385">
          <cell r="A2385" t="str">
            <v>1901588</v>
          </cell>
          <cell r="B2385" t="str">
            <v>Dragagem de cascalho com draga hopper - capacidade da cisterna de 20.000 m³ - DMT de 3.000 m</v>
          </cell>
          <cell r="C2385" t="str">
            <v>m³</v>
          </cell>
          <cell r="D2385">
            <v>13.4</v>
          </cell>
        </row>
        <row r="2386">
          <cell r="A2386" t="str">
            <v>1917139</v>
          </cell>
          <cell r="B2386" t="str">
            <v>Dragagem de cascalho com draga hopper - capacidade da cisterna de 3.000 m³ - DMT de 1.500 a 1.800 m</v>
          </cell>
          <cell r="C2386" t="str">
            <v>m³</v>
          </cell>
          <cell r="D2386">
            <v>8.41</v>
          </cell>
        </row>
        <row r="2387">
          <cell r="A2387" t="str">
            <v>1917140</v>
          </cell>
          <cell r="B2387" t="str">
            <v>Dragagem de cascalho com draga hopper - capacidade da cisterna de 3.000 m³ - DMT de 1.800 a 2.100 m</v>
          </cell>
          <cell r="C2387" t="str">
            <v>m³</v>
          </cell>
          <cell r="D2387">
            <v>8.5399999999999991</v>
          </cell>
        </row>
        <row r="2388">
          <cell r="A2388" t="str">
            <v>1917141</v>
          </cell>
          <cell r="B2388" t="str">
            <v>Dragagem de cascalho com draga hopper - capacidade da cisterna de 3.000 m³ - DMT de 2.100 a 2.400 m</v>
          </cell>
          <cell r="C2388" t="str">
            <v>m³</v>
          </cell>
          <cell r="D2388">
            <v>8.67</v>
          </cell>
        </row>
        <row r="2389">
          <cell r="A2389" t="str">
            <v>1917142</v>
          </cell>
          <cell r="B2389" t="str">
            <v>Dragagem de cascalho com draga hopper - capacidade da cisterna de 3.000 m³ - DMT de 2.400 a 2.700 m</v>
          </cell>
          <cell r="C2389" t="str">
            <v>m³</v>
          </cell>
          <cell r="D2389">
            <v>8.81</v>
          </cell>
        </row>
        <row r="2390">
          <cell r="A2390" t="str">
            <v>1917143</v>
          </cell>
          <cell r="B2390" t="str">
            <v>Dragagem de cascalho com draga hopper - capacidade da cisterna de 3.000 m³ - DMT de 2.700 a 3.000 m</v>
          </cell>
          <cell r="C2390" t="str">
            <v>m³</v>
          </cell>
          <cell r="D2390">
            <v>8.9499999999999993</v>
          </cell>
        </row>
        <row r="2391">
          <cell r="A2391" t="str">
            <v>1917144</v>
          </cell>
          <cell r="B2391" t="str">
            <v>Dragagem de cascalho com draga hopper - capacidade da cisterna de 3.000 m³ - DMT de 3.000 m</v>
          </cell>
          <cell r="C2391" t="str">
            <v>m³</v>
          </cell>
          <cell r="D2391">
            <v>9.0299999999999994</v>
          </cell>
        </row>
        <row r="2392">
          <cell r="A2392" t="str">
            <v>1917175</v>
          </cell>
          <cell r="B2392" t="str">
            <v>Dragagem de cascalho com draga hopper - capacidade da cisterna de 4.000 m³ - DMT de 1.500 a 1.800 m</v>
          </cell>
          <cell r="C2392" t="str">
            <v>m³</v>
          </cell>
          <cell r="D2392">
            <v>7.94</v>
          </cell>
        </row>
        <row r="2393">
          <cell r="A2393" t="str">
            <v>1917176</v>
          </cell>
          <cell r="B2393" t="str">
            <v>Dragagem de cascalho com draga hopper - capacidade da cisterna de 4.000 m³ - DMT de 1.800 a 2.100 m</v>
          </cell>
          <cell r="C2393" t="str">
            <v>m³</v>
          </cell>
          <cell r="D2393">
            <v>8.0500000000000007</v>
          </cell>
        </row>
        <row r="2394">
          <cell r="A2394" t="str">
            <v>1917177</v>
          </cell>
          <cell r="B2394" t="str">
            <v>Dragagem de cascalho com draga hopper - capacidade da cisterna de 4.000 m³ - DMT de 2.100 a 2.400 m</v>
          </cell>
          <cell r="C2394" t="str">
            <v>m³</v>
          </cell>
          <cell r="D2394">
            <v>8.17</v>
          </cell>
        </row>
        <row r="2395">
          <cell r="A2395" t="str">
            <v>1917178</v>
          </cell>
          <cell r="B2395" t="str">
            <v>Dragagem de cascalho com draga hopper - capacidade da cisterna de 4.000 m³ - DMT de 2.400 a 2.700 m</v>
          </cell>
          <cell r="C2395" t="str">
            <v>m³</v>
          </cell>
          <cell r="D2395">
            <v>8.2899999999999991</v>
          </cell>
        </row>
        <row r="2396">
          <cell r="A2396" t="str">
            <v>1917179</v>
          </cell>
          <cell r="B2396" t="str">
            <v>Dragagem de cascalho com draga hopper - capacidade da cisterna de 4.000 m³ - DMT de 2.700 a 3.000 m</v>
          </cell>
          <cell r="C2396" t="str">
            <v>m³</v>
          </cell>
          <cell r="D2396">
            <v>8.42</v>
          </cell>
        </row>
        <row r="2397">
          <cell r="A2397" t="str">
            <v>1917180</v>
          </cell>
          <cell r="B2397" t="str">
            <v>Dragagem de cascalho com draga hopper - capacidade da cisterna de 4.000 m³ - DMT de 3.000 m</v>
          </cell>
          <cell r="C2397" t="str">
            <v>m³</v>
          </cell>
          <cell r="D2397">
            <v>8.48</v>
          </cell>
        </row>
        <row r="2398">
          <cell r="A2398" t="str">
            <v>1917211</v>
          </cell>
          <cell r="B2398" t="str">
            <v>Dragagem de cascalho com draga hopper - capacidade da cisterna de 5.000 m³ - DMT de 1.500 a 1.800 m</v>
          </cell>
          <cell r="C2398" t="str">
            <v>m³</v>
          </cell>
          <cell r="D2398">
            <v>8.7200000000000006</v>
          </cell>
        </row>
        <row r="2399">
          <cell r="A2399" t="str">
            <v>1917212</v>
          </cell>
          <cell r="B2399" t="str">
            <v>Dragagem de cascalho com draga hopper - capacidade da cisterna de 5.000 m³ - DMT de 1.800 a 2.100 m</v>
          </cell>
          <cell r="C2399" t="str">
            <v>m³</v>
          </cell>
          <cell r="D2399">
            <v>8.81</v>
          </cell>
        </row>
        <row r="2400">
          <cell r="A2400" t="str">
            <v>1917213</v>
          </cell>
          <cell r="B2400" t="str">
            <v>Dragagem de cascalho com draga hopper - capacidade da cisterna de 5.000 m³ - DMT de 2.100 a 2.400 m</v>
          </cell>
          <cell r="C2400" t="str">
            <v>m³</v>
          </cell>
          <cell r="D2400">
            <v>8.92</v>
          </cell>
        </row>
        <row r="2401">
          <cell r="A2401" t="str">
            <v>1917214</v>
          </cell>
          <cell r="B2401" t="str">
            <v>Dragagem de cascalho com draga hopper - capacidade da cisterna de 5.000 m³ - DMT de 2.400 a 2.700 m</v>
          </cell>
          <cell r="C2401" t="str">
            <v>m³</v>
          </cell>
          <cell r="D2401">
            <v>9.02</v>
          </cell>
        </row>
        <row r="2402">
          <cell r="A2402" t="str">
            <v>1917215</v>
          </cell>
          <cell r="B2402" t="str">
            <v>Dragagem de cascalho com draga hopper - capacidade da cisterna de 5.000 m³ - DMT de 2.700 a 3.000 m</v>
          </cell>
          <cell r="C2402" t="str">
            <v>m³</v>
          </cell>
          <cell r="D2402">
            <v>9.1300000000000008</v>
          </cell>
        </row>
        <row r="2403">
          <cell r="A2403" t="str">
            <v>1917216</v>
          </cell>
          <cell r="B2403" t="str">
            <v>Dragagem de cascalho com draga hopper - capacidade da cisterna de 5.000 m³ - DMT de 3.000 m</v>
          </cell>
          <cell r="C2403" t="str">
            <v>m³</v>
          </cell>
          <cell r="D2403">
            <v>9.19</v>
          </cell>
        </row>
        <row r="2404">
          <cell r="A2404" t="str">
            <v>1917031</v>
          </cell>
          <cell r="B2404" t="str">
            <v>Dragagem de cascalho com draga hopper - capacidade da cisterna de 750 m³ - DMT de 1.500 a 1.800 m</v>
          </cell>
          <cell r="C2404" t="str">
            <v>m³</v>
          </cell>
          <cell r="D2404">
            <v>17.68</v>
          </cell>
        </row>
        <row r="2405">
          <cell r="A2405" t="str">
            <v>1917032</v>
          </cell>
          <cell r="B2405" t="str">
            <v>Dragagem de cascalho com draga hopper - capacidade da cisterna de 750 m³ - DMT de 1.800 a 2.100 m</v>
          </cell>
          <cell r="C2405" t="str">
            <v>m³</v>
          </cell>
          <cell r="D2405">
            <v>18.059999999999999</v>
          </cell>
        </row>
        <row r="2406">
          <cell r="A2406" t="str">
            <v>1917033</v>
          </cell>
          <cell r="B2406" t="str">
            <v>Dragagem de cascalho com draga hopper - capacidade da cisterna de 750 m³ - DMT de 2.100 a 2.400 m</v>
          </cell>
          <cell r="C2406" t="str">
            <v>m³</v>
          </cell>
          <cell r="D2406">
            <v>18.440000000000001</v>
          </cell>
        </row>
        <row r="2407">
          <cell r="A2407" t="str">
            <v>1917034</v>
          </cell>
          <cell r="B2407" t="str">
            <v>Dragagem de cascalho com draga hopper - capacidade da cisterna de 750 m³ - DMT de 2.400 a 2.700 m</v>
          </cell>
          <cell r="C2407" t="str">
            <v>m³</v>
          </cell>
          <cell r="D2407">
            <v>18.84</v>
          </cell>
        </row>
        <row r="2408">
          <cell r="A2408" t="str">
            <v>1917035</v>
          </cell>
          <cell r="B2408" t="str">
            <v>Dragagem de cascalho com draga hopper - capacidade da cisterna de 750 m³ - DMT de 2.700 a 3.000 m</v>
          </cell>
          <cell r="C2408" t="str">
            <v>m³</v>
          </cell>
          <cell r="D2408">
            <v>19.260000000000002</v>
          </cell>
        </row>
        <row r="2409">
          <cell r="A2409" t="str">
            <v>1917036</v>
          </cell>
          <cell r="B2409" t="str">
            <v>Dragagem de cascalho com draga hopper - capacidade da cisterna de 750 m³ - DMT de 3.000 m</v>
          </cell>
          <cell r="C2409" t="str">
            <v>m³</v>
          </cell>
          <cell r="D2409">
            <v>19.489999999999998</v>
          </cell>
        </row>
        <row r="2410">
          <cell r="A2410" t="str">
            <v>1917605</v>
          </cell>
          <cell r="B2410" t="str">
            <v>Dragagem de cascalho fino com draga de sucção e recalque - bomba de 1.350 kW e cortador de 170 kW - distância de recalque de 1.100 a 1.300 m</v>
          </cell>
          <cell r="C2410" t="str">
            <v>m³</v>
          </cell>
          <cell r="D2410">
            <v>8.5500000000000007</v>
          </cell>
        </row>
        <row r="2411">
          <cell r="A2411" t="str">
            <v>1917606</v>
          </cell>
          <cell r="B2411" t="str">
            <v>Dragagem de cascalho fino com draga de sucção e recalque - bomba de 1.350 kW e cortador de 170 kW - distância de recalque de 1.300 a 1.500 m</v>
          </cell>
          <cell r="C2411" t="str">
            <v>m³</v>
          </cell>
          <cell r="D2411">
            <v>9.23</v>
          </cell>
        </row>
        <row r="2412">
          <cell r="A2412" t="str">
            <v>1917607</v>
          </cell>
          <cell r="B2412" t="str">
            <v>Dragagem de cascalho fino com draga de sucção e recalque - bomba de 1.350 kW e cortador de 170 kW - distância de recalque de 1.500 a 1.700 m</v>
          </cell>
          <cell r="C2412" t="str">
            <v>m³</v>
          </cell>
          <cell r="D2412">
            <v>9.89</v>
          </cell>
        </row>
        <row r="2413">
          <cell r="A2413" t="str">
            <v>1917608</v>
          </cell>
          <cell r="B2413" t="str">
            <v>Dragagem de cascalho fino com draga de sucção e recalque - bomba de 1.350 kW e cortador de 170 kW - distância de recalque de 1.700 a 1.900 m</v>
          </cell>
          <cell r="C2413" t="str">
            <v>m³</v>
          </cell>
          <cell r="D2413">
            <v>11.04</v>
          </cell>
        </row>
        <row r="2414">
          <cell r="A2414" t="str">
            <v>1917609</v>
          </cell>
          <cell r="B2414" t="str">
            <v>Dragagem de cascalho fino com draga de sucção e recalque - bomba de 1.350 kW e cortador de 170 kW - distância de recalque de 1.900 a 2.100 m</v>
          </cell>
          <cell r="C2414" t="str">
            <v>m³</v>
          </cell>
          <cell r="D2414">
            <v>12.59</v>
          </cell>
        </row>
        <row r="2415">
          <cell r="A2415" t="str">
            <v>1917610</v>
          </cell>
          <cell r="B2415" t="str">
            <v>Dragagem de cascalho fino com draga de sucção e recalque - bomba de 1.350 kW e cortador de 170 kW - distância de recalque de 2.100 a 2.300 m</v>
          </cell>
          <cell r="C2415" t="str">
            <v>m³</v>
          </cell>
          <cell r="D2415">
            <v>14.91</v>
          </cell>
        </row>
        <row r="2416">
          <cell r="A2416" t="str">
            <v>1917611</v>
          </cell>
          <cell r="B2416" t="str">
            <v>Dragagem de cascalho fino com draga de sucção e recalque - bomba de 1.350 kW e cortador de 170 kW - distância de recalque de 2.300 a 2.500 m</v>
          </cell>
          <cell r="C2416" t="str">
            <v>m³</v>
          </cell>
          <cell r="D2416">
            <v>17.52</v>
          </cell>
        </row>
        <row r="2417">
          <cell r="A2417" t="str">
            <v>1917612</v>
          </cell>
          <cell r="B2417" t="str">
            <v>Dragagem de cascalho fino com draga de sucção e recalque - bomba de 1.350 kW e cortador de 170 kW - distância de recalque de 2.500 a 2.700 m</v>
          </cell>
          <cell r="C2417" t="str">
            <v>m³</v>
          </cell>
          <cell r="D2417">
            <v>20.61</v>
          </cell>
        </row>
        <row r="2418">
          <cell r="A2418" t="str">
            <v>1917613</v>
          </cell>
          <cell r="B2418" t="str">
            <v>Dragagem de cascalho fino com draga de sucção e recalque - bomba de 1.350 kW e cortador de 170 kW - distância de recalque de 2.700 a 2.900 m</v>
          </cell>
          <cell r="C2418" t="str">
            <v>m³</v>
          </cell>
          <cell r="D2418">
            <v>24.04</v>
          </cell>
        </row>
        <row r="2419">
          <cell r="A2419" t="str">
            <v>1917614</v>
          </cell>
          <cell r="B2419" t="str">
            <v>Dragagem de cascalho fino com draga de sucção e recalque - bomba de 1.350 kW e cortador de 170 kW - distância de recalque de 2.900 a 3.100 m</v>
          </cell>
          <cell r="C2419" t="str">
            <v>m³</v>
          </cell>
          <cell r="D2419">
            <v>27.8</v>
          </cell>
        </row>
        <row r="2420">
          <cell r="A2420" t="str">
            <v>1917615</v>
          </cell>
          <cell r="B2420" t="str">
            <v>Dragagem de cascalho fino com draga de sucção e recalque - bomba de 1.350 kW e cortador de 170 kW - distância de recalque de 3.100 a 3.300 m</v>
          </cell>
          <cell r="C2420" t="str">
            <v>m³</v>
          </cell>
          <cell r="D2420">
            <v>32.08</v>
          </cell>
        </row>
        <row r="2421">
          <cell r="A2421" t="str">
            <v>1917616</v>
          </cell>
          <cell r="B2421" t="str">
            <v>Dragagem de cascalho fino com draga de sucção e recalque - bomba de 1.350 kW e cortador de 170 kW - distância de recalque de 3.300 a 3.500 m</v>
          </cell>
          <cell r="C2421" t="str">
            <v>m³</v>
          </cell>
          <cell r="D2421">
            <v>37.21</v>
          </cell>
        </row>
        <row r="2422">
          <cell r="A2422" t="str">
            <v>1917617</v>
          </cell>
          <cell r="B2422" t="str">
            <v>Dragagem de cascalho fino com draga de sucção e recalque - bomba de 1.350 kW e cortador de 170 kW - distância de recalque de 3.500 a 3.700 m</v>
          </cell>
          <cell r="C2422" t="str">
            <v>m³</v>
          </cell>
          <cell r="D2422">
            <v>41.76</v>
          </cell>
        </row>
        <row r="2423">
          <cell r="A2423" t="str">
            <v>1917618</v>
          </cell>
          <cell r="B2423" t="str">
            <v>Dragagem de cascalho fino com draga de sucção e recalque - bomba de 1.350 kW e cortador de 170 kW - distância de recalque de 3.700 a 3.900 m</v>
          </cell>
          <cell r="C2423" t="str">
            <v>m³</v>
          </cell>
          <cell r="D2423">
            <v>47.65</v>
          </cell>
        </row>
        <row r="2424">
          <cell r="A2424" t="str">
            <v>1917619</v>
          </cell>
          <cell r="B2424" t="str">
            <v>Dragagem de cascalho fino com draga de sucção e recalque - bomba de 1.350 kW e cortador de 170 kW - distância de recalque de 3.900 a 4.100 m</v>
          </cell>
          <cell r="C2424" t="str">
            <v>m³</v>
          </cell>
          <cell r="D2424">
            <v>51.71</v>
          </cell>
        </row>
        <row r="2425">
          <cell r="A2425" t="str">
            <v>1917602</v>
          </cell>
          <cell r="B2425" t="str">
            <v>Dragagem de cascalho fino com draga de sucção e recalque - bomba de 1.350 kW e cortador de 170 kW - distância de recalque de 500 a 700 m</v>
          </cell>
          <cell r="C2425" t="str">
            <v>m³</v>
          </cell>
          <cell r="D2425">
            <v>6.26</v>
          </cell>
        </row>
        <row r="2426">
          <cell r="A2426" t="str">
            <v>1917603</v>
          </cell>
          <cell r="B2426" t="str">
            <v>Dragagem de cascalho fino com draga de sucção e recalque - bomba de 1.350 kW e cortador de 170 kW - distância de recalque de 700 a 900 m</v>
          </cell>
          <cell r="C2426" t="str">
            <v>m³</v>
          </cell>
          <cell r="D2426">
            <v>6.97</v>
          </cell>
        </row>
        <row r="2427">
          <cell r="A2427" t="str">
            <v>1917604</v>
          </cell>
          <cell r="B2427" t="str">
            <v>Dragagem de cascalho fino com draga de sucção e recalque - bomba de 1.350 kW e cortador de 170 kW - distância de recalque de 900 a 1.100 m</v>
          </cell>
          <cell r="C2427" t="str">
            <v>m³</v>
          </cell>
          <cell r="D2427">
            <v>7.58</v>
          </cell>
        </row>
        <row r="2428">
          <cell r="A2428" t="str">
            <v>1917740</v>
          </cell>
          <cell r="B2428" t="str">
            <v>Dragagem de cascalho fino com draga de sucção e recalque - bomba de 1.350 kW e cortador de 170 kW - distância de recalque de até 500 m</v>
          </cell>
          <cell r="C2428" t="str">
            <v>m³</v>
          </cell>
          <cell r="D2428">
            <v>6.03</v>
          </cell>
        </row>
        <row r="2429">
          <cell r="A2429" t="str">
            <v>1917263</v>
          </cell>
          <cell r="B2429" t="str">
            <v>Dragagem de cascalho fino com draga de sucção e recalque - bomba de 294 kW e cortador de 30 kW - distância de recalque de 1.100 a 1.300 m</v>
          </cell>
          <cell r="C2429" t="str">
            <v>m³</v>
          </cell>
          <cell r="D2429">
            <v>10.87</v>
          </cell>
        </row>
        <row r="2430">
          <cell r="A2430" t="str">
            <v>1917264</v>
          </cell>
          <cell r="B2430" t="str">
            <v>Dragagem de cascalho fino com draga de sucção e recalque - bomba de 294 kW e cortador de 30 kW - distância de recalque de 1.300 a 1.500 m</v>
          </cell>
          <cell r="C2430" t="str">
            <v>m³</v>
          </cell>
          <cell r="D2430">
            <v>13.49</v>
          </cell>
        </row>
        <row r="2431">
          <cell r="A2431" t="str">
            <v>1917265</v>
          </cell>
          <cell r="B2431" t="str">
            <v>Dragagem de cascalho fino com draga de sucção e recalque - bomba de 294 kW e cortador de 30 kW - distância de recalque de 1.500 a 1.700 m</v>
          </cell>
          <cell r="C2431" t="str">
            <v>m³</v>
          </cell>
          <cell r="D2431">
            <v>17.510000000000002</v>
          </cell>
        </row>
        <row r="2432">
          <cell r="A2432" t="str">
            <v>1917260</v>
          </cell>
          <cell r="B2432" t="str">
            <v>Dragagem de cascalho fino com draga de sucção e recalque - bomba de 294 kW e cortador de 30 kW - distância de recalque de 500 a 700 m</v>
          </cell>
          <cell r="C2432" t="str">
            <v>m³</v>
          </cell>
          <cell r="D2432">
            <v>6.59</v>
          </cell>
        </row>
        <row r="2433">
          <cell r="A2433" t="str">
            <v>1917261</v>
          </cell>
          <cell r="B2433" t="str">
            <v>Dragagem de cascalho fino com draga de sucção e recalque - bomba de 294 kW e cortador de 30 kW - distância de recalque de 700 a 900 m</v>
          </cell>
          <cell r="C2433" t="str">
            <v>m³</v>
          </cell>
          <cell r="D2433">
            <v>7.34</v>
          </cell>
        </row>
        <row r="2434">
          <cell r="A2434" t="str">
            <v>1917262</v>
          </cell>
          <cell r="B2434" t="str">
            <v>Dragagem de cascalho fino com draga de sucção e recalque - bomba de 294 kW e cortador de 30 kW - distância de recalque de 900 a 1.100 m</v>
          </cell>
          <cell r="C2434" t="str">
            <v>m³</v>
          </cell>
          <cell r="D2434">
            <v>8.6999999999999993</v>
          </cell>
        </row>
        <row r="2435">
          <cell r="A2435" t="str">
            <v>1917727</v>
          </cell>
          <cell r="B2435" t="str">
            <v>Dragagem de cascalho fino com draga de sucção e recalque - bomba de 294 kW e cortador de 30 kW - distância de recalque de até 500 m</v>
          </cell>
          <cell r="C2435" t="str">
            <v>m³</v>
          </cell>
          <cell r="D2435">
            <v>6.37</v>
          </cell>
        </row>
        <row r="2436">
          <cell r="A2436" t="str">
            <v>1917351</v>
          </cell>
          <cell r="B2436" t="str">
            <v>Dragagem de cascalho fino com draga de sucção e recalque - bomba de 483 kW e cortador de 55 kW - distância de recalque de 1.100 a 1.300 m</v>
          </cell>
          <cell r="C2436" t="str">
            <v>m³</v>
          </cell>
          <cell r="D2436">
            <v>9.49</v>
          </cell>
        </row>
        <row r="2437">
          <cell r="A2437" t="str">
            <v>1917352</v>
          </cell>
          <cell r="B2437" t="str">
            <v>Dragagem de cascalho fino com draga de sucção e recalque - bomba de 483 kW e cortador de 55 kW - distância de recalque de 1.300 a 1.500 m</v>
          </cell>
          <cell r="C2437" t="str">
            <v>m³</v>
          </cell>
          <cell r="D2437">
            <v>12.55</v>
          </cell>
        </row>
        <row r="2438">
          <cell r="A2438" t="str">
            <v>1917353</v>
          </cell>
          <cell r="B2438" t="str">
            <v>Dragagem de cascalho fino com draga de sucção e recalque - bomba de 483 kW e cortador de 55 kW - distância de recalque de 1.500 a 1.700 m</v>
          </cell>
          <cell r="C2438" t="str">
            <v>m³</v>
          </cell>
          <cell r="D2438">
            <v>16.14</v>
          </cell>
        </row>
        <row r="2439">
          <cell r="A2439" t="str">
            <v>1917354</v>
          </cell>
          <cell r="B2439" t="str">
            <v>Dragagem de cascalho fino com draga de sucção e recalque - bomba de 483 kW e cortador de 55 kW - distância de recalque de 1.700 a 1.900 m</v>
          </cell>
          <cell r="C2439" t="str">
            <v>m³</v>
          </cell>
          <cell r="D2439">
            <v>21.01</v>
          </cell>
        </row>
        <row r="2440">
          <cell r="A2440" t="str">
            <v>1917355</v>
          </cell>
          <cell r="B2440" t="str">
            <v>Dragagem de cascalho fino com draga de sucção e recalque - bomba de 483 kW e cortador de 55 kW - distância de recalque de 1.900 a 2.100 m</v>
          </cell>
          <cell r="C2440" t="str">
            <v>m³</v>
          </cell>
          <cell r="D2440">
            <v>27.1</v>
          </cell>
        </row>
        <row r="2441">
          <cell r="A2441" t="str">
            <v>1917356</v>
          </cell>
          <cell r="B2441" t="str">
            <v>Dragagem de cascalho fino com draga de sucção e recalque - bomba de 483 kW e cortador de 55 kW - distância de recalque de 2.100 a 2.300 m</v>
          </cell>
          <cell r="C2441" t="str">
            <v>m³</v>
          </cell>
          <cell r="D2441">
            <v>33.26</v>
          </cell>
        </row>
        <row r="2442">
          <cell r="A2442" t="str">
            <v>1917357</v>
          </cell>
          <cell r="B2442" t="str">
            <v>Dragagem de cascalho fino com draga de sucção e recalque - bomba de 483 kW e cortador de 55 kW - distância de recalque de 2.300 a 2.500 m</v>
          </cell>
          <cell r="C2442" t="str">
            <v>m³</v>
          </cell>
          <cell r="D2442">
            <v>38.049999999999997</v>
          </cell>
        </row>
        <row r="2443">
          <cell r="A2443" t="str">
            <v>1917348</v>
          </cell>
          <cell r="B2443" t="str">
            <v>Dragagem de cascalho fino com draga de sucção e recalque - bomba de 483 kW e cortador de 55 kW - distância de recalque de 500 a 700 m</v>
          </cell>
          <cell r="C2443" t="str">
            <v>m³</v>
          </cell>
          <cell r="D2443">
            <v>5.73</v>
          </cell>
        </row>
        <row r="2444">
          <cell r="A2444" t="str">
            <v>1917349</v>
          </cell>
          <cell r="B2444" t="str">
            <v>Dragagem de cascalho fino com draga de sucção e recalque - bomba de 483 kW e cortador de 55 kW - distância de recalque de 700 a 900 m</v>
          </cell>
          <cell r="C2444" t="str">
            <v>m³</v>
          </cell>
          <cell r="D2444">
            <v>6.21</v>
          </cell>
        </row>
        <row r="2445">
          <cell r="A2445" t="str">
            <v>1917350</v>
          </cell>
          <cell r="B2445" t="str">
            <v>Dragagem de cascalho fino com draga de sucção e recalque - bomba de 483 kW e cortador de 55 kW - distância de recalque de 900 a 1.100 m</v>
          </cell>
          <cell r="C2445" t="str">
            <v>m³</v>
          </cell>
          <cell r="D2445">
            <v>7.06</v>
          </cell>
        </row>
        <row r="2446">
          <cell r="A2446" t="str">
            <v>1917731</v>
          </cell>
          <cell r="B2446" t="str">
            <v>Dragagem de cascalho fino com draga de sucção e recalque - bomba de 483 kW e cortador de 55 kW - distância de recalque de até 500 m</v>
          </cell>
          <cell r="C2446" t="str">
            <v>m³</v>
          </cell>
          <cell r="D2446">
            <v>5.62</v>
          </cell>
        </row>
        <row r="2447">
          <cell r="A2447" t="str">
            <v>1917463</v>
          </cell>
          <cell r="B2447" t="str">
            <v>Dragagem de cascalho fino com draga de sucção e recalque - bomba de 746 kW e cortador de 110 kW - distância de recalque de 1.100 a 1.300 m</v>
          </cell>
          <cell r="C2447" t="str">
            <v>m³</v>
          </cell>
          <cell r="D2447">
            <v>9.65</v>
          </cell>
        </row>
        <row r="2448">
          <cell r="A2448" t="str">
            <v>1917464</v>
          </cell>
          <cell r="B2448" t="str">
            <v>Dragagem de cascalho fino com draga de sucção e recalque - bomba de 746 kW e cortador de 110 kW - distância de recalque de 1.300 a 1.500 m</v>
          </cell>
          <cell r="C2448" t="str">
            <v>m³</v>
          </cell>
          <cell r="D2448">
            <v>11.17</v>
          </cell>
        </row>
        <row r="2449">
          <cell r="A2449" t="str">
            <v>1917465</v>
          </cell>
          <cell r="B2449" t="str">
            <v>Dragagem de cascalho fino com draga de sucção e recalque - bomba de 746 kW e cortador de 110 kW - distância de recalque de 1.500 a 1.700 m</v>
          </cell>
          <cell r="C2449" t="str">
            <v>m³</v>
          </cell>
          <cell r="D2449">
            <v>12.88</v>
          </cell>
        </row>
        <row r="2450">
          <cell r="A2450" t="str">
            <v>1917466</v>
          </cell>
          <cell r="B2450" t="str">
            <v>Dragagem de cascalho fino com draga de sucção e recalque - bomba de 746 kW e cortador de 110 kW - distância de recalque de 1.700 a 1.900 m</v>
          </cell>
          <cell r="C2450" t="str">
            <v>m³</v>
          </cell>
          <cell r="D2450">
            <v>15.35</v>
          </cell>
        </row>
        <row r="2451">
          <cell r="A2451" t="str">
            <v>1917467</v>
          </cell>
          <cell r="B2451" t="str">
            <v>Dragagem de cascalho fino com draga de sucção e recalque - bomba de 746 kW e cortador de 110 kW - distância de recalque de 1.900 a 2.100 m</v>
          </cell>
          <cell r="C2451" t="str">
            <v>m³</v>
          </cell>
          <cell r="D2451">
            <v>19.02</v>
          </cell>
        </row>
        <row r="2452">
          <cell r="A2452" t="str">
            <v>1917468</v>
          </cell>
          <cell r="B2452" t="str">
            <v>Dragagem de cascalho fino com draga de sucção e recalque - bomba de 746 kW e cortador de 110 kW - distância de recalque de 2.100 a 2.300 m</v>
          </cell>
          <cell r="C2452" t="str">
            <v>m³</v>
          </cell>
          <cell r="D2452">
            <v>23.22</v>
          </cell>
        </row>
        <row r="2453">
          <cell r="A2453" t="str">
            <v>1917469</v>
          </cell>
          <cell r="B2453" t="str">
            <v>Dragagem de cascalho fino com draga de sucção e recalque - bomba de 746 kW e cortador de 110 kW - distância de recalque de 2.300 a 2.500 m</v>
          </cell>
          <cell r="C2453" t="str">
            <v>m³</v>
          </cell>
          <cell r="D2453">
            <v>27.86</v>
          </cell>
        </row>
        <row r="2454">
          <cell r="A2454" t="str">
            <v>1917470</v>
          </cell>
          <cell r="B2454" t="str">
            <v>Dragagem de cascalho fino com draga de sucção e recalque - bomba de 746 kW e cortador de 110 kW - distância de recalque de 2.500 a 2.700 m</v>
          </cell>
          <cell r="C2454" t="str">
            <v>m³</v>
          </cell>
          <cell r="D2454">
            <v>33.28</v>
          </cell>
        </row>
        <row r="2455">
          <cell r="A2455" t="str">
            <v>1917471</v>
          </cell>
          <cell r="B2455" t="str">
            <v>Dragagem de cascalho fino com draga de sucção e recalque - bomba de 746 kW e cortador de 110 kW - distância de recalque de 2.700 a 2.900 m</v>
          </cell>
          <cell r="C2455" t="str">
            <v>m³</v>
          </cell>
          <cell r="D2455">
            <v>39.69</v>
          </cell>
        </row>
        <row r="2456">
          <cell r="A2456" t="str">
            <v>1917472</v>
          </cell>
          <cell r="B2456" t="str">
            <v>Dragagem de cascalho fino com draga de sucção e recalque - bomba de 746 kW e cortador de 110 kW - distância de recalque de 2.900 a 3.100 m</v>
          </cell>
          <cell r="C2456" t="str">
            <v>m³</v>
          </cell>
          <cell r="D2456">
            <v>42.51</v>
          </cell>
        </row>
        <row r="2457">
          <cell r="A2457" t="str">
            <v>1917460</v>
          </cell>
          <cell r="B2457" t="str">
            <v>Dragagem de cascalho fino com draga de sucção e recalque - bomba de 746 kW e cortador de 110 kW - distância de recalque de 500 a 700 m</v>
          </cell>
          <cell r="C2457" t="str">
            <v>m³</v>
          </cell>
          <cell r="D2457">
            <v>5.59</v>
          </cell>
        </row>
        <row r="2458">
          <cell r="A2458" t="str">
            <v>1917461</v>
          </cell>
          <cell r="B2458" t="str">
            <v>Dragagem de cascalho fino com draga de sucção e recalque - bomba de 746 kW e cortador de 110 kW - distância de recalque de 700 a 900 m</v>
          </cell>
          <cell r="C2458" t="str">
            <v>m³</v>
          </cell>
          <cell r="D2458">
            <v>6.63</v>
          </cell>
        </row>
        <row r="2459">
          <cell r="A2459" t="str">
            <v>1917462</v>
          </cell>
          <cell r="B2459" t="str">
            <v>Dragagem de cascalho fino com draga de sucção e recalque - bomba de 746 kW e cortador de 110 kW - distância de recalque de 900 a 1.100 m</v>
          </cell>
          <cell r="C2459" t="str">
            <v>m³</v>
          </cell>
          <cell r="D2459">
            <v>7.89</v>
          </cell>
        </row>
        <row r="2460">
          <cell r="A2460" t="str">
            <v>1917735</v>
          </cell>
          <cell r="B2460" t="str">
            <v>Dragagem de cascalho fino com draga de sucção e recalque - bomba de 746 kW e cortador de 110 kW - distância de recalque de até 500 m</v>
          </cell>
          <cell r="C2460" t="str">
            <v>m³</v>
          </cell>
          <cell r="D2460">
            <v>4.99</v>
          </cell>
        </row>
        <row r="2461">
          <cell r="A2461" t="str">
            <v>1917061</v>
          </cell>
          <cell r="B2461" t="str">
            <v>Dragagem de cascalho fino com draga hopper - capacidade da cisterna de 1.000 m³ - DMT de 1.500 a 1.800 m</v>
          </cell>
          <cell r="C2461" t="str">
            <v>m³</v>
          </cell>
          <cell r="D2461">
            <v>13.11</v>
          </cell>
        </row>
        <row r="2462">
          <cell r="A2462" t="str">
            <v>1917062</v>
          </cell>
          <cell r="B2462" t="str">
            <v>Dragagem de cascalho fino com draga hopper - capacidade da cisterna de 1.000 m³ - DMT de 1.800 a 2.100 m</v>
          </cell>
          <cell r="C2462" t="str">
            <v>m³</v>
          </cell>
          <cell r="D2462">
            <v>13.36</v>
          </cell>
        </row>
        <row r="2463">
          <cell r="A2463" t="str">
            <v>1917063</v>
          </cell>
          <cell r="B2463" t="str">
            <v>Dragagem de cascalho fino com draga hopper - capacidade da cisterna de 1.000 m³ - DMT de 2.100 a 2.400 m</v>
          </cell>
          <cell r="C2463" t="str">
            <v>m³</v>
          </cell>
          <cell r="D2463">
            <v>13.62</v>
          </cell>
        </row>
        <row r="2464">
          <cell r="A2464" t="str">
            <v>1917064</v>
          </cell>
          <cell r="B2464" t="str">
            <v>Dragagem de cascalho fino com draga hopper - capacidade da cisterna de 1.000 m³ - DMT de 2.400 a 2.700 m</v>
          </cell>
          <cell r="C2464" t="str">
            <v>m³</v>
          </cell>
          <cell r="D2464">
            <v>13.89</v>
          </cell>
        </row>
        <row r="2465">
          <cell r="A2465" t="str">
            <v>1917065</v>
          </cell>
          <cell r="B2465" t="str">
            <v>Dragagem de cascalho fino com draga hopper - capacidade da cisterna de 1.000 m³ - DMT de 2.700 a 3.000 m</v>
          </cell>
          <cell r="C2465" t="str">
            <v>m³</v>
          </cell>
          <cell r="D2465">
            <v>14.18</v>
          </cell>
        </row>
        <row r="2466">
          <cell r="A2466" t="str">
            <v>1917066</v>
          </cell>
          <cell r="B2466" t="str">
            <v>Dragagem de cascalho fino com draga hopper - capacidade da cisterna de 1.000 m³ - DMT de 3.000 m</v>
          </cell>
          <cell r="C2466" t="str">
            <v>m³</v>
          </cell>
          <cell r="D2466">
            <v>14.34</v>
          </cell>
        </row>
        <row r="2467">
          <cell r="A2467" t="str">
            <v>1901590</v>
          </cell>
          <cell r="B2467" t="str">
            <v>Dragagem de cascalho fino com draga hopper - capacidade da cisterna de 10.000 m³ - DMT de 1.500 a 1.800 m</v>
          </cell>
          <cell r="C2467" t="str">
            <v>m³</v>
          </cell>
          <cell r="D2467">
            <v>8.1999999999999993</v>
          </cell>
        </row>
        <row r="2468">
          <cell r="A2468" t="str">
            <v>1901591</v>
          </cell>
          <cell r="B2468" t="str">
            <v>Dragagem de cascalho fino com draga hopper - capacidade da cisterna de 10.000 m³ - DMT de 1.800 a 2.100 m</v>
          </cell>
          <cell r="C2468" t="str">
            <v>m³</v>
          </cell>
          <cell r="D2468">
            <v>8.27</v>
          </cell>
        </row>
        <row r="2469">
          <cell r="A2469" t="str">
            <v>1901592</v>
          </cell>
          <cell r="B2469" t="str">
            <v>Dragagem de cascalho fino com draga hopper - capacidade da cisterna de 10.000 m³ - DMT de 2.100 a 2.400 m</v>
          </cell>
          <cell r="C2469" t="str">
            <v>m³</v>
          </cell>
          <cell r="D2469">
            <v>8.35</v>
          </cell>
        </row>
        <row r="2470">
          <cell r="A2470" t="str">
            <v>1901593</v>
          </cell>
          <cell r="B2470" t="str">
            <v>Dragagem de cascalho fino com draga hopper - capacidade da cisterna de 10.000 m³ - DMT de 2.400 a 2.700 m</v>
          </cell>
          <cell r="C2470" t="str">
            <v>m³</v>
          </cell>
          <cell r="D2470">
            <v>8.42</v>
          </cell>
        </row>
        <row r="2471">
          <cell r="A2471" t="str">
            <v>1901594</v>
          </cell>
          <cell r="B2471" t="str">
            <v>Dragagem de cascalho fino com draga hopper - capacidade da cisterna de 10.000 m³ - DMT de 2.700 a 3.000 m</v>
          </cell>
          <cell r="C2471" t="str">
            <v>m³</v>
          </cell>
          <cell r="D2471">
            <v>8.5</v>
          </cell>
        </row>
        <row r="2472">
          <cell r="A2472" t="str">
            <v>1901589</v>
          </cell>
          <cell r="B2472" t="str">
            <v>Dragagem de cascalho fino com draga hopper - capacidade da cisterna de 10.000 m³ - DMT de 3.000 m</v>
          </cell>
          <cell r="C2472" t="str">
            <v>m³</v>
          </cell>
          <cell r="D2472">
            <v>8.5500000000000007</v>
          </cell>
        </row>
        <row r="2473">
          <cell r="A2473" t="str">
            <v>1901596</v>
          </cell>
          <cell r="B2473" t="str">
            <v>Dragagem de cascalho fino com draga hopper - capacidade da cisterna de 15.000 m³ - DMT de 1.500 a 1.800 m</v>
          </cell>
          <cell r="C2473" t="str">
            <v>m³</v>
          </cell>
          <cell r="D2473">
            <v>10.76</v>
          </cell>
        </row>
        <row r="2474">
          <cell r="A2474" t="str">
            <v>1901597</v>
          </cell>
          <cell r="B2474" t="str">
            <v>Dragagem de cascalho fino com draga hopper - capacidade da cisterna de 15.000 m³ - DMT de 1.800 a 2.100 m</v>
          </cell>
          <cell r="C2474" t="str">
            <v>m³</v>
          </cell>
          <cell r="D2474">
            <v>10.82</v>
          </cell>
        </row>
        <row r="2475">
          <cell r="A2475" t="str">
            <v>1901598</v>
          </cell>
          <cell r="B2475" t="str">
            <v>Dragagem de cascalho fino com draga hopper - capacidade da cisterna de 15.000 m³ - DMT de 2.100 a 2.400 m</v>
          </cell>
          <cell r="C2475" t="str">
            <v>m³</v>
          </cell>
          <cell r="D2475">
            <v>10.89</v>
          </cell>
        </row>
        <row r="2476">
          <cell r="A2476" t="str">
            <v>1901599</v>
          </cell>
          <cell r="B2476" t="str">
            <v>Dragagem de cascalho fino com draga hopper - capacidade da cisterna de 15.000 m³ - DMT de 2.400 a 2.700 m</v>
          </cell>
          <cell r="C2476" t="str">
            <v>m³</v>
          </cell>
          <cell r="D2476">
            <v>10.96</v>
          </cell>
        </row>
        <row r="2477">
          <cell r="A2477" t="str">
            <v>1901600</v>
          </cell>
          <cell r="B2477" t="str">
            <v>Dragagem de cascalho fino com draga hopper - capacidade da cisterna de 15.000 m³ - DMT de 2.700 a 3.000 m</v>
          </cell>
          <cell r="C2477" t="str">
            <v>m³</v>
          </cell>
          <cell r="D2477">
            <v>11.04</v>
          </cell>
        </row>
        <row r="2478">
          <cell r="A2478" t="str">
            <v>1901595</v>
          </cell>
          <cell r="B2478" t="str">
            <v>Dragagem de cascalho fino com draga hopper - capacidade da cisterna de 15.000 m³ - DMT de 3.000 m</v>
          </cell>
          <cell r="C2478" t="str">
            <v>m³</v>
          </cell>
          <cell r="D2478">
            <v>11.08</v>
          </cell>
        </row>
        <row r="2479">
          <cell r="A2479" t="str">
            <v>1917097</v>
          </cell>
          <cell r="B2479" t="str">
            <v>Dragagem de cascalho fino com draga hopper - capacidade da cisterna de 2.000 m³ - DMT de 1.500 a 1.800 m</v>
          </cell>
          <cell r="C2479" t="str">
            <v>m³</v>
          </cell>
          <cell r="D2479">
            <v>9.06</v>
          </cell>
        </row>
        <row r="2480">
          <cell r="A2480" t="str">
            <v>1917098</v>
          </cell>
          <cell r="B2480" t="str">
            <v>Dragagem de cascalho fino com draga hopper - capacidade da cisterna de 2.000 m³ - DMT de 1.800 a 2.100 m</v>
          </cell>
          <cell r="C2480" t="str">
            <v>m³</v>
          </cell>
          <cell r="D2480">
            <v>9.2100000000000009</v>
          </cell>
        </row>
        <row r="2481">
          <cell r="A2481" t="str">
            <v>1917099</v>
          </cell>
          <cell r="B2481" t="str">
            <v>Dragagem de cascalho fino com draga hopper - capacidade da cisterna de 2.000 m³ - DMT de 2.100 a 2.400 m</v>
          </cell>
          <cell r="C2481" t="str">
            <v>m³</v>
          </cell>
          <cell r="D2481">
            <v>9.3699999999999992</v>
          </cell>
        </row>
        <row r="2482">
          <cell r="A2482" t="str">
            <v>1917100</v>
          </cell>
          <cell r="B2482" t="str">
            <v>Dragagem de cascalho fino com draga hopper - capacidade da cisterna de 2.000 m³ - DMT de 2.400 a 2.700 m</v>
          </cell>
          <cell r="C2482" t="str">
            <v>m³</v>
          </cell>
          <cell r="D2482">
            <v>9.5399999999999991</v>
          </cell>
        </row>
        <row r="2483">
          <cell r="A2483" t="str">
            <v>1917101</v>
          </cell>
          <cell r="B2483" t="str">
            <v>Dragagem de cascalho fino com draga hopper - capacidade da cisterna de 2.000 m³ - DMT de 2.700 a 3.000 m</v>
          </cell>
          <cell r="C2483" t="str">
            <v>m³</v>
          </cell>
          <cell r="D2483">
            <v>9.7200000000000006</v>
          </cell>
        </row>
        <row r="2484">
          <cell r="A2484" t="str">
            <v>1917102</v>
          </cell>
          <cell r="B2484" t="str">
            <v>Dragagem de cascalho fino com draga hopper - capacidade da cisterna de 2.000 m³ - DMT de 3.000 m</v>
          </cell>
          <cell r="C2484" t="str">
            <v>m³</v>
          </cell>
          <cell r="D2484">
            <v>9.81</v>
          </cell>
        </row>
        <row r="2485">
          <cell r="A2485" t="str">
            <v>1901601</v>
          </cell>
          <cell r="B2485" t="str">
            <v>Dragagem de cascalho fino com draga hopper - capacidade da cisterna de 20.000 m³ - DMT de 1.500 a 1.800 m</v>
          </cell>
          <cell r="C2485" t="str">
            <v>m³</v>
          </cell>
          <cell r="D2485">
            <v>13.38</v>
          </cell>
        </row>
        <row r="2486">
          <cell r="A2486" t="str">
            <v>1901602</v>
          </cell>
          <cell r="B2486" t="str">
            <v>Dragagem de cascalho fino com draga hopper - capacidade da cisterna de 20.000 m³ - DMT de 1.800 a 2.100 m</v>
          </cell>
          <cell r="C2486" t="str">
            <v>m³</v>
          </cell>
          <cell r="D2486">
            <v>13.44</v>
          </cell>
        </row>
        <row r="2487">
          <cell r="A2487" t="str">
            <v>1901603</v>
          </cell>
          <cell r="B2487" t="str">
            <v>Dragagem de cascalho fino com draga hopper - capacidade da cisterna de 20.000 m³ - DMT de 2.100 a 2.400 m</v>
          </cell>
          <cell r="C2487" t="str">
            <v>m³</v>
          </cell>
          <cell r="D2487">
            <v>13.51</v>
          </cell>
        </row>
        <row r="2488">
          <cell r="A2488" t="str">
            <v>1901604</v>
          </cell>
          <cell r="B2488" t="str">
            <v>Dragagem de cascalho fino com draga hopper - capacidade da cisterna de 20.000 m³ - DMT de 2.400 a 2.700 m</v>
          </cell>
          <cell r="C2488" t="str">
            <v>m³</v>
          </cell>
          <cell r="D2488">
            <v>13.58</v>
          </cell>
        </row>
        <row r="2489">
          <cell r="A2489" t="str">
            <v>1901605</v>
          </cell>
          <cell r="B2489" t="str">
            <v>Dragagem de cascalho fino com draga hopper - capacidade da cisterna de 20.000 m³ - DMT de 2.700 a 3.000 m</v>
          </cell>
          <cell r="C2489" t="str">
            <v>m³</v>
          </cell>
          <cell r="D2489">
            <v>13.66</v>
          </cell>
        </row>
        <row r="2490">
          <cell r="A2490" t="str">
            <v>1901606</v>
          </cell>
          <cell r="B2490" t="str">
            <v>Dragagem de cascalho fino com draga hopper - capacidade da cisterna de 20.000 m³ - DMT de 3.000 m</v>
          </cell>
          <cell r="C2490" t="str">
            <v>m³</v>
          </cell>
          <cell r="D2490">
            <v>13.7</v>
          </cell>
        </row>
        <row r="2491">
          <cell r="A2491" t="str">
            <v>1917133</v>
          </cell>
          <cell r="B2491" t="str">
            <v>Dragagem de cascalho fino com draga hopper - capacidade da cisterna de 3.000 m³ - DMT de 1.500 a 1.800 m</v>
          </cell>
          <cell r="C2491" t="str">
            <v>m³</v>
          </cell>
          <cell r="D2491">
            <v>8.5299999999999994</v>
          </cell>
        </row>
        <row r="2492">
          <cell r="A2492" t="str">
            <v>1917134</v>
          </cell>
          <cell r="B2492" t="str">
            <v>Dragagem de cascalho fino com draga hopper - capacidade da cisterna de 3.000 m³ - DMT de 1.800 a 2.100 m</v>
          </cell>
          <cell r="C2492" t="str">
            <v>m³</v>
          </cell>
          <cell r="D2492">
            <v>8.65</v>
          </cell>
        </row>
        <row r="2493">
          <cell r="A2493" t="str">
            <v>1917135</v>
          </cell>
          <cell r="B2493" t="str">
            <v>Dragagem de cascalho fino com draga hopper - capacidade da cisterna de 3.000 m³ - DMT de 2.100 a 2.400 m</v>
          </cell>
          <cell r="C2493" t="str">
            <v>m³</v>
          </cell>
          <cell r="D2493">
            <v>8.7799999999999994</v>
          </cell>
        </row>
        <row r="2494">
          <cell r="A2494" t="str">
            <v>1917136</v>
          </cell>
          <cell r="B2494" t="str">
            <v>Dragagem de cascalho fino com draga hopper - capacidade da cisterna de 3.000 m³ - DMT de 2.400 a 2.700 m</v>
          </cell>
          <cell r="C2494" t="str">
            <v>m³</v>
          </cell>
          <cell r="D2494">
            <v>8.92</v>
          </cell>
        </row>
        <row r="2495">
          <cell r="A2495" t="str">
            <v>1917137</v>
          </cell>
          <cell r="B2495" t="str">
            <v>Dragagem de cascalho fino com draga hopper - capacidade da cisterna de 3.000 m³ - DMT de 2.700 a 3.000 m</v>
          </cell>
          <cell r="C2495" t="str">
            <v>m³</v>
          </cell>
          <cell r="D2495">
            <v>9.06</v>
          </cell>
        </row>
        <row r="2496">
          <cell r="A2496" t="str">
            <v>1917138</v>
          </cell>
          <cell r="B2496" t="str">
            <v>Dragagem de cascalho fino com draga hopper - capacidade da cisterna de 3.000 m³ - DMT de 3.000 m</v>
          </cell>
          <cell r="C2496" t="str">
            <v>m³</v>
          </cell>
          <cell r="D2496">
            <v>9.14</v>
          </cell>
        </row>
        <row r="2497">
          <cell r="A2497" t="str">
            <v>1917169</v>
          </cell>
          <cell r="B2497" t="str">
            <v>Dragagem de cascalho fino com draga hopper - capacidade da cisterna de 4.000 m³ - DMT de 1.500 a 1.800 m</v>
          </cell>
          <cell r="C2497" t="str">
            <v>m³</v>
          </cell>
          <cell r="D2497">
            <v>8.06</v>
          </cell>
        </row>
        <row r="2498">
          <cell r="A2498" t="str">
            <v>1917170</v>
          </cell>
          <cell r="B2498" t="str">
            <v>Dragagem de cascalho fino com draga hopper - capacidade da cisterna de 4.000 m³ - DMT de 1.800 a 2.100 m</v>
          </cell>
          <cell r="C2498" t="str">
            <v>m³</v>
          </cell>
          <cell r="D2498">
            <v>8.17</v>
          </cell>
        </row>
        <row r="2499">
          <cell r="A2499" t="str">
            <v>1917171</v>
          </cell>
          <cell r="B2499" t="str">
            <v>Dragagem de cascalho fino com draga hopper - capacidade da cisterna de 4.000 m³ - DMT de 2.100 a 2.400 m</v>
          </cell>
          <cell r="C2499" t="str">
            <v>m³</v>
          </cell>
          <cell r="D2499">
            <v>8.2799999999999994</v>
          </cell>
        </row>
        <row r="2500">
          <cell r="A2500" t="str">
            <v>1917172</v>
          </cell>
          <cell r="B2500" t="str">
            <v>Dragagem de cascalho fino com draga hopper - capacidade da cisterna de 4.000 m³ - DMT de 2.400 a 2.700 m</v>
          </cell>
          <cell r="C2500" t="str">
            <v>m³</v>
          </cell>
          <cell r="D2500">
            <v>8.4</v>
          </cell>
        </row>
        <row r="2501">
          <cell r="A2501" t="str">
            <v>1917173</v>
          </cell>
          <cell r="B2501" t="str">
            <v>Dragagem de cascalho fino com draga hopper - capacidade da cisterna de 4.000 m³ - DMT de 2.700 a 3.000 m</v>
          </cell>
          <cell r="C2501" t="str">
            <v>m³</v>
          </cell>
          <cell r="D2501">
            <v>8.52</v>
          </cell>
        </row>
        <row r="2502">
          <cell r="A2502" t="str">
            <v>1917174</v>
          </cell>
          <cell r="B2502" t="str">
            <v>Dragagem de cascalho fino com draga hopper - capacidade da cisterna de 4.000 m³ - DMT de 3.000 m</v>
          </cell>
          <cell r="C2502" t="str">
            <v>m³</v>
          </cell>
          <cell r="D2502">
            <v>8.59</v>
          </cell>
        </row>
        <row r="2503">
          <cell r="A2503" t="str">
            <v>1917205</v>
          </cell>
          <cell r="B2503" t="str">
            <v>Dragagem de cascalho fino com draga hopper - capacidade da cisterna de 5.000 m³ - DMT de 1.500 a 1.800 m</v>
          </cell>
          <cell r="C2503" t="str">
            <v>m³</v>
          </cell>
          <cell r="D2503">
            <v>8.86</v>
          </cell>
        </row>
        <row r="2504">
          <cell r="A2504" t="str">
            <v>1917206</v>
          </cell>
          <cell r="B2504" t="str">
            <v>Dragagem de cascalho fino com draga hopper - capacidade da cisterna de 5.000 m³ - DMT de 1.800 a 2.100 m</v>
          </cell>
          <cell r="C2504" t="str">
            <v>m³</v>
          </cell>
          <cell r="D2504">
            <v>8.9600000000000009</v>
          </cell>
        </row>
        <row r="2505">
          <cell r="A2505" t="str">
            <v>1917207</v>
          </cell>
          <cell r="B2505" t="str">
            <v>Dragagem de cascalho fino com draga hopper - capacidade da cisterna de 5.000 m³ - DMT de 2.100 a 2.400 m</v>
          </cell>
          <cell r="C2505" t="str">
            <v>m³</v>
          </cell>
          <cell r="D2505">
            <v>9.06</v>
          </cell>
        </row>
        <row r="2506">
          <cell r="A2506" t="str">
            <v>1917208</v>
          </cell>
          <cell r="B2506" t="str">
            <v>Dragagem de cascalho fino com draga hopper - capacidade da cisterna de 5.000 m³ - DMT de 2.400 a 2.700 m</v>
          </cell>
          <cell r="C2506" t="str">
            <v>m³</v>
          </cell>
          <cell r="D2506">
            <v>9.16</v>
          </cell>
        </row>
        <row r="2507">
          <cell r="A2507" t="str">
            <v>1917209</v>
          </cell>
          <cell r="B2507" t="str">
            <v>Dragagem de cascalho fino com draga hopper - capacidade da cisterna de 5.000 m³ - DMT de 2.700 a 3.000 m</v>
          </cell>
          <cell r="C2507" t="str">
            <v>m³</v>
          </cell>
          <cell r="D2507">
            <v>9.27</v>
          </cell>
        </row>
        <row r="2508">
          <cell r="A2508" t="str">
            <v>1917210</v>
          </cell>
          <cell r="B2508" t="str">
            <v>Dragagem de cascalho fino com draga hopper - capacidade da cisterna de 5.000 m³ - DMT de 3.000 m</v>
          </cell>
          <cell r="C2508" t="str">
            <v>m³</v>
          </cell>
          <cell r="D2508">
            <v>9.33</v>
          </cell>
        </row>
        <row r="2509">
          <cell r="A2509" t="str">
            <v>1917025</v>
          </cell>
          <cell r="B2509" t="str">
            <v>Dragagem de cascalho fino com draga hopper - capacidade da cisterna de 750 m³ - DMT de 1.500 a 1.800 m</v>
          </cell>
          <cell r="C2509" t="str">
            <v>m³</v>
          </cell>
          <cell r="D2509">
            <v>17.899999999999999</v>
          </cell>
        </row>
        <row r="2510">
          <cell r="A2510" t="str">
            <v>1917026</v>
          </cell>
          <cell r="B2510" t="str">
            <v>Dragagem de cascalho fino com draga hopper - capacidade da cisterna de 750 m³ - DMT de 1.800 a 2.100 m</v>
          </cell>
          <cell r="C2510" t="str">
            <v>m³</v>
          </cell>
          <cell r="D2510">
            <v>18.27</v>
          </cell>
        </row>
        <row r="2511">
          <cell r="A2511" t="str">
            <v>1917027</v>
          </cell>
          <cell r="B2511" t="str">
            <v>Dragagem de cascalho fino com draga hopper - capacidade da cisterna de 750 m³ - DMT de 2.100 a 2.400 m</v>
          </cell>
          <cell r="C2511" t="str">
            <v>m³</v>
          </cell>
          <cell r="D2511">
            <v>18.64</v>
          </cell>
        </row>
        <row r="2512">
          <cell r="A2512" t="str">
            <v>1917028</v>
          </cell>
          <cell r="B2512" t="str">
            <v>Dragagem de cascalho fino com draga hopper - capacidade da cisterna de 750 m³ - DMT de 2.400 a 2.700 m</v>
          </cell>
          <cell r="C2512" t="str">
            <v>m³</v>
          </cell>
          <cell r="D2512">
            <v>19.04</v>
          </cell>
        </row>
        <row r="2513">
          <cell r="A2513" t="str">
            <v>1917029</v>
          </cell>
          <cell r="B2513" t="str">
            <v>Dragagem de cascalho fino com draga hopper - capacidade da cisterna de 750 m³ - DMT de 2.700 a 3.000 m</v>
          </cell>
          <cell r="C2513" t="str">
            <v>m³</v>
          </cell>
          <cell r="D2513">
            <v>19.45</v>
          </cell>
        </row>
        <row r="2514">
          <cell r="A2514" t="str">
            <v>1917030</v>
          </cell>
          <cell r="B2514" t="str">
            <v>Dragagem de cascalho fino com draga hopper - capacidade da cisterna de 750 m³ - DMT de 3.000 m</v>
          </cell>
          <cell r="C2514" t="str">
            <v>m³</v>
          </cell>
          <cell r="D2514">
            <v>19.670000000000002</v>
          </cell>
        </row>
        <row r="2515">
          <cell r="A2515" t="str">
            <v>1917629</v>
          </cell>
          <cell r="B2515" t="str">
            <v>Dragagem de material de 1ª categoria com clamshell sobre pontão flutuante - capacidade da caçamba de 4,6 m³ - transporte com batelão sem propulsão com capacidade de 100 t - DMT 0 a 300 m</v>
          </cell>
          <cell r="C2515" t="str">
            <v>m³</v>
          </cell>
          <cell r="D2515">
            <v>14.06</v>
          </cell>
        </row>
        <row r="2516">
          <cell r="A2516" t="str">
            <v>1917633</v>
          </cell>
          <cell r="B2516" t="str">
            <v>Dragagem de material de 1ª categoria com clamshell sobre pontão flutuante - capacidade da caçamba de 4,6 m³ - transporte com batelão sem propulsão com capacidade de 100 t - DMT 1.200 a 1.500 m</v>
          </cell>
          <cell r="C2516" t="str">
            <v>m³</v>
          </cell>
          <cell r="D2516">
            <v>15.75</v>
          </cell>
        </row>
        <row r="2517">
          <cell r="A2517" t="str">
            <v>1917634</v>
          </cell>
          <cell r="B2517" t="str">
            <v>Dragagem de material de 1ª categoria com clamshell sobre pontão flutuante - capacidade da caçamba de 4,6 m³ - transporte com batelão sem propulsão com capacidade de 100 t - DMT 1.500 a 1.800 m</v>
          </cell>
          <cell r="C2517" t="str">
            <v>m³</v>
          </cell>
          <cell r="D2517">
            <v>16.059999999999999</v>
          </cell>
        </row>
        <row r="2518">
          <cell r="A2518" t="str">
            <v>1917635</v>
          </cell>
          <cell r="B2518" t="str">
            <v>Dragagem de material de 1ª categoria com clamshell sobre pontão flutuante - capacidade da caçamba de 4,6 m³ - transporte com batelão sem propulsão com capacidade de 100 t - DMT 1.800 a 2.100 m</v>
          </cell>
          <cell r="C2518" t="str">
            <v>m³</v>
          </cell>
          <cell r="D2518">
            <v>16.37</v>
          </cell>
        </row>
        <row r="2519">
          <cell r="A2519" t="str">
            <v>1917636</v>
          </cell>
          <cell r="B2519" t="str">
            <v>Dragagem de material de 1ª categoria com clamshell sobre pontão flutuante - capacidade da caçamba de 4,6 m³ - transporte com batelão sem propulsão com capacidade de 100 t - DMT 2.100 a 2.400 m</v>
          </cell>
          <cell r="C2519" t="str">
            <v>m³</v>
          </cell>
          <cell r="D2519">
            <v>18.260000000000002</v>
          </cell>
        </row>
        <row r="2520">
          <cell r="A2520" t="str">
            <v>1917637</v>
          </cell>
          <cell r="B2520" t="str">
            <v>Dragagem de material de 1ª categoria com clamshell sobre pontão flutuante - capacidade da caçamba de 4,6 m³ - transporte com batelão sem propulsão com capacidade de 100 t - DMT 2.400 a 2.700 m</v>
          </cell>
          <cell r="C2520" t="str">
            <v>m³</v>
          </cell>
          <cell r="D2520">
            <v>18.670000000000002</v>
          </cell>
        </row>
        <row r="2521">
          <cell r="A2521" t="str">
            <v>1917638</v>
          </cell>
          <cell r="B2521" t="str">
            <v>Dragagem de material de 1ª categoria com clamshell sobre pontão flutuante - capacidade da caçamba de 4,6 m³ - transporte com batelão sem propulsão com capacidade de 100 t - DMT 2.700 a 3.000 m</v>
          </cell>
          <cell r="C2521" t="str">
            <v>m³</v>
          </cell>
          <cell r="D2521">
            <v>19.079999999999998</v>
          </cell>
        </row>
        <row r="2522">
          <cell r="A2522" t="str">
            <v>1917630</v>
          </cell>
          <cell r="B2522" t="str">
            <v>Dragagem de material de 1ª categoria com clamshell sobre pontão flutuante - capacidade da caçamba de 4,6 m³ - transporte com batelão sem propulsão com capacidade de 100 t - DMT 300 a 600 m</v>
          </cell>
          <cell r="C2522" t="str">
            <v>m³</v>
          </cell>
          <cell r="D2522">
            <v>14.6</v>
          </cell>
        </row>
        <row r="2523">
          <cell r="A2523" t="str">
            <v>1917631</v>
          </cell>
          <cell r="B2523" t="str">
            <v>Dragagem de material de 1ª categoria com clamshell sobre pontão flutuante - capacidade da caçamba de 4,6 m³ - transporte com batelão sem propulsão com capacidade de 100 t - DMT 600 a 900 m</v>
          </cell>
          <cell r="C2523" t="str">
            <v>m³</v>
          </cell>
          <cell r="D2523">
            <v>15.06</v>
          </cell>
        </row>
        <row r="2524">
          <cell r="A2524" t="str">
            <v>1917632</v>
          </cell>
          <cell r="B2524" t="str">
            <v>Dragagem de material de 1ª categoria com clamshell sobre pontão flutuante - capacidade da caçamba de 4,6 m³ - transporte com batelão sem propulsão com capacidade de 100 t - DMT 900 a 1.200 m</v>
          </cell>
          <cell r="C2524" t="str">
            <v>m³</v>
          </cell>
          <cell r="D2524">
            <v>15.37</v>
          </cell>
        </row>
        <row r="2525">
          <cell r="A2525" t="str">
            <v>1917639</v>
          </cell>
          <cell r="B2525" t="str">
            <v>Dragagem de material de 1ª categoria com clamshell sobre pontão flutuante - capacidade da caçamba de 4,6 m³ - transporte com batelão sem propulsão com capacidade de 100 t - DMT de 3.000 m</v>
          </cell>
          <cell r="C2525" t="str">
            <v>m³</v>
          </cell>
          <cell r="D2525">
            <v>19.29</v>
          </cell>
        </row>
        <row r="2526">
          <cell r="A2526" t="str">
            <v>1917646</v>
          </cell>
          <cell r="B2526" t="str">
            <v>Dragagem de material de 1ª categoria com dragline - caçamba de 2,1 m³ - caminho de serviço em leito natural - DMT 1.000 a 1.200 m - com caminhão de 14 m³ e carregadeira</v>
          </cell>
          <cell r="C2526" t="str">
            <v>m³</v>
          </cell>
          <cell r="D2526">
            <v>19.36</v>
          </cell>
        </row>
        <row r="2527">
          <cell r="A2527" t="str">
            <v>1917647</v>
          </cell>
          <cell r="B2527" t="str">
            <v>Dragagem de material de 1ª categoria com dragline - caçamba de 2,1 m³ - caminho de serviço em leito natural - DMT 1.200 a 1.400 m - com caminhão de 14 m³ e carregadeira</v>
          </cell>
          <cell r="C2527" t="str">
            <v>m³</v>
          </cell>
          <cell r="D2527">
            <v>19.649999999999999</v>
          </cell>
        </row>
        <row r="2528">
          <cell r="A2528" t="str">
            <v>1917648</v>
          </cell>
          <cell r="B2528" t="str">
            <v>Dragagem de material de 1ª categoria com dragline - caçamba de 2,1 m³ - caminho de serviço em leito natural - DMT 1.400 a 1.600 m - com caminhão de 14 m³ e carregadeira</v>
          </cell>
          <cell r="C2528" t="str">
            <v>m³</v>
          </cell>
          <cell r="D2528">
            <v>19.88</v>
          </cell>
        </row>
        <row r="2529">
          <cell r="A2529" t="str">
            <v>1917649</v>
          </cell>
          <cell r="B2529" t="str">
            <v>Dragagem de material de 1ª categoria com dragline - caçamba de 2,1 m³ - caminho de serviço em leito natural - DMT 1.600 a 1.800 m - com caminhão de 14 m³ e carregadeira</v>
          </cell>
          <cell r="C2529" t="str">
            <v>m³</v>
          </cell>
          <cell r="D2529">
            <v>20.170000000000002</v>
          </cell>
        </row>
        <row r="2530">
          <cell r="A2530" t="str">
            <v>1917650</v>
          </cell>
          <cell r="B2530" t="str">
            <v>Dragagem de material de 1ª categoria com dragline - caçamba de 2,1 m³ - caminho de serviço em leito natural - DMT 1.800 a 2.000 m - com caminhão de 14 m³ e carregadeira</v>
          </cell>
          <cell r="C2530" t="str">
            <v>m³</v>
          </cell>
          <cell r="D2530">
            <v>20.47</v>
          </cell>
        </row>
        <row r="2531">
          <cell r="A2531" t="str">
            <v>1917651</v>
          </cell>
          <cell r="B2531" t="str">
            <v>Dragagem de material de 1ª categoria com dragline - caçamba de 2,1 m³ - caminho de serviço em leito natural - DMT 2.000 a 2.500 m - com caminhão de 14 m³ e carregadeira</v>
          </cell>
          <cell r="C2531" t="str">
            <v>m³</v>
          </cell>
          <cell r="D2531">
            <v>20.91</v>
          </cell>
        </row>
        <row r="2532">
          <cell r="A2532" t="str">
            <v>1917652</v>
          </cell>
          <cell r="B2532" t="str">
            <v>Dragagem de material de 1ª categoria com dragline - caçamba de 2,1 m³ - caminho de serviço em leito natural - DMT 2.500 a 3.000 m - com caminhão de 14 m³ e carregadeira</v>
          </cell>
          <cell r="C2532" t="str">
            <v>m³</v>
          </cell>
          <cell r="D2532">
            <v>23.19</v>
          </cell>
        </row>
        <row r="2533">
          <cell r="A2533" t="str">
            <v>1917642</v>
          </cell>
          <cell r="B2533" t="str">
            <v>Dragagem de material de 1ª categoria com dragline - caçamba de 2,1 m³ - caminho de serviço em leito natural - DMT 200 a 400 m - com caminhão de 14 m³ e carregadeira</v>
          </cell>
          <cell r="C2533" t="str">
            <v>m³</v>
          </cell>
          <cell r="D2533">
            <v>18.100000000000001</v>
          </cell>
        </row>
        <row r="2534">
          <cell r="A2534" t="str">
            <v>1917643</v>
          </cell>
          <cell r="B2534" t="str">
            <v>Dragagem de material de 1ª categoria com dragline - caçamba de 2,1 m³ - caminho de serviço em leito natural - DMT 400 a 600 m - com caminhão de 14 m³ e carregadeira</v>
          </cell>
          <cell r="C2534" t="str">
            <v>m³</v>
          </cell>
          <cell r="D2534">
            <v>18.47</v>
          </cell>
        </row>
        <row r="2535">
          <cell r="A2535" t="str">
            <v>1917641</v>
          </cell>
          <cell r="B2535" t="str">
            <v>Dragagem de material de 1ª categoria com dragline - caçamba de 2,1 m³ - caminho de serviço em leito natural - DMT 50 a 200 m - com caminhão de 14 m³ e carregadeira</v>
          </cell>
          <cell r="C2535" t="str">
            <v>m³</v>
          </cell>
          <cell r="D2535">
            <v>16.190000000000001</v>
          </cell>
        </row>
        <row r="2536">
          <cell r="A2536" t="str">
            <v>1917644</v>
          </cell>
          <cell r="B2536" t="str">
            <v>Dragagem de material de 1ª categoria com dragline - caçamba de 2,1 m³ - caminho de serviço em leito natural - DMT 600 a 800 m - com caminhão de 14 m³ e carregadeira</v>
          </cell>
          <cell r="C2536" t="str">
            <v>m³</v>
          </cell>
          <cell r="D2536">
            <v>18.84</v>
          </cell>
        </row>
        <row r="2537">
          <cell r="A2537" t="str">
            <v>1917645</v>
          </cell>
          <cell r="B2537" t="str">
            <v>Dragagem de material de 1ª categoria com dragline - caçamba de 2,1 m³ - caminho de serviço em leito natural - DMT 800 a 1.000 m - com caminhão de 14 m³ e carregadeira</v>
          </cell>
          <cell r="C2537" t="str">
            <v>m³</v>
          </cell>
          <cell r="D2537">
            <v>19.059999999999999</v>
          </cell>
        </row>
        <row r="2538">
          <cell r="A2538" t="str">
            <v>1917653</v>
          </cell>
          <cell r="B2538" t="str">
            <v>Dragagem de material de 1ª categoria com dragline - caçamba de 2,1 m³ - caminho de serviço em leito natural - DMT de 3.000 m - com caminhão de 14 m³ e carregadeira</v>
          </cell>
          <cell r="C2538" t="str">
            <v>m³</v>
          </cell>
          <cell r="D2538">
            <v>23.52</v>
          </cell>
        </row>
        <row r="2539">
          <cell r="A2539" t="str">
            <v>1917659</v>
          </cell>
          <cell r="B2539" t="str">
            <v>Dragagem de material de 1ª categoria com dragline - caçamba de 2,1 m³ - caminho de serviço em revestimento primário - DMT 1.000 a 1.200 m - com caminhão de 14 m³ e carregadeira</v>
          </cell>
          <cell r="C2539" t="str">
            <v>m³</v>
          </cell>
          <cell r="D2539">
            <v>18.54</v>
          </cell>
        </row>
        <row r="2540">
          <cell r="A2540" t="str">
            <v>1917660</v>
          </cell>
          <cell r="B2540" t="str">
            <v>Dragagem de material de 1ª categoria com dragline - caçamba de 2,1 m³ - caminho de serviço em revestimento primário - DMT 1.200 a 1.400 m - com caminhão de 14 m³ e carregadeira</v>
          </cell>
          <cell r="C2540" t="str">
            <v>m³</v>
          </cell>
          <cell r="D2540">
            <v>18.690000000000001</v>
          </cell>
        </row>
        <row r="2541">
          <cell r="A2541" t="str">
            <v>1917661</v>
          </cell>
          <cell r="B2541" t="str">
            <v>Dragagem de material de 1ª categoria com dragline - caçamba de 2,1 m³ - caminho de serviço em revestimento primário - DMT 1.400 a 1.600 m - com caminhão de 14 m³ e carregadeira</v>
          </cell>
          <cell r="C2541" t="str">
            <v>m³</v>
          </cell>
          <cell r="D2541">
            <v>18.84</v>
          </cell>
        </row>
        <row r="2542">
          <cell r="A2542" t="str">
            <v>1917662</v>
          </cell>
          <cell r="B2542" t="str">
            <v>Dragagem de material de 1ª categoria com dragline - caçamba de 2,1 m³ - caminho de serviço em revestimento primário - DMT 1.600 a 1.800 m - com caminhão de 14 m³ e carregadeira</v>
          </cell>
          <cell r="C2542" t="str">
            <v>m³</v>
          </cell>
          <cell r="D2542">
            <v>18.989999999999998</v>
          </cell>
        </row>
        <row r="2543">
          <cell r="A2543" t="str">
            <v>1917663</v>
          </cell>
          <cell r="B2543" t="str">
            <v>Dragagem de material de 1ª categoria com dragline - caçamba de 2,1 m³ - caminho de serviço em revestimento primário - DMT 1.800 a 2.000 m - com caminhão de 14 m³ e carregadeira</v>
          </cell>
          <cell r="C2543" t="str">
            <v>m³</v>
          </cell>
          <cell r="D2543">
            <v>19.21</v>
          </cell>
        </row>
        <row r="2544">
          <cell r="A2544" t="str">
            <v>1917664</v>
          </cell>
          <cell r="B2544" t="str">
            <v>Dragagem de material de 1ª categoria com dragline - caçamba de 2,1 m³ - caminho de serviço em revestimento primário - DMT 2.000 a 2.500 m - com caminhão de 14 m³ e carregadeira</v>
          </cell>
          <cell r="C2544" t="str">
            <v>m³</v>
          </cell>
          <cell r="D2544">
            <v>19.510000000000002</v>
          </cell>
        </row>
        <row r="2545">
          <cell r="A2545" t="str">
            <v>1917665</v>
          </cell>
          <cell r="B2545" t="str">
            <v>Dragagem de material de 1ª categoria com dragline - caçamba de 2,1 m³ - caminho de serviço em revestimento primário - DMT 2.500 a 3.000 m - com caminhão de 14 m³ e carregadeira</v>
          </cell>
          <cell r="C2545" t="str">
            <v>m³</v>
          </cell>
          <cell r="D2545">
            <v>19.95</v>
          </cell>
        </row>
        <row r="2546">
          <cell r="A2546" t="str">
            <v>1917655</v>
          </cell>
          <cell r="B2546" t="str">
            <v>Dragagem de material de 1ª categoria com dragline - caçamba de 2,1 m³ - caminho de serviço em revestimento primário - DMT 200 a 400 m - com caminhão de 14 m³ e carregadeira</v>
          </cell>
          <cell r="C2546" t="str">
            <v>m³</v>
          </cell>
          <cell r="D2546">
            <v>16.190000000000001</v>
          </cell>
        </row>
        <row r="2547">
          <cell r="A2547" t="str">
            <v>1917656</v>
          </cell>
          <cell r="B2547" t="str">
            <v>Dragagem de material de 1ª categoria com dragline - caçamba de 2,1 m³ - caminho de serviço em revestimento primário - DMT 400 a 600 m - com caminhão de 14 m³ e carregadeira</v>
          </cell>
          <cell r="C2547" t="str">
            <v>m³</v>
          </cell>
          <cell r="D2547">
            <v>17.95</v>
          </cell>
        </row>
        <row r="2548">
          <cell r="A2548" t="str">
            <v>1917654</v>
          </cell>
          <cell r="B2548" t="str">
            <v>Dragagem de material de 1ª categoria com dragline - caçamba de 2,1 m³ - caminho de serviço em revestimento primário - DMT 50 a 200 m - com caminhão de 14 m³ e carregadeira</v>
          </cell>
          <cell r="C2548" t="str">
            <v>m³</v>
          </cell>
          <cell r="D2548">
            <v>15.93</v>
          </cell>
        </row>
        <row r="2549">
          <cell r="A2549" t="str">
            <v>1917657</v>
          </cell>
          <cell r="B2549" t="str">
            <v>Dragagem de material de 1ª categoria com dragline - caçamba de 2,1 m³ - caminho de serviço em revestimento primário - DMT 600 a 800 m - com caminhão de 14 m³ e carregadeira</v>
          </cell>
          <cell r="C2549" t="str">
            <v>m³</v>
          </cell>
          <cell r="D2549">
            <v>18.18</v>
          </cell>
        </row>
        <row r="2550">
          <cell r="A2550" t="str">
            <v>1917658</v>
          </cell>
          <cell r="B2550" t="str">
            <v>Dragagem de material de 1ª categoria com dragline - caçamba de 2,1 m³ - caminho de serviço em revestimento primário - DMT 800 a 1.000 m - com caminhão de 14 m³ e carregadeira</v>
          </cell>
          <cell r="C2550" t="str">
            <v>m³</v>
          </cell>
          <cell r="D2550">
            <v>18.32</v>
          </cell>
        </row>
        <row r="2551">
          <cell r="A2551" t="str">
            <v>1917666</v>
          </cell>
          <cell r="B2551" t="str">
            <v>Dragagem de material de 1ª categoria com dragline - caçamba de 2,1 m³ - caminho de serviço em revestimento primário - DMT de 3.000 m - com caminhão de 14 m³ e carregadeira</v>
          </cell>
          <cell r="C2551" t="str">
            <v>m³</v>
          </cell>
          <cell r="D2551">
            <v>20.239999999999998</v>
          </cell>
        </row>
        <row r="2552">
          <cell r="A2552" t="str">
            <v>1917672</v>
          </cell>
          <cell r="B2552" t="str">
            <v>Dragagem de material de 1ª categoria com dragline - caçamba de 2,1 m³ - caminho de serviço pavimentado - DMT 1.000 a 1.200 m - com caminhão de 14 m³ e carregadeira</v>
          </cell>
          <cell r="C2552" t="str">
            <v>m³</v>
          </cell>
          <cell r="D2552">
            <v>18.47</v>
          </cell>
        </row>
        <row r="2553">
          <cell r="A2553" t="str">
            <v>1917673</v>
          </cell>
          <cell r="B2553" t="str">
            <v>Dragagem de material de 1ª categoria com dragline - caçamba de 2,1 m³ - caminho de serviço pavimentado - DMT 1.200 a 1.400 m - com caminhão de 14 m³ e carregadeira</v>
          </cell>
          <cell r="C2553" t="str">
            <v>m³</v>
          </cell>
          <cell r="D2553">
            <v>18.690000000000001</v>
          </cell>
        </row>
        <row r="2554">
          <cell r="A2554" t="str">
            <v>1917674</v>
          </cell>
          <cell r="B2554" t="str">
            <v>Dragagem de material de 1ª categoria com dragline - caçamba de 2,1 m³ - caminho de serviço pavimentado - DMT 1.400 a 1.600 m - com caminhão de 14 m³ e carregadeira</v>
          </cell>
          <cell r="C2554" t="str">
            <v>m³</v>
          </cell>
          <cell r="D2554">
            <v>18.84</v>
          </cell>
        </row>
        <row r="2555">
          <cell r="A2555" t="str">
            <v>1917675</v>
          </cell>
          <cell r="B2555" t="str">
            <v>Dragagem de material de 1ª categoria com dragline - caçamba de 2,1 m³ - caminho de serviço pavimentado - DMT 1.600 a 1.800 m - com caminhão de 14 m³ e carregadeira</v>
          </cell>
          <cell r="C2555" t="str">
            <v>m³</v>
          </cell>
          <cell r="D2555">
            <v>18.989999999999998</v>
          </cell>
        </row>
        <row r="2556">
          <cell r="A2556" t="str">
            <v>1917676</v>
          </cell>
          <cell r="B2556" t="str">
            <v>Dragagem de material de 1ª categoria com dragline - caçamba de 2,1 m³ - caminho de serviço pavimentado - DMT 1.800 a 2.000 m - com caminhão de 14 m³ e carregadeira</v>
          </cell>
          <cell r="C2556" t="str">
            <v>m³</v>
          </cell>
          <cell r="D2556">
            <v>19.14</v>
          </cell>
        </row>
        <row r="2557">
          <cell r="A2557" t="str">
            <v>1917677</v>
          </cell>
          <cell r="B2557" t="str">
            <v>Dragagem de material de 1ª categoria com dragline - caçamba de 2,1 m³ - caminho de serviço pavimentado - DMT 2.000 a 2.500 m - com caminhão de 14 m³ e carregadeira</v>
          </cell>
          <cell r="C2557" t="str">
            <v>m³</v>
          </cell>
          <cell r="D2557">
            <v>19.43</v>
          </cell>
        </row>
        <row r="2558">
          <cell r="A2558" t="str">
            <v>1917678</v>
          </cell>
          <cell r="B2558" t="str">
            <v>Dragagem de material de 1ª categoria com dragline - caçamba de 2,1 m³ - caminho de serviço pavimentado - DMT 2.500 a 3.000 m - com caminhão de 14 m³ e carregadeira</v>
          </cell>
          <cell r="C2558" t="str">
            <v>m³</v>
          </cell>
          <cell r="D2558">
            <v>19.88</v>
          </cell>
        </row>
        <row r="2559">
          <cell r="A2559" t="str">
            <v>1917668</v>
          </cell>
          <cell r="B2559" t="str">
            <v>Dragagem de material de 1ª categoria com dragline - caçamba de 2,1 m³ - caminho de serviço pavimentado - DMT 200 a 400 m - com caminhão de 14 m³ e carregadeira</v>
          </cell>
          <cell r="C2559" t="str">
            <v>m³</v>
          </cell>
          <cell r="D2559">
            <v>17.809999999999999</v>
          </cell>
        </row>
        <row r="2560">
          <cell r="A2560" t="str">
            <v>1917669</v>
          </cell>
          <cell r="B2560" t="str">
            <v>Dragagem de material de 1ª categoria com dragline - caçamba de 2,1 m³ - caminho de serviço pavimentado - DMT 400 a 600 m - com caminhão de 14 m³ e carregadeira</v>
          </cell>
          <cell r="C2560" t="str">
            <v>m³</v>
          </cell>
          <cell r="D2560">
            <v>17.95</v>
          </cell>
        </row>
        <row r="2561">
          <cell r="A2561" t="str">
            <v>1917667</v>
          </cell>
          <cell r="B2561" t="str">
            <v>Dragagem de material de 1ª categoria com dragline - caçamba de 2,1 m³ - caminho de serviço pavimentado - DMT 50 a 200 m - com caminhão de 14 m³ e carregadeira</v>
          </cell>
          <cell r="C2561" t="str">
            <v>m³</v>
          </cell>
          <cell r="D2561">
            <v>16.010000000000002</v>
          </cell>
        </row>
        <row r="2562">
          <cell r="A2562" t="str">
            <v>1917670</v>
          </cell>
          <cell r="B2562" t="str">
            <v>Dragagem de material de 1ª categoria com dragline - caçamba de 2,1 m³ - caminho de serviço pavimentado - DMT 600 a 800 m - com caminhão de 14 m³ e carregadeira</v>
          </cell>
          <cell r="C2562" t="str">
            <v>m³</v>
          </cell>
          <cell r="D2562">
            <v>18.18</v>
          </cell>
        </row>
        <row r="2563">
          <cell r="A2563" t="str">
            <v>1917671</v>
          </cell>
          <cell r="B2563" t="str">
            <v>Dragagem de material de 1ª categoria com dragline - caçamba de 2,1 m³ - caminho de serviço pavimentado - DMT 800 a 1.000 m - com caminhão de 14 m³ e carregadeira</v>
          </cell>
          <cell r="C2563" t="str">
            <v>m³</v>
          </cell>
          <cell r="D2563">
            <v>18.32</v>
          </cell>
        </row>
        <row r="2564">
          <cell r="A2564" t="str">
            <v>1917679</v>
          </cell>
          <cell r="B2564" t="str">
            <v>Dragagem de material de 1ª categoria com dragline - caçamba de 2,1 m³ - caminho de serviço pavimentado - DMT de 3.000 m - com caminhão de 14 m³ e carregadeira</v>
          </cell>
          <cell r="C2564" t="str">
            <v>m³</v>
          </cell>
          <cell r="D2564">
            <v>20.100000000000001</v>
          </cell>
        </row>
        <row r="2565">
          <cell r="A2565" t="str">
            <v>1917640</v>
          </cell>
          <cell r="B2565" t="str">
            <v>Dragagem de material de 1ª categoria com dragline - caçamba de 2,1 m³ - DMT até 50 m</v>
          </cell>
          <cell r="C2565" t="str">
            <v>m³</v>
          </cell>
          <cell r="D2565">
            <v>8.5500000000000007</v>
          </cell>
        </row>
        <row r="2566">
          <cell r="A2566" t="str">
            <v>1917686</v>
          </cell>
          <cell r="B2566" t="str">
            <v>Dragagem de material de 1ª categoria com escavadeira hidráulica - capacidade de caçamba de 1,56 m³ - caminho de serviço em leito natural - DMT 1.000 a 1.200 m</v>
          </cell>
          <cell r="C2566" t="str">
            <v>m³</v>
          </cell>
          <cell r="D2566">
            <v>10.42</v>
          </cell>
        </row>
        <row r="2567">
          <cell r="A2567" t="str">
            <v>1917687</v>
          </cell>
          <cell r="B2567" t="str">
            <v>Dragagem de material de 1ª categoria com escavadeira hidráulica - capacidade de caçamba de 1,56 m³ - caminho de serviço em leito natural - DMT 1.200 a 1.400 m</v>
          </cell>
          <cell r="C2567" t="str">
            <v>m³</v>
          </cell>
          <cell r="D2567">
            <v>10.71</v>
          </cell>
        </row>
        <row r="2568">
          <cell r="A2568" t="str">
            <v>1917688</v>
          </cell>
          <cell r="B2568" t="str">
            <v>Dragagem de material de 1ª categoria com escavadeira hidráulica - capacidade de caçamba de 1,56 m³ - caminho de serviço em leito natural - DMT 1.400 a 1.600 m</v>
          </cell>
          <cell r="C2568" t="str">
            <v>m³</v>
          </cell>
          <cell r="D2568">
            <v>11.73</v>
          </cell>
        </row>
        <row r="2569">
          <cell r="A2569" t="str">
            <v>1917689</v>
          </cell>
          <cell r="B2569" t="str">
            <v>Dragagem de material de 1ª categoria com escavadeira hidráulica - capacidade de caçamba de 1,56 m³ - caminho de serviço em leito natural - DMT 1.600 a 1.800 m</v>
          </cell>
          <cell r="C2569" t="str">
            <v>m³</v>
          </cell>
          <cell r="D2569">
            <v>12.04</v>
          </cell>
        </row>
        <row r="2570">
          <cell r="A2570" t="str">
            <v>1917690</v>
          </cell>
          <cell r="B2570" t="str">
            <v>Dragagem de material de 1ª categoria com escavadeira hidráulica - capacidade de caçamba de 1,56 m³ - caminho de serviço em leito natural - DMT 1.800 a 2.000 m</v>
          </cell>
          <cell r="C2570" t="str">
            <v>m³</v>
          </cell>
          <cell r="D2570">
            <v>12.27</v>
          </cell>
        </row>
        <row r="2571">
          <cell r="A2571" t="str">
            <v>1917691</v>
          </cell>
          <cell r="B2571" t="str">
            <v>Dragagem de material de 1ª categoria com escavadeira hidráulica - capacidade de caçamba de 1,56 m³ - caminho de serviço em leito natural - DMT 2.000 a 2.500 m</v>
          </cell>
          <cell r="C2571" t="str">
            <v>m³</v>
          </cell>
          <cell r="D2571">
            <v>12.73</v>
          </cell>
        </row>
        <row r="2572">
          <cell r="A2572" t="str">
            <v>1917692</v>
          </cell>
          <cell r="B2572" t="str">
            <v>Dragagem de material de 1ª categoria com escavadeira hidráulica - capacidade de caçamba de 1,56 m³ - caminho de serviço em leito natural - DMT 2.500 a 3.000 m</v>
          </cell>
          <cell r="C2572" t="str">
            <v>m³</v>
          </cell>
          <cell r="D2572">
            <v>14.31</v>
          </cell>
        </row>
        <row r="2573">
          <cell r="A2573" t="str">
            <v>1917682</v>
          </cell>
          <cell r="B2573" t="str">
            <v>Dragagem de material de 1ª categoria com escavadeira hidráulica - capacidade de caçamba de 1,56 m³ - caminho de serviço em leito natural - DMT 200 a 400 m</v>
          </cell>
          <cell r="C2573" t="str">
            <v>m³</v>
          </cell>
          <cell r="D2573">
            <v>9.1999999999999993</v>
          </cell>
        </row>
        <row r="2574">
          <cell r="A2574" t="str">
            <v>1917693</v>
          </cell>
          <cell r="B2574" t="str">
            <v>Dragagem de material de 1ª categoria com escavadeira hidráulica - capacidade de caçamba de 1,56 m³ - caminho de serviço em leito natural - DMT 3.000 m</v>
          </cell>
          <cell r="C2574" t="str">
            <v>m³</v>
          </cell>
          <cell r="D2574">
            <v>14.7</v>
          </cell>
        </row>
        <row r="2575">
          <cell r="A2575" t="str">
            <v>1917683</v>
          </cell>
          <cell r="B2575" t="str">
            <v>Dragagem de material de 1ª categoria com escavadeira hidráulica - capacidade de caçamba de 1,56 m³ - caminho de serviço em leito natural - DMT 400 a 600 m</v>
          </cell>
          <cell r="C2575" t="str">
            <v>m³</v>
          </cell>
          <cell r="D2575">
            <v>9.5500000000000007</v>
          </cell>
        </row>
        <row r="2576">
          <cell r="A2576" t="str">
            <v>1917681</v>
          </cell>
          <cell r="B2576" t="str">
            <v>Dragagem de material de 1ª categoria com escavadeira hidráulica - capacidade de caçamba de 1,56 m³ - caminho de serviço em leito natural - DMT 50 a 200 m</v>
          </cell>
          <cell r="C2576" t="str">
            <v>m³</v>
          </cell>
          <cell r="D2576">
            <v>7.95</v>
          </cell>
        </row>
        <row r="2577">
          <cell r="A2577" t="str">
            <v>1917684</v>
          </cell>
          <cell r="B2577" t="str">
            <v>Dragagem de material de 1ª categoria com escavadeira hidráulica - capacidade de caçamba de 1,56 m³ - caminho de serviço em leito natural - DMT 600 a 800 m</v>
          </cell>
          <cell r="C2577" t="str">
            <v>m³</v>
          </cell>
          <cell r="D2577">
            <v>9.84</v>
          </cell>
        </row>
        <row r="2578">
          <cell r="A2578" t="str">
            <v>1917685</v>
          </cell>
          <cell r="B2578" t="str">
            <v>Dragagem de material de 1ª categoria com escavadeira hidráulica - capacidade de caçamba de 1,56 m³ - caminho de serviço em leito natural - DMT 800 a 1.000 m</v>
          </cell>
          <cell r="C2578" t="str">
            <v>m³</v>
          </cell>
          <cell r="D2578">
            <v>10.130000000000001</v>
          </cell>
        </row>
        <row r="2579">
          <cell r="A2579" t="str">
            <v>1917699</v>
          </cell>
          <cell r="B2579" t="str">
            <v>Dragagem de material de 1ª categoria com escavadeira hidráulica - capacidade de caçamba de 1,56 m³ - caminho de serviço em revestimento primário - DMT 1.000 a 1.200 m</v>
          </cell>
          <cell r="C2579" t="str">
            <v>m³</v>
          </cell>
          <cell r="D2579">
            <v>9.5500000000000007</v>
          </cell>
        </row>
        <row r="2580">
          <cell r="A2580" t="str">
            <v>1917700</v>
          </cell>
          <cell r="B2580" t="str">
            <v>Dragagem de material de 1ª categoria com escavadeira hidráulica - capacidade de caçamba de 1,56 m³ - caminho de serviço em revestimento primário - DMT 1.200 a 1.400 m</v>
          </cell>
          <cell r="C2580" t="str">
            <v>m³</v>
          </cell>
          <cell r="D2580">
            <v>9.7200000000000006</v>
          </cell>
        </row>
        <row r="2581">
          <cell r="A2581" t="str">
            <v>1917701</v>
          </cell>
          <cell r="B2581" t="str">
            <v>Dragagem de material de 1ª categoria com escavadeira hidráulica - capacidade de caçamba de 1,56 m³ - caminho de serviço em revestimento primário - DMT 1.400 a 1.600 m</v>
          </cell>
          <cell r="C2581" t="str">
            <v>m³</v>
          </cell>
          <cell r="D2581">
            <v>9.9</v>
          </cell>
        </row>
        <row r="2582">
          <cell r="A2582" t="str">
            <v>1917702</v>
          </cell>
          <cell r="B2582" t="str">
            <v>Dragagem de material de 1ª categoria com escavadeira hidráulica - capacidade de caçamba de 1,56 m³ - caminho de serviço em revestimento primário - DMT 1.600 a 1.800 m</v>
          </cell>
          <cell r="C2582" t="str">
            <v>m³</v>
          </cell>
          <cell r="D2582">
            <v>10.07</v>
          </cell>
        </row>
        <row r="2583">
          <cell r="A2583" t="str">
            <v>1917703</v>
          </cell>
          <cell r="B2583" t="str">
            <v>Dragagem de material de 1ª categoria com escavadeira hidráulica - capacidade de caçamba de 1,56 m³ - caminho de serviço em revestimento primário - DMT 1.800 a 2.000 m</v>
          </cell>
          <cell r="C2583" t="str">
            <v>m³</v>
          </cell>
          <cell r="D2583">
            <v>10.25</v>
          </cell>
        </row>
        <row r="2584">
          <cell r="A2584" t="str">
            <v>1917704</v>
          </cell>
          <cell r="B2584" t="str">
            <v>Dragagem de material de 1ª categoria com escavadeira hidráulica - capacidade de caçamba de 1,56 m³ - caminho de serviço em revestimento primário - DMT 2.000 a 2.500 m</v>
          </cell>
          <cell r="C2584" t="str">
            <v>m³</v>
          </cell>
          <cell r="D2584">
            <v>10.54</v>
          </cell>
        </row>
        <row r="2585">
          <cell r="A2585" t="str">
            <v>1917705</v>
          </cell>
          <cell r="B2585" t="str">
            <v>Dragagem de material de 1ª categoria com escavadeira hidráulica - capacidade de caçamba de 1,56 m³ - caminho de serviço em revestimento primário - DMT 2.500 a 3.000 m</v>
          </cell>
          <cell r="C2585" t="str">
            <v>m³</v>
          </cell>
          <cell r="D2585">
            <v>11.81</v>
          </cell>
        </row>
        <row r="2586">
          <cell r="A2586" t="str">
            <v>1917695</v>
          </cell>
          <cell r="B2586" t="str">
            <v>Dragagem de material de 1ª categoria com escavadeira hidráulica - capacidade de caçamba de 1,56 m³ - caminho de serviço em revestimento primário - DMT 200 a 400 m</v>
          </cell>
          <cell r="C2586" t="str">
            <v>m³</v>
          </cell>
          <cell r="D2586">
            <v>7.95</v>
          </cell>
        </row>
        <row r="2587">
          <cell r="A2587" t="str">
            <v>1917706</v>
          </cell>
          <cell r="B2587" t="str">
            <v>Dragagem de material de 1ª categoria com escavadeira hidráulica - capacidade de caçamba de 1,56 m³ - caminho de serviço em revestimento primário - DMT 3.000 m</v>
          </cell>
          <cell r="C2587" t="str">
            <v>m³</v>
          </cell>
          <cell r="D2587">
            <v>12.12</v>
          </cell>
        </row>
        <row r="2588">
          <cell r="A2588" t="str">
            <v>1917696</v>
          </cell>
          <cell r="B2588" t="str">
            <v>Dragagem de material de 1ª categoria com escavadeira hidráulica - capacidade de caçamba de 1,56 m³ - caminho de serviço em revestimento primário - DMT 400 a 600 m</v>
          </cell>
          <cell r="C2588" t="str">
            <v>m³</v>
          </cell>
          <cell r="D2588">
            <v>8.9700000000000006</v>
          </cell>
        </row>
        <row r="2589">
          <cell r="A2589" t="str">
            <v>1917694</v>
          </cell>
          <cell r="B2589" t="str">
            <v>Dragagem de material de 1ª categoria com escavadeira hidráulica - capacidade de caçamba de 1,56 m³ - caminho de serviço em revestimento primário - DMT 50 a 200 m</v>
          </cell>
          <cell r="C2589" t="str">
            <v>m³</v>
          </cell>
          <cell r="D2589">
            <v>7.68</v>
          </cell>
        </row>
        <row r="2590">
          <cell r="A2590" t="str">
            <v>1917697</v>
          </cell>
          <cell r="B2590" t="str">
            <v>Dragagem de material de 1ª categoria com escavadeira hidráulica - capacidade de caçamba de 1,56 m³ - caminho de serviço em revestimento primário - DMT 600 a 800 m</v>
          </cell>
          <cell r="C2590" t="str">
            <v>m³</v>
          </cell>
          <cell r="D2590">
            <v>9.1999999999999993</v>
          </cell>
        </row>
        <row r="2591">
          <cell r="A2591" t="str">
            <v>1917698</v>
          </cell>
          <cell r="B2591" t="str">
            <v>Dragagem de material de 1ª categoria com escavadeira hidráulica - capacidade de caçamba de 1,56 m³ - caminho de serviço em revestimento primário - DMT 800 a 1.000 m</v>
          </cell>
          <cell r="C2591" t="str">
            <v>m³</v>
          </cell>
          <cell r="D2591">
            <v>9.3800000000000008</v>
          </cell>
        </row>
        <row r="2592">
          <cell r="A2592" t="str">
            <v>1917712</v>
          </cell>
          <cell r="B2592" t="str">
            <v>Dragagem de material de 1ª categoria com escavadeira hidráulica - capacidade de caçamba de 1,56 m³ - caminho de serviço pavimentado - DMT 1.000 a 1.200 m</v>
          </cell>
          <cell r="C2592" t="str">
            <v>m³</v>
          </cell>
          <cell r="D2592">
            <v>9.5500000000000007</v>
          </cell>
        </row>
        <row r="2593">
          <cell r="A2593" t="str">
            <v>1917713</v>
          </cell>
          <cell r="B2593" t="str">
            <v>Dragagem de material de 1ª categoria com escavadeira hidráulica - capacidade de caçamba de 1,56 m³ - caminho de serviço pavimentado - DMT 1.200 a 1.400 m</v>
          </cell>
          <cell r="C2593" t="str">
            <v>m³</v>
          </cell>
          <cell r="D2593">
            <v>9.7200000000000006</v>
          </cell>
        </row>
        <row r="2594">
          <cell r="A2594" t="str">
            <v>1917714</v>
          </cell>
          <cell r="B2594" t="str">
            <v>Dragagem de material de 1ª categoria com escavadeira hidráulica - capacidade de caçamba de 1,56 m³ - caminho de serviço pavimentado - DMT 1.400 a 1.600 m</v>
          </cell>
          <cell r="C2594" t="str">
            <v>m³</v>
          </cell>
          <cell r="D2594">
            <v>9.9</v>
          </cell>
        </row>
        <row r="2595">
          <cell r="A2595" t="str">
            <v>1917715</v>
          </cell>
          <cell r="B2595" t="str">
            <v>Dragagem de material de 1ª categoria com escavadeira hidráulica - capacidade de caçamba de 1,56 m³ - caminho de serviço pavimentado - DMT 1.600 a 1.800 m</v>
          </cell>
          <cell r="C2595" t="str">
            <v>m³</v>
          </cell>
          <cell r="D2595">
            <v>10.01</v>
          </cell>
        </row>
        <row r="2596">
          <cell r="A2596" t="str">
            <v>1917716</v>
          </cell>
          <cell r="B2596" t="str">
            <v>Dragagem de material de 1ª categoria com escavadeira hidráulica - capacidade de caçamba de 1,56 m³ - caminho de serviço pavimentado - DMT 1.800 a 2.000 m</v>
          </cell>
          <cell r="C2596" t="str">
            <v>m³</v>
          </cell>
          <cell r="D2596">
            <v>10.19</v>
          </cell>
        </row>
        <row r="2597">
          <cell r="A2597" t="str">
            <v>1917717</v>
          </cell>
          <cell r="B2597" t="str">
            <v>Dragagem de material de 1ª categoria com escavadeira hidráulica - capacidade de caçamba de 1,56 m³ - caminho de serviço pavimentado - DMT 2.000 a 2.500 m</v>
          </cell>
          <cell r="C2597" t="str">
            <v>m³</v>
          </cell>
          <cell r="D2597">
            <v>10.48</v>
          </cell>
        </row>
        <row r="2598">
          <cell r="A2598" t="str">
            <v>1917718</v>
          </cell>
          <cell r="B2598" t="str">
            <v>Dragagem de material de 1ª categoria com escavadeira hidráulica - capacidade de caçamba de 1,56 m³ - caminho de serviço pavimentado - DMT 2.500 a 3.000 m</v>
          </cell>
          <cell r="C2598" t="str">
            <v>m³</v>
          </cell>
          <cell r="D2598">
            <v>11.65</v>
          </cell>
        </row>
        <row r="2599">
          <cell r="A2599" t="str">
            <v>1917708</v>
          </cell>
          <cell r="B2599" t="str">
            <v>Dragagem de material de 1ª categoria com escavadeira hidráulica - capacidade de caçamba de 1,56 m³ - caminho de serviço pavimentado - DMT 200 a 400 m</v>
          </cell>
          <cell r="C2599" t="str">
            <v>m³</v>
          </cell>
          <cell r="D2599">
            <v>8.8000000000000007</v>
          </cell>
        </row>
        <row r="2600">
          <cell r="A2600" t="str">
            <v>1917719</v>
          </cell>
          <cell r="B2600" t="str">
            <v>Dragagem de material de 1ª categoria com escavadeira hidráulica - capacidade de caçamba de 1,56 m³ - caminho de serviço pavimentado - DMT 3.000 m</v>
          </cell>
          <cell r="C2600" t="str">
            <v>m³</v>
          </cell>
          <cell r="D2600">
            <v>11.96</v>
          </cell>
        </row>
        <row r="2601">
          <cell r="A2601" t="str">
            <v>1917709</v>
          </cell>
          <cell r="B2601" t="str">
            <v>Dragagem de material de 1ª categoria com escavadeira hidráulica - capacidade de caçamba de 1,56 m³ - caminho de serviço pavimentado - DMT 400 a 600 m</v>
          </cell>
          <cell r="C2601" t="str">
            <v>m³</v>
          </cell>
          <cell r="D2601">
            <v>9.0299999999999994</v>
          </cell>
        </row>
        <row r="2602">
          <cell r="A2602" t="str">
            <v>1917707</v>
          </cell>
          <cell r="B2602" t="str">
            <v>Dragagem de material de 1ª categoria com escavadeira hidráulica - capacidade de caçamba de 1,56 m³ - caminho de serviço pavimentado - DMT 50 a 200 m</v>
          </cell>
          <cell r="C2602" t="str">
            <v>m³</v>
          </cell>
          <cell r="D2602">
            <v>7.8</v>
          </cell>
        </row>
        <row r="2603">
          <cell r="A2603" t="str">
            <v>1917710</v>
          </cell>
          <cell r="B2603" t="str">
            <v>Dragagem de material de 1ª categoria com escavadeira hidráulica - capacidade de caçamba de 1,56 m³ - caminho de serviço pavimentado - DMT 600 a 800 m</v>
          </cell>
          <cell r="C2603" t="str">
            <v>m³</v>
          </cell>
          <cell r="D2603">
            <v>9.1999999999999993</v>
          </cell>
        </row>
        <row r="2604">
          <cell r="A2604" t="str">
            <v>1917711</v>
          </cell>
          <cell r="B2604" t="str">
            <v>Dragagem de material de 1ª categoria com escavadeira hidráulica - capacidade de caçamba de 1,56 m³ - caminho de serviço pavimentado - DMT 800 a 1.000 m</v>
          </cell>
          <cell r="C2604" t="str">
            <v>m³</v>
          </cell>
          <cell r="D2604">
            <v>9.3800000000000008</v>
          </cell>
        </row>
        <row r="2605">
          <cell r="A2605" t="str">
            <v>1917680</v>
          </cell>
          <cell r="B2605" t="str">
            <v>Dragagem de material de 1ª categoria com escavadeira hidráulica - capacidade de caçamba de 1,56 m³ - DMT 0 a 50 m</v>
          </cell>
          <cell r="C2605" t="str">
            <v>m³</v>
          </cell>
          <cell r="D2605">
            <v>2.5499999999999998</v>
          </cell>
        </row>
        <row r="2606">
          <cell r="A2606" t="str">
            <v>1901607</v>
          </cell>
          <cell r="B2606" t="str">
            <v>Dragagem de material de 1ª categoria com escavadeira hidráulica sobre pontão flutuante - capacidade da caçamba de 1,56 m³ - transporte com batelão sem propulsão com capacidade de 100 t - DMT 0 a 300 m</v>
          </cell>
          <cell r="C2606" t="str">
            <v>m³</v>
          </cell>
          <cell r="D2606">
            <v>14.28</v>
          </cell>
        </row>
        <row r="2607">
          <cell r="A2607" t="str">
            <v>1901611</v>
          </cell>
          <cell r="B2607" t="str">
            <v>Dragagem de material de 1ª categoria com escavadeira hidráulica sobre pontão flutuante - capacidade da caçamba de 1,56 m³ - transporte com batelão sem propulsão com capacidade de 100 t - DMT 1.200 a 1.500 m</v>
          </cell>
          <cell r="C2607" t="str">
            <v>m³</v>
          </cell>
          <cell r="D2607">
            <v>17.98</v>
          </cell>
        </row>
        <row r="2608">
          <cell r="A2608" t="str">
            <v>1901612</v>
          </cell>
          <cell r="B2608" t="str">
            <v>Dragagem de material de 1ª categoria com escavadeira hidráulica sobre pontão flutuante - capacidade da caçamba de 1,56 m³ - transporte com batelão sem propulsão com capacidade de 100 t - DMT 1.500 a 1.800 m</v>
          </cell>
          <cell r="C2608" t="str">
            <v>m³</v>
          </cell>
          <cell r="D2608">
            <v>18.399999999999999</v>
          </cell>
        </row>
        <row r="2609">
          <cell r="A2609" t="str">
            <v>1901613</v>
          </cell>
          <cell r="B2609" t="str">
            <v>Dragagem de material de 1ª categoria com escavadeira hidráulica sobre pontão flutuante - capacidade da caçamba de 1,56 m³ - transporte com batelão sem propulsão com capacidade de 100 t - DMT 1.800 a 2.100 m</v>
          </cell>
          <cell r="C2609" t="str">
            <v>m³</v>
          </cell>
          <cell r="D2609">
            <v>18.72</v>
          </cell>
        </row>
        <row r="2610">
          <cell r="A2610" t="str">
            <v>1901614</v>
          </cell>
          <cell r="B2610" t="str">
            <v>Dragagem de material de 1ª categoria com escavadeira hidráulica sobre pontão flutuante - capacidade da caçamba de 1,56 m³ - transporte com batelão sem propulsão com capacidade de 100 t - DMT 2.100 a 2.400 m</v>
          </cell>
          <cell r="C2610" t="str">
            <v>m³</v>
          </cell>
          <cell r="D2610">
            <v>19.04</v>
          </cell>
        </row>
        <row r="2611">
          <cell r="A2611" t="str">
            <v>1901615</v>
          </cell>
          <cell r="B2611" t="str">
            <v>Dragagem de material de 1ª categoria com escavadeira hidráulica sobre pontão flutuante - capacidade da caçamba de 1,56 m³ - transporte com batelão sem propulsão com capacidade de 100 t - DMT 2.400 a 2.700 m</v>
          </cell>
          <cell r="C2611" t="str">
            <v>m³</v>
          </cell>
          <cell r="D2611">
            <v>19.46</v>
          </cell>
        </row>
        <row r="2612">
          <cell r="A2612" t="str">
            <v>1901616</v>
          </cell>
          <cell r="B2612" t="str">
            <v>Dragagem de material de 1ª categoria com escavadeira hidráulica sobre pontão flutuante - capacidade da caçamba de 1,56 m³ - transporte com batelão sem propulsão com capacidade de 100 t - DMT 2.700 a 3.000 m</v>
          </cell>
          <cell r="C2612" t="str">
            <v>m³</v>
          </cell>
          <cell r="D2612">
            <v>19.78</v>
          </cell>
        </row>
        <row r="2613">
          <cell r="A2613" t="str">
            <v>1901608</v>
          </cell>
          <cell r="B2613" t="str">
            <v>Dragagem de material de 1ª categoria com escavadeira hidráulica sobre pontão flutuante - capacidade da caçamba de 1,56 m³ - transporte com batelão sem propulsão com capacidade de 100 t - DMT 300 a 600 m</v>
          </cell>
          <cell r="C2613" t="str">
            <v>m³</v>
          </cell>
          <cell r="D2613">
            <v>14.78</v>
          </cell>
        </row>
        <row r="2614">
          <cell r="A2614" t="str">
            <v>1901609</v>
          </cell>
          <cell r="B2614" t="str">
            <v>Dragagem de material de 1ª categoria com escavadeira hidráulica sobre pontão flutuante - capacidade da caçamba de 1,56 m³ - transporte com batelão sem propulsão com capacidade de 100 t - DMT 600 a 900 m</v>
          </cell>
          <cell r="C2614" t="str">
            <v>m³</v>
          </cell>
          <cell r="D2614">
            <v>15.2</v>
          </cell>
        </row>
        <row r="2615">
          <cell r="A2615" t="str">
            <v>1901610</v>
          </cell>
          <cell r="B2615" t="str">
            <v>Dragagem de material de 1ª categoria com escavadeira hidráulica sobre pontão flutuante - capacidade da caçamba de 1,56 m³ - transporte com batelão sem propulsão com capacidade de 100 t - DMT 900 a 1.200 m</v>
          </cell>
          <cell r="C2615" t="str">
            <v>m³</v>
          </cell>
          <cell r="D2615">
            <v>17.66</v>
          </cell>
        </row>
        <row r="2616">
          <cell r="A2616" t="str">
            <v>1901617</v>
          </cell>
          <cell r="B2616" t="str">
            <v>Dragagem de material de 1ª categoria com escavadeira hidráulica sobre pontão flutuante - capacidade da caçamba de 1,56 m³ - transporte com batelão sem propulsão com capacidade de 100 t - DMT de 3.000 m</v>
          </cell>
          <cell r="C2616" t="str">
            <v>m³</v>
          </cell>
          <cell r="D2616">
            <v>19.989999999999998</v>
          </cell>
        </row>
        <row r="2617">
          <cell r="A2617" t="str">
            <v>1917037</v>
          </cell>
          <cell r="B2617" t="str">
            <v>Dragagem de silte com draga hopper - capacidade da cisterna de 1.000 m³ - DMT de 1.500 a 1.800 m</v>
          </cell>
          <cell r="C2617" t="str">
            <v>m³</v>
          </cell>
          <cell r="D2617">
            <v>21.81</v>
          </cell>
        </row>
        <row r="2618">
          <cell r="A2618" t="str">
            <v>1917038</v>
          </cell>
          <cell r="B2618" t="str">
            <v>Dragagem de silte com draga hopper - capacidade da cisterna de 1.000 m³ - DMT de 1.800 a 2.100 m</v>
          </cell>
          <cell r="C2618" t="str">
            <v>m³</v>
          </cell>
          <cell r="D2618">
            <v>22.55</v>
          </cell>
        </row>
        <row r="2619">
          <cell r="A2619" t="str">
            <v>1917039</v>
          </cell>
          <cell r="B2619" t="str">
            <v>Dragagem de silte com draga hopper - capacidade da cisterna de 1.000 m³ - DMT de 2.100 a 2.400 m</v>
          </cell>
          <cell r="C2619" t="str">
            <v>m³</v>
          </cell>
          <cell r="D2619">
            <v>23.3</v>
          </cell>
        </row>
        <row r="2620">
          <cell r="A2620" t="str">
            <v>1917040</v>
          </cell>
          <cell r="B2620" t="str">
            <v>Dragagem de silte com draga hopper - capacidade da cisterna de 1.000 m³ - DMT de 2.400 a 2.700 m</v>
          </cell>
          <cell r="C2620" t="str">
            <v>m³</v>
          </cell>
          <cell r="D2620">
            <v>24.09</v>
          </cell>
        </row>
        <row r="2621">
          <cell r="A2621" t="str">
            <v>1917041</v>
          </cell>
          <cell r="B2621" t="str">
            <v>Dragagem de silte com draga hopper - capacidade da cisterna de 1.000 m³ - DMT de 2.700 a 3.000 m</v>
          </cell>
          <cell r="C2621" t="str">
            <v>m³</v>
          </cell>
          <cell r="D2621">
            <v>24.93</v>
          </cell>
        </row>
        <row r="2622">
          <cell r="A2622" t="str">
            <v>1917042</v>
          </cell>
          <cell r="B2622" t="str">
            <v>Dragagem de silte com draga hopper - capacidade da cisterna de 1.000 m³ - DMT de 3.000 m</v>
          </cell>
          <cell r="C2622" t="str">
            <v>m³</v>
          </cell>
          <cell r="D2622">
            <v>25.37</v>
          </cell>
        </row>
        <row r="2623">
          <cell r="A2623" t="str">
            <v>1901619</v>
          </cell>
          <cell r="B2623" t="str">
            <v>Dragagem de silte com draga hopper - capacidade da cisterna de 10.000 m³ - DMT de 1.500 a 1.800 m</v>
          </cell>
          <cell r="C2623" t="str">
            <v>m³</v>
          </cell>
          <cell r="D2623">
            <v>11.35</v>
          </cell>
        </row>
        <row r="2624">
          <cell r="A2624" t="str">
            <v>1901620</v>
          </cell>
          <cell r="B2624" t="str">
            <v>Dragagem de silte com draga hopper - capacidade da cisterna de 10.000 m³ - DMT de 1.800 a 2.100 m</v>
          </cell>
          <cell r="C2624" t="str">
            <v>m³</v>
          </cell>
          <cell r="D2624">
            <v>11.56</v>
          </cell>
        </row>
        <row r="2625">
          <cell r="A2625" t="str">
            <v>1901621</v>
          </cell>
          <cell r="B2625" t="str">
            <v>Dragagem de silte com draga hopper - capacidade da cisterna de 10.000 m³ - DMT de 2.100 a 2.400 m</v>
          </cell>
          <cell r="C2625" t="str">
            <v>m³</v>
          </cell>
          <cell r="D2625">
            <v>11.77</v>
          </cell>
        </row>
        <row r="2626">
          <cell r="A2626" t="str">
            <v>1901622</v>
          </cell>
          <cell r="B2626" t="str">
            <v>Dragagem de silte com draga hopper - capacidade da cisterna de 10.000 m³ - DMT de 2.400 a 2.700 m</v>
          </cell>
          <cell r="C2626" t="str">
            <v>m³</v>
          </cell>
          <cell r="D2626">
            <v>11.99</v>
          </cell>
        </row>
        <row r="2627">
          <cell r="A2627" t="str">
            <v>1901623</v>
          </cell>
          <cell r="B2627" t="str">
            <v>Dragagem de silte com draga hopper - capacidade da cisterna de 10.000 m³ - DMT de 2.700 a 3.000 m</v>
          </cell>
          <cell r="C2627" t="str">
            <v>m³</v>
          </cell>
          <cell r="D2627">
            <v>12.22</v>
          </cell>
        </row>
        <row r="2628">
          <cell r="A2628" t="str">
            <v>1901618</v>
          </cell>
          <cell r="B2628" t="str">
            <v>Dragagem de silte com draga hopper - capacidade da cisterna de 10.000 m³ - DMT de 3.000 m</v>
          </cell>
          <cell r="C2628" t="str">
            <v>m³</v>
          </cell>
          <cell r="D2628">
            <v>12.35</v>
          </cell>
        </row>
        <row r="2629">
          <cell r="A2629" t="str">
            <v>1901625</v>
          </cell>
          <cell r="B2629" t="str">
            <v>Dragagem de silte com draga hopper - capacidade da cisterna de 15.000 m³ - DMT de 1.500 a 1.800 m</v>
          </cell>
          <cell r="C2629" t="str">
            <v>m³</v>
          </cell>
          <cell r="D2629">
            <v>13.59</v>
          </cell>
        </row>
        <row r="2630">
          <cell r="A2630" t="str">
            <v>1901626</v>
          </cell>
          <cell r="B2630" t="str">
            <v>Dragagem de silte com draga hopper - capacidade da cisterna de 15.000 m³ - DMT de 1.800 a 2.100 m</v>
          </cell>
          <cell r="C2630" t="str">
            <v>m³</v>
          </cell>
          <cell r="D2630">
            <v>13.78</v>
          </cell>
        </row>
        <row r="2631">
          <cell r="A2631" t="str">
            <v>1901627</v>
          </cell>
          <cell r="B2631" t="str">
            <v>Dragagem de silte com draga hopper - capacidade da cisterna de 15.000 m³ - DMT de 2.100 a 2.400 m</v>
          </cell>
          <cell r="C2631" t="str">
            <v>m³</v>
          </cell>
          <cell r="D2631">
            <v>13.98</v>
          </cell>
        </row>
        <row r="2632">
          <cell r="A2632" t="str">
            <v>1901628</v>
          </cell>
          <cell r="B2632" t="str">
            <v>Dragagem de silte com draga hopper - capacidade da cisterna de 15.000 m³ - DMT de 2.400 a 2.700 m</v>
          </cell>
          <cell r="C2632" t="str">
            <v>m³</v>
          </cell>
          <cell r="D2632">
            <v>14.19</v>
          </cell>
        </row>
        <row r="2633">
          <cell r="A2633" t="str">
            <v>1901629</v>
          </cell>
          <cell r="B2633" t="str">
            <v>Dragagem de silte com draga hopper - capacidade da cisterna de 15.000 m³ - DMT de 2.700 a 3.000 m</v>
          </cell>
          <cell r="C2633" t="str">
            <v>m³</v>
          </cell>
          <cell r="D2633">
            <v>14.41</v>
          </cell>
        </row>
        <row r="2634">
          <cell r="A2634" t="str">
            <v>1901624</v>
          </cell>
          <cell r="B2634" t="str">
            <v>Dragagem de silte com draga hopper - capacidade da cisterna de 15.000 m³ - DMT de 3.000 m</v>
          </cell>
          <cell r="C2634" t="str">
            <v>m³</v>
          </cell>
          <cell r="D2634">
            <v>14.53</v>
          </cell>
        </row>
        <row r="2635">
          <cell r="A2635" t="str">
            <v>1917073</v>
          </cell>
          <cell r="B2635" t="str">
            <v>Dragagem de silte com draga hopper - capacidade da cisterna de 2.000 m³ - DMT de 1.500 a 1.800 m</v>
          </cell>
          <cell r="C2635" t="str">
            <v>m³</v>
          </cell>
          <cell r="D2635">
            <v>14.8</v>
          </cell>
        </row>
        <row r="2636">
          <cell r="A2636" t="str">
            <v>1917074</v>
          </cell>
          <cell r="B2636" t="str">
            <v>Dragagem de silte com draga hopper - capacidade da cisterna de 2.000 m³ - DMT de 1.800 a 2.100 m</v>
          </cell>
          <cell r="C2636" t="str">
            <v>m³</v>
          </cell>
          <cell r="D2636">
            <v>15.25</v>
          </cell>
        </row>
        <row r="2637">
          <cell r="A2637" t="str">
            <v>1917075</v>
          </cell>
          <cell r="B2637" t="str">
            <v>Dragagem de silte com draga hopper - capacidade da cisterna de 2.000 m³ - DMT de 2.100 a 2.400 m</v>
          </cell>
          <cell r="C2637" t="str">
            <v>m³</v>
          </cell>
          <cell r="D2637">
            <v>15.71</v>
          </cell>
        </row>
        <row r="2638">
          <cell r="A2638" t="str">
            <v>1917076</v>
          </cell>
          <cell r="B2638" t="str">
            <v>Dragagem de silte com draga hopper - capacidade da cisterna de 2.000 m³ - DMT de 2.400 a 2.700 m</v>
          </cell>
          <cell r="C2638" t="str">
            <v>m³</v>
          </cell>
          <cell r="D2638">
            <v>16.190000000000001</v>
          </cell>
        </row>
        <row r="2639">
          <cell r="A2639" t="str">
            <v>1917077</v>
          </cell>
          <cell r="B2639" t="str">
            <v>Dragagem de silte com draga hopper - capacidade da cisterna de 2.000 m³ - DMT de 2.700 a 3.000 m</v>
          </cell>
          <cell r="C2639" t="str">
            <v>m³</v>
          </cell>
          <cell r="D2639">
            <v>16.7</v>
          </cell>
        </row>
        <row r="2640">
          <cell r="A2640" t="str">
            <v>1917078</v>
          </cell>
          <cell r="B2640" t="str">
            <v>Dragagem de silte com draga hopper - capacidade da cisterna de 2.000 m³ - DMT de 3.000 m</v>
          </cell>
          <cell r="C2640" t="str">
            <v>m³</v>
          </cell>
          <cell r="D2640">
            <v>16.97</v>
          </cell>
        </row>
        <row r="2641">
          <cell r="A2641" t="str">
            <v>1901631</v>
          </cell>
          <cell r="B2641" t="str">
            <v>Dragagem de silte com draga hopper - capacidade da cisterna de 20.000 m³ - DMT de 1.500 a 1.800 m</v>
          </cell>
          <cell r="C2641" t="str">
            <v>m³</v>
          </cell>
          <cell r="D2641">
            <v>15.99</v>
          </cell>
        </row>
        <row r="2642">
          <cell r="A2642" t="str">
            <v>1901632</v>
          </cell>
          <cell r="B2642" t="str">
            <v>Dragagem de silte com draga hopper - capacidade da cisterna de 20.000 m³ - DMT de 1.800 a 2.100 m</v>
          </cell>
          <cell r="C2642" t="str">
            <v>m³</v>
          </cell>
          <cell r="D2642">
            <v>16.18</v>
          </cell>
        </row>
        <row r="2643">
          <cell r="A2643" t="str">
            <v>1901633</v>
          </cell>
          <cell r="B2643" t="str">
            <v>Dragagem de silte com draga hopper - capacidade da cisterna de 20.000 m³ - DMT de 2.100 a 2.400 m</v>
          </cell>
          <cell r="C2643" t="str">
            <v>m³</v>
          </cell>
          <cell r="D2643">
            <v>16.37</v>
          </cell>
        </row>
        <row r="2644">
          <cell r="A2644" t="str">
            <v>1901634</v>
          </cell>
          <cell r="B2644" t="str">
            <v>Dragagem de silte com draga hopper - capacidade da cisterna de 20.000 m³ - DMT de 2.400 a 2.700 m</v>
          </cell>
          <cell r="C2644" t="str">
            <v>m³</v>
          </cell>
          <cell r="D2644">
            <v>16.579999999999998</v>
          </cell>
        </row>
        <row r="2645">
          <cell r="A2645" t="str">
            <v>1901635</v>
          </cell>
          <cell r="B2645" t="str">
            <v>Dragagem de silte com draga hopper - capacidade da cisterna de 20.000 m³ - DMT de 2.700 a 3.000 m</v>
          </cell>
          <cell r="C2645" t="str">
            <v>m³</v>
          </cell>
          <cell r="D2645">
            <v>16.79</v>
          </cell>
        </row>
        <row r="2646">
          <cell r="A2646" t="str">
            <v>1901630</v>
          </cell>
          <cell r="B2646" t="str">
            <v>Dragagem de silte com draga hopper - capacidade da cisterna de 20.000 m³ - DMT de 3.000 m</v>
          </cell>
          <cell r="C2646" t="str">
            <v>m³</v>
          </cell>
          <cell r="D2646">
            <v>16.91</v>
          </cell>
        </row>
        <row r="2647">
          <cell r="A2647" t="str">
            <v>1917109</v>
          </cell>
          <cell r="B2647" t="str">
            <v>Dragagem de silte com draga hopper - capacidade da cisterna de 3.000 m³ - DMT de 1.500 a 1.800 m</v>
          </cell>
          <cell r="C2647" t="str">
            <v>m³</v>
          </cell>
          <cell r="D2647">
            <v>13.33</v>
          </cell>
        </row>
        <row r="2648">
          <cell r="A2648" t="str">
            <v>1917110</v>
          </cell>
          <cell r="B2648" t="str">
            <v>Dragagem de silte com draga hopper - capacidade da cisterna de 3.000 m³ - DMT de 1.800 a 2.100 m</v>
          </cell>
          <cell r="C2648" t="str">
            <v>m³</v>
          </cell>
          <cell r="D2648">
            <v>13.69</v>
          </cell>
        </row>
        <row r="2649">
          <cell r="A2649" t="str">
            <v>1917111</v>
          </cell>
          <cell r="B2649" t="str">
            <v>Dragagem de silte com draga hopper - capacidade da cisterna de 3.000 m³ - DMT de 2.100 a 2.400 m</v>
          </cell>
          <cell r="C2649" t="str">
            <v>m³</v>
          </cell>
          <cell r="D2649">
            <v>14.06</v>
          </cell>
        </row>
        <row r="2650">
          <cell r="A2650" t="str">
            <v>1917112</v>
          </cell>
          <cell r="B2650" t="str">
            <v>Dragagem de silte com draga hopper - capacidade da cisterna de 3.000 m³ - DMT de 2.400 a 2.700 m</v>
          </cell>
          <cell r="C2650" t="str">
            <v>m³</v>
          </cell>
          <cell r="D2650">
            <v>14.45</v>
          </cell>
        </row>
        <row r="2651">
          <cell r="A2651" t="str">
            <v>1917113</v>
          </cell>
          <cell r="B2651" t="str">
            <v>Dragagem de silte com draga hopper - capacidade da cisterna de 3.000 m³ - DMT de 2.700 a 3.000 m</v>
          </cell>
          <cell r="C2651" t="str">
            <v>m³</v>
          </cell>
          <cell r="D2651">
            <v>14.86</v>
          </cell>
        </row>
        <row r="2652">
          <cell r="A2652" t="str">
            <v>1917114</v>
          </cell>
          <cell r="B2652" t="str">
            <v>Dragagem de silte com draga hopper - capacidade da cisterna de 3.000 m³ - DMT de 3.000 m</v>
          </cell>
          <cell r="C2652" t="str">
            <v>m³</v>
          </cell>
          <cell r="D2652">
            <v>15.09</v>
          </cell>
        </row>
        <row r="2653">
          <cell r="A2653" t="str">
            <v>1917145</v>
          </cell>
          <cell r="B2653" t="str">
            <v>Dragagem de silte com draga hopper - capacidade da cisterna de 4.000 m³ - DMT de 1.500 a 1.800 m</v>
          </cell>
          <cell r="C2653" t="str">
            <v>m³</v>
          </cell>
          <cell r="D2653">
            <v>12.38</v>
          </cell>
        </row>
        <row r="2654">
          <cell r="A2654" t="str">
            <v>1917146</v>
          </cell>
          <cell r="B2654" t="str">
            <v>Dragagem de silte com draga hopper - capacidade da cisterna de 4.000 m³ - DMT de 1.800 a 2.100 m</v>
          </cell>
          <cell r="C2654" t="str">
            <v>m³</v>
          </cell>
          <cell r="D2654">
            <v>12.69</v>
          </cell>
        </row>
        <row r="2655">
          <cell r="A2655" t="str">
            <v>1917147</v>
          </cell>
          <cell r="B2655" t="str">
            <v>Dragagem de silte com draga hopper - capacidade da cisterna de 4.000 m³ - DMT de 2.100 a 2.400 m</v>
          </cell>
          <cell r="C2655" t="str">
            <v>m³</v>
          </cell>
          <cell r="D2655">
            <v>13.02</v>
          </cell>
        </row>
        <row r="2656">
          <cell r="A2656" t="str">
            <v>1917148</v>
          </cell>
          <cell r="B2656" t="str">
            <v>Dragagem de silte com draga hopper - capacidade da cisterna de 4.000 m³ - DMT de 2.400 a 2.700 m</v>
          </cell>
          <cell r="C2656" t="str">
            <v>m³</v>
          </cell>
          <cell r="D2656">
            <v>13.36</v>
          </cell>
        </row>
        <row r="2657">
          <cell r="A2657" t="str">
            <v>1917149</v>
          </cell>
          <cell r="B2657" t="str">
            <v>Dragagem de silte com draga hopper - capacidade da cisterna de 4.000 m³ - DMT de 2.700 a 3.000 m</v>
          </cell>
          <cell r="C2657" t="str">
            <v>m³</v>
          </cell>
          <cell r="D2657">
            <v>13.72</v>
          </cell>
        </row>
        <row r="2658">
          <cell r="A2658" t="str">
            <v>1917150</v>
          </cell>
          <cell r="B2658" t="str">
            <v>Dragagem de silte com draga hopper - capacidade da cisterna de 4.000 m³ - DMT de 3.000 m</v>
          </cell>
          <cell r="C2658" t="str">
            <v>m³</v>
          </cell>
          <cell r="D2658">
            <v>13.91</v>
          </cell>
        </row>
        <row r="2659">
          <cell r="A2659" t="str">
            <v>1917181</v>
          </cell>
          <cell r="B2659" t="str">
            <v>Dragagem de silte com draga hopper - capacidade da cisterna de 5.000 m³ - DMT de 1.500 a 1.800 m</v>
          </cell>
          <cell r="C2659" t="str">
            <v>m³</v>
          </cell>
          <cell r="D2659">
            <v>12.78</v>
          </cell>
        </row>
        <row r="2660">
          <cell r="A2660" t="str">
            <v>1917182</v>
          </cell>
          <cell r="B2660" t="str">
            <v>Dragagem de silte com draga hopper - capacidade da cisterna de 5.000 m³ - DMT de 1.800 a 2.100 m</v>
          </cell>
          <cell r="C2660" t="str">
            <v>m³</v>
          </cell>
          <cell r="D2660">
            <v>13.06</v>
          </cell>
        </row>
        <row r="2661">
          <cell r="A2661" t="str">
            <v>1917183</v>
          </cell>
          <cell r="B2661" t="str">
            <v>Dragagem de silte com draga hopper - capacidade da cisterna de 5.000 m³ - DMT de 2.100 a 2.400 m</v>
          </cell>
          <cell r="C2661" t="str">
            <v>m³</v>
          </cell>
          <cell r="D2661">
            <v>13.34</v>
          </cell>
        </row>
        <row r="2662">
          <cell r="A2662" t="str">
            <v>1917184</v>
          </cell>
          <cell r="B2662" t="str">
            <v>Dragagem de silte com draga hopper - capacidade da cisterna de 5.000 m³ - DMT de 2.400 a 2.700 m</v>
          </cell>
          <cell r="C2662" t="str">
            <v>m³</v>
          </cell>
          <cell r="D2662">
            <v>13.64</v>
          </cell>
        </row>
        <row r="2663">
          <cell r="A2663" t="str">
            <v>1917185</v>
          </cell>
          <cell r="B2663" t="str">
            <v>Dragagem de silte com draga hopper - capacidade da cisterna de 5.000 m³ - DMT de 2.700 a 3.000 m</v>
          </cell>
          <cell r="C2663" t="str">
            <v>m³</v>
          </cell>
          <cell r="D2663">
            <v>13.97</v>
          </cell>
        </row>
        <row r="2664">
          <cell r="A2664" t="str">
            <v>1917186</v>
          </cell>
          <cell r="B2664" t="str">
            <v>Dragagem de silte com draga hopper - capacidade da cisterna de 5.000 m³ - DMT de 3.000 m</v>
          </cell>
          <cell r="C2664" t="str">
            <v>m³</v>
          </cell>
          <cell r="D2664">
            <v>14.13</v>
          </cell>
        </row>
        <row r="2665">
          <cell r="A2665" t="str">
            <v>1917001</v>
          </cell>
          <cell r="B2665" t="str">
            <v>Dragagem de silte com draga hopper - capacidade da cisterna de 750 m³ - DMT de 1.500 a 1.800 m</v>
          </cell>
          <cell r="C2665" t="str">
            <v>m³</v>
          </cell>
          <cell r="D2665">
            <v>29.1</v>
          </cell>
        </row>
        <row r="2666">
          <cell r="A2666" t="str">
            <v>1917002</v>
          </cell>
          <cell r="B2666" t="str">
            <v>Dragagem de silte com draga hopper - capacidade da cisterna de 750 m³ - DMT de 1.800 a 2.100 m</v>
          </cell>
          <cell r="C2666" t="str">
            <v>m³</v>
          </cell>
          <cell r="D2666">
            <v>30.16</v>
          </cell>
        </row>
        <row r="2667">
          <cell r="A2667" t="str">
            <v>1917003</v>
          </cell>
          <cell r="B2667" t="str">
            <v>Dragagem de silte com draga hopper - capacidade da cisterna de 750 m³ - DMT de 2.100 a 2.400 m</v>
          </cell>
          <cell r="C2667" t="str">
            <v>m³</v>
          </cell>
          <cell r="D2667">
            <v>31.24</v>
          </cell>
        </row>
        <row r="2668">
          <cell r="A2668" t="str">
            <v>1917004</v>
          </cell>
          <cell r="B2668" t="str">
            <v>Dragagem de silte com draga hopper - capacidade da cisterna de 750 m³ - DMT de 2.400 a 2.700 m</v>
          </cell>
          <cell r="C2668" t="str">
            <v>m³</v>
          </cell>
          <cell r="D2668">
            <v>32.39</v>
          </cell>
        </row>
        <row r="2669">
          <cell r="A2669" t="str">
            <v>1917005</v>
          </cell>
          <cell r="B2669" t="str">
            <v>Dragagem de silte com draga hopper - capacidade da cisterna de 750 m³ - DMT de 2.700 a 3.000 m</v>
          </cell>
          <cell r="C2669" t="str">
            <v>m³</v>
          </cell>
          <cell r="D2669">
            <v>33.590000000000003</v>
          </cell>
        </row>
        <row r="2670">
          <cell r="A2670" t="str">
            <v>1917006</v>
          </cell>
          <cell r="B2670" t="str">
            <v>Dragagem de silte com draga hopper - capacidade da cisterna de 750 m³ - DMT de 3.000 m</v>
          </cell>
          <cell r="C2670" t="str">
            <v>m³</v>
          </cell>
          <cell r="D2670">
            <v>34.229999999999997</v>
          </cell>
        </row>
        <row r="2671">
          <cell r="A2671" t="str">
            <v>2009619</v>
          </cell>
          <cell r="B2671" t="str">
            <v>Alvenaria de blocos de concreto 19 x 19 x 39 cm com espessura de 20 cm - areia comercial</v>
          </cell>
          <cell r="C2671" t="str">
            <v>m²</v>
          </cell>
          <cell r="D2671">
            <v>130.12</v>
          </cell>
        </row>
        <row r="2672">
          <cell r="A2672" t="str">
            <v>2009618</v>
          </cell>
          <cell r="B2672" t="str">
            <v>Alvenaria de blocos de concreto 19 x 19 x 39 cm com espessura de 20 cm - areia extraída</v>
          </cell>
          <cell r="C2672" t="str">
            <v>m²</v>
          </cell>
          <cell r="D2672">
            <v>128.22</v>
          </cell>
        </row>
        <row r="2673">
          <cell r="A2673" t="str">
            <v>2003866</v>
          </cell>
          <cell r="B2673" t="str">
            <v>Aplicação de geotêxtil não-tecido agulhado com resistência à tração longitudinal de 14 kN/m</v>
          </cell>
          <cell r="C2673" t="str">
            <v>m²</v>
          </cell>
          <cell r="D2673">
            <v>7.58</v>
          </cell>
        </row>
        <row r="2674">
          <cell r="A2674" t="str">
            <v>2003867</v>
          </cell>
          <cell r="B2674" t="str">
            <v>Aplicação de geotêxtil não-tecido agulhado com resistência à tração longitudinal de 31 kN/m</v>
          </cell>
          <cell r="C2674" t="str">
            <v>m²</v>
          </cell>
          <cell r="D2674">
            <v>16.920000000000002</v>
          </cell>
        </row>
        <row r="2675">
          <cell r="A2675" t="str">
            <v>2003622</v>
          </cell>
          <cell r="B2675" t="str">
            <v>Boca de lobo combinada - chapéu e grelha simples - BLC 01 - areia e brita comerciais</v>
          </cell>
          <cell r="C2675" t="str">
            <v>un</v>
          </cell>
          <cell r="D2675">
            <v>2494.83</v>
          </cell>
        </row>
        <row r="2676">
          <cell r="A2676" t="str">
            <v>2003621</v>
          </cell>
          <cell r="B2676" t="str">
            <v>Boca de lobo combinada - chapéu e grelha simples - BLC 01 - areia extraída e brita produzida</v>
          </cell>
          <cell r="C2676" t="str">
            <v>un</v>
          </cell>
          <cell r="D2676">
            <v>2386.0100000000002</v>
          </cell>
        </row>
        <row r="2677">
          <cell r="A2677" t="str">
            <v>2003624</v>
          </cell>
          <cell r="B2677" t="str">
            <v>Boca de lobo combinada - chapéu e grelha simples - BLC 02 - areia e brita comerciais</v>
          </cell>
          <cell r="C2677" t="str">
            <v>un</v>
          </cell>
          <cell r="D2677">
            <v>2916.45</v>
          </cell>
        </row>
        <row r="2678">
          <cell r="A2678" t="str">
            <v>2003623</v>
          </cell>
          <cell r="B2678" t="str">
            <v>Boca de lobo combinada - chapéu e grelha simples - BLC 02 - areia extraída e brita produzida</v>
          </cell>
          <cell r="C2678" t="str">
            <v>un</v>
          </cell>
          <cell r="D2678">
            <v>2795.71</v>
          </cell>
        </row>
        <row r="2679">
          <cell r="A2679" t="str">
            <v>2003634</v>
          </cell>
          <cell r="B2679" t="str">
            <v>Boca de lobo dupla - grelha de concreto - BLDG 01 - areia e brita comerciais</v>
          </cell>
          <cell r="C2679" t="str">
            <v>un</v>
          </cell>
          <cell r="D2679">
            <v>1838.49</v>
          </cell>
        </row>
        <row r="2680">
          <cell r="A2680" t="str">
            <v>2003633</v>
          </cell>
          <cell r="B2680" t="str">
            <v>Boca de lobo dupla - grelha de concreto - BLDG 01 - areia extraída e brita produzida</v>
          </cell>
          <cell r="C2680" t="str">
            <v>un</v>
          </cell>
          <cell r="D2680">
            <v>1729.67</v>
          </cell>
        </row>
        <row r="2681">
          <cell r="A2681" t="str">
            <v>2003636</v>
          </cell>
          <cell r="B2681" t="str">
            <v>Boca de lobo dupla - grelha de concreto - BLDG 02 - areia e brita comerciais</v>
          </cell>
          <cell r="C2681" t="str">
            <v>un</v>
          </cell>
          <cell r="D2681">
            <v>2260.11</v>
          </cell>
        </row>
        <row r="2682">
          <cell r="A2682" t="str">
            <v>2003635</v>
          </cell>
          <cell r="B2682" t="str">
            <v>Boca de lobo dupla - grelha de concreto - BLDG 02 - areia extraída e brita produzida</v>
          </cell>
          <cell r="C2682" t="str">
            <v>un</v>
          </cell>
          <cell r="D2682">
            <v>2139.37</v>
          </cell>
        </row>
        <row r="2683">
          <cell r="A2683" t="str">
            <v>2003638</v>
          </cell>
          <cell r="B2683" t="str">
            <v>Boca de lobo dupla - grelha de concreto - BLDG 03 - areia e brita comerciais</v>
          </cell>
          <cell r="C2683" t="str">
            <v>un</v>
          </cell>
          <cell r="D2683">
            <v>2686.43</v>
          </cell>
        </row>
        <row r="2684">
          <cell r="A2684" t="str">
            <v>2003637</v>
          </cell>
          <cell r="B2684" t="str">
            <v>Boca de lobo dupla - grelha de concreto - BLDG 03 - areia extraída e brita produzida</v>
          </cell>
          <cell r="C2684" t="str">
            <v>un</v>
          </cell>
          <cell r="D2684">
            <v>2552.54</v>
          </cell>
        </row>
        <row r="2685">
          <cell r="A2685" t="str">
            <v>2003640</v>
          </cell>
          <cell r="B2685" t="str">
            <v>Boca de lobo dupla - grelha de concreto - BLDG 04 - areia e brita comerciais</v>
          </cell>
          <cell r="C2685" t="str">
            <v>un</v>
          </cell>
          <cell r="D2685">
            <v>3108.05</v>
          </cell>
        </row>
        <row r="2686">
          <cell r="A2686" t="str">
            <v>2003639</v>
          </cell>
          <cell r="B2686" t="str">
            <v>Boca de lobo dupla - grelha de concreto - BLDG 04 - areia extraída e brita produzida</v>
          </cell>
          <cell r="C2686" t="str">
            <v>un</v>
          </cell>
          <cell r="D2686">
            <v>2962.25</v>
          </cell>
        </row>
        <row r="2687">
          <cell r="A2687" t="str">
            <v>2003618</v>
          </cell>
          <cell r="B2687" t="str">
            <v>Boca de lobo simples - BLS 01 - areia e brita comerciais</v>
          </cell>
          <cell r="C2687" t="str">
            <v>un</v>
          </cell>
          <cell r="D2687">
            <v>1024.56</v>
          </cell>
        </row>
        <row r="2688">
          <cell r="A2688" t="str">
            <v>2003617</v>
          </cell>
          <cell r="B2688" t="str">
            <v>Boca de lobo simples - BLS 01 - areia extraída e brita produzida</v>
          </cell>
          <cell r="C2688" t="str">
            <v>un</v>
          </cell>
          <cell r="D2688">
            <v>964.71</v>
          </cell>
        </row>
        <row r="2689">
          <cell r="A2689" t="str">
            <v>2003620</v>
          </cell>
          <cell r="B2689" t="str">
            <v>Boca de lobo simples - BLS 02 - areia e brita comerciais</v>
          </cell>
          <cell r="C2689" t="str">
            <v>un</v>
          </cell>
          <cell r="D2689">
            <v>1281.96</v>
          </cell>
        </row>
        <row r="2690">
          <cell r="A2690" t="str">
            <v>2003619</v>
          </cell>
          <cell r="B2690" t="str">
            <v>Boca de lobo simples - BLS 02 - areia extraída e brita produzida</v>
          </cell>
          <cell r="C2690" t="str">
            <v>un</v>
          </cell>
          <cell r="D2690">
            <v>1214.8900000000001</v>
          </cell>
        </row>
        <row r="2691">
          <cell r="A2691" t="str">
            <v>2003626</v>
          </cell>
          <cell r="B2691" t="str">
            <v>Boca de lobo simples - grelha de concreto - BLSG 01 - areia e brita comerciais</v>
          </cell>
          <cell r="C2691" t="str">
            <v>un</v>
          </cell>
          <cell r="D2691">
            <v>954.69</v>
          </cell>
        </row>
        <row r="2692">
          <cell r="A2692" t="str">
            <v>2003625</v>
          </cell>
          <cell r="B2692" t="str">
            <v>Boca de lobo simples - grelha de concreto - BLSG 01 - areia extraída e brita produzida</v>
          </cell>
          <cell r="C2692" t="str">
            <v>un</v>
          </cell>
          <cell r="D2692">
            <v>894.83</v>
          </cell>
        </row>
        <row r="2693">
          <cell r="A2693" t="str">
            <v>2003628</v>
          </cell>
          <cell r="B2693" t="str">
            <v>Boca de lobo simples - grelha de concreto - BLSG 02 - areia e brita comerciais</v>
          </cell>
          <cell r="C2693" t="str">
            <v>un</v>
          </cell>
          <cell r="D2693">
            <v>1212.0899999999999</v>
          </cell>
        </row>
        <row r="2694">
          <cell r="A2694" t="str">
            <v>2003627</v>
          </cell>
          <cell r="B2694" t="str">
            <v>Boca de lobo simples - grelha de concreto - BLSG 02 - areia extraída e brita produzida</v>
          </cell>
          <cell r="C2694" t="str">
            <v>un</v>
          </cell>
          <cell r="D2694">
            <v>1145.01</v>
          </cell>
        </row>
        <row r="2695">
          <cell r="A2695" t="str">
            <v>2003630</v>
          </cell>
          <cell r="B2695" t="str">
            <v>Boca de lobo simples - grelha de concreto - BLSG 03 - areia e brita comerciais</v>
          </cell>
          <cell r="C2695" t="str">
            <v>un</v>
          </cell>
          <cell r="D2695">
            <v>1469.49</v>
          </cell>
        </row>
        <row r="2696">
          <cell r="A2696" t="str">
            <v>2003629</v>
          </cell>
          <cell r="B2696" t="str">
            <v>Boca de lobo simples - grelha de concreto - BLSG 03 - areia extraída e brita produzida</v>
          </cell>
          <cell r="C2696" t="str">
            <v>un</v>
          </cell>
          <cell r="D2696">
            <v>1395.19</v>
          </cell>
        </row>
        <row r="2697">
          <cell r="A2697" t="str">
            <v>2003632</v>
          </cell>
          <cell r="B2697" t="str">
            <v>Boca de lobo simples - grelha de concreto - BLSG 04 - areia e brita comerciais</v>
          </cell>
          <cell r="C2697" t="str">
            <v>un</v>
          </cell>
          <cell r="D2697">
            <v>1726.89</v>
          </cell>
        </row>
        <row r="2698">
          <cell r="A2698" t="str">
            <v>2003631</v>
          </cell>
          <cell r="B2698" t="str">
            <v>Boca de lobo simples - grelha de concreto - BLSG 04 - areia extraída e brita produzida</v>
          </cell>
          <cell r="C2698" t="str">
            <v>un</v>
          </cell>
          <cell r="D2698">
            <v>1645.37</v>
          </cell>
        </row>
        <row r="2699">
          <cell r="A2699" t="str">
            <v>2003599</v>
          </cell>
          <cell r="B2699" t="str">
            <v>Boca de saída para dreno longitudinal profundo - BSD 01 - tubo de concreto perfurado - areia e brita comerciais</v>
          </cell>
          <cell r="C2699" t="str">
            <v>un</v>
          </cell>
          <cell r="D2699">
            <v>204.19</v>
          </cell>
        </row>
        <row r="2700">
          <cell r="A2700" t="str">
            <v>2003598</v>
          </cell>
          <cell r="B2700" t="str">
            <v>Boca de saída para dreno longitudinal profundo - BSD 01 - tubo de concreto perfurado - areia extraída e brita produzida</v>
          </cell>
          <cell r="C2700" t="str">
            <v>un</v>
          </cell>
          <cell r="D2700">
            <v>181.33</v>
          </cell>
        </row>
        <row r="2701">
          <cell r="A2701" t="str">
            <v>2003919</v>
          </cell>
          <cell r="B2701" t="str">
            <v>Boca de saída para dreno longitudinal profundo - BSD 01 - tubo de PEAD - areia e brita comerciais</v>
          </cell>
          <cell r="C2701" t="str">
            <v>un</v>
          </cell>
          <cell r="D2701">
            <v>204.19</v>
          </cell>
        </row>
        <row r="2702">
          <cell r="A2702" t="str">
            <v>2003918</v>
          </cell>
          <cell r="B2702" t="str">
            <v>Boca de saída para dreno longitudinal profundo - BSD 01 - tubo de PEAD - areia extraída e brita produzida</v>
          </cell>
          <cell r="C2702" t="str">
            <v>un</v>
          </cell>
          <cell r="D2702">
            <v>181.33</v>
          </cell>
        </row>
        <row r="2703">
          <cell r="A2703" t="str">
            <v>2003601</v>
          </cell>
          <cell r="B2703" t="str">
            <v>Boca de saída para dreno longitudinal profundo - BSD 02 - tubo de concreto perfurado - areia e brita comerciais</v>
          </cell>
          <cell r="C2703" t="str">
            <v>un</v>
          </cell>
          <cell r="D2703">
            <v>256.14</v>
          </cell>
        </row>
        <row r="2704">
          <cell r="A2704" t="str">
            <v>2003600</v>
          </cell>
          <cell r="B2704" t="str">
            <v>Boca de saída para dreno longitudinal profundo - BSD 02 - tubo de concreto perfurado - areia extraída e brita produzida</v>
          </cell>
          <cell r="C2704" t="str">
            <v>un</v>
          </cell>
          <cell r="D2704">
            <v>226.25</v>
          </cell>
        </row>
        <row r="2705">
          <cell r="A2705" t="str">
            <v>2003921</v>
          </cell>
          <cell r="B2705" t="str">
            <v>Boca de saída para dreno longitudinal profundo - BSD 02 - tubo de PEAD - areia e brita comerciais</v>
          </cell>
          <cell r="C2705" t="str">
            <v>un</v>
          </cell>
          <cell r="D2705">
            <v>256.14</v>
          </cell>
        </row>
        <row r="2706">
          <cell r="A2706" t="str">
            <v>2003920</v>
          </cell>
          <cell r="B2706" t="str">
            <v>Boca de saída para dreno longitudinal profundo - BSD 02 - tubo de PEAD - areia extraída e brita produzida</v>
          </cell>
          <cell r="C2706" t="str">
            <v>un</v>
          </cell>
          <cell r="D2706">
            <v>226.25</v>
          </cell>
        </row>
        <row r="2707">
          <cell r="A2707" t="str">
            <v>2003616</v>
          </cell>
          <cell r="B2707" t="str">
            <v>Boca de saída para dreno sub-horizontal em material de 1ª categoria - BSD 04 - areia e brita comerciais</v>
          </cell>
          <cell r="C2707" t="str">
            <v>un</v>
          </cell>
          <cell r="D2707">
            <v>21.9</v>
          </cell>
        </row>
        <row r="2708">
          <cell r="A2708" t="str">
            <v>2003615</v>
          </cell>
          <cell r="B2708" t="str">
            <v>Boca de saída para dreno sub-horizontal em material de 1ª categoria - BSD 04 - areia extraída e brita produzida</v>
          </cell>
          <cell r="C2708" t="str">
            <v>un</v>
          </cell>
          <cell r="D2708">
            <v>18.670000000000002</v>
          </cell>
        </row>
        <row r="2709">
          <cell r="A2709" t="str">
            <v>2003927</v>
          </cell>
          <cell r="B2709" t="str">
            <v>Boca de saída para dreno sub-horizontal em material de 2ª categoria - BSD 04 - areia e brita comerciais</v>
          </cell>
          <cell r="C2709" t="str">
            <v>un</v>
          </cell>
          <cell r="D2709">
            <v>22.75</v>
          </cell>
        </row>
        <row r="2710">
          <cell r="A2710" t="str">
            <v>2003926</v>
          </cell>
          <cell r="B2710" t="str">
            <v>Boca de saída para dreno sub-horizontal em material de 2ª categoria - BSD 04 - areia extraída e brita produzida</v>
          </cell>
          <cell r="C2710" t="str">
            <v>un</v>
          </cell>
          <cell r="D2710">
            <v>19.53</v>
          </cell>
        </row>
        <row r="2711">
          <cell r="A2711" t="str">
            <v>2003613</v>
          </cell>
          <cell r="B2711" t="str">
            <v>Boca de saída para dreno subsuperficial - BSD 03 - areia e brita comerciais</v>
          </cell>
          <cell r="C2711" t="str">
            <v>un</v>
          </cell>
          <cell r="D2711">
            <v>146.15</v>
          </cell>
        </row>
        <row r="2712">
          <cell r="A2712" t="str">
            <v>2003612</v>
          </cell>
          <cell r="B2712" t="str">
            <v>Boca de saída para dreno subsuperficial - BSD 03 - areia extraída e brita produzida</v>
          </cell>
          <cell r="C2712" t="str">
            <v>un</v>
          </cell>
          <cell r="D2712">
            <v>132.08000000000001</v>
          </cell>
        </row>
        <row r="2713">
          <cell r="A2713" t="str">
            <v>2003477</v>
          </cell>
          <cell r="B2713" t="str">
            <v>Caixa coletora de sarjeta - CCS 200-60 A - com grelha de concreto - areia e brita comerciais</v>
          </cell>
          <cell r="C2713" t="str">
            <v>un</v>
          </cell>
          <cell r="D2713">
            <v>4633.37</v>
          </cell>
        </row>
        <row r="2714">
          <cell r="A2714" t="str">
            <v>2003476</v>
          </cell>
          <cell r="B2714" t="str">
            <v>Caixa coletora de sarjeta - CCS 200-60 A - com grelha de concreto - areia extraída e brita produzida</v>
          </cell>
          <cell r="C2714" t="str">
            <v>un</v>
          </cell>
          <cell r="D2714">
            <v>4248.83</v>
          </cell>
        </row>
        <row r="2715">
          <cell r="A2715" t="str">
            <v>2003517</v>
          </cell>
          <cell r="B2715" t="str">
            <v>Caixa coletora de sarjeta - CCS 200-60 B - com grelha de aço - areia e brita comerciais</v>
          </cell>
          <cell r="C2715" t="str">
            <v>un</v>
          </cell>
          <cell r="D2715">
            <v>4850.75</v>
          </cell>
        </row>
        <row r="2716">
          <cell r="A2716" t="str">
            <v>2003516</v>
          </cell>
          <cell r="B2716" t="str">
            <v>Caixa coletora de sarjeta - CCS 200-60 B - com grelha de aço - areia extraída e brita produzida</v>
          </cell>
          <cell r="C2716" t="str">
            <v>un</v>
          </cell>
          <cell r="D2716">
            <v>4476.9799999999996</v>
          </cell>
        </row>
        <row r="2717">
          <cell r="A2717" t="str">
            <v>2003479</v>
          </cell>
          <cell r="B2717" t="str">
            <v>Caixa coletora de sarjeta - CCS 200-80 A - com grelha de concreto - areia e brita comerciais</v>
          </cell>
          <cell r="C2717" t="str">
            <v>un</v>
          </cell>
          <cell r="D2717">
            <v>4603.6099999999997</v>
          </cell>
        </row>
        <row r="2718">
          <cell r="A2718" t="str">
            <v>2003478</v>
          </cell>
          <cell r="B2718" t="str">
            <v>Caixa coletora de sarjeta - CCS 200-80 A - com grelha de concreto - areia extraída e brita produzida</v>
          </cell>
          <cell r="C2718" t="str">
            <v>un</v>
          </cell>
          <cell r="D2718">
            <v>4225.53</v>
          </cell>
        </row>
        <row r="2719">
          <cell r="A2719" t="str">
            <v>2003519</v>
          </cell>
          <cell r="B2719" t="str">
            <v>Caixa coletora de sarjeta - CCS 200-80 B - com grelha de aço - areia e brita comerciais</v>
          </cell>
          <cell r="C2719" t="str">
            <v>un</v>
          </cell>
          <cell r="D2719">
            <v>4821</v>
          </cell>
        </row>
        <row r="2720">
          <cell r="A2720" t="str">
            <v>2003518</v>
          </cell>
          <cell r="B2720" t="str">
            <v>Caixa coletora de sarjeta - CCS 200-80 B - com grelha de aço - areia extraída e brita produzida</v>
          </cell>
          <cell r="C2720" t="str">
            <v>un</v>
          </cell>
          <cell r="D2720">
            <v>4453.68</v>
          </cell>
        </row>
        <row r="2721">
          <cell r="A2721" t="str">
            <v>2003489</v>
          </cell>
          <cell r="B2721" t="str">
            <v>Caixa coletora de sarjeta - CCS 250-100 A - com grelha de concreto - areia e brita comerciais</v>
          </cell>
          <cell r="C2721" t="str">
            <v>un</v>
          </cell>
          <cell r="D2721">
            <v>5619.91</v>
          </cell>
        </row>
        <row r="2722">
          <cell r="A2722" t="str">
            <v>2003488</v>
          </cell>
          <cell r="B2722" t="str">
            <v>Caixa coletora de sarjeta - CCS 250-100 A - com grelha de concreto - areia extraída e brita produzida</v>
          </cell>
          <cell r="C2722" t="str">
            <v>un</v>
          </cell>
          <cell r="D2722">
            <v>5154.93</v>
          </cell>
        </row>
        <row r="2723">
          <cell r="A2723" t="str">
            <v>2003529</v>
          </cell>
          <cell r="B2723" t="str">
            <v>Caixa coletora de sarjeta - CCS 250-100 B - com grelha de aço - areia e brita comerciais</v>
          </cell>
          <cell r="C2723" t="str">
            <v>un</v>
          </cell>
          <cell r="D2723">
            <v>5837.29</v>
          </cell>
        </row>
        <row r="2724">
          <cell r="A2724" t="str">
            <v>2003528</v>
          </cell>
          <cell r="B2724" t="str">
            <v>Caixa coletora de sarjeta - CCS 250-100 B - com grelha de aço - areia extraída e brita produzida</v>
          </cell>
          <cell r="C2724" t="str">
            <v>un</v>
          </cell>
          <cell r="D2724">
            <v>5383.08</v>
          </cell>
        </row>
        <row r="2725">
          <cell r="A2725" t="str">
            <v>2003491</v>
          </cell>
          <cell r="B2725" t="str">
            <v>Caixa coletora de sarjeta - CCS 250-120 A - com grelha de concreto - areia e brita comerciais</v>
          </cell>
          <cell r="C2725" t="str">
            <v>un</v>
          </cell>
          <cell r="D2725">
            <v>6387.38</v>
          </cell>
        </row>
        <row r="2726">
          <cell r="A2726" t="str">
            <v>2003490</v>
          </cell>
          <cell r="B2726" t="str">
            <v>Caixa coletora de sarjeta - CCS 250-120 A - com grelha de concreto - areia extraída e brita produzida</v>
          </cell>
          <cell r="C2726" t="str">
            <v>un</v>
          </cell>
          <cell r="D2726">
            <v>5855.22</v>
          </cell>
        </row>
        <row r="2727">
          <cell r="A2727" t="str">
            <v>2003531</v>
          </cell>
          <cell r="B2727" t="str">
            <v>Caixa coletora de sarjeta - CCS 250-120 B - com grelha de aço - areia e brita comerciais</v>
          </cell>
          <cell r="C2727" t="str">
            <v>un</v>
          </cell>
          <cell r="D2727">
            <v>6640.58</v>
          </cell>
        </row>
        <row r="2728">
          <cell r="A2728" t="str">
            <v>2003530</v>
          </cell>
          <cell r="B2728" t="str">
            <v>Caixa coletora de sarjeta - CCS 250-120 B - com grelha de aço - areia extraída e brita produzida</v>
          </cell>
          <cell r="C2728" t="str">
            <v>un</v>
          </cell>
          <cell r="D2728">
            <v>6121.79</v>
          </cell>
        </row>
        <row r="2729">
          <cell r="A2729" t="str">
            <v>2003485</v>
          </cell>
          <cell r="B2729" t="str">
            <v>Caixa coletora de sarjeta - CCS 250-60 A - com grelha de concreto - areia e brita comerciais</v>
          </cell>
          <cell r="C2729" t="str">
            <v>un</v>
          </cell>
          <cell r="D2729">
            <v>5687.92</v>
          </cell>
        </row>
        <row r="2730">
          <cell r="A2730" t="str">
            <v>2003484</v>
          </cell>
          <cell r="B2730" t="str">
            <v>Caixa coletora de sarjeta - CCS 250-60 A - com grelha de concreto - areia extraída e brita produzida</v>
          </cell>
          <cell r="C2730" t="str">
            <v>un</v>
          </cell>
          <cell r="D2730">
            <v>5208.2</v>
          </cell>
        </row>
        <row r="2731">
          <cell r="A2731" t="str">
            <v>2003525</v>
          </cell>
          <cell r="B2731" t="str">
            <v>Caixa coletora de sarjeta - CCS 250-60 B - com grelha de aço - areia e brita comerciais</v>
          </cell>
          <cell r="C2731" t="str">
            <v>un</v>
          </cell>
          <cell r="D2731">
            <v>5905.31</v>
          </cell>
        </row>
        <row r="2732">
          <cell r="A2732" t="str">
            <v>2003524</v>
          </cell>
          <cell r="B2732" t="str">
            <v>Caixa coletora de sarjeta - CCS 250-60 B - com grelha de aço - areia extraída e brita produzida</v>
          </cell>
          <cell r="C2732" t="str">
            <v>un</v>
          </cell>
          <cell r="D2732">
            <v>5436.35</v>
          </cell>
        </row>
        <row r="2733">
          <cell r="A2733" t="str">
            <v>2003487</v>
          </cell>
          <cell r="B2733" t="str">
            <v>Caixa coletora de sarjeta - CCS 250-80 A - com grelha de concreto - areia e brita comerciais</v>
          </cell>
          <cell r="C2733" t="str">
            <v>un</v>
          </cell>
          <cell r="D2733">
            <v>5658.17</v>
          </cell>
        </row>
        <row r="2734">
          <cell r="A2734" t="str">
            <v>2003486</v>
          </cell>
          <cell r="B2734" t="str">
            <v>Caixa coletora de sarjeta - CCS 250-80 A - com grelha de concreto - areia extraída e brita produzida</v>
          </cell>
          <cell r="C2734" t="str">
            <v>un</v>
          </cell>
          <cell r="D2734">
            <v>5184.8900000000003</v>
          </cell>
        </row>
        <row r="2735">
          <cell r="A2735" t="str">
            <v>2003527</v>
          </cell>
          <cell r="B2735" t="str">
            <v>Caixa coletora de sarjeta - CCS 250-80 B - com grelha de aço - areia e brita comerciais</v>
          </cell>
          <cell r="C2735" t="str">
            <v>un</v>
          </cell>
          <cell r="D2735">
            <v>5875.55</v>
          </cell>
        </row>
        <row r="2736">
          <cell r="A2736" t="str">
            <v>2003526</v>
          </cell>
          <cell r="B2736" t="str">
            <v>Caixa coletora de sarjeta - CCS 250-80 B - com grelha de aço - areia extraída e brita produzida</v>
          </cell>
          <cell r="C2736" t="str">
            <v>un</v>
          </cell>
          <cell r="D2736">
            <v>5413.05</v>
          </cell>
        </row>
        <row r="2737">
          <cell r="A2737" t="str">
            <v>2003497</v>
          </cell>
          <cell r="B2737" t="str">
            <v>Caixa coletora de sarjeta - CCS 300-100 A - com grelha de concreto - areia e brita comerciais</v>
          </cell>
          <cell r="C2737" t="str">
            <v>un</v>
          </cell>
          <cell r="D2737">
            <v>6634.38</v>
          </cell>
        </row>
        <row r="2738">
          <cell r="A2738" t="str">
            <v>2003496</v>
          </cell>
          <cell r="B2738" t="str">
            <v>Caixa coletora de sarjeta - CCS 300-100 A - com grelha de concreto - areia extraída e brita produzida</v>
          </cell>
          <cell r="C2738" t="str">
            <v>un</v>
          </cell>
          <cell r="D2738">
            <v>6091.74</v>
          </cell>
        </row>
        <row r="2739">
          <cell r="A2739" t="str">
            <v>2003537</v>
          </cell>
          <cell r="B2739" t="str">
            <v>Caixa coletora de sarjeta - CCS 300-100 B - com grelha de aço - areia e brita comerciais</v>
          </cell>
          <cell r="C2739" t="str">
            <v>un</v>
          </cell>
          <cell r="D2739">
            <v>6851.77</v>
          </cell>
        </row>
        <row r="2740">
          <cell r="A2740" t="str">
            <v>2003536</v>
          </cell>
          <cell r="B2740" t="str">
            <v>Caixa coletora de sarjeta - CCS 300-100 B - com grelha de aço - areia extraída e brita produzida</v>
          </cell>
          <cell r="C2740" t="str">
            <v>un</v>
          </cell>
          <cell r="D2740">
            <v>6319.89</v>
          </cell>
        </row>
        <row r="2741">
          <cell r="A2741" t="str">
            <v>2003499</v>
          </cell>
          <cell r="B2741" t="str">
            <v>Caixa coletora de sarjeta - CCS 300-120 A - com grelha de concreto - areia e brita comerciais</v>
          </cell>
          <cell r="C2741" t="str">
            <v>un</v>
          </cell>
          <cell r="D2741">
            <v>7526.57</v>
          </cell>
        </row>
        <row r="2742">
          <cell r="A2742" t="str">
            <v>2003498</v>
          </cell>
          <cell r="B2742" t="str">
            <v>Caixa coletora de sarjeta - CCS 300-120 A - com grelha de concreto - areia extraída e brita produzida</v>
          </cell>
          <cell r="C2742" t="str">
            <v>un</v>
          </cell>
          <cell r="D2742">
            <v>6906.48</v>
          </cell>
        </row>
        <row r="2743">
          <cell r="A2743" t="str">
            <v>2003539</v>
          </cell>
          <cell r="B2743" t="str">
            <v>Caixa coletora de sarjeta - CCS 300-120 B - com grelha de aço - areia e brita comerciais</v>
          </cell>
          <cell r="C2743" t="str">
            <v>un</v>
          </cell>
          <cell r="D2743">
            <v>7779.76</v>
          </cell>
        </row>
        <row r="2744">
          <cell r="A2744" t="str">
            <v>2003538</v>
          </cell>
          <cell r="B2744" t="str">
            <v>Caixa coletora de sarjeta - CCS 300-120 B - com grelha de aço - areia extraída e brita produzida</v>
          </cell>
          <cell r="C2744" t="str">
            <v>un</v>
          </cell>
          <cell r="D2744">
            <v>7173.05</v>
          </cell>
        </row>
        <row r="2745">
          <cell r="A2745" t="str">
            <v>2003493</v>
          </cell>
          <cell r="B2745" t="str">
            <v>Caixa coletora de sarjeta - CCS 300-60 A - com grelha de concreto - areia e brita comerciais</v>
          </cell>
          <cell r="C2745" t="str">
            <v>un</v>
          </cell>
          <cell r="D2745">
            <v>6702.4</v>
          </cell>
        </row>
        <row r="2746">
          <cell r="A2746" t="str">
            <v>2003492</v>
          </cell>
          <cell r="B2746" t="str">
            <v>Caixa coletora de sarjeta - CCS 300-60 A - com grelha de concreto - areia extraída e brita produzida</v>
          </cell>
          <cell r="C2746" t="str">
            <v>un</v>
          </cell>
          <cell r="D2746">
            <v>6145.01</v>
          </cell>
        </row>
        <row r="2747">
          <cell r="A2747" t="str">
            <v>2003533</v>
          </cell>
          <cell r="B2747" t="str">
            <v>Caixa coletora de sarjeta - CCS 300-60 B - com grelha de aço - areia e brita comerciais</v>
          </cell>
          <cell r="C2747" t="str">
            <v>un</v>
          </cell>
          <cell r="D2747">
            <v>6919.79</v>
          </cell>
        </row>
        <row r="2748">
          <cell r="A2748" t="str">
            <v>2003532</v>
          </cell>
          <cell r="B2748" t="str">
            <v>Caixa coletora de sarjeta - CCS 300-60 B - com grelha de aço - areia extraída e brita produzida</v>
          </cell>
          <cell r="C2748" t="str">
            <v>un</v>
          </cell>
          <cell r="D2748">
            <v>6373.16</v>
          </cell>
        </row>
        <row r="2749">
          <cell r="A2749" t="str">
            <v>2003495</v>
          </cell>
          <cell r="B2749" t="str">
            <v>Caixa coletora de sarjeta - CCS 300-80 A - com grelha de concreto - areia e brita comerciais</v>
          </cell>
          <cell r="C2749" t="str">
            <v>un</v>
          </cell>
          <cell r="D2749">
            <v>6672.64</v>
          </cell>
        </row>
        <row r="2750">
          <cell r="A2750" t="str">
            <v>2003494</v>
          </cell>
          <cell r="B2750" t="str">
            <v>Caixa coletora de sarjeta - CCS 300-80 A - com grelha de concreto - areia extraída e brita produzida</v>
          </cell>
          <cell r="C2750" t="str">
            <v>un</v>
          </cell>
          <cell r="D2750">
            <v>6121.71</v>
          </cell>
        </row>
        <row r="2751">
          <cell r="A2751" t="str">
            <v>2003535</v>
          </cell>
          <cell r="B2751" t="str">
            <v>Caixa coletora de sarjeta - CCS 300-80 B - com grelha de aço - areia e brita comerciais</v>
          </cell>
          <cell r="C2751" t="str">
            <v>un</v>
          </cell>
          <cell r="D2751">
            <v>6890.03</v>
          </cell>
        </row>
        <row r="2752">
          <cell r="A2752" t="str">
            <v>2003534</v>
          </cell>
          <cell r="B2752" t="str">
            <v>Caixa coletora de sarjeta - CCS 300-80 B - com grelha de aço - areia extraída e brita produzida</v>
          </cell>
          <cell r="C2752" t="str">
            <v>un</v>
          </cell>
          <cell r="D2752">
            <v>6349.86</v>
          </cell>
        </row>
        <row r="2753">
          <cell r="A2753" t="str">
            <v>2003505</v>
          </cell>
          <cell r="B2753" t="str">
            <v>Caixa coletora de sarjeta - CCS 350-100 A - com grelha de concreto - areia e brita comerciais</v>
          </cell>
          <cell r="C2753" t="str">
            <v>un</v>
          </cell>
          <cell r="D2753">
            <v>7585.08</v>
          </cell>
        </row>
        <row r="2754">
          <cell r="A2754" t="str">
            <v>2003504</v>
          </cell>
          <cell r="B2754" t="str">
            <v>Caixa coletora de sarjeta - CCS 350-100 A - com grelha de concreto - areia extraída e brita produzida</v>
          </cell>
          <cell r="C2754" t="str">
            <v>un</v>
          </cell>
          <cell r="D2754">
            <v>6964.76</v>
          </cell>
        </row>
        <row r="2755">
          <cell r="A2755" t="str">
            <v>2003545</v>
          </cell>
          <cell r="B2755" t="str">
            <v>Caixa coletora de sarjeta - CCS 350-100 B - com grelha de aço - areia e brita comerciais</v>
          </cell>
          <cell r="C2755" t="str">
            <v>un</v>
          </cell>
          <cell r="D2755">
            <v>7802.46</v>
          </cell>
        </row>
        <row r="2756">
          <cell r="A2756" t="str">
            <v>2003544</v>
          </cell>
          <cell r="B2756" t="str">
            <v>Caixa coletora de sarjeta - CCS 350-100 B - com grelha de aço - areia extraída e brita produzida</v>
          </cell>
          <cell r="C2756" t="str">
            <v>un</v>
          </cell>
          <cell r="D2756">
            <v>7192.92</v>
          </cell>
        </row>
        <row r="2757">
          <cell r="A2757" t="str">
            <v>2003507</v>
          </cell>
          <cell r="B2757" t="str">
            <v>Caixa coletora de sarjeta - CCS 350-120 A - com grelha de concreto - areia e brita comerciais</v>
          </cell>
          <cell r="C2757" t="str">
            <v>un</v>
          </cell>
          <cell r="D2757">
            <v>8597.4699999999993</v>
          </cell>
        </row>
        <row r="2758">
          <cell r="A2758" t="str">
            <v>2003506</v>
          </cell>
          <cell r="B2758" t="str">
            <v>Caixa coletora de sarjeta - CCS 350-120 A - com grelha de concreto - areia extraída e brita produzida</v>
          </cell>
          <cell r="C2758" t="str">
            <v>un</v>
          </cell>
          <cell r="D2758">
            <v>7889.45</v>
          </cell>
        </row>
        <row r="2759">
          <cell r="A2759" t="str">
            <v>2003547</v>
          </cell>
          <cell r="B2759" t="str">
            <v>Caixa coletora de sarjeta - CCS 350-120 B - com grelha de aço - areia e brita comerciais</v>
          </cell>
          <cell r="C2759" t="str">
            <v>un</v>
          </cell>
          <cell r="D2759">
            <v>8850.66</v>
          </cell>
        </row>
        <row r="2760">
          <cell r="A2760" t="str">
            <v>2003546</v>
          </cell>
          <cell r="B2760" t="str">
            <v>Caixa coletora de sarjeta - CCS 350-120 B - com grelha de aço - areia extraída e brita produzida</v>
          </cell>
          <cell r="C2760" t="str">
            <v>un</v>
          </cell>
          <cell r="D2760">
            <v>8156.03</v>
          </cell>
        </row>
        <row r="2761">
          <cell r="A2761" t="str">
            <v>2003501</v>
          </cell>
          <cell r="B2761" t="str">
            <v>Caixa coletora de sarjeta - CCS 350-60 A - com grelha de concreto - areia e brita comerciais</v>
          </cell>
          <cell r="C2761" t="str">
            <v>un</v>
          </cell>
          <cell r="D2761">
            <v>7653.09</v>
          </cell>
        </row>
        <row r="2762">
          <cell r="A2762" t="str">
            <v>2003500</v>
          </cell>
          <cell r="B2762" t="str">
            <v>Caixa coletora de sarjeta - CCS 350-60 A - com grelha de concreto - areia extraída e brita produzida</v>
          </cell>
          <cell r="C2762" t="str">
            <v>un</v>
          </cell>
          <cell r="D2762">
            <v>7018.04</v>
          </cell>
        </row>
        <row r="2763">
          <cell r="A2763" t="str">
            <v>2003541</v>
          </cell>
          <cell r="B2763" t="str">
            <v>Caixa coletora de sarjeta - CCS 350-60 B - com grelha de aço - areia e brita comerciais</v>
          </cell>
          <cell r="C2763" t="str">
            <v>un</v>
          </cell>
          <cell r="D2763">
            <v>7870.48</v>
          </cell>
        </row>
        <row r="2764">
          <cell r="A2764" t="str">
            <v>2003540</v>
          </cell>
          <cell r="B2764" t="str">
            <v>Caixa coletora de sarjeta - CCS 350-60 B - com grelha de aço - areia extraída e brita produzida</v>
          </cell>
          <cell r="C2764" t="str">
            <v>un</v>
          </cell>
          <cell r="D2764">
            <v>7246.19</v>
          </cell>
        </row>
        <row r="2765">
          <cell r="A2765" t="str">
            <v>2003503</v>
          </cell>
          <cell r="B2765" t="str">
            <v>Caixa coletora de sarjeta - CCS 350-80 A - com grelha de concreto - areia e brita comerciais</v>
          </cell>
          <cell r="C2765" t="str">
            <v>un</v>
          </cell>
          <cell r="D2765">
            <v>7623.34</v>
          </cell>
        </row>
        <row r="2766">
          <cell r="A2766" t="str">
            <v>2003502</v>
          </cell>
          <cell r="B2766" t="str">
            <v>Caixa coletora de sarjeta - CCS 350-80 A - com grelha de concreto - areia extraída e brita produzida</v>
          </cell>
          <cell r="C2766" t="str">
            <v>un</v>
          </cell>
          <cell r="D2766">
            <v>6994.73</v>
          </cell>
        </row>
        <row r="2767">
          <cell r="A2767" t="str">
            <v>2003543</v>
          </cell>
          <cell r="B2767" t="str">
            <v>Caixa coletora de sarjeta - CCS 350-80 B - com grelha de aço - areia e brita comerciais</v>
          </cell>
          <cell r="C2767" t="str">
            <v>un</v>
          </cell>
          <cell r="D2767">
            <v>7840.72</v>
          </cell>
        </row>
        <row r="2768">
          <cell r="A2768" t="str">
            <v>2003542</v>
          </cell>
          <cell r="B2768" t="str">
            <v>Caixa coletora de sarjeta - CCS 350-80 B - com grelha de aço - areia extraída e brita produzida</v>
          </cell>
          <cell r="C2768" t="str">
            <v>un</v>
          </cell>
          <cell r="D2768">
            <v>7222.88</v>
          </cell>
        </row>
        <row r="2769">
          <cell r="A2769" t="str">
            <v>2003513</v>
          </cell>
          <cell r="B2769" t="str">
            <v>Caixa coletora de sarjeta - CCS 400-100 A - com grelha de concreto - areia e brita comerciais</v>
          </cell>
          <cell r="C2769" t="str">
            <v>un</v>
          </cell>
          <cell r="D2769">
            <v>8599.5499999999993</v>
          </cell>
        </row>
        <row r="2770">
          <cell r="A2770" t="str">
            <v>2003512</v>
          </cell>
          <cell r="B2770" t="str">
            <v>Caixa coletora de sarjeta - CCS 400-100 A - com grelha de concreto - areia extraída e brita produzida</v>
          </cell>
          <cell r="C2770" t="str">
            <v>un</v>
          </cell>
          <cell r="D2770">
            <v>7901.58</v>
          </cell>
        </row>
        <row r="2771">
          <cell r="A2771" t="str">
            <v>2003553</v>
          </cell>
          <cell r="B2771" t="str">
            <v>Caixa coletora de sarjeta - CCS 400-100 B - com grelha de aço - areia e brita comerciais</v>
          </cell>
          <cell r="C2771" t="str">
            <v>un</v>
          </cell>
          <cell r="D2771">
            <v>8816.94</v>
          </cell>
        </row>
        <row r="2772">
          <cell r="A2772" t="str">
            <v>2003552</v>
          </cell>
          <cell r="B2772" t="str">
            <v>Caixa coletora de sarjeta - CCS 400-100 B - com grelha de aço - areia extraída e brita produzida</v>
          </cell>
          <cell r="C2772" t="str">
            <v>un</v>
          </cell>
          <cell r="D2772">
            <v>8129.73</v>
          </cell>
        </row>
        <row r="2773">
          <cell r="A2773" t="str">
            <v>2003515</v>
          </cell>
          <cell r="B2773" t="str">
            <v>Caixa coletora de sarjeta - CCS 400-120 A - com grelha de concreto - areia e brita comerciais</v>
          </cell>
          <cell r="C2773" t="str">
            <v>un</v>
          </cell>
          <cell r="D2773">
            <v>9736.65</v>
          </cell>
        </row>
        <row r="2774">
          <cell r="A2774" t="str">
            <v>2003514</v>
          </cell>
          <cell r="B2774" t="str">
            <v>Caixa coletora de sarjeta - CCS 400-120 A - com grelha de concreto - areia extraída e brita produzida</v>
          </cell>
          <cell r="C2774" t="str">
            <v>un</v>
          </cell>
          <cell r="D2774">
            <v>8940.7099999999991</v>
          </cell>
        </row>
        <row r="2775">
          <cell r="A2775" t="str">
            <v>2003555</v>
          </cell>
          <cell r="B2775" t="str">
            <v>Caixa coletora de sarjeta - CCS 400-120 B - com grelha de aço - areia e brita comerciais</v>
          </cell>
          <cell r="C2775" t="str">
            <v>un</v>
          </cell>
          <cell r="D2775">
            <v>9989.85</v>
          </cell>
        </row>
        <row r="2776">
          <cell r="A2776" t="str">
            <v>2003554</v>
          </cell>
          <cell r="B2776" t="str">
            <v>Caixa coletora de sarjeta - CCS 400-120 B - com grelha de aço - areia extraída e brita produzida</v>
          </cell>
          <cell r="C2776" t="str">
            <v>un</v>
          </cell>
          <cell r="D2776">
            <v>9207.2900000000009</v>
          </cell>
        </row>
        <row r="2777">
          <cell r="A2777" t="str">
            <v>2003509</v>
          </cell>
          <cell r="B2777" t="str">
            <v>Caixa coletora de sarjeta - CCS 400-60 A - com grelha de concreto - areia e brita comerciais</v>
          </cell>
          <cell r="C2777" t="str">
            <v>un</v>
          </cell>
          <cell r="D2777">
            <v>8667.57</v>
          </cell>
        </row>
        <row r="2778">
          <cell r="A2778" t="str">
            <v>2003508</v>
          </cell>
          <cell r="B2778" t="str">
            <v>Caixa coletora de sarjeta - CCS 400-60 A - com grelha de concreto - areia extraída e brita produzida</v>
          </cell>
          <cell r="C2778" t="str">
            <v>un</v>
          </cell>
          <cell r="D2778">
            <v>7954.85</v>
          </cell>
        </row>
        <row r="2779">
          <cell r="A2779" t="str">
            <v>2003549</v>
          </cell>
          <cell r="B2779" t="str">
            <v>Caixa coletora de sarjeta - CCS 400-60 B - com grelha de aço - areia e brita comerciais</v>
          </cell>
          <cell r="C2779" t="str">
            <v>un</v>
          </cell>
          <cell r="D2779">
            <v>8884.9500000000007</v>
          </cell>
        </row>
        <row r="2780">
          <cell r="A2780" t="str">
            <v>2003548</v>
          </cell>
          <cell r="B2780" t="str">
            <v>Caixa coletora de sarjeta - CCS 400-60 B - com grelha de aço - areia extraída e brita produzida</v>
          </cell>
          <cell r="C2780" t="str">
            <v>un</v>
          </cell>
          <cell r="D2780">
            <v>8183</v>
          </cell>
        </row>
        <row r="2781">
          <cell r="A2781" t="str">
            <v>2003511</v>
          </cell>
          <cell r="B2781" t="str">
            <v>Caixa coletora de sarjeta - CCS 400-80 A - com grelha de concreto - areia e brita comerciais</v>
          </cell>
          <cell r="C2781" t="str">
            <v>un</v>
          </cell>
          <cell r="D2781">
            <v>8637.81</v>
          </cell>
        </row>
        <row r="2782">
          <cell r="A2782" t="str">
            <v>2003510</v>
          </cell>
          <cell r="B2782" t="str">
            <v>Caixa coletora de sarjeta - CCS 400-80 A - com grelha de concreto - areia extraída e brita produzida</v>
          </cell>
          <cell r="C2782" t="str">
            <v>un</v>
          </cell>
          <cell r="D2782">
            <v>7931.54</v>
          </cell>
        </row>
        <row r="2783">
          <cell r="A2783" t="str">
            <v>2003551</v>
          </cell>
          <cell r="B2783" t="str">
            <v>Caixa coletora de sarjeta - CCS 400-80 B - com grelha de aço - areia e brita comerciais</v>
          </cell>
          <cell r="C2783" t="str">
            <v>un</v>
          </cell>
          <cell r="D2783">
            <v>8855.2000000000007</v>
          </cell>
        </row>
        <row r="2784">
          <cell r="A2784" t="str">
            <v>2003550</v>
          </cell>
          <cell r="B2784" t="str">
            <v>Caixa coletora de sarjeta - CCS 400-80 B - com grelha de aço - areia extraída e brita produzida</v>
          </cell>
          <cell r="C2784" t="str">
            <v>un</v>
          </cell>
          <cell r="D2784">
            <v>8159.69</v>
          </cell>
        </row>
        <row r="2785">
          <cell r="A2785" t="str">
            <v>2003728</v>
          </cell>
          <cell r="B2785" t="str">
            <v>Caixa coletora de talvegue - CCT 01 - areia e brita comerciais</v>
          </cell>
          <cell r="C2785" t="str">
            <v>un</v>
          </cell>
          <cell r="D2785">
            <v>3534.58</v>
          </cell>
        </row>
        <row r="2786">
          <cell r="A2786" t="str">
            <v>2003727</v>
          </cell>
          <cell r="B2786" t="str">
            <v>Caixa coletora de talvegue - CCT 01 - areia extraída e brita produzida</v>
          </cell>
          <cell r="C2786" t="str">
            <v>un</v>
          </cell>
          <cell r="D2786">
            <v>3203.4</v>
          </cell>
        </row>
        <row r="2787">
          <cell r="A2787" t="str">
            <v>2003730</v>
          </cell>
          <cell r="B2787" t="str">
            <v>Caixa coletora de talvegue - CCT 02 - areia e brita comerciais</v>
          </cell>
          <cell r="C2787" t="str">
            <v>un</v>
          </cell>
          <cell r="D2787">
            <v>3490.32</v>
          </cell>
        </row>
        <row r="2788">
          <cell r="A2788" t="str">
            <v>2003729</v>
          </cell>
          <cell r="B2788" t="str">
            <v>Caixa coletora de talvegue - CCT 02 - areia extraída e brita produzida</v>
          </cell>
          <cell r="C2788" t="str">
            <v>un</v>
          </cell>
          <cell r="D2788">
            <v>3173.8</v>
          </cell>
        </row>
        <row r="2789">
          <cell r="A2789" t="str">
            <v>2003732</v>
          </cell>
          <cell r="B2789" t="str">
            <v>Caixa coletora de talvegue - CCT 03 - areia e brita comerciais</v>
          </cell>
          <cell r="C2789" t="str">
            <v>un</v>
          </cell>
          <cell r="D2789">
            <v>3450.49</v>
          </cell>
        </row>
        <row r="2790">
          <cell r="A2790" t="str">
            <v>2003731</v>
          </cell>
          <cell r="B2790" t="str">
            <v>Caixa coletora de talvegue - CCT 03 - areia extraída e brita produzida</v>
          </cell>
          <cell r="C2790" t="str">
            <v>un</v>
          </cell>
          <cell r="D2790">
            <v>3147.16</v>
          </cell>
        </row>
        <row r="2791">
          <cell r="A2791" t="str">
            <v>2003734</v>
          </cell>
          <cell r="B2791" t="str">
            <v>Caixa coletora de talvegue - CCT 04 - areia e brita comerciais</v>
          </cell>
          <cell r="C2791" t="str">
            <v>un</v>
          </cell>
          <cell r="D2791">
            <v>3401.82</v>
          </cell>
        </row>
        <row r="2792">
          <cell r="A2792" t="str">
            <v>2003733</v>
          </cell>
          <cell r="B2792" t="str">
            <v>Caixa coletora de talvegue - CCT 04 - areia extraída e brita produzida</v>
          </cell>
          <cell r="C2792" t="str">
            <v>un</v>
          </cell>
          <cell r="D2792">
            <v>3114.6</v>
          </cell>
        </row>
        <row r="2793">
          <cell r="A2793" t="str">
            <v>2003736</v>
          </cell>
          <cell r="B2793" t="str">
            <v>Caixa coletora de talvegue - CCT 05 - areia e brita comerciais</v>
          </cell>
          <cell r="C2793" t="str">
            <v>un</v>
          </cell>
          <cell r="D2793">
            <v>4641.21</v>
          </cell>
        </row>
        <row r="2794">
          <cell r="A2794" t="str">
            <v>2003735</v>
          </cell>
          <cell r="B2794" t="str">
            <v>Caixa coletora de talvegue - CCT 05 - areia extraída e brita produzida</v>
          </cell>
          <cell r="C2794" t="str">
            <v>un</v>
          </cell>
          <cell r="D2794">
            <v>4229.43</v>
          </cell>
        </row>
        <row r="2795">
          <cell r="A2795" t="str">
            <v>2003738</v>
          </cell>
          <cell r="B2795" t="str">
            <v>Caixa coletora de talvegue - CCT 06 - areia e brita comerciais</v>
          </cell>
          <cell r="C2795" t="str">
            <v>un</v>
          </cell>
          <cell r="D2795">
            <v>4596.96</v>
          </cell>
        </row>
        <row r="2796">
          <cell r="A2796" t="str">
            <v>2003737</v>
          </cell>
          <cell r="B2796" t="str">
            <v>Caixa coletora de talvegue - CCT 06 - areia extraída e brita produzida</v>
          </cell>
          <cell r="C2796" t="str">
            <v>un</v>
          </cell>
          <cell r="D2796">
            <v>4199.83</v>
          </cell>
        </row>
        <row r="2797">
          <cell r="A2797" t="str">
            <v>2003740</v>
          </cell>
          <cell r="B2797" t="str">
            <v>Caixa coletora de talvegue - CCT 07 - areia e brita comerciais</v>
          </cell>
          <cell r="C2797" t="str">
            <v>un</v>
          </cell>
          <cell r="D2797">
            <v>4557.13</v>
          </cell>
        </row>
        <row r="2798">
          <cell r="A2798" t="str">
            <v>2003739</v>
          </cell>
          <cell r="B2798" t="str">
            <v>Caixa coletora de talvegue - CCT 07 - areia extraída e brita produzida</v>
          </cell>
          <cell r="C2798" t="str">
            <v>un</v>
          </cell>
          <cell r="D2798">
            <v>4173.1899999999996</v>
          </cell>
        </row>
        <row r="2799">
          <cell r="A2799" t="str">
            <v>2003742</v>
          </cell>
          <cell r="B2799" t="str">
            <v>Caixa coletora de talvegue - CCT 08 - areia e brita comerciais</v>
          </cell>
          <cell r="C2799" t="str">
            <v>un</v>
          </cell>
          <cell r="D2799">
            <v>4685.47</v>
          </cell>
        </row>
        <row r="2800">
          <cell r="A2800" t="str">
            <v>2003741</v>
          </cell>
          <cell r="B2800" t="str">
            <v>Caixa coletora de talvegue - CCT 08 - areia extraída e brita produzida</v>
          </cell>
          <cell r="C2800" t="str">
            <v>un</v>
          </cell>
          <cell r="D2800">
            <v>4259.03</v>
          </cell>
        </row>
        <row r="2801">
          <cell r="A2801" t="str">
            <v>2003744</v>
          </cell>
          <cell r="B2801" t="str">
            <v>Caixa coletora de talvegue - CCT 09 - areia e brita comerciais</v>
          </cell>
          <cell r="C2801" t="str">
            <v>un</v>
          </cell>
          <cell r="D2801">
            <v>5584.65</v>
          </cell>
        </row>
        <row r="2802">
          <cell r="A2802" t="str">
            <v>2003743</v>
          </cell>
          <cell r="B2802" t="str">
            <v>Caixa coletora de talvegue - CCT 09 - areia extraída e brita produzida</v>
          </cell>
          <cell r="C2802" t="str">
            <v>un</v>
          </cell>
          <cell r="D2802">
            <v>5092.2700000000004</v>
          </cell>
        </row>
        <row r="2803">
          <cell r="A2803" t="str">
            <v>2003746</v>
          </cell>
          <cell r="B2803" t="str">
            <v>Caixa coletora de talvegue - CCT 10 - areia e brita comerciais</v>
          </cell>
          <cell r="C2803" t="str">
            <v>un</v>
          </cell>
          <cell r="D2803">
            <v>5540.39</v>
          </cell>
        </row>
        <row r="2804">
          <cell r="A2804" t="str">
            <v>2003745</v>
          </cell>
          <cell r="B2804" t="str">
            <v>Caixa coletora de talvegue - CCT 10 - areia extraída e brita produzida</v>
          </cell>
          <cell r="C2804" t="str">
            <v>un</v>
          </cell>
          <cell r="D2804">
            <v>5062.67</v>
          </cell>
        </row>
        <row r="2805">
          <cell r="A2805" t="str">
            <v>2003748</v>
          </cell>
          <cell r="B2805" t="str">
            <v>Caixa coletora de talvegue - CCT 11 - areia e brita comerciais</v>
          </cell>
          <cell r="C2805" t="str">
            <v>un</v>
          </cell>
          <cell r="D2805">
            <v>5500.56</v>
          </cell>
        </row>
        <row r="2806">
          <cell r="A2806" t="str">
            <v>2003747</v>
          </cell>
          <cell r="B2806" t="str">
            <v>Caixa coletora de talvegue - CCT 11 - areia extraída e brita produzida</v>
          </cell>
          <cell r="C2806" t="str">
            <v>un</v>
          </cell>
          <cell r="D2806">
            <v>5036.03</v>
          </cell>
        </row>
        <row r="2807">
          <cell r="A2807" t="str">
            <v>2003750</v>
          </cell>
          <cell r="B2807" t="str">
            <v>Caixa coletora de talvegue - CCT 12 - areia e brita comerciais</v>
          </cell>
          <cell r="C2807" t="str">
            <v>un</v>
          </cell>
          <cell r="D2807">
            <v>5451.88</v>
          </cell>
        </row>
        <row r="2808">
          <cell r="A2808" t="str">
            <v>2003749</v>
          </cell>
          <cell r="B2808" t="str">
            <v>Caixa coletora de talvegue - CCT 12 - areia extraída e brita produzida</v>
          </cell>
          <cell r="C2808" t="str">
            <v>un</v>
          </cell>
          <cell r="D2808">
            <v>5003.47</v>
          </cell>
        </row>
        <row r="2809">
          <cell r="A2809" t="str">
            <v>2003752</v>
          </cell>
          <cell r="B2809" t="str">
            <v>Caixa coletora de talvegue - CCT 13 - areia e brita comerciais</v>
          </cell>
          <cell r="C2809" t="str">
            <v>un</v>
          </cell>
          <cell r="D2809">
            <v>6745.67</v>
          </cell>
        </row>
        <row r="2810">
          <cell r="A2810" t="str">
            <v>2003751</v>
          </cell>
          <cell r="B2810" t="str">
            <v>Caixa coletora de talvegue - CCT 13 - areia extraída e brita produzida</v>
          </cell>
          <cell r="C2810" t="str">
            <v>un</v>
          </cell>
          <cell r="D2810">
            <v>6172.7</v>
          </cell>
        </row>
        <row r="2811">
          <cell r="A2811" t="str">
            <v>2003754</v>
          </cell>
          <cell r="B2811" t="str">
            <v>Caixa coletora de talvegue - CCT 14 - areia e brita comerciais</v>
          </cell>
          <cell r="C2811" t="str">
            <v>un</v>
          </cell>
          <cell r="D2811">
            <v>6701.42</v>
          </cell>
        </row>
        <row r="2812">
          <cell r="A2812" t="str">
            <v>2003753</v>
          </cell>
          <cell r="B2812" t="str">
            <v>Caixa coletora de talvegue - CCT 14 - areia extraída e brita produzida</v>
          </cell>
          <cell r="C2812" t="str">
            <v>un</v>
          </cell>
          <cell r="D2812">
            <v>6143.1</v>
          </cell>
        </row>
        <row r="2813">
          <cell r="A2813" t="str">
            <v>2003756</v>
          </cell>
          <cell r="B2813" t="str">
            <v>Caixa coletora de talvegue - CCT 15 - areia e brita comerciais</v>
          </cell>
          <cell r="C2813" t="str">
            <v>un</v>
          </cell>
          <cell r="D2813">
            <v>6661.59</v>
          </cell>
        </row>
        <row r="2814">
          <cell r="A2814" t="str">
            <v>2003755</v>
          </cell>
          <cell r="B2814" t="str">
            <v>Caixa coletora de talvegue - CCT 15 - areia extraída e brita produzida</v>
          </cell>
          <cell r="C2814" t="str">
            <v>un</v>
          </cell>
          <cell r="D2814">
            <v>6116.46</v>
          </cell>
        </row>
        <row r="2815">
          <cell r="A2815" t="str">
            <v>2003758</v>
          </cell>
          <cell r="B2815" t="str">
            <v>Caixa coletora de talvegue - CCT 16 - areia e brita comerciais</v>
          </cell>
          <cell r="C2815" t="str">
            <v>un</v>
          </cell>
          <cell r="D2815">
            <v>6612.91</v>
          </cell>
        </row>
        <row r="2816">
          <cell r="A2816" t="str">
            <v>2003757</v>
          </cell>
          <cell r="B2816" t="str">
            <v>Caixa coletora de talvegue - CCT 16 - areia extraída e brita produzida</v>
          </cell>
          <cell r="C2816" t="str">
            <v>un</v>
          </cell>
          <cell r="D2816">
            <v>6083.9</v>
          </cell>
        </row>
        <row r="2817">
          <cell r="A2817" t="str">
            <v>2003760</v>
          </cell>
          <cell r="B2817" t="str">
            <v>Caixa coletora de talvegue - CCT 17 - areia e brita comerciais</v>
          </cell>
          <cell r="C2817" t="str">
            <v>un</v>
          </cell>
          <cell r="D2817">
            <v>6759.04</v>
          </cell>
        </row>
        <row r="2818">
          <cell r="A2818" t="str">
            <v>2003759</v>
          </cell>
          <cell r="B2818" t="str">
            <v>Caixa coletora de talvegue - CCT 17 - areia extraída e brita produzida</v>
          </cell>
          <cell r="C2818" t="str">
            <v>un</v>
          </cell>
          <cell r="D2818">
            <v>6427.86</v>
          </cell>
        </row>
        <row r="2819">
          <cell r="A2819" t="str">
            <v>2003762</v>
          </cell>
          <cell r="B2819" t="str">
            <v>Caixa coletora de talvegue - CCT 18 - areia e brita comerciais</v>
          </cell>
          <cell r="C2819" t="str">
            <v>un</v>
          </cell>
          <cell r="D2819">
            <v>7688.37</v>
          </cell>
        </row>
        <row r="2820">
          <cell r="A2820" t="str">
            <v>2003761</v>
          </cell>
          <cell r="B2820" t="str">
            <v>Caixa coletora de talvegue - CCT 18 - areia extraída e brita produzida</v>
          </cell>
          <cell r="C2820" t="str">
            <v>un</v>
          </cell>
          <cell r="D2820">
            <v>7049.46</v>
          </cell>
        </row>
        <row r="2821">
          <cell r="A2821" t="str">
            <v>2003764</v>
          </cell>
          <cell r="B2821" t="str">
            <v>Caixa coletora de talvegue - CCT 19 - areia e brita comerciais</v>
          </cell>
          <cell r="C2821" t="str">
            <v>un</v>
          </cell>
          <cell r="D2821">
            <v>7648.54</v>
          </cell>
        </row>
        <row r="2822">
          <cell r="A2822" t="str">
            <v>2003763</v>
          </cell>
          <cell r="B2822" t="str">
            <v>Caixa coletora de talvegue - CCT 19 - areia extraída e brita produzida</v>
          </cell>
          <cell r="C2822" t="str">
            <v>un</v>
          </cell>
          <cell r="D2822">
            <v>7022.82</v>
          </cell>
        </row>
        <row r="2823">
          <cell r="A2823" t="str">
            <v>2003766</v>
          </cell>
          <cell r="B2823" t="str">
            <v>Caixa coletora de talvegue - CCT 20 - areia e brita comerciais</v>
          </cell>
          <cell r="C2823" t="str">
            <v>un</v>
          </cell>
          <cell r="D2823">
            <v>7599.86</v>
          </cell>
        </row>
        <row r="2824">
          <cell r="A2824" t="str">
            <v>2003765</v>
          </cell>
          <cell r="B2824" t="str">
            <v>Caixa coletora de talvegue - CCT 20 - areia extraída e brita produzida</v>
          </cell>
          <cell r="C2824" t="str">
            <v>un</v>
          </cell>
          <cell r="D2824">
            <v>6990.26</v>
          </cell>
        </row>
        <row r="2825">
          <cell r="A2825" t="str">
            <v>2003642</v>
          </cell>
          <cell r="B2825" t="str">
            <v>Caixa de ligação e passagem - CLP 01 - areia e brita comerciais</v>
          </cell>
          <cell r="C2825" t="str">
            <v>un</v>
          </cell>
          <cell r="D2825">
            <v>1592.98</v>
          </cell>
        </row>
        <row r="2826">
          <cell r="A2826" t="str">
            <v>2003641</v>
          </cell>
          <cell r="B2826" t="str">
            <v>Caixa de ligação e passagem - CLP 01 - areia extraída e brita produzida</v>
          </cell>
          <cell r="C2826" t="str">
            <v>un</v>
          </cell>
          <cell r="D2826">
            <v>1386.35</v>
          </cell>
        </row>
        <row r="2827">
          <cell r="A2827" t="str">
            <v>2003644</v>
          </cell>
          <cell r="B2827" t="str">
            <v>Caixa de ligação e passagem - CLP 02 - areia e brita comerciais</v>
          </cell>
          <cell r="C2827" t="str">
            <v>un</v>
          </cell>
          <cell r="D2827">
            <v>1566.42</v>
          </cell>
        </row>
        <row r="2828">
          <cell r="A2828" t="str">
            <v>2003643</v>
          </cell>
          <cell r="B2828" t="str">
            <v>Caixa de ligação e passagem - CLP 02 - areia extraída e brita produzida</v>
          </cell>
          <cell r="C2828" t="str">
            <v>un</v>
          </cell>
          <cell r="D2828">
            <v>1368.59</v>
          </cell>
        </row>
        <row r="2829">
          <cell r="A2829" t="str">
            <v>2003646</v>
          </cell>
          <cell r="B2829" t="str">
            <v>Caixa de ligação e passagem - CLP 03 - areia e brita comerciais</v>
          </cell>
          <cell r="C2829" t="str">
            <v>un</v>
          </cell>
          <cell r="D2829">
            <v>2142.3000000000002</v>
          </cell>
        </row>
        <row r="2830">
          <cell r="A2830" t="str">
            <v>2003645</v>
          </cell>
          <cell r="B2830" t="str">
            <v>Caixa de ligação e passagem - CLP 03 - areia extraída e brita produzida</v>
          </cell>
          <cell r="C2830" t="str">
            <v>un</v>
          </cell>
          <cell r="D2830">
            <v>1858.01</v>
          </cell>
        </row>
        <row r="2831">
          <cell r="A2831" t="str">
            <v>2003648</v>
          </cell>
          <cell r="B2831" t="str">
            <v>Caixa de ligação e passagem - CLP 04 - areia e brita comerciais</v>
          </cell>
          <cell r="C2831" t="str">
            <v>un</v>
          </cell>
          <cell r="D2831">
            <v>2762.57</v>
          </cell>
        </row>
        <row r="2832">
          <cell r="A2832" t="str">
            <v>2003647</v>
          </cell>
          <cell r="B2832" t="str">
            <v>Caixa de ligação e passagem - CLP 04 - areia extraída e brita produzida</v>
          </cell>
          <cell r="C2832" t="str">
            <v>un</v>
          </cell>
          <cell r="D2832">
            <v>2405.0100000000002</v>
          </cell>
        </row>
        <row r="2833">
          <cell r="A2833" t="str">
            <v>2003650</v>
          </cell>
          <cell r="B2833" t="str">
            <v>Caixa de ligação e passagem - CLP 05 - areia e brita comerciais</v>
          </cell>
          <cell r="C2833" t="str">
            <v>un</v>
          </cell>
          <cell r="D2833">
            <v>3290.48</v>
          </cell>
        </row>
        <row r="2834">
          <cell r="A2834" t="str">
            <v>2003649</v>
          </cell>
          <cell r="B2834" t="str">
            <v>Caixa de ligação e passagem - CLP 05 - areia extraída e brita produzida</v>
          </cell>
          <cell r="C2834" t="str">
            <v>un</v>
          </cell>
          <cell r="D2834">
            <v>2877.23</v>
          </cell>
        </row>
        <row r="2835">
          <cell r="A2835" t="str">
            <v>2003652</v>
          </cell>
          <cell r="B2835" t="str">
            <v>Caixa de ligação e passagem - CLP 06 - areia e brita comerciais</v>
          </cell>
          <cell r="C2835" t="str">
            <v>un</v>
          </cell>
          <cell r="D2835">
            <v>4229.07</v>
          </cell>
        </row>
        <row r="2836">
          <cell r="A2836" t="str">
            <v>2003651</v>
          </cell>
          <cell r="B2836" t="str">
            <v>Caixa de ligação e passagem - CLP 06 - areia extraída e brita produzida</v>
          </cell>
          <cell r="C2836" t="str">
            <v>un</v>
          </cell>
          <cell r="D2836">
            <v>3729.37</v>
          </cell>
        </row>
        <row r="2837">
          <cell r="A2837" t="str">
            <v>2003654</v>
          </cell>
          <cell r="B2837" t="str">
            <v>Caixa de ligação e passagem - CLP 07 - areia e brita comerciais</v>
          </cell>
          <cell r="C2837" t="str">
            <v>un</v>
          </cell>
          <cell r="D2837">
            <v>1904.44</v>
          </cell>
        </row>
        <row r="2838">
          <cell r="A2838" t="str">
            <v>2003653</v>
          </cell>
          <cell r="B2838" t="str">
            <v>Caixa de ligação e passagem - CLP 07 - areia extraída e brita produzida</v>
          </cell>
          <cell r="C2838" t="str">
            <v>un</v>
          </cell>
          <cell r="D2838">
            <v>1658.25</v>
          </cell>
        </row>
        <row r="2839">
          <cell r="A2839" t="str">
            <v>2003656</v>
          </cell>
          <cell r="B2839" t="str">
            <v>Caixa de ligação e passagem - CLP 08 - areia e brita comerciais</v>
          </cell>
          <cell r="C2839" t="str">
            <v>un</v>
          </cell>
          <cell r="D2839">
            <v>1873.46</v>
          </cell>
        </row>
        <row r="2840">
          <cell r="A2840" t="str">
            <v>2003655</v>
          </cell>
          <cell r="B2840" t="str">
            <v>Caixa de ligação e passagem - CLP 08 - areia extraída e brita produzida</v>
          </cell>
          <cell r="C2840" t="str">
            <v>un</v>
          </cell>
          <cell r="D2840">
            <v>1637.53</v>
          </cell>
        </row>
        <row r="2841">
          <cell r="A2841" t="str">
            <v>2003658</v>
          </cell>
          <cell r="B2841" t="str">
            <v>Caixa de ligação e passagem - CLP 09 - areia e brita comerciais</v>
          </cell>
          <cell r="C2841" t="str">
            <v>un</v>
          </cell>
          <cell r="D2841">
            <v>2499.5100000000002</v>
          </cell>
        </row>
        <row r="2842">
          <cell r="A2842" t="str">
            <v>2003657</v>
          </cell>
          <cell r="B2842" t="str">
            <v>Caixa de ligação e passagem - CLP 09 - areia extraída e brita produzida</v>
          </cell>
          <cell r="C2842" t="str">
            <v>un</v>
          </cell>
          <cell r="D2842">
            <v>2166.86</v>
          </cell>
        </row>
        <row r="2843">
          <cell r="A2843" t="str">
            <v>2003660</v>
          </cell>
          <cell r="B2843" t="str">
            <v>Caixa de ligação e passagem - CLP 10 - areia e brita comerciais</v>
          </cell>
          <cell r="C2843" t="str">
            <v>un</v>
          </cell>
          <cell r="D2843">
            <v>3143.99</v>
          </cell>
        </row>
        <row r="2844">
          <cell r="A2844" t="str">
            <v>2003659</v>
          </cell>
          <cell r="B2844" t="str">
            <v>Caixa de ligação e passagem - CLP 10 - areia extraída e brita produzida</v>
          </cell>
          <cell r="C2844" t="str">
            <v>un</v>
          </cell>
          <cell r="D2844">
            <v>2735.14</v>
          </cell>
        </row>
        <row r="2845">
          <cell r="A2845" t="str">
            <v>2003662</v>
          </cell>
          <cell r="B2845" t="str">
            <v>Caixa de ligação e passagem - CLP 11 - areia e brita comerciais</v>
          </cell>
          <cell r="C2845" t="str">
            <v>un</v>
          </cell>
          <cell r="D2845">
            <v>3700.53</v>
          </cell>
        </row>
        <row r="2846">
          <cell r="A2846" t="str">
            <v>2003661</v>
          </cell>
          <cell r="B2846" t="str">
            <v>Caixa de ligação e passagem - CLP 11 - areia extraída e brita produzida</v>
          </cell>
          <cell r="C2846" t="str">
            <v>un</v>
          </cell>
          <cell r="D2846">
            <v>3231.6</v>
          </cell>
        </row>
        <row r="2847">
          <cell r="A2847" t="str">
            <v>2003664</v>
          </cell>
          <cell r="B2847" t="str">
            <v>Caixa de ligação e passagem - CLP 12 - areia e brita comerciais</v>
          </cell>
          <cell r="C2847" t="str">
            <v>un</v>
          </cell>
          <cell r="D2847">
            <v>4573.3100000000004</v>
          </cell>
        </row>
        <row r="2848">
          <cell r="A2848" t="str">
            <v>2003663</v>
          </cell>
          <cell r="B2848" t="str">
            <v>Caixa de ligação e passagem - CLP 12 - areia extraída e brita produzida</v>
          </cell>
          <cell r="C2848" t="str">
            <v>un</v>
          </cell>
          <cell r="D2848">
            <v>4013.53</v>
          </cell>
        </row>
        <row r="2849">
          <cell r="A2849" t="str">
            <v>2003666</v>
          </cell>
          <cell r="B2849" t="str">
            <v>Caixa de ligação e passagem - CLP 13 - areia e brita comerciais</v>
          </cell>
          <cell r="C2849" t="str">
            <v>un</v>
          </cell>
          <cell r="D2849">
            <v>2220.3200000000002</v>
          </cell>
        </row>
        <row r="2850">
          <cell r="A2850" t="str">
            <v>2003665</v>
          </cell>
          <cell r="B2850" t="str">
            <v>Caixa de ligação e passagem - CLP 13 - areia extraída e brita produzida</v>
          </cell>
          <cell r="C2850" t="str">
            <v>un</v>
          </cell>
          <cell r="D2850">
            <v>1933.1</v>
          </cell>
        </row>
        <row r="2851">
          <cell r="A2851" t="str">
            <v>2003668</v>
          </cell>
          <cell r="B2851" t="str">
            <v>Caixa de ligação e passagem - CLP 14 - areia e brita comerciais</v>
          </cell>
          <cell r="C2851" t="str">
            <v>un</v>
          </cell>
          <cell r="D2851">
            <v>2193.77</v>
          </cell>
        </row>
        <row r="2852">
          <cell r="A2852" t="str">
            <v>2003667</v>
          </cell>
          <cell r="B2852" t="str">
            <v>Caixa de ligação e passagem - CLP 14 - areia extraída e brita produzida</v>
          </cell>
          <cell r="C2852" t="str">
            <v>un</v>
          </cell>
          <cell r="D2852">
            <v>1915.34</v>
          </cell>
        </row>
        <row r="2853">
          <cell r="A2853" t="str">
            <v>2003670</v>
          </cell>
          <cell r="B2853" t="str">
            <v>Caixa de ligação e passagem - CLP 15 - areia e brita comerciais</v>
          </cell>
          <cell r="C2853" t="str">
            <v>un</v>
          </cell>
          <cell r="D2853">
            <v>2870</v>
          </cell>
        </row>
        <row r="2854">
          <cell r="A2854" t="str">
            <v>2003669</v>
          </cell>
          <cell r="B2854" t="str">
            <v>Caixa de ligação e passagem - CLP 15 - areia extraída e brita produzida</v>
          </cell>
          <cell r="C2854" t="str">
            <v>un</v>
          </cell>
          <cell r="D2854">
            <v>2484.6</v>
          </cell>
        </row>
        <row r="2855">
          <cell r="A2855" t="str">
            <v>2003672</v>
          </cell>
          <cell r="B2855" t="str">
            <v>Caixa de ligação e passagem - CLP 16 - areia e brita comerciais</v>
          </cell>
          <cell r="C2855" t="str">
            <v>un</v>
          </cell>
          <cell r="D2855">
            <v>3547.53</v>
          </cell>
        </row>
        <row r="2856">
          <cell r="A2856" t="str">
            <v>2003671</v>
          </cell>
          <cell r="B2856" t="str">
            <v>Caixa de ligação e passagem - CLP 16 - areia extraída e brita produzida</v>
          </cell>
          <cell r="C2856" t="str">
            <v>un</v>
          </cell>
          <cell r="D2856">
            <v>3080.07</v>
          </cell>
        </row>
        <row r="2857">
          <cell r="A2857" t="str">
            <v>2003674</v>
          </cell>
          <cell r="B2857" t="str">
            <v>Caixa de ligação e passagem - CLP 17 - areia e brita comerciais</v>
          </cell>
          <cell r="C2857" t="str">
            <v>un</v>
          </cell>
          <cell r="D2857">
            <v>4128.29</v>
          </cell>
        </row>
        <row r="2858">
          <cell r="A2858" t="str">
            <v>2003673</v>
          </cell>
          <cell r="B2858" t="str">
            <v>Caixa de ligação e passagem - CLP 17 - areia extraída e brita produzida</v>
          </cell>
          <cell r="C2858" t="str">
            <v>un</v>
          </cell>
          <cell r="D2858">
            <v>3597.81</v>
          </cell>
        </row>
        <row r="2859">
          <cell r="A2859" t="str">
            <v>2003676</v>
          </cell>
          <cell r="B2859" t="str">
            <v>Caixa de ligação e passagem - CLP 18 - areia e brita comerciais</v>
          </cell>
          <cell r="C2859" t="str">
            <v>un</v>
          </cell>
          <cell r="D2859">
            <v>5046.2299999999996</v>
          </cell>
        </row>
        <row r="2860">
          <cell r="A2860" t="str">
            <v>2003675</v>
          </cell>
          <cell r="B2860" t="str">
            <v>Caixa de ligação e passagem - CLP 18 - areia extraída e brita produzida</v>
          </cell>
          <cell r="C2860" t="str">
            <v>un</v>
          </cell>
          <cell r="D2860">
            <v>4417.57</v>
          </cell>
        </row>
        <row r="2861">
          <cell r="A2861" t="str">
            <v>2003854</v>
          </cell>
          <cell r="B2861" t="str">
            <v>Camada drenante para proteção de muros de contenção - areia comercial</v>
          </cell>
          <cell r="C2861" t="str">
            <v>m³</v>
          </cell>
          <cell r="D2861">
            <v>144.06</v>
          </cell>
        </row>
        <row r="2862">
          <cell r="A2862" t="str">
            <v>2003855</v>
          </cell>
          <cell r="B2862" t="str">
            <v>Camada drenante para proteção de muros de contenção - areia extraída</v>
          </cell>
          <cell r="C2862" t="str">
            <v>m³</v>
          </cell>
          <cell r="D2862">
            <v>16.91</v>
          </cell>
        </row>
        <row r="2863">
          <cell r="A2863" t="str">
            <v>2003856</v>
          </cell>
          <cell r="B2863" t="str">
            <v>Camada drenante para proteção de muros de contenção - brita comercial</v>
          </cell>
          <cell r="C2863" t="str">
            <v>m³</v>
          </cell>
          <cell r="D2863">
            <v>176.22</v>
          </cell>
        </row>
        <row r="2864">
          <cell r="A2864" t="str">
            <v>2003857</v>
          </cell>
          <cell r="B2864" t="str">
            <v>Camada drenante para proteção de muros de contenção - brita produzida</v>
          </cell>
          <cell r="C2864" t="str">
            <v>m³</v>
          </cell>
          <cell r="D2864">
            <v>68.81</v>
          </cell>
        </row>
        <row r="2865">
          <cell r="A2865" t="str">
            <v>2019782</v>
          </cell>
          <cell r="B2865" t="str">
            <v>Canal em polietileno e polipropileno com efeito autolimpante e abertura de captação em ferro fundido dúctil - carga de controle de 900 kN - 100,0 x 21,0 x 57,9 cm - fornecimento e instalação em pavimento de asfalto</v>
          </cell>
          <cell r="C2865" t="str">
            <v>m</v>
          </cell>
          <cell r="D2865">
            <v>1159.68</v>
          </cell>
        </row>
        <row r="2866">
          <cell r="A2866" t="str">
            <v>2019783</v>
          </cell>
          <cell r="B2866" t="str">
            <v>Canal em polietileno e polipropileno com efeito autolimpante e abertura de captação em ferro fundido dúctil - carga de controle de 900 kN - 100,0 x 25,2 x 66,5 cm - fornecimento e instalação em pavimento de asfalto</v>
          </cell>
          <cell r="C2866" t="str">
            <v>m</v>
          </cell>
          <cell r="D2866">
            <v>1816.41</v>
          </cell>
        </row>
        <row r="2867">
          <cell r="A2867" t="str">
            <v>2019784</v>
          </cell>
          <cell r="B2867" t="str">
            <v>Canal em polietileno e polipropileno com efeito autolimpante e abertura de captação em ferro fundido dúctil - carga de controle de 900 kN - 100,0 x 42,0 x 95,0 cm - fornecimento e instalação em pavimento de asfalto</v>
          </cell>
          <cell r="C2867" t="str">
            <v>m</v>
          </cell>
          <cell r="D2867">
            <v>2336.56</v>
          </cell>
        </row>
        <row r="2868">
          <cell r="A2868" t="str">
            <v>2019785</v>
          </cell>
          <cell r="B2868" t="str">
            <v>Canal em polietileno e polipropileno com efeito autolimpante e abertura de captação em ferro fundido dúctil - carga de controle de 900 kN - 114,2 x 78,0 x 106,0 cm - fornecimento e instalação em pavimento de asfalto</v>
          </cell>
          <cell r="C2868" t="str">
            <v>m</v>
          </cell>
          <cell r="D2868">
            <v>3103.44</v>
          </cell>
        </row>
        <row r="2869">
          <cell r="A2869" t="str">
            <v>2019776</v>
          </cell>
          <cell r="B2869" t="str">
            <v>Canal em polietileno e polipropileno com efeito autolimpante e grelha de encaixe em ferro fundido dúctil - carga de controle de 400 kN - 100,0 x 14,7 x 18,6 cm - fornecimento e instalação em pavimento de asfalto</v>
          </cell>
          <cell r="C2869" t="str">
            <v>m</v>
          </cell>
          <cell r="D2869">
            <v>526.70000000000005</v>
          </cell>
        </row>
        <row r="2870">
          <cell r="A2870" t="str">
            <v>2019777</v>
          </cell>
          <cell r="B2870" t="str">
            <v>Canal em polietileno e polipropileno com efeito autolimpante e grelha de encaixe em ferro fundido dúctil - carga de controle de 400 kN - 100,0 x 24,7 x 23,6 cm - fornecimento e instalação em pavimento de asfalto</v>
          </cell>
          <cell r="C2870" t="str">
            <v>m</v>
          </cell>
          <cell r="D2870">
            <v>1365.11</v>
          </cell>
        </row>
        <row r="2871">
          <cell r="A2871" t="str">
            <v>2019778</v>
          </cell>
          <cell r="B2871" t="str">
            <v>Canal em polietileno e polipropileno com efeito autolimpante e grelha de encaixe em ferro fundido dúctil - carga de controle de 400 kN - 100,0 x 34,9 x 29,4 cm - fornecimento e instalação em pavimento de asfalto</v>
          </cell>
          <cell r="C2871" t="str">
            <v>m</v>
          </cell>
          <cell r="D2871">
            <v>2285.92</v>
          </cell>
        </row>
        <row r="2872">
          <cell r="A2872" t="str">
            <v>2019779</v>
          </cell>
          <cell r="B2872" t="str">
            <v>Canal em polietileno e polipropileno com efeito autolimpante e grelha de encaixe em ferro fundido dúctil - carga de controle de 600 kN - 100,0 x 16,0 x 15,0 cm - fornecimento e instalação em pavimento de asfalto</v>
          </cell>
          <cell r="C2872" t="str">
            <v>m</v>
          </cell>
          <cell r="D2872">
            <v>805.42</v>
          </cell>
        </row>
        <row r="2873">
          <cell r="A2873" t="str">
            <v>2019780</v>
          </cell>
          <cell r="B2873" t="str">
            <v>Canal em polietileno e polipropileno com efeito autolimpante e grelha de encaixe em ferro fundido dúctil - carga de controle de 600 kN - 100,0 x 21,2 x 21,0 cm - fornecimento e instalação em pavimento de asfalto</v>
          </cell>
          <cell r="C2873" t="str">
            <v>m</v>
          </cell>
          <cell r="D2873">
            <v>982.63</v>
          </cell>
        </row>
        <row r="2874">
          <cell r="A2874" t="str">
            <v>2019781</v>
          </cell>
          <cell r="B2874" t="str">
            <v>Canal em polietileno e polipropileno com efeito autolimpante e grelha de encaixe em ferro fundido dúctil - carga de controle de 600 kN - 100,0 x 26,2 x 20,0 cm - fornecimento e instalação em pavimento de asfalto</v>
          </cell>
          <cell r="C2874" t="str">
            <v>m</v>
          </cell>
          <cell r="D2874">
            <v>1238.05</v>
          </cell>
        </row>
        <row r="2875">
          <cell r="A2875" t="str">
            <v>2019773</v>
          </cell>
          <cell r="B2875" t="str">
            <v>Canal em polietileno e polipropileno com efeito autolimpante e grelha de encaixe em poliamida reforçada - carga de controle de 250 kN - 100,0 x 16,0 x 15,0 cm - fornecimento e instalação em pavimento de asfalto</v>
          </cell>
          <cell r="C2875" t="str">
            <v>m</v>
          </cell>
          <cell r="D2875">
            <v>352.47</v>
          </cell>
        </row>
        <row r="2876">
          <cell r="A2876" t="str">
            <v>2019774</v>
          </cell>
          <cell r="B2876" t="str">
            <v>Canal em polietileno e polipropileno com efeito autolimpante e grelha de encaixe em poliamida reforçada - carga de controle de 250 kN - 100,0 x 16,0 x 20,0 cm - fornecimento e instalação em pavimento de asfalto</v>
          </cell>
          <cell r="C2876" t="str">
            <v>m</v>
          </cell>
          <cell r="D2876">
            <v>377.15</v>
          </cell>
        </row>
        <row r="2877">
          <cell r="A2877" t="str">
            <v>2019775</v>
          </cell>
          <cell r="B2877" t="str">
            <v>Canal em polietileno e polipropileno com efeito autolimpante e grelha de encaixe em poliamida reforçada - carga de controle de 250 kN - 100,0 x 16,0 x 7,5 cm - fornecimento e instalação em pavimento de asfalto</v>
          </cell>
          <cell r="C2877" t="str">
            <v>m</v>
          </cell>
          <cell r="D2877">
            <v>327.22000000000003</v>
          </cell>
        </row>
        <row r="2878">
          <cell r="A2878" t="str">
            <v>2019755</v>
          </cell>
          <cell r="B2878" t="str">
            <v>Canal monobloco com corpo e grelha em concreto polímero com efeito autolimpante - carga de controle de 400 kN - 100,0 x 15,0 x 23,0 cm - fornecimento e instalação em pavimento de asfalto</v>
          </cell>
          <cell r="C2878" t="str">
            <v>m</v>
          </cell>
          <cell r="D2878">
            <v>427.25</v>
          </cell>
        </row>
        <row r="2879">
          <cell r="A2879" t="str">
            <v>2019764</v>
          </cell>
          <cell r="B2879" t="str">
            <v>Canal monobloco com corpo e grelha em concreto polímero com efeito autolimpante - carga de controle de 400 kN - 100,0 x 15,0 x 23,0 cm - fornecimento e instalação em pavimento de concreto</v>
          </cell>
          <cell r="C2879" t="str">
            <v>m</v>
          </cell>
          <cell r="D2879">
            <v>451.15</v>
          </cell>
        </row>
        <row r="2880">
          <cell r="A2880" t="str">
            <v>2019756</v>
          </cell>
          <cell r="B2880" t="str">
            <v>Canal monobloco com corpo e grelha em concreto polímero com efeito autolimpante - carga de controle de 400 kN - 100,0 x 25,0 x 32,0 cm - fornecimento e instalação em pavimento de asfalto</v>
          </cell>
          <cell r="C2880" t="str">
            <v>m</v>
          </cell>
          <cell r="D2880">
            <v>771.8</v>
          </cell>
        </row>
        <row r="2881">
          <cell r="A2881" t="str">
            <v>2019765</v>
          </cell>
          <cell r="B2881" t="str">
            <v>Canal monobloco com corpo e grelha em concreto polímero com efeito autolimpante - carga de controle de 400 kN - 100,0 x 25,0 x 32,0 cm - fornecimento e instalação em pavimento de concreto</v>
          </cell>
          <cell r="C2881" t="str">
            <v>m</v>
          </cell>
          <cell r="D2881">
            <v>795.69</v>
          </cell>
        </row>
        <row r="2882">
          <cell r="A2882" t="str">
            <v>2019757</v>
          </cell>
          <cell r="B2882" t="str">
            <v>Canal monobloco com corpo e grelha em concreto polímero com efeito autolimpante - carga de controle de 900 kN - 100,0 x 16,0 x 26,5 cm - fornecimento e instalação em pavimento de asfalto</v>
          </cell>
          <cell r="C2882" t="str">
            <v>m</v>
          </cell>
          <cell r="D2882">
            <v>803.37</v>
          </cell>
        </row>
        <row r="2883">
          <cell r="A2883" t="str">
            <v>2019766</v>
          </cell>
          <cell r="B2883" t="str">
            <v>Canal monobloco com corpo e grelha em concreto polímero com efeito autolimpante - carga de controle de 900 kN - 100,0 x 16,0 x 26,5 cm - fornecimento e instalação em pavimento de concreto</v>
          </cell>
          <cell r="C2883" t="str">
            <v>m</v>
          </cell>
          <cell r="D2883">
            <v>861.19</v>
          </cell>
        </row>
        <row r="2884">
          <cell r="A2884" t="str">
            <v>2019758</v>
          </cell>
          <cell r="B2884" t="str">
            <v>Canal monobloco com corpo e grelha em concreto polímero com efeito autolimpante - carga de controle de 900 kN - 100,0 x 21,0 x 28,0 cm - fornecimento e instalação em pavimento de asfalto</v>
          </cell>
          <cell r="C2884" t="str">
            <v>m</v>
          </cell>
          <cell r="D2884">
            <v>837.2</v>
          </cell>
        </row>
        <row r="2885">
          <cell r="A2885" t="str">
            <v>2019767</v>
          </cell>
          <cell r="B2885" t="str">
            <v>Canal monobloco com corpo e grelha em concreto polímero com efeito autolimpante - carga de controle de 900 kN - 100,0 x 21,0 x 28,0 cm - fornecimento e instalação em pavimento de concreto</v>
          </cell>
          <cell r="C2885" t="str">
            <v>m</v>
          </cell>
          <cell r="D2885">
            <v>895.48</v>
          </cell>
        </row>
        <row r="2886">
          <cell r="A2886" t="str">
            <v>2019759</v>
          </cell>
          <cell r="B2886" t="str">
            <v>Canal monobloco com corpo e grelha em concreto polímero com efeito autolimpante - carga de controle de 900 kN - 100,0 x 21,0 x 38,0 cm - fornecimento e instalação em pavimento de asfalto</v>
          </cell>
          <cell r="C2886" t="str">
            <v>m</v>
          </cell>
          <cell r="D2886">
            <v>912.49</v>
          </cell>
        </row>
        <row r="2887">
          <cell r="A2887" t="str">
            <v>2019768</v>
          </cell>
          <cell r="B2887" t="str">
            <v>Canal monobloco com corpo e grelha em concreto polímero com efeito autolimpante - carga de controle de 900 kN - 100,0 x 21,0 x 38,0 cm - fornecimento e instalação em pavimento de concreto</v>
          </cell>
          <cell r="C2887" t="str">
            <v>m</v>
          </cell>
          <cell r="D2887">
            <v>979.99</v>
          </cell>
        </row>
        <row r="2888">
          <cell r="A2888" t="str">
            <v>2019760</v>
          </cell>
          <cell r="B2888" t="str">
            <v>Canal monobloco com corpo e grelha em concreto polímero com efeito autolimpante - carga de controle de 900 kN - 100,0 x 21,0 x 48,0 cm - fornecimento e instalação em pavimento de asfalto</v>
          </cell>
          <cell r="C2888" t="str">
            <v>m</v>
          </cell>
          <cell r="D2888">
            <v>1174.69</v>
          </cell>
        </row>
        <row r="2889">
          <cell r="A2889" t="str">
            <v>2019769</v>
          </cell>
          <cell r="B2889" t="str">
            <v>Canal monobloco com corpo e grelha em concreto polímero com efeito autolimpante - carga de controle de 900 kN - 100,0 x 21,0 x 48,0 cm - fornecimento e instalação em pavimento de concreto</v>
          </cell>
          <cell r="C2889" t="str">
            <v>m</v>
          </cell>
          <cell r="D2889">
            <v>1251.4100000000001</v>
          </cell>
        </row>
        <row r="2890">
          <cell r="A2890" t="str">
            <v>2019761</v>
          </cell>
          <cell r="B2890" t="str">
            <v>Canal monobloco com corpo e grelha em concreto polímero com efeito autolimpante - carga de controle de 900 kN - 100,0 x 26,0 x 33,0 cm - fornecimento e instalação em pavimento de asfalto</v>
          </cell>
          <cell r="C2890" t="str">
            <v>m</v>
          </cell>
          <cell r="D2890">
            <v>1183.06</v>
          </cell>
        </row>
        <row r="2891">
          <cell r="A2891" t="str">
            <v>2019770</v>
          </cell>
          <cell r="B2891" t="str">
            <v>Canal monobloco com corpo e grelha em concreto polímero com efeito autolimpante - carga de controle de 900 kN - 100,0 x 26,0 x 33,0 cm - fornecimento e instalação em pavimento de concreto</v>
          </cell>
          <cell r="C2891" t="str">
            <v>m</v>
          </cell>
          <cell r="D2891">
            <v>1245.96</v>
          </cell>
        </row>
        <row r="2892">
          <cell r="A2892" t="str">
            <v>2019762</v>
          </cell>
          <cell r="B2892" t="str">
            <v>Canal monobloco com corpo e grelha em concreto polímero com efeito autolimpante - carga de controle de 900 kN - 100,0 x 26,0 x 53,0 cm - fornecimento e instalação em pavimento de asfalto</v>
          </cell>
          <cell r="C2892" t="str">
            <v>m</v>
          </cell>
          <cell r="D2892">
            <v>1286.4100000000001</v>
          </cell>
        </row>
        <row r="2893">
          <cell r="A2893" t="str">
            <v>2019771</v>
          </cell>
          <cell r="B2893" t="str">
            <v>Canal monobloco com corpo e grelha em concreto polímero com efeito autolimpante - carga de controle de 900 kN - 100,0 x 26,0 x 53,0 cm - fornecimento e instalação em pavimento de concreto</v>
          </cell>
          <cell r="C2893" t="str">
            <v>m</v>
          </cell>
          <cell r="D2893">
            <v>1367.74</v>
          </cell>
        </row>
        <row r="2894">
          <cell r="A2894" t="str">
            <v>2019763</v>
          </cell>
          <cell r="B2894" t="str">
            <v>Canal monobloco com corpo e grelha em concreto polímero com efeito autolimpante - carga de controle de 900 kN - 200,0 x 40,0 x 59,5 cm - fornecimento e instalação em pavimento de asfalto</v>
          </cell>
          <cell r="C2894" t="str">
            <v>m</v>
          </cell>
          <cell r="D2894">
            <v>4584.3</v>
          </cell>
        </row>
        <row r="2895">
          <cell r="A2895" t="str">
            <v>2019772</v>
          </cell>
          <cell r="B2895" t="str">
            <v>Canal monobloco com corpo e grelha em concreto polímero com efeito autolimpante - carga de controle de 900 kN - 200,0 x 40,0 x 59,5 cm - fornecimento e instalação em pavimento de concreto</v>
          </cell>
          <cell r="C2895" t="str">
            <v>m</v>
          </cell>
          <cell r="D2895">
            <v>4664.24</v>
          </cell>
        </row>
        <row r="2896">
          <cell r="A2896" t="str">
            <v>2003811</v>
          </cell>
          <cell r="B2896" t="str">
            <v>Canaleta de concreto - CAU 01 - seção de 20 x 20 cm - espessura de 10 cm - apoiada em toda a extensão</v>
          </cell>
          <cell r="C2896" t="str">
            <v>m</v>
          </cell>
          <cell r="D2896">
            <v>135.9</v>
          </cell>
        </row>
        <row r="2897">
          <cell r="A2897" t="str">
            <v>2003812</v>
          </cell>
          <cell r="B2897" t="str">
            <v>Canaleta de concreto - CAU 02 - seção de 25 x 25 cm - espessura de 10 cm - apoiada em toda a extensão</v>
          </cell>
          <cell r="C2897" t="str">
            <v>m</v>
          </cell>
          <cell r="D2897">
            <v>160.97</v>
          </cell>
        </row>
        <row r="2898">
          <cell r="A2898" t="str">
            <v>2003813</v>
          </cell>
          <cell r="B2898" t="str">
            <v>Canaleta de concreto - CAU 03 - seção de 30 x 30 cm - espessura de 10 cm - apoiada em toda a extensão</v>
          </cell>
          <cell r="C2898" t="str">
            <v>m</v>
          </cell>
          <cell r="D2898">
            <v>192.01</v>
          </cell>
        </row>
        <row r="2899">
          <cell r="A2899" t="str">
            <v>2003814</v>
          </cell>
          <cell r="B2899" t="str">
            <v>Canaleta de concreto - CAU 04 - seção de 35 x 35 cm - espessura de 10 cm - apoiada em toda a extensão</v>
          </cell>
          <cell r="C2899" t="str">
            <v>m</v>
          </cell>
          <cell r="D2899">
            <v>219.07</v>
          </cell>
        </row>
        <row r="2900">
          <cell r="A2900" t="str">
            <v>2003815</v>
          </cell>
          <cell r="B2900" t="str">
            <v>Canaleta de concreto - CAU 05 - seção de 40 x 40 cm - espessura de 10 cm - apoiada em toda a extensão</v>
          </cell>
          <cell r="C2900" t="str">
            <v>m</v>
          </cell>
          <cell r="D2900">
            <v>246.13</v>
          </cell>
        </row>
        <row r="2901">
          <cell r="A2901" t="str">
            <v>2003816</v>
          </cell>
          <cell r="B2901" t="str">
            <v>Canaleta de concreto - CAU 06 - seção de 50 x 50 cm - espessura de 10 cm - apoiada em toda a extensão</v>
          </cell>
          <cell r="C2901" t="str">
            <v>m</v>
          </cell>
          <cell r="D2901">
            <v>304.22000000000003</v>
          </cell>
        </row>
        <row r="2902">
          <cell r="A2902" t="str">
            <v>2003817</v>
          </cell>
          <cell r="B2902" t="str">
            <v>Canaleta de concreto - CAU 07 - seção de 60 x 60 cm - espessura de 10 cm - apoiada em toda a extensão</v>
          </cell>
          <cell r="C2902" t="str">
            <v>m</v>
          </cell>
          <cell r="D2902">
            <v>356.36</v>
          </cell>
        </row>
        <row r="2903">
          <cell r="A2903" t="str">
            <v>2003799</v>
          </cell>
          <cell r="B2903" t="str">
            <v>Canaleta meia cana D = 0,30 m assente sobre lastro de areia - areia e brita comerciais - fornecimento e instalação</v>
          </cell>
          <cell r="C2903" t="str">
            <v>m</v>
          </cell>
          <cell r="D2903">
            <v>58.91</v>
          </cell>
        </row>
        <row r="2904">
          <cell r="A2904" t="str">
            <v>2003798</v>
          </cell>
          <cell r="B2904" t="str">
            <v>Canaleta meia cana D = 0,30 m assente sobre lastro de areia - areia extraída e brita produzida - fornecimento e instalação</v>
          </cell>
          <cell r="C2904" t="str">
            <v>m</v>
          </cell>
          <cell r="D2904">
            <v>49.91</v>
          </cell>
        </row>
        <row r="2905">
          <cell r="A2905" t="str">
            <v>2003801</v>
          </cell>
          <cell r="B2905" t="str">
            <v>Canaleta meia cana D = 0,40 m assente sobre lastro de areia - areia e brita comerciais - fornecimento e instalação</v>
          </cell>
          <cell r="C2905" t="str">
            <v>m</v>
          </cell>
          <cell r="D2905">
            <v>74.47</v>
          </cell>
        </row>
        <row r="2906">
          <cell r="A2906" t="str">
            <v>2003800</v>
          </cell>
          <cell r="B2906" t="str">
            <v>Canaleta meia cana D = 0,40 m assente sobre lastro de areia - areia extraída e brita produzida - fornecimento e instalação</v>
          </cell>
          <cell r="C2906" t="str">
            <v>m</v>
          </cell>
          <cell r="D2906">
            <v>61.78</v>
          </cell>
        </row>
        <row r="2907">
          <cell r="A2907" t="str">
            <v>2003714</v>
          </cell>
          <cell r="B2907" t="str">
            <v>Chaminé dos poços de visita - CPV 01 - areia e brita comerciais</v>
          </cell>
          <cell r="C2907" t="str">
            <v>un</v>
          </cell>
          <cell r="D2907">
            <v>1585.35</v>
          </cell>
        </row>
        <row r="2908">
          <cell r="A2908" t="str">
            <v>2003713</v>
          </cell>
          <cell r="B2908" t="str">
            <v>Chaminé dos poços de visita - CPV 01 - areia extraída e brita produzida</v>
          </cell>
          <cell r="C2908" t="str">
            <v>un</v>
          </cell>
          <cell r="D2908">
            <v>1542.72</v>
          </cell>
        </row>
        <row r="2909">
          <cell r="A2909" t="str">
            <v>2003716</v>
          </cell>
          <cell r="B2909" t="str">
            <v>Chaminé dos poços de visita - CPV 02 - areia e brita comerciais</v>
          </cell>
          <cell r="C2909" t="str">
            <v>un</v>
          </cell>
          <cell r="D2909">
            <v>1857.97</v>
          </cell>
        </row>
        <row r="2910">
          <cell r="A2910" t="str">
            <v>2003715</v>
          </cell>
          <cell r="B2910" t="str">
            <v>Chaminé dos poços de visita - CPV 02 - areia extraída e brita produzida</v>
          </cell>
          <cell r="C2910" t="str">
            <v>un</v>
          </cell>
          <cell r="D2910">
            <v>1808.55</v>
          </cell>
        </row>
        <row r="2911">
          <cell r="A2911" t="str">
            <v>2003718</v>
          </cell>
          <cell r="B2911" t="str">
            <v>Chaminé dos poços de visita - CPV 03 - areia e brita comerciais</v>
          </cell>
          <cell r="C2911" t="str">
            <v>un</v>
          </cell>
          <cell r="D2911">
            <v>2124.59</v>
          </cell>
        </row>
        <row r="2912">
          <cell r="A2912" t="str">
            <v>2003717</v>
          </cell>
          <cell r="B2912" t="str">
            <v>Chaminé dos poços de visita - CPV 03 - areia extraída e brita produzida</v>
          </cell>
          <cell r="C2912" t="str">
            <v>un</v>
          </cell>
          <cell r="D2912">
            <v>2069.63</v>
          </cell>
        </row>
        <row r="2913">
          <cell r="A2913" t="str">
            <v>2003720</v>
          </cell>
          <cell r="B2913" t="str">
            <v>Chaminé dos poços de visita - CPV 04 - areia e brita comerciais</v>
          </cell>
          <cell r="C2913" t="str">
            <v>un</v>
          </cell>
          <cell r="D2913">
            <v>2397.17</v>
          </cell>
        </row>
        <row r="2914">
          <cell r="A2914" t="str">
            <v>2003719</v>
          </cell>
          <cell r="B2914" t="str">
            <v>Chaminé dos poços de visita - CPV 04 - areia extraída e brita produzida</v>
          </cell>
          <cell r="C2914" t="str">
            <v>un</v>
          </cell>
          <cell r="D2914">
            <v>2335.4299999999998</v>
          </cell>
        </row>
        <row r="2915">
          <cell r="A2915" t="str">
            <v>2003722</v>
          </cell>
          <cell r="B2915" t="str">
            <v>Chaminé dos poços de visita - CPV 05 - areia e brita comerciais</v>
          </cell>
          <cell r="C2915" t="str">
            <v>un</v>
          </cell>
          <cell r="D2915">
            <v>2663.79</v>
          </cell>
        </row>
        <row r="2916">
          <cell r="A2916" t="str">
            <v>2003721</v>
          </cell>
          <cell r="B2916" t="str">
            <v>Chaminé dos poços de visita - CPV 05 - areia extraída e brita produzida</v>
          </cell>
          <cell r="C2916" t="str">
            <v>un</v>
          </cell>
          <cell r="D2916">
            <v>2596.5100000000002</v>
          </cell>
        </row>
        <row r="2917">
          <cell r="A2917" t="str">
            <v>2003724</v>
          </cell>
          <cell r="B2917" t="str">
            <v>Chaminé dos poços de visita - CPV 06 - areia e brita comerciais</v>
          </cell>
          <cell r="C2917" t="str">
            <v>un</v>
          </cell>
          <cell r="D2917">
            <v>2936.4</v>
          </cell>
        </row>
        <row r="2918">
          <cell r="A2918" t="str">
            <v>2003723</v>
          </cell>
          <cell r="B2918" t="str">
            <v>Chaminé dos poços de visita - CPV 06 - areia extraída e brita produzida</v>
          </cell>
          <cell r="C2918" t="str">
            <v>un</v>
          </cell>
          <cell r="D2918">
            <v>2862.34</v>
          </cell>
        </row>
        <row r="2919">
          <cell r="A2919" t="str">
            <v>2003726</v>
          </cell>
          <cell r="B2919" t="str">
            <v>Chaminé dos poços de visita - CPV 07 - areia e brita comerciais</v>
          </cell>
          <cell r="C2919" t="str">
            <v>un</v>
          </cell>
          <cell r="D2919">
            <v>3203.02</v>
          </cell>
        </row>
        <row r="2920">
          <cell r="A2920" t="str">
            <v>2003725</v>
          </cell>
          <cell r="B2920" t="str">
            <v>Chaminé dos poços de visita - CPV 07 - areia extraída e brita produzida</v>
          </cell>
          <cell r="C2920" t="str">
            <v>un</v>
          </cell>
          <cell r="D2920">
            <v>3123.42</v>
          </cell>
        </row>
        <row r="2921">
          <cell r="A2921" t="str">
            <v>2003859</v>
          </cell>
          <cell r="B2921" t="str">
            <v>Colchão drenante com espalhamento e compactação mecânicos - brita produzida</v>
          </cell>
          <cell r="C2921" t="str">
            <v>m³</v>
          </cell>
          <cell r="D2921">
            <v>65.650000000000006</v>
          </cell>
        </row>
        <row r="2922">
          <cell r="A2922" t="str">
            <v>2003861</v>
          </cell>
          <cell r="B2922" t="str">
            <v>Coluna drenante D = 20 cm - areia comercial</v>
          </cell>
          <cell r="C2922" t="str">
            <v>m</v>
          </cell>
          <cell r="D2922">
            <v>25.25</v>
          </cell>
        </row>
        <row r="2923">
          <cell r="A2923" t="str">
            <v>2003862</v>
          </cell>
          <cell r="B2923" t="str">
            <v>Coluna drenante D = 20 cm - areia extraída</v>
          </cell>
          <cell r="C2923" t="str">
            <v>m</v>
          </cell>
          <cell r="D2923">
            <v>21.62</v>
          </cell>
        </row>
        <row r="2924">
          <cell r="A2924" t="str">
            <v>2003411</v>
          </cell>
          <cell r="B2924" t="str">
            <v>Descida d'água de aterros em degraus - DAD 110-26 - areia e brita comerciais</v>
          </cell>
          <cell r="C2924" t="str">
            <v>m</v>
          </cell>
          <cell r="D2924">
            <v>768.92</v>
          </cell>
        </row>
        <row r="2925">
          <cell r="A2925" t="str">
            <v>2003410</v>
          </cell>
          <cell r="B2925" t="str">
            <v>Descida d'água de aterros em degraus - DAD 110-26 - areia extraída e brita produzida</v>
          </cell>
          <cell r="C2925" t="str">
            <v>m</v>
          </cell>
          <cell r="D2925">
            <v>707.23</v>
          </cell>
        </row>
        <row r="2926">
          <cell r="A2926" t="str">
            <v>2003415</v>
          </cell>
          <cell r="B2926" t="str">
            <v>Descida d'água de aterros em degraus - DAD 125-30 - areia e brita comerciais</v>
          </cell>
          <cell r="C2926" t="str">
            <v>m</v>
          </cell>
          <cell r="D2926">
            <v>845.09</v>
          </cell>
        </row>
        <row r="2927">
          <cell r="A2927" t="str">
            <v>2003414</v>
          </cell>
          <cell r="B2927" t="str">
            <v>Descida d'água de aterros em degraus - DAD 125-30 - areia extraída e brita produzida</v>
          </cell>
          <cell r="C2927" t="str">
            <v>m</v>
          </cell>
          <cell r="D2927">
            <v>776.76</v>
          </cell>
        </row>
        <row r="2928">
          <cell r="A2928" t="str">
            <v>2003419</v>
          </cell>
          <cell r="B2928" t="str">
            <v>Descida d'água de aterros em degraus - DAD 170-35 - areia e brita comerciais</v>
          </cell>
          <cell r="C2928" t="str">
            <v>m</v>
          </cell>
          <cell r="D2928">
            <v>1023.65</v>
          </cell>
        </row>
        <row r="2929">
          <cell r="A2929" t="str">
            <v>2003418</v>
          </cell>
          <cell r="B2929" t="str">
            <v>Descida d'água de aterros em degraus - DAD 170-35 - areia extraída e brita produzida</v>
          </cell>
          <cell r="C2929" t="str">
            <v>m</v>
          </cell>
          <cell r="D2929">
            <v>937.84</v>
          </cell>
        </row>
        <row r="2930">
          <cell r="A2930" t="str">
            <v>2003423</v>
          </cell>
          <cell r="B2930" t="str">
            <v>Descida d'água de aterros em degraus - DAD 200-40 - areia e brita comerciais</v>
          </cell>
          <cell r="C2930" t="str">
            <v>m</v>
          </cell>
          <cell r="D2930">
            <v>1175.0899999999999</v>
          </cell>
        </row>
        <row r="2931">
          <cell r="A2931" t="str">
            <v>2003422</v>
          </cell>
          <cell r="B2931" t="str">
            <v>Descida d'água de aterros em degraus - DAD 200-40 - areia extraída e brita produzida</v>
          </cell>
          <cell r="C2931" t="str">
            <v>m</v>
          </cell>
          <cell r="D2931">
            <v>1077.04</v>
          </cell>
        </row>
        <row r="2932">
          <cell r="A2932" t="str">
            <v>2003427</v>
          </cell>
          <cell r="B2932" t="str">
            <v>Descida d'água de aterros em degraus - DAD 240-54 - areia e brita comerciais</v>
          </cell>
          <cell r="C2932" t="str">
            <v>m</v>
          </cell>
          <cell r="D2932">
            <v>1396.93</v>
          </cell>
        </row>
        <row r="2933">
          <cell r="A2933" t="str">
            <v>2003426</v>
          </cell>
          <cell r="B2933" t="str">
            <v>Descida d'água de aterros em degraus - DAD 240-54 - areia extraída e brita produzida</v>
          </cell>
          <cell r="C2933" t="str">
            <v>m</v>
          </cell>
          <cell r="D2933">
            <v>1279.97</v>
          </cell>
        </row>
        <row r="2934">
          <cell r="A2934" t="str">
            <v>2003431</v>
          </cell>
          <cell r="B2934" t="str">
            <v>Descida d'água de aterros em degraus - DAD 320-35 - areia e brita comerciais</v>
          </cell>
          <cell r="C2934" t="str">
            <v>m</v>
          </cell>
          <cell r="D2934">
            <v>1546.78</v>
          </cell>
        </row>
        <row r="2935">
          <cell r="A2935" t="str">
            <v>2003430</v>
          </cell>
          <cell r="B2935" t="str">
            <v>Descida d'água de aterros em degraus - DAD 320-35 - areia extraída e brita produzida</v>
          </cell>
          <cell r="C2935" t="str">
            <v>m</v>
          </cell>
          <cell r="D2935">
            <v>1408.56</v>
          </cell>
        </row>
        <row r="2936">
          <cell r="A2936" t="str">
            <v>2003435</v>
          </cell>
          <cell r="B2936" t="str">
            <v>Descida d'água de aterros em degraus - DAD 370-45 - areia e brita comerciais</v>
          </cell>
          <cell r="C2936" t="str">
            <v>m</v>
          </cell>
          <cell r="D2936">
            <v>1789.27</v>
          </cell>
        </row>
        <row r="2937">
          <cell r="A2937" t="str">
            <v>2003434</v>
          </cell>
          <cell r="B2937" t="str">
            <v>Descida d'água de aterros em degraus - DAD 370-45 - areia extraída e brita produzida</v>
          </cell>
          <cell r="C2937" t="str">
            <v>m</v>
          </cell>
          <cell r="D2937">
            <v>1630.07</v>
          </cell>
        </row>
        <row r="2938">
          <cell r="A2938" t="str">
            <v>2003439</v>
          </cell>
          <cell r="B2938" t="str">
            <v>Descida d'água de aterros em degraus - DAD 435-55 - areia e brita comerciais</v>
          </cell>
          <cell r="C2938" t="str">
            <v>m</v>
          </cell>
          <cell r="D2938">
            <v>2094.16</v>
          </cell>
        </row>
        <row r="2939">
          <cell r="A2939" t="str">
            <v>2003438</v>
          </cell>
          <cell r="B2939" t="str">
            <v>Descida d'água de aterros em degraus - DAD 435-55 - areia extraída e brita produzida</v>
          </cell>
          <cell r="C2939" t="str">
            <v>m</v>
          </cell>
          <cell r="D2939">
            <v>1908.74</v>
          </cell>
        </row>
        <row r="2940">
          <cell r="A2940" t="str">
            <v>2003167</v>
          </cell>
          <cell r="B2940" t="str">
            <v>Descida d'água de aterros em degraus - DAD 470-35 - areia e brita comerciais</v>
          </cell>
          <cell r="C2940" t="str">
            <v>m</v>
          </cell>
          <cell r="D2940">
            <v>2055.84</v>
          </cell>
        </row>
        <row r="2941">
          <cell r="A2941" t="str">
            <v>2003168</v>
          </cell>
          <cell r="B2941" t="str">
            <v>Descida d'água de aterros em degraus - DAD 470-35 - areia extraída e brita produzida</v>
          </cell>
          <cell r="C2941" t="str">
            <v>m</v>
          </cell>
          <cell r="D2941">
            <v>1865.23</v>
          </cell>
        </row>
        <row r="2942">
          <cell r="A2942" t="str">
            <v>2003407</v>
          </cell>
          <cell r="B2942" t="str">
            <v>Descida d'água de aterros em degraus - DAD 60-36 - areia e brita comerciais</v>
          </cell>
          <cell r="C2942" t="str">
            <v>m</v>
          </cell>
          <cell r="D2942">
            <v>657.45</v>
          </cell>
        </row>
        <row r="2943">
          <cell r="A2943" t="str">
            <v>2003406</v>
          </cell>
          <cell r="B2943" t="str">
            <v>Descida d'água de aterros em degraus - DAD 60-36 - areia extraída e brita produzida</v>
          </cell>
          <cell r="C2943" t="str">
            <v>m</v>
          </cell>
          <cell r="D2943">
            <v>609.70000000000005</v>
          </cell>
        </row>
        <row r="2944">
          <cell r="A2944" t="str">
            <v>2003169</v>
          </cell>
          <cell r="B2944" t="str">
            <v>Descida d'água de aterros em degraus - DAD 608-50 - areia e brita comerciais</v>
          </cell>
          <cell r="C2944" t="str">
            <v>m</v>
          </cell>
          <cell r="D2944">
            <v>2657.62</v>
          </cell>
        </row>
        <row r="2945">
          <cell r="A2945" t="str">
            <v>2003170</v>
          </cell>
          <cell r="B2945" t="str">
            <v>Descida d'água de aterros em degraus - DAD 608-50 - areia extraída e brita produzida</v>
          </cell>
          <cell r="C2945" t="str">
            <v>m</v>
          </cell>
          <cell r="D2945">
            <v>2413.5300000000002</v>
          </cell>
        </row>
        <row r="2946">
          <cell r="A2946" t="str">
            <v>2003389</v>
          </cell>
          <cell r="B2946" t="str">
            <v>Descida d'água de aterros tipo rápido - DAR 40-20 - areia e brita comerciais</v>
          </cell>
          <cell r="C2946" t="str">
            <v>m</v>
          </cell>
          <cell r="D2946">
            <v>229.68</v>
          </cell>
        </row>
        <row r="2947">
          <cell r="A2947" t="str">
            <v>2003388</v>
          </cell>
          <cell r="B2947" t="str">
            <v>Descida d'água de aterros tipo rápido - DAR 40-20 - areia extraída e brita produzida</v>
          </cell>
          <cell r="C2947" t="str">
            <v>m</v>
          </cell>
          <cell r="D2947">
            <v>209.28</v>
          </cell>
        </row>
        <row r="2948">
          <cell r="A2948" t="str">
            <v>2003393</v>
          </cell>
          <cell r="B2948" t="str">
            <v>Descida d'água de aterros tipo rápido - DAR 60-30 - areia e brita comerciais</v>
          </cell>
          <cell r="C2948" t="str">
            <v>m</v>
          </cell>
          <cell r="D2948">
            <v>355.68</v>
          </cell>
        </row>
        <row r="2949">
          <cell r="A2949" t="str">
            <v>2003392</v>
          </cell>
          <cell r="B2949" t="str">
            <v>Descida d'água de aterros tipo rápido - DAR 60-30 - areia extraída e brita produzida</v>
          </cell>
          <cell r="C2949" t="str">
            <v>m</v>
          </cell>
          <cell r="D2949">
            <v>327.83</v>
          </cell>
        </row>
        <row r="2950">
          <cell r="A2950" t="str">
            <v>2003173</v>
          </cell>
          <cell r="B2950" t="str">
            <v>Descida d'água de cortes em degraus - DCD 100-50 - areia e brita comerciais</v>
          </cell>
          <cell r="C2950" t="str">
            <v>m</v>
          </cell>
          <cell r="D2950">
            <v>855.04</v>
          </cell>
        </row>
        <row r="2951">
          <cell r="A2951" t="str">
            <v>2003174</v>
          </cell>
          <cell r="B2951" t="str">
            <v>Descida d'água de cortes em degraus - DCD 100-50 - areia extraída e brita produzida</v>
          </cell>
          <cell r="C2951" t="str">
            <v>m</v>
          </cell>
          <cell r="D2951">
            <v>791.47</v>
          </cell>
        </row>
        <row r="2952">
          <cell r="A2952" t="str">
            <v>2003171</v>
          </cell>
          <cell r="B2952" t="str">
            <v>Descida d'água de cortes em degraus - DCD 40-40 - areia e brita comerciais</v>
          </cell>
          <cell r="C2952" t="str">
            <v>m</v>
          </cell>
          <cell r="D2952">
            <v>592.32000000000005</v>
          </cell>
        </row>
        <row r="2953">
          <cell r="A2953" t="str">
            <v>2003172</v>
          </cell>
          <cell r="B2953" t="str">
            <v>Descida d'água de cortes em degraus - DCD 40-40 - areia extraída e brita produzida</v>
          </cell>
          <cell r="C2953" t="str">
            <v>m</v>
          </cell>
          <cell r="D2953">
            <v>552.52</v>
          </cell>
        </row>
        <row r="2954">
          <cell r="A2954" t="str">
            <v>2003399</v>
          </cell>
          <cell r="B2954" t="str">
            <v>Descida d'água de cortes em degraus - DCD 60-30 - areia e brita comerciais</v>
          </cell>
          <cell r="C2954" t="str">
            <v>m</v>
          </cell>
          <cell r="D2954">
            <v>600.66999999999996</v>
          </cell>
        </row>
        <row r="2955">
          <cell r="A2955" t="str">
            <v>2003398</v>
          </cell>
          <cell r="B2955" t="str">
            <v>Descida d'água de cortes em degraus - DCD 60-30 - areia extraída e brita produzida</v>
          </cell>
          <cell r="C2955" t="str">
            <v>m</v>
          </cell>
          <cell r="D2955">
            <v>557.44000000000005</v>
          </cell>
        </row>
        <row r="2956">
          <cell r="A2956" t="str">
            <v>2003403</v>
          </cell>
          <cell r="B2956" t="str">
            <v>Descida d'água de cortes em degraus - DCD 80-40 - areia e brita comerciais</v>
          </cell>
          <cell r="C2956" t="str">
            <v>m</v>
          </cell>
          <cell r="D2956">
            <v>732.99</v>
          </cell>
        </row>
        <row r="2957">
          <cell r="A2957" t="str">
            <v>2003402</v>
          </cell>
          <cell r="B2957" t="str">
            <v>Descida d'água de cortes em degraus - DCD 80-40 - areia extraída e brita produzida</v>
          </cell>
          <cell r="C2957" t="str">
            <v>m</v>
          </cell>
          <cell r="D2957">
            <v>679.58</v>
          </cell>
        </row>
        <row r="2958">
          <cell r="A2958" t="str">
            <v>2003452</v>
          </cell>
          <cell r="B2958" t="str">
            <v>Dissipador de energia - DEB 180-263 - areia extraída e brita e pedra de mão produzidas</v>
          </cell>
          <cell r="C2958" t="str">
            <v>un</v>
          </cell>
          <cell r="D2958">
            <v>741.31</v>
          </cell>
        </row>
        <row r="2959">
          <cell r="A2959" t="str">
            <v>2003453</v>
          </cell>
          <cell r="B2959" t="str">
            <v>Dissipador de energia - DEB 180-263 - areia, brita e pedra de mão comerciais</v>
          </cell>
          <cell r="C2959" t="str">
            <v>un</v>
          </cell>
          <cell r="D2959">
            <v>922.81</v>
          </cell>
        </row>
        <row r="2960">
          <cell r="A2960" t="str">
            <v>2003454</v>
          </cell>
          <cell r="B2960" t="str">
            <v>Dissipador de energia - DEB 240-316 - areia extraída e brita e pedra de mão produzidas</v>
          </cell>
          <cell r="C2960" t="str">
            <v>un</v>
          </cell>
          <cell r="D2960">
            <v>1036.47</v>
          </cell>
        </row>
        <row r="2961">
          <cell r="A2961" t="str">
            <v>2003455</v>
          </cell>
          <cell r="B2961" t="str">
            <v>Dissipador de energia - DEB 240-316 - areia, brita e pedra de mão comerciais</v>
          </cell>
          <cell r="C2961" t="str">
            <v>un</v>
          </cell>
          <cell r="D2961">
            <v>1314.29</v>
          </cell>
        </row>
        <row r="2962">
          <cell r="A2962" t="str">
            <v>2003456</v>
          </cell>
          <cell r="B2962" t="str">
            <v>Dissipador de energia - DEB 300-366 - areia extraída e brita e pedra de mão produzidas</v>
          </cell>
          <cell r="C2962" t="str">
            <v>un</v>
          </cell>
          <cell r="D2962">
            <v>1367.16</v>
          </cell>
        </row>
        <row r="2963">
          <cell r="A2963" t="str">
            <v>2003457</v>
          </cell>
          <cell r="B2963" t="str">
            <v>Dissipador de energia - DEB 300-366 - areia, brita e pedra de mão comerciais</v>
          </cell>
          <cell r="C2963" t="str">
            <v>un</v>
          </cell>
          <cell r="D2963">
            <v>1758.3</v>
          </cell>
        </row>
        <row r="2964">
          <cell r="A2964" t="str">
            <v>2003462</v>
          </cell>
          <cell r="B2964" t="str">
            <v>Dissipador de energia - DEB 300-511 - areia extraída e brita e pedra de mão produzidas</v>
          </cell>
          <cell r="C2964" t="str">
            <v>un</v>
          </cell>
          <cell r="D2964">
            <v>1747.71</v>
          </cell>
        </row>
        <row r="2965">
          <cell r="A2965" t="str">
            <v>2003463</v>
          </cell>
          <cell r="B2965" t="str">
            <v>Dissipador de energia - DEB 300-511 - areia, brita e pedra de mão comerciais</v>
          </cell>
          <cell r="C2965" t="str">
            <v>un</v>
          </cell>
          <cell r="D2965">
            <v>2280.14</v>
          </cell>
        </row>
        <row r="2966">
          <cell r="A2966" t="str">
            <v>2003468</v>
          </cell>
          <cell r="B2966" t="str">
            <v>Dissipador de energia - DEB 300-666 - areia extraída e brita e pedra de mão produzidas</v>
          </cell>
          <cell r="C2966" t="str">
            <v>un</v>
          </cell>
          <cell r="D2966">
            <v>2154.36</v>
          </cell>
        </row>
        <row r="2967">
          <cell r="A2967" t="str">
            <v>2003469</v>
          </cell>
          <cell r="B2967" t="str">
            <v>Dissipador de energia - DEB 300-666 - areia, brita e pedra de mão comerciais</v>
          </cell>
          <cell r="C2967" t="str">
            <v>un</v>
          </cell>
          <cell r="D2967">
            <v>2837.7</v>
          </cell>
        </row>
        <row r="2968">
          <cell r="A2968" t="str">
            <v>2003458</v>
          </cell>
          <cell r="B2968" t="str">
            <v>Dissipador de energia - DEB 360-414 - areia extraída e brita e pedra de mão produzidas</v>
          </cell>
          <cell r="C2968" t="str">
            <v>un</v>
          </cell>
          <cell r="D2968">
            <v>1731.24</v>
          </cell>
        </row>
        <row r="2969">
          <cell r="A2969" t="str">
            <v>2003459</v>
          </cell>
          <cell r="B2969" t="str">
            <v>Dissipador de energia - DEB 360-414 - areia, brita e pedra de mão comerciais</v>
          </cell>
          <cell r="C2969" t="str">
            <v>un</v>
          </cell>
          <cell r="D2969">
            <v>2251.34</v>
          </cell>
        </row>
        <row r="2970">
          <cell r="A2970" t="str">
            <v>2003464</v>
          </cell>
          <cell r="B2970" t="str">
            <v>Dissipador de energia - DEB 360-584 - areia extraída e brita e pedra de mão produzidas</v>
          </cell>
          <cell r="C2970" t="str">
            <v>un</v>
          </cell>
          <cell r="D2970">
            <v>2246.23</v>
          </cell>
        </row>
        <row r="2971">
          <cell r="A2971" t="str">
            <v>2003465</v>
          </cell>
          <cell r="B2971" t="str">
            <v>Dissipador de energia - DEB 360-584 - areia, brita e pedra de mão comerciais</v>
          </cell>
          <cell r="C2971" t="str">
            <v>un</v>
          </cell>
          <cell r="D2971">
            <v>2962.81</v>
          </cell>
        </row>
        <row r="2972">
          <cell r="A2972" t="str">
            <v>2003470</v>
          </cell>
          <cell r="B2972" t="str">
            <v>Dissipador de energia - DEB 360-754 - areia extraída e brita e pedra de mão produzidas</v>
          </cell>
          <cell r="C2972" t="str">
            <v>un</v>
          </cell>
          <cell r="D2972">
            <v>2762.93</v>
          </cell>
        </row>
        <row r="2973">
          <cell r="A2973" t="str">
            <v>2003471</v>
          </cell>
          <cell r="B2973" t="str">
            <v>Dissipador de energia - DEB 360-754 - areia, brita e pedra de mão comerciais</v>
          </cell>
          <cell r="C2973" t="str">
            <v>un</v>
          </cell>
          <cell r="D2973">
            <v>3676.75</v>
          </cell>
        </row>
        <row r="2974">
          <cell r="A2974" t="str">
            <v>2003460</v>
          </cell>
          <cell r="B2974" t="str">
            <v>Dissipador de energia - DEB 450-551 - areia extraída e brita e pedra de mão produzidas</v>
          </cell>
          <cell r="C2974" t="str">
            <v>un</v>
          </cell>
          <cell r="D2974">
            <v>2589.35</v>
          </cell>
        </row>
        <row r="2975">
          <cell r="A2975" t="str">
            <v>2003461</v>
          </cell>
          <cell r="B2975" t="str">
            <v>Dissipador de energia - DEB 450-551 - areia, brita e pedra de mão comerciais</v>
          </cell>
          <cell r="C2975" t="str">
            <v>un</v>
          </cell>
          <cell r="D2975">
            <v>3429.99</v>
          </cell>
        </row>
        <row r="2976">
          <cell r="A2976" t="str">
            <v>2003466</v>
          </cell>
          <cell r="B2976" t="str">
            <v>Dissipador de energia - DEB 450-746 - areia extraída e brita e pedra de mão produzidas</v>
          </cell>
          <cell r="C2976" t="str">
            <v>un</v>
          </cell>
          <cell r="D2976">
            <v>3301.5</v>
          </cell>
        </row>
        <row r="2977">
          <cell r="A2977" t="str">
            <v>2003467</v>
          </cell>
          <cell r="B2977" t="str">
            <v>Dissipador de energia - DEB 450-746 - areia, brita e pedra de mão comerciais</v>
          </cell>
          <cell r="C2977" t="str">
            <v>un</v>
          </cell>
          <cell r="D2977">
            <v>4421.67</v>
          </cell>
        </row>
        <row r="2978">
          <cell r="A2978" t="str">
            <v>2003472</v>
          </cell>
          <cell r="B2978" t="str">
            <v>Dissipador de energia - DEB 450-956 - areia extraída e brita e pedra de mão produzidas</v>
          </cell>
          <cell r="C2978" t="str">
            <v>un</v>
          </cell>
          <cell r="D2978">
            <v>4067.72</v>
          </cell>
        </row>
        <row r="2979">
          <cell r="A2979" t="str">
            <v>2003473</v>
          </cell>
          <cell r="B2979" t="str">
            <v>Dissipador de energia - DEB 450-956 - areia, brita e pedra de mão comerciais</v>
          </cell>
          <cell r="C2979" t="str">
            <v>un</v>
          </cell>
          <cell r="D2979">
            <v>5489.3</v>
          </cell>
        </row>
        <row r="2980">
          <cell r="A2980" t="str">
            <v>2003176</v>
          </cell>
          <cell r="B2980" t="str">
            <v>Dissipador de energia - DED 01 A - areia extraída e brita e pedra de mão produzidas</v>
          </cell>
          <cell r="C2980" t="str">
            <v>un</v>
          </cell>
          <cell r="D2980">
            <v>546.21</v>
          </cell>
        </row>
        <row r="2981">
          <cell r="A2981" t="str">
            <v>2003175</v>
          </cell>
          <cell r="B2981" t="str">
            <v>Dissipador de energia - DED 01 A - areia, brita e pedra de mão comerciais</v>
          </cell>
          <cell r="C2981" t="str">
            <v>un</v>
          </cell>
          <cell r="D2981">
            <v>656.55</v>
          </cell>
        </row>
        <row r="2982">
          <cell r="A2982" t="str">
            <v>2003201</v>
          </cell>
          <cell r="B2982" t="str">
            <v>Dissipador de energia - DED 01 B - areia e brita comerciais</v>
          </cell>
          <cell r="C2982" t="str">
            <v>un</v>
          </cell>
          <cell r="D2982">
            <v>636.88</v>
          </cell>
        </row>
        <row r="2983">
          <cell r="A2983" t="str">
            <v>2003202</v>
          </cell>
          <cell r="B2983" t="str">
            <v>Dissipador de energia - DED 01 B - areia extraída e brita produzida</v>
          </cell>
          <cell r="C2983" t="str">
            <v>un</v>
          </cell>
          <cell r="D2983">
            <v>566.88</v>
          </cell>
        </row>
        <row r="2984">
          <cell r="A2984" t="str">
            <v>2003178</v>
          </cell>
          <cell r="B2984" t="str">
            <v>Dissipador de energia - DED 02 A - areia extraída e brita e pedra de mão produzidas</v>
          </cell>
          <cell r="C2984" t="str">
            <v>un</v>
          </cell>
          <cell r="D2984">
            <v>346.61</v>
          </cell>
        </row>
        <row r="2985">
          <cell r="A2985" t="str">
            <v>2003177</v>
          </cell>
          <cell r="B2985" t="str">
            <v>Dissipador de energia - DED 02 A - areia, brita e pedra de mão comerciais</v>
          </cell>
          <cell r="C2985" t="str">
            <v>un</v>
          </cell>
          <cell r="D2985">
            <v>405.94</v>
          </cell>
        </row>
        <row r="2986">
          <cell r="A2986" t="str">
            <v>2003203</v>
          </cell>
          <cell r="B2986" t="str">
            <v>Dissipador de energia - DED 02 B - areia e brita comerciais</v>
          </cell>
          <cell r="C2986" t="str">
            <v>un</v>
          </cell>
          <cell r="D2986">
            <v>457.14</v>
          </cell>
        </row>
        <row r="2987">
          <cell r="A2987" t="str">
            <v>2003204</v>
          </cell>
          <cell r="B2987" t="str">
            <v>Dissipador de energia - DED 02 B - areia extraída e brita produzida</v>
          </cell>
          <cell r="C2987" t="str">
            <v>un</v>
          </cell>
          <cell r="D2987">
            <v>407.74</v>
          </cell>
        </row>
        <row r="2988">
          <cell r="A2988" t="str">
            <v>2003180</v>
          </cell>
          <cell r="B2988" t="str">
            <v>Dissipador de energia - DED 03 A - areia extraída e brita e pedra de mão produzidas</v>
          </cell>
          <cell r="C2988" t="str">
            <v>un</v>
          </cell>
          <cell r="D2988">
            <v>545.14</v>
          </cell>
        </row>
        <row r="2989">
          <cell r="A2989" t="str">
            <v>2003179</v>
          </cell>
          <cell r="B2989" t="str">
            <v>Dissipador de energia - DED 03 A - areia, brita e pedra de mão comerciais</v>
          </cell>
          <cell r="C2989" t="str">
            <v>un</v>
          </cell>
          <cell r="D2989">
            <v>655.02</v>
          </cell>
        </row>
        <row r="2990">
          <cell r="A2990" t="str">
            <v>2003205</v>
          </cell>
          <cell r="B2990" t="str">
            <v>Dissipador de energia - DED 03 B - areia e brita comerciais</v>
          </cell>
          <cell r="C2990" t="str">
            <v>un</v>
          </cell>
          <cell r="D2990">
            <v>1546.28</v>
          </cell>
        </row>
        <row r="2991">
          <cell r="A2991" t="str">
            <v>2003206</v>
          </cell>
          <cell r="B2991" t="str">
            <v>Dissipador de energia - DED 03 B - areia extraída e brita produzida</v>
          </cell>
          <cell r="C2991" t="str">
            <v>un</v>
          </cell>
          <cell r="D2991">
            <v>1420.95</v>
          </cell>
        </row>
        <row r="2992">
          <cell r="A2992" t="str">
            <v>2003182</v>
          </cell>
          <cell r="B2992" t="str">
            <v>Dissipador de energia - DED 04 A - areia extraída e brita e pedra de mão produzidas</v>
          </cell>
          <cell r="C2992" t="str">
            <v>un</v>
          </cell>
          <cell r="D2992">
            <v>672.86</v>
          </cell>
        </row>
        <row r="2993">
          <cell r="A2993" t="str">
            <v>2003181</v>
          </cell>
          <cell r="B2993" t="str">
            <v>Dissipador de energia - DED 04 A - areia, brita e pedra de mão comerciais</v>
          </cell>
          <cell r="C2993" t="str">
            <v>un</v>
          </cell>
          <cell r="D2993">
            <v>824.76</v>
          </cell>
        </row>
        <row r="2994">
          <cell r="A2994" t="str">
            <v>2003207</v>
          </cell>
          <cell r="B2994" t="str">
            <v>Dissipador de energia - DED 04 B - areia e brita comerciais</v>
          </cell>
          <cell r="C2994" t="str">
            <v>un</v>
          </cell>
          <cell r="D2994">
            <v>1770.61</v>
          </cell>
        </row>
        <row r="2995">
          <cell r="A2995" t="str">
            <v>2003208</v>
          </cell>
          <cell r="B2995" t="str">
            <v>Dissipador de energia - DED 04 B - areia extraída e brita produzida</v>
          </cell>
          <cell r="C2995" t="str">
            <v>un</v>
          </cell>
          <cell r="D2995">
            <v>1624.85</v>
          </cell>
        </row>
        <row r="2996">
          <cell r="A2996" t="str">
            <v>2003184</v>
          </cell>
          <cell r="B2996" t="str">
            <v>Dissipador de energia - DED 05 A - areia extraída e brita e pedra de mão produzidas</v>
          </cell>
          <cell r="C2996" t="str">
            <v>un</v>
          </cell>
          <cell r="D2996">
            <v>872.7</v>
          </cell>
        </row>
        <row r="2997">
          <cell r="A2997" t="str">
            <v>2003183</v>
          </cell>
          <cell r="B2997" t="str">
            <v>Dissipador de energia - DED 05 A - areia, brita e pedra de mão comerciais</v>
          </cell>
          <cell r="C2997" t="str">
            <v>un</v>
          </cell>
          <cell r="D2997">
            <v>1083.45</v>
          </cell>
        </row>
        <row r="2998">
          <cell r="A2998" t="str">
            <v>2003209</v>
          </cell>
          <cell r="B2998" t="str">
            <v>Dissipador de energia - DED 05 B - areia e brita comerciais</v>
          </cell>
          <cell r="C2998" t="str">
            <v>un</v>
          </cell>
          <cell r="D2998">
            <v>2734.67</v>
          </cell>
        </row>
        <row r="2999">
          <cell r="A2999" t="str">
            <v>2003210</v>
          </cell>
          <cell r="B2999" t="str">
            <v>Dissipador de energia - DED 05 B - areia extraída e brita produzida</v>
          </cell>
          <cell r="C2999" t="str">
            <v>un</v>
          </cell>
          <cell r="D2999">
            <v>2500.7399999999998</v>
          </cell>
        </row>
        <row r="3000">
          <cell r="A3000" t="str">
            <v>2003186</v>
          </cell>
          <cell r="B3000" t="str">
            <v>Dissipador de energia - DED 06 A - areia extraída e brita e pedra de mão produzidas</v>
          </cell>
          <cell r="C3000" t="str">
            <v>un</v>
          </cell>
          <cell r="D3000">
            <v>1119.56</v>
          </cell>
        </row>
        <row r="3001">
          <cell r="A3001" t="str">
            <v>2003185</v>
          </cell>
          <cell r="B3001" t="str">
            <v>Dissipador de energia - DED 06 A - areia, brita e pedra de mão comerciais</v>
          </cell>
          <cell r="C3001" t="str">
            <v>un</v>
          </cell>
          <cell r="D3001">
            <v>1411.88</v>
          </cell>
        </row>
        <row r="3002">
          <cell r="A3002" t="str">
            <v>2003211</v>
          </cell>
          <cell r="B3002" t="str">
            <v>Dissipador de energia - DED 06 B - areia e brita comerciais</v>
          </cell>
          <cell r="C3002" t="str">
            <v>un</v>
          </cell>
          <cell r="D3002">
            <v>3457.77</v>
          </cell>
        </row>
        <row r="3003">
          <cell r="A3003" t="str">
            <v>2003212</v>
          </cell>
          <cell r="B3003" t="str">
            <v>Dissipador de energia - DED 06 B - areia extraída e brita produzida</v>
          </cell>
          <cell r="C3003" t="str">
            <v>un</v>
          </cell>
          <cell r="D3003">
            <v>3150.67</v>
          </cell>
        </row>
        <row r="3004">
          <cell r="A3004" t="str">
            <v>2003188</v>
          </cell>
          <cell r="B3004" t="str">
            <v>Dissipador de energia - DED 07 A - areia extraída e brita e pedra de mão produzidas</v>
          </cell>
          <cell r="C3004" t="str">
            <v>un</v>
          </cell>
          <cell r="D3004">
            <v>1379.94</v>
          </cell>
        </row>
        <row r="3005">
          <cell r="A3005" t="str">
            <v>2003187</v>
          </cell>
          <cell r="B3005" t="str">
            <v>Dissipador de energia - DED 07 A - areia, brita e pedra de mão comerciais</v>
          </cell>
          <cell r="C3005" t="str">
            <v>un</v>
          </cell>
          <cell r="D3005">
            <v>1758.81</v>
          </cell>
        </row>
        <row r="3006">
          <cell r="A3006" t="str">
            <v>2003213</v>
          </cell>
          <cell r="B3006" t="str">
            <v>Dissipador de energia - DED 07 B - areia e brita comerciais</v>
          </cell>
          <cell r="C3006" t="str">
            <v>un</v>
          </cell>
          <cell r="D3006">
            <v>4987.3599999999997</v>
          </cell>
        </row>
        <row r="3007">
          <cell r="A3007" t="str">
            <v>2003214</v>
          </cell>
          <cell r="B3007" t="str">
            <v>Dissipador de energia - DED 07 B - areia extraída e brita produzida</v>
          </cell>
          <cell r="C3007" t="str">
            <v>un</v>
          </cell>
          <cell r="D3007">
            <v>4522.7700000000004</v>
          </cell>
        </row>
        <row r="3008">
          <cell r="A3008" t="str">
            <v>2003190</v>
          </cell>
          <cell r="B3008" t="str">
            <v>Dissipador de energia - DED 08 A - areia extraída e brita e pedra de mão produzidas</v>
          </cell>
          <cell r="C3008" t="str">
            <v>un</v>
          </cell>
          <cell r="D3008">
            <v>1717.01</v>
          </cell>
        </row>
        <row r="3009">
          <cell r="A3009" t="str">
            <v>2003189</v>
          </cell>
          <cell r="B3009" t="str">
            <v>Dissipador de energia - DED 08 A - areia, brita e pedra de mão comerciais</v>
          </cell>
          <cell r="C3009" t="str">
            <v>un</v>
          </cell>
          <cell r="D3009">
            <v>2212.44</v>
          </cell>
        </row>
        <row r="3010">
          <cell r="A3010" t="str">
            <v>2003215</v>
          </cell>
          <cell r="B3010" t="str">
            <v>Dissipador de energia - DED 08 B - areia e brita comerciais</v>
          </cell>
          <cell r="C3010" t="str">
            <v>un</v>
          </cell>
          <cell r="D3010">
            <v>8225.5499999999993</v>
          </cell>
        </row>
        <row r="3011">
          <cell r="A3011" t="str">
            <v>2003216</v>
          </cell>
          <cell r="B3011" t="str">
            <v>Dissipador de energia - DED 08 B - areia extraída e brita produzida</v>
          </cell>
          <cell r="C3011" t="str">
            <v>un</v>
          </cell>
          <cell r="D3011">
            <v>7425.73</v>
          </cell>
        </row>
        <row r="3012">
          <cell r="A3012" t="str">
            <v>2003192</v>
          </cell>
          <cell r="B3012" t="str">
            <v>Dissipador de energia - DED 09 A - areia extraída e brita e pedra de mão produzidas</v>
          </cell>
          <cell r="C3012" t="str">
            <v>un</v>
          </cell>
          <cell r="D3012">
            <v>1857.1</v>
          </cell>
        </row>
        <row r="3013">
          <cell r="A3013" t="str">
            <v>2003191</v>
          </cell>
          <cell r="B3013" t="str">
            <v>Dissipador de energia - DED 09 A - areia, brita e pedra de mão comerciais</v>
          </cell>
          <cell r="C3013" t="str">
            <v>un</v>
          </cell>
          <cell r="D3013">
            <v>2399.6799999999998</v>
          </cell>
        </row>
        <row r="3014">
          <cell r="A3014" t="str">
            <v>2003217</v>
          </cell>
          <cell r="B3014" t="str">
            <v>Dissipador de energia - DED 09 B - areia e brita comerciais</v>
          </cell>
          <cell r="C3014" t="str">
            <v>un</v>
          </cell>
          <cell r="D3014">
            <v>5714.28</v>
          </cell>
        </row>
        <row r="3015">
          <cell r="A3015" t="str">
            <v>2003218</v>
          </cell>
          <cell r="B3015" t="str">
            <v>Dissipador de energia - DED 09 B - areia extraída e brita produzida</v>
          </cell>
          <cell r="C3015" t="str">
            <v>un</v>
          </cell>
          <cell r="D3015">
            <v>5158</v>
          </cell>
        </row>
        <row r="3016">
          <cell r="A3016" t="str">
            <v>2003194</v>
          </cell>
          <cell r="B3016" t="str">
            <v>Dissipador de energia - DED 10 A - areia extraída e brita e pedra de mão produzidas</v>
          </cell>
          <cell r="C3016" t="str">
            <v>un</v>
          </cell>
          <cell r="D3016">
            <v>2260.2600000000002</v>
          </cell>
        </row>
        <row r="3017">
          <cell r="A3017" t="str">
            <v>2003193</v>
          </cell>
          <cell r="B3017" t="str">
            <v>Dissipador de energia - DED 10 A - areia, brita e pedra de mão comerciais</v>
          </cell>
          <cell r="C3017" t="str">
            <v>un</v>
          </cell>
          <cell r="D3017">
            <v>2945.68</v>
          </cell>
        </row>
        <row r="3018">
          <cell r="A3018" t="str">
            <v>2003219</v>
          </cell>
          <cell r="B3018" t="str">
            <v>Dissipador de energia - DED 10 B - areia e brita comerciais</v>
          </cell>
          <cell r="C3018" t="str">
            <v>un</v>
          </cell>
          <cell r="D3018">
            <v>7727.88</v>
          </cell>
        </row>
        <row r="3019">
          <cell r="A3019" t="str">
            <v>2003220</v>
          </cell>
          <cell r="B3019" t="str">
            <v>Dissipador de energia - DED 10 B - areia extraída e brita produzida</v>
          </cell>
          <cell r="C3019" t="str">
            <v>un</v>
          </cell>
          <cell r="D3019">
            <v>6945.59</v>
          </cell>
        </row>
        <row r="3020">
          <cell r="A3020" t="str">
            <v>2003196</v>
          </cell>
          <cell r="B3020" t="str">
            <v>Dissipador de energia - DED 11 A - areia extraída e brita e pedra de mão produzidas</v>
          </cell>
          <cell r="C3020" t="str">
            <v>un</v>
          </cell>
          <cell r="D3020">
            <v>2780.66</v>
          </cell>
        </row>
        <row r="3021">
          <cell r="A3021" t="str">
            <v>2003195</v>
          </cell>
          <cell r="B3021" t="str">
            <v>Dissipador de energia - DED 11 A - areia, brita e pedra de mão comerciais</v>
          </cell>
          <cell r="C3021" t="str">
            <v>un</v>
          </cell>
          <cell r="D3021">
            <v>3653.48</v>
          </cell>
        </row>
        <row r="3022">
          <cell r="A3022" t="str">
            <v>2003221</v>
          </cell>
          <cell r="B3022" t="str">
            <v>Dissipador de energia - DED 11 B - areia e brita comerciais</v>
          </cell>
          <cell r="C3022" t="str">
            <v>un</v>
          </cell>
          <cell r="D3022">
            <v>11642.2</v>
          </cell>
        </row>
        <row r="3023">
          <cell r="A3023" t="str">
            <v>2003222</v>
          </cell>
          <cell r="B3023" t="str">
            <v>Dissipador de energia - DED 11 B - areia extraída e brita produzida</v>
          </cell>
          <cell r="C3023" t="str">
            <v>un</v>
          </cell>
          <cell r="D3023">
            <v>10412.64</v>
          </cell>
        </row>
        <row r="3024">
          <cell r="A3024" t="str">
            <v>2003198</v>
          </cell>
          <cell r="B3024" t="str">
            <v>Dissipador de energia - DED 12 A - areia extraída e brita e pedra de mão produzidas</v>
          </cell>
          <cell r="C3024" t="str">
            <v>un</v>
          </cell>
          <cell r="D3024">
            <v>2595.75</v>
          </cell>
        </row>
        <row r="3025">
          <cell r="A3025" t="str">
            <v>2003197</v>
          </cell>
          <cell r="B3025" t="str">
            <v>Dissipador de energia - DED 12 A - areia, brita e pedra de mão comerciais</v>
          </cell>
          <cell r="C3025" t="str">
            <v>un</v>
          </cell>
          <cell r="D3025">
            <v>3387.93</v>
          </cell>
        </row>
        <row r="3026">
          <cell r="A3026" t="str">
            <v>2003223</v>
          </cell>
          <cell r="B3026" t="str">
            <v>Dissipador de energia - DED 12 B - areia e brita comerciais</v>
          </cell>
          <cell r="C3026" t="str">
            <v>un</v>
          </cell>
          <cell r="D3026">
            <v>7942.87</v>
          </cell>
        </row>
        <row r="3027">
          <cell r="A3027" t="str">
            <v>2003224</v>
          </cell>
          <cell r="B3027" t="str">
            <v>Dissipador de energia - DED 12 B - areia extraída e brita produzida</v>
          </cell>
          <cell r="C3027" t="str">
            <v>un</v>
          </cell>
          <cell r="D3027">
            <v>7153.87</v>
          </cell>
        </row>
        <row r="3028">
          <cell r="A3028" t="str">
            <v>2003200</v>
          </cell>
          <cell r="B3028" t="str">
            <v>Dissipador de energia - DED 13 A - areia extraída e brita e pedra de mão produzidas</v>
          </cell>
          <cell r="C3028" t="str">
            <v>un</v>
          </cell>
          <cell r="D3028">
            <v>3014.64</v>
          </cell>
        </row>
        <row r="3029">
          <cell r="A3029" t="str">
            <v>2003199</v>
          </cell>
          <cell r="B3029" t="str">
            <v>Dissipador de energia - DED 13 A - areia, brita e pedra de mão comerciais</v>
          </cell>
          <cell r="C3029" t="str">
            <v>un</v>
          </cell>
          <cell r="D3029">
            <v>3994.43</v>
          </cell>
        </row>
        <row r="3030">
          <cell r="A3030" t="str">
            <v>2003225</v>
          </cell>
          <cell r="B3030" t="str">
            <v>Dissipador de energia - DED 13 B - areia e brita comerciais</v>
          </cell>
          <cell r="C3030" t="str">
            <v>un</v>
          </cell>
          <cell r="D3030">
            <v>11347.87</v>
          </cell>
        </row>
        <row r="3031">
          <cell r="A3031" t="str">
            <v>2003226</v>
          </cell>
          <cell r="B3031" t="str">
            <v>Dissipador de energia - DED 13 B - areia extraída e brita produzida</v>
          </cell>
          <cell r="C3031" t="str">
            <v>un</v>
          </cell>
          <cell r="D3031">
            <v>10160.76</v>
          </cell>
        </row>
        <row r="3032">
          <cell r="A3032" t="str">
            <v>2003238</v>
          </cell>
          <cell r="B3032" t="str">
            <v>Dissipador de energia - DES 100-300 - areia extraída e brita e pedra de mão produzidas</v>
          </cell>
          <cell r="C3032" t="str">
            <v>un</v>
          </cell>
          <cell r="D3032">
            <v>640.01</v>
          </cell>
        </row>
        <row r="3033">
          <cell r="A3033" t="str">
            <v>2003237</v>
          </cell>
          <cell r="B3033" t="str">
            <v>Dissipador de energia - DES 100-300 - areia, brita e pedra de mão comerciais</v>
          </cell>
          <cell r="C3033" t="str">
            <v>un</v>
          </cell>
          <cell r="D3033">
            <v>773.11</v>
          </cell>
        </row>
        <row r="3034">
          <cell r="A3034" t="str">
            <v>2003236</v>
          </cell>
          <cell r="B3034" t="str">
            <v>Dissipador de energia - DES 108-324 - areia extraída e brita e pedra de mão produzidas</v>
          </cell>
          <cell r="C3034" t="str">
            <v>un</v>
          </cell>
          <cell r="D3034">
            <v>710.61</v>
          </cell>
        </row>
        <row r="3035">
          <cell r="A3035" t="str">
            <v>2003235</v>
          </cell>
          <cell r="B3035" t="str">
            <v>Dissipador de energia - DES 108-324 - areia, brita e pedra de mão comerciais</v>
          </cell>
          <cell r="C3035" t="str">
            <v>un</v>
          </cell>
          <cell r="D3035">
            <v>863.48</v>
          </cell>
        </row>
        <row r="3036">
          <cell r="A3036" t="str">
            <v>2003234</v>
          </cell>
          <cell r="B3036" t="str">
            <v>Dissipador de energia - DES 120-360 - areia extraída e brita e pedra de mão produzidas</v>
          </cell>
          <cell r="C3036" t="str">
            <v>un</v>
          </cell>
          <cell r="D3036">
            <v>828.25</v>
          </cell>
        </row>
        <row r="3037">
          <cell r="A3037" t="str">
            <v>2003233</v>
          </cell>
          <cell r="B3037" t="str">
            <v>Dissipador de energia - DES 120-360 - areia, brita e pedra de mão comerciais</v>
          </cell>
          <cell r="C3037" t="str">
            <v>un</v>
          </cell>
          <cell r="D3037">
            <v>1016.88</v>
          </cell>
        </row>
        <row r="3038">
          <cell r="A3038" t="str">
            <v>2003232</v>
          </cell>
          <cell r="B3038" t="str">
            <v>Dissipador de energia - DES 125-375 - areia extraída e brita e pedra de mão produzidas</v>
          </cell>
          <cell r="C3038" t="str">
            <v>un</v>
          </cell>
          <cell r="D3038">
            <v>870.89</v>
          </cell>
        </row>
        <row r="3039">
          <cell r="A3039" t="str">
            <v>2003231</v>
          </cell>
          <cell r="B3039" t="str">
            <v>Dissipador de energia - DES 125-375 - areia, brita e pedra de mão comerciais</v>
          </cell>
          <cell r="C3039" t="str">
            <v>un</v>
          </cell>
          <cell r="D3039">
            <v>1070.31</v>
          </cell>
        </row>
        <row r="3040">
          <cell r="A3040" t="str">
            <v>2003230</v>
          </cell>
          <cell r="B3040" t="str">
            <v>Dissipador de energia - DES 150-450 - areia extraída e brita e pedra de mão produzidas</v>
          </cell>
          <cell r="C3040" t="str">
            <v>un</v>
          </cell>
          <cell r="D3040">
            <v>1131.8800000000001</v>
          </cell>
        </row>
        <row r="3041">
          <cell r="A3041" t="str">
            <v>2003229</v>
          </cell>
          <cell r="B3041" t="str">
            <v>Dissipador de energia - DES 150-450 - areia, brita e pedra de mão comerciais</v>
          </cell>
          <cell r="C3041" t="str">
            <v>un</v>
          </cell>
          <cell r="D3041">
            <v>1410.56</v>
          </cell>
        </row>
        <row r="3042">
          <cell r="A3042" t="str">
            <v>2003228</v>
          </cell>
          <cell r="B3042" t="str">
            <v>Dissipador de energia - DES 160-480 - areia extraída e brita e pedra de mão produzidas</v>
          </cell>
          <cell r="C3042" t="str">
            <v>un</v>
          </cell>
          <cell r="D3042">
            <v>1251.8900000000001</v>
          </cell>
        </row>
        <row r="3043">
          <cell r="A3043" t="str">
            <v>2003227</v>
          </cell>
          <cell r="B3043" t="str">
            <v>Dissipador de energia - DES 160-480 - areia, brita e pedra de mão comerciais</v>
          </cell>
          <cell r="C3043" t="str">
            <v>un</v>
          </cell>
          <cell r="D3043">
            <v>1570.65</v>
          </cell>
        </row>
        <row r="3044">
          <cell r="A3044" t="str">
            <v>2003248</v>
          </cell>
          <cell r="B3044" t="str">
            <v>Dissipador de energia - DES 60-180 - areia extraída e brita e pedra de mão produzidas</v>
          </cell>
          <cell r="C3044" t="str">
            <v>un</v>
          </cell>
          <cell r="D3044">
            <v>333.37</v>
          </cell>
        </row>
        <row r="3045">
          <cell r="A3045" t="str">
            <v>2003247</v>
          </cell>
          <cell r="B3045" t="str">
            <v>Dissipador de energia - DES 60-180 - areia, brita e pedra de mão comerciais</v>
          </cell>
          <cell r="C3045" t="str">
            <v>un</v>
          </cell>
          <cell r="D3045">
            <v>390.5</v>
          </cell>
        </row>
        <row r="3046">
          <cell r="A3046" t="str">
            <v>2003246</v>
          </cell>
          <cell r="B3046" t="str">
            <v>Dissipador de energia - DES 73-219 - areia extraída e brita e pedra de mão produzidas</v>
          </cell>
          <cell r="C3046" t="str">
            <v>un</v>
          </cell>
          <cell r="D3046">
            <v>423.13</v>
          </cell>
        </row>
        <row r="3047">
          <cell r="A3047" t="str">
            <v>2003245</v>
          </cell>
          <cell r="B3047" t="str">
            <v>Dissipador de energia - DES 73-219 - areia, brita e pedra de mão comerciais</v>
          </cell>
          <cell r="C3047" t="str">
            <v>un</v>
          </cell>
          <cell r="D3047">
            <v>499.81</v>
          </cell>
        </row>
        <row r="3048">
          <cell r="A3048" t="str">
            <v>2003244</v>
          </cell>
          <cell r="B3048" t="str">
            <v>Dissipador de energia - DES 80-240 - areia extraída e brita e pedra de mão produzidas</v>
          </cell>
          <cell r="C3048" t="str">
            <v>un</v>
          </cell>
          <cell r="D3048">
            <v>476.94</v>
          </cell>
        </row>
        <row r="3049">
          <cell r="A3049" t="str">
            <v>2003243</v>
          </cell>
          <cell r="B3049" t="str">
            <v>Dissipador de energia - DES 80-240 - areia, brita e pedra de mão comerciais</v>
          </cell>
          <cell r="C3049" t="str">
            <v>un</v>
          </cell>
          <cell r="D3049">
            <v>566.54999999999995</v>
          </cell>
        </row>
        <row r="3050">
          <cell r="A3050" t="str">
            <v>2003242</v>
          </cell>
          <cell r="B3050" t="str">
            <v>Dissipador de energia - DES 88-264 - areia extraída e brita e pedra de mão produzidas</v>
          </cell>
          <cell r="C3050" t="str">
            <v>un</v>
          </cell>
          <cell r="D3050">
            <v>539.19000000000005</v>
          </cell>
        </row>
        <row r="3051">
          <cell r="A3051" t="str">
            <v>2003241</v>
          </cell>
          <cell r="B3051" t="str">
            <v>Dissipador de energia - DES 88-264 - areia, brita e pedra de mão comerciais</v>
          </cell>
          <cell r="C3051" t="str">
            <v>un</v>
          </cell>
          <cell r="D3051">
            <v>645.41999999999996</v>
          </cell>
        </row>
        <row r="3052">
          <cell r="A3052" t="str">
            <v>2003240</v>
          </cell>
          <cell r="B3052" t="str">
            <v>Dissipador de energia - DES 90-270 - areia extraída e brita e pedra de mão produzidas</v>
          </cell>
          <cell r="C3052" t="str">
            <v>un</v>
          </cell>
          <cell r="D3052">
            <v>560.04999999999995</v>
          </cell>
        </row>
        <row r="3053">
          <cell r="A3053" t="str">
            <v>2003239</v>
          </cell>
          <cell r="B3053" t="str">
            <v>Dissipador de energia - DES 90-270 - areia, brita e pedra de mão comerciais</v>
          </cell>
          <cell r="C3053" t="str">
            <v>un</v>
          </cell>
          <cell r="D3053">
            <v>674.3</v>
          </cell>
        </row>
        <row r="3054">
          <cell r="A3054" t="str">
            <v>2004516</v>
          </cell>
          <cell r="B3054" t="str">
            <v>Dreno de pavimento em microvala com geocomposto drenante H = 0,40 m - inclusive corte, enchimento com areia e selo asfáltico</v>
          </cell>
          <cell r="C3054" t="str">
            <v>m</v>
          </cell>
          <cell r="D3054">
            <v>33.15</v>
          </cell>
        </row>
        <row r="3055">
          <cell r="A3055" t="str">
            <v>2004517</v>
          </cell>
          <cell r="B3055" t="str">
            <v>Dreno de pavimento em microvala com geocomposto drenante H = 0,60 m - inclusive corte, enchimento com areia e selo asfáltico</v>
          </cell>
          <cell r="C3055" t="str">
            <v>m</v>
          </cell>
          <cell r="D3055">
            <v>67.5</v>
          </cell>
        </row>
        <row r="3056">
          <cell r="A3056" t="str">
            <v>2007971</v>
          </cell>
          <cell r="B3056" t="str">
            <v>Dreno de PVC D = 100 mm para OAE - fornecimento e instalação</v>
          </cell>
          <cell r="C3056" t="str">
            <v>m</v>
          </cell>
          <cell r="D3056">
            <v>84.91</v>
          </cell>
        </row>
        <row r="3057">
          <cell r="A3057" t="str">
            <v>2008091</v>
          </cell>
          <cell r="B3057" t="str">
            <v>Dreno de PVC D = 150 mm para OAE - fornecimento e instalação</v>
          </cell>
          <cell r="C3057" t="str">
            <v>m</v>
          </cell>
          <cell r="D3057">
            <v>90.74</v>
          </cell>
        </row>
        <row r="3058">
          <cell r="A3058" t="str">
            <v>2006408</v>
          </cell>
          <cell r="B3058" t="str">
            <v>Dreno de PVC D = 75 mm para OAE - fornecimento e instalação</v>
          </cell>
          <cell r="C3058" t="str">
            <v>m</v>
          </cell>
          <cell r="D3058">
            <v>69.83</v>
          </cell>
        </row>
        <row r="3059">
          <cell r="A3059" t="str">
            <v>2015642</v>
          </cell>
          <cell r="B3059" t="str">
            <v>Dreno em tubo de aço galvanizado D = 100 mm em OAE - fornecimento e instalação</v>
          </cell>
          <cell r="C3059" t="str">
            <v>m</v>
          </cell>
          <cell r="D3059">
            <v>153.1</v>
          </cell>
        </row>
        <row r="3060">
          <cell r="A3060" t="str">
            <v>2015641</v>
          </cell>
          <cell r="B3060" t="str">
            <v>Dreno em tubo de aço galvanizado D = 80 mm em OAE - fornecimento e instalação</v>
          </cell>
          <cell r="C3060" t="str">
            <v>m</v>
          </cell>
          <cell r="D3060">
            <v>146.12</v>
          </cell>
        </row>
        <row r="3061">
          <cell r="A3061" t="str">
            <v>2004509</v>
          </cell>
          <cell r="B3061" t="str">
            <v>Dreno longitudinal de pavimento H = 0,40 m - com geocomposto drenante</v>
          </cell>
          <cell r="C3061" t="str">
            <v>m</v>
          </cell>
          <cell r="D3061">
            <v>35.049999999999997</v>
          </cell>
        </row>
        <row r="3062">
          <cell r="A3062" t="str">
            <v>2004510</v>
          </cell>
          <cell r="B3062" t="str">
            <v>Dreno longitudinal de pavimento H = 0,60 m - com geocomposto drenante</v>
          </cell>
          <cell r="C3062" t="str">
            <v>m</v>
          </cell>
          <cell r="D3062">
            <v>42.76</v>
          </cell>
        </row>
        <row r="3063">
          <cell r="A3063" t="str">
            <v>2004511</v>
          </cell>
          <cell r="B3063" t="str">
            <v>Dreno longitudinal de pavimento H = 1,00 m - com geocomposto drenante</v>
          </cell>
          <cell r="C3063" t="str">
            <v>m</v>
          </cell>
          <cell r="D3063">
            <v>58.16</v>
          </cell>
        </row>
        <row r="3064">
          <cell r="A3064" t="str">
            <v>2004512</v>
          </cell>
          <cell r="B3064" t="str">
            <v>Dreno longitudinal de pavimento H = 1,50 m - com geocomposto drenante</v>
          </cell>
          <cell r="C3064" t="str">
            <v>m</v>
          </cell>
          <cell r="D3064">
            <v>77.400000000000006</v>
          </cell>
        </row>
        <row r="3065">
          <cell r="A3065" t="str">
            <v>2003843</v>
          </cell>
          <cell r="B3065" t="str">
            <v>Dreno longitudinal profundo em tubo de concreto D = 0,40 m em vala de H = 1,10 m e L = 1,00 m com brita envolta em geotêxtil</v>
          </cell>
          <cell r="C3065" t="str">
            <v>m</v>
          </cell>
          <cell r="D3065">
            <v>361.67</v>
          </cell>
        </row>
        <row r="3066">
          <cell r="A3066" t="str">
            <v>2003915</v>
          </cell>
          <cell r="B3066" t="str">
            <v>Dreno longitudinal profundo para corte em rocha - DPR 01 - tubo de concreto perfurado e brita comercial</v>
          </cell>
          <cell r="C3066" t="str">
            <v>m</v>
          </cell>
          <cell r="D3066">
            <v>110.97</v>
          </cell>
        </row>
        <row r="3067">
          <cell r="A3067" t="str">
            <v>2003914</v>
          </cell>
          <cell r="B3067" t="str">
            <v>Dreno longitudinal profundo para corte em rocha - DPR 01 - tubo de concreto perfurado e brita produzida</v>
          </cell>
          <cell r="C3067" t="str">
            <v>m</v>
          </cell>
          <cell r="D3067">
            <v>94.39</v>
          </cell>
        </row>
        <row r="3068">
          <cell r="A3068" t="str">
            <v>2003589</v>
          </cell>
          <cell r="B3068" t="str">
            <v>Dreno longitudinal profundo para corte em rocha - DPR 01 - tubo PEAD e brita comercial</v>
          </cell>
          <cell r="C3068" t="str">
            <v>m</v>
          </cell>
          <cell r="D3068">
            <v>115.93</v>
          </cell>
        </row>
        <row r="3069">
          <cell r="A3069" t="str">
            <v>2003588</v>
          </cell>
          <cell r="B3069" t="str">
            <v>Dreno longitudinal profundo para corte em rocha - DPR 01 - tubo PEAD e brita produzida</v>
          </cell>
          <cell r="C3069" t="str">
            <v>m</v>
          </cell>
          <cell r="D3069">
            <v>102.69</v>
          </cell>
        </row>
        <row r="3070">
          <cell r="A3070" t="str">
            <v>2003917</v>
          </cell>
          <cell r="B3070" t="str">
            <v>Dreno longitudinal profundo para corte em rocha - DPR 02 - tubo de concreto perfurado e brita comercial</v>
          </cell>
          <cell r="C3070" t="str">
            <v>m</v>
          </cell>
          <cell r="D3070">
            <v>124.72</v>
          </cell>
        </row>
        <row r="3071">
          <cell r="A3071" t="str">
            <v>2003916</v>
          </cell>
          <cell r="B3071" t="str">
            <v>Dreno longitudinal profundo para corte em rocha - DPR 02 - tubo de concreto perfurado e brita produzida</v>
          </cell>
          <cell r="C3071" t="str">
            <v>m</v>
          </cell>
          <cell r="D3071">
            <v>108.14</v>
          </cell>
        </row>
        <row r="3072">
          <cell r="A3072" t="str">
            <v>2003591</v>
          </cell>
          <cell r="B3072" t="str">
            <v>Dreno longitudinal profundo para corte em rocha - DPR 02 - tubo PEAD e brita comercial</v>
          </cell>
          <cell r="C3072" t="str">
            <v>m</v>
          </cell>
          <cell r="D3072">
            <v>129.68</v>
          </cell>
        </row>
        <row r="3073">
          <cell r="A3073" t="str">
            <v>2003590</v>
          </cell>
          <cell r="B3073" t="str">
            <v>Dreno longitudinal profundo para corte em rocha - DPR 02 - tubo PEAD e brita produzida</v>
          </cell>
          <cell r="C3073" t="str">
            <v>m</v>
          </cell>
          <cell r="D3073">
            <v>116.44</v>
          </cell>
        </row>
        <row r="3074">
          <cell r="A3074" t="str">
            <v>2003593</v>
          </cell>
          <cell r="B3074" t="str">
            <v>Dreno longitudinal profundo para corte em rocha - DPR 03 - brita comercial</v>
          </cell>
          <cell r="C3074" t="str">
            <v>m</v>
          </cell>
          <cell r="D3074">
            <v>84.95</v>
          </cell>
        </row>
        <row r="3075">
          <cell r="A3075" t="str">
            <v>2003592</v>
          </cell>
          <cell r="B3075" t="str">
            <v>Dreno longitudinal profundo para corte em rocha - DPR 03 - brita produzida</v>
          </cell>
          <cell r="C3075" t="str">
            <v>m</v>
          </cell>
          <cell r="D3075">
            <v>66.040000000000006</v>
          </cell>
        </row>
        <row r="3076">
          <cell r="A3076" t="str">
            <v>2003595</v>
          </cell>
          <cell r="B3076" t="str">
            <v>Dreno longitudinal profundo para corte em rocha - DPR 04 - brita comercial</v>
          </cell>
          <cell r="C3076" t="str">
            <v>m</v>
          </cell>
          <cell r="D3076">
            <v>71.2</v>
          </cell>
        </row>
        <row r="3077">
          <cell r="A3077" t="str">
            <v>2003594</v>
          </cell>
          <cell r="B3077" t="str">
            <v>Dreno longitudinal profundo para corte em rocha - DPR 04 - brita produzida</v>
          </cell>
          <cell r="C3077" t="str">
            <v>m</v>
          </cell>
          <cell r="D3077">
            <v>52.28</v>
          </cell>
        </row>
        <row r="3078">
          <cell r="A3078" t="str">
            <v>2003597</v>
          </cell>
          <cell r="B3078" t="str">
            <v>Dreno longitudinal profundo para corte em rocha - DPR 05 - tubo de concreto poroso e areia comercial</v>
          </cell>
          <cell r="C3078" t="str">
            <v>m</v>
          </cell>
          <cell r="D3078">
            <v>106.85</v>
          </cell>
        </row>
        <row r="3079">
          <cell r="A3079" t="str">
            <v>2003596</v>
          </cell>
          <cell r="B3079" t="str">
            <v>Dreno longitudinal profundo para corte em rocha - DPR 05 - tubo de concreto poroso e areia extraída</v>
          </cell>
          <cell r="C3079" t="str">
            <v>m</v>
          </cell>
          <cell r="D3079">
            <v>88.03</v>
          </cell>
        </row>
        <row r="3080">
          <cell r="A3080" t="str">
            <v>2003572</v>
          </cell>
          <cell r="B3080" t="str">
            <v>Dreno longitudinal profundo para corte em solo - DPS 01 - tubo PEAD e areia comercial</v>
          </cell>
          <cell r="C3080" t="str">
            <v>m</v>
          </cell>
          <cell r="D3080">
            <v>122.79</v>
          </cell>
        </row>
        <row r="3081">
          <cell r="A3081" t="str">
            <v>2003580</v>
          </cell>
          <cell r="B3081" t="str">
            <v>Dreno longitudinal profundo para corte em solo - DPS 01 - tubo PEAD e areia extraída</v>
          </cell>
          <cell r="C3081" t="str">
            <v>m</v>
          </cell>
          <cell r="D3081">
            <v>62.89</v>
          </cell>
        </row>
        <row r="3082">
          <cell r="A3082" t="str">
            <v>2003573</v>
          </cell>
          <cell r="B3082" t="str">
            <v>Dreno longitudinal profundo para corte em solo - DPS 02 - tubo PEAD e areia comercial</v>
          </cell>
          <cell r="C3082" t="str">
            <v>m</v>
          </cell>
          <cell r="D3082">
            <v>130.27000000000001</v>
          </cell>
        </row>
        <row r="3083">
          <cell r="A3083" t="str">
            <v>2003581</v>
          </cell>
          <cell r="B3083" t="str">
            <v>Dreno longitudinal profundo para corte em solo - DPS 02 - tubo PEAD e areia extraída</v>
          </cell>
          <cell r="C3083" t="str">
            <v>m</v>
          </cell>
          <cell r="D3083">
            <v>61.02</v>
          </cell>
        </row>
        <row r="3084">
          <cell r="A3084" t="str">
            <v>2003561</v>
          </cell>
          <cell r="B3084" t="str">
            <v>Dreno longitudinal profundo para corte em solo - DPS 03 - tubo de concreto perfurado, areia e brita comerciais - madeira com utilização de 5 vezes</v>
          </cell>
          <cell r="C3084" t="str">
            <v>m</v>
          </cell>
          <cell r="D3084">
            <v>200.18</v>
          </cell>
        </row>
        <row r="3085">
          <cell r="A3085" t="str">
            <v>2003560</v>
          </cell>
          <cell r="B3085" t="str">
            <v>Dreno longitudinal profundo para corte em solo - DPS 03 - tubo de concreto perfurado, areia extraída e brita produzida - madeira com utilização de 5 vezes</v>
          </cell>
          <cell r="C3085" t="str">
            <v>m</v>
          </cell>
          <cell r="D3085">
            <v>115.15</v>
          </cell>
        </row>
        <row r="3086">
          <cell r="A3086" t="str">
            <v>2003574</v>
          </cell>
          <cell r="B3086" t="str">
            <v>Dreno longitudinal profundo para corte em solo - DPS 03 - tubo PEAD, areia e brita comerciais - madeira com utilização de 5 vezes</v>
          </cell>
          <cell r="C3086" t="str">
            <v>m</v>
          </cell>
          <cell r="D3086">
            <v>176.78</v>
          </cell>
        </row>
        <row r="3087">
          <cell r="A3087" t="str">
            <v>2003582</v>
          </cell>
          <cell r="B3087" t="str">
            <v>Dreno longitudinal profundo para corte em solo - DPS 03 - tubo PEAD, areia extraída e brita produzida - madeira com utilização de 5 vezes</v>
          </cell>
          <cell r="C3087" t="str">
            <v>m</v>
          </cell>
          <cell r="D3087">
            <v>115</v>
          </cell>
        </row>
        <row r="3088">
          <cell r="A3088" t="str">
            <v>2003563</v>
          </cell>
          <cell r="B3088" t="str">
            <v>Dreno longitudinal profundo para corte em solo - DPS 04 - tubo de concreto perfurado, areia e brita comerciais - madeira com utilização de 5 vezes</v>
          </cell>
          <cell r="C3088" t="str">
            <v>m</v>
          </cell>
          <cell r="D3088">
            <v>211.24</v>
          </cell>
        </row>
        <row r="3089">
          <cell r="A3089" t="str">
            <v>2003562</v>
          </cell>
          <cell r="B3089" t="str">
            <v>Dreno longitudinal profundo para corte em solo - DPS 04 - tubo de concreto perfurado, areia extraída e brita produzida - madeira com utilização de 5 vezes</v>
          </cell>
          <cell r="C3089" t="str">
            <v>m</v>
          </cell>
          <cell r="D3089">
            <v>112.17</v>
          </cell>
        </row>
        <row r="3090">
          <cell r="A3090" t="str">
            <v>2003575</v>
          </cell>
          <cell r="B3090" t="str">
            <v>Dreno longitudinal profundo para corte em solo - DPS 04 - tubo PEAD, areia e brita comerciais - madeira com utilização de 5 vezes</v>
          </cell>
          <cell r="C3090" t="str">
            <v>m</v>
          </cell>
          <cell r="D3090">
            <v>184.52</v>
          </cell>
        </row>
        <row r="3091">
          <cell r="A3091" t="str">
            <v>2003583</v>
          </cell>
          <cell r="B3091" t="str">
            <v>Dreno longitudinal profundo para corte em solo - DPS 04 - tubo PEAD, areia extraída e brita produzida - madeira com utilização de 5 vezes</v>
          </cell>
          <cell r="C3091" t="str">
            <v>m</v>
          </cell>
          <cell r="D3091">
            <v>112.92</v>
          </cell>
        </row>
        <row r="3092">
          <cell r="A3092" t="str">
            <v>2003565</v>
          </cell>
          <cell r="B3092" t="str">
            <v>Dreno longitudinal profundo para corte em solo - DPS 05 - dreno cego - brita comercial</v>
          </cell>
          <cell r="C3092" t="str">
            <v>m</v>
          </cell>
          <cell r="D3092">
            <v>141.07</v>
          </cell>
        </row>
        <row r="3093">
          <cell r="A3093" t="str">
            <v>2003564</v>
          </cell>
          <cell r="B3093" t="str">
            <v>Dreno longitudinal profundo para corte em solo - DPS 05 - dreno cego - brita produzida</v>
          </cell>
          <cell r="C3093" t="str">
            <v>m</v>
          </cell>
          <cell r="D3093">
            <v>82.44</v>
          </cell>
        </row>
        <row r="3094">
          <cell r="A3094" t="str">
            <v>2003567</v>
          </cell>
          <cell r="B3094" t="str">
            <v>Dreno longitudinal profundo para corte em solo - DPS 06 - dreno cego - brita comercial</v>
          </cell>
          <cell r="C3094" t="str">
            <v>m</v>
          </cell>
          <cell r="D3094">
            <v>160.52000000000001</v>
          </cell>
        </row>
        <row r="3095">
          <cell r="A3095" t="str">
            <v>2003566</v>
          </cell>
          <cell r="B3095" t="str">
            <v>Dreno longitudinal profundo para corte em solo - DPS 06 - dreno cego - brita produzida</v>
          </cell>
          <cell r="C3095" t="str">
            <v>m</v>
          </cell>
          <cell r="D3095">
            <v>89.59</v>
          </cell>
        </row>
        <row r="3096">
          <cell r="A3096" t="str">
            <v>2003569</v>
          </cell>
          <cell r="B3096" t="str">
            <v>Dreno longitudinal profundo para corte em solo - DPS 07 - tubo de concreto perfurado e brita comercial</v>
          </cell>
          <cell r="C3096" t="str">
            <v>m</v>
          </cell>
          <cell r="D3096">
            <v>180.63</v>
          </cell>
        </row>
        <row r="3097">
          <cell r="A3097" t="str">
            <v>2003568</v>
          </cell>
          <cell r="B3097" t="str">
            <v>Dreno longitudinal profundo para corte em solo - DPS 07 - tubo de concreto perfurado e brita produzida</v>
          </cell>
          <cell r="C3097" t="str">
            <v>m</v>
          </cell>
          <cell r="D3097">
            <v>124.33</v>
          </cell>
        </row>
        <row r="3098">
          <cell r="A3098" t="str">
            <v>2003578</v>
          </cell>
          <cell r="B3098" t="str">
            <v>Dreno longitudinal profundo para corte em solo - DPS 07 - tubo PEAD e brita comercial</v>
          </cell>
          <cell r="C3098" t="str">
            <v>m</v>
          </cell>
          <cell r="D3098">
            <v>171.76</v>
          </cell>
        </row>
        <row r="3099">
          <cell r="A3099" t="str">
            <v>2003586</v>
          </cell>
          <cell r="B3099" t="str">
            <v>Dreno longitudinal profundo para corte em solo - DPS 07 - tubo PEAD e brita produzida</v>
          </cell>
          <cell r="C3099" t="str">
            <v>m</v>
          </cell>
          <cell r="D3099">
            <v>125.21</v>
          </cell>
        </row>
        <row r="3100">
          <cell r="A3100" t="str">
            <v>2003571</v>
          </cell>
          <cell r="B3100" t="str">
            <v>Dreno longitudinal profundo para corte em solo - DPS 08 - tubo de concreto perfurado e brita comercial</v>
          </cell>
          <cell r="C3100" t="str">
            <v>m</v>
          </cell>
          <cell r="D3100">
            <v>200.08</v>
          </cell>
        </row>
        <row r="3101">
          <cell r="A3101" t="str">
            <v>2003570</v>
          </cell>
          <cell r="B3101" t="str">
            <v>Dreno longitudinal profundo para corte em solo - DPS 08 - tubo de concreto perfurado e brita produzida</v>
          </cell>
          <cell r="C3101" t="str">
            <v>m</v>
          </cell>
          <cell r="D3101">
            <v>131.47999999999999</v>
          </cell>
        </row>
        <row r="3102">
          <cell r="A3102" t="str">
            <v>2003579</v>
          </cell>
          <cell r="B3102" t="str">
            <v>Dreno longitudinal profundo para corte em solo - DPS 08 - tubo PEAD e brita comercial</v>
          </cell>
          <cell r="C3102" t="str">
            <v>m</v>
          </cell>
          <cell r="D3102">
            <v>187.7</v>
          </cell>
        </row>
        <row r="3103">
          <cell r="A3103" t="str">
            <v>2003587</v>
          </cell>
          <cell r="B3103" t="str">
            <v>Dreno longitudinal profundo para corte em solo - DPS 08 - tubo PEAD e brita produzida</v>
          </cell>
          <cell r="C3103" t="str">
            <v>m</v>
          </cell>
          <cell r="D3103">
            <v>131.69</v>
          </cell>
        </row>
        <row r="3104">
          <cell r="A3104" t="str">
            <v>2004506</v>
          </cell>
          <cell r="B3104" t="str">
            <v>Dreno profundo H = 1,0 m - com geocomposto drenante - inclusive escavação e reaterro</v>
          </cell>
          <cell r="C3104" t="str">
            <v>m</v>
          </cell>
          <cell r="D3104">
            <v>65.05</v>
          </cell>
        </row>
        <row r="3105">
          <cell r="A3105" t="str">
            <v>2004507</v>
          </cell>
          <cell r="B3105" t="str">
            <v>Dreno profundo H = 1,5 m - com geocomposto drenante - inclusive escavação e reaterro</v>
          </cell>
          <cell r="C3105" t="str">
            <v>m</v>
          </cell>
          <cell r="D3105">
            <v>87.81</v>
          </cell>
        </row>
        <row r="3106">
          <cell r="A3106" t="str">
            <v>2003614</v>
          </cell>
          <cell r="B3106" t="str">
            <v>Dreno sub-horizontal - DSH 01 - material de 1ª categoria</v>
          </cell>
          <cell r="C3106" t="str">
            <v>m</v>
          </cell>
          <cell r="D3106">
            <v>129.25</v>
          </cell>
        </row>
        <row r="3107">
          <cell r="A3107" t="str">
            <v>2003865</v>
          </cell>
          <cell r="B3107" t="str">
            <v>Dreno sub-horizontal - DSH 01 - material de 2ª categoria</v>
          </cell>
          <cell r="C3107" t="str">
            <v>m</v>
          </cell>
          <cell r="D3107">
            <v>143.97999999999999</v>
          </cell>
        </row>
        <row r="3108">
          <cell r="A3108" t="str">
            <v>2003923</v>
          </cell>
          <cell r="B3108" t="str">
            <v>Dreno subsuperficial - DSS 01 - tubo de concreto perfurado e areia comercial</v>
          </cell>
          <cell r="C3108" t="str">
            <v>m</v>
          </cell>
          <cell r="D3108">
            <v>56.53</v>
          </cell>
        </row>
        <row r="3109">
          <cell r="A3109" t="str">
            <v>2003922</v>
          </cell>
          <cell r="B3109" t="str">
            <v>Dreno subsuperficial - DSS 01 - tubo de concreto perfurado e areia extraída</v>
          </cell>
          <cell r="C3109" t="str">
            <v>m</v>
          </cell>
          <cell r="D3109">
            <v>34.479999999999997</v>
          </cell>
        </row>
        <row r="3110">
          <cell r="A3110" t="str">
            <v>2003605</v>
          </cell>
          <cell r="B3110" t="str">
            <v>Dreno subsuperficial - DSS 01 - tubo PEAD e areia comercial</v>
          </cell>
          <cell r="C3110" t="str">
            <v>m</v>
          </cell>
          <cell r="D3110">
            <v>43.25</v>
          </cell>
        </row>
        <row r="3111">
          <cell r="A3111" t="str">
            <v>2003604</v>
          </cell>
          <cell r="B3111" t="str">
            <v>Dreno subsuperficial - DSS 01 - tubo PEAD e areia extraída</v>
          </cell>
          <cell r="C3111" t="str">
            <v>m</v>
          </cell>
          <cell r="D3111">
            <v>24.54</v>
          </cell>
        </row>
        <row r="3112">
          <cell r="A3112" t="str">
            <v>2003607</v>
          </cell>
          <cell r="B3112" t="str">
            <v>Dreno subsuperficial - DSS 02 - brita comercial</v>
          </cell>
          <cell r="C3112" t="str">
            <v>m</v>
          </cell>
          <cell r="D3112">
            <v>42.69</v>
          </cell>
        </row>
        <row r="3113">
          <cell r="A3113" t="str">
            <v>2003606</v>
          </cell>
          <cell r="B3113" t="str">
            <v>Dreno subsuperficial - DSS 02 - brita produzida</v>
          </cell>
          <cell r="C3113" t="str">
            <v>m</v>
          </cell>
          <cell r="D3113">
            <v>27.56</v>
          </cell>
        </row>
        <row r="3114">
          <cell r="A3114" t="str">
            <v>2003609</v>
          </cell>
          <cell r="B3114" t="str">
            <v>Dreno subsuperficial - DSS 03 - brita comercial</v>
          </cell>
          <cell r="C3114" t="str">
            <v>m</v>
          </cell>
          <cell r="D3114">
            <v>27.9</v>
          </cell>
        </row>
        <row r="3115">
          <cell r="A3115" t="str">
            <v>2003608</v>
          </cell>
          <cell r="B3115" t="str">
            <v>Dreno subsuperficial - DSS 03 - brita produzida</v>
          </cell>
          <cell r="C3115" t="str">
            <v>m</v>
          </cell>
          <cell r="D3115">
            <v>12.77</v>
          </cell>
        </row>
        <row r="3116">
          <cell r="A3116" t="str">
            <v>2003925</v>
          </cell>
          <cell r="B3116" t="str">
            <v>Dreno subsuperficial - DSS 04 - tubo de concreto perfurado e brita comercial</v>
          </cell>
          <cell r="C3116" t="str">
            <v>m</v>
          </cell>
          <cell r="D3116">
            <v>77.41</v>
          </cell>
        </row>
        <row r="3117">
          <cell r="A3117" t="str">
            <v>2003924</v>
          </cell>
          <cell r="B3117" t="str">
            <v>Dreno subsuperficial - DSS 04 - tubo de concreto perfurado e brita produzida</v>
          </cell>
          <cell r="C3117" t="str">
            <v>m</v>
          </cell>
          <cell r="D3117">
            <v>58.94</v>
          </cell>
        </row>
        <row r="3118">
          <cell r="A3118" t="str">
            <v>2003611</v>
          </cell>
          <cell r="B3118" t="str">
            <v>Dreno subsuperficial - DSS 04 - tubo PEAD e brita comercial</v>
          </cell>
          <cell r="C3118" t="str">
            <v>m</v>
          </cell>
          <cell r="D3118">
            <v>64.14</v>
          </cell>
        </row>
        <row r="3119">
          <cell r="A3119" t="str">
            <v>2003610</v>
          </cell>
          <cell r="B3119" t="str">
            <v>Dreno subsuperficial - DSS 04 - tubo PEAD e brita produzida</v>
          </cell>
          <cell r="C3119" t="str">
            <v>m</v>
          </cell>
          <cell r="D3119">
            <v>49</v>
          </cell>
        </row>
        <row r="3120">
          <cell r="A3120" t="str">
            <v>2003820</v>
          </cell>
          <cell r="B3120" t="str">
            <v>Dreno tipo barbacã - DRB 01 - D = 75 mm em estrutura de contenção de encosta - excluso o tubo de drenagem</v>
          </cell>
          <cell r="C3120" t="str">
            <v>un</v>
          </cell>
          <cell r="D3120">
            <v>19.510000000000002</v>
          </cell>
        </row>
        <row r="3121">
          <cell r="A3121" t="str">
            <v>2003821</v>
          </cell>
          <cell r="B3121" t="str">
            <v>Dreno tipo barbacã - DRB 02 - D = 50 mm em estrutura de contenção de encosta - excluso o tubo de drenagem</v>
          </cell>
          <cell r="C3121" t="str">
            <v>un</v>
          </cell>
          <cell r="D3121">
            <v>17.02</v>
          </cell>
        </row>
        <row r="3122">
          <cell r="A3122" t="str">
            <v>2003842</v>
          </cell>
          <cell r="B3122" t="str">
            <v>Enchimento de junta de concreto com argamassa asfáltica de densidade 1.700 kg/m³ - espessura de 1 cm</v>
          </cell>
          <cell r="C3122" t="str">
            <v>kg</v>
          </cell>
          <cell r="D3122">
            <v>68.2</v>
          </cell>
        </row>
        <row r="3123">
          <cell r="A3123" t="str">
            <v>2003103</v>
          </cell>
          <cell r="B3123" t="str">
            <v>Entrada para descida d'água - EDA 01 A - areia e brita comerciais</v>
          </cell>
          <cell r="C3123" t="str">
            <v>un</v>
          </cell>
          <cell r="D3123">
            <v>189.08</v>
          </cell>
        </row>
        <row r="3124">
          <cell r="A3124" t="str">
            <v>2003104</v>
          </cell>
          <cell r="B3124" t="str">
            <v>Entrada para descida d'água - EDA 01 A - areia extraída e brita produzida</v>
          </cell>
          <cell r="C3124" t="str">
            <v>un</v>
          </cell>
          <cell r="D3124">
            <v>162.84</v>
          </cell>
        </row>
        <row r="3125">
          <cell r="A3125" t="str">
            <v>2003115</v>
          </cell>
          <cell r="B3125" t="str">
            <v>Entrada para descida d'água - EDA 01 B - areia e brita comerciais</v>
          </cell>
          <cell r="C3125" t="str">
            <v>un</v>
          </cell>
          <cell r="D3125">
            <v>278.77</v>
          </cell>
        </row>
        <row r="3126">
          <cell r="A3126" t="str">
            <v>2003116</v>
          </cell>
          <cell r="B3126" t="str">
            <v>Entrada para descida d'água - EDA 01 B - areia extraída e brita produzida</v>
          </cell>
          <cell r="C3126" t="str">
            <v>un</v>
          </cell>
          <cell r="D3126">
            <v>238.53</v>
          </cell>
        </row>
        <row r="3127">
          <cell r="A3127" t="str">
            <v>2003105</v>
          </cell>
          <cell r="B3127" t="str">
            <v>Entrada para descida d'água - EDA 02 A - areia e brita comerciais</v>
          </cell>
          <cell r="C3127" t="str">
            <v>un</v>
          </cell>
          <cell r="D3127">
            <v>200.82</v>
          </cell>
        </row>
        <row r="3128">
          <cell r="A3128" t="str">
            <v>2003106</v>
          </cell>
          <cell r="B3128" t="str">
            <v>Entrada para descida d'água - EDA 02 A - areia extraída e brita produzida</v>
          </cell>
          <cell r="C3128" t="str">
            <v>un</v>
          </cell>
          <cell r="D3128">
            <v>173.46</v>
          </cell>
        </row>
        <row r="3129">
          <cell r="A3129" t="str">
            <v>2003117</v>
          </cell>
          <cell r="B3129" t="str">
            <v>Entrada para descida d'água - EDA 02 B - areia e brita comerciais</v>
          </cell>
          <cell r="C3129" t="str">
            <v>un</v>
          </cell>
          <cell r="D3129">
            <v>295.33</v>
          </cell>
        </row>
        <row r="3130">
          <cell r="A3130" t="str">
            <v>2003118</v>
          </cell>
          <cell r="B3130" t="str">
            <v>Entrada para descida d'água - EDA 02 B - areia extraída e brita produzida</v>
          </cell>
          <cell r="C3130" t="str">
            <v>un</v>
          </cell>
          <cell r="D3130">
            <v>253.52</v>
          </cell>
        </row>
        <row r="3131">
          <cell r="A3131" t="str">
            <v>2003107</v>
          </cell>
          <cell r="B3131" t="str">
            <v>Entrada para descida d'água - EDA 03 A - areia e brita comerciais</v>
          </cell>
          <cell r="C3131" t="str">
            <v>un</v>
          </cell>
          <cell r="D3131">
            <v>177.09</v>
          </cell>
        </row>
        <row r="3132">
          <cell r="A3132" t="str">
            <v>2003108</v>
          </cell>
          <cell r="B3132" t="str">
            <v>Entrada para descida d'água - EDA 03 A - areia extraída e brita produzida</v>
          </cell>
          <cell r="C3132" t="str">
            <v>un</v>
          </cell>
          <cell r="D3132">
            <v>153.75</v>
          </cell>
        </row>
        <row r="3133">
          <cell r="A3133" t="str">
            <v>2003119</v>
          </cell>
          <cell r="B3133" t="str">
            <v>Entrada para descida d'água - EDA 03 B - areia e brita comerciais</v>
          </cell>
          <cell r="C3133" t="str">
            <v>un</v>
          </cell>
          <cell r="D3133">
            <v>256.88</v>
          </cell>
        </row>
        <row r="3134">
          <cell r="A3134" t="str">
            <v>2003120</v>
          </cell>
          <cell r="B3134" t="str">
            <v>Entrada para descida d'água - EDA 03 B - areia extraída e brita produzida</v>
          </cell>
          <cell r="C3134" t="str">
            <v>un</v>
          </cell>
          <cell r="D3134">
            <v>222.38</v>
          </cell>
        </row>
        <row r="3135">
          <cell r="A3135" t="str">
            <v>2003109</v>
          </cell>
          <cell r="B3135" t="str">
            <v>Entrada para descida d'água - EDA 04 A - areia e brita comerciais</v>
          </cell>
          <cell r="C3135" t="str">
            <v>un</v>
          </cell>
          <cell r="D3135">
            <v>186.83</v>
          </cell>
        </row>
        <row r="3136">
          <cell r="A3136" t="str">
            <v>2003110</v>
          </cell>
          <cell r="B3136" t="str">
            <v>Entrada para descida d'água - EDA 04 A - areia extraída e brita produzida</v>
          </cell>
          <cell r="C3136" t="str">
            <v>un</v>
          </cell>
          <cell r="D3136">
            <v>162.65</v>
          </cell>
        </row>
        <row r="3137">
          <cell r="A3137" t="str">
            <v>2003121</v>
          </cell>
          <cell r="B3137" t="str">
            <v>Entrada para descida d'água - EDA 04 B - areia e brita comerciais</v>
          </cell>
          <cell r="C3137" t="str">
            <v>un</v>
          </cell>
          <cell r="D3137">
            <v>270.70999999999998</v>
          </cell>
        </row>
        <row r="3138">
          <cell r="A3138" t="str">
            <v>2003122</v>
          </cell>
          <cell r="B3138" t="str">
            <v>Entrada para descida d'água - EDA 04 B - areia extraída e brita produzida</v>
          </cell>
          <cell r="C3138" t="str">
            <v>un</v>
          </cell>
          <cell r="D3138">
            <v>235.04</v>
          </cell>
        </row>
        <row r="3139">
          <cell r="A3139" t="str">
            <v>2003111</v>
          </cell>
          <cell r="B3139" t="str">
            <v>Entrada para descida d'água - EDA 05 A - areia e brita comerciais</v>
          </cell>
          <cell r="C3139" t="str">
            <v>un</v>
          </cell>
          <cell r="D3139">
            <v>198.46</v>
          </cell>
        </row>
        <row r="3140">
          <cell r="A3140" t="str">
            <v>2003112</v>
          </cell>
          <cell r="B3140" t="str">
            <v>Entrada para descida d'água - EDA 05 A - areia extraída e brita produzida</v>
          </cell>
          <cell r="C3140" t="str">
            <v>un</v>
          </cell>
          <cell r="D3140">
            <v>173.3</v>
          </cell>
        </row>
        <row r="3141">
          <cell r="A3141" t="str">
            <v>2003123</v>
          </cell>
          <cell r="B3141" t="str">
            <v>Entrada para descida d'água - EDA 05 B - areia e brita comerciais</v>
          </cell>
          <cell r="C3141" t="str">
            <v>un</v>
          </cell>
          <cell r="D3141">
            <v>287.35000000000002</v>
          </cell>
        </row>
        <row r="3142">
          <cell r="A3142" t="str">
            <v>2003124</v>
          </cell>
          <cell r="B3142" t="str">
            <v>Entrada para descida d'água - EDA 05 B - areia extraída e brita produzida</v>
          </cell>
          <cell r="C3142" t="str">
            <v>un</v>
          </cell>
          <cell r="D3142">
            <v>250.26</v>
          </cell>
        </row>
        <row r="3143">
          <cell r="A3143" t="str">
            <v>2003113</v>
          </cell>
          <cell r="B3143" t="str">
            <v>Entrada para descida d'água - EDA 06 A - areia e brita comerciais</v>
          </cell>
          <cell r="C3143" t="str">
            <v>un</v>
          </cell>
          <cell r="D3143">
            <v>208.2</v>
          </cell>
        </row>
        <row r="3144">
          <cell r="A3144" t="str">
            <v>2003114</v>
          </cell>
          <cell r="B3144" t="str">
            <v>Entrada para descida d'água - EDA 06 A - areia extraída e brita produzida</v>
          </cell>
          <cell r="C3144" t="str">
            <v>un</v>
          </cell>
          <cell r="D3144">
            <v>182.2</v>
          </cell>
        </row>
        <row r="3145">
          <cell r="A3145" t="str">
            <v>2003125</v>
          </cell>
          <cell r="B3145" t="str">
            <v>Entrada para descida d'água - EDA 06 B - areia e brita comerciais</v>
          </cell>
          <cell r="C3145" t="str">
            <v>un</v>
          </cell>
          <cell r="D3145">
            <v>301.18</v>
          </cell>
        </row>
        <row r="3146">
          <cell r="A3146" t="str">
            <v>2003126</v>
          </cell>
          <cell r="B3146" t="str">
            <v>Entrada para descida d'água - EDA 06 B - areia extraída e brita produzida</v>
          </cell>
          <cell r="C3146" t="str">
            <v>un</v>
          </cell>
          <cell r="D3146">
            <v>262.92</v>
          </cell>
        </row>
        <row r="3147">
          <cell r="A3147" t="str">
            <v>2003127</v>
          </cell>
          <cell r="B3147" t="str">
            <v>Entrada para descida d'água - EDA 07 A - areia e brita comerciais</v>
          </cell>
          <cell r="C3147" t="str">
            <v>un</v>
          </cell>
          <cell r="D3147">
            <v>791.75</v>
          </cell>
        </row>
        <row r="3148">
          <cell r="A3148" t="str">
            <v>2003128</v>
          </cell>
          <cell r="B3148" t="str">
            <v>Entrada para descida d'água - EDA 07 A - areia extraída e brita produzida</v>
          </cell>
          <cell r="C3148" t="str">
            <v>un</v>
          </cell>
          <cell r="D3148">
            <v>662.47</v>
          </cell>
        </row>
        <row r="3149">
          <cell r="A3149" t="str">
            <v>2003147</v>
          </cell>
          <cell r="B3149" t="str">
            <v>Entrada para descida d'água - EDA 07 B - areia e brita comerciais</v>
          </cell>
          <cell r="C3149" t="str">
            <v>un</v>
          </cell>
          <cell r="D3149">
            <v>1084.6400000000001</v>
          </cell>
        </row>
        <row r="3150">
          <cell r="A3150" t="str">
            <v>2003148</v>
          </cell>
          <cell r="B3150" t="str">
            <v>Entrada para descida d'água - EDA 07 B - areia extraída e brita produzida</v>
          </cell>
          <cell r="C3150" t="str">
            <v>un</v>
          </cell>
          <cell r="D3150">
            <v>899.05</v>
          </cell>
        </row>
        <row r="3151">
          <cell r="A3151" t="str">
            <v>2003129</v>
          </cell>
          <cell r="B3151" t="str">
            <v>Entrada para descida d'água - EDA 08 A - areia e brita comerciais</v>
          </cell>
          <cell r="C3151" t="str">
            <v>un</v>
          </cell>
          <cell r="D3151">
            <v>796.71</v>
          </cell>
        </row>
        <row r="3152">
          <cell r="A3152" t="str">
            <v>2003130</v>
          </cell>
          <cell r="B3152" t="str">
            <v>Entrada para descida d'água - EDA 08 A - areia extraída e brita produzida</v>
          </cell>
          <cell r="C3152" t="str">
            <v>un</v>
          </cell>
          <cell r="D3152">
            <v>666.1</v>
          </cell>
        </row>
        <row r="3153">
          <cell r="A3153" t="str">
            <v>2003149</v>
          </cell>
          <cell r="B3153" t="str">
            <v>Entrada para descida d'água - EDA 08 B - areia e brita comerciais</v>
          </cell>
          <cell r="C3153" t="str">
            <v>un</v>
          </cell>
          <cell r="D3153">
            <v>1093.32</v>
          </cell>
        </row>
        <row r="3154">
          <cell r="A3154" t="str">
            <v>2003150</v>
          </cell>
          <cell r="B3154" t="str">
            <v>Entrada para descida d'água - EDA 08 B - areia extraída e brita produzida</v>
          </cell>
          <cell r="C3154" t="str">
            <v>un</v>
          </cell>
          <cell r="D3154">
            <v>905.4</v>
          </cell>
        </row>
        <row r="3155">
          <cell r="A3155" t="str">
            <v>2003131</v>
          </cell>
          <cell r="B3155" t="str">
            <v>Entrada para descida d'água - EDA 09 A - areia e brita comerciais</v>
          </cell>
          <cell r="C3155" t="str">
            <v>un</v>
          </cell>
          <cell r="D3155">
            <v>811.84</v>
          </cell>
        </row>
        <row r="3156">
          <cell r="A3156" t="str">
            <v>2003132</v>
          </cell>
          <cell r="B3156" t="str">
            <v>Entrada para descida d'água - EDA 09 A - areia extraída e brita produzida</v>
          </cell>
          <cell r="C3156" t="str">
            <v>un</v>
          </cell>
          <cell r="D3156">
            <v>677.17</v>
          </cell>
        </row>
        <row r="3157">
          <cell r="A3157" t="str">
            <v>2003151</v>
          </cell>
          <cell r="B3157" t="str">
            <v>Entrada para descida d'água - EDA 09 B - areia e brita comerciais</v>
          </cell>
          <cell r="C3157" t="str">
            <v>un</v>
          </cell>
          <cell r="D3157">
            <v>1119.74</v>
          </cell>
        </row>
        <row r="3158">
          <cell r="A3158" t="str">
            <v>2003152</v>
          </cell>
          <cell r="B3158" t="str">
            <v>Entrada para descida d'água - EDA 09 B - areia extraída e brita produzida</v>
          </cell>
          <cell r="C3158" t="str">
            <v>un</v>
          </cell>
          <cell r="D3158">
            <v>924.72</v>
          </cell>
        </row>
        <row r="3159">
          <cell r="A3159" t="str">
            <v>2003133</v>
          </cell>
          <cell r="B3159" t="str">
            <v>Entrada para descida d'água - EDA 10 A - areia e brita comerciais</v>
          </cell>
          <cell r="C3159" t="str">
            <v>un</v>
          </cell>
          <cell r="D3159">
            <v>814.89</v>
          </cell>
        </row>
        <row r="3160">
          <cell r="A3160" t="str">
            <v>2003134</v>
          </cell>
          <cell r="B3160" t="str">
            <v>Entrada para descida d'água - EDA 10 A - areia extraída e brita produzida</v>
          </cell>
          <cell r="C3160" t="str">
            <v>un</v>
          </cell>
          <cell r="D3160">
            <v>679.39</v>
          </cell>
        </row>
        <row r="3161">
          <cell r="A3161" t="str">
            <v>2003153</v>
          </cell>
          <cell r="B3161" t="str">
            <v>Entrada para descida d'água - EDA 10 B - areia e brita comerciais</v>
          </cell>
          <cell r="C3161" t="str">
            <v>un</v>
          </cell>
          <cell r="D3161">
            <v>1125.03</v>
          </cell>
        </row>
        <row r="3162">
          <cell r="A3162" t="str">
            <v>2003154</v>
          </cell>
          <cell r="B3162" t="str">
            <v>Entrada para descida d'água - EDA 10 B - areia extraída e brita produzida</v>
          </cell>
          <cell r="C3162" t="str">
            <v>un</v>
          </cell>
          <cell r="D3162">
            <v>928.6</v>
          </cell>
        </row>
        <row r="3163">
          <cell r="A3163" t="str">
            <v>2003135</v>
          </cell>
          <cell r="B3163" t="str">
            <v>Entrada para descida d'água - EDA 11 A - areia e brita comerciais</v>
          </cell>
          <cell r="C3163" t="str">
            <v>un</v>
          </cell>
          <cell r="D3163">
            <v>821.71</v>
          </cell>
        </row>
        <row r="3164">
          <cell r="A3164" t="str">
            <v>2003136</v>
          </cell>
          <cell r="B3164" t="str">
            <v>Entrada para descida d'água - EDA 11 A - areia extraída e brita produzida</v>
          </cell>
          <cell r="C3164" t="str">
            <v>un</v>
          </cell>
          <cell r="D3164">
            <v>684.39</v>
          </cell>
        </row>
        <row r="3165">
          <cell r="A3165" t="str">
            <v>2003155</v>
          </cell>
          <cell r="B3165" t="str">
            <v>Entrada para descida d'água - EDA 11 B - areia e brita comerciais</v>
          </cell>
          <cell r="C3165" t="str">
            <v>un</v>
          </cell>
          <cell r="D3165">
            <v>1136.99</v>
          </cell>
        </row>
        <row r="3166">
          <cell r="A3166" t="str">
            <v>2003156</v>
          </cell>
          <cell r="B3166" t="str">
            <v>Entrada para descida d'água - EDA 11 B - areia extraída e brita produzida</v>
          </cell>
          <cell r="C3166" t="str">
            <v>un</v>
          </cell>
          <cell r="D3166">
            <v>937.34</v>
          </cell>
        </row>
        <row r="3167">
          <cell r="A3167" t="str">
            <v>2003137</v>
          </cell>
          <cell r="B3167" t="str">
            <v>Entrada para descida d'água - EDA 12 A - areia e brita comerciais</v>
          </cell>
          <cell r="C3167" t="str">
            <v>un</v>
          </cell>
          <cell r="D3167">
            <v>1064.1600000000001</v>
          </cell>
        </row>
        <row r="3168">
          <cell r="A3168" t="str">
            <v>2003138</v>
          </cell>
          <cell r="B3168" t="str">
            <v>Entrada para descida d'água - EDA 12 A - areia extraída e brita produzida</v>
          </cell>
          <cell r="C3168" t="str">
            <v>un</v>
          </cell>
          <cell r="D3168">
            <v>914</v>
          </cell>
        </row>
        <row r="3169">
          <cell r="A3169" t="str">
            <v>2003157</v>
          </cell>
          <cell r="B3169" t="str">
            <v>Entrada para descida d'água - EDA 12 B - areia e brita comerciais</v>
          </cell>
          <cell r="C3169" t="str">
            <v>un</v>
          </cell>
          <cell r="D3169">
            <v>1435.48</v>
          </cell>
        </row>
        <row r="3170">
          <cell r="A3170" t="str">
            <v>2003158</v>
          </cell>
          <cell r="B3170" t="str">
            <v>Entrada para descida d'água - EDA 12 B - areia extraída e brita produzida</v>
          </cell>
          <cell r="C3170" t="str">
            <v>un</v>
          </cell>
          <cell r="D3170">
            <v>1222.98</v>
          </cell>
        </row>
        <row r="3171">
          <cell r="A3171" t="str">
            <v>2003139</v>
          </cell>
          <cell r="B3171" t="str">
            <v>Entrada para descida d'água - EDA 13 A - areia e brita comerciais</v>
          </cell>
          <cell r="C3171" t="str">
            <v>un</v>
          </cell>
          <cell r="D3171">
            <v>1069.1300000000001</v>
          </cell>
        </row>
        <row r="3172">
          <cell r="A3172" t="str">
            <v>2003140</v>
          </cell>
          <cell r="B3172" t="str">
            <v>Entrada para descida d'água - EDA 13 A - areia extraída e brita produzida</v>
          </cell>
          <cell r="C3172" t="str">
            <v>un</v>
          </cell>
          <cell r="D3172">
            <v>917.63</v>
          </cell>
        </row>
        <row r="3173">
          <cell r="A3173" t="str">
            <v>2003159</v>
          </cell>
          <cell r="B3173" t="str">
            <v>Entrada para descida d'água - EDA 13 B - areia e brita comerciais</v>
          </cell>
          <cell r="C3173" t="str">
            <v>un</v>
          </cell>
          <cell r="D3173">
            <v>1444.16</v>
          </cell>
        </row>
        <row r="3174">
          <cell r="A3174" t="str">
            <v>2003160</v>
          </cell>
          <cell r="B3174" t="str">
            <v>Entrada para descida d'água - EDA 13 B - areia extraída e brita produzida</v>
          </cell>
          <cell r="C3174" t="str">
            <v>un</v>
          </cell>
          <cell r="D3174">
            <v>1229.33</v>
          </cell>
        </row>
        <row r="3175">
          <cell r="A3175" t="str">
            <v>2003141</v>
          </cell>
          <cell r="B3175" t="str">
            <v>Entrada para descida d'água - EDA 14 A - areia e brita comerciais</v>
          </cell>
          <cell r="C3175" t="str">
            <v>un</v>
          </cell>
          <cell r="D3175">
            <v>1084.24</v>
          </cell>
        </row>
        <row r="3176">
          <cell r="A3176" t="str">
            <v>2003142</v>
          </cell>
          <cell r="B3176" t="str">
            <v>Entrada para descida d'água - EDA 14 A - areia extraída e brita produzida</v>
          </cell>
          <cell r="C3176" t="str">
            <v>un</v>
          </cell>
          <cell r="D3176">
            <v>928.69</v>
          </cell>
        </row>
        <row r="3177">
          <cell r="A3177" t="str">
            <v>2003161</v>
          </cell>
          <cell r="B3177" t="str">
            <v>Entrada para descida d'água - EDA 14 B - areia e brita comerciais</v>
          </cell>
          <cell r="C3177" t="str">
            <v>un</v>
          </cell>
          <cell r="D3177">
            <v>1470.58</v>
          </cell>
        </row>
        <row r="3178">
          <cell r="A3178" t="str">
            <v>2003162</v>
          </cell>
          <cell r="B3178" t="str">
            <v>Entrada para descida d'água - EDA 14 B - areia extraída e brita produzida</v>
          </cell>
          <cell r="C3178" t="str">
            <v>un</v>
          </cell>
          <cell r="D3178">
            <v>1248.6600000000001</v>
          </cell>
        </row>
        <row r="3179">
          <cell r="A3179" t="str">
            <v>2003143</v>
          </cell>
          <cell r="B3179" t="str">
            <v>Entrada para descida d'água - EDA 15 A - areia e brita comerciais</v>
          </cell>
          <cell r="C3179" t="str">
            <v>un</v>
          </cell>
          <cell r="D3179">
            <v>1087.3</v>
          </cell>
        </row>
        <row r="3180">
          <cell r="A3180" t="str">
            <v>2003144</v>
          </cell>
          <cell r="B3180" t="str">
            <v>Entrada para descida d'água - EDA 15 A - areia extraída e brita produzida</v>
          </cell>
          <cell r="C3180" t="str">
            <v>un</v>
          </cell>
          <cell r="D3180">
            <v>930.93</v>
          </cell>
        </row>
        <row r="3181">
          <cell r="A3181" t="str">
            <v>2003163</v>
          </cell>
          <cell r="B3181" t="str">
            <v>Entrada para descida d'água - EDA 15 B - areia e brita comerciais</v>
          </cell>
          <cell r="C3181" t="str">
            <v>un</v>
          </cell>
          <cell r="D3181">
            <v>1475.87</v>
          </cell>
        </row>
        <row r="3182">
          <cell r="A3182" t="str">
            <v>2003164</v>
          </cell>
          <cell r="B3182" t="str">
            <v>Entrada para descida d'água - EDA 15 B - areia extraída e brita produzida</v>
          </cell>
          <cell r="C3182" t="str">
            <v>un</v>
          </cell>
          <cell r="D3182">
            <v>1252.53</v>
          </cell>
        </row>
        <row r="3183">
          <cell r="A3183" t="str">
            <v>2003145</v>
          </cell>
          <cell r="B3183" t="str">
            <v>Entrada para descida d'água - EDA 16 A - areia e brita comerciais</v>
          </cell>
          <cell r="C3183" t="str">
            <v>un</v>
          </cell>
          <cell r="D3183">
            <v>1094.1199999999999</v>
          </cell>
        </row>
        <row r="3184">
          <cell r="A3184" t="str">
            <v>2003146</v>
          </cell>
          <cell r="B3184" t="str">
            <v>Entrada para descida d'água - EDA 16 A - areia extraída e brita produzida</v>
          </cell>
          <cell r="C3184" t="str">
            <v>un</v>
          </cell>
          <cell r="D3184">
            <v>935.92</v>
          </cell>
        </row>
        <row r="3185">
          <cell r="A3185" t="str">
            <v>2003165</v>
          </cell>
          <cell r="B3185" t="str">
            <v>Entrada para descida d'água - EDA 16 B - areia e brita comerciais</v>
          </cell>
          <cell r="C3185" t="str">
            <v>un</v>
          </cell>
          <cell r="D3185">
            <v>1487.83</v>
          </cell>
        </row>
        <row r="3186">
          <cell r="A3186" t="str">
            <v>2003166</v>
          </cell>
          <cell r="B3186" t="str">
            <v>Entrada para descida d'água - EDA 16 B - areia extraída e brita produzida</v>
          </cell>
          <cell r="C3186" t="str">
            <v>un</v>
          </cell>
          <cell r="D3186">
            <v>1261.28</v>
          </cell>
        </row>
        <row r="3187">
          <cell r="A3187" t="str">
            <v>2003819</v>
          </cell>
          <cell r="B3187" t="str">
            <v>Envelope de brita para tubos com diâmetro externo de 75 a 110 mm - L = 15 cm e H = 15 cm</v>
          </cell>
          <cell r="C3187" t="str">
            <v>m</v>
          </cell>
          <cell r="D3187">
            <v>7.23</v>
          </cell>
        </row>
        <row r="3188">
          <cell r="A3188" t="str">
            <v>2004504</v>
          </cell>
          <cell r="B3188" t="str">
            <v>Escavação mecânica de vala para drenagem com valetadeira em material de 1ª categoria</v>
          </cell>
          <cell r="C3188" t="str">
            <v>m³</v>
          </cell>
          <cell r="D3188">
            <v>17.53</v>
          </cell>
        </row>
        <row r="3189">
          <cell r="A3189" t="str">
            <v>2004519</v>
          </cell>
          <cell r="B3189" t="str">
            <v>Escavação mecânica de vala trapezoidal ou triangular em material de 1ª categoria para drenagem superficial com retroescavadeira - 0,10 m² ≤ seção &lt; 0,15 m²</v>
          </cell>
          <cell r="C3189" t="str">
            <v>m³</v>
          </cell>
          <cell r="D3189">
            <v>25.91</v>
          </cell>
        </row>
        <row r="3190">
          <cell r="A3190" t="str">
            <v>2004520</v>
          </cell>
          <cell r="B3190" t="str">
            <v>Escavação mecânica de vala trapezoidal ou triangular em material de 1ª categoria para drenagem superficial com retroescavadeira - 0,15 m² ≤ seção &lt; 0,20 m²</v>
          </cell>
          <cell r="C3190" t="str">
            <v>m³</v>
          </cell>
          <cell r="D3190">
            <v>21.37</v>
          </cell>
        </row>
        <row r="3191">
          <cell r="A3191" t="str">
            <v>2004521</v>
          </cell>
          <cell r="B3191" t="str">
            <v>Escavação mecânica de vala trapezoidal ou triangular em material de 1ª categoria para drenagem superficial com retroescavadeira - 0,20 m² ≤ seção &lt; 0,30 m²</v>
          </cell>
          <cell r="C3191" t="str">
            <v>m³</v>
          </cell>
          <cell r="D3191">
            <v>14.62</v>
          </cell>
        </row>
        <row r="3192">
          <cell r="A3192" t="str">
            <v>2004522</v>
          </cell>
          <cell r="B3192" t="str">
            <v>Escavação mecânica de vala trapezoidal ou triangular em material de 1ª categoria para drenagem superficial com retroescavadeira - 0,30 m² ≤ seção &lt; 0,50 m²</v>
          </cell>
          <cell r="C3192" t="str">
            <v>m³</v>
          </cell>
          <cell r="D3192">
            <v>10.68</v>
          </cell>
        </row>
        <row r="3193">
          <cell r="A3193" t="str">
            <v>2004518</v>
          </cell>
          <cell r="B3193" t="str">
            <v>Escavação mecânica de vala trapezoidal ou triangular em material de 1ª categoria para drenagem superficial com retroescavadeira - seção &lt; 0,10 m²</v>
          </cell>
          <cell r="C3193" t="str">
            <v>m³</v>
          </cell>
          <cell r="D3193">
            <v>44.99</v>
          </cell>
        </row>
        <row r="3194">
          <cell r="A3194" t="str">
            <v>2003864</v>
          </cell>
          <cell r="B3194" t="str">
            <v>Esgotamento de água com bomba submersa</v>
          </cell>
          <cell r="C3194" t="str">
            <v>h</v>
          </cell>
          <cell r="D3194">
            <v>13.73</v>
          </cell>
        </row>
        <row r="3195">
          <cell r="A3195" t="str">
            <v>2003863</v>
          </cell>
          <cell r="B3195" t="str">
            <v>Esgotamento de dreno horizontal profundo a vácuo</v>
          </cell>
          <cell r="C3195" t="str">
            <v>h</v>
          </cell>
          <cell r="D3195">
            <v>22.75</v>
          </cell>
        </row>
        <row r="3196">
          <cell r="A3196" t="str">
            <v>2004508</v>
          </cell>
          <cell r="B3196" t="str">
            <v>Geodreno vertical para tratamento de solos moles</v>
          </cell>
          <cell r="C3196" t="str">
            <v>m</v>
          </cell>
          <cell r="D3196">
            <v>12.3</v>
          </cell>
        </row>
        <row r="3197">
          <cell r="A3197" t="str">
            <v>2003316</v>
          </cell>
          <cell r="B3197" t="str">
            <v>Grelha de concreto 54 x 100 cm para boca-de-lobo - areia e brita comerciais - sobrecarga do trem tipo TB 45</v>
          </cell>
          <cell r="C3197" t="str">
            <v>un</v>
          </cell>
          <cell r="D3197">
            <v>103.22</v>
          </cell>
        </row>
        <row r="3198">
          <cell r="A3198" t="str">
            <v>2003317</v>
          </cell>
          <cell r="B3198" t="str">
            <v>Grelha de concreto 54 x 100 cm para boca-de-lobo - areia extraída e brita produzida - sobrecarga do trem tipo TB 45</v>
          </cell>
          <cell r="C3198" t="str">
            <v>un</v>
          </cell>
          <cell r="D3198">
            <v>97.85</v>
          </cell>
        </row>
        <row r="3199">
          <cell r="A3199" t="str">
            <v>2003767</v>
          </cell>
          <cell r="B3199" t="str">
            <v>Lastro de areia comercial - espalhamento manual</v>
          </cell>
          <cell r="C3199" t="str">
            <v>m³</v>
          </cell>
          <cell r="D3199">
            <v>130.37</v>
          </cell>
        </row>
        <row r="3200">
          <cell r="A3200" t="str">
            <v>2003844</v>
          </cell>
          <cell r="B3200" t="str">
            <v>Lastro de areia comercial - espalhamento mecânico</v>
          </cell>
          <cell r="C3200" t="str">
            <v>m³</v>
          </cell>
          <cell r="D3200">
            <v>127.53</v>
          </cell>
        </row>
        <row r="3201">
          <cell r="A3201" t="str">
            <v>2003576</v>
          </cell>
          <cell r="B3201" t="str">
            <v>Lastro de areia extraída - espalhamento manual</v>
          </cell>
          <cell r="C3201" t="str">
            <v>m³</v>
          </cell>
          <cell r="D3201">
            <v>14.78</v>
          </cell>
        </row>
        <row r="3202">
          <cell r="A3202" t="str">
            <v>2003858</v>
          </cell>
          <cell r="B3202" t="str">
            <v>Lastro de areia extraída - espalhamento mecânico</v>
          </cell>
          <cell r="C3202" t="str">
            <v>m³</v>
          </cell>
          <cell r="D3202">
            <v>11.94</v>
          </cell>
        </row>
        <row r="3203">
          <cell r="A3203" t="str">
            <v>2003850</v>
          </cell>
          <cell r="B3203" t="str">
            <v>Lastro de brita comercial compactado com soquete vibratório - espalhamento manual</v>
          </cell>
          <cell r="C3203" t="str">
            <v>m³</v>
          </cell>
          <cell r="D3203">
            <v>169.17</v>
          </cell>
        </row>
        <row r="3204">
          <cell r="A3204" t="str">
            <v>2003849</v>
          </cell>
          <cell r="B3204" t="str">
            <v>Lastro de brita produzida compactado com soquete vibratório - espalhamento manual</v>
          </cell>
          <cell r="C3204" t="str">
            <v>m³</v>
          </cell>
          <cell r="D3204">
            <v>73.099999999999994</v>
          </cell>
        </row>
        <row r="3205">
          <cell r="A3205" t="str">
            <v>2003868</v>
          </cell>
          <cell r="B3205" t="str">
            <v>Lastro de pedra de mão ou rachão - espalhamento manual</v>
          </cell>
          <cell r="C3205" t="str">
            <v>m³</v>
          </cell>
          <cell r="D3205">
            <v>151.29</v>
          </cell>
        </row>
        <row r="3206">
          <cell r="A3206" t="str">
            <v>2003369</v>
          </cell>
          <cell r="B3206" t="str">
            <v>Meio-fio de concreto - MFC 01 - areia e brita comerciais - fôrma de madeira</v>
          </cell>
          <cell r="C3206" t="str">
            <v>m</v>
          </cell>
          <cell r="D3206">
            <v>106.14</v>
          </cell>
        </row>
        <row r="3207">
          <cell r="A3207" t="str">
            <v>2003368</v>
          </cell>
          <cell r="B3207" t="str">
            <v>Meio-fio de concreto - MFC 01 - areia extraída e brita produzida - fôrma de madeira</v>
          </cell>
          <cell r="C3207" t="str">
            <v>m</v>
          </cell>
          <cell r="D3207">
            <v>91.11</v>
          </cell>
        </row>
        <row r="3208">
          <cell r="A3208" t="str">
            <v>2003939</v>
          </cell>
          <cell r="B3208" t="str">
            <v>Meio-fio de concreto - MFC 01 moldado no local com extrusora e concreto usinado - areia e brita comerciais</v>
          </cell>
          <cell r="C3208" t="str">
            <v>m</v>
          </cell>
          <cell r="D3208">
            <v>63.05</v>
          </cell>
        </row>
        <row r="3209">
          <cell r="A3209" t="str">
            <v>2003940</v>
          </cell>
          <cell r="B3209" t="str">
            <v>Meio-fio de concreto - MFC 01 moldado no local com extrusora e concreto usinado - areia extraída e brita produzida</v>
          </cell>
          <cell r="C3209" t="str">
            <v>m</v>
          </cell>
          <cell r="D3209">
            <v>47.98</v>
          </cell>
        </row>
        <row r="3210">
          <cell r="A3210" t="str">
            <v>2003371</v>
          </cell>
          <cell r="B3210" t="str">
            <v>Meio-fio de concreto - MFC 02 - areia e brita comerciais - fôrma de madeira</v>
          </cell>
          <cell r="C3210" t="str">
            <v>m</v>
          </cell>
          <cell r="D3210">
            <v>77.27</v>
          </cell>
        </row>
        <row r="3211">
          <cell r="A3211" t="str">
            <v>2003370</v>
          </cell>
          <cell r="B3211" t="str">
            <v>Meio-fio de concreto - MFC 02 - areia extraída e brita produzida - fôrma de madeira</v>
          </cell>
          <cell r="C3211" t="str">
            <v>m</v>
          </cell>
          <cell r="D3211">
            <v>64.569999999999993</v>
          </cell>
        </row>
        <row r="3212">
          <cell r="A3212" t="str">
            <v>2003941</v>
          </cell>
          <cell r="B3212" t="str">
            <v>Meio-fio de concreto - MFC 02 moldado no local com extrusora e concreto usinado - areia e brita comerciais</v>
          </cell>
          <cell r="C3212" t="str">
            <v>m</v>
          </cell>
          <cell r="D3212">
            <v>53.93</v>
          </cell>
        </row>
        <row r="3213">
          <cell r="A3213" t="str">
            <v>2003942</v>
          </cell>
          <cell r="B3213" t="str">
            <v>Meio-fio de concreto - MFC 02 moldado no local com extrusora e concreto usinado - areia extraída e brita produzida</v>
          </cell>
          <cell r="C3213" t="str">
            <v>m</v>
          </cell>
          <cell r="D3213">
            <v>41.19</v>
          </cell>
        </row>
        <row r="3214">
          <cell r="A3214" t="str">
            <v>2003373</v>
          </cell>
          <cell r="B3214" t="str">
            <v>Meio-fio de concreto - MFC 03 - areia e brita comerciais - fôrma de madeira</v>
          </cell>
          <cell r="C3214" t="str">
            <v>m</v>
          </cell>
          <cell r="D3214">
            <v>63.06</v>
          </cell>
        </row>
        <row r="3215">
          <cell r="A3215" t="str">
            <v>2003372</v>
          </cell>
          <cell r="B3215" t="str">
            <v>Meio-fio de concreto - MFC 03 - areia extraída e brita produzida - fôrma de madeira</v>
          </cell>
          <cell r="C3215" t="str">
            <v>m</v>
          </cell>
          <cell r="D3215">
            <v>56.89</v>
          </cell>
        </row>
        <row r="3216">
          <cell r="A3216" t="str">
            <v>2003943</v>
          </cell>
          <cell r="B3216" t="str">
            <v>Meio-fio de concreto - MFC 03 moldado no local com extrusora e concreto usinado - areia e brita comerciais</v>
          </cell>
          <cell r="C3216" t="str">
            <v>m</v>
          </cell>
          <cell r="D3216">
            <v>25.4</v>
          </cell>
        </row>
        <row r="3217">
          <cell r="A3217" t="str">
            <v>2003944</v>
          </cell>
          <cell r="B3217" t="str">
            <v>Meio-fio de concreto - MFC 03 moldado no local com extrusora e concreto usinado - areia extraída e brita produzida</v>
          </cell>
          <cell r="C3217" t="str">
            <v>m</v>
          </cell>
          <cell r="D3217">
            <v>19.23</v>
          </cell>
        </row>
        <row r="3218">
          <cell r="A3218" t="str">
            <v>2003375</v>
          </cell>
          <cell r="B3218" t="str">
            <v>Meio-fio de concreto - MFC 04 - areia e brita comerciais - fôrma de madeira</v>
          </cell>
          <cell r="C3218" t="str">
            <v>m</v>
          </cell>
          <cell r="D3218">
            <v>40.31</v>
          </cell>
        </row>
        <row r="3219">
          <cell r="A3219" t="str">
            <v>2003374</v>
          </cell>
          <cell r="B3219" t="str">
            <v>Meio-fio de concreto - MFC 04 - areia extraída e brita produzida - fôrma de madeira</v>
          </cell>
          <cell r="C3219" t="str">
            <v>m</v>
          </cell>
          <cell r="D3219">
            <v>35.770000000000003</v>
          </cell>
        </row>
        <row r="3220">
          <cell r="A3220" t="str">
            <v>2003945</v>
          </cell>
          <cell r="B3220" t="str">
            <v>Meio-fio de concreto - MFC 04 moldado no local com extrusora e concreto usinado - areia e brita comerciais</v>
          </cell>
          <cell r="C3220" t="str">
            <v>m</v>
          </cell>
          <cell r="D3220">
            <v>19.03</v>
          </cell>
        </row>
        <row r="3221">
          <cell r="A3221" t="str">
            <v>2003946</v>
          </cell>
          <cell r="B3221" t="str">
            <v>Meio-fio de concreto - MFC 04 moldado no local com extrusora e concreto usinado - areia extraída e brita produzida</v>
          </cell>
          <cell r="C3221" t="str">
            <v>m</v>
          </cell>
          <cell r="D3221">
            <v>14.49</v>
          </cell>
        </row>
        <row r="3222">
          <cell r="A3222" t="str">
            <v>2003377</v>
          </cell>
          <cell r="B3222" t="str">
            <v>Meio-fio de concreto - MFC 05 - areia e brita comerciais - fôrma de madeira</v>
          </cell>
          <cell r="C3222" t="str">
            <v>m</v>
          </cell>
          <cell r="D3222">
            <v>55.09</v>
          </cell>
        </row>
        <row r="3223">
          <cell r="A3223" t="str">
            <v>2003376</v>
          </cell>
          <cell r="B3223" t="str">
            <v>Meio-fio de concreto - MFC 05 - areia extraída e brita produzida - fôrma de madeira</v>
          </cell>
          <cell r="C3223" t="str">
            <v>m</v>
          </cell>
          <cell r="D3223">
            <v>50.18</v>
          </cell>
        </row>
        <row r="3224">
          <cell r="A3224" t="str">
            <v>2003947</v>
          </cell>
          <cell r="B3224" t="str">
            <v>Meio-fio de concreto - MFC 05 moldado no local com extrusora e concreto usinado - areia e brita comerciais</v>
          </cell>
          <cell r="C3224" t="str">
            <v>m</v>
          </cell>
          <cell r="D3224">
            <v>19.95</v>
          </cell>
        </row>
        <row r="3225">
          <cell r="A3225" t="str">
            <v>2003948</v>
          </cell>
          <cell r="B3225" t="str">
            <v>Meio-fio de concreto - MFC 05 moldado no local com extrusora e concreto usinado - areia extraída e brita produzida</v>
          </cell>
          <cell r="C3225" t="str">
            <v>m</v>
          </cell>
          <cell r="D3225">
            <v>15.03</v>
          </cell>
        </row>
        <row r="3226">
          <cell r="A3226" t="str">
            <v>2003379</v>
          </cell>
          <cell r="B3226" t="str">
            <v>Meio-fio de concreto - MFC 06 - areia e brita comerciais - fôrma de madeira</v>
          </cell>
          <cell r="C3226" t="str">
            <v>m</v>
          </cell>
          <cell r="D3226">
            <v>31.53</v>
          </cell>
        </row>
        <row r="3227">
          <cell r="A3227" t="str">
            <v>2003378</v>
          </cell>
          <cell r="B3227" t="str">
            <v>Meio-fio de concreto - MFC 06 - areia extraída e brita produzida - fôrma de madeira</v>
          </cell>
          <cell r="C3227" t="str">
            <v>m</v>
          </cell>
          <cell r="D3227">
            <v>28.22</v>
          </cell>
        </row>
        <row r="3228">
          <cell r="A3228" t="str">
            <v>2003949</v>
          </cell>
          <cell r="B3228" t="str">
            <v>Meio-fio de concreto - MFC 06 moldado no local com extrusora e concreto usinado - areia e brita comerciais</v>
          </cell>
          <cell r="C3228" t="str">
            <v>m</v>
          </cell>
          <cell r="D3228">
            <v>13.69</v>
          </cell>
        </row>
        <row r="3229">
          <cell r="A3229" t="str">
            <v>2003950</v>
          </cell>
          <cell r="B3229" t="str">
            <v>Meio-fio de concreto - MFC 06 moldado no local com extrusora e concreto usinado - areia extraída e brita produzida</v>
          </cell>
          <cell r="C3229" t="str">
            <v>m</v>
          </cell>
          <cell r="D3229">
            <v>10.38</v>
          </cell>
        </row>
        <row r="3230">
          <cell r="A3230" t="str">
            <v>2003381</v>
          </cell>
          <cell r="B3230" t="str">
            <v>Meio-fio de concreto - MFC 07 - areia e brita comerciais - fôrma de madeira</v>
          </cell>
          <cell r="C3230" t="str">
            <v>m</v>
          </cell>
          <cell r="D3230">
            <v>52.82</v>
          </cell>
        </row>
        <row r="3231">
          <cell r="A3231" t="str">
            <v>2003380</v>
          </cell>
          <cell r="B3231" t="str">
            <v>Meio-fio de concreto - MFC 07 - areia extraída e brita produzida - fôrma de madeira</v>
          </cell>
          <cell r="C3231" t="str">
            <v>m</v>
          </cell>
          <cell r="D3231">
            <v>47.15</v>
          </cell>
        </row>
        <row r="3232">
          <cell r="A3232" t="str">
            <v>2003951</v>
          </cell>
          <cell r="B3232" t="str">
            <v>Meio-fio de concreto - MFC 07 moldado no local com extrusora e concreto usinado - areia e brita comerciais</v>
          </cell>
          <cell r="C3232" t="str">
            <v>m</v>
          </cell>
          <cell r="D3232">
            <v>23.29</v>
          </cell>
        </row>
        <row r="3233">
          <cell r="A3233" t="str">
            <v>2003952</v>
          </cell>
          <cell r="B3233" t="str">
            <v>Meio-fio de concreto - MFC 07 moldado no local com extrusora e concreto usinado - areia extraída e brita produzida</v>
          </cell>
          <cell r="C3233" t="str">
            <v>m</v>
          </cell>
          <cell r="D3233">
            <v>17.61</v>
          </cell>
        </row>
        <row r="3234">
          <cell r="A3234" t="str">
            <v>2003383</v>
          </cell>
          <cell r="B3234" t="str">
            <v>Meio-fio de concreto - MFC 08 - areia e brita comerciais - fôrma de madeira</v>
          </cell>
          <cell r="C3234" t="str">
            <v>m</v>
          </cell>
          <cell r="D3234">
            <v>88.54</v>
          </cell>
        </row>
        <row r="3235">
          <cell r="A3235" t="str">
            <v>2003382</v>
          </cell>
          <cell r="B3235" t="str">
            <v>Meio-fio de concreto - MFC 08 - areia extraída e brita produzida - fôrma de madeira</v>
          </cell>
          <cell r="C3235" t="str">
            <v>m</v>
          </cell>
          <cell r="D3235">
            <v>77.959999999999994</v>
          </cell>
        </row>
        <row r="3236">
          <cell r="A3236" t="str">
            <v>2003953</v>
          </cell>
          <cell r="B3236" t="str">
            <v>Meio-fio de concreto - MFC 08 moldado no local com extrusora e concreto usinado - areia e brita comerciais</v>
          </cell>
          <cell r="C3236" t="str">
            <v>m</v>
          </cell>
          <cell r="D3236">
            <v>42.28</v>
          </cell>
        </row>
        <row r="3237">
          <cell r="A3237" t="str">
            <v>2003954</v>
          </cell>
          <cell r="B3237" t="str">
            <v>Meio-fio de concreto - MFC 08 moldado no local com extrusora e concreto usinado - areia extraída e brita produzida</v>
          </cell>
          <cell r="C3237" t="str">
            <v>m</v>
          </cell>
          <cell r="D3237">
            <v>31.68</v>
          </cell>
        </row>
        <row r="3238">
          <cell r="A3238" t="str">
            <v>2004514</v>
          </cell>
          <cell r="B3238" t="str">
            <v>Microvala para dreno de pavimento com geocomposto drenante H = 0,4 m</v>
          </cell>
          <cell r="C3238" t="str">
            <v>m</v>
          </cell>
          <cell r="D3238">
            <v>15.08</v>
          </cell>
        </row>
        <row r="3239">
          <cell r="A3239" t="str">
            <v>2004515</v>
          </cell>
          <cell r="B3239" t="str">
            <v>Microvala para dreno de pavimento com geocomposto drenante H = 0,6 m</v>
          </cell>
          <cell r="C3239" t="str">
            <v>m</v>
          </cell>
          <cell r="D3239">
            <v>39.630000000000003</v>
          </cell>
        </row>
        <row r="3240">
          <cell r="A3240" t="str">
            <v>2005759</v>
          </cell>
          <cell r="B3240" t="str">
            <v>Perfuração para dreno sub-horizontal em material de 1ª categoria com D = 75 mm (linha NW)</v>
          </cell>
          <cell r="C3240" t="str">
            <v>m</v>
          </cell>
          <cell r="D3240">
            <v>51.63</v>
          </cell>
        </row>
        <row r="3241">
          <cell r="A3241" t="str">
            <v>2005764</v>
          </cell>
          <cell r="B3241" t="str">
            <v>Perfuração para dreno sub-horizontal em material de 2ª categoria com D = 75 mm (linha NW)</v>
          </cell>
          <cell r="C3241" t="str">
            <v>m</v>
          </cell>
          <cell r="D3241">
            <v>66.36</v>
          </cell>
        </row>
        <row r="3242">
          <cell r="A3242" t="str">
            <v>2003678</v>
          </cell>
          <cell r="B3242" t="str">
            <v>Poço de visita - PVI 01 - areia e brita comerciais</v>
          </cell>
          <cell r="C3242" t="str">
            <v>un</v>
          </cell>
          <cell r="D3242">
            <v>2145.0100000000002</v>
          </cell>
        </row>
        <row r="3243">
          <cell r="A3243" t="str">
            <v>2003677</v>
          </cell>
          <cell r="B3243" t="str">
            <v>Poço de visita - PVI 01 - areia extraída e brita produzida</v>
          </cell>
          <cell r="C3243" t="str">
            <v>un</v>
          </cell>
          <cell r="D3243">
            <v>1890.03</v>
          </cell>
        </row>
        <row r="3244">
          <cell r="A3244" t="str">
            <v>2003680</v>
          </cell>
          <cell r="B3244" t="str">
            <v>Poço de visita - PVI 02 - areia e brita comerciais</v>
          </cell>
          <cell r="C3244" t="str">
            <v>un</v>
          </cell>
          <cell r="D3244">
            <v>2114.0300000000002</v>
          </cell>
        </row>
        <row r="3245">
          <cell r="A3245" t="str">
            <v>2003679</v>
          </cell>
          <cell r="B3245" t="str">
            <v>Poço de visita - PVI 02 - areia extraída e brita produzida</v>
          </cell>
          <cell r="C3245" t="str">
            <v>un</v>
          </cell>
          <cell r="D3245">
            <v>1869.31</v>
          </cell>
        </row>
        <row r="3246">
          <cell r="A3246" t="str">
            <v>2003682</v>
          </cell>
          <cell r="B3246" t="str">
            <v>Poço de visita - PVI 03 - areia e brita comerciais</v>
          </cell>
          <cell r="C3246" t="str">
            <v>un</v>
          </cell>
          <cell r="D3246">
            <v>2423.25</v>
          </cell>
        </row>
        <row r="3247">
          <cell r="A3247" t="str">
            <v>2003681</v>
          </cell>
          <cell r="B3247" t="str">
            <v>Poço de visita - PVI 03 - areia extraída e brita produzida</v>
          </cell>
          <cell r="C3247" t="str">
            <v>un</v>
          </cell>
          <cell r="D3247">
            <v>2118.4499999999998</v>
          </cell>
        </row>
        <row r="3248">
          <cell r="A3248" t="str">
            <v>2003684</v>
          </cell>
          <cell r="B3248" t="str">
            <v>Poço de visita - PVI 04 - areia e brita comerciais</v>
          </cell>
          <cell r="C3248" t="str">
            <v>un</v>
          </cell>
          <cell r="D3248">
            <v>2901.06</v>
          </cell>
        </row>
        <row r="3249">
          <cell r="A3249" t="str">
            <v>2003683</v>
          </cell>
          <cell r="B3249" t="str">
            <v>Poço de visita - PVI 04 - areia extraída e brita produzida</v>
          </cell>
          <cell r="C3249" t="str">
            <v>un</v>
          </cell>
          <cell r="D3249">
            <v>2537.65</v>
          </cell>
        </row>
        <row r="3250">
          <cell r="A3250" t="str">
            <v>2003686</v>
          </cell>
          <cell r="B3250" t="str">
            <v>Poço de visita - PVI 05 - areia e brita comerciais</v>
          </cell>
          <cell r="C3250" t="str">
            <v>un</v>
          </cell>
          <cell r="D3250">
            <v>3424.25</v>
          </cell>
        </row>
        <row r="3251">
          <cell r="A3251" t="str">
            <v>2003685</v>
          </cell>
          <cell r="B3251" t="str">
            <v>Poço de visita - PVI 05 - areia extraída e brita produzida</v>
          </cell>
          <cell r="C3251" t="str">
            <v>un</v>
          </cell>
          <cell r="D3251">
            <v>3000.75</v>
          </cell>
        </row>
        <row r="3252">
          <cell r="A3252" t="str">
            <v>2003688</v>
          </cell>
          <cell r="B3252" t="str">
            <v>Poço de visita - PVI 06 - areia e brita comerciais</v>
          </cell>
          <cell r="C3252" t="str">
            <v>un</v>
          </cell>
          <cell r="D3252">
            <v>4274.82</v>
          </cell>
        </row>
        <row r="3253">
          <cell r="A3253" t="str">
            <v>2003687</v>
          </cell>
          <cell r="B3253" t="str">
            <v>Poço de visita - PVI 06 - areia extraída e brita produzida</v>
          </cell>
          <cell r="C3253" t="str">
            <v>un</v>
          </cell>
          <cell r="D3253">
            <v>3761.93</v>
          </cell>
        </row>
        <row r="3254">
          <cell r="A3254" t="str">
            <v>2003690</v>
          </cell>
          <cell r="B3254" t="str">
            <v>Poço de visita - PVI 07 - areia e brita comerciais</v>
          </cell>
          <cell r="C3254" t="str">
            <v>un</v>
          </cell>
          <cell r="D3254">
            <v>2488.36</v>
          </cell>
        </row>
        <row r="3255">
          <cell r="A3255" t="str">
            <v>2003689</v>
          </cell>
          <cell r="B3255" t="str">
            <v>Poço de visita - PVI 07 - areia extraída e brita produzida</v>
          </cell>
          <cell r="C3255" t="str">
            <v>un</v>
          </cell>
          <cell r="D3255">
            <v>2190.88</v>
          </cell>
        </row>
        <row r="3256">
          <cell r="A3256" t="str">
            <v>2003692</v>
          </cell>
          <cell r="B3256" t="str">
            <v>Poço de visita - PVI 08 - areia e brita comerciais</v>
          </cell>
          <cell r="C3256" t="str">
            <v>un</v>
          </cell>
          <cell r="D3256">
            <v>2461.81</v>
          </cell>
        </row>
        <row r="3257">
          <cell r="A3257" t="str">
            <v>2003691</v>
          </cell>
          <cell r="B3257" t="str">
            <v>Poço de visita - PVI 08 - areia extraída e brita produzida</v>
          </cell>
          <cell r="C3257" t="str">
            <v>un</v>
          </cell>
          <cell r="D3257">
            <v>2173.12</v>
          </cell>
        </row>
        <row r="3258">
          <cell r="A3258" t="str">
            <v>2003694</v>
          </cell>
          <cell r="B3258" t="str">
            <v>Poço de visita - PVI 09 - areia e brita comerciais</v>
          </cell>
          <cell r="C3258" t="str">
            <v>un</v>
          </cell>
          <cell r="D3258">
            <v>2792.57</v>
          </cell>
        </row>
        <row r="3259">
          <cell r="A3259" t="str">
            <v>2003693</v>
          </cell>
          <cell r="B3259" t="str">
            <v>Poço de visita - PVI 09 - areia extraída e brita produzida</v>
          </cell>
          <cell r="C3259" t="str">
            <v>un</v>
          </cell>
          <cell r="D3259">
            <v>2437.94</v>
          </cell>
        </row>
        <row r="3260">
          <cell r="A3260" t="str">
            <v>2003696</v>
          </cell>
          <cell r="B3260" t="str">
            <v>Poço de visita - PVI 10 - areia e brita comerciais</v>
          </cell>
          <cell r="C3260" t="str">
            <v>un</v>
          </cell>
          <cell r="D3260">
            <v>3131.79</v>
          </cell>
        </row>
        <row r="3261">
          <cell r="A3261" t="str">
            <v>2003695</v>
          </cell>
          <cell r="B3261" t="str">
            <v>Poço de visita - PVI 10 - areia extraída e brita produzida</v>
          </cell>
          <cell r="C3261" t="str">
            <v>un</v>
          </cell>
          <cell r="D3261">
            <v>2715.62</v>
          </cell>
        </row>
        <row r="3262">
          <cell r="A3262" t="str">
            <v>2003698</v>
          </cell>
          <cell r="B3262" t="str">
            <v>Poço de visita - PVI 11 - areia e brita comerciais</v>
          </cell>
          <cell r="C3262" t="str">
            <v>un</v>
          </cell>
          <cell r="D3262">
            <v>3834.3</v>
          </cell>
        </row>
        <row r="3263">
          <cell r="A3263" t="str">
            <v>2003697</v>
          </cell>
          <cell r="B3263" t="str">
            <v>Poço de visita - PVI 11 - areia extraída e brita produzida</v>
          </cell>
          <cell r="C3263" t="str">
            <v>un</v>
          </cell>
          <cell r="D3263">
            <v>3355.12</v>
          </cell>
        </row>
        <row r="3264">
          <cell r="A3264" t="str">
            <v>2003700</v>
          </cell>
          <cell r="B3264" t="str">
            <v>Poço de visita - PVI 12 - areia e brita comerciais</v>
          </cell>
          <cell r="C3264" t="str">
            <v>un</v>
          </cell>
          <cell r="D3264">
            <v>4725.6099999999997</v>
          </cell>
        </row>
        <row r="3265">
          <cell r="A3265" t="str">
            <v>2003699</v>
          </cell>
          <cell r="B3265" t="str">
            <v>Poço de visita - PVI 12 - areia extraída e brita produzida</v>
          </cell>
          <cell r="C3265" t="str">
            <v>un</v>
          </cell>
          <cell r="D3265">
            <v>4151.18</v>
          </cell>
        </row>
        <row r="3266">
          <cell r="A3266" t="str">
            <v>2003702</v>
          </cell>
          <cell r="B3266" t="str">
            <v>Poço de visita - PVI 13 - areia e brita comerciais</v>
          </cell>
          <cell r="C3266" t="str">
            <v>un</v>
          </cell>
          <cell r="D3266">
            <v>2849.41</v>
          </cell>
        </row>
        <row r="3267">
          <cell r="A3267" t="str">
            <v>2003701</v>
          </cell>
          <cell r="B3267" t="str">
            <v>Poço de visita - PVI 13 - areia extraída e brita produzida</v>
          </cell>
          <cell r="C3267" t="str">
            <v>un</v>
          </cell>
          <cell r="D3267">
            <v>2503.5700000000002</v>
          </cell>
        </row>
        <row r="3268">
          <cell r="A3268" t="str">
            <v>2003704</v>
          </cell>
          <cell r="B3268" t="str">
            <v>Poço de visita - PVI 14 - areia e brita comerciais</v>
          </cell>
          <cell r="C3268" t="str">
            <v>un</v>
          </cell>
          <cell r="D3268">
            <v>2822.86</v>
          </cell>
        </row>
        <row r="3269">
          <cell r="A3269" t="str">
            <v>2003703</v>
          </cell>
          <cell r="B3269" t="str">
            <v>Poço de visita - PVI 14 - areia extraída e brita produzida</v>
          </cell>
          <cell r="C3269" t="str">
            <v>un</v>
          </cell>
          <cell r="D3269">
            <v>2485.81</v>
          </cell>
        </row>
        <row r="3270">
          <cell r="A3270" t="str">
            <v>2003706</v>
          </cell>
          <cell r="B3270" t="str">
            <v>Poço de visita - PVI 15 - areia e brita comerciais</v>
          </cell>
          <cell r="C3270" t="str">
            <v>un</v>
          </cell>
          <cell r="D3270">
            <v>3179.58</v>
          </cell>
        </row>
        <row r="3271">
          <cell r="A3271" t="str">
            <v>2003705</v>
          </cell>
          <cell r="B3271" t="str">
            <v>Poço de visita - PVI 15 - areia extraída e brita produzida</v>
          </cell>
          <cell r="C3271" t="str">
            <v>un</v>
          </cell>
          <cell r="D3271">
            <v>2769.27</v>
          </cell>
        </row>
        <row r="3272">
          <cell r="A3272" t="str">
            <v>2003708</v>
          </cell>
          <cell r="B3272" t="str">
            <v>Poço de visita - PVI 16 - areia e brita comerciais</v>
          </cell>
          <cell r="C3272" t="str">
            <v>un</v>
          </cell>
          <cell r="D3272">
            <v>3690.46</v>
          </cell>
        </row>
        <row r="3273">
          <cell r="A3273" t="str">
            <v>2003707</v>
          </cell>
          <cell r="B3273" t="str">
            <v>Poço de visita - PVI 16 - areia extraída e brita produzida</v>
          </cell>
          <cell r="C3273" t="str">
            <v>un</v>
          </cell>
          <cell r="D3273">
            <v>3215.67</v>
          </cell>
        </row>
        <row r="3274">
          <cell r="A3274" t="str">
            <v>2003710</v>
          </cell>
          <cell r="B3274" t="str">
            <v>Poço de visita - PVI 17 - areia e brita comerciais</v>
          </cell>
          <cell r="C3274" t="str">
            <v>un</v>
          </cell>
          <cell r="D3274">
            <v>4262.0600000000004</v>
          </cell>
        </row>
        <row r="3275">
          <cell r="A3275" t="str">
            <v>2003709</v>
          </cell>
          <cell r="B3275" t="str">
            <v>Poço de visita - PVI 17 - areia extraída e brita produzida</v>
          </cell>
          <cell r="C3275" t="str">
            <v>un</v>
          </cell>
          <cell r="D3275">
            <v>3721.33</v>
          </cell>
        </row>
        <row r="3276">
          <cell r="A3276" t="str">
            <v>2003712</v>
          </cell>
          <cell r="B3276" t="str">
            <v>Poço de visita - PVI 18 - areia e brita comerciais</v>
          </cell>
          <cell r="C3276" t="str">
            <v>un</v>
          </cell>
          <cell r="D3276">
            <v>5194.1099999999997</v>
          </cell>
        </row>
        <row r="3277">
          <cell r="A3277" t="str">
            <v>2003711</v>
          </cell>
          <cell r="B3277" t="str">
            <v>Poço de visita - PVI 18 - areia extraída e brita produzida</v>
          </cell>
          <cell r="C3277" t="str">
            <v>un</v>
          </cell>
          <cell r="D3277">
            <v>4552.26</v>
          </cell>
        </row>
        <row r="3278">
          <cell r="A3278" t="str">
            <v>2004505</v>
          </cell>
          <cell r="B3278" t="str">
            <v>Reaterro e compactação em vala de dreno com geocomposto</v>
          </cell>
          <cell r="C3278" t="str">
            <v>m³</v>
          </cell>
          <cell r="D3278">
            <v>18.66</v>
          </cell>
        </row>
        <row r="3279">
          <cell r="A3279" t="str">
            <v>2003353</v>
          </cell>
          <cell r="B3279" t="str">
            <v>Sarjeta trapezoidal de canteiro central de concreto - SZCC 100-25 - areia e brita comerciais</v>
          </cell>
          <cell r="C3279" t="str">
            <v>m</v>
          </cell>
          <cell r="D3279">
            <v>65.16</v>
          </cell>
        </row>
        <row r="3280">
          <cell r="A3280" t="str">
            <v>2003352</v>
          </cell>
          <cell r="B3280" t="str">
            <v>Sarjeta trapezoidal de canteiro central de concreto - SZCC 100-25 - areia extraída e brita produzida</v>
          </cell>
          <cell r="C3280" t="str">
            <v>m</v>
          </cell>
          <cell r="D3280">
            <v>44.78</v>
          </cell>
        </row>
        <row r="3281">
          <cell r="A3281" t="str">
            <v>2003979</v>
          </cell>
          <cell r="B3281" t="str">
            <v>Sarjeta trapezoidal de canteiro central de concreto - SZCC 100-25 moldada no local com extrusora e concreto usinado - areia e brita comerciais</v>
          </cell>
          <cell r="C3281" t="str">
            <v>m</v>
          </cell>
          <cell r="D3281">
            <v>77.52</v>
          </cell>
        </row>
        <row r="3282">
          <cell r="A3282" t="str">
            <v>2003980</v>
          </cell>
          <cell r="B3282" t="str">
            <v>Sarjeta trapezoidal de canteiro central de concreto - SZCC 100-25 moldada no local com extrusora e concreto usinado - areia extraída e brita produzida</v>
          </cell>
          <cell r="C3282" t="str">
            <v>m</v>
          </cell>
          <cell r="D3282">
            <v>57.08</v>
          </cell>
        </row>
        <row r="3283">
          <cell r="A3283" t="str">
            <v>2003355</v>
          </cell>
          <cell r="B3283" t="str">
            <v>Sarjeta trapezoidal de canteiro central de concreto - SZCC 140-35 - areia e brita comerciais</v>
          </cell>
          <cell r="C3283" t="str">
            <v>m</v>
          </cell>
          <cell r="D3283">
            <v>87.69</v>
          </cell>
        </row>
        <row r="3284">
          <cell r="A3284" t="str">
            <v>2003354</v>
          </cell>
          <cell r="B3284" t="str">
            <v>Sarjeta trapezoidal de canteiro central de concreto - SZCC 140-35 - areia extraída e brita produzida</v>
          </cell>
          <cell r="C3284" t="str">
            <v>m</v>
          </cell>
          <cell r="D3284">
            <v>60.22</v>
          </cell>
        </row>
        <row r="3285">
          <cell r="A3285" t="str">
            <v>2003981</v>
          </cell>
          <cell r="B3285" t="str">
            <v>Sarjeta trapezoidal de canteiro central de concreto - SZCC 140-35 moldada no local com extrusora e concreto usinado - areia e brita comerciais</v>
          </cell>
          <cell r="C3285" t="str">
            <v>m</v>
          </cell>
          <cell r="D3285">
            <v>104.46</v>
          </cell>
        </row>
        <row r="3286">
          <cell r="A3286" t="str">
            <v>2003982</v>
          </cell>
          <cell r="B3286" t="str">
            <v>Sarjeta trapezoidal de canteiro central de concreto - SZCC 140-35 moldada no local com extrusora e concreto usinado - areia extraída e brita produzida</v>
          </cell>
          <cell r="C3286" t="str">
            <v>m</v>
          </cell>
          <cell r="D3286">
            <v>76.91</v>
          </cell>
        </row>
        <row r="3287">
          <cell r="A3287" t="str">
            <v>2003345</v>
          </cell>
          <cell r="B3287" t="str">
            <v>Sarjeta trapezoidal de concreto - SZC 60-20 - escavação mecânica - areia e brita comerciais</v>
          </cell>
          <cell r="C3287" t="str">
            <v>m</v>
          </cell>
          <cell r="D3287">
            <v>53.49</v>
          </cell>
        </row>
        <row r="3288">
          <cell r="A3288" t="str">
            <v>2003344</v>
          </cell>
          <cell r="B3288" t="str">
            <v>Sarjeta trapezoidal de concreto - SZC 60-20 - escavação mecânica - areia extraída e brita produzida</v>
          </cell>
          <cell r="C3288" t="str">
            <v>m</v>
          </cell>
          <cell r="D3288">
            <v>39.57</v>
          </cell>
        </row>
        <row r="3289">
          <cell r="A3289" t="str">
            <v>2003973</v>
          </cell>
          <cell r="B3289" t="str">
            <v>Sarjeta trapezoidal de concreto - SZC 60-20 moldada no local com extrusora e concreto usinado - escavação mecânica - areia e brita comerciais</v>
          </cell>
          <cell r="C3289" t="str">
            <v>m</v>
          </cell>
          <cell r="D3289">
            <v>62.07</v>
          </cell>
        </row>
        <row r="3290">
          <cell r="A3290" t="str">
            <v>2003974</v>
          </cell>
          <cell r="B3290" t="str">
            <v>Sarjeta trapezoidal de concreto - SZC 60-20 moldada no local com extrusora e concreto usinado - escavação mecânica - areia extraída e brita produzida</v>
          </cell>
          <cell r="C3290" t="str">
            <v>m</v>
          </cell>
          <cell r="D3290">
            <v>48.11</v>
          </cell>
        </row>
        <row r="3291">
          <cell r="A3291" t="str">
            <v>2003343</v>
          </cell>
          <cell r="B3291" t="str">
            <v>Sarjeta trapezoidal de concreto - SZC 90-30 - escavação mecânica - areia e brita comerciais</v>
          </cell>
          <cell r="C3291" t="str">
            <v>m</v>
          </cell>
          <cell r="D3291">
            <v>72.61</v>
          </cell>
        </row>
        <row r="3292">
          <cell r="A3292" t="str">
            <v>2003342</v>
          </cell>
          <cell r="B3292" t="str">
            <v>Sarjeta trapezoidal de concreto - SZC 90-30 - escavação mecânica - areia extraída e brita produzida</v>
          </cell>
          <cell r="C3292" t="str">
            <v>m</v>
          </cell>
          <cell r="D3292">
            <v>53.1</v>
          </cell>
        </row>
        <row r="3293">
          <cell r="A3293" t="str">
            <v>2003971</v>
          </cell>
          <cell r="B3293" t="str">
            <v>Sarjeta trapezoidal de concreto - SZC 90-30 moldada no local com extrusora e concreto usinado - escavação mecânica - areia e brita comerciais</v>
          </cell>
          <cell r="C3293" t="str">
            <v>m</v>
          </cell>
          <cell r="D3293">
            <v>84.81</v>
          </cell>
        </row>
        <row r="3294">
          <cell r="A3294" t="str">
            <v>2003972</v>
          </cell>
          <cell r="B3294" t="str">
            <v>Sarjeta trapezoidal de concreto - SZC 90-30 moldada no local com extrusora e concreto usinado - escavação mecânica - areia extraída e brita produzida</v>
          </cell>
          <cell r="C3294" t="str">
            <v>m</v>
          </cell>
          <cell r="D3294">
            <v>65.239999999999995</v>
          </cell>
        </row>
        <row r="3295">
          <cell r="A3295" t="str">
            <v>2003347</v>
          </cell>
          <cell r="B3295" t="str">
            <v>Sarjeta trapezoidal de grama - SZG 60-20 - escavação mecânica</v>
          </cell>
          <cell r="C3295" t="str">
            <v>m</v>
          </cell>
          <cell r="D3295">
            <v>14.63</v>
          </cell>
        </row>
        <row r="3296">
          <cell r="A3296" t="str">
            <v>2003346</v>
          </cell>
          <cell r="B3296" t="str">
            <v>Sarjeta trapezoidal de grama - SZG 90-30 - escavação mecânica</v>
          </cell>
          <cell r="C3296" t="str">
            <v>m</v>
          </cell>
          <cell r="D3296">
            <v>20.39</v>
          </cell>
        </row>
        <row r="3297">
          <cell r="A3297" t="str">
            <v>2003933</v>
          </cell>
          <cell r="B3297" t="str">
            <v>Sarjeta trapezoidal sem revestimento - SZT 60-20 - escavação mecânica</v>
          </cell>
          <cell r="C3297" t="str">
            <v>m</v>
          </cell>
          <cell r="D3297">
            <v>7.26</v>
          </cell>
        </row>
        <row r="3298">
          <cell r="A3298" t="str">
            <v>2003932</v>
          </cell>
          <cell r="B3298" t="str">
            <v>Sarjeta trapezoidal sem revestimento - SZT 90-30 - escavação mecânica</v>
          </cell>
          <cell r="C3298" t="str">
            <v>m</v>
          </cell>
          <cell r="D3298">
            <v>9.34</v>
          </cell>
        </row>
        <row r="3299">
          <cell r="A3299" t="str">
            <v>2003349</v>
          </cell>
          <cell r="B3299" t="str">
            <v>Sarjeta triangular de canteiro central de concreto - STCC 100-25 - areia e brita comerciais</v>
          </cell>
          <cell r="C3299" t="str">
            <v>m</v>
          </cell>
          <cell r="D3299">
            <v>50.17</v>
          </cell>
        </row>
        <row r="3300">
          <cell r="A3300" t="str">
            <v>2003348</v>
          </cell>
          <cell r="B3300" t="str">
            <v>Sarjeta triangular de canteiro central de concreto - STCC 100-25 - areia extraída e brita produzida</v>
          </cell>
          <cell r="C3300" t="str">
            <v>m</v>
          </cell>
          <cell r="D3300">
            <v>34.71</v>
          </cell>
        </row>
        <row r="3301">
          <cell r="A3301" t="str">
            <v>2003975</v>
          </cell>
          <cell r="B3301" t="str">
            <v>Sarjeta triangular de canteiro central de concreto - STCC 100-25 moldada no local com extrusora e concreto usinado - areia e brita comerciais</v>
          </cell>
          <cell r="C3301" t="str">
            <v>m</v>
          </cell>
          <cell r="D3301">
            <v>58.78</v>
          </cell>
        </row>
        <row r="3302">
          <cell r="A3302" t="str">
            <v>2003976</v>
          </cell>
          <cell r="B3302" t="str">
            <v>Sarjeta triangular de canteiro central de concreto - STCC 100-25 moldada no local com extrusora e concreto usinado - areia extraída e brita produzida</v>
          </cell>
          <cell r="C3302" t="str">
            <v>m</v>
          </cell>
          <cell r="D3302">
            <v>43.28</v>
          </cell>
        </row>
        <row r="3303">
          <cell r="A3303" t="str">
            <v>2003351</v>
          </cell>
          <cell r="B3303" t="str">
            <v>Sarjeta triangular de canteiro central de concreto - STCC 140-35 - areia e brita comerciais</v>
          </cell>
          <cell r="C3303" t="str">
            <v>m</v>
          </cell>
          <cell r="D3303">
            <v>67.03</v>
          </cell>
        </row>
        <row r="3304">
          <cell r="A3304" t="str">
            <v>2003350</v>
          </cell>
          <cell r="B3304" t="str">
            <v>Sarjeta triangular de canteiro central de concreto - STCC 140-35 - areia extraída e brita produzida</v>
          </cell>
          <cell r="C3304" t="str">
            <v>m</v>
          </cell>
          <cell r="D3304">
            <v>46.33</v>
          </cell>
        </row>
        <row r="3305">
          <cell r="A3305" t="str">
            <v>2003977</v>
          </cell>
          <cell r="B3305" t="str">
            <v>Sarjeta triangular de canteiro central de concreto - STCC 140-35 moldada no local com extrusora e concreto usinado - areia e brita comerciais</v>
          </cell>
          <cell r="C3305" t="str">
            <v>m</v>
          </cell>
          <cell r="D3305">
            <v>78.75</v>
          </cell>
        </row>
        <row r="3306">
          <cell r="A3306" t="str">
            <v>2003978</v>
          </cell>
          <cell r="B3306" t="str">
            <v>Sarjeta triangular de canteiro central de concreto - STCC 140-35 moldada no local com extrusora e concreto usinado - areia extraída e brita produzida</v>
          </cell>
          <cell r="C3306" t="str">
            <v>m</v>
          </cell>
          <cell r="D3306">
            <v>57.98</v>
          </cell>
        </row>
        <row r="3307">
          <cell r="A3307" t="str">
            <v>2003291</v>
          </cell>
          <cell r="B3307" t="str">
            <v>Sarjeta triangular de canteiro central de grama - STCG 100-25 - escavação mecânica</v>
          </cell>
          <cell r="C3307" t="str">
            <v>m</v>
          </cell>
          <cell r="D3307">
            <v>10.76</v>
          </cell>
        </row>
        <row r="3308">
          <cell r="A3308" t="str">
            <v>2003292</v>
          </cell>
          <cell r="B3308" t="str">
            <v>Sarjeta triangular de canteiro central de grama - STCG 140-35 - escavação mecânica</v>
          </cell>
          <cell r="C3308" t="str">
            <v>m</v>
          </cell>
          <cell r="D3308">
            <v>15.06</v>
          </cell>
        </row>
        <row r="3309">
          <cell r="A3309" t="str">
            <v>2003293</v>
          </cell>
          <cell r="B3309" t="str">
            <v>Sarjeta triangular de canteiro central de grama - STCG 200-25 - escavação mecânica</v>
          </cell>
          <cell r="C3309" t="str">
            <v>m</v>
          </cell>
          <cell r="D3309">
            <v>19.829999999999998</v>
          </cell>
        </row>
        <row r="3310">
          <cell r="A3310" t="str">
            <v>2003294</v>
          </cell>
          <cell r="B3310" t="str">
            <v>Sarjeta triangular de canteiro central de grama - STCG 300-37,5 - escavação mecânica</v>
          </cell>
          <cell r="C3310" t="str">
            <v>m</v>
          </cell>
          <cell r="D3310">
            <v>29.75</v>
          </cell>
        </row>
        <row r="3311">
          <cell r="A3311" t="str">
            <v>2003257</v>
          </cell>
          <cell r="B3311" t="str">
            <v>Sarjeta triangular de concreto - STC 100-20 - escavação mecânica - areia e brita comerciais</v>
          </cell>
          <cell r="C3311" t="str">
            <v>m</v>
          </cell>
          <cell r="D3311">
            <v>54.96</v>
          </cell>
        </row>
        <row r="3312">
          <cell r="A3312" t="str">
            <v>2003258</v>
          </cell>
          <cell r="B3312" t="str">
            <v>Sarjeta triangular de concreto - STC 100-20 - escavação mecânica - areia extraída e brita produzida</v>
          </cell>
          <cell r="C3312" t="str">
            <v>m</v>
          </cell>
          <cell r="D3312">
            <v>41.09</v>
          </cell>
        </row>
        <row r="3313">
          <cell r="A3313" t="str">
            <v>2003259</v>
          </cell>
          <cell r="B3313" t="str">
            <v>Sarjeta triangular de concreto - STC 100-20 moldada no local com extrusora e concreto usinado - escavação mecânica - areia e brita comerciais</v>
          </cell>
          <cell r="C3313" t="str">
            <v>m</v>
          </cell>
          <cell r="D3313">
            <v>62.93</v>
          </cell>
        </row>
        <row r="3314">
          <cell r="A3314" t="str">
            <v>2003260</v>
          </cell>
          <cell r="B3314" t="str">
            <v>Sarjeta triangular de concreto - STC 100-20 moldada no local com extrusora e concreto usinado - escavação mecânica - areia extraída e brita produzida</v>
          </cell>
          <cell r="C3314" t="str">
            <v>m</v>
          </cell>
          <cell r="D3314">
            <v>49.02</v>
          </cell>
        </row>
        <row r="3315">
          <cell r="A3315" t="str">
            <v>2003281</v>
          </cell>
          <cell r="B3315" t="str">
            <v>Sarjeta triangular de concreto - STC 100-21 - escavação mecânica - areia e brita comerciais</v>
          </cell>
          <cell r="C3315" t="str">
            <v>m</v>
          </cell>
          <cell r="D3315">
            <v>54.91</v>
          </cell>
        </row>
        <row r="3316">
          <cell r="A3316" t="str">
            <v>2003282</v>
          </cell>
          <cell r="B3316" t="str">
            <v>Sarjeta triangular de concreto - STC 100-21 - escavação mecânica - areia extraída e brita produzida</v>
          </cell>
          <cell r="C3316" t="str">
            <v>m</v>
          </cell>
          <cell r="D3316">
            <v>40.71</v>
          </cell>
        </row>
        <row r="3317">
          <cell r="A3317" t="str">
            <v>2003283</v>
          </cell>
          <cell r="B3317" t="str">
            <v>Sarjeta triangular de concreto - STC 100-21 moldada no local com extrusora e concreto usinado - escavação mecânica - areia e brita comerciais</v>
          </cell>
          <cell r="C3317" t="str">
            <v>m</v>
          </cell>
          <cell r="D3317">
            <v>63.07</v>
          </cell>
        </row>
        <row r="3318">
          <cell r="A3318" t="str">
            <v>2003284</v>
          </cell>
          <cell r="B3318" t="str">
            <v>Sarjeta triangular de concreto - STC 100-21 moldada no local com extrusora e concreto usinado - escavação mecânica - areia extraída e brita produzida</v>
          </cell>
          <cell r="C3318" t="str">
            <v>m</v>
          </cell>
          <cell r="D3318">
            <v>48.83</v>
          </cell>
        </row>
        <row r="3319">
          <cell r="A3319" t="str">
            <v>2003327</v>
          </cell>
          <cell r="B3319" t="str">
            <v>Sarjeta triangular de concreto - STC 108-25 - escavação mecânica - areia e brita comerciais</v>
          </cell>
          <cell r="C3319" t="str">
            <v>m</v>
          </cell>
          <cell r="D3319">
            <v>62.41</v>
          </cell>
        </row>
        <row r="3320">
          <cell r="A3320" t="str">
            <v>2003326</v>
          </cell>
          <cell r="B3320" t="str">
            <v>Sarjeta triangular de concreto - STC 108-25 - escavação mecânica - areia extraída e brita produzida</v>
          </cell>
          <cell r="C3320" t="str">
            <v>m</v>
          </cell>
          <cell r="D3320">
            <v>46.33</v>
          </cell>
        </row>
        <row r="3321">
          <cell r="A3321" t="str">
            <v>2003963</v>
          </cell>
          <cell r="B3321" t="str">
            <v>Sarjeta triangular de concreto - STC 108-25 moldada no local com extrusora e concreto usinado - escavação mecânica - areia e brita comerciais</v>
          </cell>
          <cell r="C3321" t="str">
            <v>m</v>
          </cell>
          <cell r="D3321">
            <v>71.680000000000007</v>
          </cell>
        </row>
        <row r="3322">
          <cell r="A3322" t="str">
            <v>2003964</v>
          </cell>
          <cell r="B3322" t="str">
            <v>Sarjeta triangular de concreto - STC 108-25 moldada no local com extrusora e concreto usinado - escavação mecânica - areia extraída e brita produzida</v>
          </cell>
          <cell r="C3322" t="str">
            <v>m</v>
          </cell>
          <cell r="D3322">
            <v>55.55</v>
          </cell>
        </row>
        <row r="3323">
          <cell r="A3323" t="str">
            <v>2003319</v>
          </cell>
          <cell r="B3323" t="str">
            <v>Sarjeta triangular de concreto - STC 125-25 - escavação mecânica - areia e brita comerciais</v>
          </cell>
          <cell r="C3323" t="str">
            <v>m</v>
          </cell>
          <cell r="D3323">
            <v>66.58</v>
          </cell>
        </row>
        <row r="3324">
          <cell r="A3324" t="str">
            <v>2003318</v>
          </cell>
          <cell r="B3324" t="str">
            <v>Sarjeta triangular de concreto - STC 125-25 - escavação mecânica - areia extraída e brita produzida</v>
          </cell>
          <cell r="C3324" t="str">
            <v>m</v>
          </cell>
          <cell r="D3324">
            <v>49.45</v>
          </cell>
        </row>
        <row r="3325">
          <cell r="A3325" t="str">
            <v>2003955</v>
          </cell>
          <cell r="B3325" t="str">
            <v>Sarjeta triangular de concreto - STC 125-25 moldada no local com extrusora e concreto usinado - escavação mecânica - areia e brita comerciais</v>
          </cell>
          <cell r="C3325" t="str">
            <v>m</v>
          </cell>
          <cell r="D3325">
            <v>76.47</v>
          </cell>
        </row>
        <row r="3326">
          <cell r="A3326" t="str">
            <v>2003956</v>
          </cell>
          <cell r="B3326" t="str">
            <v>Sarjeta triangular de concreto - STC 125-25 moldada no local com extrusora e concreto usinado - escavação mecânica - areia extraída e brita produzida</v>
          </cell>
          <cell r="C3326" t="str">
            <v>m</v>
          </cell>
          <cell r="D3326">
            <v>59.29</v>
          </cell>
        </row>
        <row r="3327">
          <cell r="A3327" t="str">
            <v>2003277</v>
          </cell>
          <cell r="B3327" t="str">
            <v>Sarjeta triangular de concreto - STC 125-27 - escavação mecânica - areia e brita comerciais</v>
          </cell>
          <cell r="C3327" t="str">
            <v>m</v>
          </cell>
          <cell r="D3327">
            <v>68.55</v>
          </cell>
        </row>
        <row r="3328">
          <cell r="A3328" t="str">
            <v>2003278</v>
          </cell>
          <cell r="B3328" t="str">
            <v>Sarjeta triangular de concreto - STC 125-27 - escavação mecânica - areia extraída e brita produzida</v>
          </cell>
          <cell r="C3328" t="str">
            <v>m</v>
          </cell>
          <cell r="D3328">
            <v>50.94</v>
          </cell>
        </row>
        <row r="3329">
          <cell r="A3329" t="str">
            <v>2003279</v>
          </cell>
          <cell r="B3329" t="str">
            <v>Sarjeta triangular de concreto - STC 125-27 moldada no local com extrusora e concreto usinado - escavação mecânica - areia e brita comerciais</v>
          </cell>
          <cell r="C3329" t="str">
            <v>m</v>
          </cell>
          <cell r="D3329">
            <v>78.73</v>
          </cell>
        </row>
        <row r="3330">
          <cell r="A3330" t="str">
            <v>2003280</v>
          </cell>
          <cell r="B3330" t="str">
            <v>Sarjeta triangular de concreto - STC 125-27 moldada no local com extrusora e concreto usinado - escavação mecânica - areia extraída e brita produzida</v>
          </cell>
          <cell r="C3330" t="str">
            <v>m</v>
          </cell>
          <cell r="D3330">
            <v>61.06</v>
          </cell>
        </row>
        <row r="3331">
          <cell r="A3331" t="str">
            <v>2003253</v>
          </cell>
          <cell r="B3331" t="str">
            <v>Sarjeta triangular de concreto - STC 150-30 - escavação mecânica - areia e brita comerciais</v>
          </cell>
          <cell r="C3331" t="str">
            <v>m</v>
          </cell>
          <cell r="D3331">
            <v>78.209999999999994</v>
          </cell>
        </row>
        <row r="3332">
          <cell r="A3332" t="str">
            <v>2003254</v>
          </cell>
          <cell r="B3332" t="str">
            <v>Sarjeta triangular de concreto - STC 150-30 - escavação mecânica - areia extraída e brita produzida</v>
          </cell>
          <cell r="C3332" t="str">
            <v>m</v>
          </cell>
          <cell r="D3332">
            <v>57.85</v>
          </cell>
        </row>
        <row r="3333">
          <cell r="A3333" t="str">
            <v>2003255</v>
          </cell>
          <cell r="B3333" t="str">
            <v>Sarjeta triangular de concreto - STC 150-30 moldada no local com extrusora e concreto usinado - escavação mecânica - areia e brita comerciais</v>
          </cell>
          <cell r="C3333" t="str">
            <v>m</v>
          </cell>
          <cell r="D3333">
            <v>90.01</v>
          </cell>
        </row>
        <row r="3334">
          <cell r="A3334" t="str">
            <v>2003256</v>
          </cell>
          <cell r="B3334" t="str">
            <v>Sarjeta triangular de concreto - STC 150-30 moldada no local com extrusora e concreto usinado - escavação mecânica - areia extraída e brita produzida</v>
          </cell>
          <cell r="C3334" t="str">
            <v>m</v>
          </cell>
          <cell r="D3334">
            <v>69.58</v>
          </cell>
        </row>
        <row r="3335">
          <cell r="A3335" t="str">
            <v>2003273</v>
          </cell>
          <cell r="B3335" t="str">
            <v>Sarjeta triangular de concreto - STC 150-32 - escavação mecânica - areia e brita comerciais</v>
          </cell>
          <cell r="C3335" t="str">
            <v>m</v>
          </cell>
          <cell r="D3335">
            <v>80.3</v>
          </cell>
        </row>
        <row r="3336">
          <cell r="A3336" t="str">
            <v>2003274</v>
          </cell>
          <cell r="B3336" t="str">
            <v>Sarjeta triangular de concreto - STC 150-32 - escavação mecânica - areia extraída e brita produzida</v>
          </cell>
          <cell r="C3336" t="str">
            <v>m</v>
          </cell>
          <cell r="D3336">
            <v>59.41</v>
          </cell>
        </row>
        <row r="3337">
          <cell r="A3337" t="str">
            <v>2003275</v>
          </cell>
          <cell r="B3337" t="str">
            <v>Sarjeta triangular de concreto - STC 150-32 moldada no local com extrusora e concreto usinado - escavação mecânica - areia e brita comerciais</v>
          </cell>
          <cell r="C3337" t="str">
            <v>m</v>
          </cell>
          <cell r="D3337">
            <v>92.42</v>
          </cell>
        </row>
        <row r="3338">
          <cell r="A3338" t="str">
            <v>2003276</v>
          </cell>
          <cell r="B3338" t="str">
            <v>Sarjeta triangular de concreto - STC 150-32 moldada no local com extrusora e concreto usinado - escavação mecânica - areia extraída e brita produzida</v>
          </cell>
          <cell r="C3338" t="str">
            <v>m</v>
          </cell>
          <cell r="D3338">
            <v>71.459999999999994</v>
          </cell>
        </row>
        <row r="3339">
          <cell r="A3339" t="str">
            <v>2003269</v>
          </cell>
          <cell r="B3339" t="str">
            <v>Sarjeta triangular de concreto - STC 73-15 - escavação mecânica - areia e brita comerciais</v>
          </cell>
          <cell r="C3339" t="str">
            <v>m</v>
          </cell>
          <cell r="D3339">
            <v>42.53</v>
          </cell>
        </row>
        <row r="3340">
          <cell r="A3340" t="str">
            <v>2003270</v>
          </cell>
          <cell r="B3340" t="str">
            <v>Sarjeta triangular de concreto - STC 73-15 - escavação mecânica - areia extraída e brita produzida</v>
          </cell>
          <cell r="C3340" t="str">
            <v>m</v>
          </cell>
          <cell r="D3340">
            <v>31.85</v>
          </cell>
        </row>
        <row r="3341">
          <cell r="A3341" t="str">
            <v>2003271</v>
          </cell>
          <cell r="B3341" t="str">
            <v>Sarjeta triangular de concreto - STC 73-15 moldada no local com extrusora e concreto usinado - escavação mecânica - areia e brita comerciais</v>
          </cell>
          <cell r="C3341" t="str">
            <v>m</v>
          </cell>
          <cell r="D3341">
            <v>48.61</v>
          </cell>
        </row>
        <row r="3342">
          <cell r="A3342" t="str">
            <v>2003272</v>
          </cell>
          <cell r="B3342" t="str">
            <v>Sarjeta triangular de concreto - STC 73-15 moldada no local com extrusora e concreto usinado - escavação mecânica - areia extraída e brita produzida</v>
          </cell>
          <cell r="C3342" t="str">
            <v>m</v>
          </cell>
          <cell r="D3342">
            <v>37.9</v>
          </cell>
        </row>
        <row r="3343">
          <cell r="A3343" t="str">
            <v>2003261</v>
          </cell>
          <cell r="B3343" t="str">
            <v>Sarjeta triangular de concreto - STC 80-15 - escavação mecânica - areia e brita comerciais</v>
          </cell>
          <cell r="C3343" t="str">
            <v>m</v>
          </cell>
          <cell r="D3343">
            <v>44.62</v>
          </cell>
        </row>
        <row r="3344">
          <cell r="A3344" t="str">
            <v>2003262</v>
          </cell>
          <cell r="B3344" t="str">
            <v>Sarjeta triangular de concreto - STC 80-15 - escavação mecânica - areia extraída e brita produzida</v>
          </cell>
          <cell r="C3344" t="str">
            <v>m</v>
          </cell>
          <cell r="D3344">
            <v>33.43</v>
          </cell>
        </row>
        <row r="3345">
          <cell r="A3345" t="str">
            <v>2003263</v>
          </cell>
          <cell r="B3345" t="str">
            <v>Sarjeta triangular de concreto - STC 80-15 moldada no local com extrusora e concreto usinado - escavação mecânica - areia e brita comerciais</v>
          </cell>
          <cell r="C3345" t="str">
            <v>m</v>
          </cell>
          <cell r="D3345">
            <v>51.01</v>
          </cell>
        </row>
        <row r="3346">
          <cell r="A3346" t="str">
            <v>2003264</v>
          </cell>
          <cell r="B3346" t="str">
            <v>Sarjeta triangular de concreto - STC 80-15 moldada no local com extrusora e concreto usinado - escavação mecânica - areia extraída e brita produzida</v>
          </cell>
          <cell r="C3346" t="str">
            <v>m</v>
          </cell>
          <cell r="D3346">
            <v>39.79</v>
          </cell>
        </row>
        <row r="3347">
          <cell r="A3347" t="str">
            <v>2003285</v>
          </cell>
          <cell r="B3347" t="str">
            <v>Sarjeta triangular de concreto - STC 80-17 - escavação mecânica - areia e brita comerciais</v>
          </cell>
          <cell r="C3347" t="str">
            <v>m</v>
          </cell>
          <cell r="D3347">
            <v>46.09</v>
          </cell>
        </row>
        <row r="3348">
          <cell r="A3348" t="str">
            <v>2003286</v>
          </cell>
          <cell r="B3348" t="str">
            <v>Sarjeta triangular de concreto - STC 80-17 - escavação mecânica - areia extraída e brita produzida</v>
          </cell>
          <cell r="C3348" t="str">
            <v>m</v>
          </cell>
          <cell r="D3348">
            <v>34.56</v>
          </cell>
        </row>
        <row r="3349">
          <cell r="A3349" t="str">
            <v>2003287</v>
          </cell>
          <cell r="B3349" t="str">
            <v>Sarjeta triangular de concreto - STC 80-17 moldada no local com extrusora e concreto usinado - escavação mecânica - areia e brita comerciais</v>
          </cell>
          <cell r="C3349" t="str">
            <v>m</v>
          </cell>
          <cell r="D3349">
            <v>52.68</v>
          </cell>
        </row>
        <row r="3350">
          <cell r="A3350" t="str">
            <v>2003288</v>
          </cell>
          <cell r="B3350" t="str">
            <v>Sarjeta triangular de concreto - STC 80-17 moldada no local com extrusora e concreto usinado - escavação mecânica - areia extraída e brita produzida</v>
          </cell>
          <cell r="C3350" t="str">
            <v>m</v>
          </cell>
          <cell r="D3350">
            <v>41.12</v>
          </cell>
        </row>
        <row r="3351">
          <cell r="A3351" t="str">
            <v>2003265</v>
          </cell>
          <cell r="B3351" t="str">
            <v>Sarjeta triangular de concreto - STC 88-20 - escavação mecânica - areia e brita comerciais</v>
          </cell>
          <cell r="C3351" t="str">
            <v>m</v>
          </cell>
          <cell r="D3351">
            <v>51.78</v>
          </cell>
        </row>
        <row r="3352">
          <cell r="A3352" t="str">
            <v>2003266</v>
          </cell>
          <cell r="B3352" t="str">
            <v>Sarjeta triangular de concreto - STC 88-20 - escavação mecânica - areia extraída e brita produzida</v>
          </cell>
          <cell r="C3352" t="str">
            <v>m</v>
          </cell>
          <cell r="D3352">
            <v>38.68</v>
          </cell>
        </row>
        <row r="3353">
          <cell r="A3353" t="str">
            <v>2003267</v>
          </cell>
          <cell r="B3353" t="str">
            <v>Sarjeta triangular de concreto - STC 88-20 moldada no local com extrusora e concreto usinado - escavação mecânica - areia e brita comerciais</v>
          </cell>
          <cell r="C3353" t="str">
            <v>m</v>
          </cell>
          <cell r="D3353">
            <v>59.29</v>
          </cell>
        </row>
        <row r="3354">
          <cell r="A3354" t="str">
            <v>2003268</v>
          </cell>
          <cell r="B3354" t="str">
            <v>Sarjeta triangular de concreto - STC 88-20 moldada no local com extrusora e concreto usinado - escavação mecânica - areia extraída e brita produzida</v>
          </cell>
          <cell r="C3354" t="str">
            <v>m</v>
          </cell>
          <cell r="D3354">
            <v>46.15</v>
          </cell>
        </row>
        <row r="3355">
          <cell r="A3355" t="str">
            <v>2003289</v>
          </cell>
          <cell r="B3355" t="str">
            <v>Sarjeta triangular de grama - STG 100-20 - escavação mecânica</v>
          </cell>
          <cell r="C3355" t="str">
            <v>m</v>
          </cell>
          <cell r="D3355">
            <v>18.54</v>
          </cell>
        </row>
        <row r="3356">
          <cell r="A3356" t="str">
            <v>2003338</v>
          </cell>
          <cell r="B3356" t="str">
            <v>Sarjeta triangular de grama - STG 125-25 - escavação mecânica</v>
          </cell>
          <cell r="C3356" t="str">
            <v>m</v>
          </cell>
          <cell r="D3356">
            <v>23.27</v>
          </cell>
        </row>
        <row r="3357">
          <cell r="A3357" t="str">
            <v>2003290</v>
          </cell>
          <cell r="B3357" t="str">
            <v>Sarjeta triangular de grama - STG 80-15 - escavação mecânica</v>
          </cell>
          <cell r="C3357" t="str">
            <v>m</v>
          </cell>
          <cell r="D3357">
            <v>15.36</v>
          </cell>
        </row>
        <row r="3358">
          <cell r="A3358" t="str">
            <v>2003300</v>
          </cell>
          <cell r="B3358" t="str">
            <v>Sarjeta triangular sem revestimento - STT 100-20 - escavação mecânica</v>
          </cell>
          <cell r="C3358" t="str">
            <v>m</v>
          </cell>
          <cell r="D3358">
            <v>7.88</v>
          </cell>
        </row>
        <row r="3359">
          <cell r="A3359" t="str">
            <v>2003299</v>
          </cell>
          <cell r="B3359" t="str">
            <v>Sarjeta triangular sem revestimento - STT 125-25 - escavação mecânica</v>
          </cell>
          <cell r="C3359" t="str">
            <v>m</v>
          </cell>
          <cell r="D3359">
            <v>9.9600000000000009</v>
          </cell>
        </row>
        <row r="3360">
          <cell r="A3360" t="str">
            <v>2003301</v>
          </cell>
          <cell r="B3360" t="str">
            <v>Sarjeta triangular sem revestimento - STT 80-15 - escavação mecânica</v>
          </cell>
          <cell r="C3360" t="str">
            <v>m</v>
          </cell>
          <cell r="D3360">
            <v>6.9</v>
          </cell>
        </row>
        <row r="3361">
          <cell r="A3361" t="str">
            <v>2004513</v>
          </cell>
          <cell r="B3361" t="str">
            <v>Selo asfáltico de microvala para dreno de pavimento com geocomposto</v>
          </cell>
          <cell r="C3361" t="str">
            <v>m</v>
          </cell>
          <cell r="D3361">
            <v>0.12</v>
          </cell>
        </row>
        <row r="3362">
          <cell r="A3362" t="str">
            <v>2003365</v>
          </cell>
          <cell r="B3362" t="str">
            <v>Transposição de segmentos de sarjeta - TSS 120 - areia e brita comerciais</v>
          </cell>
          <cell r="C3362" t="str">
            <v>m</v>
          </cell>
          <cell r="D3362">
            <v>1029.29</v>
          </cell>
        </row>
        <row r="3363">
          <cell r="A3363" t="str">
            <v>2003364</v>
          </cell>
          <cell r="B3363" t="str">
            <v>Transposição de segmentos de sarjeta - TSS 120 - areia extraída e brita produzida</v>
          </cell>
          <cell r="C3363" t="str">
            <v>m</v>
          </cell>
          <cell r="D3363">
            <v>881.87</v>
          </cell>
        </row>
        <row r="3364">
          <cell r="A3364" t="str">
            <v>2003097</v>
          </cell>
          <cell r="B3364" t="str">
            <v>Transposição de segmentos de sarjeta - TSS 130 - areia e brita comerciais</v>
          </cell>
          <cell r="C3364" t="str">
            <v>m</v>
          </cell>
          <cell r="D3364">
            <v>1079.43</v>
          </cell>
        </row>
        <row r="3365">
          <cell r="A3365" t="str">
            <v>2003098</v>
          </cell>
          <cell r="B3365" t="str">
            <v>Transposição de segmentos de sarjeta - TSS 130 - areia extraída e brita produzida</v>
          </cell>
          <cell r="C3365" t="str">
            <v>m</v>
          </cell>
          <cell r="D3365">
            <v>927.95</v>
          </cell>
        </row>
        <row r="3366">
          <cell r="A3366" t="str">
            <v>2003363</v>
          </cell>
          <cell r="B3366" t="str">
            <v>Transposição de segmentos de sarjeta - TSS 140 - areia e brita comerciais</v>
          </cell>
          <cell r="C3366" t="str">
            <v>m</v>
          </cell>
          <cell r="D3366">
            <v>1118.3499999999999</v>
          </cell>
        </row>
        <row r="3367">
          <cell r="A3367" t="str">
            <v>2003362</v>
          </cell>
          <cell r="B3367" t="str">
            <v>Transposição de segmentos de sarjeta - TSS 140 - areia extraída e brita produzida</v>
          </cell>
          <cell r="C3367" t="str">
            <v>m</v>
          </cell>
          <cell r="D3367">
            <v>966.27</v>
          </cell>
        </row>
        <row r="3368">
          <cell r="A3368" t="str">
            <v>2003099</v>
          </cell>
          <cell r="B3368" t="str">
            <v>Transposição de segmentos de sarjeta - TSS 150 - areia e brita comerciais</v>
          </cell>
          <cell r="C3368" t="str">
            <v>m</v>
          </cell>
          <cell r="D3368">
            <v>1172.48</v>
          </cell>
        </row>
        <row r="3369">
          <cell r="A3369" t="str">
            <v>2003100</v>
          </cell>
          <cell r="B3369" t="str">
            <v>Transposição de segmentos de sarjeta - TSS 150 - areia extraída e brita produzida</v>
          </cell>
          <cell r="C3369" t="str">
            <v>m</v>
          </cell>
          <cell r="D3369">
            <v>1015.13</v>
          </cell>
        </row>
        <row r="3370">
          <cell r="A3370" t="str">
            <v>2003361</v>
          </cell>
          <cell r="B3370" t="str">
            <v>Transposição de segmentos de sarjeta - TSS 170 - areia e brita comerciais</v>
          </cell>
          <cell r="C3370" t="str">
            <v>m</v>
          </cell>
          <cell r="D3370">
            <v>1340.22</v>
          </cell>
        </row>
        <row r="3371">
          <cell r="A3371" t="str">
            <v>2003360</v>
          </cell>
          <cell r="B3371" t="str">
            <v>Transposição de segmentos de sarjeta - TSS 170 - areia extraída e brita produzida</v>
          </cell>
          <cell r="C3371" t="str">
            <v>m</v>
          </cell>
          <cell r="D3371">
            <v>1176.81</v>
          </cell>
        </row>
        <row r="3372">
          <cell r="A3372" t="str">
            <v>2003101</v>
          </cell>
          <cell r="B3372" t="str">
            <v>Transposição de segmentos de sarjeta - TSS 200 - areia e brita comerciais</v>
          </cell>
          <cell r="C3372" t="str">
            <v>m</v>
          </cell>
          <cell r="D3372">
            <v>1500.08</v>
          </cell>
        </row>
        <row r="3373">
          <cell r="A3373" t="str">
            <v>2003102</v>
          </cell>
          <cell r="B3373" t="str">
            <v>Transposição de segmentos de sarjeta - TSS 200 - areia extraída e brita produzida</v>
          </cell>
          <cell r="C3373" t="str">
            <v>m</v>
          </cell>
          <cell r="D3373">
            <v>1325.33</v>
          </cell>
        </row>
        <row r="3374">
          <cell r="A3374" t="str">
            <v>2003869</v>
          </cell>
          <cell r="B3374" t="str">
            <v>Tubo de concreto PA1 comercial para drenagem - D = 0,50 m - fornecimento e instalação</v>
          </cell>
          <cell r="C3374" t="str">
            <v>m</v>
          </cell>
          <cell r="D3374">
            <v>227.13</v>
          </cell>
        </row>
        <row r="3375">
          <cell r="A3375" t="str">
            <v>2003822</v>
          </cell>
          <cell r="B3375" t="str">
            <v>Tubo de concreto PA1 comercial para drenagem - D = 0,60 m - fornecimento e instalação</v>
          </cell>
          <cell r="C3375" t="str">
            <v>m</v>
          </cell>
          <cell r="D3375">
            <v>288.04000000000002</v>
          </cell>
        </row>
        <row r="3376">
          <cell r="A3376" t="str">
            <v>2003826</v>
          </cell>
          <cell r="B3376" t="str">
            <v>Tubo de concreto PA1 comercial para drenagem - D = 0,80 m - fornecimento e instalação</v>
          </cell>
          <cell r="C3376" t="str">
            <v>m</v>
          </cell>
          <cell r="D3376">
            <v>438.29</v>
          </cell>
        </row>
        <row r="3377">
          <cell r="A3377" t="str">
            <v>2003830</v>
          </cell>
          <cell r="B3377" t="str">
            <v>Tubo de concreto PA1 comercial para drenagem - D = 1,00 m - fornecimento e instalação</v>
          </cell>
          <cell r="C3377" t="str">
            <v>m</v>
          </cell>
          <cell r="D3377">
            <v>592.21</v>
          </cell>
        </row>
        <row r="3378">
          <cell r="A3378" t="str">
            <v>2003834</v>
          </cell>
          <cell r="B3378" t="str">
            <v>Tubo de concreto PA1 comercial para drenagem - D = 1,20 m - fornecimento e instalação</v>
          </cell>
          <cell r="C3378" t="str">
            <v>m</v>
          </cell>
          <cell r="D3378">
            <v>950.52</v>
          </cell>
        </row>
        <row r="3379">
          <cell r="A3379" t="str">
            <v>2003838</v>
          </cell>
          <cell r="B3379" t="str">
            <v>Tubo de concreto PA1 comercial para drenagem - D = 1,50 m - fornecimento e instalação</v>
          </cell>
          <cell r="C3379" t="str">
            <v>m</v>
          </cell>
          <cell r="D3379">
            <v>1360.36</v>
          </cell>
        </row>
        <row r="3380">
          <cell r="A3380" t="str">
            <v>2003768</v>
          </cell>
          <cell r="B3380" t="str">
            <v>Tubo de concreto PA1 produzido na obra para drenagem - D = 0,60 m - areia e brita comerciais - fornecimento e instalação</v>
          </cell>
          <cell r="C3380" t="str">
            <v>m</v>
          </cell>
          <cell r="D3380">
            <v>173.74</v>
          </cell>
        </row>
        <row r="3381">
          <cell r="A3381" t="str">
            <v>2003873</v>
          </cell>
          <cell r="B3381" t="str">
            <v>Tubo de concreto PA1 produzido na obra para drenagem - D = 0,60 m - areia extraída e brita produzida - fornecimento e instalação</v>
          </cell>
          <cell r="C3381" t="str">
            <v>m</v>
          </cell>
          <cell r="D3381">
            <v>153.44</v>
          </cell>
        </row>
        <row r="3382">
          <cell r="A3382" t="str">
            <v>2003772</v>
          </cell>
          <cell r="B3382" t="str">
            <v>Tubo de concreto PA1 produzido na obra para drenagem - D = 0,80 m - areia e brita comerciais - fornecimento e instalação</v>
          </cell>
          <cell r="C3382" t="str">
            <v>m</v>
          </cell>
          <cell r="D3382">
            <v>254.9</v>
          </cell>
        </row>
        <row r="3383">
          <cell r="A3383" t="str">
            <v>2003877</v>
          </cell>
          <cell r="B3383" t="str">
            <v>Tubo de concreto PA1 produzido na obra para drenagem - D = 0,80 m - areia extraída e brita produzida - fornecimento e instalação</v>
          </cell>
          <cell r="C3383" t="str">
            <v>m</v>
          </cell>
          <cell r="D3383">
            <v>222.75</v>
          </cell>
        </row>
        <row r="3384">
          <cell r="A3384" t="str">
            <v>2003776</v>
          </cell>
          <cell r="B3384" t="str">
            <v>Tubo de concreto PA1 produzido na obra para drenagem - D = 1,00 m - areia e brita comerciais - fornecimento e instalação</v>
          </cell>
          <cell r="C3384" t="str">
            <v>m</v>
          </cell>
          <cell r="D3384">
            <v>415.11</v>
          </cell>
        </row>
        <row r="3385">
          <cell r="A3385" t="str">
            <v>2003881</v>
          </cell>
          <cell r="B3385" t="str">
            <v>Tubo de concreto PA1 produzido na obra para drenagem - D = 1,00 m - areia extraída e brita produzida - fornecimento e instalação</v>
          </cell>
          <cell r="C3385" t="str">
            <v>m</v>
          </cell>
          <cell r="D3385">
            <v>371.04</v>
          </cell>
        </row>
        <row r="3386">
          <cell r="A3386" t="str">
            <v>2003780</v>
          </cell>
          <cell r="B3386" t="str">
            <v>Tubo de concreto PA1 produzido na obra para drenagem - D = 1,20 m - areia e brita comerciais - fornecimento e instalação</v>
          </cell>
          <cell r="C3386" t="str">
            <v>m</v>
          </cell>
          <cell r="D3386">
            <v>551.92999999999995</v>
          </cell>
        </row>
        <row r="3387">
          <cell r="A3387" t="str">
            <v>2003885</v>
          </cell>
          <cell r="B3387" t="str">
            <v>Tubo de concreto PA1 produzido na obra para drenagem - D = 1,20 m - areia extraída e brita produzida - fornecimento e instalação</v>
          </cell>
          <cell r="C3387" t="str">
            <v>m</v>
          </cell>
          <cell r="D3387">
            <v>487.54</v>
          </cell>
        </row>
        <row r="3388">
          <cell r="A3388" t="str">
            <v>2003784</v>
          </cell>
          <cell r="B3388" t="str">
            <v>Tubo de concreto PA1 produzido na obra para drenagem - D = 1,50 m - areia e brita comerciais - fornecimento e instalação</v>
          </cell>
          <cell r="C3388" t="str">
            <v>m</v>
          </cell>
          <cell r="D3388">
            <v>857.66</v>
          </cell>
        </row>
        <row r="3389">
          <cell r="A3389" t="str">
            <v>2003889</v>
          </cell>
          <cell r="B3389" t="str">
            <v>Tubo de concreto PA1 produzido na obra para drenagem - D = 1,50 m - areia extraída e brita produzida - fornecimento e instalação</v>
          </cell>
          <cell r="C3389" t="str">
            <v>m</v>
          </cell>
          <cell r="D3389">
            <v>756.88</v>
          </cell>
        </row>
        <row r="3390">
          <cell r="A3390" t="str">
            <v>2003870</v>
          </cell>
          <cell r="B3390" t="str">
            <v>Tubo de concreto PA2 comercial para drenagem - D = 0,50 m - fornecimento e instalação</v>
          </cell>
          <cell r="C3390" t="str">
            <v>m</v>
          </cell>
          <cell r="D3390">
            <v>243.71</v>
          </cell>
        </row>
        <row r="3391">
          <cell r="A3391" t="str">
            <v>2003823</v>
          </cell>
          <cell r="B3391" t="str">
            <v>Tubo de concreto PA2 comercial para drenagem - D = 0,60 m - fornecimento e instalação</v>
          </cell>
          <cell r="C3391" t="str">
            <v>m</v>
          </cell>
          <cell r="D3391">
            <v>322.13</v>
          </cell>
        </row>
        <row r="3392">
          <cell r="A3392" t="str">
            <v>2003827</v>
          </cell>
          <cell r="B3392" t="str">
            <v>Tubo de concreto PA2 comercial para drenagem - D = 0,80 m - fornecimento e instalação</v>
          </cell>
          <cell r="C3392" t="str">
            <v>m</v>
          </cell>
          <cell r="D3392">
            <v>467.2</v>
          </cell>
        </row>
        <row r="3393">
          <cell r="A3393" t="str">
            <v>2003831</v>
          </cell>
          <cell r="B3393" t="str">
            <v>Tubo de concreto PA2 comercial para drenagem - D = 1,00 m - fornecimento e instalação</v>
          </cell>
          <cell r="C3393" t="str">
            <v>m</v>
          </cell>
          <cell r="D3393">
            <v>637.37</v>
          </cell>
        </row>
        <row r="3394">
          <cell r="A3394" t="str">
            <v>2003835</v>
          </cell>
          <cell r="B3394" t="str">
            <v>Tubo de concreto PA2 comercial para drenagem - D = 1,20 m - fornecimento e instalação</v>
          </cell>
          <cell r="C3394" t="str">
            <v>m</v>
          </cell>
          <cell r="D3394">
            <v>1080.47</v>
          </cell>
        </row>
        <row r="3395">
          <cell r="A3395" t="str">
            <v>2003839</v>
          </cell>
          <cell r="B3395" t="str">
            <v>Tubo de concreto PA2 comercial para drenagem - D = 1,50 m - fornecimento e instalação</v>
          </cell>
          <cell r="C3395" t="str">
            <v>m</v>
          </cell>
          <cell r="D3395">
            <v>1544.36</v>
          </cell>
        </row>
        <row r="3396">
          <cell r="A3396" t="str">
            <v>2003769</v>
          </cell>
          <cell r="B3396" t="str">
            <v>Tubo de concreto PA2 produzido na obra para drenagem - D = 0,60 m - areia e brita comerciais - fornecimento e instalação</v>
          </cell>
          <cell r="C3396" t="str">
            <v>m</v>
          </cell>
          <cell r="D3396">
            <v>186.59</v>
          </cell>
        </row>
        <row r="3397">
          <cell r="A3397" t="str">
            <v>2003874</v>
          </cell>
          <cell r="B3397" t="str">
            <v>Tubo de concreto PA2 produzido na obra para drenagem - D = 0,60 m - areia extraída e brita produzida - fornecimento e instalação</v>
          </cell>
          <cell r="C3397" t="str">
            <v>m</v>
          </cell>
          <cell r="D3397">
            <v>166.3</v>
          </cell>
        </row>
        <row r="3398">
          <cell r="A3398" t="str">
            <v>2003773</v>
          </cell>
          <cell r="B3398" t="str">
            <v>Tubo de concreto PA2 produzido na obra para drenagem - D = 0,80 m - areia e brita comerciais - fornecimento e instalação</v>
          </cell>
          <cell r="C3398" t="str">
            <v>m</v>
          </cell>
          <cell r="D3398">
            <v>306.27999999999997</v>
          </cell>
        </row>
        <row r="3399">
          <cell r="A3399" t="str">
            <v>2003878</v>
          </cell>
          <cell r="B3399" t="str">
            <v>Tubo de concreto PA2 produzido na obra para drenagem - D = 0,80 m - areia extraída e brita produzida - fornecimento e instalação</v>
          </cell>
          <cell r="C3399" t="str">
            <v>m</v>
          </cell>
          <cell r="D3399">
            <v>274.2</v>
          </cell>
        </row>
        <row r="3400">
          <cell r="A3400" t="str">
            <v>2003777</v>
          </cell>
          <cell r="B3400" t="str">
            <v>Tubo de concreto PA2 produzido na obra para drenagem - D = 1,00 m - areia e brita comerciais - fornecimento e instalação</v>
          </cell>
          <cell r="C3400" t="str">
            <v>m</v>
          </cell>
          <cell r="D3400">
            <v>466.48</v>
          </cell>
        </row>
        <row r="3401">
          <cell r="A3401" t="str">
            <v>2003882</v>
          </cell>
          <cell r="B3401" t="str">
            <v>Tubo de concreto PA2 produzido na obra para drenagem - D = 1,00 m - areia extraída e brita produzida - fornecimento e instalação</v>
          </cell>
          <cell r="C3401" t="str">
            <v>m</v>
          </cell>
          <cell r="D3401">
            <v>422.49</v>
          </cell>
        </row>
        <row r="3402">
          <cell r="A3402" t="str">
            <v>2003781</v>
          </cell>
          <cell r="B3402" t="str">
            <v>Tubo de concreto PA2 produzido na obra para drenagem - D = 1,20 m - areia e brita comerciais - fornecimento e instalação</v>
          </cell>
          <cell r="C3402" t="str">
            <v>m</v>
          </cell>
          <cell r="D3402">
            <v>667.52</v>
          </cell>
        </row>
        <row r="3403">
          <cell r="A3403" t="str">
            <v>2003886</v>
          </cell>
          <cell r="B3403" t="str">
            <v>Tubo de concreto PA2 produzido na obra para drenagem - D = 1,20 m - areia extraída e brita produzida - fornecimento e instalação</v>
          </cell>
          <cell r="C3403" t="str">
            <v>m</v>
          </cell>
          <cell r="D3403">
            <v>603.29999999999995</v>
          </cell>
        </row>
        <row r="3404">
          <cell r="A3404" t="str">
            <v>2003785</v>
          </cell>
          <cell r="B3404" t="str">
            <v>Tubo de concreto PA2 produzido na obra para drenagem - D = 1,50 m - areia e brita comerciais - fornecimento e instalação</v>
          </cell>
          <cell r="C3404" t="str">
            <v>m</v>
          </cell>
          <cell r="D3404">
            <v>1037.47</v>
          </cell>
        </row>
        <row r="3405">
          <cell r="A3405" t="str">
            <v>2003890</v>
          </cell>
          <cell r="B3405" t="str">
            <v>Tubo de concreto PA2 produzido na obra para drenagem - D = 1,50 m - areia extraída e brita produzida - fornecimento e instalação</v>
          </cell>
          <cell r="C3405" t="str">
            <v>m</v>
          </cell>
          <cell r="D3405">
            <v>936.96</v>
          </cell>
        </row>
        <row r="3406">
          <cell r="A3406" t="str">
            <v>2003871</v>
          </cell>
          <cell r="B3406" t="str">
            <v>Tubo de concreto PA3 comercial para drenagem - D = 0,50 m - fornecimento e instalação</v>
          </cell>
          <cell r="C3406" t="str">
            <v>m</v>
          </cell>
          <cell r="D3406">
            <v>253.38</v>
          </cell>
        </row>
        <row r="3407">
          <cell r="A3407" t="str">
            <v>2003824</v>
          </cell>
          <cell r="B3407" t="str">
            <v>Tubo de concreto PA3 comercial para drenagem - D = 0,60 m - fornecimento e instalação</v>
          </cell>
          <cell r="C3407" t="str">
            <v>m</v>
          </cell>
          <cell r="D3407">
            <v>335.86</v>
          </cell>
        </row>
        <row r="3408">
          <cell r="A3408" t="str">
            <v>2003828</v>
          </cell>
          <cell r="B3408" t="str">
            <v>Tubo de concreto PA3 comercial para drenagem - D = 0,80 m - fornecimento e instalação</v>
          </cell>
          <cell r="C3408" t="str">
            <v>m</v>
          </cell>
          <cell r="D3408">
            <v>706.82</v>
          </cell>
        </row>
        <row r="3409">
          <cell r="A3409" t="str">
            <v>2003832</v>
          </cell>
          <cell r="B3409" t="str">
            <v>Tubo de concreto PA3 comercial para drenagem - D = 1,00 m - fornecimento e instalação</v>
          </cell>
          <cell r="C3409" t="str">
            <v>m</v>
          </cell>
          <cell r="D3409">
            <v>703.75</v>
          </cell>
        </row>
        <row r="3410">
          <cell r="A3410" t="str">
            <v>2003836</v>
          </cell>
          <cell r="B3410" t="str">
            <v>Tubo de concreto PA3 comercial para drenagem - D = 1,20 m - fornecimento e instalação</v>
          </cell>
          <cell r="C3410" t="str">
            <v>m</v>
          </cell>
          <cell r="D3410">
            <v>1376.15</v>
          </cell>
        </row>
        <row r="3411">
          <cell r="A3411" t="str">
            <v>2003840</v>
          </cell>
          <cell r="B3411" t="str">
            <v>Tubo de concreto PA3 comercial para drenagem - D = 1,50 m - fornecimento e instalação</v>
          </cell>
          <cell r="C3411" t="str">
            <v>m</v>
          </cell>
          <cell r="D3411">
            <v>1760.41</v>
          </cell>
        </row>
        <row r="3412">
          <cell r="A3412" t="str">
            <v>2003770</v>
          </cell>
          <cell r="B3412" t="str">
            <v>Tubo de concreto PA3 produzido na obra para drenagem - D = 0,60 m - areia e brita comerciais - fornecimento e instalação</v>
          </cell>
          <cell r="C3412" t="str">
            <v>m</v>
          </cell>
          <cell r="D3412">
            <v>250.8</v>
          </cell>
        </row>
        <row r="3413">
          <cell r="A3413" t="str">
            <v>2003875</v>
          </cell>
          <cell r="B3413" t="str">
            <v>Tubo de concreto PA3 produzido na obra para drenagem - D = 0,60 m - areia extraída e brita produzida - fornecimento e instalação</v>
          </cell>
          <cell r="C3413" t="str">
            <v>m</v>
          </cell>
          <cell r="D3413">
            <v>230.61</v>
          </cell>
        </row>
        <row r="3414">
          <cell r="A3414" t="str">
            <v>2003774</v>
          </cell>
          <cell r="B3414" t="str">
            <v>Tubo de concreto PA3 produzido na obra para drenagem - D = 0,80 m - areia e brita comerciais - fornecimento e instalação</v>
          </cell>
          <cell r="C3414" t="str">
            <v>m</v>
          </cell>
          <cell r="D3414">
            <v>408.17</v>
          </cell>
        </row>
        <row r="3415">
          <cell r="A3415" t="str">
            <v>2003879</v>
          </cell>
          <cell r="B3415" t="str">
            <v>Tubo de concreto PA3 produzido na obra para drenagem - D = 0,80 m - areia extraída e brita produzida - fornecimento e instalação</v>
          </cell>
          <cell r="C3415" t="str">
            <v>m</v>
          </cell>
          <cell r="D3415">
            <v>372.26</v>
          </cell>
        </row>
        <row r="3416">
          <cell r="A3416" t="str">
            <v>2003778</v>
          </cell>
          <cell r="B3416" t="str">
            <v>Tubo de concreto PA3 produzido na obra para drenagem - D = 1,00 m - areia e brita comerciais - fornecimento e instalação</v>
          </cell>
          <cell r="C3416" t="str">
            <v>m</v>
          </cell>
          <cell r="D3416">
            <v>567.91</v>
          </cell>
        </row>
        <row r="3417">
          <cell r="A3417" t="str">
            <v>2003883</v>
          </cell>
          <cell r="B3417" t="str">
            <v>Tubo de concreto PA3 produzido na obra para drenagem - D = 1,00 m - areia extraída e brita produzida - fornecimento e instalação</v>
          </cell>
          <cell r="C3417" t="str">
            <v>m</v>
          </cell>
          <cell r="D3417">
            <v>511.76</v>
          </cell>
        </row>
        <row r="3418">
          <cell r="A3418" t="str">
            <v>2003782</v>
          </cell>
          <cell r="B3418" t="str">
            <v>Tubo de concreto PA3 produzido na obra para drenagem - D = 1,20 m - areia e brita comerciais - fornecimento e instalação</v>
          </cell>
          <cell r="C3418" t="str">
            <v>m</v>
          </cell>
          <cell r="D3418">
            <v>849.25</v>
          </cell>
        </row>
        <row r="3419">
          <cell r="A3419" t="str">
            <v>2003887</v>
          </cell>
          <cell r="B3419" t="str">
            <v>Tubo de concreto PA3 produzido na obra para drenagem - D = 1,20 m - areia extraída e brita produzida - fornecimento e instalação</v>
          </cell>
          <cell r="C3419" t="str">
            <v>m</v>
          </cell>
          <cell r="D3419">
            <v>763.45</v>
          </cell>
        </row>
        <row r="3420">
          <cell r="A3420" t="str">
            <v>2003786</v>
          </cell>
          <cell r="B3420" t="str">
            <v>Tubo de concreto PA3 produzido na obra para drenagem - D = 1,50 m - areia e brita comerciais - fornecimento e instalação</v>
          </cell>
          <cell r="C3420" t="str">
            <v>m</v>
          </cell>
          <cell r="D3420">
            <v>1330.53</v>
          </cell>
        </row>
        <row r="3421">
          <cell r="A3421" t="str">
            <v>2003891</v>
          </cell>
          <cell r="B3421" t="str">
            <v>Tubo de concreto PA3 produzido na obra para drenagem - D = 1,50 m - areia extraída e brita produzida - fornecimento e instalação</v>
          </cell>
          <cell r="C3421" t="str">
            <v>m</v>
          </cell>
          <cell r="D3421">
            <v>1197.32</v>
          </cell>
        </row>
        <row r="3422">
          <cell r="A3422" t="str">
            <v>2003872</v>
          </cell>
          <cell r="B3422" t="str">
            <v>Tubo de concreto PA4 comercial para drenagem - D = 0,50 m - fornecimento e instalação</v>
          </cell>
          <cell r="C3422" t="str">
            <v>m</v>
          </cell>
          <cell r="D3422">
            <v>353.74</v>
          </cell>
        </row>
        <row r="3423">
          <cell r="A3423" t="str">
            <v>2003825</v>
          </cell>
          <cell r="B3423" t="str">
            <v>Tubo de concreto PA4 comercial para drenagem - D = 0,60 m - fornecimento e instalação</v>
          </cell>
          <cell r="C3423" t="str">
            <v>m</v>
          </cell>
          <cell r="D3423">
            <v>430.3</v>
          </cell>
        </row>
        <row r="3424">
          <cell r="A3424" t="str">
            <v>2003829</v>
          </cell>
          <cell r="B3424" t="str">
            <v>Tubo de concreto PA4 comercial para drenagem - D = 0,80 m - fornecimento e instalação</v>
          </cell>
          <cell r="C3424" t="str">
            <v>m</v>
          </cell>
          <cell r="D3424">
            <v>805.73</v>
          </cell>
        </row>
        <row r="3425">
          <cell r="A3425" t="str">
            <v>2003833</v>
          </cell>
          <cell r="B3425" t="str">
            <v>Tubo de concreto PA4 comercial para drenagem - D = 1,00 m - fornecimento e instalação</v>
          </cell>
          <cell r="C3425" t="str">
            <v>m</v>
          </cell>
          <cell r="D3425">
            <v>1027.18</v>
          </cell>
        </row>
        <row r="3426">
          <cell r="A3426" t="str">
            <v>2003837</v>
          </cell>
          <cell r="B3426" t="str">
            <v>Tubo de concreto PA4 comercial para drenagem - D = 1,20 m - fornecimento e instalação</v>
          </cell>
          <cell r="C3426" t="str">
            <v>m</v>
          </cell>
          <cell r="D3426">
            <v>1532.58</v>
          </cell>
        </row>
        <row r="3427">
          <cell r="A3427" t="str">
            <v>2003841</v>
          </cell>
          <cell r="B3427" t="str">
            <v>Tubo de concreto PA4 comercial para drenagem - D = 1,50 m - fornecimento e instalação</v>
          </cell>
          <cell r="C3427" t="str">
            <v>m</v>
          </cell>
          <cell r="D3427">
            <v>2256.11</v>
          </cell>
        </row>
        <row r="3428">
          <cell r="A3428" t="str">
            <v>2003771</v>
          </cell>
          <cell r="B3428" t="str">
            <v>Tubo de concreto PA4 produzido na obra para drenagem - D = 0,60 m - areia e brita comerciais - fornecimento e instalação</v>
          </cell>
          <cell r="C3428" t="str">
            <v>m</v>
          </cell>
          <cell r="D3428">
            <v>301.33</v>
          </cell>
        </row>
        <row r="3429">
          <cell r="A3429" t="str">
            <v>2003876</v>
          </cell>
          <cell r="B3429" t="str">
            <v>Tubo de concreto PA4 produzido na obra para drenagem - D = 0,60 m - areia extraída e brita produzida - fornecimento e instalação</v>
          </cell>
          <cell r="C3429" t="str">
            <v>m</v>
          </cell>
          <cell r="D3429">
            <v>277.29000000000002</v>
          </cell>
        </row>
        <row r="3430">
          <cell r="A3430" t="str">
            <v>2003775</v>
          </cell>
          <cell r="B3430" t="str">
            <v>Tubo de concreto PA4 produzido na obra para drenagem - D = 0,80 m - areia e brita comerciais - fornecimento e instalação</v>
          </cell>
          <cell r="C3430" t="str">
            <v>m</v>
          </cell>
          <cell r="D3430">
            <v>469.85</v>
          </cell>
        </row>
        <row r="3431">
          <cell r="A3431" t="str">
            <v>2003880</v>
          </cell>
          <cell r="B3431" t="str">
            <v>Tubo de concreto PA4 produzido na obra para drenagem - D = 0,80 m - areia extraída e brita produzida - fornecimento e instalação</v>
          </cell>
          <cell r="C3431" t="str">
            <v>m</v>
          </cell>
          <cell r="D3431">
            <v>426.39</v>
          </cell>
        </row>
        <row r="3432">
          <cell r="A3432" t="str">
            <v>2003779</v>
          </cell>
          <cell r="B3432" t="str">
            <v>Tubo de concreto PA4 produzido na obra para drenagem - D = 1,00 m - areia e brita comerciais - fornecimento e instalação</v>
          </cell>
          <cell r="C3432" t="str">
            <v>m</v>
          </cell>
          <cell r="D3432">
            <v>699.65</v>
          </cell>
        </row>
        <row r="3433">
          <cell r="A3433" t="str">
            <v>2003884</v>
          </cell>
          <cell r="B3433" t="str">
            <v>Tubo de concreto PA4 produzido na obra para drenagem - D = 1,00 m - areia extraída e brita produzida - fornecimento e instalação</v>
          </cell>
          <cell r="C3433" t="str">
            <v>m</v>
          </cell>
          <cell r="D3433">
            <v>634.11</v>
          </cell>
        </row>
        <row r="3434">
          <cell r="A3434" t="str">
            <v>2003783</v>
          </cell>
          <cell r="B3434" t="str">
            <v>Tubo de concreto PA4 produzido na obra para drenagem - D = 1,20 m - areia e brita comerciais - fornecimento e instalação</v>
          </cell>
          <cell r="C3434" t="str">
            <v>m</v>
          </cell>
          <cell r="D3434">
            <v>1000.48</v>
          </cell>
        </row>
        <row r="3435">
          <cell r="A3435" t="str">
            <v>2003888</v>
          </cell>
          <cell r="B3435" t="str">
            <v>Tubo de concreto PA4 produzido na obra para drenagem - D = 1,20 m - areia extraída e brita produzida - fornecimento e instalação</v>
          </cell>
          <cell r="C3435" t="str">
            <v>m</v>
          </cell>
          <cell r="D3435">
            <v>903.14</v>
          </cell>
        </row>
        <row r="3436">
          <cell r="A3436" t="str">
            <v>2003787</v>
          </cell>
          <cell r="B3436" t="str">
            <v>Tubo de concreto PA4 produzido na obra para drenagem - D = 1,50 m - areia e brita comerciais - fornecimento e instalação</v>
          </cell>
          <cell r="C3436" t="str">
            <v>m</v>
          </cell>
          <cell r="D3436">
            <v>1563.66</v>
          </cell>
        </row>
        <row r="3437">
          <cell r="A3437" t="str">
            <v>2003892</v>
          </cell>
          <cell r="B3437" t="str">
            <v>Tubo de concreto PA4 produzido na obra para drenagem - D = 1,50 m - areia extraída e brita produzida - fornecimento e instalação</v>
          </cell>
          <cell r="C3437" t="str">
            <v>m</v>
          </cell>
          <cell r="D3437">
            <v>1425.92</v>
          </cell>
        </row>
        <row r="3438">
          <cell r="A3438" t="str">
            <v>2003851</v>
          </cell>
          <cell r="B3438" t="str">
            <v>Tubo de concreto perfurado produzido na obra para drenagem - D = 0,40 m - fornecimento e instalação</v>
          </cell>
          <cell r="C3438" t="str">
            <v>m</v>
          </cell>
          <cell r="D3438">
            <v>89.72</v>
          </cell>
        </row>
        <row r="3439">
          <cell r="A3439" t="str">
            <v>2003935</v>
          </cell>
          <cell r="B3439" t="str">
            <v>Tubo de PVC para dreno tipo barbacã - D = 50 mm - fornecimento e instalação</v>
          </cell>
          <cell r="C3439" t="str">
            <v>m</v>
          </cell>
          <cell r="D3439">
            <v>9.9499999999999993</v>
          </cell>
        </row>
        <row r="3440">
          <cell r="A3440" t="str">
            <v>2003934</v>
          </cell>
          <cell r="B3440" t="str">
            <v>Tubo de PVC para dreno tipo barbacã - D = 75 mm - fornecimento e instalação</v>
          </cell>
          <cell r="C3440" t="str">
            <v>m</v>
          </cell>
          <cell r="D3440">
            <v>14.27</v>
          </cell>
        </row>
        <row r="3441">
          <cell r="A3441" t="str">
            <v>2003990</v>
          </cell>
          <cell r="B3441" t="str">
            <v>Tubo PEAD para drenagem - D = 1.000 mm - fornecimento e instalação</v>
          </cell>
          <cell r="C3441" t="str">
            <v>m</v>
          </cell>
          <cell r="D3441">
            <v>1409.52</v>
          </cell>
        </row>
        <row r="3442">
          <cell r="A3442" t="str">
            <v>2003991</v>
          </cell>
          <cell r="B3442" t="str">
            <v>Tubo PEAD para drenagem - D = 1.050 mm - fornecimento e instalação</v>
          </cell>
          <cell r="C3442" t="str">
            <v>m</v>
          </cell>
          <cell r="D3442">
            <v>1438.64</v>
          </cell>
        </row>
        <row r="3443">
          <cell r="A3443" t="str">
            <v>2003992</v>
          </cell>
          <cell r="B3443" t="str">
            <v>Tubo PEAD para drenagem - D = 1.200 mm - fornecimento e instalação</v>
          </cell>
          <cell r="C3443" t="str">
            <v>m</v>
          </cell>
          <cell r="D3443">
            <v>1919.58</v>
          </cell>
        </row>
        <row r="3444">
          <cell r="A3444" t="str">
            <v>2003993</v>
          </cell>
          <cell r="B3444" t="str">
            <v>Tubo PEAD para drenagem - D = 1.500 mm - fornecimento e instalação</v>
          </cell>
          <cell r="C3444" t="str">
            <v>m</v>
          </cell>
          <cell r="D3444">
            <v>2142.9899999999998</v>
          </cell>
        </row>
        <row r="3445">
          <cell r="A3445" t="str">
            <v>2003983</v>
          </cell>
          <cell r="B3445" t="str">
            <v>Tubo PEAD para drenagem - D = 400 mm - fornecimento e instalação</v>
          </cell>
          <cell r="C3445" t="str">
            <v>m</v>
          </cell>
          <cell r="D3445">
            <v>223.96</v>
          </cell>
        </row>
        <row r="3446">
          <cell r="A3446" t="str">
            <v>2003984</v>
          </cell>
          <cell r="B3446" t="str">
            <v>Tubo PEAD para drenagem - D = 450 mm - fornecimento e instalação</v>
          </cell>
          <cell r="C3446" t="str">
            <v>m</v>
          </cell>
          <cell r="D3446">
            <v>278.95999999999998</v>
          </cell>
        </row>
        <row r="3447">
          <cell r="A3447" t="str">
            <v>2003985</v>
          </cell>
          <cell r="B3447" t="str">
            <v>Tubo PEAD para drenagem - D = 500 mm - fornecimento e instalação</v>
          </cell>
          <cell r="C3447" t="str">
            <v>m</v>
          </cell>
          <cell r="D3447">
            <v>370.27</v>
          </cell>
        </row>
        <row r="3448">
          <cell r="A3448" t="str">
            <v>2003986</v>
          </cell>
          <cell r="B3448" t="str">
            <v>Tubo PEAD para drenagem - D = 600 mm - fornecimento e instalação</v>
          </cell>
          <cell r="C3448" t="str">
            <v>m</v>
          </cell>
          <cell r="D3448">
            <v>539.39</v>
          </cell>
        </row>
        <row r="3449">
          <cell r="A3449" t="str">
            <v>2003987</v>
          </cell>
          <cell r="B3449" t="str">
            <v>Tubo PEAD para drenagem - D = 750 mm - fornecimento e instalação</v>
          </cell>
          <cell r="C3449" t="str">
            <v>m</v>
          </cell>
          <cell r="D3449">
            <v>753.36</v>
          </cell>
        </row>
        <row r="3450">
          <cell r="A3450" t="str">
            <v>2003988</v>
          </cell>
          <cell r="B3450" t="str">
            <v>Tubo PEAD para drenagem - D = 800 mm - fornecimento e instalação</v>
          </cell>
          <cell r="C3450" t="str">
            <v>m</v>
          </cell>
          <cell r="D3450">
            <v>819.21</v>
          </cell>
        </row>
        <row r="3451">
          <cell r="A3451" t="str">
            <v>2003989</v>
          </cell>
          <cell r="B3451" t="str">
            <v>Tubo PEAD para drenagem - D = 900 mm - fornecimento e instalação</v>
          </cell>
          <cell r="C3451" t="str">
            <v>m</v>
          </cell>
          <cell r="D3451">
            <v>993.93</v>
          </cell>
        </row>
        <row r="3452">
          <cell r="A3452" t="str">
            <v>2003298</v>
          </cell>
          <cell r="B3452" t="str">
            <v>Valeta de proteção de aterro sem revestimento - VPAT 120-30 - escavação mecânica</v>
          </cell>
          <cell r="C3452" t="str">
            <v>m</v>
          </cell>
          <cell r="D3452">
            <v>12.69</v>
          </cell>
        </row>
        <row r="3453">
          <cell r="A3453" t="str">
            <v>2003297</v>
          </cell>
          <cell r="B3453" t="str">
            <v>Valeta de proteção de aterro sem revestimento - VPAT 160-30 - escavação mecânica</v>
          </cell>
          <cell r="C3453" t="str">
            <v>m</v>
          </cell>
          <cell r="D3453">
            <v>15.63</v>
          </cell>
        </row>
        <row r="3454">
          <cell r="A3454" t="str">
            <v>2003315</v>
          </cell>
          <cell r="B3454" t="str">
            <v>Valeta de proteção de aterros com revestimento de concreto - VPAC 120-30 - escavação mecânica - areia e brita comerciais</v>
          </cell>
          <cell r="C3454" t="str">
            <v>m</v>
          </cell>
          <cell r="D3454">
            <v>92.5</v>
          </cell>
        </row>
        <row r="3455">
          <cell r="A3455" t="str">
            <v>2003314</v>
          </cell>
          <cell r="B3455" t="str">
            <v>Valeta de proteção de aterros com revestimento de concreto - VPAC 120-30 - escavação mecânica - areia extraída e brita produzida</v>
          </cell>
          <cell r="C3455" t="str">
            <v>m</v>
          </cell>
          <cell r="D3455">
            <v>73.790000000000006</v>
          </cell>
        </row>
        <row r="3456">
          <cell r="A3456" t="str">
            <v>2003313</v>
          </cell>
          <cell r="B3456" t="str">
            <v>Valeta de proteção de aterros com revestimento de concreto - VPAC 160-30 - escavação mecânica - areia e brita comerciais</v>
          </cell>
          <cell r="C3456" t="str">
            <v>m</v>
          </cell>
          <cell r="D3456">
            <v>115.98</v>
          </cell>
        </row>
        <row r="3457">
          <cell r="A3457" t="str">
            <v>2003312</v>
          </cell>
          <cell r="B3457" t="str">
            <v>Valeta de proteção de aterros com revestimento de concreto - VPAC 160-30 - escavação mecânica - areia extraída e brita produzida</v>
          </cell>
          <cell r="C3457" t="str">
            <v>m</v>
          </cell>
          <cell r="D3457">
            <v>92.58</v>
          </cell>
        </row>
        <row r="3458">
          <cell r="A3458" t="str">
            <v>2003311</v>
          </cell>
          <cell r="B3458" t="str">
            <v>Valeta de proteção de aterros com revestimento vegetal - VPAG 120-30 - escavação mecânica</v>
          </cell>
          <cell r="C3458" t="str">
            <v>m</v>
          </cell>
          <cell r="D3458">
            <v>40.56</v>
          </cell>
        </row>
        <row r="3459">
          <cell r="A3459" t="str">
            <v>2003310</v>
          </cell>
          <cell r="B3459" t="str">
            <v>Valeta de proteção de aterros com revestimento vegetal - VPAG 160-30 - escavação mecânica</v>
          </cell>
          <cell r="C3459" t="str">
            <v>m</v>
          </cell>
          <cell r="D3459">
            <v>51.19</v>
          </cell>
        </row>
        <row r="3460">
          <cell r="A3460" t="str">
            <v>2003296</v>
          </cell>
          <cell r="B3460" t="str">
            <v>Valeta de proteção de corte sem revestimento - VPCT 120-30 - escavação mecânica</v>
          </cell>
          <cell r="C3460" t="str">
            <v>m</v>
          </cell>
          <cell r="D3460">
            <v>12.69</v>
          </cell>
        </row>
        <row r="3461">
          <cell r="A3461" t="str">
            <v>2003295</v>
          </cell>
          <cell r="B3461" t="str">
            <v>Valeta de proteção de corte sem revestimento - VPCT 160-30 - escavação mecânica</v>
          </cell>
          <cell r="C3461" t="str">
            <v>m</v>
          </cell>
          <cell r="D3461">
            <v>15.63</v>
          </cell>
        </row>
        <row r="3462">
          <cell r="A3462" t="str">
            <v>2003309</v>
          </cell>
          <cell r="B3462" t="str">
            <v>Valeta de proteção de cortes com revestimento de concreto - VPCC 120-30 - escavação mecânica - areia e brita comerciais</v>
          </cell>
          <cell r="C3462" t="str">
            <v>m</v>
          </cell>
          <cell r="D3462">
            <v>92.5</v>
          </cell>
        </row>
        <row r="3463">
          <cell r="A3463" t="str">
            <v>2003308</v>
          </cell>
          <cell r="B3463" t="str">
            <v>Valeta de proteção de cortes com revestimento de concreto - VPCC 120-30 - escavação mecânica - areia extraída e brita produzida</v>
          </cell>
          <cell r="C3463" t="str">
            <v>m</v>
          </cell>
          <cell r="D3463">
            <v>73.790000000000006</v>
          </cell>
        </row>
        <row r="3464">
          <cell r="A3464" t="str">
            <v>2003307</v>
          </cell>
          <cell r="B3464" t="str">
            <v>Valeta de proteção de cortes com revestimento de concreto - VPCC 160-30 - escavação mecânica - areia e brita comerciais</v>
          </cell>
          <cell r="C3464" t="str">
            <v>m</v>
          </cell>
          <cell r="D3464">
            <v>115.98</v>
          </cell>
        </row>
        <row r="3465">
          <cell r="A3465" t="str">
            <v>2003306</v>
          </cell>
          <cell r="B3465" t="str">
            <v>Valeta de proteção de cortes com revestimento de concreto - VPCC 160-30 - escavação mecânica - areia extraída e brita produzida</v>
          </cell>
          <cell r="C3465" t="str">
            <v>m</v>
          </cell>
          <cell r="D3465">
            <v>92.58</v>
          </cell>
        </row>
        <row r="3466">
          <cell r="A3466" t="str">
            <v>2003305</v>
          </cell>
          <cell r="B3466" t="str">
            <v>Valeta de proteção de cortes com revestimento vegetal - VPCG 120-30 - escavação mecânica</v>
          </cell>
          <cell r="C3466" t="str">
            <v>m</v>
          </cell>
          <cell r="D3466">
            <v>40.56</v>
          </cell>
        </row>
        <row r="3467">
          <cell r="A3467" t="str">
            <v>2003304</v>
          </cell>
          <cell r="B3467" t="str">
            <v>Valeta de proteção de cortes com revestimento vegetal - VPCG 160-30 - escavação mecânica</v>
          </cell>
          <cell r="C3467" t="str">
            <v>m</v>
          </cell>
          <cell r="D3467">
            <v>51.19</v>
          </cell>
        </row>
        <row r="3468">
          <cell r="A3468" t="str">
            <v>2105846</v>
          </cell>
          <cell r="B3468" t="str">
            <v>Escoramento com estacas de perfis metálicos W 250 x 38,5 kg/m, espaçadas em 1,5 m, intercaladas com prancha de madeira com espessura de 5 cm e ficha de 0 a 0,2 H - sem reaproveitamento - fornecimento e instalação</v>
          </cell>
          <cell r="C3468" t="str">
            <v>m²</v>
          </cell>
          <cell r="D3468">
            <v>511.04</v>
          </cell>
        </row>
        <row r="3469">
          <cell r="A3469" t="str">
            <v>2105929</v>
          </cell>
          <cell r="B3469" t="str">
            <v>Escoramento com estacas de perfis metálicos W 250 x 38,5 kg/m, espaçadas em 1,5 m, intercaladas com prancha de madeira com espessura de 5 cm e ficha de 0,20 a 0,4 H - sem reaproveitamento - fornecimento e instalação</v>
          </cell>
          <cell r="C3469" t="str">
            <v>m²</v>
          </cell>
          <cell r="D3469">
            <v>575.51</v>
          </cell>
        </row>
        <row r="3470">
          <cell r="A3470" t="str">
            <v>2105933</v>
          </cell>
          <cell r="B3470" t="str">
            <v>Escoramento com estacas de perfis metálicos W 250 x 38,5 kg/m, espaçadas em 1,5 m, intercaladas com prancha de madeira com espessura de 5 cm e ficha de 0,40 a 0,6 H - sem reaproveitamento - fornecimento e instalação</v>
          </cell>
          <cell r="C3470" t="str">
            <v>m²</v>
          </cell>
          <cell r="D3470">
            <v>639.98</v>
          </cell>
        </row>
        <row r="3471">
          <cell r="A3471" t="str">
            <v>2106293</v>
          </cell>
          <cell r="B3471" t="str">
            <v>Escoramento com perfis metálicos W 150 x 18,0 kg/m a cada metro e chapas de aço - estroncas a cada 2 m não incluídas - profundidade de até 10 m - aço com utilização de 20 vezes - fornecimento, instalação e retirada</v>
          </cell>
          <cell r="C3471" t="str">
            <v>m²</v>
          </cell>
          <cell r="D3471">
            <v>210.15</v>
          </cell>
        </row>
        <row r="3472">
          <cell r="A3472" t="str">
            <v>2108165</v>
          </cell>
          <cell r="B3472" t="str">
            <v>Escoramento com pontaletes D = 10 cm - utilização de 1 vez - confecção, instalação e retirada</v>
          </cell>
          <cell r="C3472" t="str">
            <v>m³</v>
          </cell>
          <cell r="D3472">
            <v>35.6</v>
          </cell>
        </row>
        <row r="3473">
          <cell r="A3473" t="str">
            <v>2108166</v>
          </cell>
          <cell r="B3473" t="str">
            <v>Escoramento com pontaletes D = 10 cm - utilização de 2 vezes - confecção, instalação e retirada</v>
          </cell>
          <cell r="C3473" t="str">
            <v>m³</v>
          </cell>
          <cell r="D3473">
            <v>25.15</v>
          </cell>
        </row>
        <row r="3474">
          <cell r="A3474" t="str">
            <v>2108167</v>
          </cell>
          <cell r="B3474" t="str">
            <v>Escoramento com pontaletes D = 10 cm - utilização de 3 vezes - confecção, instalação e retirada</v>
          </cell>
          <cell r="C3474" t="str">
            <v>m³</v>
          </cell>
          <cell r="D3474">
            <v>22.55</v>
          </cell>
        </row>
        <row r="3475">
          <cell r="A3475" t="str">
            <v>2108168</v>
          </cell>
          <cell r="B3475" t="str">
            <v>Escoramento com pontaletes D = 10 cm - utilização de 5 vezes - confecção, instalação e retirada</v>
          </cell>
          <cell r="C3475" t="str">
            <v>m³</v>
          </cell>
          <cell r="D3475">
            <v>22.06</v>
          </cell>
        </row>
        <row r="3476">
          <cell r="A3476" t="str">
            <v>2108169</v>
          </cell>
          <cell r="B3476" t="str">
            <v>Escoramento com pontaletes D = 15 cm - utilização de 1 vez - confecção e instalação</v>
          </cell>
          <cell r="C3476" t="str">
            <v>m³</v>
          </cell>
          <cell r="D3476">
            <v>56.3</v>
          </cell>
        </row>
        <row r="3477">
          <cell r="A3477" t="str">
            <v>2108170</v>
          </cell>
          <cell r="B3477" t="str">
            <v>Escoramento com pontaletes D = 15 cm - utilização de 2 vezes - confecção, instalação e retirada</v>
          </cell>
          <cell r="C3477" t="str">
            <v>m³</v>
          </cell>
          <cell r="D3477">
            <v>40.159999999999997</v>
          </cell>
        </row>
        <row r="3478">
          <cell r="A3478" t="str">
            <v>2108171</v>
          </cell>
          <cell r="B3478" t="str">
            <v>Escoramento com pontaletes D = 15 cm - utilização de 3 vezes - confecção, instalação e retirada</v>
          </cell>
          <cell r="C3478" t="str">
            <v>m³</v>
          </cell>
          <cell r="D3478">
            <v>36.590000000000003</v>
          </cell>
        </row>
        <row r="3479">
          <cell r="A3479" t="str">
            <v>2108172</v>
          </cell>
          <cell r="B3479" t="str">
            <v>Escoramento com pontaletes D = 15 cm - utilização de 5 vezes - confecção, instalação e retirada</v>
          </cell>
          <cell r="C3479" t="str">
            <v>m³</v>
          </cell>
          <cell r="D3479">
            <v>36.840000000000003</v>
          </cell>
        </row>
        <row r="3480">
          <cell r="A3480" t="str">
            <v>2106292</v>
          </cell>
          <cell r="B3480" t="str">
            <v>Escoramento contínuo de valas com tábuas de 2,5 x 30 cm e longarinas de 6 x 16 cm - estroncas a cada metro não incluídas - profundidade de até 4 m - madeira com utilização de 3 vezes - confecção, instalação e retirada</v>
          </cell>
          <cell r="C3480" t="str">
            <v>m²</v>
          </cell>
          <cell r="D3480">
            <v>154.88999999999999</v>
          </cell>
        </row>
        <row r="3481">
          <cell r="A3481" t="str">
            <v>2106291</v>
          </cell>
          <cell r="B3481" t="str">
            <v>Escoramento contínuo de valas com tábuas de 2,5 x 30 cm e longarinas de 6 x 16 cm - estroncas a cada metro não incluídas - profundidade de até 4 m - madeira sem reaproveitamento - confecção e instalação</v>
          </cell>
          <cell r="C3481" t="str">
            <v>m²</v>
          </cell>
          <cell r="D3481">
            <v>223.69</v>
          </cell>
        </row>
        <row r="3482">
          <cell r="A3482" t="str">
            <v>2106235</v>
          </cell>
          <cell r="B3482" t="str">
            <v>Escoramento metálico com quadro tubular contraventado - capacidade de carga até 3,8 t/m² - quadro de 1,0 x 1,0 x 1,25 m - utilização de 50 vezes - fornecimento, instalação e retirada</v>
          </cell>
          <cell r="C3482" t="str">
            <v>m³</v>
          </cell>
          <cell r="D3482">
            <v>3.51</v>
          </cell>
        </row>
        <row r="3483">
          <cell r="A3483" t="str">
            <v>2106232</v>
          </cell>
          <cell r="B3483" t="str">
            <v>Escoramento metálico tubular galvanizado para formas com capacidade de 2.100 a 750 kg por unidade - regulável de 3,0 a 4,5 m - utilização de 20 vezes - fornecimento, instalação e retirada</v>
          </cell>
          <cell r="C3483" t="str">
            <v>un</v>
          </cell>
          <cell r="D3483">
            <v>18.18</v>
          </cell>
        </row>
        <row r="3484">
          <cell r="A3484" t="str">
            <v>2106233</v>
          </cell>
          <cell r="B3484" t="str">
            <v>Escoramento metálico tubular galvanizado para formas com capacidade de 3.200 a 1.600 kg por unidade - regulável de 1,8 a 3,0 m - utilização de 20 vezes - fornecimento, instalação e retirada</v>
          </cell>
          <cell r="C3484" t="str">
            <v>un</v>
          </cell>
          <cell r="D3484">
            <v>13.8</v>
          </cell>
        </row>
        <row r="3485">
          <cell r="A3485" t="str">
            <v>2105605</v>
          </cell>
          <cell r="B3485" t="str">
            <v>Escoramento para corpo de bueiros celulares - utilização de 3 vezes - confecção, instalação e retirada</v>
          </cell>
          <cell r="C3485" t="str">
            <v>m³</v>
          </cell>
          <cell r="D3485">
            <v>58.22</v>
          </cell>
        </row>
        <row r="3486">
          <cell r="A3486" t="str">
            <v>2106298</v>
          </cell>
          <cell r="B3486" t="str">
            <v>Estroncas em perfil metálico W 150 x 18,0 kg/m - utilização de 20 vezes</v>
          </cell>
          <cell r="C3486" t="str">
            <v>m</v>
          </cell>
          <cell r="D3486">
            <v>36.74</v>
          </cell>
        </row>
        <row r="3487">
          <cell r="A3487" t="str">
            <v>2106295</v>
          </cell>
          <cell r="B3487" t="str">
            <v>Estroncas para valas com D = 15 cm - madeira com utilização de 3 vezes</v>
          </cell>
          <cell r="C3487" t="str">
            <v>m</v>
          </cell>
          <cell r="D3487">
            <v>19.7</v>
          </cell>
        </row>
        <row r="3488">
          <cell r="A3488" t="str">
            <v>2106294</v>
          </cell>
          <cell r="B3488" t="str">
            <v>Estroncas para valas com D = 15 cm - madeira sem reaproveitamento</v>
          </cell>
          <cell r="C3488" t="str">
            <v>m</v>
          </cell>
          <cell r="D3488">
            <v>26.05</v>
          </cell>
        </row>
        <row r="3489">
          <cell r="A3489" t="str">
            <v>2106297</v>
          </cell>
          <cell r="B3489" t="str">
            <v>Estroncas para valas com D = 20 cm - madeira com utilização de 3 vezes</v>
          </cell>
          <cell r="C3489" t="str">
            <v>m</v>
          </cell>
          <cell r="D3489">
            <v>30.53</v>
          </cell>
        </row>
        <row r="3490">
          <cell r="A3490" t="str">
            <v>2106296</v>
          </cell>
          <cell r="B3490" t="str">
            <v>Estroncas para valas com D = 20 cm - madeira sem reaproveitamento</v>
          </cell>
          <cell r="C3490" t="str">
            <v>m</v>
          </cell>
          <cell r="D3490">
            <v>48.63</v>
          </cell>
        </row>
        <row r="3491">
          <cell r="A3491" t="str">
            <v>2306731</v>
          </cell>
          <cell r="B3491" t="str">
            <v>Apoio náutico para a colocação da armação em camisa metálica</v>
          </cell>
          <cell r="C3491" t="str">
            <v>kg</v>
          </cell>
          <cell r="D3491">
            <v>0.65</v>
          </cell>
        </row>
        <row r="3492">
          <cell r="A3492" t="str">
            <v>2306728</v>
          </cell>
          <cell r="B3492" t="str">
            <v>Apoio náutico para a escavação com perfuratriz tipo Wirth em rocha com média dureza e média abrasão - resistência à compressão menor que 80 MPa - D = 600 a 1.800 mm</v>
          </cell>
          <cell r="C3492" t="str">
            <v>m</v>
          </cell>
          <cell r="D3492">
            <v>1611.13</v>
          </cell>
        </row>
        <row r="3493">
          <cell r="A3493" t="str">
            <v>2306729</v>
          </cell>
          <cell r="B3493" t="str">
            <v>Apoio náutico para a escavação com perfuratriz tipo Wirth em rocha de alta dureza e alta abrasão - resistência à compressão acima de 80 MPa - D = 600 a 1.800 mm</v>
          </cell>
          <cell r="C3493" t="str">
            <v>m</v>
          </cell>
          <cell r="D3493">
            <v>1962.86</v>
          </cell>
        </row>
        <row r="3494">
          <cell r="A3494" t="str">
            <v>2306727</v>
          </cell>
          <cell r="B3494" t="str">
            <v>Apoio náutico para a escavação com perfuratriz tipo Wirth em solo D = 600 a 1.800 mm</v>
          </cell>
          <cell r="C3494" t="str">
            <v>m</v>
          </cell>
          <cell r="D3494">
            <v>377</v>
          </cell>
        </row>
        <row r="3495">
          <cell r="A3495" t="str">
            <v>2306730</v>
          </cell>
          <cell r="B3495" t="str">
            <v>Apoio náutico para a execução da concretagem de camisas metálicas</v>
          </cell>
          <cell r="C3495" t="str">
            <v>m³</v>
          </cell>
          <cell r="D3495">
            <v>127.44</v>
          </cell>
        </row>
        <row r="3496">
          <cell r="A3496" t="str">
            <v>2306726</v>
          </cell>
          <cell r="B3496" t="str">
            <v>Apoio náutico para a execução da cravação de camisa metálica D = 600 a 1.800 mm</v>
          </cell>
          <cell r="C3496" t="str">
            <v>m</v>
          </cell>
          <cell r="D3496">
            <v>246.4</v>
          </cell>
        </row>
        <row r="3497">
          <cell r="A3497" t="str">
            <v>2306076</v>
          </cell>
          <cell r="B3497" t="str">
            <v>Armação de estaca escavada ou estaca barrete em aço CA-50 com apoio de guindaste - fornecimento, preparo e colocação</v>
          </cell>
          <cell r="C3497" t="str">
            <v>kg</v>
          </cell>
          <cell r="D3497">
            <v>12.41</v>
          </cell>
        </row>
        <row r="3498">
          <cell r="A3498" t="str">
            <v>2306247</v>
          </cell>
          <cell r="B3498" t="str">
            <v>Arrasamento de estacas de concreto com seção de até 900 cm²</v>
          </cell>
          <cell r="C3498" t="str">
            <v>m³</v>
          </cell>
          <cell r="D3498">
            <v>232.51</v>
          </cell>
        </row>
        <row r="3499">
          <cell r="A3499" t="str">
            <v>2306248</v>
          </cell>
          <cell r="B3499" t="str">
            <v>Arrasamento de estacas de concreto com seção superior à 900 cm²</v>
          </cell>
          <cell r="C3499" t="str">
            <v>m³</v>
          </cell>
          <cell r="D3499">
            <v>544.39</v>
          </cell>
        </row>
        <row r="3500">
          <cell r="A3500" t="str">
            <v>2306279</v>
          </cell>
          <cell r="B3500" t="str">
            <v>Berço para pré-moldagem de estacas protendidas com capacidade de 19 m³, inclusive formas metálicas - utilização de 100 vezes</v>
          </cell>
          <cell r="C3500" t="str">
            <v>m³</v>
          </cell>
          <cell r="D3500">
            <v>83.76</v>
          </cell>
        </row>
        <row r="3501">
          <cell r="A3501" t="str">
            <v>2306651</v>
          </cell>
          <cell r="B3501" t="str">
            <v>Camisa metálica com espessura de 12,5 mm D = 1.400 mm - cravada com martelo vibratório - sem escavação - cravação</v>
          </cell>
          <cell r="C3501" t="str">
            <v>m</v>
          </cell>
          <cell r="D3501">
            <v>6440.61</v>
          </cell>
        </row>
        <row r="3502">
          <cell r="A3502" t="str">
            <v>2306678</v>
          </cell>
          <cell r="B3502" t="str">
            <v>Camisa metálica com espessura de 12,5 mm D = 1.400 mm - para passagem de lâmina d'água - posicionamento</v>
          </cell>
          <cell r="C3502" t="str">
            <v>m</v>
          </cell>
          <cell r="D3502">
            <v>6181.49</v>
          </cell>
        </row>
        <row r="3503">
          <cell r="A3503" t="str">
            <v>2306652</v>
          </cell>
          <cell r="B3503" t="str">
            <v>Camisa metálica com espessura de 12,5 mm D = 1.500 mm - cravada com martelo vibratório - sem escavação - cravação</v>
          </cell>
          <cell r="C3503" t="str">
            <v>m</v>
          </cell>
          <cell r="D3503">
            <v>6499.33</v>
          </cell>
        </row>
        <row r="3504">
          <cell r="A3504" t="str">
            <v>2306679</v>
          </cell>
          <cell r="B3504" t="str">
            <v>Camisa metálica com espessura de 12,5 mm D = 1.500 mm - para passagem de lâmina d'água - posicionamento</v>
          </cell>
          <cell r="C3504" t="str">
            <v>m</v>
          </cell>
          <cell r="D3504">
            <v>6230.61</v>
          </cell>
        </row>
        <row r="3505">
          <cell r="A3505" t="str">
            <v>2306653</v>
          </cell>
          <cell r="B3505" t="str">
            <v>Camisa metálica com espessura de 12,5 mm D = 1.600 mm - cravada com martelo vibratório - sem escavação - cravação</v>
          </cell>
          <cell r="C3505" t="str">
            <v>m</v>
          </cell>
          <cell r="D3505">
            <v>6560.42</v>
          </cell>
        </row>
        <row r="3506">
          <cell r="A3506" t="str">
            <v>2306680</v>
          </cell>
          <cell r="B3506" t="str">
            <v>Camisa metálica com espessura de 12,5 mm D = 1.600 mm - para passagem de lâmina d'água - posicionamento</v>
          </cell>
          <cell r="C3506" t="str">
            <v>m</v>
          </cell>
          <cell r="D3506">
            <v>6281.37</v>
          </cell>
        </row>
        <row r="3507">
          <cell r="A3507" t="str">
            <v>2306654</v>
          </cell>
          <cell r="B3507" t="str">
            <v>Camisa metálica com espessura de 12,5 mm D = 1.700 mm - cravada com martelo vibratório - sem escavação - cravação</v>
          </cell>
          <cell r="C3507" t="str">
            <v>m</v>
          </cell>
          <cell r="D3507">
            <v>6620.86</v>
          </cell>
        </row>
        <row r="3508">
          <cell r="A3508" t="str">
            <v>2306681</v>
          </cell>
          <cell r="B3508" t="str">
            <v>Camisa metálica com espessura de 12,5 mm D = 1.700 mm - para passagem de lâmina d'água - posicionamento</v>
          </cell>
          <cell r="C3508" t="str">
            <v>m</v>
          </cell>
          <cell r="D3508">
            <v>6330.64</v>
          </cell>
        </row>
        <row r="3509">
          <cell r="A3509" t="str">
            <v>2306655</v>
          </cell>
          <cell r="B3509" t="str">
            <v>Camisa metálica com espessura de 12,5 mm D = 1.800 mm - cravada com martelo vibratório - sem escavação - cravação</v>
          </cell>
          <cell r="C3509" t="str">
            <v>m</v>
          </cell>
          <cell r="D3509">
            <v>6682.36</v>
          </cell>
        </row>
        <row r="3510">
          <cell r="A3510" t="str">
            <v>2306682</v>
          </cell>
          <cell r="B3510" t="str">
            <v>Camisa metálica com espessura de 12,5 mm D = 1.800 mm - para passagem de lâmina d'água - posicionamento</v>
          </cell>
          <cell r="C3510" t="str">
            <v>m</v>
          </cell>
          <cell r="D3510">
            <v>6380.06</v>
          </cell>
        </row>
        <row r="3511">
          <cell r="A3511" t="str">
            <v>2306656</v>
          </cell>
          <cell r="B3511" t="str">
            <v>Camisa metálica com espessura de 16 mm D = 1.500 mm - cravada com martelo vibratório - sem escavação - cravação</v>
          </cell>
          <cell r="C3511" t="str">
            <v>m</v>
          </cell>
          <cell r="D3511">
            <v>9136.93</v>
          </cell>
        </row>
        <row r="3512">
          <cell r="A3512" t="str">
            <v>2306683</v>
          </cell>
          <cell r="B3512" t="str">
            <v>Camisa metálica com espessura de 16 mm D = 1.500 mm - para passagem de lâmina d'água - posicionamento</v>
          </cell>
          <cell r="C3512" t="str">
            <v>m</v>
          </cell>
          <cell r="D3512">
            <v>8868.2099999999991</v>
          </cell>
        </row>
        <row r="3513">
          <cell r="A3513" t="str">
            <v>2306657</v>
          </cell>
          <cell r="B3513" t="str">
            <v>Camisa metálica com espessura de 16 mm D = 1.600 mm - cravada com martelo vibratório - sem escavação - cravação</v>
          </cell>
          <cell r="C3513" t="str">
            <v>m</v>
          </cell>
          <cell r="D3513">
            <v>9255.5300000000007</v>
          </cell>
        </row>
        <row r="3514">
          <cell r="A3514" t="str">
            <v>2306684</v>
          </cell>
          <cell r="B3514" t="str">
            <v>Camisa metálica com espessura de 16 mm D = 1.600 mm - para passagem de lâmina d'água - posicionamento</v>
          </cell>
          <cell r="C3514" t="str">
            <v>m</v>
          </cell>
          <cell r="D3514">
            <v>8976.4699999999993</v>
          </cell>
        </row>
        <row r="3515">
          <cell r="A3515" t="str">
            <v>2306658</v>
          </cell>
          <cell r="B3515" t="str">
            <v>Camisa metálica com espessura de 16 mm D = 1.700 mm - cravada com martelo vibratório - sem escavação - cravação</v>
          </cell>
          <cell r="C3515" t="str">
            <v>m</v>
          </cell>
          <cell r="D3515">
            <v>9371.65</v>
          </cell>
        </row>
        <row r="3516">
          <cell r="A3516" t="str">
            <v>2306685</v>
          </cell>
          <cell r="B3516" t="str">
            <v>Camisa metálica com espessura de 16 mm D = 1.700 mm - para passagem de lâmina d'água - posicionamento</v>
          </cell>
          <cell r="C3516" t="str">
            <v>m</v>
          </cell>
          <cell r="D3516">
            <v>9081.44</v>
          </cell>
        </row>
        <row r="3517">
          <cell r="A3517" t="str">
            <v>2306659</v>
          </cell>
          <cell r="B3517" t="str">
            <v>Camisa metálica com espessura de 16 mm D = 1.800 mm - cravada com martelo vibratório - sem escavação - cravação</v>
          </cell>
          <cell r="C3517" t="str">
            <v>m</v>
          </cell>
          <cell r="D3517">
            <v>9492.17</v>
          </cell>
        </row>
        <row r="3518">
          <cell r="A3518" t="str">
            <v>2306686</v>
          </cell>
          <cell r="B3518" t="str">
            <v>Camisa metálica com espessura de 16 mm D = 1.800 mm - para passagem de lâmina d'água - posicionamento</v>
          </cell>
          <cell r="C3518" t="str">
            <v>m</v>
          </cell>
          <cell r="D3518">
            <v>9189.8700000000008</v>
          </cell>
        </row>
        <row r="3519">
          <cell r="A3519" t="str">
            <v>2306637</v>
          </cell>
          <cell r="B3519" t="str">
            <v>Camisa metálica com espessura de 6,3 mm D = 1.000 mm - cravada com martelo vibratório - sem escavação - cravação</v>
          </cell>
          <cell r="C3519" t="str">
            <v>m</v>
          </cell>
          <cell r="D3519">
            <v>2197.79</v>
          </cell>
        </row>
        <row r="3520">
          <cell r="A3520" t="str">
            <v>2306664</v>
          </cell>
          <cell r="B3520" t="str">
            <v>Camisa metálica com espessura de 6,3 mm D = 1.000 mm - para passagem de lâmina d'água - posicionamento</v>
          </cell>
          <cell r="C3520" t="str">
            <v>m</v>
          </cell>
          <cell r="D3520">
            <v>1971.06</v>
          </cell>
        </row>
        <row r="3521">
          <cell r="A3521" t="str">
            <v>2306732</v>
          </cell>
          <cell r="B3521" t="str">
            <v>Camisa metálica com espessura de 6,3 mm D = 400 mm - cravada com martelo vibratório - sem escavação - cravação</v>
          </cell>
          <cell r="C3521" t="str">
            <v>m</v>
          </cell>
          <cell r="D3521">
            <v>923.86</v>
          </cell>
        </row>
        <row r="3522">
          <cell r="A3522" t="str">
            <v>2306733</v>
          </cell>
          <cell r="B3522" t="str">
            <v>Camisa metálica com espessura de 6,3 mm D = 400 mm - para passagem de lâmina d'água - posicionamento</v>
          </cell>
          <cell r="C3522" t="str">
            <v>m</v>
          </cell>
          <cell r="D3522">
            <v>732.93</v>
          </cell>
        </row>
        <row r="3523">
          <cell r="A3523" t="str">
            <v>2306734</v>
          </cell>
          <cell r="B3523" t="str">
            <v>Camisa metálica com espessura de 6,3 mm D = 500 mm - cravada com martelo vibratório - sem escavação - cravação</v>
          </cell>
          <cell r="C3523" t="str">
            <v>m</v>
          </cell>
          <cell r="D3523">
            <v>1107.5899999999999</v>
          </cell>
        </row>
        <row r="3524">
          <cell r="A3524" t="str">
            <v>2306735</v>
          </cell>
          <cell r="B3524" t="str">
            <v>Camisa metálica com espessura de 6,3 mm D = 500 mm - para passagem de lâmina d'água - posicionamento</v>
          </cell>
          <cell r="C3524" t="str">
            <v>m</v>
          </cell>
          <cell r="D3524">
            <v>911.5</v>
          </cell>
        </row>
        <row r="3525">
          <cell r="A3525" t="str">
            <v>2306633</v>
          </cell>
          <cell r="B3525" t="str">
            <v>Camisa metálica com espessura de 6,3 mm D = 600 mm - cravada com martelo vibratório - sem escavação - cravação</v>
          </cell>
          <cell r="C3525" t="str">
            <v>m</v>
          </cell>
          <cell r="D3525">
            <v>1250.23</v>
          </cell>
        </row>
        <row r="3526">
          <cell r="A3526" t="str">
            <v>2306660</v>
          </cell>
          <cell r="B3526" t="str">
            <v>Camisa metálica com espessura de 6,3 mm D = 600 mm - para passagem de lâmina d'água - posicionamento</v>
          </cell>
          <cell r="C3526" t="str">
            <v>m</v>
          </cell>
          <cell r="D3526">
            <v>1048.69</v>
          </cell>
        </row>
        <row r="3527">
          <cell r="A3527" t="str">
            <v>2306634</v>
          </cell>
          <cell r="B3527" t="str">
            <v>Camisa metálica com espessura de 6,3 mm D = 700 mm - cravada com martelo vibratório - sem escavação - cravação</v>
          </cell>
          <cell r="C3527" t="str">
            <v>m</v>
          </cell>
          <cell r="D3527">
            <v>1443.28</v>
          </cell>
        </row>
        <row r="3528">
          <cell r="A3528" t="str">
            <v>2306661</v>
          </cell>
          <cell r="B3528" t="str">
            <v>Camisa metálica com espessura de 6,3 mm D = 700 mm - para passagem de lâmina d'água - posicionamento</v>
          </cell>
          <cell r="C3528" t="str">
            <v>m</v>
          </cell>
          <cell r="D3528">
            <v>1235.99</v>
          </cell>
        </row>
        <row r="3529">
          <cell r="A3529" t="str">
            <v>2306635</v>
          </cell>
          <cell r="B3529" t="str">
            <v>Camisa metálica com espessura de 6,3 mm D = 800 mm - cravada com martelo vibratório - sem escavação - cravação</v>
          </cell>
          <cell r="C3529" t="str">
            <v>m</v>
          </cell>
          <cell r="D3529">
            <v>1723.2</v>
          </cell>
        </row>
        <row r="3530">
          <cell r="A3530" t="str">
            <v>2306662</v>
          </cell>
          <cell r="B3530" t="str">
            <v>Camisa metálica com espessura de 6,3 mm D = 800 mm - para passagem de lâmina d'água - posicionamento</v>
          </cell>
          <cell r="C3530" t="str">
            <v>m</v>
          </cell>
          <cell r="D3530">
            <v>1509.8</v>
          </cell>
        </row>
        <row r="3531">
          <cell r="A3531" t="str">
            <v>2306636</v>
          </cell>
          <cell r="B3531" t="str">
            <v>Camisa metálica com espessura de 6,3 mm D = 900 mm - cravada com martelo vibratório - sem escavação - cravação</v>
          </cell>
          <cell r="C3531" t="str">
            <v>m</v>
          </cell>
          <cell r="D3531">
            <v>1743.22</v>
          </cell>
        </row>
        <row r="3532">
          <cell r="A3532" t="str">
            <v>2306663</v>
          </cell>
          <cell r="B3532" t="str">
            <v>Camisa metálica com espessura de 6,3 mm D = 900 mm - para passagem de lâmina d'água - posicionamento</v>
          </cell>
          <cell r="C3532" t="str">
            <v>m</v>
          </cell>
          <cell r="D3532">
            <v>1523.36</v>
          </cell>
        </row>
        <row r="3533">
          <cell r="A3533" t="str">
            <v>2306641</v>
          </cell>
          <cell r="B3533" t="str">
            <v>Camisa metálica com espessura de 8 mm D = 1.000 mm - cravada com martelo vibratório - sem escavação - cravação</v>
          </cell>
          <cell r="C3533" t="str">
            <v>m</v>
          </cell>
          <cell r="D3533">
            <v>2769.7</v>
          </cell>
        </row>
        <row r="3534">
          <cell r="A3534" t="str">
            <v>2306668</v>
          </cell>
          <cell r="B3534" t="str">
            <v>Camisa metálica com espessura de 8 mm D = 1.000 mm - para passagem de lâmina d'água - posicionamento</v>
          </cell>
          <cell r="C3534" t="str">
            <v>m</v>
          </cell>
          <cell r="D3534">
            <v>2542.9699999999998</v>
          </cell>
        </row>
        <row r="3535">
          <cell r="A3535" t="str">
            <v>2306642</v>
          </cell>
          <cell r="B3535" t="str">
            <v>Camisa metálica com espessura de 8 mm D = 1.100 mm - cravada com martelo vibratório - sem escavação - cravação</v>
          </cell>
          <cell r="C3535" t="str">
            <v>m</v>
          </cell>
          <cell r="D3535">
            <v>2797.14</v>
          </cell>
        </row>
        <row r="3536">
          <cell r="A3536" t="str">
            <v>2306669</v>
          </cell>
          <cell r="B3536" t="str">
            <v>Camisa metálica com espessura de 8 mm D = 1.100 mm - para passagem de lâmina d'água - posicionamento</v>
          </cell>
          <cell r="C3536" t="str">
            <v>m</v>
          </cell>
          <cell r="D3536">
            <v>2563.1</v>
          </cell>
        </row>
        <row r="3537">
          <cell r="A3537" t="str">
            <v>2306643</v>
          </cell>
          <cell r="B3537" t="str">
            <v>Camisa metálica com espessura de 8 mm D = 1.200 mm - cravada com martelo vibratório - sem escavação - cravação</v>
          </cell>
          <cell r="C3537" t="str">
            <v>m</v>
          </cell>
          <cell r="D3537">
            <v>2824.75</v>
          </cell>
        </row>
        <row r="3538">
          <cell r="A3538" t="str">
            <v>2306670</v>
          </cell>
          <cell r="B3538" t="str">
            <v>Camisa metálica com espessura de 8 mm D = 1.200 mm - para passagem de lâmina d'água - posicionamento</v>
          </cell>
          <cell r="C3538" t="str">
            <v>m</v>
          </cell>
          <cell r="D3538">
            <v>2582.9</v>
          </cell>
        </row>
        <row r="3539">
          <cell r="A3539" t="str">
            <v>2306638</v>
          </cell>
          <cell r="B3539" t="str">
            <v>Camisa metálica com espessura de 8 mm D = 700 mm - cravada com martelo vibratório - sem escavação - cravação</v>
          </cell>
          <cell r="C3539" t="str">
            <v>m</v>
          </cell>
          <cell r="D3539">
            <v>1808.05</v>
          </cell>
        </row>
        <row r="3540">
          <cell r="A3540" t="str">
            <v>2306665</v>
          </cell>
          <cell r="B3540" t="str">
            <v>Camisa metálica com espessura de 8 mm D = 700 mm - para passagem de lâmina d'água - posicionamento</v>
          </cell>
          <cell r="C3540" t="str">
            <v>m</v>
          </cell>
          <cell r="D3540">
            <v>1600.75</v>
          </cell>
        </row>
        <row r="3541">
          <cell r="A3541" t="str">
            <v>2306639</v>
          </cell>
          <cell r="B3541" t="str">
            <v>Camisa metálica com espessura de 8 mm D = 800 mm - cravada com martelo vibratório - sem escavação - cravação</v>
          </cell>
          <cell r="C3541" t="str">
            <v>m</v>
          </cell>
          <cell r="D3541">
            <v>2164.84</v>
          </cell>
        </row>
        <row r="3542">
          <cell r="A3542" t="str">
            <v>2306666</v>
          </cell>
          <cell r="B3542" t="str">
            <v>Camisa metálica com espessura de 8 mm D = 800 mm - para passagem de lâmina d'água - posicionamento</v>
          </cell>
          <cell r="C3542" t="str">
            <v>m</v>
          </cell>
          <cell r="D3542">
            <v>1951.45</v>
          </cell>
        </row>
        <row r="3543">
          <cell r="A3543" t="str">
            <v>2306640</v>
          </cell>
          <cell r="B3543" t="str">
            <v>Camisa metálica com espessura de 8 mm D = 900 mm - cravada com martelo vibratório - sem escavação - cravação</v>
          </cell>
          <cell r="C3543" t="str">
            <v>m</v>
          </cell>
          <cell r="D3543">
            <v>2191.36</v>
          </cell>
        </row>
        <row r="3544">
          <cell r="A3544" t="str">
            <v>2306667</v>
          </cell>
          <cell r="B3544" t="str">
            <v>Camisa metálica com espessura de 8 mm D = 900 mm - para passagem de lâmina d'água - posicionamento</v>
          </cell>
          <cell r="C3544" t="str">
            <v>m</v>
          </cell>
          <cell r="D3544">
            <v>1971.51</v>
          </cell>
        </row>
        <row r="3545">
          <cell r="A3545" t="str">
            <v>2306645</v>
          </cell>
          <cell r="B3545" t="str">
            <v>Camisa metálica com espessura de 9,5 mm D = 1.000 mm - cravada com martelo vibratório - sem escavação - cravação</v>
          </cell>
          <cell r="C3545" t="str">
            <v>m</v>
          </cell>
          <cell r="D3545">
            <v>3313</v>
          </cell>
        </row>
        <row r="3546">
          <cell r="A3546" t="str">
            <v>2306672</v>
          </cell>
          <cell r="B3546" t="str">
            <v>Camisa metálica com espessura de 9,5 mm D = 1.000 mm - para passagem de lâmina d'água - posicionamento</v>
          </cell>
          <cell r="C3546" t="str">
            <v>m</v>
          </cell>
          <cell r="D3546">
            <v>3086.27</v>
          </cell>
        </row>
        <row r="3547">
          <cell r="A3547" t="str">
            <v>2306646</v>
          </cell>
          <cell r="B3547" t="str">
            <v>Camisa metálica com espessura de 9,5 mm D = 1.100 mm - cravada com martelo vibratório - sem escavação - cravação</v>
          </cell>
          <cell r="C3547" t="str">
            <v>m</v>
          </cell>
          <cell r="D3547">
            <v>3348.8</v>
          </cell>
        </row>
        <row r="3548">
          <cell r="A3548" t="str">
            <v>2306673</v>
          </cell>
          <cell r="B3548" t="str">
            <v>Camisa metálica com espessura de 9,5 mm D = 1.100 mm - para passagem de lâmina d'água - posicionamento</v>
          </cell>
          <cell r="C3548" t="str">
            <v>m</v>
          </cell>
          <cell r="D3548">
            <v>3114.76</v>
          </cell>
        </row>
        <row r="3549">
          <cell r="A3549" t="str">
            <v>2306647</v>
          </cell>
          <cell r="B3549" t="str">
            <v>Camisa metálica com espessura de 9,5 mm D = 1.200 mm - cravada com martelo vibratório - sem escavação - cravação</v>
          </cell>
          <cell r="C3549" t="str">
            <v>m</v>
          </cell>
          <cell r="D3549">
            <v>3384.37</v>
          </cell>
        </row>
        <row r="3550">
          <cell r="A3550" t="str">
            <v>2306674</v>
          </cell>
          <cell r="B3550" t="str">
            <v>Camisa metálica com espessura de 9,5 mm D = 1.200 mm - para passagem de lâmina d'água - posicionamento</v>
          </cell>
          <cell r="C3550" t="str">
            <v>m</v>
          </cell>
          <cell r="D3550">
            <v>3142.53</v>
          </cell>
        </row>
        <row r="3551">
          <cell r="A3551" t="str">
            <v>2306648</v>
          </cell>
          <cell r="B3551" t="str">
            <v>Camisa metálica com espessura de 9,5 mm D = 1.300 mm - cravada com martelo vibratório - sem escavação - cravação</v>
          </cell>
          <cell r="C3551" t="str">
            <v>m</v>
          </cell>
          <cell r="D3551">
            <v>4730.93</v>
          </cell>
        </row>
        <row r="3552">
          <cell r="A3552" t="str">
            <v>2306675</v>
          </cell>
          <cell r="B3552" t="str">
            <v>Camisa metálica com espessura de 9,5 mm D = 1.300 mm - para passagem de lâmina d'água - posicionamento</v>
          </cell>
          <cell r="C3552" t="str">
            <v>m</v>
          </cell>
          <cell r="D3552">
            <v>4480.75</v>
          </cell>
        </row>
        <row r="3553">
          <cell r="A3553" t="str">
            <v>2306649</v>
          </cell>
          <cell r="B3553" t="str">
            <v>Camisa metálica com espessura de 9,5 mm D = 1.400 mm - cravada com martelo vibratório - sem escavação - cravação</v>
          </cell>
          <cell r="C3553" t="str">
            <v>m</v>
          </cell>
          <cell r="D3553">
            <v>4768.57</v>
          </cell>
        </row>
        <row r="3554">
          <cell r="A3554" t="str">
            <v>2306676</v>
          </cell>
          <cell r="B3554" t="str">
            <v>Camisa metálica com espessura de 9,5 mm D = 1.400 mm - para passagem de lâmina d'água - posicionamento</v>
          </cell>
          <cell r="C3554" t="str">
            <v>m</v>
          </cell>
          <cell r="D3554">
            <v>4509.45</v>
          </cell>
        </row>
        <row r="3555">
          <cell r="A3555" t="str">
            <v>2306650</v>
          </cell>
          <cell r="B3555" t="str">
            <v>Camisa metálica com espessura de 9,5 mm D = 1.500 mm - cravada com martelo vibratório - sem escavação - cravação</v>
          </cell>
          <cell r="C3555" t="str">
            <v>m</v>
          </cell>
          <cell r="D3555">
            <v>4806.04</v>
          </cell>
        </row>
        <row r="3556">
          <cell r="A3556" t="str">
            <v>2306677</v>
          </cell>
          <cell r="B3556" t="str">
            <v>Camisa metálica com espessura de 9,5 mm D = 1.500 mm - para passagem de lâmina d'água - posicionamento</v>
          </cell>
          <cell r="C3556" t="str">
            <v>m</v>
          </cell>
          <cell r="D3556">
            <v>4537.32</v>
          </cell>
        </row>
        <row r="3557">
          <cell r="A3557" t="str">
            <v>2306644</v>
          </cell>
          <cell r="B3557" t="str">
            <v>Camisa metálica com espessura de 9,5 mm D = 900 mm - cravada com martelo vibratório - sem escavação - cravação</v>
          </cell>
          <cell r="C3557" t="str">
            <v>m</v>
          </cell>
          <cell r="D3557">
            <v>2623.21</v>
          </cell>
        </row>
        <row r="3558">
          <cell r="A3558" t="str">
            <v>2306671</v>
          </cell>
          <cell r="B3558" t="str">
            <v>Camisa metálica com espessura de 9,5 mm D = 900 mm - para passagem de lâmina d'água - posicionamento</v>
          </cell>
          <cell r="C3558" t="str">
            <v>m</v>
          </cell>
          <cell r="D3558">
            <v>2403.35</v>
          </cell>
        </row>
        <row r="3559">
          <cell r="A3559" t="str">
            <v>2306141</v>
          </cell>
          <cell r="B3559" t="str">
            <v>Coluna de brita D = 50 cm executada com perfuratriz tipo bottom feed - brita comercial - confecção e cravação</v>
          </cell>
          <cell r="C3559" t="str">
            <v>m</v>
          </cell>
          <cell r="D3559">
            <v>73.37</v>
          </cell>
        </row>
        <row r="3560">
          <cell r="A3560" t="str">
            <v>2306145</v>
          </cell>
          <cell r="B3560" t="str">
            <v>Coluna de brita D = 50 cm executada com perfuratriz tipo bottom feed - brita produzida - confecção e cravação</v>
          </cell>
          <cell r="C3560" t="str">
            <v>m</v>
          </cell>
          <cell r="D3560">
            <v>53.61</v>
          </cell>
        </row>
        <row r="3561">
          <cell r="A3561" t="str">
            <v>2306142</v>
          </cell>
          <cell r="B3561" t="str">
            <v>Coluna de brita D = 60 cm executada com perfuratriz tipo bottom feed - brita comercial - confecção e cravação</v>
          </cell>
          <cell r="C3561" t="str">
            <v>m</v>
          </cell>
          <cell r="D3561">
            <v>91.21</v>
          </cell>
        </row>
        <row r="3562">
          <cell r="A3562" t="str">
            <v>2306146</v>
          </cell>
          <cell r="B3562" t="str">
            <v>Coluna de brita D = 60 cm executada com perfuratriz tipo bottom feed - brita produzida - confecção e cravação</v>
          </cell>
          <cell r="C3562" t="str">
            <v>m</v>
          </cell>
          <cell r="D3562">
            <v>62.75</v>
          </cell>
        </row>
        <row r="3563">
          <cell r="A3563" t="str">
            <v>2306143</v>
          </cell>
          <cell r="B3563" t="str">
            <v>Coluna de brita D = 70 cm executada com perfuratriz tipo bottom feed - brita comercial - confecção e cravação</v>
          </cell>
          <cell r="C3563" t="str">
            <v>m</v>
          </cell>
          <cell r="D3563">
            <v>111.98</v>
          </cell>
        </row>
        <row r="3564">
          <cell r="A3564" t="str">
            <v>2306147</v>
          </cell>
          <cell r="B3564" t="str">
            <v>Coluna de brita D = 70 cm executada com perfuratriz tipo bottom feed - brita produzida - confecção e cravação</v>
          </cell>
          <cell r="C3564" t="str">
            <v>m</v>
          </cell>
          <cell r="D3564">
            <v>73.25</v>
          </cell>
        </row>
        <row r="3565">
          <cell r="A3565" t="str">
            <v>2306144</v>
          </cell>
          <cell r="B3565" t="str">
            <v>Coluna de brita D = 80 cm executada com perfuratriz tipo bottom feed - brita comercial - confecção e cravação</v>
          </cell>
          <cell r="C3565" t="str">
            <v>m</v>
          </cell>
          <cell r="D3565">
            <v>136.58000000000001</v>
          </cell>
        </row>
        <row r="3566">
          <cell r="A3566" t="str">
            <v>2306148</v>
          </cell>
          <cell r="B3566" t="str">
            <v>Coluna de brita D = 80 cm executada com perfuratriz tipo bottom feed - brita produzida - confecção e cravação</v>
          </cell>
          <cell r="C3566" t="str">
            <v>m</v>
          </cell>
          <cell r="D3566">
            <v>85.99</v>
          </cell>
        </row>
        <row r="3567">
          <cell r="A3567" t="str">
            <v>2306624</v>
          </cell>
          <cell r="B3567" t="str">
            <v>Confecção de camisa metálica em aço ASTM A36 com espessura de 12,5 mm - D = 1.400 mm</v>
          </cell>
          <cell r="C3567" t="str">
            <v>m</v>
          </cell>
          <cell r="D3567">
            <v>6140.32</v>
          </cell>
        </row>
        <row r="3568">
          <cell r="A3568" t="str">
            <v>2306625</v>
          </cell>
          <cell r="B3568" t="str">
            <v>Confecção de camisa metálica em aço ASTM A36 com espessura de 12,5 mm - D = 1.500 mm</v>
          </cell>
          <cell r="C3568" t="str">
            <v>m</v>
          </cell>
          <cell r="D3568">
            <v>6187.36</v>
          </cell>
        </row>
        <row r="3569">
          <cell r="A3569" t="str">
            <v>2306626</v>
          </cell>
          <cell r="B3569" t="str">
            <v>Confecção de camisa metálica em aço ASTM A36 com espessura de 12,5 mm - D = 1.600 mm</v>
          </cell>
          <cell r="C3569" t="str">
            <v>m</v>
          </cell>
          <cell r="D3569">
            <v>6235.93</v>
          </cell>
        </row>
        <row r="3570">
          <cell r="A3570" t="str">
            <v>2306627</v>
          </cell>
          <cell r="B3570" t="str">
            <v>Confecção de camisa metálica em aço ASTM A36 com espessura de 12,5 mm - D = 1.700 mm</v>
          </cell>
          <cell r="C3570" t="str">
            <v>m</v>
          </cell>
          <cell r="D3570">
            <v>6282.97</v>
          </cell>
        </row>
        <row r="3571">
          <cell r="A3571" t="str">
            <v>2306628</v>
          </cell>
          <cell r="B3571" t="str">
            <v>Confecção de camisa metálica em aço ASTM A36 com espessura de 12,5 mm - D = 1.800 mm</v>
          </cell>
          <cell r="C3571" t="str">
            <v>m</v>
          </cell>
          <cell r="D3571">
            <v>6330.07</v>
          </cell>
        </row>
        <row r="3572">
          <cell r="A3572" t="str">
            <v>2306629</v>
          </cell>
          <cell r="B3572" t="str">
            <v>Confecção de camisa metálica em aço ASTM A36 com espessura de 16 mm - D = 1.500 mm</v>
          </cell>
          <cell r="C3572" t="str">
            <v>m</v>
          </cell>
          <cell r="D3572">
            <v>8816.69</v>
          </cell>
        </row>
        <row r="3573">
          <cell r="A3573" t="str">
            <v>2306630</v>
          </cell>
          <cell r="B3573" t="str">
            <v>Confecção de camisa metálica em aço ASTM A36 com espessura de 16 mm - D = 1.600 mm</v>
          </cell>
          <cell r="C3573" t="str">
            <v>m</v>
          </cell>
          <cell r="D3573">
            <v>8922.2199999999993</v>
          </cell>
        </row>
        <row r="3574">
          <cell r="A3574" t="str">
            <v>2306631</v>
          </cell>
          <cell r="B3574" t="str">
            <v>Confecção de camisa metálica em aço ASTM A36 com espessura de 16 mm - D = 1.700 mm</v>
          </cell>
          <cell r="C3574" t="str">
            <v>m</v>
          </cell>
          <cell r="D3574">
            <v>9024.43</v>
          </cell>
        </row>
        <row r="3575">
          <cell r="A3575" t="str">
            <v>2306632</v>
          </cell>
          <cell r="B3575" t="str">
            <v>Confecção de camisa metálica em aço ASTM A36 com espessura de 16 mm - D = 1.800 mm</v>
          </cell>
          <cell r="C3575" t="str">
            <v>m</v>
          </cell>
          <cell r="D3575">
            <v>9129.9599999999991</v>
          </cell>
        </row>
        <row r="3576">
          <cell r="A3576" t="str">
            <v>2306610</v>
          </cell>
          <cell r="B3576" t="str">
            <v>Confecção de camisa metálica em aço ASTM A36 com espessura de 6,3 mm - D = 1.000 mm</v>
          </cell>
          <cell r="C3576" t="str">
            <v>m</v>
          </cell>
          <cell r="D3576">
            <v>1945.57</v>
          </cell>
        </row>
        <row r="3577">
          <cell r="A3577" t="str">
            <v>2306604</v>
          </cell>
          <cell r="B3577" t="str">
            <v>Confecção de camisa metálica em aço ASTM A36 com espessura de 6,3 mm - D = 400 mm</v>
          </cell>
          <cell r="C3577" t="str">
            <v>m</v>
          </cell>
          <cell r="D3577">
            <v>713.51</v>
          </cell>
        </row>
        <row r="3578">
          <cell r="A3578" t="str">
            <v>2306605</v>
          </cell>
          <cell r="B3578" t="str">
            <v>Confecção de camisa metálica em aço ASTM A36 com espessura de 6,3 mm - D = 500 mm</v>
          </cell>
          <cell r="C3578" t="str">
            <v>m</v>
          </cell>
          <cell r="D3578">
            <v>891.15</v>
          </cell>
        </row>
        <row r="3579">
          <cell r="A3579" t="str">
            <v>2306606</v>
          </cell>
          <cell r="B3579" t="str">
            <v>Confecção de camisa metálica em aço ASTM A36 com espessura de 6,3 mm - D = 600 mm</v>
          </cell>
          <cell r="C3579" t="str">
            <v>m</v>
          </cell>
          <cell r="D3579">
            <v>1027.3800000000001</v>
          </cell>
        </row>
        <row r="3580">
          <cell r="A3580" t="str">
            <v>2306607</v>
          </cell>
          <cell r="B3580" t="str">
            <v>Confecção de camisa metálica em aço ASTM A36 com espessura de 6,3 mm - D = 700 mm</v>
          </cell>
          <cell r="C3580" t="str">
            <v>m</v>
          </cell>
          <cell r="D3580">
            <v>1213.67</v>
          </cell>
        </row>
        <row r="3581">
          <cell r="A3581" t="str">
            <v>2306608</v>
          </cell>
          <cell r="B3581" t="str">
            <v>Confecção de camisa metálica em aço ASTM A36 com espessura de 6,3 mm - D = 800 mm</v>
          </cell>
          <cell r="C3581" t="str">
            <v>m</v>
          </cell>
          <cell r="D3581">
            <v>1486.47</v>
          </cell>
        </row>
        <row r="3582">
          <cell r="A3582" t="str">
            <v>2306609</v>
          </cell>
          <cell r="B3582" t="str">
            <v>Confecção de camisa metálica em aço ASTM A36 com espessura de 6,3 mm - D = 900 mm</v>
          </cell>
          <cell r="C3582" t="str">
            <v>m</v>
          </cell>
          <cell r="D3582">
            <v>1498.96</v>
          </cell>
        </row>
        <row r="3583">
          <cell r="A3583" t="str">
            <v>2306614</v>
          </cell>
          <cell r="B3583" t="str">
            <v>Confecção de camisa metálica em aço ASTM A36 com espessura de 8 mm - D = 1.000 mm</v>
          </cell>
          <cell r="C3583" t="str">
            <v>m</v>
          </cell>
          <cell r="D3583">
            <v>2515.6</v>
          </cell>
        </row>
        <row r="3584">
          <cell r="A3584" t="str">
            <v>2306615</v>
          </cell>
          <cell r="B3584" t="str">
            <v>Confecção de camisa metálica em aço ASTM A36 com espessura de 8 mm - D = 1.100 mm</v>
          </cell>
          <cell r="C3584" t="str">
            <v>m</v>
          </cell>
          <cell r="D3584">
            <v>2534.4</v>
          </cell>
        </row>
        <row r="3585">
          <cell r="A3585" t="str">
            <v>2306616</v>
          </cell>
          <cell r="B3585" t="str">
            <v>Confecção de camisa metálica em aço ASTM A36 com espessura de 8 mm - D = 1.200 mm</v>
          </cell>
          <cell r="C3585" t="str">
            <v>m</v>
          </cell>
          <cell r="D3585">
            <v>2552.85</v>
          </cell>
        </row>
        <row r="3586">
          <cell r="A3586" t="str">
            <v>2306611</v>
          </cell>
          <cell r="B3586" t="str">
            <v>Confecção de camisa metálica em aço ASTM A36 com espessura de 8 mm - D = 700 mm</v>
          </cell>
          <cell r="C3586" t="str">
            <v>m</v>
          </cell>
          <cell r="D3586">
            <v>1577.11</v>
          </cell>
        </row>
        <row r="3587">
          <cell r="A3587" t="str">
            <v>2306612</v>
          </cell>
          <cell r="B3587" t="str">
            <v>Confecção de camisa metálica em aço ASTM A36 com espessura de 8 mm - D = 800 mm</v>
          </cell>
          <cell r="C3587" t="str">
            <v>m</v>
          </cell>
          <cell r="D3587">
            <v>1926.61</v>
          </cell>
        </row>
        <row r="3588">
          <cell r="A3588" t="str">
            <v>2306613</v>
          </cell>
          <cell r="B3588" t="str">
            <v>Confecção de camisa metálica em aço ASTM A36 com espessura de 8 mm - D = 900 mm</v>
          </cell>
          <cell r="C3588" t="str">
            <v>m</v>
          </cell>
          <cell r="D3588">
            <v>1945.41</v>
          </cell>
        </row>
        <row r="3589">
          <cell r="A3589" t="str">
            <v>2306618</v>
          </cell>
          <cell r="B3589" t="str">
            <v>Confecção de camisa metálica em aço ASTM A36 com espessura de 9,5 mm - D = 1.000 mm</v>
          </cell>
          <cell r="C3589" t="str">
            <v>m</v>
          </cell>
          <cell r="D3589">
            <v>3057.09</v>
          </cell>
        </row>
        <row r="3590">
          <cell r="A3590" t="str">
            <v>2306619</v>
          </cell>
          <cell r="B3590" t="str">
            <v>Confecção de camisa metálica em aço ASTM A36 com espessura de 9,5 mm - D = 1.100 mm</v>
          </cell>
          <cell r="C3590" t="str">
            <v>m</v>
          </cell>
          <cell r="D3590">
            <v>3084.07</v>
          </cell>
        </row>
        <row r="3591">
          <cell r="A3591" t="str">
            <v>2306620</v>
          </cell>
          <cell r="B3591" t="str">
            <v>Confecção de camisa metálica em aço ASTM A36 com espessura de 9,5 mm - D = 1.200 mm</v>
          </cell>
          <cell r="C3591" t="str">
            <v>m</v>
          </cell>
          <cell r="D3591">
            <v>3110.31</v>
          </cell>
        </row>
        <row r="3592">
          <cell r="A3592" t="str">
            <v>2306621</v>
          </cell>
          <cell r="B3592" t="str">
            <v>Confecção de camisa metálica em aço ASTM A36 com espessura de 9,5 mm - D = 1.300 mm</v>
          </cell>
          <cell r="C3592" t="str">
            <v>m</v>
          </cell>
          <cell r="D3592">
            <v>4446.95</v>
          </cell>
        </row>
        <row r="3593">
          <cell r="A3593" t="str">
            <v>2306622</v>
          </cell>
          <cell r="B3593" t="str">
            <v>Confecção de camisa metálica em aço ASTM A36 com espessura de 9,5 mm - D = 1.400 mm</v>
          </cell>
          <cell r="C3593" t="str">
            <v>m</v>
          </cell>
          <cell r="D3593">
            <v>4473.99</v>
          </cell>
        </row>
        <row r="3594">
          <cell r="A3594" t="str">
            <v>2306623</v>
          </cell>
          <cell r="B3594" t="str">
            <v>Confecção de camisa metálica em aço ASTM A36 com espessura de 9,5 mm - D = 1.500 mm</v>
          </cell>
          <cell r="C3594" t="str">
            <v>m</v>
          </cell>
          <cell r="D3594">
            <v>4500.17</v>
          </cell>
        </row>
        <row r="3595">
          <cell r="A3595" t="str">
            <v>2306617</v>
          </cell>
          <cell r="B3595" t="str">
            <v>Confecção de camisa metálica em aço ASTM A36 com espessura de 9,5 mm - D = 900 mm</v>
          </cell>
          <cell r="C3595" t="str">
            <v>m</v>
          </cell>
          <cell r="D3595">
            <v>2375.62</v>
          </cell>
        </row>
        <row r="3596">
          <cell r="A3596" t="str">
            <v>2306014</v>
          </cell>
          <cell r="B3596" t="str">
            <v>Contraventamento de grupo de estacas submersas em aço ASTM A36 - confecção e instalação</v>
          </cell>
          <cell r="C3596" t="str">
            <v>kg</v>
          </cell>
          <cell r="D3596">
            <v>13.16</v>
          </cell>
        </row>
        <row r="3597">
          <cell r="A3597" t="str">
            <v>2306700</v>
          </cell>
          <cell r="B3597" t="str">
            <v>Escavação com perfuratriz tipo Wirth em rocha com média dureza e média abrasão - resistência à compressão menor que 80 MPa - D = 1.000 mm</v>
          </cell>
          <cell r="C3597" t="str">
            <v>m</v>
          </cell>
          <cell r="D3597">
            <v>2120.4699999999998</v>
          </cell>
        </row>
        <row r="3598">
          <cell r="A3598" t="str">
            <v>2306703</v>
          </cell>
          <cell r="B3598" t="str">
            <v>Escavação com perfuratriz tipo Wirth em rocha com média dureza e média abrasão - resistência à compressão menor que 80 MPa - D = 1.100 mm</v>
          </cell>
          <cell r="C3598" t="str">
            <v>m</v>
          </cell>
          <cell r="D3598">
            <v>2195.9699999999998</v>
          </cell>
        </row>
        <row r="3599">
          <cell r="A3599" t="str">
            <v>2306706</v>
          </cell>
          <cell r="B3599" t="str">
            <v>Escavação com perfuratriz tipo Wirth em rocha com média dureza e média abrasão - resistência à compressão menor que 80 MPa - D = 1.200 mm</v>
          </cell>
          <cell r="C3599" t="str">
            <v>m</v>
          </cell>
          <cell r="D3599">
            <v>2312.06</v>
          </cell>
        </row>
        <row r="3600">
          <cell r="A3600" t="str">
            <v>2306709</v>
          </cell>
          <cell r="B3600" t="str">
            <v>Escavação com perfuratriz tipo Wirth em rocha com média dureza e média abrasão - resistência à compressão menor que 80 MPa - D = 1.300 mm</v>
          </cell>
          <cell r="C3600" t="str">
            <v>m</v>
          </cell>
          <cell r="D3600">
            <v>2489.96</v>
          </cell>
        </row>
        <row r="3601">
          <cell r="A3601" t="str">
            <v>2306712</v>
          </cell>
          <cell r="B3601" t="str">
            <v>Escavação com perfuratriz tipo Wirth em rocha com média dureza e média abrasão - resistência à compressão menor que 80 MPa - D = 1.400 mm</v>
          </cell>
          <cell r="C3601" t="str">
            <v>m</v>
          </cell>
          <cell r="D3601">
            <v>2576.23</v>
          </cell>
        </row>
        <row r="3602">
          <cell r="A3602" t="str">
            <v>2306715</v>
          </cell>
          <cell r="B3602" t="str">
            <v>Escavação com perfuratriz tipo Wirth em rocha com média dureza e média abrasão - resistência à compressão menor que 80 MPa - D = 1.500 mm</v>
          </cell>
          <cell r="C3602" t="str">
            <v>m</v>
          </cell>
          <cell r="D3602">
            <v>2689.92</v>
          </cell>
        </row>
        <row r="3603">
          <cell r="A3603" t="str">
            <v>2306718</v>
          </cell>
          <cell r="B3603" t="str">
            <v>Escavação com perfuratriz tipo Wirth em rocha com média dureza e média abrasão - resistência à compressão menor que 80 MPa - D = 1.600 mm</v>
          </cell>
          <cell r="C3603" t="str">
            <v>m</v>
          </cell>
          <cell r="D3603">
            <v>2862.54</v>
          </cell>
        </row>
        <row r="3604">
          <cell r="A3604" t="str">
            <v>2306721</v>
          </cell>
          <cell r="B3604" t="str">
            <v>Escavação com perfuratriz tipo Wirth em rocha com média dureza e média abrasão - resistência à compressão menor que 80 MPa - D = 1.700 mm</v>
          </cell>
          <cell r="C3604" t="str">
            <v>m</v>
          </cell>
          <cell r="D3604">
            <v>2944.06</v>
          </cell>
        </row>
        <row r="3605">
          <cell r="A3605" t="str">
            <v>2306724</v>
          </cell>
          <cell r="B3605" t="str">
            <v>Escavação com perfuratriz tipo Wirth em rocha com média dureza e média abrasão - resistência à compressão menor que 80 MPa - D = 1.800 mm</v>
          </cell>
          <cell r="C3605" t="str">
            <v>m</v>
          </cell>
          <cell r="D3605">
            <v>3100.14</v>
          </cell>
        </row>
        <row r="3606">
          <cell r="A3606" t="str">
            <v>2306688</v>
          </cell>
          <cell r="B3606" t="str">
            <v>Escavação com perfuratriz tipo Wirth em rocha com média dureza e média abrasão - resistência à compressão menor que 80 MPa - D = 600 mm</v>
          </cell>
          <cell r="C3606" t="str">
            <v>m</v>
          </cell>
          <cell r="D3606">
            <v>1685.18</v>
          </cell>
        </row>
        <row r="3607">
          <cell r="A3607" t="str">
            <v>2306691</v>
          </cell>
          <cell r="B3607" t="str">
            <v>Escavação com perfuratriz tipo Wirth em rocha com média dureza e média abrasão - resistência à compressão menor que 80 MPa - D = 700 mm</v>
          </cell>
          <cell r="C3607" t="str">
            <v>m</v>
          </cell>
          <cell r="D3607">
            <v>1777.98</v>
          </cell>
        </row>
        <row r="3608">
          <cell r="A3608" t="str">
            <v>2306694</v>
          </cell>
          <cell r="B3608" t="str">
            <v>Escavação com perfuratriz tipo Wirth em rocha com média dureza e média abrasão - resistência à compressão menor que 80 MPa - D = 800 mm</v>
          </cell>
          <cell r="C3608" t="str">
            <v>m</v>
          </cell>
          <cell r="D3608">
            <v>1904.7</v>
          </cell>
        </row>
        <row r="3609">
          <cell r="A3609" t="str">
            <v>2306697</v>
          </cell>
          <cell r="B3609" t="str">
            <v>Escavação com perfuratriz tipo Wirth em rocha com média dureza e média abrasão - resistência à compressão menor que 80 MPa - D = 900 mm</v>
          </cell>
          <cell r="C3609" t="str">
            <v>m</v>
          </cell>
          <cell r="D3609">
            <v>1992.43</v>
          </cell>
        </row>
        <row r="3610">
          <cell r="A3610" t="str">
            <v>2306701</v>
          </cell>
          <cell r="B3610" t="str">
            <v>Escavação com perfuratriz tipo Wirth em rocha de alta dureza e alta abrasão - resistência à compressão acima de 80 MPa - D = 1.000 mm</v>
          </cell>
          <cell r="C3610" t="str">
            <v>m</v>
          </cell>
          <cell r="D3610">
            <v>4031.45</v>
          </cell>
        </row>
        <row r="3611">
          <cell r="A3611" t="str">
            <v>2306704</v>
          </cell>
          <cell r="B3611" t="str">
            <v>Escavação com perfuratriz tipo Wirth em rocha de alta dureza e alta abrasão - resistência à compressão acima de 80 MPa - D = 1.100 mm</v>
          </cell>
          <cell r="C3611" t="str">
            <v>m</v>
          </cell>
          <cell r="D3611">
            <v>4277.99</v>
          </cell>
        </row>
        <row r="3612">
          <cell r="A3612" t="str">
            <v>2306707</v>
          </cell>
          <cell r="B3612" t="str">
            <v>Escavação com perfuratriz tipo Wirth em rocha de alta dureza e alta abrasão - resistência à compressão acima de 80 MPa - D = 1.200 mm</v>
          </cell>
          <cell r="C3612" t="str">
            <v>m</v>
          </cell>
          <cell r="D3612">
            <v>4446.34</v>
          </cell>
        </row>
        <row r="3613">
          <cell r="A3613" t="str">
            <v>2306710</v>
          </cell>
          <cell r="B3613" t="str">
            <v>Escavação com perfuratriz tipo Wirth em rocha de alta dureza e alta abrasão - resistência à compressão acima de 80 MPa - D = 1.300 mm</v>
          </cell>
          <cell r="C3613" t="str">
            <v>m</v>
          </cell>
          <cell r="D3613">
            <v>4668.55</v>
          </cell>
        </row>
        <row r="3614">
          <cell r="A3614" t="str">
            <v>2306713</v>
          </cell>
          <cell r="B3614" t="str">
            <v>Escavação com perfuratriz tipo Wirth em rocha de alta dureza e alta abrasão - resistência à compressão acima de 80 MPa - D = 1.400 mm</v>
          </cell>
          <cell r="C3614" t="str">
            <v>m</v>
          </cell>
          <cell r="D3614">
            <v>4792.3</v>
          </cell>
        </row>
        <row r="3615">
          <cell r="A3615" t="str">
            <v>2306716</v>
          </cell>
          <cell r="B3615" t="str">
            <v>Escavação com perfuratriz tipo Wirth em rocha de alta dureza e alta abrasão - resistência à compressão acima de 80 MPa - D = 1.500 mm</v>
          </cell>
          <cell r="C3615" t="str">
            <v>m</v>
          </cell>
          <cell r="D3615">
            <v>5068.22</v>
          </cell>
        </row>
        <row r="3616">
          <cell r="A3616" t="str">
            <v>2306719</v>
          </cell>
          <cell r="B3616" t="str">
            <v>Escavação com perfuratriz tipo Wirth em rocha de alta dureza e alta abrasão - resistência à compressão acima de 80 MPa - D = 1.600 mm</v>
          </cell>
          <cell r="C3616" t="str">
            <v>m</v>
          </cell>
          <cell r="D3616">
            <v>5507.94</v>
          </cell>
        </row>
        <row r="3617">
          <cell r="A3617" t="str">
            <v>2306722</v>
          </cell>
          <cell r="B3617" t="str">
            <v>Escavação com perfuratriz tipo Wirth em rocha de alta dureza e alta abrasão - resistência à compressão acima de 80 MPa - D = 1.700 mm</v>
          </cell>
          <cell r="C3617" t="str">
            <v>m</v>
          </cell>
          <cell r="D3617">
            <v>5751.82</v>
          </cell>
        </row>
        <row r="3618">
          <cell r="A3618" t="str">
            <v>2306725</v>
          </cell>
          <cell r="B3618" t="str">
            <v>Escavação com perfuratriz tipo Wirth em rocha de alta dureza e alta abrasão - resistência à compressão acima de 80 MPa - D = 1.800 mm</v>
          </cell>
          <cell r="C3618" t="str">
            <v>m</v>
          </cell>
          <cell r="D3618">
            <v>6025.05</v>
          </cell>
        </row>
        <row r="3619">
          <cell r="A3619" t="str">
            <v>2306689</v>
          </cell>
          <cell r="B3619" t="str">
            <v>Escavação com perfuratriz tipo Wirth em rocha de alta dureza e alta abrasão - resistência à compressão acima de 80 MPa - D = 600 mm</v>
          </cell>
          <cell r="C3619" t="str">
            <v>m</v>
          </cell>
          <cell r="D3619">
            <v>3192.59</v>
          </cell>
        </row>
        <row r="3620">
          <cell r="A3620" t="str">
            <v>2306692</v>
          </cell>
          <cell r="B3620" t="str">
            <v>Escavação com perfuratriz tipo Wirth em rocha de alta dureza e alta abrasão - resistência à compressão acima de 80 MPa - D = 700 mm</v>
          </cell>
          <cell r="C3620" t="str">
            <v>m</v>
          </cell>
          <cell r="D3620">
            <v>3360.66</v>
          </cell>
        </row>
        <row r="3621">
          <cell r="A3621" t="str">
            <v>2306695</v>
          </cell>
          <cell r="B3621" t="str">
            <v>Escavação com perfuratriz tipo Wirth em rocha de alta dureza e alta abrasão - resistência à compressão acima de 80 MPa - D = 800 mm</v>
          </cell>
          <cell r="C3621" t="str">
            <v>m</v>
          </cell>
          <cell r="D3621">
            <v>3533.63</v>
          </cell>
        </row>
        <row r="3622">
          <cell r="A3622" t="str">
            <v>2306698</v>
          </cell>
          <cell r="B3622" t="str">
            <v>Escavação com perfuratriz tipo Wirth em rocha de alta dureza e alta abrasão - resistência à compressão acima de 80 MPa - D = 900 mm</v>
          </cell>
          <cell r="C3622" t="str">
            <v>m</v>
          </cell>
          <cell r="D3622">
            <v>3739.02</v>
          </cell>
        </row>
        <row r="3623">
          <cell r="A3623" t="str">
            <v>2306699</v>
          </cell>
          <cell r="B3623" t="str">
            <v>Escavação com perfuratriz tipo Wirth em solo - D = 1.000 mm</v>
          </cell>
          <cell r="C3623" t="str">
            <v>m</v>
          </cell>
          <cell r="D3623">
            <v>328.34</v>
          </cell>
        </row>
        <row r="3624">
          <cell r="A3624" t="str">
            <v>2306702</v>
          </cell>
          <cell r="B3624" t="str">
            <v>Escavação com perfuratriz tipo Wirth em solo - D = 1.100 mm</v>
          </cell>
          <cell r="C3624" t="str">
            <v>m</v>
          </cell>
          <cell r="D3624">
            <v>339.37</v>
          </cell>
        </row>
        <row r="3625">
          <cell r="A3625" t="str">
            <v>2306705</v>
          </cell>
          <cell r="B3625" t="str">
            <v>Escavação com perfuratriz tipo Wirth em solo - D = 1.200 mm</v>
          </cell>
          <cell r="C3625" t="str">
            <v>m</v>
          </cell>
          <cell r="D3625">
            <v>357.39</v>
          </cell>
        </row>
        <row r="3626">
          <cell r="A3626" t="str">
            <v>2306708</v>
          </cell>
          <cell r="B3626" t="str">
            <v>Escavação com perfuratriz tipo Wirth em solo - D = 1.300 mm</v>
          </cell>
          <cell r="C3626" t="str">
            <v>m</v>
          </cell>
          <cell r="D3626">
            <v>370.51</v>
          </cell>
        </row>
        <row r="3627">
          <cell r="A3627" t="str">
            <v>2306711</v>
          </cell>
          <cell r="B3627" t="str">
            <v>Escavação com perfuratriz tipo Wirth em solo - D = 1.400 mm</v>
          </cell>
          <cell r="C3627" t="str">
            <v>m</v>
          </cell>
          <cell r="D3627">
            <v>384.62</v>
          </cell>
        </row>
        <row r="3628">
          <cell r="A3628" t="str">
            <v>2306714</v>
          </cell>
          <cell r="B3628" t="str">
            <v>Escavação com perfuratriz tipo Wirth em solo - D = 1.500 mm</v>
          </cell>
          <cell r="C3628" t="str">
            <v>m</v>
          </cell>
          <cell r="D3628">
            <v>399.86</v>
          </cell>
        </row>
        <row r="3629">
          <cell r="A3629" t="str">
            <v>2306717</v>
          </cell>
          <cell r="B3629" t="str">
            <v>Escavação com perfuratriz tipo Wirth em solo - D = 1.600 mm</v>
          </cell>
          <cell r="C3629" t="str">
            <v>m</v>
          </cell>
          <cell r="D3629">
            <v>417.42</v>
          </cell>
        </row>
        <row r="3630">
          <cell r="A3630" t="str">
            <v>2306720</v>
          </cell>
          <cell r="B3630" t="str">
            <v>Escavação com perfuratriz tipo Wirth em solo - D = 1.700 mm</v>
          </cell>
          <cell r="C3630" t="str">
            <v>m</v>
          </cell>
          <cell r="D3630">
            <v>435.42</v>
          </cell>
        </row>
        <row r="3631">
          <cell r="A3631" t="str">
            <v>2306723</v>
          </cell>
          <cell r="B3631" t="str">
            <v>Escavação com perfuratriz tipo Wirth em solo - D = 1.800 mm</v>
          </cell>
          <cell r="C3631" t="str">
            <v>m</v>
          </cell>
          <cell r="D3631">
            <v>445.02</v>
          </cell>
        </row>
        <row r="3632">
          <cell r="A3632" t="str">
            <v>2306687</v>
          </cell>
          <cell r="B3632" t="str">
            <v>Escavação com perfuratriz tipo Wirth em solo - D = 600 mm</v>
          </cell>
          <cell r="C3632" t="str">
            <v>m</v>
          </cell>
          <cell r="D3632">
            <v>273.33999999999997</v>
          </cell>
        </row>
        <row r="3633">
          <cell r="A3633" t="str">
            <v>2306690</v>
          </cell>
          <cell r="B3633" t="str">
            <v>Escavação com perfuratriz tipo Wirth em solo - D = 700 mm</v>
          </cell>
          <cell r="C3633" t="str">
            <v>m</v>
          </cell>
          <cell r="D3633">
            <v>285.92</v>
          </cell>
        </row>
        <row r="3634">
          <cell r="A3634" t="str">
            <v>2306693</v>
          </cell>
          <cell r="B3634" t="str">
            <v>Escavação com perfuratriz tipo Wirth em solo - D = 800 mm</v>
          </cell>
          <cell r="C3634" t="str">
            <v>m</v>
          </cell>
          <cell r="D3634">
            <v>298.60000000000002</v>
          </cell>
        </row>
        <row r="3635">
          <cell r="A3635" t="str">
            <v>2306696</v>
          </cell>
          <cell r="B3635" t="str">
            <v>Escavação com perfuratriz tipo Wirth em solo - D = 900 mm</v>
          </cell>
          <cell r="C3635" t="str">
            <v>m</v>
          </cell>
          <cell r="D3635">
            <v>312.45999999999998</v>
          </cell>
        </row>
        <row r="3636">
          <cell r="A3636" t="str">
            <v>2306239</v>
          </cell>
          <cell r="B3636" t="str">
            <v>Estaca barrete escavada com uso de fluido estabilizante - confecção</v>
          </cell>
          <cell r="C3636" t="str">
            <v>m³</v>
          </cell>
          <cell r="D3636">
            <v>251.48</v>
          </cell>
        </row>
        <row r="3637">
          <cell r="A3637" t="str">
            <v>2306090</v>
          </cell>
          <cell r="B3637" t="str">
            <v>Estaca broca manual D = 25 cm - confecção</v>
          </cell>
          <cell r="C3637" t="str">
            <v>m</v>
          </cell>
          <cell r="D3637">
            <v>42.46</v>
          </cell>
        </row>
        <row r="3638">
          <cell r="A3638" t="str">
            <v>2306091</v>
          </cell>
          <cell r="B3638" t="str">
            <v>Estaca broca manual D = 30 cm - confecção</v>
          </cell>
          <cell r="C3638" t="str">
            <v>m</v>
          </cell>
          <cell r="D3638">
            <v>56.61</v>
          </cell>
        </row>
        <row r="3639">
          <cell r="A3639" t="str">
            <v>2306072</v>
          </cell>
          <cell r="B3639" t="str">
            <v>Estaca circular tipo estacão escavada com uso de fluido estabilizante - confecção</v>
          </cell>
          <cell r="C3639" t="str">
            <v>m³</v>
          </cell>
          <cell r="D3639">
            <v>794.91</v>
          </cell>
        </row>
        <row r="3640">
          <cell r="A3640" t="str">
            <v>2306133</v>
          </cell>
          <cell r="B3640" t="str">
            <v>Estaca duplo perfil metálico W 250 x 17,9 - com emenda - fornecimento e cravação</v>
          </cell>
          <cell r="C3640" t="str">
            <v>m</v>
          </cell>
          <cell r="D3640">
            <v>481.44</v>
          </cell>
        </row>
        <row r="3641">
          <cell r="A3641" t="str">
            <v>2306114</v>
          </cell>
          <cell r="B3641" t="str">
            <v>Estaca duplo trilho TR 25 - com emenda - fornecimento e cravação</v>
          </cell>
          <cell r="C3641" t="str">
            <v>m</v>
          </cell>
          <cell r="D3641">
            <v>289.56</v>
          </cell>
        </row>
        <row r="3642">
          <cell r="A3642" t="str">
            <v>2306115</v>
          </cell>
          <cell r="B3642" t="str">
            <v>Estaca duplo trilho TR 37 - com emenda - fornecimento e cravação</v>
          </cell>
          <cell r="C3642" t="str">
            <v>m</v>
          </cell>
          <cell r="D3642">
            <v>421.49</v>
          </cell>
        </row>
        <row r="3643">
          <cell r="A3643" t="str">
            <v>2306116</v>
          </cell>
          <cell r="B3643" t="str">
            <v>Estaca duplo trilho TR 45 - com emenda - fornecimento e cravação</v>
          </cell>
          <cell r="C3643" t="str">
            <v>m</v>
          </cell>
          <cell r="D3643">
            <v>502.11</v>
          </cell>
        </row>
        <row r="3644">
          <cell r="A3644" t="str">
            <v>2306118</v>
          </cell>
          <cell r="B3644" t="str">
            <v>Estaca duplo trilho TR 57 - com emenda - fornecimento e cravação</v>
          </cell>
          <cell r="C3644" t="str">
            <v>m</v>
          </cell>
          <cell r="D3644">
            <v>630.78</v>
          </cell>
        </row>
        <row r="3645">
          <cell r="A3645" t="str">
            <v>2306122</v>
          </cell>
          <cell r="B3645" t="str">
            <v>Estaca duplo trilho TR 68 - com emenda - fornecimento e cravação</v>
          </cell>
          <cell r="C3645" t="str">
            <v>m</v>
          </cell>
          <cell r="D3645">
            <v>747.2</v>
          </cell>
        </row>
        <row r="3646">
          <cell r="A3646" t="str">
            <v>2306078</v>
          </cell>
          <cell r="B3646" t="str">
            <v>Estaca Franki com fuste apiloado D = 35 cm - confecção</v>
          </cell>
          <cell r="C3646" t="str">
            <v>m</v>
          </cell>
          <cell r="D3646">
            <v>125.78</v>
          </cell>
        </row>
        <row r="3647">
          <cell r="A3647" t="str">
            <v>2306080</v>
          </cell>
          <cell r="B3647" t="str">
            <v>Estaca Franki com fuste apiloado D = 40 cm - confecção</v>
          </cell>
          <cell r="C3647" t="str">
            <v>m</v>
          </cell>
          <cell r="D3647">
            <v>137.22</v>
          </cell>
        </row>
        <row r="3648">
          <cell r="A3648" t="str">
            <v>2306082</v>
          </cell>
          <cell r="B3648" t="str">
            <v>Estaca Franki com fuste apiloado D = 45 cm - confecção</v>
          </cell>
          <cell r="C3648" t="str">
            <v>m</v>
          </cell>
          <cell r="D3648">
            <v>150.94</v>
          </cell>
        </row>
        <row r="3649">
          <cell r="A3649" t="str">
            <v>2306084</v>
          </cell>
          <cell r="B3649" t="str">
            <v>Estaca Franki com fuste apiloado D = 52 cm - confecção</v>
          </cell>
          <cell r="C3649" t="str">
            <v>m</v>
          </cell>
          <cell r="D3649">
            <v>175.51</v>
          </cell>
        </row>
        <row r="3650">
          <cell r="A3650" t="str">
            <v>2306086</v>
          </cell>
          <cell r="B3650" t="str">
            <v>Estaca Franki com fuste apiloado D = 60 cm - confecção</v>
          </cell>
          <cell r="C3650" t="str">
            <v>m</v>
          </cell>
          <cell r="D3650">
            <v>215.63</v>
          </cell>
        </row>
        <row r="3651">
          <cell r="A3651" t="str">
            <v>2309088</v>
          </cell>
          <cell r="B3651" t="str">
            <v>Estaca Franki com fuste apiloado D = 70 cm - confecção</v>
          </cell>
          <cell r="C3651" t="str">
            <v>m</v>
          </cell>
          <cell r="D3651">
            <v>301.88</v>
          </cell>
        </row>
        <row r="3652">
          <cell r="A3652" t="str">
            <v>2306074</v>
          </cell>
          <cell r="B3652" t="str">
            <v>Estaca hélice contínua - confecção</v>
          </cell>
          <cell r="C3652" t="str">
            <v>m³</v>
          </cell>
          <cell r="D3652">
            <v>208.39</v>
          </cell>
        </row>
        <row r="3653">
          <cell r="A3653" t="str">
            <v>2306095</v>
          </cell>
          <cell r="B3653" t="str">
            <v>Estaca hélice de deslocamento - confecção</v>
          </cell>
          <cell r="C3653" t="str">
            <v>m³</v>
          </cell>
          <cell r="D3653">
            <v>249.87</v>
          </cell>
        </row>
        <row r="3654">
          <cell r="A3654" t="str">
            <v>2306132</v>
          </cell>
          <cell r="B3654" t="str">
            <v>Estaca perfil metálico W 150 x 22,5 (H) - fornecimento e cravação</v>
          </cell>
          <cell r="C3654" t="str">
            <v>m</v>
          </cell>
          <cell r="D3654">
            <v>309.86</v>
          </cell>
        </row>
        <row r="3655">
          <cell r="A3655" t="str">
            <v>2306015</v>
          </cell>
          <cell r="B3655" t="str">
            <v>Estaca prancha metálica - fornecimento e cravação até 12 metros</v>
          </cell>
          <cell r="C3655" t="str">
            <v>kg</v>
          </cell>
          <cell r="D3655">
            <v>16.13</v>
          </cell>
        </row>
        <row r="3656">
          <cell r="A3656" t="str">
            <v>2306019</v>
          </cell>
          <cell r="B3656" t="str">
            <v>Estaca prancha metálica com apoio de flutuante - fornecimento e cravação de 12 metros</v>
          </cell>
          <cell r="C3656" t="str">
            <v>kg</v>
          </cell>
          <cell r="D3656">
            <v>16.73</v>
          </cell>
        </row>
        <row r="3657">
          <cell r="A3657" t="str">
            <v>2306018</v>
          </cell>
          <cell r="B3657" t="str">
            <v>Estaca prancha metálica com apoio de flutuante e utilização de 10 vezes - fornecimento, cravação até 12 metros</v>
          </cell>
          <cell r="C3657" t="str">
            <v>kg</v>
          </cell>
          <cell r="D3657">
            <v>2.82</v>
          </cell>
        </row>
        <row r="3658">
          <cell r="A3658" t="str">
            <v>2306016</v>
          </cell>
          <cell r="B3658" t="str">
            <v>Estaca prancha metálica com utilização de 10 vezes - fornecimento, cravação até 12 metros</v>
          </cell>
          <cell r="C3658" t="str">
            <v>kg</v>
          </cell>
          <cell r="D3658">
            <v>1.93</v>
          </cell>
        </row>
        <row r="3659">
          <cell r="A3659" t="str">
            <v>2305999</v>
          </cell>
          <cell r="B3659" t="str">
            <v>Estaca pré-moldada de concreto armado centrifugado com compressão admissível de 100 t - sem emenda - fornecimento e cravação</v>
          </cell>
          <cell r="C3659" t="str">
            <v>m</v>
          </cell>
          <cell r="D3659">
            <v>365</v>
          </cell>
        </row>
        <row r="3660">
          <cell r="A3660" t="str">
            <v>2306000</v>
          </cell>
          <cell r="B3660" t="str">
            <v>Estaca pré-moldada de concreto armado centrifugado com compressão admissível de 125 t - sem emenda - fornecimento e cravação</v>
          </cell>
          <cell r="C3660" t="str">
            <v>m</v>
          </cell>
          <cell r="D3660">
            <v>417.12</v>
          </cell>
        </row>
        <row r="3661">
          <cell r="A3661" t="str">
            <v>2306001</v>
          </cell>
          <cell r="B3661" t="str">
            <v>Estaca pré-moldada de concreto armado centrifugado com compressão admissível de 170 t - sem emenda - fornecimento e cravação</v>
          </cell>
          <cell r="C3661" t="str">
            <v>m</v>
          </cell>
          <cell r="D3661">
            <v>577.64</v>
          </cell>
        </row>
        <row r="3662">
          <cell r="A3662" t="str">
            <v>2306002</v>
          </cell>
          <cell r="B3662" t="str">
            <v>Estaca pré-moldada de concreto armado centrifugado com compressão admissível de 230 t - sem emenda - fornecimento e cravação</v>
          </cell>
          <cell r="C3662" t="str">
            <v>m</v>
          </cell>
          <cell r="D3662">
            <v>799.89</v>
          </cell>
        </row>
        <row r="3663">
          <cell r="A3663" t="str">
            <v>2306003</v>
          </cell>
          <cell r="B3663" t="str">
            <v>Estaca pré-moldada de concreto armado centrifugado com compressão admissível de 300 t - sem emenda - fornecimento e cravação</v>
          </cell>
          <cell r="C3663" t="str">
            <v>m</v>
          </cell>
          <cell r="D3663">
            <v>962.97</v>
          </cell>
        </row>
        <row r="3664">
          <cell r="A3664" t="str">
            <v>2305997</v>
          </cell>
          <cell r="B3664" t="str">
            <v>Estaca pré-moldada de concreto armado centrifugado com compressão admissível de 55 t - sem emenda - fornecimento e cravação</v>
          </cell>
          <cell r="C3664" t="str">
            <v>m</v>
          </cell>
          <cell r="D3664">
            <v>246.02</v>
          </cell>
        </row>
        <row r="3665">
          <cell r="A3665" t="str">
            <v>2305998</v>
          </cell>
          <cell r="B3665" t="str">
            <v>Estaca pré-moldada de concreto armado centrifugado com compressão admissível de 80 t - sem emenda - fornecimento e cravação</v>
          </cell>
          <cell r="C3665" t="str">
            <v>m</v>
          </cell>
          <cell r="D3665">
            <v>311.36</v>
          </cell>
        </row>
        <row r="3666">
          <cell r="A3666" t="str">
            <v>2306101</v>
          </cell>
          <cell r="B3666" t="str">
            <v>Estaca pré-moldada de concreto protendido 15 x 15 cm - produzida - sem emenda - cravação</v>
          </cell>
          <cell r="C3666" t="str">
            <v>m</v>
          </cell>
          <cell r="D3666">
            <v>70.78</v>
          </cell>
        </row>
        <row r="3667">
          <cell r="A3667" t="str">
            <v>2306102</v>
          </cell>
          <cell r="B3667" t="str">
            <v>Estaca pré-moldada de concreto protendido 17 x 17 cm - produzida - sem emenda - cravação</v>
          </cell>
          <cell r="C3667" t="str">
            <v>m</v>
          </cell>
          <cell r="D3667">
            <v>75.31</v>
          </cell>
        </row>
        <row r="3668">
          <cell r="A3668" t="str">
            <v>2306103</v>
          </cell>
          <cell r="B3668" t="str">
            <v>Estaca pré-moldada de concreto protendido 20 x 20 cm - produzida - sem emenda - cravação</v>
          </cell>
          <cell r="C3668" t="str">
            <v>m</v>
          </cell>
          <cell r="D3668">
            <v>84.55</v>
          </cell>
        </row>
        <row r="3669">
          <cell r="A3669" t="str">
            <v>2306104</v>
          </cell>
          <cell r="B3669" t="str">
            <v>Estaca pré-moldada de concreto protendido 21 x 21 cm - produzida - sem emenda - cravação</v>
          </cell>
          <cell r="C3669" t="str">
            <v>m</v>
          </cell>
          <cell r="D3669">
            <v>89.75</v>
          </cell>
        </row>
        <row r="3670">
          <cell r="A3670" t="str">
            <v>2306105</v>
          </cell>
          <cell r="B3670" t="str">
            <v>Estaca pré-moldada de concreto protendido 23 x 23 cm - produzida - sem emenda - cravação</v>
          </cell>
          <cell r="C3670" t="str">
            <v>m</v>
          </cell>
          <cell r="D3670">
            <v>95.26</v>
          </cell>
        </row>
        <row r="3671">
          <cell r="A3671" t="str">
            <v>2306106</v>
          </cell>
          <cell r="B3671" t="str">
            <v>Estaca pré-moldada de concreto protendido 25 x 25 cm - produzida - sem emenda - cravação</v>
          </cell>
          <cell r="C3671" t="str">
            <v>m</v>
          </cell>
          <cell r="D3671">
            <v>104.05</v>
          </cell>
        </row>
        <row r="3672">
          <cell r="A3672" t="str">
            <v>2306107</v>
          </cell>
          <cell r="B3672" t="str">
            <v>Estaca pré-moldada de concreto protendido 26 x 26 cm - produzida - sem emenda - cravação</v>
          </cell>
          <cell r="C3672" t="str">
            <v>m</v>
          </cell>
          <cell r="D3672">
            <v>107.02</v>
          </cell>
        </row>
        <row r="3673">
          <cell r="A3673" t="str">
            <v>2306269</v>
          </cell>
          <cell r="B3673" t="str">
            <v>Estaca pré-moldada de concreto protendido 30 x 30 cm - produzida - sem emenda - cravação</v>
          </cell>
          <cell r="C3673" t="str">
            <v>m</v>
          </cell>
          <cell r="D3673">
            <v>120.28</v>
          </cell>
        </row>
        <row r="3674">
          <cell r="A3674" t="str">
            <v>2306270</v>
          </cell>
          <cell r="B3674" t="str">
            <v>Estaca pré-moldada de concreto protendido 33 x 33 cm - produzida - sem emenda - cravação</v>
          </cell>
          <cell r="C3674" t="str">
            <v>m</v>
          </cell>
          <cell r="D3674">
            <v>134.32</v>
          </cell>
        </row>
        <row r="3675">
          <cell r="A3675" t="str">
            <v>2306271</v>
          </cell>
          <cell r="B3675" t="str">
            <v>Estaca pré-moldada de concreto protendido 35 x 35 cm - produzida - sem emenda - cravação</v>
          </cell>
          <cell r="C3675" t="str">
            <v>m</v>
          </cell>
          <cell r="D3675">
            <v>147.88</v>
          </cell>
        </row>
        <row r="3676">
          <cell r="A3676" t="str">
            <v>2306272</v>
          </cell>
          <cell r="B3676" t="str">
            <v>Estaca pré-moldada de concreto protendido 38 x 38 cm - produzida - sem emenda - cravação</v>
          </cell>
          <cell r="C3676" t="str">
            <v>m</v>
          </cell>
          <cell r="D3676">
            <v>156.30000000000001</v>
          </cell>
        </row>
        <row r="3677">
          <cell r="A3677" t="str">
            <v>2306273</v>
          </cell>
          <cell r="B3677" t="str">
            <v>Estaca pré-moldada de concreto protendido 40 x 40 cm - produzida - sem emenda - cravação</v>
          </cell>
          <cell r="C3677" t="str">
            <v>m</v>
          </cell>
          <cell r="D3677">
            <v>175.94</v>
          </cell>
        </row>
        <row r="3678">
          <cell r="A3678" t="str">
            <v>2306274</v>
          </cell>
          <cell r="B3678" t="str">
            <v>Estaca pré-moldada de concreto protendido 42 x 42 cm - produzida - sem emenda - cravação</v>
          </cell>
          <cell r="C3678" t="str">
            <v>m</v>
          </cell>
          <cell r="D3678">
            <v>188.34</v>
          </cell>
        </row>
        <row r="3679">
          <cell r="A3679" t="str">
            <v>2306275</v>
          </cell>
          <cell r="B3679" t="str">
            <v>Estaca pré-moldada de concreto protendido 45 x 45 cm - produzida - sem emenda - cravação</v>
          </cell>
          <cell r="C3679" t="str">
            <v>m</v>
          </cell>
          <cell r="D3679">
            <v>218.63</v>
          </cell>
        </row>
        <row r="3680">
          <cell r="A3680" t="str">
            <v>2306100</v>
          </cell>
          <cell r="B3680" t="str">
            <v>Estaca pré-moldada de concreto protendido com compressão admissível de 100 t - comercial - sem emenda - fornecimento e cravação</v>
          </cell>
          <cell r="C3680" t="str">
            <v>m</v>
          </cell>
          <cell r="D3680">
            <v>352.65</v>
          </cell>
        </row>
        <row r="3681">
          <cell r="A3681" t="str">
            <v>2306004</v>
          </cell>
          <cell r="B3681" t="str">
            <v>Estaca pré-moldada de concreto protendido com compressão admissível de 25 t - comercial - sem emenda - fornecimento e cravação</v>
          </cell>
          <cell r="C3681" t="str">
            <v>m</v>
          </cell>
          <cell r="D3681">
            <v>129.51</v>
          </cell>
        </row>
        <row r="3682">
          <cell r="A3682" t="str">
            <v>2306097</v>
          </cell>
          <cell r="B3682" t="str">
            <v>Estaca pré-moldada de concreto protendido com compressão admissível de 35 t - comercial - sem emenda - fornecimento e cravação</v>
          </cell>
          <cell r="C3682" t="str">
            <v>m</v>
          </cell>
          <cell r="D3682">
            <v>160.46</v>
          </cell>
        </row>
        <row r="3683">
          <cell r="A3683" t="str">
            <v>2306098</v>
          </cell>
          <cell r="B3683" t="str">
            <v>Estaca pré-moldada de concreto protendido com compressão admissível de 60 t - comercial - sem emenda - fornecimento e cravação</v>
          </cell>
          <cell r="C3683" t="str">
            <v>m</v>
          </cell>
          <cell r="D3683">
            <v>175.46</v>
          </cell>
        </row>
        <row r="3684">
          <cell r="A3684" t="str">
            <v>2306007</v>
          </cell>
          <cell r="B3684" t="str">
            <v>Estaca pré-moldada de concreto protendido com compressão admissível de 75 t - comercial - sem emenda - fornecimento e cravação</v>
          </cell>
          <cell r="C3684" t="str">
            <v>m</v>
          </cell>
          <cell r="D3684">
            <v>253.89</v>
          </cell>
        </row>
        <row r="3685">
          <cell r="A3685" t="str">
            <v>2306067</v>
          </cell>
          <cell r="B3685" t="str">
            <v>Estaca raiz perfurada na rocha com D = 16 cm - confecção</v>
          </cell>
          <cell r="C3685" t="str">
            <v>m</v>
          </cell>
          <cell r="D3685">
            <v>478.08</v>
          </cell>
        </row>
        <row r="3686">
          <cell r="A3686" t="str">
            <v>2306068</v>
          </cell>
          <cell r="B3686" t="str">
            <v>Estaca raiz perfurada na rocha com D = 20 cm - confecção</v>
          </cell>
          <cell r="C3686" t="str">
            <v>m</v>
          </cell>
          <cell r="D3686">
            <v>603.48</v>
          </cell>
        </row>
        <row r="3687">
          <cell r="A3687" t="str">
            <v>2306069</v>
          </cell>
          <cell r="B3687" t="str">
            <v>Estaca raiz perfurada na rocha com D = 25 cm - confecção</v>
          </cell>
          <cell r="C3687" t="str">
            <v>m</v>
          </cell>
          <cell r="D3687">
            <v>817.38</v>
          </cell>
        </row>
        <row r="3688">
          <cell r="A3688" t="str">
            <v>2306070</v>
          </cell>
          <cell r="B3688" t="str">
            <v>Estaca raiz perfurada na rocha com D = 31 cm - confecção</v>
          </cell>
          <cell r="C3688" t="str">
            <v>m</v>
          </cell>
          <cell r="D3688">
            <v>1271.23</v>
          </cell>
        </row>
        <row r="3689">
          <cell r="A3689" t="str">
            <v>2306071</v>
          </cell>
          <cell r="B3689" t="str">
            <v>Estaca raiz perfurada na rocha com D = 40 cm - confecção</v>
          </cell>
          <cell r="C3689" t="str">
            <v>m</v>
          </cell>
          <cell r="D3689">
            <v>1912.57</v>
          </cell>
        </row>
        <row r="3690">
          <cell r="A3690" t="str">
            <v>2306181</v>
          </cell>
          <cell r="B3690" t="str">
            <v>Estaca raiz perfurada na rocha com D = 45 cm - confecção</v>
          </cell>
          <cell r="C3690" t="str">
            <v>m</v>
          </cell>
          <cell r="D3690">
            <v>1925.6</v>
          </cell>
        </row>
        <row r="3691">
          <cell r="A3691" t="str">
            <v>2306062</v>
          </cell>
          <cell r="B3691" t="str">
            <v>Estaca raiz perfurada no solo com D = 16 cm - confecção</v>
          </cell>
          <cell r="C3691" t="str">
            <v>m</v>
          </cell>
          <cell r="D3691">
            <v>83.38</v>
          </cell>
        </row>
        <row r="3692">
          <cell r="A3692" t="str">
            <v>2306063</v>
          </cell>
          <cell r="B3692" t="str">
            <v>Estaca raiz perfurada no solo com D = 20 cm - confecção</v>
          </cell>
          <cell r="C3692" t="str">
            <v>m</v>
          </cell>
          <cell r="D3692">
            <v>100.26</v>
          </cell>
        </row>
        <row r="3693">
          <cell r="A3693" t="str">
            <v>2306064</v>
          </cell>
          <cell r="B3693" t="str">
            <v>Estaca raiz perfurada no solo com D = 25 cm - confecção</v>
          </cell>
          <cell r="C3693" t="str">
            <v>m</v>
          </cell>
          <cell r="D3693">
            <v>123.53</v>
          </cell>
        </row>
        <row r="3694">
          <cell r="A3694" t="str">
            <v>2306065</v>
          </cell>
          <cell r="B3694" t="str">
            <v>Estaca raiz perfurada no solo com D = 31 cm - confecção</v>
          </cell>
          <cell r="C3694" t="str">
            <v>m</v>
          </cell>
          <cell r="D3694">
            <v>159.93</v>
          </cell>
        </row>
        <row r="3695">
          <cell r="A3695" t="str">
            <v>2306066</v>
          </cell>
          <cell r="B3695" t="str">
            <v>Estaca raiz perfurada no solo com D = 40 cm - confecção</v>
          </cell>
          <cell r="C3695" t="str">
            <v>m</v>
          </cell>
          <cell r="D3695">
            <v>225.2</v>
          </cell>
        </row>
        <row r="3696">
          <cell r="A3696" t="str">
            <v>2306180</v>
          </cell>
          <cell r="B3696" t="str">
            <v>Estaca raiz perfurada no solo com D = 45 cm - confecção</v>
          </cell>
          <cell r="C3696" t="str">
            <v>m</v>
          </cell>
          <cell r="D3696">
            <v>254.24</v>
          </cell>
        </row>
        <row r="3697">
          <cell r="A3697" t="str">
            <v>2306009</v>
          </cell>
          <cell r="B3697" t="str">
            <v>Estaca Strauss D = 25 cm - confecção</v>
          </cell>
          <cell r="C3697" t="str">
            <v>m</v>
          </cell>
          <cell r="D3697">
            <v>16.22</v>
          </cell>
        </row>
        <row r="3698">
          <cell r="A3698" t="str">
            <v>2306010</v>
          </cell>
          <cell r="B3698" t="str">
            <v>Estaca Strauss D = 32 cm - confecção</v>
          </cell>
          <cell r="C3698" t="str">
            <v>m</v>
          </cell>
          <cell r="D3698">
            <v>20.21</v>
          </cell>
        </row>
        <row r="3699">
          <cell r="A3699" t="str">
            <v>2306011</v>
          </cell>
          <cell r="B3699" t="str">
            <v>Estaca Strauss D = 38 cm - confecção</v>
          </cell>
          <cell r="C3699" t="str">
            <v>m</v>
          </cell>
          <cell r="D3699">
            <v>23.02</v>
          </cell>
        </row>
        <row r="3700">
          <cell r="A3700" t="str">
            <v>2306012</v>
          </cell>
          <cell r="B3700" t="str">
            <v>Estaca Strauss D = 45 cm - confecção</v>
          </cell>
          <cell r="C3700" t="str">
            <v>m</v>
          </cell>
          <cell r="D3700">
            <v>26.96</v>
          </cell>
        </row>
        <row r="3701">
          <cell r="A3701" t="str">
            <v>2306108</v>
          </cell>
          <cell r="B3701" t="str">
            <v>Estaca trilho TR 25 - fornecimento e cravação</v>
          </cell>
          <cell r="C3701" t="str">
            <v>m</v>
          </cell>
          <cell r="D3701">
            <v>154.63999999999999</v>
          </cell>
        </row>
        <row r="3702">
          <cell r="A3702" t="str">
            <v>2306110</v>
          </cell>
          <cell r="B3702" t="str">
            <v>Estaca trilho TR 37 - fornecimento e cravação</v>
          </cell>
          <cell r="C3702" t="str">
            <v>m</v>
          </cell>
          <cell r="D3702">
            <v>220.79</v>
          </cell>
        </row>
        <row r="3703">
          <cell r="A3703" t="str">
            <v>2306111</v>
          </cell>
          <cell r="B3703" t="str">
            <v>Estaca trilho TR 45 - fornecimento e cravação</v>
          </cell>
          <cell r="C3703" t="str">
            <v>m</v>
          </cell>
          <cell r="D3703">
            <v>260.66000000000003</v>
          </cell>
        </row>
        <row r="3704">
          <cell r="A3704" t="str">
            <v>2306112</v>
          </cell>
          <cell r="B3704" t="str">
            <v>Estaca trilho TR 57 - fornecimento e cravação</v>
          </cell>
          <cell r="C3704" t="str">
            <v>m</v>
          </cell>
          <cell r="D3704">
            <v>324.72000000000003</v>
          </cell>
        </row>
        <row r="3705">
          <cell r="A3705" t="str">
            <v>2306113</v>
          </cell>
          <cell r="B3705" t="str">
            <v>Estaca trilho TR 68 - fornecimento e cravação</v>
          </cell>
          <cell r="C3705" t="str">
            <v>m</v>
          </cell>
          <cell r="D3705">
            <v>382.71</v>
          </cell>
        </row>
        <row r="3706">
          <cell r="A3706" t="str">
            <v>2306123</v>
          </cell>
          <cell r="B3706" t="str">
            <v>Estaca triplo trilho TR 25 - com emenda - fornecimento e cravação</v>
          </cell>
          <cell r="C3706" t="str">
            <v>m</v>
          </cell>
          <cell r="D3706">
            <v>422.97</v>
          </cell>
        </row>
        <row r="3707">
          <cell r="A3707" t="str">
            <v>2306124</v>
          </cell>
          <cell r="B3707" t="str">
            <v>Estaca triplo trilho TR 37 - com emenda - fornecimento e cravação</v>
          </cell>
          <cell r="C3707" t="str">
            <v>m</v>
          </cell>
          <cell r="D3707">
            <v>620.26</v>
          </cell>
        </row>
        <row r="3708">
          <cell r="A3708" t="str">
            <v>2306125</v>
          </cell>
          <cell r="B3708" t="str">
            <v>Estaca triplo trilho TR 45 - com emenda - fornecimento e cravação</v>
          </cell>
          <cell r="C3708" t="str">
            <v>m</v>
          </cell>
          <cell r="D3708">
            <v>740.77</v>
          </cell>
        </row>
        <row r="3709">
          <cell r="A3709" t="str">
            <v>2306126</v>
          </cell>
          <cell r="B3709" t="str">
            <v>Estaca triplo trilho TR 57 - com emenda - fornecimento e cravação</v>
          </cell>
          <cell r="C3709" t="str">
            <v>m</v>
          </cell>
          <cell r="D3709">
            <v>933.18</v>
          </cell>
        </row>
        <row r="3710">
          <cell r="A3710" t="str">
            <v>2306127</v>
          </cell>
          <cell r="B3710" t="str">
            <v>Estaca triplo trilho TR 68 - com emenda - fornecimento e cravação</v>
          </cell>
          <cell r="C3710" t="str">
            <v>m</v>
          </cell>
          <cell r="D3710">
            <v>1107.1600000000001</v>
          </cell>
        </row>
        <row r="3711">
          <cell r="A3711" t="str">
            <v>2306300</v>
          </cell>
          <cell r="B3711" t="str">
            <v>Fabricação de estaca pré-moldada de concreto protendida seção 15 x 15 cm</v>
          </cell>
          <cell r="C3711" t="str">
            <v>m</v>
          </cell>
          <cell r="D3711">
            <v>32.869999999999997</v>
          </cell>
        </row>
        <row r="3712">
          <cell r="A3712" t="str">
            <v>2306301</v>
          </cell>
          <cell r="B3712" t="str">
            <v>Fabricação de estaca pré-moldada de concreto protendida seção 17 x 17 cm</v>
          </cell>
          <cell r="C3712" t="str">
            <v>m</v>
          </cell>
          <cell r="D3712">
            <v>35.47</v>
          </cell>
        </row>
        <row r="3713">
          <cell r="A3713" t="str">
            <v>2306302</v>
          </cell>
          <cell r="B3713" t="str">
            <v>Fabricação de estaca pré-moldada de concreto protendida seção 20 x 20 cm</v>
          </cell>
          <cell r="C3713" t="str">
            <v>m</v>
          </cell>
          <cell r="D3713">
            <v>42.46</v>
          </cell>
        </row>
        <row r="3714">
          <cell r="A3714" t="str">
            <v>2306303</v>
          </cell>
          <cell r="B3714" t="str">
            <v>Fabricação de estaca pré-moldada de concreto protendida seção 21 x 21 cm</v>
          </cell>
          <cell r="C3714" t="str">
            <v>m</v>
          </cell>
          <cell r="D3714">
            <v>46.09</v>
          </cell>
        </row>
        <row r="3715">
          <cell r="A3715" t="str">
            <v>2306304</v>
          </cell>
          <cell r="B3715" t="str">
            <v>Fabricação de estaca pré-moldada de concreto protendida seção 23 x 23 cm</v>
          </cell>
          <cell r="C3715" t="str">
            <v>m</v>
          </cell>
          <cell r="D3715">
            <v>49.22</v>
          </cell>
        </row>
        <row r="3716">
          <cell r="A3716" t="str">
            <v>2306305</v>
          </cell>
          <cell r="B3716" t="str">
            <v>Fabricação de estaca pré-moldada de concreto protendida seção 25 x 25 cm</v>
          </cell>
          <cell r="C3716" t="str">
            <v>m</v>
          </cell>
          <cell r="D3716">
            <v>55.69</v>
          </cell>
        </row>
        <row r="3717">
          <cell r="A3717" t="str">
            <v>2306306</v>
          </cell>
          <cell r="B3717" t="str">
            <v>Fabricação de estaca pré-moldada de concreto protendida seção 26 x 26 cm</v>
          </cell>
          <cell r="C3717" t="str">
            <v>m</v>
          </cell>
          <cell r="D3717">
            <v>57.05</v>
          </cell>
        </row>
        <row r="3718">
          <cell r="A3718" t="str">
            <v>2306307</v>
          </cell>
          <cell r="B3718" t="str">
            <v>Fabricação de estaca pré-moldada de concreto protendida seção 30 x 30 cm</v>
          </cell>
          <cell r="C3718" t="str">
            <v>m</v>
          </cell>
          <cell r="D3718">
            <v>66.19</v>
          </cell>
        </row>
        <row r="3719">
          <cell r="A3719" t="str">
            <v>2306308</v>
          </cell>
          <cell r="B3719" t="str">
            <v>Fabricação de estaca pré-moldada de concreto protendida seção 33 x 33 cm</v>
          </cell>
          <cell r="C3719" t="str">
            <v>m</v>
          </cell>
          <cell r="D3719">
            <v>74.650000000000006</v>
          </cell>
        </row>
        <row r="3720">
          <cell r="A3720" t="str">
            <v>2306309</v>
          </cell>
          <cell r="B3720" t="str">
            <v>Fabricação de estaca pré-moldada de concreto protendida seção 35 x 35 cm</v>
          </cell>
          <cell r="C3720" t="str">
            <v>m</v>
          </cell>
          <cell r="D3720">
            <v>84.78</v>
          </cell>
        </row>
        <row r="3721">
          <cell r="A3721" t="str">
            <v>2306310</v>
          </cell>
          <cell r="B3721" t="str">
            <v>Fabricação de estaca pré-moldada de concreto protendida seção 38 x 38 cm</v>
          </cell>
          <cell r="C3721" t="str">
            <v>m</v>
          </cell>
          <cell r="D3721">
            <v>89.7</v>
          </cell>
        </row>
        <row r="3722">
          <cell r="A3722" t="str">
            <v>2306311</v>
          </cell>
          <cell r="B3722" t="str">
            <v>Fabricação de estaca pré-moldada de concreto protendida seção 40 x 40 cm</v>
          </cell>
          <cell r="C3722" t="str">
            <v>m</v>
          </cell>
          <cell r="D3722">
            <v>104.1</v>
          </cell>
        </row>
        <row r="3723">
          <cell r="A3723" t="str">
            <v>2306312</v>
          </cell>
          <cell r="B3723" t="str">
            <v>Fabricação de estaca pré-moldada de concreto protendida seção 42 x 42 cm</v>
          </cell>
          <cell r="C3723" t="str">
            <v>m</v>
          </cell>
          <cell r="D3723">
            <v>112.58</v>
          </cell>
        </row>
        <row r="3724">
          <cell r="A3724" t="str">
            <v>2306313</v>
          </cell>
          <cell r="B3724" t="str">
            <v>Fabricação de estaca pré-moldada de concreto protendida seção 45 x 45 cm</v>
          </cell>
          <cell r="C3724" t="str">
            <v>m</v>
          </cell>
          <cell r="D3724">
            <v>136.66</v>
          </cell>
        </row>
        <row r="3725">
          <cell r="A3725" t="str">
            <v>2306013</v>
          </cell>
          <cell r="B3725" t="str">
            <v>Gabarito de cravação de estacas submersas em aço ASTM A36 - confecção e instalação</v>
          </cell>
          <cell r="C3725" t="str">
            <v>kg</v>
          </cell>
          <cell r="D3725">
            <v>13.06</v>
          </cell>
        </row>
        <row r="3726">
          <cell r="A3726" t="str">
            <v>2306243</v>
          </cell>
          <cell r="B3726" t="str">
            <v>Muro guia para estaca barrete com duas cortinas de 10 x 110 cm</v>
          </cell>
          <cell r="C3726" t="str">
            <v>m</v>
          </cell>
          <cell r="D3726">
            <v>587.67999999999995</v>
          </cell>
        </row>
        <row r="3727">
          <cell r="A3727" t="str">
            <v>2408149</v>
          </cell>
          <cell r="B3727" t="str">
            <v>Estrutura em perfil de aço ASTM A36 corte, solda e montagem - fornecimento e instalação</v>
          </cell>
          <cell r="C3727" t="str">
            <v>kg</v>
          </cell>
          <cell r="D3727">
            <v>16.690000000000001</v>
          </cell>
        </row>
        <row r="3728">
          <cell r="A3728" t="str">
            <v>2407972</v>
          </cell>
          <cell r="B3728" t="str">
            <v>Fornecimento e aplicação de adesivo estrutural à base de resina epóxi</v>
          </cell>
          <cell r="C3728" t="str">
            <v>kg</v>
          </cell>
          <cell r="D3728">
            <v>70.28</v>
          </cell>
        </row>
        <row r="3729">
          <cell r="A3729" t="str">
            <v>2407973</v>
          </cell>
          <cell r="B3729" t="str">
            <v>Hidrojateamento em superfície de aço grau WJ-2</v>
          </cell>
          <cell r="C3729" t="str">
            <v>m²</v>
          </cell>
          <cell r="D3729">
            <v>29.67</v>
          </cell>
        </row>
        <row r="3730">
          <cell r="A3730" t="str">
            <v>2408075</v>
          </cell>
          <cell r="B3730" t="str">
            <v>Jateamento abrasivo em chapa de aço por esteira contínua</v>
          </cell>
          <cell r="C3730" t="str">
            <v>m²</v>
          </cell>
          <cell r="D3730">
            <v>5.79</v>
          </cell>
        </row>
        <row r="3731">
          <cell r="A3731" t="str">
            <v>2408069</v>
          </cell>
          <cell r="B3731" t="str">
            <v>Jateamento de chapa de aço com o uso de granalhas de aço grau Sa 2</v>
          </cell>
          <cell r="C3731" t="str">
            <v>m²</v>
          </cell>
          <cell r="D3731">
            <v>5.71</v>
          </cell>
        </row>
        <row r="3732">
          <cell r="A3732" t="str">
            <v>2419790</v>
          </cell>
          <cell r="B3732" t="str">
            <v>Jateamento de chapa de aço com o uso de granalhas de aço grau Sa 2 1/2</v>
          </cell>
          <cell r="C3732" t="str">
            <v>m²</v>
          </cell>
          <cell r="D3732">
            <v>10.32</v>
          </cell>
        </row>
        <row r="3733">
          <cell r="A3733" t="str">
            <v>2407976</v>
          </cell>
          <cell r="B3733" t="str">
            <v>Jateamento de chapa de aço com o uso de granalhas de aço grau Sa 2 1/2 - em espaço confinado</v>
          </cell>
          <cell r="C3733" t="str">
            <v>m²</v>
          </cell>
          <cell r="D3733">
            <v>11.77</v>
          </cell>
        </row>
        <row r="3734">
          <cell r="A3734" t="str">
            <v>2408068</v>
          </cell>
          <cell r="B3734" t="str">
            <v>Jateamento de chapa de aço com o uso de granalhas de aço grau Sa 3</v>
          </cell>
          <cell r="C3734" t="str">
            <v>m²</v>
          </cell>
          <cell r="D3734">
            <v>16.07</v>
          </cell>
        </row>
        <row r="3735">
          <cell r="A3735" t="str">
            <v>2419705</v>
          </cell>
          <cell r="B3735" t="str">
            <v>Pintura com epóxi de dois componentes com pistola a ar comprimido, uma demão, espessura de 120 µm</v>
          </cell>
          <cell r="C3735" t="str">
            <v>m²</v>
          </cell>
          <cell r="D3735">
            <v>10.89</v>
          </cell>
        </row>
        <row r="3736">
          <cell r="A3736" t="str">
            <v>2419704</v>
          </cell>
          <cell r="B3736" t="str">
            <v>Pintura com primer epóxi de dois componentes com pistola a ar comprimido, uma demão, espessura de 70 µm</v>
          </cell>
          <cell r="C3736" t="str">
            <v>m²</v>
          </cell>
          <cell r="D3736">
            <v>13.65</v>
          </cell>
        </row>
        <row r="3737">
          <cell r="A3737" t="str">
            <v>2407981</v>
          </cell>
          <cell r="B3737" t="str">
            <v>Pintura com selante epóxi vinílico com pistola airless, uma demão, espessura de 80 µm</v>
          </cell>
          <cell r="C3737" t="str">
            <v>m²</v>
          </cell>
          <cell r="D3737">
            <v>18.510000000000002</v>
          </cell>
        </row>
        <row r="3738">
          <cell r="A3738" t="str">
            <v>2407982</v>
          </cell>
          <cell r="B3738" t="str">
            <v>Pintura com tinta anti-incrustante com pistola airless, uma demão, espessura de 125 µm</v>
          </cell>
          <cell r="C3738" t="str">
            <v>m²</v>
          </cell>
          <cell r="D3738">
            <v>41.27</v>
          </cell>
        </row>
        <row r="3739">
          <cell r="A3739" t="str">
            <v>2419703</v>
          </cell>
          <cell r="B3739" t="str">
            <v>Pintura com tinta anticorrosiva à base de epóxi poliamida de dois componentes com pistola a ar comprimido, uma demão, espessura de 150 µm</v>
          </cell>
          <cell r="C3739" t="str">
            <v>m²</v>
          </cell>
          <cell r="D3739">
            <v>15.53</v>
          </cell>
        </row>
        <row r="3740">
          <cell r="A3740" t="str">
            <v>2408080</v>
          </cell>
          <cell r="B3740" t="str">
            <v>Pintura de acabamento com esmalte epóxi com pistola a ar comprimido, uma demão, espessura de 40 µm</v>
          </cell>
          <cell r="C3740" t="str">
            <v>m²</v>
          </cell>
          <cell r="D3740">
            <v>7.89</v>
          </cell>
        </row>
        <row r="3741">
          <cell r="A3741" t="str">
            <v>2408078</v>
          </cell>
          <cell r="B3741" t="str">
            <v>Pintura de acabamento com esmalte sintético com pistola a ar comprimido, uma demão, espessura de 30 µm</v>
          </cell>
          <cell r="C3741" t="str">
            <v>m²</v>
          </cell>
          <cell r="D3741">
            <v>3.03</v>
          </cell>
        </row>
        <row r="3742">
          <cell r="A3742" t="str">
            <v>2407979</v>
          </cell>
          <cell r="B3742" t="str">
            <v>Pintura de acabamento com tinta de poliuretano acrílico de dois componentes com pistola airless, uma demão, espessura de 70 µm</v>
          </cell>
          <cell r="C3742" t="str">
            <v>m²</v>
          </cell>
          <cell r="D3742">
            <v>14.91</v>
          </cell>
        </row>
        <row r="3743">
          <cell r="A3743" t="str">
            <v>2407980</v>
          </cell>
          <cell r="B3743" t="str">
            <v>Pintura de acabamento com tinta de poliuretano acrílico de dois componentes com pistola airless, uma demão, espessura de 70 µm - em espaço confinado</v>
          </cell>
          <cell r="C3743" t="str">
            <v>m²</v>
          </cell>
          <cell r="D3743">
            <v>14.95</v>
          </cell>
        </row>
        <row r="3744">
          <cell r="A3744" t="str">
            <v>2408077</v>
          </cell>
          <cell r="B3744" t="str">
            <v>Pintura de fundo com tinta alquídica com pistola a ar comprimido, uma demão, espessura de 30 µm</v>
          </cell>
          <cell r="C3744" t="str">
            <v>m²</v>
          </cell>
          <cell r="D3744">
            <v>6.7</v>
          </cell>
        </row>
        <row r="3745">
          <cell r="A3745" t="str">
            <v>2407983</v>
          </cell>
          <cell r="B3745" t="str">
            <v>Pintura de fundo com tinta anticorrosiva à base de epóxi poliamida de dois componentes com pistola airless, uma demão, espessura de 100 µm - em espaço confinado</v>
          </cell>
          <cell r="C3745" t="str">
            <v>m²</v>
          </cell>
          <cell r="D3745">
            <v>8.36</v>
          </cell>
        </row>
        <row r="3746">
          <cell r="A3746" t="str">
            <v>2407977</v>
          </cell>
          <cell r="B3746" t="str">
            <v>Pintura de fundo com tinta anticorrosiva à base de epóxi poliamida de dois componentes com pistola airless, uma demão, espessura de 160 µm</v>
          </cell>
          <cell r="C3746" t="str">
            <v>m²</v>
          </cell>
          <cell r="D3746">
            <v>16.239999999999998</v>
          </cell>
        </row>
        <row r="3747">
          <cell r="A3747" t="str">
            <v>2407978</v>
          </cell>
          <cell r="B3747" t="str">
            <v>Pintura de fundo com tinta anticorrosiva à base de epóxi poliamida de dois componentes com pistola airless, uma demão, espessura de 160 µm - em espaço confinado</v>
          </cell>
          <cell r="C3747" t="str">
            <v>m²</v>
          </cell>
          <cell r="D3747">
            <v>16.28</v>
          </cell>
        </row>
        <row r="3748">
          <cell r="A3748" t="str">
            <v>2408079</v>
          </cell>
          <cell r="B3748" t="str">
            <v>Pintura de fundo com tinta epóxi com pistola a ar comprimido, uma demão, espessura de 120 µm</v>
          </cell>
          <cell r="C3748" t="str">
            <v>m²</v>
          </cell>
          <cell r="D3748">
            <v>49.31</v>
          </cell>
        </row>
        <row r="3749">
          <cell r="A3749" t="str">
            <v>2408076</v>
          </cell>
          <cell r="B3749" t="str">
            <v>Pintura shop primer em chapa de aço por esteira contínua</v>
          </cell>
          <cell r="C3749" t="str">
            <v>m²</v>
          </cell>
          <cell r="D3749">
            <v>10.35</v>
          </cell>
        </row>
        <row r="3750">
          <cell r="A3750" t="str">
            <v>2408057</v>
          </cell>
          <cell r="B3750" t="str">
            <v>Solda elétrica de perfis metálicos e chapas de aço com eletrodo E60XX</v>
          </cell>
          <cell r="C3750" t="str">
            <v>kg</v>
          </cell>
          <cell r="D3750">
            <v>103.84</v>
          </cell>
        </row>
        <row r="3751">
          <cell r="A3751" t="str">
            <v>2408058</v>
          </cell>
          <cell r="B3751" t="str">
            <v>Solda elétrica de perfis metálicos e chapas de aço com eletrodo E70XX</v>
          </cell>
          <cell r="C3751" t="str">
            <v>kg</v>
          </cell>
          <cell r="D3751">
            <v>68.56</v>
          </cell>
        </row>
        <row r="3752">
          <cell r="A3752" t="str">
            <v>2407974</v>
          </cell>
          <cell r="B3752" t="str">
            <v>Tratamento de superfície de aço com ferramenta mecânica grau SP-11</v>
          </cell>
          <cell r="C3752" t="str">
            <v>m²</v>
          </cell>
          <cell r="D3752">
            <v>351.66</v>
          </cell>
        </row>
        <row r="3753">
          <cell r="A3753" t="str">
            <v>2407975</v>
          </cell>
          <cell r="B3753" t="str">
            <v>Tratamento de superfície de aço com ferramenta mecânica grau SP-11 - em espaço confinado</v>
          </cell>
          <cell r="C3753" t="str">
            <v>m²</v>
          </cell>
          <cell r="D3753">
            <v>358.55</v>
          </cell>
        </row>
        <row r="3754">
          <cell r="A3754" t="str">
            <v>2419789</v>
          </cell>
          <cell r="B3754" t="str">
            <v>Tratamento em chapa de aço por esteira contínua</v>
          </cell>
          <cell r="C3754" t="str">
            <v>m²</v>
          </cell>
          <cell r="D3754">
            <v>9.02</v>
          </cell>
        </row>
        <row r="3755">
          <cell r="A3755" t="str">
            <v>2607183</v>
          </cell>
          <cell r="B3755" t="str">
            <v>Alinhamento manual da grade do AMV para qualquer abertura e qualquer bitola</v>
          </cell>
          <cell r="C3755" t="str">
            <v>un</v>
          </cell>
          <cell r="D3755">
            <v>319.63</v>
          </cell>
        </row>
        <row r="3756">
          <cell r="A3756" t="str">
            <v>2607226</v>
          </cell>
          <cell r="B3756" t="str">
            <v>Assentamento dos materiais metálicos do AMV 1:10, TR 45, bitola larga</v>
          </cell>
          <cell r="C3756" t="str">
            <v>un</v>
          </cell>
          <cell r="D3756">
            <v>401133</v>
          </cell>
        </row>
        <row r="3757">
          <cell r="A3757" t="str">
            <v>2607209</v>
          </cell>
          <cell r="B3757" t="str">
            <v>Assentamento dos materiais metálicos do AMV 1:10, TR 45, bitola métrica</v>
          </cell>
          <cell r="C3757" t="str">
            <v>un</v>
          </cell>
          <cell r="D3757">
            <v>349229.57</v>
          </cell>
        </row>
        <row r="3758">
          <cell r="A3758" t="str">
            <v>2607161</v>
          </cell>
          <cell r="B3758" t="str">
            <v>Assentamento dos materiais metálicos do AMV 1:10, TR 45, bitola mista</v>
          </cell>
          <cell r="C3758" t="str">
            <v>un</v>
          </cell>
          <cell r="D3758">
            <v>481007.58</v>
          </cell>
        </row>
        <row r="3759">
          <cell r="A3759" t="str">
            <v>2607148</v>
          </cell>
          <cell r="B3759" t="str">
            <v>Assentamento dos materiais metálicos do AMV 1:10, TR 57, bitola larga</v>
          </cell>
          <cell r="C3759" t="str">
            <v>un</v>
          </cell>
          <cell r="D3759">
            <v>507158.41</v>
          </cell>
        </row>
        <row r="3760">
          <cell r="A3760" t="str">
            <v>2607213</v>
          </cell>
          <cell r="B3760" t="str">
            <v>Assentamento dos materiais metálicos do AMV 1:10, TR 57, bitola métrica</v>
          </cell>
          <cell r="C3760" t="str">
            <v>un</v>
          </cell>
          <cell r="D3760">
            <v>441339.8</v>
          </cell>
        </row>
        <row r="3761">
          <cell r="A3761" t="str">
            <v>2607165</v>
          </cell>
          <cell r="B3761" t="str">
            <v>Assentamento dos materiais metálicos do AMV 1:10, TR 57, bitola mista</v>
          </cell>
          <cell r="C3761" t="str">
            <v>un</v>
          </cell>
          <cell r="D3761">
            <v>610311.80000000005</v>
          </cell>
        </row>
        <row r="3762">
          <cell r="A3762" t="str">
            <v>2607152</v>
          </cell>
          <cell r="B3762" t="str">
            <v>Assentamento dos materiais metálicos do AMV 1:10, TR 68, bitola larga</v>
          </cell>
          <cell r="C3762" t="str">
            <v>un</v>
          </cell>
          <cell r="D3762">
            <v>605505.07999999996</v>
          </cell>
        </row>
        <row r="3763">
          <cell r="A3763" t="str">
            <v>2607217</v>
          </cell>
          <cell r="B3763" t="str">
            <v>Assentamento dos materiais metálicos do AMV 1:10, TR 68, bitola métrica</v>
          </cell>
          <cell r="C3763" t="str">
            <v>un</v>
          </cell>
          <cell r="D3763">
            <v>525754.21</v>
          </cell>
        </row>
        <row r="3764">
          <cell r="A3764" t="str">
            <v>2607169</v>
          </cell>
          <cell r="B3764" t="str">
            <v>Assentamento dos materiais metálicos do AMV 1:10, TR 68, bitola mista</v>
          </cell>
          <cell r="C3764" t="str">
            <v>un</v>
          </cell>
          <cell r="D3764">
            <v>726864.95</v>
          </cell>
        </row>
        <row r="3765">
          <cell r="A3765" t="str">
            <v>2607156</v>
          </cell>
          <cell r="B3765" t="str">
            <v>Assentamento dos materiais metálicos do AMV 1:10, UIC 60, bitola larga</v>
          </cell>
          <cell r="C3765" t="str">
            <v>un</v>
          </cell>
          <cell r="D3765">
            <v>533781.75</v>
          </cell>
        </row>
        <row r="3766">
          <cell r="A3766" t="str">
            <v>2607221</v>
          </cell>
          <cell r="B3766" t="str">
            <v>Assentamento dos materiais metálicos do AMV 1:10, UIC 60, bitola métrica</v>
          </cell>
          <cell r="C3766" t="str">
            <v>un</v>
          </cell>
          <cell r="D3766">
            <v>464420.21</v>
          </cell>
        </row>
        <row r="3767">
          <cell r="A3767" t="str">
            <v>2607173</v>
          </cell>
          <cell r="B3767" t="str">
            <v>Assentamento dos materiais metálicos do AMV 1:10, UIC 60, bitola mista</v>
          </cell>
          <cell r="C3767" t="str">
            <v>un</v>
          </cell>
          <cell r="D3767">
            <v>642179.07999999996</v>
          </cell>
        </row>
        <row r="3768">
          <cell r="A3768" t="str">
            <v>2607227</v>
          </cell>
          <cell r="B3768" t="str">
            <v>Assentamento dos materiais metálicos do AMV 1:12, TR 45, bitola larga</v>
          </cell>
          <cell r="C3768" t="str">
            <v>un</v>
          </cell>
          <cell r="D3768">
            <v>441036.34</v>
          </cell>
        </row>
        <row r="3769">
          <cell r="A3769" t="str">
            <v>2607210</v>
          </cell>
          <cell r="B3769" t="str">
            <v>Assentamento dos materiais metálicos do AMV 1:12, TR 45, bitola métrica</v>
          </cell>
          <cell r="C3769" t="str">
            <v>un</v>
          </cell>
          <cell r="D3769">
            <v>383907.81</v>
          </cell>
        </row>
        <row r="3770">
          <cell r="A3770" t="str">
            <v>2607162</v>
          </cell>
          <cell r="B3770" t="str">
            <v>Assentamento dos materiais metálicos do AMV 1:12, TR 45, bitola mista</v>
          </cell>
          <cell r="C3770" t="str">
            <v>un</v>
          </cell>
          <cell r="D3770">
            <v>528983.80000000005</v>
          </cell>
        </row>
        <row r="3771">
          <cell r="A3771" t="str">
            <v>2607149</v>
          </cell>
          <cell r="B3771" t="str">
            <v>Assentamento dos materiais metálicos do AMV 1:12, TR 57, bitola larga</v>
          </cell>
          <cell r="C3771" t="str">
            <v>un</v>
          </cell>
          <cell r="D3771">
            <v>557700.82999999996</v>
          </cell>
        </row>
        <row r="3772">
          <cell r="A3772" t="str">
            <v>2607214</v>
          </cell>
          <cell r="B3772" t="str">
            <v>Assentamento dos materiais metálicos do AMV 1:12, TR 57, bitola métrica</v>
          </cell>
          <cell r="C3772" t="str">
            <v>un</v>
          </cell>
          <cell r="D3772">
            <v>485256.35</v>
          </cell>
        </row>
        <row r="3773">
          <cell r="A3773" t="str">
            <v>2607166</v>
          </cell>
          <cell r="B3773" t="str">
            <v>Assentamento dos materiais metálicos do AMV 1:12, TR 57, bitola mista</v>
          </cell>
          <cell r="C3773" t="str">
            <v>un</v>
          </cell>
          <cell r="D3773">
            <v>671104.04</v>
          </cell>
        </row>
        <row r="3774">
          <cell r="A3774" t="str">
            <v>2607153</v>
          </cell>
          <cell r="B3774" t="str">
            <v>Assentamento dos materiais metálicos do AMV 1:12, TR 68, bitola larga</v>
          </cell>
          <cell r="C3774" t="str">
            <v>un</v>
          </cell>
          <cell r="D3774">
            <v>665679.16</v>
          </cell>
        </row>
        <row r="3775">
          <cell r="A3775" t="str">
            <v>2607218</v>
          </cell>
          <cell r="B3775" t="str">
            <v>Assentamento dos materiais metálicos do AMV 1:12, TR 68, bitola métrica</v>
          </cell>
          <cell r="C3775" t="str">
            <v>un</v>
          </cell>
          <cell r="D3775">
            <v>579868.02</v>
          </cell>
        </row>
        <row r="3776">
          <cell r="A3776" t="str">
            <v>2607170</v>
          </cell>
          <cell r="B3776" t="str">
            <v>Assentamento dos materiais metálicos do AMV 1:12, TR 68, bitola mista</v>
          </cell>
          <cell r="C3776" t="str">
            <v>un</v>
          </cell>
          <cell r="D3776">
            <v>799343.95</v>
          </cell>
        </row>
        <row r="3777">
          <cell r="A3777" t="str">
            <v>2607157</v>
          </cell>
          <cell r="B3777" t="str">
            <v>Assentamento dos materiais metálicos do AMV 1:12, UIC 60, bitola larga</v>
          </cell>
          <cell r="C3777" t="str">
            <v>un</v>
          </cell>
          <cell r="D3777">
            <v>588745.98</v>
          </cell>
        </row>
        <row r="3778">
          <cell r="A3778" t="str">
            <v>2607222</v>
          </cell>
          <cell r="B3778" t="str">
            <v>Assentamento dos materiais metálicos do AMV 1:12, UIC 60, bitola métrica</v>
          </cell>
          <cell r="C3778" t="str">
            <v>un</v>
          </cell>
          <cell r="D3778">
            <v>510651.92</v>
          </cell>
        </row>
        <row r="3779">
          <cell r="A3779" t="str">
            <v>2607174</v>
          </cell>
          <cell r="B3779" t="str">
            <v>Assentamento dos materiais metálicos do AMV 1:12, UIC 60, bitola mista</v>
          </cell>
          <cell r="C3779" t="str">
            <v>un</v>
          </cell>
          <cell r="D3779">
            <v>706172.64</v>
          </cell>
        </row>
        <row r="3780">
          <cell r="A3780" t="str">
            <v>2607228</v>
          </cell>
          <cell r="B3780" t="str">
            <v>Assentamento dos materiais metálicos do AMV 1:14, TR 45, bitola larga</v>
          </cell>
          <cell r="C3780" t="str">
            <v>un</v>
          </cell>
          <cell r="D3780">
            <v>484902.11</v>
          </cell>
        </row>
        <row r="3781">
          <cell r="A3781" t="str">
            <v>2607211</v>
          </cell>
          <cell r="B3781" t="str">
            <v>Assentamento dos materiais metálicos do AMV 1:14, TR 45, bitola métrica</v>
          </cell>
          <cell r="C3781" t="str">
            <v>un</v>
          </cell>
          <cell r="D3781">
            <v>422032.79</v>
          </cell>
        </row>
        <row r="3782">
          <cell r="A3782" t="str">
            <v>2607163</v>
          </cell>
          <cell r="B3782" t="str">
            <v>Assentamento dos materiais metálicos do AMV 1:14, TR 45, bitola mista</v>
          </cell>
          <cell r="C3782" t="str">
            <v>un</v>
          </cell>
          <cell r="D3782">
            <v>583453.15</v>
          </cell>
        </row>
        <row r="3783">
          <cell r="A3783" t="str">
            <v>2607150</v>
          </cell>
          <cell r="B3783" t="str">
            <v>Assentamento dos materiais metálicos do AMV 1:14, TR 57, bitola larga</v>
          </cell>
          <cell r="C3783" t="str">
            <v>un</v>
          </cell>
          <cell r="D3783">
            <v>615070.30000000005</v>
          </cell>
        </row>
        <row r="3784">
          <cell r="A3784" t="str">
            <v>2607215</v>
          </cell>
          <cell r="B3784" t="str">
            <v>Assentamento dos materiais metálicos do AMV 1:14, TR 57, bitola métrica</v>
          </cell>
          <cell r="C3784" t="str">
            <v>un</v>
          </cell>
          <cell r="D3784">
            <v>533538.34</v>
          </cell>
        </row>
        <row r="3785">
          <cell r="A3785" t="str">
            <v>2607167</v>
          </cell>
          <cell r="B3785" t="str">
            <v>Assentamento dos materiais metálicos do AMV 1:14, TR 57, bitola mista</v>
          </cell>
          <cell r="C3785" t="str">
            <v>un</v>
          </cell>
          <cell r="D3785">
            <v>737918.65</v>
          </cell>
        </row>
        <row r="3786">
          <cell r="A3786" t="str">
            <v>2607154</v>
          </cell>
          <cell r="B3786" t="str">
            <v>Assentamento dos materiais metálicos do AMV 1:14, TR 68, bitola larga</v>
          </cell>
          <cell r="C3786" t="str">
            <v>un</v>
          </cell>
          <cell r="D3786">
            <v>731841.48</v>
          </cell>
        </row>
        <row r="3787">
          <cell r="A3787" t="str">
            <v>2607219</v>
          </cell>
          <cell r="B3787" t="str">
            <v>Assentamento dos materiais metálicos do AMV 1:14, TR 68, bitola métrica</v>
          </cell>
          <cell r="C3787" t="str">
            <v>un</v>
          </cell>
          <cell r="D3787">
            <v>637449.16</v>
          </cell>
        </row>
        <row r="3788">
          <cell r="A3788" t="str">
            <v>2607171</v>
          </cell>
          <cell r="B3788" t="str">
            <v>Assentamento dos materiais metálicos do AMV 1:14, TR 68, bitola mista</v>
          </cell>
          <cell r="C3788" t="str">
            <v>un</v>
          </cell>
          <cell r="D3788">
            <v>884934.21</v>
          </cell>
        </row>
        <row r="3789">
          <cell r="A3789" t="str">
            <v>2607158</v>
          </cell>
          <cell r="B3789" t="str">
            <v>Assentamento dos materiais metálicos do AMV 1:14, UIC 60, bitola larga</v>
          </cell>
          <cell r="C3789" t="str">
            <v>un</v>
          </cell>
          <cell r="D3789">
            <v>647253.54</v>
          </cell>
        </row>
        <row r="3790">
          <cell r="A3790" t="str">
            <v>2607223</v>
          </cell>
          <cell r="B3790" t="str">
            <v>Assentamento dos materiais metálicos do AMV 1:14, UIC 60, bitola métrica</v>
          </cell>
          <cell r="C3790" t="str">
            <v>un</v>
          </cell>
          <cell r="D3790">
            <v>561479.28</v>
          </cell>
        </row>
        <row r="3791">
          <cell r="A3791" t="str">
            <v>2607175</v>
          </cell>
          <cell r="B3791" t="str">
            <v>Assentamento dos materiais metálicos do AMV 1:14, UIC 60, bitola mista</v>
          </cell>
          <cell r="C3791" t="str">
            <v>un</v>
          </cell>
          <cell r="D3791">
            <v>776506.3</v>
          </cell>
        </row>
        <row r="3792">
          <cell r="A3792" t="str">
            <v>2607151</v>
          </cell>
          <cell r="B3792" t="str">
            <v>Assentamento dos materiais metálicos do AMV 1:20, TR 57, bitola larga</v>
          </cell>
          <cell r="C3792" t="str">
            <v>un</v>
          </cell>
          <cell r="D3792">
            <v>737518.41</v>
          </cell>
        </row>
        <row r="3793">
          <cell r="A3793" t="str">
            <v>2607216</v>
          </cell>
          <cell r="B3793" t="str">
            <v>Assentamento dos materiais metálicos do AMV 1:20, TR 57, bitola métrica</v>
          </cell>
          <cell r="C3793" t="str">
            <v>un</v>
          </cell>
          <cell r="D3793">
            <v>641708.22</v>
          </cell>
        </row>
        <row r="3794">
          <cell r="A3794" t="str">
            <v>2607168</v>
          </cell>
          <cell r="B3794" t="str">
            <v>Assentamento dos materiais metálicos do AMV 1:20, TR 57, bitola mista</v>
          </cell>
          <cell r="C3794" t="str">
            <v>un</v>
          </cell>
          <cell r="D3794">
            <v>891290.24</v>
          </cell>
        </row>
        <row r="3795">
          <cell r="A3795" t="str">
            <v>2607155</v>
          </cell>
          <cell r="B3795" t="str">
            <v>Assentamento dos materiais metálicos do AMV 1:20, TR 68, bitola larga</v>
          </cell>
          <cell r="C3795" t="str">
            <v>un</v>
          </cell>
          <cell r="D3795">
            <v>883557.92</v>
          </cell>
        </row>
        <row r="3796">
          <cell r="A3796" t="str">
            <v>2607220</v>
          </cell>
          <cell r="B3796" t="str">
            <v>Assentamento dos materiais metálicos do AMV 1:20, TR 68, bitola métrica</v>
          </cell>
          <cell r="C3796" t="str">
            <v>un</v>
          </cell>
          <cell r="D3796">
            <v>764361.11</v>
          </cell>
        </row>
        <row r="3797">
          <cell r="A3797" t="str">
            <v>2607172</v>
          </cell>
          <cell r="B3797" t="str">
            <v>Assentamento dos materiais metálicos do AMV 1:20, TR 68, bitola mista</v>
          </cell>
          <cell r="C3797" t="str">
            <v>un</v>
          </cell>
          <cell r="D3797">
            <v>1060698.71</v>
          </cell>
        </row>
        <row r="3798">
          <cell r="A3798" t="str">
            <v>2607159</v>
          </cell>
          <cell r="B3798" t="str">
            <v>Assentamento dos materiais metálicos do AMV 1:20, UIC 60, bitola larga</v>
          </cell>
          <cell r="C3798" t="str">
            <v>un</v>
          </cell>
          <cell r="D3798">
            <v>776279.68</v>
          </cell>
        </row>
        <row r="3799">
          <cell r="A3799" t="str">
            <v>2607224</v>
          </cell>
          <cell r="B3799" t="str">
            <v>Assentamento dos materiais metálicos do AMV 1:20, UIC 60, bitola métrica</v>
          </cell>
          <cell r="C3799" t="str">
            <v>un</v>
          </cell>
          <cell r="D3799">
            <v>675260.74</v>
          </cell>
        </row>
        <row r="3800">
          <cell r="A3800" t="str">
            <v>2607176</v>
          </cell>
          <cell r="B3800" t="str">
            <v>Assentamento dos materiais metálicos do AMV 1:20, UIC 60, bitola mista</v>
          </cell>
          <cell r="C3800" t="str">
            <v>un</v>
          </cell>
          <cell r="D3800">
            <v>937642.75</v>
          </cell>
        </row>
        <row r="3801">
          <cell r="A3801" t="str">
            <v>2607225</v>
          </cell>
          <cell r="B3801" t="str">
            <v>Assentamento dos materiais metálicos do AMV 1:8, TR 45, bitola larga</v>
          </cell>
          <cell r="C3801" t="str">
            <v>un</v>
          </cell>
          <cell r="D3801">
            <v>364832.43</v>
          </cell>
        </row>
        <row r="3802">
          <cell r="A3802" t="str">
            <v>2607208</v>
          </cell>
          <cell r="B3802" t="str">
            <v>Assentamento dos materiais metálicos do AMV 1:8, TR 45, bitola métrica</v>
          </cell>
          <cell r="C3802" t="str">
            <v>un</v>
          </cell>
          <cell r="D3802">
            <v>317685.59000000003</v>
          </cell>
        </row>
        <row r="3803">
          <cell r="A3803" t="str">
            <v>2607160</v>
          </cell>
          <cell r="B3803" t="str">
            <v>Assentamento dos materiais metálicos do AMV 1:8, TR 45, bitola mista</v>
          </cell>
          <cell r="C3803" t="str">
            <v>un</v>
          </cell>
          <cell r="D3803">
            <v>437352.29</v>
          </cell>
        </row>
        <row r="3804">
          <cell r="A3804" t="str">
            <v>2607229</v>
          </cell>
          <cell r="B3804" t="str">
            <v>Assentamento dos materiais metálicos do AMV 1:8, TR 57, bitola larga</v>
          </cell>
          <cell r="C3804" t="str">
            <v>un</v>
          </cell>
          <cell r="D3804">
            <v>461146.45</v>
          </cell>
        </row>
        <row r="3805">
          <cell r="A3805" t="str">
            <v>2607212</v>
          </cell>
          <cell r="B3805" t="str">
            <v>Assentamento dos materiais metálicos do AMV 1:8, TR 57, bitola métrica</v>
          </cell>
          <cell r="C3805" t="str">
            <v>un</v>
          </cell>
          <cell r="D3805">
            <v>401392.16</v>
          </cell>
        </row>
        <row r="3806">
          <cell r="A3806" t="str">
            <v>2607164</v>
          </cell>
          <cell r="B3806" t="str">
            <v>Assentamento dos materiais metálicos do AMV 1:8, TR 57, bitola mista</v>
          </cell>
          <cell r="C3806" t="str">
            <v>un</v>
          </cell>
          <cell r="D3806">
            <v>553254.48</v>
          </cell>
        </row>
        <row r="3807">
          <cell r="A3807" t="str">
            <v>2607207</v>
          </cell>
          <cell r="B3807" t="str">
            <v>Lançamento manual de lastro em AMV com descarga da brita por caminhão</v>
          </cell>
          <cell r="C3807" t="str">
            <v>m³</v>
          </cell>
          <cell r="D3807">
            <v>178.45</v>
          </cell>
        </row>
        <row r="3808">
          <cell r="A3808" t="str">
            <v>2607206</v>
          </cell>
          <cell r="B3808" t="str">
            <v>Lançamento mecânico de lastro em AMV com descarga da brita por caminhão e espalhamento com carregadeira de pneus</v>
          </cell>
          <cell r="C3808" t="str">
            <v>m³</v>
          </cell>
          <cell r="D3808">
            <v>173.85</v>
          </cell>
        </row>
        <row r="3809">
          <cell r="A3809" t="str">
            <v>2607344</v>
          </cell>
          <cell r="B3809" t="str">
            <v>Nivelamento de AMV com socaria com grupo vibrador e levante de até 10 cm, abertura 1:10, bitola larga, dormente de madeira ou concreto</v>
          </cell>
          <cell r="C3809" t="str">
            <v>un</v>
          </cell>
          <cell r="D3809">
            <v>232.64</v>
          </cell>
        </row>
        <row r="3810">
          <cell r="A3810" t="str">
            <v>2607339</v>
          </cell>
          <cell r="B3810" t="str">
            <v>Nivelamento de AMV com socaria com grupo vibrador e levante de até 10 cm, abertura 1:10, bitola métrica, dormente de madeira ou concreto</v>
          </cell>
          <cell r="C3810" t="str">
            <v>un</v>
          </cell>
          <cell r="D3810">
            <v>159.83000000000001</v>
          </cell>
        </row>
        <row r="3811">
          <cell r="A3811" t="str">
            <v>2607349</v>
          </cell>
          <cell r="B3811" t="str">
            <v>Nivelamento de AMV com socaria com grupo vibrador e levante de até 10 cm, abertura 1:10, bitola mista, dormente de madeira ou concreto</v>
          </cell>
          <cell r="C3811" t="str">
            <v>un</v>
          </cell>
          <cell r="D3811">
            <v>355.2</v>
          </cell>
        </row>
        <row r="3812">
          <cell r="A3812" t="str">
            <v>2607345</v>
          </cell>
          <cell r="B3812" t="str">
            <v>Nivelamento de AMV com socaria com grupo vibrador e levante de até 10 cm, abertura 1:12, bitola larga, dormente de madeira ou concreto</v>
          </cell>
          <cell r="C3812" t="str">
            <v>un</v>
          </cell>
          <cell r="D3812">
            <v>265.45999999999998</v>
          </cell>
        </row>
        <row r="3813">
          <cell r="A3813" t="str">
            <v>2607340</v>
          </cell>
          <cell r="B3813" t="str">
            <v>Nivelamento de AMV com socaria com grupo vibrador e levante de até 10 cm, abertura 1:12, bitola métrica, dormente de madeira ou concreto</v>
          </cell>
          <cell r="C3813" t="str">
            <v>un</v>
          </cell>
          <cell r="D3813">
            <v>182.48</v>
          </cell>
        </row>
        <row r="3814">
          <cell r="A3814" t="str">
            <v>2607350</v>
          </cell>
          <cell r="B3814" t="str">
            <v>Nivelamento de AMV com socaria com grupo vibrador e levante de até 10 cm, abertura 1:12, bitola mista, dormente de madeira ou concreto</v>
          </cell>
          <cell r="C3814" t="str">
            <v>un</v>
          </cell>
          <cell r="D3814">
            <v>405.73</v>
          </cell>
        </row>
        <row r="3815">
          <cell r="A3815" t="str">
            <v>2607346</v>
          </cell>
          <cell r="B3815" t="str">
            <v>Nivelamento de AMV com socaria com grupo vibrador e levante de até 10 cm, abertura 1:14, bitola larga, dormente de madeira ou concreto</v>
          </cell>
          <cell r="C3815" t="str">
            <v>un</v>
          </cell>
          <cell r="D3815">
            <v>308.33</v>
          </cell>
        </row>
        <row r="3816">
          <cell r="A3816" t="str">
            <v>2607341</v>
          </cell>
          <cell r="B3816" t="str">
            <v>Nivelamento de AMV com socaria com grupo vibrador e levante de até 10 cm, abertura 1:14, bitola métrica, dormente de madeira ou concreto</v>
          </cell>
          <cell r="C3816" t="str">
            <v>un</v>
          </cell>
          <cell r="D3816">
            <v>215.27</v>
          </cell>
        </row>
        <row r="3817">
          <cell r="A3817" t="str">
            <v>2607351</v>
          </cell>
          <cell r="B3817" t="str">
            <v>Nivelamento de AMV com socaria com grupo vibrador e levante de até 10 cm, abertura 1:14, bitola mista, dormente de madeira ou concreto</v>
          </cell>
          <cell r="C3817" t="str">
            <v>un</v>
          </cell>
          <cell r="D3817">
            <v>471.29</v>
          </cell>
        </row>
        <row r="3818">
          <cell r="A3818" t="str">
            <v>2607347</v>
          </cell>
          <cell r="B3818" t="str">
            <v>Nivelamento de AMV com socaria com grupo vibrador e levante de até 10 cm, abertura 1:20, bitola larga, dormente de madeira ou concreto</v>
          </cell>
          <cell r="C3818" t="str">
            <v>un</v>
          </cell>
          <cell r="D3818">
            <v>406.81</v>
          </cell>
        </row>
        <row r="3819">
          <cell r="A3819" t="str">
            <v>2607342</v>
          </cell>
          <cell r="B3819" t="str">
            <v>Nivelamento de AMV com socaria com grupo vibrador e levante de até 10 cm, abertura 1:20, bitola métrica, dormente de madeira ou concreto</v>
          </cell>
          <cell r="C3819" t="str">
            <v>un</v>
          </cell>
          <cell r="D3819">
            <v>265.45999999999998</v>
          </cell>
        </row>
        <row r="3820">
          <cell r="A3820" t="str">
            <v>2607352</v>
          </cell>
          <cell r="B3820" t="str">
            <v>Nivelamento de AMV com socaria com grupo vibrador e levante de até 10 cm, abertura 1:20, bitola mista, dormente de madeira ou concreto</v>
          </cell>
          <cell r="C3820" t="str">
            <v>un</v>
          </cell>
          <cell r="D3820">
            <v>620.1</v>
          </cell>
        </row>
        <row r="3821">
          <cell r="A3821" t="str">
            <v>2607343</v>
          </cell>
          <cell r="B3821" t="str">
            <v>Nivelamento de AMV com socaria com grupo vibrador e levante de até 10 cm, abertura 1:8, bitola larga, dormente de madeira</v>
          </cell>
          <cell r="C3821" t="str">
            <v>un</v>
          </cell>
          <cell r="D3821">
            <v>186.78</v>
          </cell>
        </row>
        <row r="3822">
          <cell r="A3822" t="str">
            <v>2607338</v>
          </cell>
          <cell r="B3822" t="str">
            <v>Nivelamento de AMV com socaria com grupo vibrador e levante de até 10 cm, abertura 1:8, bitola métrica, dormente de madeira</v>
          </cell>
          <cell r="C3822" t="str">
            <v>un</v>
          </cell>
          <cell r="D3822">
            <v>136.66999999999999</v>
          </cell>
        </row>
        <row r="3823">
          <cell r="A3823" t="str">
            <v>2607348</v>
          </cell>
          <cell r="B3823" t="str">
            <v>Nivelamento de AMV com socaria com grupo vibrador e levante de até 10 cm, abertura 1:8, bitola mista, dormente de madeira</v>
          </cell>
          <cell r="C3823" t="str">
            <v>un</v>
          </cell>
          <cell r="D3823">
            <v>285.36</v>
          </cell>
        </row>
        <row r="3824">
          <cell r="A3824" t="str">
            <v>2607329</v>
          </cell>
          <cell r="B3824" t="str">
            <v>Nivelamento de AMV com socaria manual e levante de até 10 cm, abertura 1:10, bitola larga, dormente de madeira ou concreto</v>
          </cell>
          <cell r="C3824" t="str">
            <v>un</v>
          </cell>
          <cell r="D3824">
            <v>531.42999999999995</v>
          </cell>
        </row>
        <row r="3825">
          <cell r="A3825" t="str">
            <v>2607324</v>
          </cell>
          <cell r="B3825" t="str">
            <v>Nivelamento de AMV com socaria manual e levante de até 10 cm, abertura 1:10, bitola métrica, dormente de madeira ou concreto</v>
          </cell>
          <cell r="C3825" t="str">
            <v>un</v>
          </cell>
          <cell r="D3825">
            <v>362.82</v>
          </cell>
        </row>
        <row r="3826">
          <cell r="A3826" t="str">
            <v>2607334</v>
          </cell>
          <cell r="B3826" t="str">
            <v>Nivelamento de AMV com socaria manual e levante de até 10 cm, abertura 1:10, bitola mista, dormente de madeira ou concreto</v>
          </cell>
          <cell r="C3826" t="str">
            <v>un</v>
          </cell>
          <cell r="D3826">
            <v>770.5</v>
          </cell>
        </row>
        <row r="3827">
          <cell r="A3827" t="str">
            <v>2607330</v>
          </cell>
          <cell r="B3827" t="str">
            <v>Nivelamento de AMV com socaria manual e levante de até 10 cm, abertura 1:12, bitola larga, dormente de madeira ou concreto</v>
          </cell>
          <cell r="C3827" t="str">
            <v>un</v>
          </cell>
          <cell r="D3827">
            <v>607.67999999999995</v>
          </cell>
        </row>
        <row r="3828">
          <cell r="A3828" t="str">
            <v>2607325</v>
          </cell>
          <cell r="B3828" t="str">
            <v>Nivelamento de AMV com socaria manual e levante de até 10 cm, abertura 1:12, bitola métrica, dormente de madeira ou concreto</v>
          </cell>
          <cell r="C3828" t="str">
            <v>un</v>
          </cell>
          <cell r="D3828">
            <v>416.67</v>
          </cell>
        </row>
        <row r="3829">
          <cell r="A3829" t="str">
            <v>2607335</v>
          </cell>
          <cell r="B3829" t="str">
            <v>Nivelamento de AMV com socaria manual e levante de até 10 cm, abertura 1:12, bitola mista, dormente de madeira ou concreto</v>
          </cell>
          <cell r="C3829" t="str">
            <v>un</v>
          </cell>
          <cell r="D3829">
            <v>880.44</v>
          </cell>
        </row>
        <row r="3830">
          <cell r="A3830" t="str">
            <v>2607331</v>
          </cell>
          <cell r="B3830" t="str">
            <v>Nivelamento de AMV com socaria manual e levante de até 10 cm, abertura 1:14, bitola larga, dormente de madeira ou concreto</v>
          </cell>
          <cell r="C3830" t="str">
            <v>un</v>
          </cell>
          <cell r="D3830">
            <v>706.45</v>
          </cell>
        </row>
        <row r="3831">
          <cell r="A3831" t="str">
            <v>2607326</v>
          </cell>
          <cell r="B3831" t="str">
            <v>Nivelamento de AMV com socaria manual e levante de até 10 cm, abertura 1:14, bitola métrica, dormente de madeira ou concreto</v>
          </cell>
          <cell r="C3831" t="str">
            <v>un</v>
          </cell>
          <cell r="D3831">
            <v>492.92</v>
          </cell>
        </row>
        <row r="3832">
          <cell r="A3832" t="str">
            <v>2607336</v>
          </cell>
          <cell r="B3832" t="str">
            <v>Nivelamento de AMV com socaria manual e levante de até 10 cm, abertura 1:14, bitola mista, dormente de madeira ou concreto</v>
          </cell>
          <cell r="C3832" t="str">
            <v>un</v>
          </cell>
          <cell r="D3832">
            <v>1024.1500000000001</v>
          </cell>
        </row>
        <row r="3833">
          <cell r="A3833" t="str">
            <v>2607332</v>
          </cell>
          <cell r="B3833" t="str">
            <v>Nivelamento de AMV com socaria manual e levante de até 10 cm, abertura 1:20, bitola larga, dormente de madeira ou concreto</v>
          </cell>
          <cell r="C3833" t="str">
            <v>un</v>
          </cell>
          <cell r="D3833">
            <v>935.27</v>
          </cell>
        </row>
        <row r="3834">
          <cell r="A3834" t="str">
            <v>2607327</v>
          </cell>
          <cell r="B3834" t="str">
            <v>Nivelamento de AMV com socaria manual e levante de até 10 cm, abertura 1:20, bitola métrica, dormente de madeira ou concreto</v>
          </cell>
          <cell r="C3834" t="str">
            <v>un</v>
          </cell>
          <cell r="D3834">
            <v>607.67999999999995</v>
          </cell>
        </row>
        <row r="3835">
          <cell r="A3835" t="str">
            <v>2607337</v>
          </cell>
          <cell r="B3835" t="str">
            <v>Nivelamento de AMV com socaria manual e levante de até 10 cm, abertura 1:20, bitola mista, dormente de madeira ou concreto</v>
          </cell>
          <cell r="C3835" t="str">
            <v>un</v>
          </cell>
          <cell r="D3835">
            <v>1354.07</v>
          </cell>
        </row>
        <row r="3836">
          <cell r="A3836" t="str">
            <v>2607328</v>
          </cell>
          <cell r="B3836" t="str">
            <v>Nivelamento de AMV com socaria manual e levante de até 10 cm, abertura 1:8, bitola larga, dormente de madeira</v>
          </cell>
          <cell r="C3836" t="str">
            <v>un</v>
          </cell>
          <cell r="D3836">
            <v>426.3</v>
          </cell>
        </row>
        <row r="3837">
          <cell r="A3837" t="str">
            <v>2607323</v>
          </cell>
          <cell r="B3837" t="str">
            <v>Nivelamento de AMV com socaria manual e levante de até 10 cm, abertura 1:8, bitola métrica, dormente de madeira</v>
          </cell>
          <cell r="C3837" t="str">
            <v>un</v>
          </cell>
          <cell r="D3837">
            <v>311.48</v>
          </cell>
        </row>
        <row r="3838">
          <cell r="A3838" t="str">
            <v>2607333</v>
          </cell>
          <cell r="B3838" t="str">
            <v>Nivelamento de AMV com socaria manual e levante de até 10 cm, abertura 1:8, bitola mista, dormente de madeira</v>
          </cell>
          <cell r="C3838" t="str">
            <v>un</v>
          </cell>
          <cell r="D3838">
            <v>617.24</v>
          </cell>
        </row>
        <row r="3839">
          <cell r="A3839" t="str">
            <v>2607106</v>
          </cell>
          <cell r="B3839" t="str">
            <v>Posicionamento de jogo de dormentes de concreto para AMV 1:10, bitola larga</v>
          </cell>
          <cell r="C3839" t="str">
            <v>jg</v>
          </cell>
          <cell r="D3839">
            <v>93968.46</v>
          </cell>
        </row>
        <row r="3840">
          <cell r="A3840" t="str">
            <v>2607102</v>
          </cell>
          <cell r="B3840" t="str">
            <v>Posicionamento de jogo de dormentes de concreto para AMV 1:10, bitola métrica</v>
          </cell>
          <cell r="C3840" t="str">
            <v>jg</v>
          </cell>
          <cell r="D3840">
            <v>46225.36</v>
          </cell>
        </row>
        <row r="3841">
          <cell r="A3841" t="str">
            <v>2607261</v>
          </cell>
          <cell r="B3841" t="str">
            <v>Posicionamento de jogo de dormentes de concreto para AMV 1:10, bitola mista</v>
          </cell>
          <cell r="C3841" t="str">
            <v>jg</v>
          </cell>
          <cell r="D3841">
            <v>93968.46</v>
          </cell>
        </row>
        <row r="3842">
          <cell r="A3842" t="str">
            <v>2607107</v>
          </cell>
          <cell r="B3842" t="str">
            <v>Posicionamento de jogo de dormentes de concreto para AMV 1:12, bitola larga</v>
          </cell>
          <cell r="C3842" t="str">
            <v>jg</v>
          </cell>
          <cell r="D3842">
            <v>107248.78</v>
          </cell>
        </row>
        <row r="3843">
          <cell r="A3843" t="str">
            <v>2607103</v>
          </cell>
          <cell r="B3843" t="str">
            <v>Posicionamento de jogo de dormentes de concreto para AMV 1:12, bitola métrica</v>
          </cell>
          <cell r="C3843" t="str">
            <v>jg</v>
          </cell>
          <cell r="D3843">
            <v>52609.45</v>
          </cell>
        </row>
        <row r="3844">
          <cell r="A3844" t="str">
            <v>2607262</v>
          </cell>
          <cell r="B3844" t="str">
            <v>Posicionamento de jogo de dormentes de concreto para AMV 1:12, bitola mista</v>
          </cell>
          <cell r="C3844" t="str">
            <v>jg</v>
          </cell>
          <cell r="D3844">
            <v>107248.78</v>
          </cell>
        </row>
        <row r="3845">
          <cell r="A3845" t="str">
            <v>2607108</v>
          </cell>
          <cell r="B3845" t="str">
            <v>Posicionamento de jogo de dormentes de concreto para AMV 1:14, bitola larga</v>
          </cell>
          <cell r="C3845" t="str">
            <v>jg</v>
          </cell>
          <cell r="D3845">
            <v>124932.24</v>
          </cell>
        </row>
        <row r="3846">
          <cell r="A3846" t="str">
            <v>2607104</v>
          </cell>
          <cell r="B3846" t="str">
            <v>Posicionamento de jogo de dormentes de concreto para AMV 1:14, bitola métrica</v>
          </cell>
          <cell r="C3846" t="str">
            <v>jg</v>
          </cell>
          <cell r="D3846">
            <v>62161.82</v>
          </cell>
        </row>
        <row r="3847">
          <cell r="A3847" t="str">
            <v>2607263</v>
          </cell>
          <cell r="B3847" t="str">
            <v>Posicionamento de jogo de dormentes de concreto para AMV 1:14, bitola mista</v>
          </cell>
          <cell r="C3847" t="str">
            <v>jg</v>
          </cell>
          <cell r="D3847">
            <v>124932.24</v>
          </cell>
        </row>
        <row r="3848">
          <cell r="A3848" t="str">
            <v>2607109</v>
          </cell>
          <cell r="B3848" t="str">
            <v>Posicionamento de jogo de dormentes de concreto para AMV 1:20, bitola larga</v>
          </cell>
          <cell r="C3848" t="str">
            <v>jg</v>
          </cell>
          <cell r="D3848">
            <v>164725.88</v>
          </cell>
        </row>
        <row r="3849">
          <cell r="A3849" t="str">
            <v>2607105</v>
          </cell>
          <cell r="B3849" t="str">
            <v>Posicionamento de jogo de dormentes de concreto para AMV 1:20, bitola métrica</v>
          </cell>
          <cell r="C3849" t="str">
            <v>jg</v>
          </cell>
          <cell r="D3849">
            <v>77306.22</v>
          </cell>
        </row>
        <row r="3850">
          <cell r="A3850" t="str">
            <v>2607264</v>
          </cell>
          <cell r="B3850" t="str">
            <v>Posicionamento de jogo de dormentes de concreto para AMV 1:20, bitola mista</v>
          </cell>
          <cell r="C3850" t="str">
            <v>jg</v>
          </cell>
          <cell r="D3850">
            <v>164725.88</v>
          </cell>
        </row>
        <row r="3851">
          <cell r="A3851" t="str">
            <v>2607093</v>
          </cell>
          <cell r="B3851" t="str">
            <v>Posicionamento de jogo de dormentes de madeira para AMV 1:10, bitola larga</v>
          </cell>
          <cell r="C3851" t="str">
            <v>jg</v>
          </cell>
          <cell r="D3851">
            <v>49843.77</v>
          </cell>
        </row>
        <row r="3852">
          <cell r="A3852" t="str">
            <v>2607088</v>
          </cell>
          <cell r="B3852" t="str">
            <v>Posicionamento de jogo de dormentes de madeira para AMV 1:10, bitola métrica</v>
          </cell>
          <cell r="C3852" t="str">
            <v>jg</v>
          </cell>
          <cell r="D3852">
            <v>20549.689999999999</v>
          </cell>
        </row>
        <row r="3853">
          <cell r="A3853" t="str">
            <v>2607098</v>
          </cell>
          <cell r="B3853" t="str">
            <v>Posicionamento de jogo de dormentes de madeira para AMV 1:10, bitola mista</v>
          </cell>
          <cell r="C3853" t="str">
            <v>jg</v>
          </cell>
          <cell r="D3853">
            <v>50181.98</v>
          </cell>
        </row>
        <row r="3854">
          <cell r="A3854" t="str">
            <v>2607094</v>
          </cell>
          <cell r="B3854" t="str">
            <v>Posicionamento de jogo de dormentes de madeira para AMV 1:12, bitola larga</v>
          </cell>
          <cell r="C3854" t="str">
            <v>jg</v>
          </cell>
          <cell r="D3854">
            <v>56181.08</v>
          </cell>
        </row>
        <row r="3855">
          <cell r="A3855" t="str">
            <v>2607089</v>
          </cell>
          <cell r="B3855" t="str">
            <v>Posicionamento de jogo de dormentes de madeira para AMV 1:12, bitola métrica</v>
          </cell>
          <cell r="C3855" t="str">
            <v>jg</v>
          </cell>
          <cell r="D3855">
            <v>23527.13</v>
          </cell>
        </row>
        <row r="3856">
          <cell r="A3856" t="str">
            <v>2607099</v>
          </cell>
          <cell r="B3856" t="str">
            <v>Posicionamento de jogo de dormentes de madeira para AMV 1:12, bitola mista</v>
          </cell>
          <cell r="C3856" t="str">
            <v>jg</v>
          </cell>
          <cell r="D3856">
            <v>56566.38</v>
          </cell>
        </row>
        <row r="3857">
          <cell r="A3857" t="str">
            <v>2607095</v>
          </cell>
          <cell r="B3857" t="str">
            <v>Posicionamento de jogo de dormentes de madeira para AMV 1:14, bitola larga</v>
          </cell>
          <cell r="C3857" t="str">
            <v>jg</v>
          </cell>
          <cell r="D3857">
            <v>65996.320000000007</v>
          </cell>
        </row>
        <row r="3858">
          <cell r="A3858" t="str">
            <v>2607090</v>
          </cell>
          <cell r="B3858" t="str">
            <v>Posicionamento de jogo de dormentes de madeira para AMV 1:14, bitola métrica</v>
          </cell>
          <cell r="C3858" t="str">
            <v>jg</v>
          </cell>
          <cell r="D3858">
            <v>28649.94</v>
          </cell>
        </row>
        <row r="3859">
          <cell r="A3859" t="str">
            <v>2607260</v>
          </cell>
          <cell r="B3859" t="str">
            <v>Posicionamento de jogo de dormentes de madeira para AMV 1:14, bitola mista</v>
          </cell>
          <cell r="C3859" t="str">
            <v>jg</v>
          </cell>
          <cell r="D3859">
            <v>66443.81</v>
          </cell>
        </row>
        <row r="3860">
          <cell r="A3860" t="str">
            <v>2607096</v>
          </cell>
          <cell r="B3860" t="str">
            <v>Posicionamento de jogo de dormentes de madeira para AMV 1:20, bitola larga</v>
          </cell>
          <cell r="C3860" t="str">
            <v>jg</v>
          </cell>
          <cell r="D3860">
            <v>87000.59</v>
          </cell>
        </row>
        <row r="3861">
          <cell r="A3861" t="str">
            <v>2607091</v>
          </cell>
          <cell r="B3861" t="str">
            <v>Posicionamento de jogo de dormentes de madeira para AMV 1:20, bitola métrica</v>
          </cell>
          <cell r="C3861" t="str">
            <v>jg</v>
          </cell>
          <cell r="D3861">
            <v>35994.730000000003</v>
          </cell>
        </row>
        <row r="3862">
          <cell r="A3862" t="str">
            <v>2607101</v>
          </cell>
          <cell r="B3862" t="str">
            <v>Posicionamento de jogo de dormentes de madeira para AMV 1:20, bitola mista</v>
          </cell>
          <cell r="C3862" t="str">
            <v>jg</v>
          </cell>
          <cell r="D3862">
            <v>87590.38</v>
          </cell>
        </row>
        <row r="3863">
          <cell r="A3863" t="str">
            <v>2607092</v>
          </cell>
          <cell r="B3863" t="str">
            <v>Posicionamento de jogo de dormentes de madeira para AMV 1:8, bitola larga</v>
          </cell>
          <cell r="C3863" t="str">
            <v>jg</v>
          </cell>
          <cell r="D3863">
            <v>39661.93</v>
          </cell>
        </row>
        <row r="3864">
          <cell r="A3864" t="str">
            <v>2607087</v>
          </cell>
          <cell r="B3864" t="str">
            <v>Posicionamento de jogo de dormentes de madeira para AMV 1:8, bitola métrica</v>
          </cell>
          <cell r="C3864" t="str">
            <v>jg</v>
          </cell>
          <cell r="D3864">
            <v>17152.18</v>
          </cell>
        </row>
        <row r="3865">
          <cell r="A3865" t="str">
            <v>2607097</v>
          </cell>
          <cell r="B3865" t="str">
            <v>Posicionamento de jogo de dormentes de madeira para AMV 1:8, bitola mista</v>
          </cell>
          <cell r="C3865" t="str">
            <v>jg</v>
          </cell>
          <cell r="D3865">
            <v>39932.699999999997</v>
          </cell>
        </row>
        <row r="3866">
          <cell r="A3866" t="str">
            <v>2607198</v>
          </cell>
          <cell r="B3866" t="str">
            <v>Regularização manual do lastro do AMV para qualquer abertura e qualquer bitola</v>
          </cell>
          <cell r="C3866" t="str">
            <v>un</v>
          </cell>
          <cell r="D3866">
            <v>322.14</v>
          </cell>
        </row>
        <row r="3867">
          <cell r="A3867" t="str">
            <v>2809170</v>
          </cell>
          <cell r="B3867" t="str">
            <v>Demolição de AMV 1:10 TR 37, em bitola métrica, dormente de madeira, com separação e empilhamento</v>
          </cell>
          <cell r="C3867" t="str">
            <v>un</v>
          </cell>
          <cell r="D3867">
            <v>1960.16</v>
          </cell>
        </row>
        <row r="3868">
          <cell r="A3868" t="str">
            <v>2809183</v>
          </cell>
          <cell r="B3868" t="str">
            <v>Demolição de AMV 1:10 TR 45, em bitola larga, dormente de madeira, com separação e empilhamento</v>
          </cell>
          <cell r="C3868" t="str">
            <v>un</v>
          </cell>
          <cell r="D3868">
            <v>2850.28</v>
          </cell>
        </row>
        <row r="3869">
          <cell r="A3869" t="str">
            <v>2809174</v>
          </cell>
          <cell r="B3869" t="str">
            <v>Demolição de AMV 1:10 TR 45, em bitola métrica, dormente de madeira, com separação e empilhamento</v>
          </cell>
          <cell r="C3869" t="str">
            <v>un</v>
          </cell>
          <cell r="D3869">
            <v>2058.4</v>
          </cell>
        </row>
        <row r="3870">
          <cell r="A3870" t="str">
            <v>2809196</v>
          </cell>
          <cell r="B3870" t="str">
            <v>Demolição de AMV 1:10 TR 45, em bitola mista, dormente de madeira, com separação e empilhamento</v>
          </cell>
          <cell r="C3870" t="str">
            <v>un</v>
          </cell>
          <cell r="D3870">
            <v>2994.66</v>
          </cell>
        </row>
        <row r="3871">
          <cell r="A3871" t="str">
            <v>2809187</v>
          </cell>
          <cell r="B3871" t="str">
            <v>Demolição de AMV 1:10 TR 57, em bitola larga, dormente de madeira, com separação e empilhamento</v>
          </cell>
          <cell r="C3871" t="str">
            <v>un</v>
          </cell>
          <cell r="D3871">
            <v>2999.33</v>
          </cell>
        </row>
        <row r="3872">
          <cell r="A3872" t="str">
            <v>2809178</v>
          </cell>
          <cell r="B3872" t="str">
            <v>Demolição de AMV 1:10 TR 57, em bitola métrica, dormente de madeira, com separação e empilhamento</v>
          </cell>
          <cell r="C3872" t="str">
            <v>un</v>
          </cell>
          <cell r="D3872">
            <v>2205.63</v>
          </cell>
        </row>
        <row r="3873">
          <cell r="A3873" t="str">
            <v>2809200</v>
          </cell>
          <cell r="B3873" t="str">
            <v>Demolição de AMV 1:10 TR 57, em bitola mista, dormente de madeira, com separação e empilhamento</v>
          </cell>
          <cell r="C3873" t="str">
            <v>un</v>
          </cell>
          <cell r="D3873">
            <v>3149.88</v>
          </cell>
        </row>
        <row r="3874">
          <cell r="A3874" t="str">
            <v>2809191</v>
          </cell>
          <cell r="B3874" t="str">
            <v>Demolição de AMV 1:10 TR 68, em bitola larga, dormente de madeira, com separação e empilhamento</v>
          </cell>
          <cell r="C3874" t="str">
            <v>un</v>
          </cell>
          <cell r="D3874">
            <v>3136.02</v>
          </cell>
        </row>
        <row r="3875">
          <cell r="A3875" t="str">
            <v>2809204</v>
          </cell>
          <cell r="B3875" t="str">
            <v>Demolição de AMV 1:10 TR 68, em bitola mista, dormente de madeira, com separação e empilhamento</v>
          </cell>
          <cell r="C3875" t="str">
            <v>un</v>
          </cell>
          <cell r="D3875">
            <v>3291.98</v>
          </cell>
        </row>
        <row r="3876">
          <cell r="A3876" t="str">
            <v>2809171</v>
          </cell>
          <cell r="B3876" t="str">
            <v>Demolição de AMV 1:12 TR 37, em bitola métrica, dormente de madeira, com separação e empilhamento</v>
          </cell>
          <cell r="C3876" t="str">
            <v>un</v>
          </cell>
          <cell r="D3876">
            <v>2212.35</v>
          </cell>
        </row>
        <row r="3877">
          <cell r="A3877" t="str">
            <v>2809184</v>
          </cell>
          <cell r="B3877" t="str">
            <v>Demolição de AMV 1:12 TR 45, em bitola larga, dormente de madeira, com separação e empilhamento</v>
          </cell>
          <cell r="C3877" t="str">
            <v>un</v>
          </cell>
          <cell r="D3877">
            <v>3214.73</v>
          </cell>
        </row>
        <row r="3878">
          <cell r="A3878" t="str">
            <v>2809175</v>
          </cell>
          <cell r="B3878" t="str">
            <v>Demolição de AMV 1:12 TR 45, em bitola métrica, dormente de madeira, com separação e empilhamento</v>
          </cell>
          <cell r="C3878" t="str">
            <v>un</v>
          </cell>
          <cell r="D3878">
            <v>2320.42</v>
          </cell>
        </row>
        <row r="3879">
          <cell r="A3879" t="str">
            <v>2809197</v>
          </cell>
          <cell r="B3879" t="str">
            <v>Demolição de AMV 1:12 TR 45, em bitola mista, dormente de madeira, com separação e empilhamento</v>
          </cell>
          <cell r="C3879" t="str">
            <v>un</v>
          </cell>
          <cell r="D3879">
            <v>3374.06</v>
          </cell>
        </row>
        <row r="3880">
          <cell r="A3880" t="str">
            <v>2809188</v>
          </cell>
          <cell r="B3880" t="str">
            <v>Demolição de AMV 1:12 TR 57, em bitola larga, dormente de madeira, com separação e empilhamento</v>
          </cell>
          <cell r="C3880" t="str">
            <v>un</v>
          </cell>
          <cell r="D3880">
            <v>3378.68</v>
          </cell>
        </row>
        <row r="3881">
          <cell r="A3881" t="str">
            <v>2809179</v>
          </cell>
          <cell r="B3881" t="str">
            <v>Demolição de AMV 1:12 TR 57, em bitola métrica, dormente de madeira, com separação e empilhamento</v>
          </cell>
          <cell r="C3881" t="str">
            <v>un</v>
          </cell>
          <cell r="D3881">
            <v>2482.37</v>
          </cell>
        </row>
        <row r="3882">
          <cell r="A3882" t="str">
            <v>2809201</v>
          </cell>
          <cell r="B3882" t="str">
            <v>Demolição de AMV 1:12 TR 57, em bitola mista, dormente de madeira, com separação e empilhamento</v>
          </cell>
          <cell r="C3882" t="str">
            <v>un</v>
          </cell>
          <cell r="D3882">
            <v>3544.8</v>
          </cell>
        </row>
        <row r="3883">
          <cell r="A3883" t="str">
            <v>2809192</v>
          </cell>
          <cell r="B3883" t="str">
            <v>Demolição de AMV 1:12 TR 68, em bitola larga, dormente de madeira, com separação e empilhamento</v>
          </cell>
          <cell r="C3883" t="str">
            <v>un</v>
          </cell>
          <cell r="D3883">
            <v>3529.05</v>
          </cell>
        </row>
        <row r="3884">
          <cell r="A3884" t="str">
            <v>2809205</v>
          </cell>
          <cell r="B3884" t="str">
            <v>Demolição de AMV 1:12 TR 68, em bitola mista, dormente de madeira, com separação e empilhamento</v>
          </cell>
          <cell r="C3884" t="str">
            <v>un</v>
          </cell>
          <cell r="D3884">
            <v>3701.11</v>
          </cell>
        </row>
        <row r="3885">
          <cell r="A3885" t="str">
            <v>2809172</v>
          </cell>
          <cell r="B3885" t="str">
            <v>Demolição de AMV 1:14 TR 37, em bitola métrica, dormente de madeira, com separação e empilhamento</v>
          </cell>
          <cell r="C3885" t="str">
            <v>un</v>
          </cell>
          <cell r="D3885">
            <v>2585.87</v>
          </cell>
        </row>
        <row r="3886">
          <cell r="A3886" t="str">
            <v>2809185</v>
          </cell>
          <cell r="B3886" t="str">
            <v>Demolição de AMV 1:14 TR 45, em bitola larga, dormente de madeira, com separação e empilhamento</v>
          </cell>
          <cell r="C3886" t="str">
            <v>un</v>
          </cell>
          <cell r="D3886">
            <v>3700.47</v>
          </cell>
        </row>
        <row r="3887">
          <cell r="A3887" t="str">
            <v>2809176</v>
          </cell>
          <cell r="B3887" t="str">
            <v>Demolição de AMV 1:14 TR 45, em bitola métrica, dormente de madeira, com separação e empilhamento</v>
          </cell>
          <cell r="C3887" t="str">
            <v>un</v>
          </cell>
          <cell r="D3887">
            <v>2704.74</v>
          </cell>
        </row>
        <row r="3888">
          <cell r="A3888" t="str">
            <v>2809198</v>
          </cell>
          <cell r="B3888" t="str">
            <v>Demolição de AMV 1:14 TR 45, em bitola mista, dormente de madeira, com separação e empilhamento</v>
          </cell>
          <cell r="C3888" t="str">
            <v>un</v>
          </cell>
          <cell r="D3888">
            <v>3878.82</v>
          </cell>
        </row>
        <row r="3889">
          <cell r="A3889" t="str">
            <v>2809189</v>
          </cell>
          <cell r="B3889" t="str">
            <v>Demolição de AMV 1:14 TR 57, em bitola larga, dormente de madeira, com separação e empilhamento</v>
          </cell>
          <cell r="C3889" t="str">
            <v>un</v>
          </cell>
          <cell r="D3889">
            <v>3880.83</v>
          </cell>
        </row>
        <row r="3890">
          <cell r="A3890" t="str">
            <v>2809180</v>
          </cell>
          <cell r="B3890" t="str">
            <v>Demolição de AMV 1:14 TR 57, em bitola métrica, dormente de madeira, com separação e empilhamento</v>
          </cell>
          <cell r="C3890" t="str">
            <v>un</v>
          </cell>
          <cell r="D3890">
            <v>2882.88</v>
          </cell>
        </row>
        <row r="3891">
          <cell r="A3891" t="str">
            <v>2809202</v>
          </cell>
          <cell r="B3891" t="str">
            <v>Demolição de AMV 1:14 TR 57, em bitola mista, dormente de madeira, com separação e empilhamento</v>
          </cell>
          <cell r="C3891" t="str">
            <v>un</v>
          </cell>
          <cell r="D3891">
            <v>4066.64</v>
          </cell>
        </row>
        <row r="3892">
          <cell r="A3892" t="str">
            <v>2809193</v>
          </cell>
          <cell r="B3892" t="str">
            <v>Demolição de AMV 1:14 TR 68, em bitola larga, dormente de madeira, com separação e empilhamento</v>
          </cell>
          <cell r="C3892" t="str">
            <v>un</v>
          </cell>
          <cell r="D3892">
            <v>4046.23</v>
          </cell>
        </row>
        <row r="3893">
          <cell r="A3893" t="str">
            <v>2809206</v>
          </cell>
          <cell r="B3893" t="str">
            <v>Demolição de AMV 1:14 TR 68, em bitola mista, dormente de madeira, com separação e empilhamento</v>
          </cell>
          <cell r="C3893" t="str">
            <v>un</v>
          </cell>
          <cell r="D3893">
            <v>4238.58</v>
          </cell>
        </row>
        <row r="3894">
          <cell r="A3894" t="str">
            <v>2809190</v>
          </cell>
          <cell r="B3894" t="str">
            <v>Demolição de AMV 1:20 TR 57, em bitola larga, dormente de madeira, com separação e empilhamento</v>
          </cell>
          <cell r="C3894" t="str">
            <v>un</v>
          </cell>
          <cell r="D3894">
            <v>5023.5600000000004</v>
          </cell>
        </row>
        <row r="3895">
          <cell r="A3895" t="str">
            <v>2809181</v>
          </cell>
          <cell r="B3895" t="str">
            <v>Demolição de AMV 1:20 TR 57, em bitola métrica, dormente de madeira, com separação e empilhamento</v>
          </cell>
          <cell r="C3895" t="str">
            <v>un</v>
          </cell>
          <cell r="D3895">
            <v>3543.35</v>
          </cell>
        </row>
        <row r="3896">
          <cell r="A3896" t="str">
            <v>2809203</v>
          </cell>
          <cell r="B3896" t="str">
            <v>Demolição de AMV 1:20 TR 57, em bitola mista, dormente de madeira, com separação e empilhamento</v>
          </cell>
          <cell r="C3896" t="str">
            <v>un</v>
          </cell>
          <cell r="D3896">
            <v>5248.6</v>
          </cell>
        </row>
        <row r="3897">
          <cell r="A3897" t="str">
            <v>2809194</v>
          </cell>
          <cell r="B3897" t="str">
            <v>Demolição de AMV 1:20 TR 68, em bitola larga, dormente de madeira, com separação e empilhamento</v>
          </cell>
          <cell r="C3897" t="str">
            <v>un</v>
          </cell>
          <cell r="D3897">
            <v>5222.04</v>
          </cell>
        </row>
        <row r="3898">
          <cell r="A3898" t="str">
            <v>2809207</v>
          </cell>
          <cell r="B3898" t="str">
            <v>Demolição de AMV 1:20 TR 68, em bitola mista, dormente de madeira, com separação e empilhamento</v>
          </cell>
          <cell r="C3898" t="str">
            <v>un</v>
          </cell>
          <cell r="D3898">
            <v>5454.93</v>
          </cell>
        </row>
        <row r="3899">
          <cell r="A3899" t="str">
            <v>2809169</v>
          </cell>
          <cell r="B3899" t="str">
            <v>Demolição de AMV 1:8 TR 37, em bitola métrica, dormente de madeira, com separação e empilhamento</v>
          </cell>
          <cell r="C3899" t="str">
            <v>un</v>
          </cell>
          <cell r="D3899">
            <v>1686</v>
          </cell>
        </row>
        <row r="3900">
          <cell r="A3900" t="str">
            <v>2809182</v>
          </cell>
          <cell r="B3900" t="str">
            <v>Demolição de AMV 1:8 TR 45, em bitola larga, dormente de madeira, com separação e empilhamento</v>
          </cell>
          <cell r="C3900" t="str">
            <v>un</v>
          </cell>
          <cell r="D3900">
            <v>2348.64</v>
          </cell>
        </row>
        <row r="3901">
          <cell r="A3901" t="str">
            <v>2809173</v>
          </cell>
          <cell r="B3901" t="str">
            <v>Demolição de AMV 1:8 TR 45, em bitola métrica, dormente de madeira, com separação e empilhamento</v>
          </cell>
          <cell r="C3901" t="str">
            <v>un</v>
          </cell>
          <cell r="D3901">
            <v>1775.31</v>
          </cell>
        </row>
        <row r="3902">
          <cell r="A3902" t="str">
            <v>2809195</v>
          </cell>
          <cell r="B3902" t="str">
            <v>Demolição de AMV 1:8 TR 45, em bitola mista, dormente de madeira, com separação e empilhamento</v>
          </cell>
          <cell r="C3902" t="str">
            <v>un</v>
          </cell>
          <cell r="D3902">
            <v>2456.9499999999998</v>
          </cell>
        </row>
        <row r="3903">
          <cell r="A3903" t="str">
            <v>2809186</v>
          </cell>
          <cell r="B3903" t="str">
            <v>Demolição de AMV 1:8 TR 57, em bitola larga, dormente de madeira, com separação e empilhamento</v>
          </cell>
          <cell r="C3903" t="str">
            <v>un</v>
          </cell>
          <cell r="D3903">
            <v>2484.14</v>
          </cell>
        </row>
        <row r="3904">
          <cell r="A3904" t="str">
            <v>2809177</v>
          </cell>
          <cell r="B3904" t="str">
            <v>Demolição de AMV 1:8 TR 57, em bitola métrica, dormente de madeira, com separação e empilhamento</v>
          </cell>
          <cell r="C3904" t="str">
            <v>un</v>
          </cell>
          <cell r="D3904">
            <v>1909.15</v>
          </cell>
        </row>
        <row r="3905">
          <cell r="A3905" t="str">
            <v>2809199</v>
          </cell>
          <cell r="B3905" t="str">
            <v>Demolição de AMV 1:8 TR 57, em bitola mista, dormente de madeira, com separação e empilhamento</v>
          </cell>
          <cell r="C3905" t="str">
            <v>un</v>
          </cell>
          <cell r="D3905">
            <v>2598.06</v>
          </cell>
        </row>
        <row r="3906">
          <cell r="A3906" t="str">
            <v>2809219</v>
          </cell>
          <cell r="B3906" t="str">
            <v>Demolição de via, bitola larga, 1.667 dormentes de madeira/km, trilho TR 45, barra com 12 m de comprimento, com separação e empilhamento</v>
          </cell>
          <cell r="C3906" t="str">
            <v>km</v>
          </cell>
          <cell r="D3906">
            <v>23599.5</v>
          </cell>
        </row>
        <row r="3907">
          <cell r="A3907" t="str">
            <v>2809220</v>
          </cell>
          <cell r="B3907" t="str">
            <v>Demolição de via, bitola larga, 1.667 dormentes de madeira/km, trilho TR 57, barra com 12 m de comprimento, com separação e empilhamento</v>
          </cell>
          <cell r="C3907" t="str">
            <v>km</v>
          </cell>
          <cell r="D3907">
            <v>25148.33</v>
          </cell>
        </row>
        <row r="3908">
          <cell r="A3908" t="str">
            <v>2809221</v>
          </cell>
          <cell r="B3908" t="str">
            <v>Demolição de via, bitola larga, 1.667 dormentes de madeira/km, trilho TR 68, barra com 12 m de comprimento, com separação e empilhamento</v>
          </cell>
          <cell r="C3908" t="str">
            <v>km</v>
          </cell>
          <cell r="D3908">
            <v>25905.64</v>
          </cell>
        </row>
        <row r="3909">
          <cell r="A3909" t="str">
            <v>2809163</v>
          </cell>
          <cell r="B3909" t="str">
            <v>Demolição de via, bitola larga, 1.750 dormentes de madeira/km, trilho TR 45, barra com 12 m de comprimento, com separação e empilhamento</v>
          </cell>
          <cell r="C3909" t="str">
            <v>km</v>
          </cell>
          <cell r="D3909">
            <v>24641.05</v>
          </cell>
        </row>
        <row r="3910">
          <cell r="A3910" t="str">
            <v>2809164</v>
          </cell>
          <cell r="B3910" t="str">
            <v>Demolição de via, bitola larga, 1.750 dormentes de madeira/km, trilho TR 57, barra com 12 m de comprimento, com separação e empilhamento</v>
          </cell>
          <cell r="C3910" t="str">
            <v>km</v>
          </cell>
          <cell r="D3910">
            <v>26246.76</v>
          </cell>
        </row>
        <row r="3911">
          <cell r="A3911" t="str">
            <v>2809165</v>
          </cell>
          <cell r="B3911" t="str">
            <v>Demolição de via, bitola larga, 1.750 dormentes de madeira/km, trilho TR 68, barra com 12 m de comprimento, com separação e empilhamento</v>
          </cell>
          <cell r="C3911" t="str">
            <v>km</v>
          </cell>
          <cell r="D3911">
            <v>27025.38</v>
          </cell>
        </row>
        <row r="3912">
          <cell r="A3912" t="str">
            <v>2809216</v>
          </cell>
          <cell r="B3912" t="str">
            <v>Demolição de via, bitola métrica, 1.667 dormentes de madeira/km, trilho TR 37, barra com 12 m de comprimento, com separação e empilhamento</v>
          </cell>
          <cell r="C3912" t="str">
            <v>km</v>
          </cell>
          <cell r="D3912">
            <v>21841.84</v>
          </cell>
        </row>
        <row r="3913">
          <cell r="A3913" t="str">
            <v>2809217</v>
          </cell>
          <cell r="B3913" t="str">
            <v>Demolição de via, bitola métrica, 1.667 dormentes de madeira/km, trilho TR 45, barra com 12 m de comprimento, com separação e empilhamento</v>
          </cell>
          <cell r="C3913" t="str">
            <v>km</v>
          </cell>
          <cell r="D3913">
            <v>22236.47</v>
          </cell>
        </row>
        <row r="3914">
          <cell r="A3914" t="str">
            <v>2809218</v>
          </cell>
          <cell r="B3914" t="str">
            <v>Demolição de via, bitola métrica, 1.667 dormentes de madeira/km, trilho TR 57, barra com 12 m de comprimento, com separação e empilhamento</v>
          </cell>
          <cell r="C3914" t="str">
            <v>km</v>
          </cell>
          <cell r="D3914">
            <v>23764.49</v>
          </cell>
        </row>
        <row r="3915">
          <cell r="A3915" t="str">
            <v>2809160</v>
          </cell>
          <cell r="B3915" t="str">
            <v>Demolição de via, bitola métrica, 1.750 dormentes de madeira/km, trilho TR 37, barra com 12 m de comprimento, com separação e empilhamento</v>
          </cell>
          <cell r="C3915" t="str">
            <v>km</v>
          </cell>
          <cell r="D3915">
            <v>22814.92</v>
          </cell>
        </row>
        <row r="3916">
          <cell r="A3916" t="str">
            <v>2809161</v>
          </cell>
          <cell r="B3916" t="str">
            <v>Demolição de via, bitola métrica, 1.750 dormentes de madeira/km, trilho TR 45, barra com 12 m de comprimento, com separação e empilhamento</v>
          </cell>
          <cell r="C3916" t="str">
            <v>km</v>
          </cell>
          <cell r="D3916">
            <v>23212.400000000001</v>
          </cell>
        </row>
        <row r="3917">
          <cell r="A3917" t="str">
            <v>2809162</v>
          </cell>
          <cell r="B3917" t="str">
            <v>Demolição de via, bitola métrica, 1.750 dormentes de madeira/km, trilho TR 57, barra com 12 m de comprimento, com separação e empilhamento</v>
          </cell>
          <cell r="C3917" t="str">
            <v>km</v>
          </cell>
          <cell r="D3917">
            <v>24796.86</v>
          </cell>
        </row>
        <row r="3918">
          <cell r="A3918" t="str">
            <v>2809222</v>
          </cell>
          <cell r="B3918" t="str">
            <v>Demolição de via, bitola mista, 1.667 dormentes de madeira/km, trilho TR 45, barra com 12 m de comprimento, com separação e empilhamento</v>
          </cell>
          <cell r="C3918" t="str">
            <v>km</v>
          </cell>
          <cell r="D3918">
            <v>21560.11</v>
          </cell>
        </row>
        <row r="3919">
          <cell r="A3919" t="str">
            <v>2809223</v>
          </cell>
          <cell r="B3919" t="str">
            <v>Demolição de via, bitola mista, 1.667 dormentes de madeira/km, trilho TR 57, barra com 12 m de comprimento, com separação e empilhamento</v>
          </cell>
          <cell r="C3919" t="str">
            <v>km</v>
          </cell>
          <cell r="D3919">
            <v>27620.23</v>
          </cell>
        </row>
        <row r="3920">
          <cell r="A3920" t="str">
            <v>2809224</v>
          </cell>
          <cell r="B3920" t="str">
            <v>Demolição de via, bitola mista, 1.667 dormentes de madeira/km, trilho TR 68, barra com 12 m de comprimento, com separação e empilhamento</v>
          </cell>
          <cell r="C3920" t="str">
            <v>km</v>
          </cell>
          <cell r="D3920">
            <v>28756.2</v>
          </cell>
        </row>
        <row r="3921">
          <cell r="A3921" t="str">
            <v>2809166</v>
          </cell>
          <cell r="B3921" t="str">
            <v>Demolição de via, bitola mista, 1.750 dormentes de madeira/km, trilho TR 45, barra com 12 m de comprimento, com separação e empilhamento</v>
          </cell>
          <cell r="C3921" t="str">
            <v>km</v>
          </cell>
          <cell r="D3921">
            <v>22435.91</v>
          </cell>
        </row>
        <row r="3922">
          <cell r="A3922" t="str">
            <v>2809167</v>
          </cell>
          <cell r="B3922" t="str">
            <v>Demolição de via, bitola mista, 1.750 dormentes de madeira/km, trilho TR 57, barra com 12 m de comprimento, com separação e empilhamento</v>
          </cell>
          <cell r="C3922" t="str">
            <v>km</v>
          </cell>
          <cell r="D3922">
            <v>28791.73</v>
          </cell>
        </row>
        <row r="3923">
          <cell r="A3923" t="str">
            <v>2809168</v>
          </cell>
          <cell r="B3923" t="str">
            <v>Demolição de via, bitola mista, 1.750 dormentes de madeira/km, trilho TR 68, barra com 12 m de comprimento, com separação e empilhamento</v>
          </cell>
          <cell r="C3923" t="str">
            <v>km</v>
          </cell>
          <cell r="D3923">
            <v>29959.67</v>
          </cell>
        </row>
        <row r="3924">
          <cell r="A3924" t="str">
            <v>2809158</v>
          </cell>
          <cell r="B3924" t="str">
            <v>Retirada manual de dormente de madeira, bitola larga ou mista, com separação e empilhamento</v>
          </cell>
          <cell r="C3924" t="str">
            <v>un</v>
          </cell>
          <cell r="D3924">
            <v>10.76</v>
          </cell>
        </row>
        <row r="3925">
          <cell r="A3925" t="str">
            <v>2809159</v>
          </cell>
          <cell r="B3925" t="str">
            <v>Retirada manual de dormente de madeira, bitola métrica, com separação e empilhamento</v>
          </cell>
          <cell r="C3925" t="str">
            <v>un</v>
          </cell>
          <cell r="D3925">
            <v>8.09</v>
          </cell>
        </row>
        <row r="3926">
          <cell r="A3926" t="str">
            <v>2909152</v>
          </cell>
          <cell r="B3926" t="str">
            <v>Aferição da geometria da via com carro controle</v>
          </cell>
          <cell r="C3926" t="str">
            <v>km</v>
          </cell>
          <cell r="D3926">
            <v>119.01</v>
          </cell>
        </row>
        <row r="3927">
          <cell r="A3927" t="str">
            <v>2909153</v>
          </cell>
          <cell r="B3927" t="str">
            <v>Capina química da plataforma ferroviária</v>
          </cell>
          <cell r="C3927" t="str">
            <v>km</v>
          </cell>
          <cell r="D3927">
            <v>176.44</v>
          </cell>
        </row>
        <row r="3928">
          <cell r="A3928" t="str">
            <v>2909151</v>
          </cell>
          <cell r="B3928" t="str">
            <v>Estabilização dinâmica da via</v>
          </cell>
          <cell r="C3928" t="str">
            <v>km</v>
          </cell>
          <cell r="D3928">
            <v>70.11</v>
          </cell>
        </row>
        <row r="3929">
          <cell r="A3929" t="str">
            <v>2909145</v>
          </cell>
          <cell r="B3929" t="str">
            <v>Nivelamento de junta com socaria manual da via</v>
          </cell>
          <cell r="C3929" t="str">
            <v>un</v>
          </cell>
          <cell r="D3929">
            <v>10.65</v>
          </cell>
        </row>
        <row r="3930">
          <cell r="A3930" t="str">
            <v>2909379</v>
          </cell>
          <cell r="B3930" t="str">
            <v>Nivelamento de via com grupo gerador/vibrador e levante de até 10 cm - bitola métrica ou larga com dormente de madeira ou concreto e taxa de dormentação de 1.667 un/km</v>
          </cell>
          <cell r="C3930" t="str">
            <v>km</v>
          </cell>
          <cell r="D3930">
            <v>5948.27</v>
          </cell>
        </row>
        <row r="3931">
          <cell r="A3931" t="str">
            <v>2909381</v>
          </cell>
          <cell r="B3931" t="str">
            <v>Nivelamento de via com grupo gerador/vibrador e levante de até 10 cm - bitola métrica ou larga com dormente de madeira ou concreto e taxa de dormentação de 1.750 un/km</v>
          </cell>
          <cell r="C3931" t="str">
            <v>km</v>
          </cell>
          <cell r="D3931">
            <v>6224.32</v>
          </cell>
        </row>
        <row r="3932">
          <cell r="A3932" t="str">
            <v>2909388</v>
          </cell>
          <cell r="B3932" t="str">
            <v>Nivelamento de via com grupo gerador/vibrador e levante de até 10 cm - bitola métrica ou larga com dormente de madeira ou concreto e taxa de dormentação de 1.850 un/km</v>
          </cell>
          <cell r="C3932" t="str">
            <v>km</v>
          </cell>
          <cell r="D3932">
            <v>6557.8</v>
          </cell>
        </row>
        <row r="3933">
          <cell r="A3933" t="str">
            <v>2909380</v>
          </cell>
          <cell r="B3933" t="str">
            <v>Nivelamento de via com grupo gerador/vibrador e levante de até 10 cm - bitola mista com dormente de madeira ou concreto e taxa de dormentação de 1.667 un/km</v>
          </cell>
          <cell r="C3933" t="str">
            <v>km</v>
          </cell>
          <cell r="D3933">
            <v>8718.58</v>
          </cell>
        </row>
        <row r="3934">
          <cell r="A3934" t="str">
            <v>2909382</v>
          </cell>
          <cell r="B3934" t="str">
            <v>Nivelamento de via com grupo gerador/vibrador e levante de até 10 cm - bitola mista com dormente de madeira ou concreto e taxa de dormentação de 1.750 un/km</v>
          </cell>
          <cell r="C3934" t="str">
            <v>km</v>
          </cell>
          <cell r="D3934">
            <v>9131.74</v>
          </cell>
        </row>
        <row r="3935">
          <cell r="A3935" t="str">
            <v>2909387</v>
          </cell>
          <cell r="B3935" t="str">
            <v>Nivelamento de via com grupo gerador/vibrador e levante de até 10 cm - bitola mista com dormente de madeira ou concreto e taxa de dormentação de 1.850 un/km</v>
          </cell>
          <cell r="C3935" t="str">
            <v>km</v>
          </cell>
          <cell r="D3935">
            <v>9634.07</v>
          </cell>
        </row>
        <row r="3936">
          <cell r="A3936" t="str">
            <v>2909375</v>
          </cell>
          <cell r="B3936" t="str">
            <v>Nivelamento de via com socaria manual e levante de até 10 cm - bitola métrica ou larga com dormente de madeira ou concreto e taxa de dormentação de 1.667 un/km</v>
          </cell>
          <cell r="C3936" t="str">
            <v>km</v>
          </cell>
          <cell r="D3936">
            <v>9507.06</v>
          </cell>
        </row>
        <row r="3937">
          <cell r="A3937" t="str">
            <v>2909377</v>
          </cell>
          <cell r="B3937" t="str">
            <v>Nivelamento de via com socaria manual e levante de até 10 cm - bitola métrica ou larga com dormente de madeira ou concreto e taxa de dormentação de 1.750 un/km</v>
          </cell>
          <cell r="C3937" t="str">
            <v>km</v>
          </cell>
          <cell r="D3937">
            <v>9951.0400000000009</v>
          </cell>
        </row>
        <row r="3938">
          <cell r="A3938" t="str">
            <v>2909386</v>
          </cell>
          <cell r="B3938" t="str">
            <v>Nivelamento de via com socaria manual e levante de até 10 cm - bitola métrica ou larga com dormente de madeira ou concreto e taxa de dormentação de 1.850 un/km</v>
          </cell>
          <cell r="C3938" t="str">
            <v>km</v>
          </cell>
          <cell r="D3938">
            <v>10486.47</v>
          </cell>
        </row>
        <row r="3939">
          <cell r="A3939" t="str">
            <v>2909376</v>
          </cell>
          <cell r="B3939" t="str">
            <v>Nivelamento de via com socaria manual e levante de até 10 cm - bitola mista com dormente de madeira ou concreto e taxa de dormentação de 1.667 un/km</v>
          </cell>
          <cell r="C3939" t="str">
            <v>km</v>
          </cell>
          <cell r="D3939">
            <v>13963.63</v>
          </cell>
        </row>
        <row r="3940">
          <cell r="A3940" t="str">
            <v>2909378</v>
          </cell>
          <cell r="B3940" t="str">
            <v>Nivelamento de via com socaria manual e levante de até 10 cm - bitola mista com dormente de madeira ou concreto e taxa de dormentação de 1.750 un/km</v>
          </cell>
          <cell r="C3940" t="str">
            <v>km</v>
          </cell>
          <cell r="D3940">
            <v>14634.96</v>
          </cell>
        </row>
        <row r="3941">
          <cell r="A3941" t="str">
            <v>2909385</v>
          </cell>
          <cell r="B3941" t="str">
            <v>Nivelamento de via com socaria manual e levante de até 10 cm - bitola mista com dormente de madeira ou concreto e taxa de dormentação de 1.850 un/km</v>
          </cell>
          <cell r="C3941" t="str">
            <v>km</v>
          </cell>
          <cell r="D3941">
            <v>15433.49</v>
          </cell>
        </row>
        <row r="3942">
          <cell r="A3942" t="str">
            <v>2909383</v>
          </cell>
          <cell r="B3942" t="str">
            <v>Nivelamento e alinhamento de via com socadora automática e levante de até 10 cm - qualquer bitola ou dormente e taxa de dormentação de 1.667 un/km</v>
          </cell>
          <cell r="C3942" t="str">
            <v>km</v>
          </cell>
          <cell r="D3942">
            <v>6006.72</v>
          </cell>
        </row>
        <row r="3943">
          <cell r="A3943" t="str">
            <v>2909384</v>
          </cell>
          <cell r="B3943" t="str">
            <v>Nivelamento e alinhamento de via com socadora automática e levante de até 10 cm - qualquer bitola ou dormente e taxa de dormentação de 1.750 un/km</v>
          </cell>
          <cell r="C3943" t="str">
            <v>km</v>
          </cell>
          <cell r="D3943">
            <v>6305.82</v>
          </cell>
        </row>
        <row r="3944">
          <cell r="A3944" t="str">
            <v>2909148</v>
          </cell>
          <cell r="B3944" t="str">
            <v>Regularização do lastro com reguladora de lastro</v>
          </cell>
          <cell r="C3944" t="str">
            <v>km</v>
          </cell>
          <cell r="D3944">
            <v>426.31</v>
          </cell>
        </row>
        <row r="3945">
          <cell r="A3945" t="str">
            <v>2909389</v>
          </cell>
          <cell r="B3945" t="str">
            <v>Regularização manual do lastro em via corrida, bitola larga, com qualquer tipo de dormente</v>
          </cell>
          <cell r="C3945" t="str">
            <v>km</v>
          </cell>
          <cell r="D3945">
            <v>3458.05</v>
          </cell>
        </row>
        <row r="3946">
          <cell r="A3946" t="str">
            <v>2909390</v>
          </cell>
          <cell r="B3946" t="str">
            <v>Regularização manual do lastro em via corrida, bitola métrica, com qualquer tipo de dormente</v>
          </cell>
          <cell r="C3946" t="str">
            <v>km</v>
          </cell>
          <cell r="D3946">
            <v>2435.2600000000002</v>
          </cell>
        </row>
        <row r="3947">
          <cell r="A3947" t="str">
            <v>2909391</v>
          </cell>
          <cell r="B3947" t="str">
            <v>Regularização manual do lastro em via corrida, bitola mista, com qualquer tipo de dormente</v>
          </cell>
          <cell r="C3947" t="str">
            <v>km</v>
          </cell>
          <cell r="D3947">
            <v>4149.93</v>
          </cell>
        </row>
        <row r="3948">
          <cell r="A3948" t="str">
            <v>3009336</v>
          </cell>
          <cell r="B3948" t="str">
            <v>Alívio de tensão, com martelo de bronze, em TLS com 120 de comprimento de TR45, taxa de dormentação de 1.667 un/km, para qualquer bitola e fixação elástica</v>
          </cell>
          <cell r="C3948" t="str">
            <v>un</v>
          </cell>
          <cell r="D3948">
            <v>96.38</v>
          </cell>
        </row>
        <row r="3949">
          <cell r="A3949" t="str">
            <v>3009337</v>
          </cell>
          <cell r="B3949" t="str">
            <v>Alívio de tensão, com martelo de bronze, em TLS com 120 de comprimento de TR45, taxa de dormentação de 1.750 un/km, para qualquer bitola e fixação elástica</v>
          </cell>
          <cell r="C3949" t="str">
            <v>un</v>
          </cell>
          <cell r="D3949">
            <v>98.94</v>
          </cell>
        </row>
        <row r="3950">
          <cell r="A3950" t="str">
            <v>3009340</v>
          </cell>
          <cell r="B3950" t="str">
            <v>Alívio de tensão, com martelo de bronze, em TLS com 120 de comprimento de TR57, taxa de dormentação de 1.667 un/km, para qualquer bitola e fixação elástica</v>
          </cell>
          <cell r="C3950" t="str">
            <v>un</v>
          </cell>
          <cell r="D3950">
            <v>184.36</v>
          </cell>
        </row>
        <row r="3951">
          <cell r="A3951" t="str">
            <v>3009341</v>
          </cell>
          <cell r="B3951" t="str">
            <v>Alívio de tensão, com martelo de bronze, em TLS com 120 de comprimento de TR57, taxa de dormentação de 1.750 un/km, para qualquer bitola e fixação elástica</v>
          </cell>
          <cell r="C3951" t="str">
            <v>un</v>
          </cell>
          <cell r="D3951">
            <v>189.47</v>
          </cell>
        </row>
        <row r="3952">
          <cell r="A3952" t="str">
            <v>3009344</v>
          </cell>
          <cell r="B3952" t="str">
            <v>Alívio de tensão, com martelo de bronze, em TLS com 120 de comprimento de TR68, taxa de dormentação de 1.667 un/km, para qualquer bitola e fixação elástica</v>
          </cell>
          <cell r="C3952" t="str">
            <v>un</v>
          </cell>
          <cell r="D3952">
            <v>96.82</v>
          </cell>
        </row>
        <row r="3953">
          <cell r="A3953" t="str">
            <v>3009345</v>
          </cell>
          <cell r="B3953" t="str">
            <v>Alívio de tensão, com martelo de bronze, em TLS com 120 de comprimento de TR68, taxa de dormentação de 1.750 un/km, para qualquer bitola e fixação elástica</v>
          </cell>
          <cell r="C3953" t="str">
            <v>un</v>
          </cell>
          <cell r="D3953">
            <v>99.38</v>
          </cell>
        </row>
        <row r="3954">
          <cell r="A3954" t="str">
            <v>3009348</v>
          </cell>
          <cell r="B3954" t="str">
            <v>Alívio de tensão, com martelo de bronze, em TLS com 120 de comprimento de UIC60, taxa de dormentação de 1.667 un/km, para qualquer bitola e fixação elástica</v>
          </cell>
          <cell r="C3954" t="str">
            <v>un</v>
          </cell>
          <cell r="D3954">
            <v>184.42</v>
          </cell>
        </row>
        <row r="3955">
          <cell r="A3955" t="str">
            <v>3009349</v>
          </cell>
          <cell r="B3955" t="str">
            <v>Alívio de tensão, com martelo de bronze, em TLS com 120 de comprimento de UIC60, taxa de dormentação de 1.750 un/km, para qualquer bitola e fixação elástica</v>
          </cell>
          <cell r="C3955" t="str">
            <v>un</v>
          </cell>
          <cell r="D3955">
            <v>189.53</v>
          </cell>
        </row>
        <row r="3956">
          <cell r="A3956" t="str">
            <v>3009338</v>
          </cell>
          <cell r="B3956" t="str">
            <v>Alívio de tensão, com martelo de bronze, em TLS com 240 de comprimento de TR45, taxa de dormentação de 1.667 un/km, para qualquer bitola e fixação elástica</v>
          </cell>
          <cell r="C3956" t="str">
            <v>un</v>
          </cell>
          <cell r="D3956">
            <v>96.38</v>
          </cell>
        </row>
        <row r="3957">
          <cell r="A3957" t="str">
            <v>3009339</v>
          </cell>
          <cell r="B3957" t="str">
            <v>Alívio de tensão, com martelo de bronze, em TLS com 240 de comprimento de TR45, taxa de dormentação de 1.750 un/km, para qualquer bitola e fixação elástica</v>
          </cell>
          <cell r="C3957" t="str">
            <v>un</v>
          </cell>
          <cell r="D3957">
            <v>98.94</v>
          </cell>
        </row>
        <row r="3958">
          <cell r="A3958" t="str">
            <v>3009342</v>
          </cell>
          <cell r="B3958" t="str">
            <v>Alívio de tensão, com martelo de bronze, em TLS com 240 de comprimento de TR57, taxa de dormentação de 1.667 un/km, para qualquer bitola e fixação elástica</v>
          </cell>
          <cell r="C3958" t="str">
            <v>un</v>
          </cell>
          <cell r="D3958">
            <v>184.36</v>
          </cell>
        </row>
        <row r="3959">
          <cell r="A3959" t="str">
            <v>3009343</v>
          </cell>
          <cell r="B3959" t="str">
            <v>Alívio de tensão, com martelo de bronze, em TLS com 240 de comprimento de TR57, taxa de dormentação de 1.750 un/km, para qualquer bitola e fixação elástica</v>
          </cell>
          <cell r="C3959" t="str">
            <v>un</v>
          </cell>
          <cell r="D3959">
            <v>189.47</v>
          </cell>
        </row>
        <row r="3960">
          <cell r="A3960" t="str">
            <v>3009346</v>
          </cell>
          <cell r="B3960" t="str">
            <v>Alívio de tensão, com martelo de bronze, em TLS com 240 de comprimento de TR68, taxa de dormentação de 1.667 un/km, para qualquer bitola e fixação elástica</v>
          </cell>
          <cell r="C3960" t="str">
            <v>un</v>
          </cell>
          <cell r="D3960">
            <v>96.82</v>
          </cell>
        </row>
        <row r="3961">
          <cell r="A3961" t="str">
            <v>3009347</v>
          </cell>
          <cell r="B3961" t="str">
            <v>Alívio de tensão, com martelo de bronze, em TLS com 240 de comprimento de TR68, taxa de dormentação de 1.750 un/km, para qualquer bitola e fixação elástica</v>
          </cell>
          <cell r="C3961" t="str">
            <v>un</v>
          </cell>
          <cell r="D3961">
            <v>99.38</v>
          </cell>
        </row>
        <row r="3962">
          <cell r="A3962" t="str">
            <v>3009350</v>
          </cell>
          <cell r="B3962" t="str">
            <v>Alívio de tensão, com martelo de bronze, em TLS com 240 de comprimento de UIC60, taxa de dormentação de 1.667 un/km, para qualquer bitola e fixação elástica</v>
          </cell>
          <cell r="C3962" t="str">
            <v>un</v>
          </cell>
          <cell r="D3962">
            <v>184.42</v>
          </cell>
        </row>
        <row r="3963">
          <cell r="A3963" t="str">
            <v>3009351</v>
          </cell>
          <cell r="B3963" t="str">
            <v>Alívio de tensão, com martelo de bronze, em TLS com 240 de comprimento de UIC60, taxa de dormentação de 1.750 un/km, para qualquer bitola e fixação elástica</v>
          </cell>
          <cell r="C3963" t="str">
            <v>un</v>
          </cell>
          <cell r="D3963">
            <v>189.53</v>
          </cell>
        </row>
        <row r="3964">
          <cell r="A3964" t="str">
            <v>3009080</v>
          </cell>
          <cell r="B3964" t="str">
            <v>Colocação manual de grampo elástico Pandrol</v>
          </cell>
          <cell r="C3964" t="str">
            <v>un</v>
          </cell>
          <cell r="D3964">
            <v>0.14000000000000001</v>
          </cell>
        </row>
        <row r="3965">
          <cell r="A3965" t="str">
            <v>3009075</v>
          </cell>
          <cell r="B3965" t="str">
            <v>Colocação manual de retensor para trilho TR45</v>
          </cell>
          <cell r="C3965" t="str">
            <v>un</v>
          </cell>
          <cell r="D3965">
            <v>55.11</v>
          </cell>
        </row>
        <row r="3966">
          <cell r="A3966" t="str">
            <v>3009076</v>
          </cell>
          <cell r="B3966" t="str">
            <v>Colocação manual de retensor para trilho TR57</v>
          </cell>
          <cell r="C3966" t="str">
            <v>un</v>
          </cell>
          <cell r="D3966">
            <v>56.92</v>
          </cell>
        </row>
        <row r="3967">
          <cell r="A3967" t="str">
            <v>3009077</v>
          </cell>
          <cell r="B3967" t="str">
            <v>Colocação manual de retensor para trilho TR68</v>
          </cell>
          <cell r="C3967" t="str">
            <v>un</v>
          </cell>
          <cell r="D3967">
            <v>60.09</v>
          </cell>
        </row>
        <row r="3968">
          <cell r="A3968" t="str">
            <v>3009078</v>
          </cell>
          <cell r="B3968" t="str">
            <v>Colocação manual de retensor para trilho UIC60</v>
          </cell>
          <cell r="C3968" t="str">
            <v>un</v>
          </cell>
          <cell r="D3968">
            <v>62.54</v>
          </cell>
        </row>
        <row r="3969">
          <cell r="A3969" t="str">
            <v>3009087</v>
          </cell>
          <cell r="B3969" t="str">
            <v>Colocação mecanizada de grampo elástico Pandrol</v>
          </cell>
          <cell r="C3969" t="str">
            <v>un</v>
          </cell>
          <cell r="D3969">
            <v>0.1</v>
          </cell>
        </row>
        <row r="3970">
          <cell r="A3970" t="str">
            <v>3009085</v>
          </cell>
          <cell r="B3970" t="str">
            <v>Contratrilho TR45, comprimento de 12 m, sobre dormente de madeira, taxa de dormentação de 1.750 un/km, tala de junção de 6 furos e fixação rígida - posicionamento e assentamento manual</v>
          </cell>
          <cell r="C3970" t="str">
            <v>m</v>
          </cell>
          <cell r="D3970">
            <v>1015.23</v>
          </cell>
        </row>
        <row r="3971">
          <cell r="A3971" t="str">
            <v>3009086</v>
          </cell>
          <cell r="B3971" t="str">
            <v>Contratrilho TR57, comprimento de 12 m, sobre dormente de madeira, taxa de dormentação de 1.750 un/km, tala de junção de 6 furos e fixação rígida - posicionamento e assentamento manual</v>
          </cell>
          <cell r="C3971" t="str">
            <v>m</v>
          </cell>
          <cell r="D3971">
            <v>1345.16</v>
          </cell>
        </row>
        <row r="3972">
          <cell r="A3972" t="str">
            <v>3009089</v>
          </cell>
          <cell r="B3972" t="str">
            <v>Contratrilho TR68, comprimento de 12 m, sobre dormente de madeira, taxa de dormentação de 1.750 un/km, tala de junção de 6 furos e fixação rígida - posicionamento e assentamento manual</v>
          </cell>
          <cell r="C3972" t="str">
            <v>m</v>
          </cell>
          <cell r="D3972">
            <v>1651.41</v>
          </cell>
        </row>
        <row r="3973">
          <cell r="A3973" t="str">
            <v>3009090</v>
          </cell>
          <cell r="B3973" t="str">
            <v>Contratrilho UIC60, comprimento de 12 m, sobre dormente de madeira, taxa de dormentação de 1.750 un/km, tala de junção de 6 furos e fixação rígida - posicionamento e assentamento manual</v>
          </cell>
          <cell r="C3973" t="str">
            <v>m</v>
          </cell>
          <cell r="D3973">
            <v>1497.87</v>
          </cell>
        </row>
        <row r="3974">
          <cell r="A3974" t="str">
            <v>3009004</v>
          </cell>
          <cell r="B3974" t="str">
            <v>Dormente de concreto monobloco protendido bitola larga - confecção</v>
          </cell>
          <cell r="C3974" t="str">
            <v>un</v>
          </cell>
          <cell r="D3974">
            <v>412.78</v>
          </cell>
        </row>
        <row r="3975">
          <cell r="A3975" t="str">
            <v>3009002</v>
          </cell>
          <cell r="B3975" t="str">
            <v>Dormente de concreto monobloco protendido bitola métrica - confecção</v>
          </cell>
          <cell r="C3975" t="str">
            <v>un</v>
          </cell>
          <cell r="D3975">
            <v>312.26</v>
          </cell>
        </row>
        <row r="3976">
          <cell r="A3976" t="str">
            <v>3009006</v>
          </cell>
          <cell r="B3976" t="str">
            <v>Dormente de concreto monobloco protendido bitola mista - confecção</v>
          </cell>
          <cell r="C3976" t="str">
            <v>un</v>
          </cell>
          <cell r="D3976">
            <v>563.32000000000005</v>
          </cell>
        </row>
        <row r="3977">
          <cell r="A3977" t="str">
            <v>3009335</v>
          </cell>
          <cell r="B3977" t="str">
            <v>Dormente de concreto monobloco protendido para AMV bitola larga ou mista - confecção</v>
          </cell>
          <cell r="C3977" t="str">
            <v>un</v>
          </cell>
          <cell r="D3977">
            <v>1080.4000000000001</v>
          </cell>
        </row>
        <row r="3978">
          <cell r="A3978" t="str">
            <v>3009334</v>
          </cell>
          <cell r="B3978" t="str">
            <v>Dormente de concreto monobloco protendido para AMV bitola métrica - confecção</v>
          </cell>
          <cell r="C3978" t="str">
            <v>un</v>
          </cell>
          <cell r="D3978">
            <v>770.26</v>
          </cell>
        </row>
        <row r="3979">
          <cell r="A3979" t="str">
            <v>3009280</v>
          </cell>
          <cell r="B3979" t="str">
            <v>Dormente de concreto monobloco, bitola larga, taxa de dormentação de 1.667 un/km, fixação elástica Pandrol - posicionamento mecanizado com carregadeira</v>
          </cell>
          <cell r="C3979" t="str">
            <v>km</v>
          </cell>
          <cell r="D3979">
            <v>711287.26</v>
          </cell>
        </row>
        <row r="3980">
          <cell r="A3980" t="str">
            <v>3009281</v>
          </cell>
          <cell r="B3980" t="str">
            <v>Dormente de concreto monobloco, bitola larga, taxa de dormentação de 1.667 un/km, fixação elástica Pandrol - posicionamento mecanizado com pórtico</v>
          </cell>
          <cell r="C3980" t="str">
            <v>km</v>
          </cell>
          <cell r="D3980">
            <v>703546.98</v>
          </cell>
        </row>
        <row r="3981">
          <cell r="A3981" t="str">
            <v>3009061</v>
          </cell>
          <cell r="B3981" t="str">
            <v>Dormente de concreto monobloco, bitola larga, taxa de dormentação de 1.750 un/km, fixação elástica Pandrol - posicionamento mecanizado com carregadeira</v>
          </cell>
          <cell r="C3981" t="str">
            <v>km</v>
          </cell>
          <cell r="D3981">
            <v>746703.28</v>
          </cell>
        </row>
        <row r="3982">
          <cell r="A3982" t="str">
            <v>3009062</v>
          </cell>
          <cell r="B3982" t="str">
            <v>Dormente de concreto monobloco, bitola larga, taxa de dormentação de 1.750 un/km, fixação elástica Pandrol - posicionamento mecanizado com pórtico</v>
          </cell>
          <cell r="C3982" t="str">
            <v>km</v>
          </cell>
          <cell r="D3982">
            <v>738576.56</v>
          </cell>
        </row>
        <row r="3983">
          <cell r="A3983" t="str">
            <v>3009278</v>
          </cell>
          <cell r="B3983" t="str">
            <v>Dormente de concreto monobloco, bitola métrica, taxa de dormentação de 1.667 un/km, fixação elástica Pandrol - posicionamento mecanizado com carregadeira</v>
          </cell>
          <cell r="C3983" t="str">
            <v>km</v>
          </cell>
          <cell r="D3983">
            <v>538628.24</v>
          </cell>
        </row>
        <row r="3984">
          <cell r="A3984" t="str">
            <v>3009279</v>
          </cell>
          <cell r="B3984" t="str">
            <v>Dormente de concreto monobloco, bitola métrica, taxa de dormentação de 1.667 un/km, fixação elástica Pandrol - posicionamento mecanizado com pórtico</v>
          </cell>
          <cell r="C3984" t="str">
            <v>km</v>
          </cell>
          <cell r="D3984">
            <v>533023.25</v>
          </cell>
        </row>
        <row r="3985">
          <cell r="A3985" t="str">
            <v>3009059</v>
          </cell>
          <cell r="B3985" t="str">
            <v>Dormente de concreto monobloco, bitola métrica, taxa de dormentação de 1.750 un/km, fixação elástica Pandrol - posicionamento mecanizado com carregadeira</v>
          </cell>
          <cell r="C3985" t="str">
            <v>km</v>
          </cell>
          <cell r="D3985">
            <v>565447.55000000005</v>
          </cell>
        </row>
        <row r="3986">
          <cell r="A3986" t="str">
            <v>3009060</v>
          </cell>
          <cell r="B3986" t="str">
            <v>Dormente de concreto monobloco, bitola métrica, taxa de dormentação de 1.750 un/km, fixação elástica Pandrol - posicionamento mecanizado com pórtico</v>
          </cell>
          <cell r="C3986" t="str">
            <v>km</v>
          </cell>
          <cell r="D3986">
            <v>559562.44999999995</v>
          </cell>
        </row>
        <row r="3987">
          <cell r="A3987" t="str">
            <v>3009282</v>
          </cell>
          <cell r="B3987" t="str">
            <v>Dormente de concreto monobloco, bitola mista, taxa de dormentação de 1.667 un/km, fixação elástica Pandrol - posicionamento mecanizado com carregadeira</v>
          </cell>
          <cell r="C3987" t="str">
            <v>km</v>
          </cell>
          <cell r="D3987">
            <v>962239.11</v>
          </cell>
        </row>
        <row r="3988">
          <cell r="A3988" t="str">
            <v>3009283</v>
          </cell>
          <cell r="B3988" t="str">
            <v>Dormente de concreto monobloco, bitola mista, taxa de dormentação de 1.667 un/km, fixação elástica Pandrol - posicionamento mecanizado com pórtico</v>
          </cell>
          <cell r="C3988" t="str">
            <v>km</v>
          </cell>
          <cell r="D3988">
            <v>954497.66</v>
          </cell>
        </row>
        <row r="3989">
          <cell r="A3989" t="str">
            <v>3009063</v>
          </cell>
          <cell r="B3989" t="str">
            <v>Dormente de concreto monobloco, bitola mista, taxa de dormentação de 1.750 un/km, fixação elástica Pandrol - posicionamento mecanizado com carregadeira</v>
          </cell>
          <cell r="C3989" t="str">
            <v>km</v>
          </cell>
          <cell r="D3989">
            <v>1010150.03</v>
          </cell>
        </row>
        <row r="3990">
          <cell r="A3990" t="str">
            <v>3009064</v>
          </cell>
          <cell r="B3990" t="str">
            <v>Dormente de concreto monobloco, bitola mista, taxa de dormentação de 1.750 un/km, fixação elástica Pandrol - posicionamento mecanizado com pórtico</v>
          </cell>
          <cell r="C3990" t="str">
            <v>km</v>
          </cell>
          <cell r="D3990">
            <v>1002022.09</v>
          </cell>
        </row>
        <row r="3991">
          <cell r="A3991" t="str">
            <v>3009081</v>
          </cell>
          <cell r="B3991" t="str">
            <v>Dormente de madeira para ponte, bitola métrica ou larga, para TR45, fixação rígida - posicionamento e assentamento mecanizado</v>
          </cell>
          <cell r="C3991" t="str">
            <v>un</v>
          </cell>
          <cell r="D3991">
            <v>739.3</v>
          </cell>
        </row>
        <row r="3992">
          <cell r="A3992" t="str">
            <v>3009082</v>
          </cell>
          <cell r="B3992" t="str">
            <v>Dormente de madeira para ponte, bitola métrica ou larga, para TR57, fixação rígida - posicionamento e assentamento mecanizado</v>
          </cell>
          <cell r="C3992" t="str">
            <v>un</v>
          </cell>
          <cell r="D3992">
            <v>892.78</v>
          </cell>
        </row>
        <row r="3993">
          <cell r="A3993" t="str">
            <v>3009083</v>
          </cell>
          <cell r="B3993" t="str">
            <v>Dormente de madeira para ponte, bitola métrica ou larga, para TR68, fixação rígida - posicionamento e assentamento mecanizado</v>
          </cell>
          <cell r="C3993" t="str">
            <v>un</v>
          </cell>
          <cell r="D3993">
            <v>896.58</v>
          </cell>
        </row>
        <row r="3994">
          <cell r="A3994" t="str">
            <v>3009084</v>
          </cell>
          <cell r="B3994" t="str">
            <v>Dormente de madeira para ponte, bitola métrica ou larga, para UIC60, fixação rígida - posicionamento e assentamento mecanizado</v>
          </cell>
          <cell r="C3994" t="str">
            <v>un</v>
          </cell>
          <cell r="D3994">
            <v>911.1</v>
          </cell>
        </row>
        <row r="3995">
          <cell r="A3995" t="str">
            <v>3009070</v>
          </cell>
          <cell r="B3995" t="str">
            <v>Dormente de madeira, bitola larga ou mista - posicionamento manual</v>
          </cell>
          <cell r="C3995" t="str">
            <v>un</v>
          </cell>
          <cell r="D3995">
            <v>453.21</v>
          </cell>
        </row>
        <row r="3996">
          <cell r="A3996" t="str">
            <v>3009285</v>
          </cell>
          <cell r="B3996" t="str">
            <v>Dormente de madeira, bitola larga ou mista, taxa de dormentação de 1.667 un/km - posicionamento mecanizado com carregadeira</v>
          </cell>
          <cell r="C3996" t="str">
            <v>km</v>
          </cell>
          <cell r="D3996">
            <v>735854.13</v>
          </cell>
        </row>
        <row r="3997">
          <cell r="A3997" t="str">
            <v>3009072</v>
          </cell>
          <cell r="B3997" t="str">
            <v>Dormente de madeira, bitola larga ou mista, taxa de dormentação de 1.750 un/km - posicionamento mecanizado com carregadeira</v>
          </cell>
          <cell r="C3997" t="str">
            <v>km</v>
          </cell>
          <cell r="D3997">
            <v>772493.33</v>
          </cell>
        </row>
        <row r="3998">
          <cell r="A3998" t="str">
            <v>3009069</v>
          </cell>
          <cell r="B3998" t="str">
            <v>Dormente de madeira, bitola métrica - posicionamento manual</v>
          </cell>
          <cell r="C3998" t="str">
            <v>un</v>
          </cell>
          <cell r="D3998">
            <v>264.58</v>
          </cell>
        </row>
        <row r="3999">
          <cell r="A3999" t="str">
            <v>3009284</v>
          </cell>
          <cell r="B3999" t="str">
            <v>Dormente de madeira, bitola métrica, taxa de dormentação de 1.667 un/km - posicionamento mecanizado com carregadeira</v>
          </cell>
          <cell r="C3999" t="str">
            <v>km</v>
          </cell>
          <cell r="D3999">
            <v>426149.1</v>
          </cell>
        </row>
        <row r="4000">
          <cell r="A4000" t="str">
            <v>3009071</v>
          </cell>
          <cell r="B4000" t="str">
            <v>Dormente de madeira, bitola métrica, taxa de dormentação de 1.750 un/km - posicionamento mecanizado com carregadeira</v>
          </cell>
          <cell r="C4000" t="str">
            <v>km</v>
          </cell>
          <cell r="D4000">
            <v>447368.07</v>
          </cell>
        </row>
        <row r="4001">
          <cell r="A4001" t="str">
            <v>3009091</v>
          </cell>
          <cell r="B4001" t="str">
            <v>Lançamento de lastro, 10 cm de altura, primeiro levante, descarga de pedra britada de caminhões</v>
          </cell>
          <cell r="C4001" t="str">
            <v>m³</v>
          </cell>
          <cell r="D4001">
            <v>188.53</v>
          </cell>
        </row>
        <row r="4002">
          <cell r="A4002" t="str">
            <v>3009058</v>
          </cell>
          <cell r="B4002" t="str">
            <v>Lubrificador de trilhos e de flanges de rodas</v>
          </cell>
          <cell r="C4002" t="str">
            <v>un</v>
          </cell>
          <cell r="D4002">
            <v>91949.07</v>
          </cell>
        </row>
        <row r="4003">
          <cell r="A4003" t="str">
            <v>3009229</v>
          </cell>
          <cell r="B4003" t="str">
            <v>Posicionamento mecanizado de trilhos</v>
          </cell>
          <cell r="C4003" t="str">
            <v>km</v>
          </cell>
          <cell r="D4003">
            <v>195.09</v>
          </cell>
        </row>
        <row r="4004">
          <cell r="A4004" t="str">
            <v>3009132</v>
          </cell>
          <cell r="B4004" t="str">
            <v>Pré-alinhamento manual da grade com dormente de madeira</v>
          </cell>
          <cell r="C4004" t="str">
            <v>km</v>
          </cell>
          <cell r="D4004">
            <v>1278.51</v>
          </cell>
        </row>
        <row r="4005">
          <cell r="A4005" t="str">
            <v>3009133</v>
          </cell>
          <cell r="B4005" t="str">
            <v>Pré-alinhamento mecanizado da grade</v>
          </cell>
          <cell r="C4005" t="str">
            <v>km</v>
          </cell>
          <cell r="D4005">
            <v>1709.04</v>
          </cell>
        </row>
        <row r="4006">
          <cell r="A4006" t="str">
            <v>3009321</v>
          </cell>
          <cell r="B4006" t="str">
            <v>Solda aluminotérmica para TR45 com cadinho descartável, executada no campo, para formação de trilho longo soldado (TLS)</v>
          </cell>
          <cell r="C4006" t="str">
            <v>un</v>
          </cell>
          <cell r="D4006">
            <v>1532.9</v>
          </cell>
        </row>
        <row r="4007">
          <cell r="A4007" t="str">
            <v>3009322</v>
          </cell>
          <cell r="B4007" t="str">
            <v>Solda aluminotérmica para TR57 com cadinho descartável, executada no campo, para formação de trilho longo soldado (TLS)</v>
          </cell>
          <cell r="C4007" t="str">
            <v>un</v>
          </cell>
          <cell r="D4007">
            <v>1575.54</v>
          </cell>
        </row>
        <row r="4008">
          <cell r="A4008" t="str">
            <v>3009323</v>
          </cell>
          <cell r="B4008" t="str">
            <v>Solda aluminotérmica para TR68 com cadinho descartável, executada no campo, para formação de trilho longo soldado (TLS)</v>
          </cell>
          <cell r="C4008" t="str">
            <v>un</v>
          </cell>
          <cell r="D4008">
            <v>1645.42</v>
          </cell>
        </row>
        <row r="4009">
          <cell r="A4009" t="str">
            <v>3009324</v>
          </cell>
          <cell r="B4009" t="str">
            <v>Solda aluminotérmica para UIC60 com cadinho descartável, executada no campo, para formação de trilho longo soldado (TLS)</v>
          </cell>
          <cell r="C4009" t="str">
            <v>un</v>
          </cell>
          <cell r="D4009">
            <v>1592.97</v>
          </cell>
        </row>
        <row r="4010">
          <cell r="A4010" t="str">
            <v>3009096</v>
          </cell>
          <cell r="B4010" t="str">
            <v>Solda elétrica por caldeamento para qualquer perfil de trilho, comprimento de 12 m, em estaleiro para formação de trilho longo soldado</v>
          </cell>
          <cell r="C4010" t="str">
            <v>un</v>
          </cell>
          <cell r="D4010">
            <v>267.57</v>
          </cell>
        </row>
        <row r="4011">
          <cell r="A4011" t="str">
            <v>3009330</v>
          </cell>
          <cell r="B4011" t="str">
            <v>Solda elétrica por caldeamento para trilho TR45, comprimento de até 24 m, em via com dormente de concreto para formação de barra ou trilho longo soldado</v>
          </cell>
          <cell r="C4011" t="str">
            <v>un</v>
          </cell>
          <cell r="D4011">
            <v>219.74</v>
          </cell>
        </row>
        <row r="4012">
          <cell r="A4012" t="str">
            <v>3009326</v>
          </cell>
          <cell r="B4012" t="str">
            <v>Solda elétrica por caldeamento para trilho TR45, comprimento de até 24 m, em via com dormente de madeira para formação de barra ou trilho longo soldado</v>
          </cell>
          <cell r="C4012" t="str">
            <v>un</v>
          </cell>
          <cell r="D4012">
            <v>225.73</v>
          </cell>
        </row>
        <row r="4013">
          <cell r="A4013" t="str">
            <v>3009234</v>
          </cell>
          <cell r="B4013" t="str">
            <v>Trilho TR45, comprimento de 12 m, sobre dormente de concreto, bitola métrica ou larga, taxa de dormentação de 1.667 un/km, tala de junção de 6 furos e fixação elástica Pandrol - posicionamento e assentamento manual</v>
          </cell>
          <cell r="C4013" t="str">
            <v>km</v>
          </cell>
          <cell r="D4013">
            <v>1063859.1000000001</v>
          </cell>
        </row>
        <row r="4014">
          <cell r="A4014" t="str">
            <v>3009022</v>
          </cell>
          <cell r="B4014" t="str">
            <v>Trilho TR45, comprimento de 12 m, sobre dormente de concreto, bitola métrica ou larga, taxa de dormentação de 1.750 un/km, tala de junção de 6 furos e fixação elástica Pandrol - posicionamento e assentamento manual</v>
          </cell>
          <cell r="C4014" t="str">
            <v>km</v>
          </cell>
          <cell r="D4014">
            <v>1070499.8999999999</v>
          </cell>
        </row>
        <row r="4015">
          <cell r="A4015" t="str">
            <v>3009230</v>
          </cell>
          <cell r="B4015" t="str">
            <v>Trilho TR45, comprimento de 12 m, sobre dormente de concreto, bitola mista, taxa de dormentação de 1.667 un/km, tala de junção de 6 furos e fixação elástica Pandrol - posicionamento e assentamento manual</v>
          </cell>
          <cell r="C4015" t="str">
            <v>km</v>
          </cell>
          <cell r="D4015">
            <v>1595948.59</v>
          </cell>
        </row>
        <row r="4016">
          <cell r="A4016" t="str">
            <v>3009018</v>
          </cell>
          <cell r="B4016" t="str">
            <v>Trilho TR45, comprimento de 12 m, sobre dormente de concreto, bitola mista, taxa de dormentação de 1.750 un/km, tala de junção de 6 furos e fixação elástica Pandrol - posicionamento e assentamento manual</v>
          </cell>
          <cell r="C4016" t="str">
            <v>km</v>
          </cell>
          <cell r="D4016">
            <v>1605909.8</v>
          </cell>
        </row>
        <row r="4017">
          <cell r="A4017" t="str">
            <v>3009288</v>
          </cell>
          <cell r="B4017" t="str">
            <v>Trilho TR45, comprimento de 12 m, sobre dormente de madeira, bitola métrica ou larga, taxa de dormentação de 1.667 un/km, tala de junção de 6 furos e fixação rígida - posicionamento e assentamento manual</v>
          </cell>
          <cell r="C4017" t="str">
            <v>km</v>
          </cell>
          <cell r="D4017">
            <v>1397195.91</v>
          </cell>
        </row>
        <row r="4018">
          <cell r="A4018" t="str">
            <v>3009013</v>
          </cell>
          <cell r="B4018" t="str">
            <v>Trilho TR45, comprimento de 12 m, sobre dormente de madeira, bitola métrica ou larga, taxa de dormentação de 1.750 un/km, tala de junção de 6 furos e fixação rígida - posicionamento e assentamento manual</v>
          </cell>
          <cell r="C4018" t="str">
            <v>km</v>
          </cell>
          <cell r="D4018">
            <v>1420222.27</v>
          </cell>
        </row>
        <row r="4019">
          <cell r="A4019" t="str">
            <v>3009292</v>
          </cell>
          <cell r="B4019" t="str">
            <v>Trilho TR45, comprimento de 12 m, sobre dormente de madeira, bitola mista, taxa de dormentação de 1.667 un/km, tala de junção de 6 furos e fixação rígida - posicionamento e assentamento manual</v>
          </cell>
          <cell r="C4019" t="str">
            <v>km</v>
          </cell>
          <cell r="D4019">
            <v>2095796.51</v>
          </cell>
        </row>
        <row r="4020">
          <cell r="A4020" t="str">
            <v>3009225</v>
          </cell>
          <cell r="B4020" t="str">
            <v>Trilho TR45, comprimento de 12 m, sobre dormente de madeira, bitola mista, taxa de dormentação de 1.750 un/km, tala de junção de 6 furos e fixação rígida - posicionamento e assentamento manual</v>
          </cell>
          <cell r="C4020" t="str">
            <v>km</v>
          </cell>
          <cell r="D4020">
            <v>2130336.2200000002</v>
          </cell>
        </row>
        <row r="4021">
          <cell r="A4021" t="str">
            <v>3009100</v>
          </cell>
          <cell r="B4021" t="str">
            <v>Trilho TR45, comprimento de 120 m (TLS), formado por trilhos curtos de 12 m soldados por caldeamento - confecção em estaleiro</v>
          </cell>
          <cell r="C4021" t="str">
            <v>un</v>
          </cell>
          <cell r="D4021">
            <v>48159.49</v>
          </cell>
        </row>
        <row r="4022">
          <cell r="A4022" t="str">
            <v>3009238</v>
          </cell>
          <cell r="B4022" t="str">
            <v>Trilho TR45, comprimento de 120 m (TLS), sobre dormente de concreto, bitola métrica ou larga, taxa de dormentação de 1.667 un/km, tala de junção de 6 furos e fixação elástica Pandrol - posicionamento e assentamento mecanizado</v>
          </cell>
          <cell r="C4022" t="str">
            <v>km</v>
          </cell>
          <cell r="D4022">
            <v>956033.95</v>
          </cell>
        </row>
        <row r="4023">
          <cell r="A4023" t="str">
            <v>3009304</v>
          </cell>
          <cell r="B4023" t="str">
            <v>Trilho TR45, comprimento de 120 m (TLS), sobre dormente de concreto, bitola mista, taxa de dormentação de 1.667 un/km, tala de junção de 6 furos e fixação elástica Pandrol - posicionamento e assentamento mecanizado</v>
          </cell>
          <cell r="C4023" t="str">
            <v>km</v>
          </cell>
          <cell r="D4023">
            <v>1433953.21</v>
          </cell>
        </row>
        <row r="4024">
          <cell r="A4024" t="str">
            <v>3009030</v>
          </cell>
          <cell r="B4024" t="str">
            <v>Trilho TR45, comprimento de 120 m (TLS), sobre dormente de concreto, bitola mista, taxa de dormentação de 1.750 un/km, tala de junção de 6 furos e fixação elástica Pandrol - posicionamento e assentamento mecanizado</v>
          </cell>
          <cell r="C4024" t="str">
            <v>km</v>
          </cell>
          <cell r="D4024">
            <v>1443906.6</v>
          </cell>
        </row>
        <row r="4025">
          <cell r="A4025" t="str">
            <v>3009254</v>
          </cell>
          <cell r="B4025" t="str">
            <v>Trilho TR45, comprimento de 120 m (TLS), sobre dormente de madeira, bitola métrica ou larga, taxa de dormentação de 1.667 un/km, tala de junção de 6 furos e fixação elástica Pandrol - posicionamento e assentamento mecanizado</v>
          </cell>
          <cell r="C4025" t="str">
            <v>km</v>
          </cell>
          <cell r="D4025">
            <v>1447189.24</v>
          </cell>
        </row>
        <row r="4026">
          <cell r="A4026" t="str">
            <v>3009262</v>
          </cell>
          <cell r="B4026" t="str">
            <v>Trilho TR45, comprimento de 120 m (TLS), sobre dormente de madeira, bitola métrica ou larga, taxa de dormentação de 1.667 un/km, tala de junção de 6 furos e fixação rígida - posicionamento e assentamento mecanizado</v>
          </cell>
          <cell r="C4026" t="str">
            <v>km</v>
          </cell>
          <cell r="D4026">
            <v>1287913.33</v>
          </cell>
        </row>
        <row r="4027">
          <cell r="A4027" t="str">
            <v>3009034</v>
          </cell>
          <cell r="B4027" t="str">
            <v>Trilho TR45, comprimento de 120 m (TLS), sobre dormente de madeira, bitola métrica ou larga, taxa de dormentação de 1.750 un/km, tala de junção de 6 furos e fixação elástica Pandrol - posicionamento e assentamento mecanizado</v>
          </cell>
          <cell r="C4027" t="str">
            <v>km</v>
          </cell>
          <cell r="D4027">
            <v>1478556.67</v>
          </cell>
        </row>
        <row r="4028">
          <cell r="A4028" t="str">
            <v>3009042</v>
          </cell>
          <cell r="B4028" t="str">
            <v>Trilho TR45, comprimento de 120 m (TLS), sobre dormente de madeira, bitola métrica ou larga, taxa de dormentação de 1.750 un/km, tala de junção de 6 furos e fixação rígida - posicionamento e assentamento mecanizado</v>
          </cell>
          <cell r="C4028" t="str">
            <v>km</v>
          </cell>
          <cell r="D4028">
            <v>1311350.25</v>
          </cell>
        </row>
        <row r="4029">
          <cell r="A4029" t="str">
            <v>3009270</v>
          </cell>
          <cell r="B4029" t="str">
            <v>Trilho TR45, comprimento de 120 m (TLS), sobre dormente de madeira, bitola mista, taxa de dormentação de 1.667 un/km, tala de junção de 6 furos e fixação elástica Pandrol - posicionamento e assentamento mecanizado</v>
          </cell>
          <cell r="C4029" t="str">
            <v>km</v>
          </cell>
          <cell r="D4029">
            <v>2171458.34</v>
          </cell>
        </row>
        <row r="4030">
          <cell r="A4030" t="str">
            <v>3009050</v>
          </cell>
          <cell r="B4030" t="str">
            <v>Trilho TR45, comprimento de 120 m (TLS), sobre dormente de madeira, bitola mista, taxa de dormentação de 1.750 un/km, tala de junção de 6 furos e fixação elástica Pandrol - posicionamento e assentamento mecanizado</v>
          </cell>
          <cell r="C4030" t="str">
            <v>km</v>
          </cell>
          <cell r="D4030">
            <v>2218548.4</v>
          </cell>
        </row>
        <row r="4031">
          <cell r="A4031" t="str">
            <v>3009101</v>
          </cell>
          <cell r="B4031" t="str">
            <v>Trilho TR45, comprimento de 240 m (TLS), formado por trilhos curtos de 12 m soldados por caldeamento - confecção em estaleiro</v>
          </cell>
          <cell r="C4031" t="str">
            <v>un</v>
          </cell>
          <cell r="D4031">
            <v>96586.54</v>
          </cell>
        </row>
        <row r="4032">
          <cell r="A4032" t="str">
            <v>3009246</v>
          </cell>
          <cell r="B4032" t="str">
            <v>Trilho TR45, comprimento de 240 m (TLS), sobre dormente de concreto, bitola métrica ou larga, taxa de dormentação de 1.667 un/km, tala de junção de 6 furos e fixação elástica Pandrol - posicionamento e assentamento mecanizado</v>
          </cell>
          <cell r="C4032" t="str">
            <v>km</v>
          </cell>
          <cell r="D4032">
            <v>950473.15</v>
          </cell>
        </row>
        <row r="4033">
          <cell r="A4033" t="str">
            <v>3009208</v>
          </cell>
          <cell r="B4033" t="str">
            <v>Trilho TR45, comprimento de 240 m (TLS), sobre dormente de concreto, bitola métrica ou larga, taxa de dormentação de 1.750 un/km, tala de junção de 6 furos e fixação elástica Pandrol - posicionamento e assentamento mecanizado</v>
          </cell>
          <cell r="C4033" t="str">
            <v>km</v>
          </cell>
          <cell r="D4033">
            <v>957108.94</v>
          </cell>
        </row>
        <row r="4034">
          <cell r="A4034" t="str">
            <v>3009308</v>
          </cell>
          <cell r="B4034" t="str">
            <v>Trilho TR45, comprimento de 240 m (TLS), sobre dormente de concreto, bitola mista, taxa de dormentação de 1.667 un/km, tala de junção de 6 furos e fixação elástica Pandrol - posicionamento e assentamento mecanizado</v>
          </cell>
          <cell r="C4034" t="str">
            <v>km</v>
          </cell>
          <cell r="D4034">
            <v>1425612.67</v>
          </cell>
        </row>
        <row r="4035">
          <cell r="A4035" t="str">
            <v>3009212</v>
          </cell>
          <cell r="B4035" t="str">
            <v>Trilho TR45, comprimento de 240 m (TLS), sobre dormente de concreto, bitola mista, taxa de dormentação de 1.750 un/km, tala de junção de 6 furos e fixação elástica Pandrol - posicionamento e assentamento mecanizado</v>
          </cell>
          <cell r="C4035" t="str">
            <v>km</v>
          </cell>
          <cell r="D4035">
            <v>1435566.36</v>
          </cell>
        </row>
        <row r="4036">
          <cell r="A4036" t="str">
            <v>3009258</v>
          </cell>
          <cell r="B4036" t="str">
            <v>Trilho TR45, comprimento de 240 m (TLS), sobre dormente de madeira, bitola métrica ou larga, taxa de dormentação de 1.667 un/km, tala de junção de 6 furos e fixação elástica Pandrol - posicionamento e assentamento mecanizado</v>
          </cell>
          <cell r="C4036" t="str">
            <v>km</v>
          </cell>
          <cell r="D4036">
            <v>1441687.07</v>
          </cell>
        </row>
        <row r="4037">
          <cell r="A4037" t="str">
            <v>3009266</v>
          </cell>
          <cell r="B4037" t="str">
            <v>Trilho TR45, comprimento de 240 m (TLS), sobre dormente de madeira, bitola métrica ou larga, taxa de dormentação de 1.667 un/km, tala de junção de 6 furos e fixação rígida - posicionamento e assentamento mecanizado</v>
          </cell>
          <cell r="C4037" t="str">
            <v>km</v>
          </cell>
          <cell r="D4037">
            <v>1282411.17</v>
          </cell>
        </row>
        <row r="4038">
          <cell r="A4038" t="str">
            <v>3009038</v>
          </cell>
          <cell r="B4038" t="str">
            <v>Trilho TR45, comprimento de 240 m (TLS), sobre dormente de madeira, bitola métrica ou larga, taxa de dormentação de 1.750 un/km, tala de junção de 6 furos e fixação elástica Pandrol - posicionamento e assentamento mecanizado</v>
          </cell>
          <cell r="C4038" t="str">
            <v>km</v>
          </cell>
          <cell r="D4038">
            <v>1473054.5</v>
          </cell>
        </row>
        <row r="4039">
          <cell r="A4039" t="str">
            <v>3009046</v>
          </cell>
          <cell r="B4039" t="str">
            <v>Trilho TR45, comprimento de 240 m (TLS), sobre dormente de madeira, bitola métrica ou larga, taxa de dormentação de 1.750 un/km, tala de junção de 6 furos e fixação rígida - posicionamento e assentamento mecanizado</v>
          </cell>
          <cell r="C4039" t="str">
            <v>km</v>
          </cell>
          <cell r="D4039">
            <v>1305848.0900000001</v>
          </cell>
        </row>
        <row r="4040">
          <cell r="A4040" t="str">
            <v>3009274</v>
          </cell>
          <cell r="B4040" t="str">
            <v>Trilho TR45, comprimento de 240 m (TLS), sobre dormente de madeira, bitola mista, taxa de dormentação de 1.667 un/km, tala de junção de 6 furos e fixação elástica Pandrol - posicionamento e assentamento mecanizado</v>
          </cell>
          <cell r="C4040" t="str">
            <v>km</v>
          </cell>
          <cell r="D4040">
            <v>2163205.8199999998</v>
          </cell>
        </row>
        <row r="4041">
          <cell r="A4041" t="str">
            <v>3009054</v>
          </cell>
          <cell r="B4041" t="str">
            <v>Trilho TR45, comprimento de 240 m (TLS), sobre dormente de madeira, bitola mista, taxa de dormentação de 1.750 un/km, tala de junção de 6 furos e fixação elástica Pandrol - posicionamento e assentamento mecanizado</v>
          </cell>
          <cell r="C4041" t="str">
            <v>km</v>
          </cell>
          <cell r="D4041">
            <v>2210295.88</v>
          </cell>
        </row>
        <row r="4042">
          <cell r="A4042" t="str">
            <v>3009235</v>
          </cell>
          <cell r="B4042" t="str">
            <v>Trilho TR57, comprimento de 12 m, sobre dormente de concreto, bitola métrica ou larga, taxa de dormentação de 1.667 un/km, tala de junção de 6 furos e fixação elástica Pandrol - posicionamento e assentamento manual</v>
          </cell>
          <cell r="C4042" t="str">
            <v>km</v>
          </cell>
          <cell r="D4042">
            <v>1394297.39</v>
          </cell>
        </row>
        <row r="4043">
          <cell r="A4043" t="str">
            <v>3009023</v>
          </cell>
          <cell r="B4043" t="str">
            <v>Trilho TR57, comprimento de 12 m, sobre dormente de concreto, bitola métrica ou larga, taxa de dormentação de 1.750 un/km, tala de junção de 6 furos e fixação elástica Pandrol - posicionamento e assentamento manual</v>
          </cell>
          <cell r="C4043" t="str">
            <v>km</v>
          </cell>
          <cell r="D4043">
            <v>1400725.1</v>
          </cell>
        </row>
        <row r="4044">
          <cell r="A4044" t="str">
            <v>3009231</v>
          </cell>
          <cell r="B4044" t="str">
            <v>Trilho TR57, comprimento de 12 m, sobre dormente de concreto, bitola mista, taxa de dormentação de 1.667 un/km, tala de junção de 6 furos e fixação elástica Pandrol - posicionamento e assentamento manual</v>
          </cell>
          <cell r="C4044" t="str">
            <v>km</v>
          </cell>
          <cell r="D4044">
            <v>2089653.78</v>
          </cell>
        </row>
        <row r="4045">
          <cell r="A4045" t="str">
            <v>3009019</v>
          </cell>
          <cell r="B4045" t="str">
            <v>Trilho TR57, comprimento de 12 m, sobre dormente de concreto, bitola mista, taxa de dormentação de 1.750 un/km, tala de junção de 6 furos e fixação elástica Pandrol - posicionamento e assentamento manual</v>
          </cell>
          <cell r="C4045" t="str">
            <v>km</v>
          </cell>
          <cell r="D4045">
            <v>2101727.06</v>
          </cell>
        </row>
        <row r="4046">
          <cell r="A4046" t="str">
            <v>3009289</v>
          </cell>
          <cell r="B4046" t="str">
            <v>Trilho TR57, comprimento de 12 m, sobre dormente de madeira, bitola métrica ou larga, taxa de dormentação de 1.667 un/km, tala de junção de 6 furos e fixação rígida - posicionamento e assentamento manual</v>
          </cell>
          <cell r="C4046" t="str">
            <v>km</v>
          </cell>
          <cell r="D4046">
            <v>1983212.03</v>
          </cell>
        </row>
        <row r="4047">
          <cell r="A4047" t="str">
            <v>3009014</v>
          </cell>
          <cell r="B4047" t="str">
            <v>Trilho TR57, comprimento de 12 m, sobre dormente de madeira, bitola métrica ou larga, taxa de dormentação de 1.750 un/km, tala de junção de 6 furos e fixação rígida - posicionamento e assentamento manual</v>
          </cell>
          <cell r="C4047" t="str">
            <v>km</v>
          </cell>
          <cell r="D4047">
            <v>2019259.81</v>
          </cell>
        </row>
        <row r="4048">
          <cell r="A4048" t="str">
            <v>3009293</v>
          </cell>
          <cell r="B4048" t="str">
            <v>Trilho TR57, comprimento de 12 m, sobre dormente de madeira, bitola mista, taxa de dormentação de 1.667 un/km, tala de junção de 6 furos e fixação rígida - posicionamento e assentamento manual</v>
          </cell>
          <cell r="C4048" t="str">
            <v>km</v>
          </cell>
          <cell r="D4048">
            <v>2974820.78</v>
          </cell>
        </row>
        <row r="4049">
          <cell r="A4049" t="str">
            <v>3009226</v>
          </cell>
          <cell r="B4049" t="str">
            <v>Trilho TR57, comprimento de 12 m, sobre dormente de madeira, bitola mista, taxa de dormentação de 1.750 un/km, tala de junção de 6 furos e fixação rígida - posicionamento e assentamento manual</v>
          </cell>
          <cell r="C4049" t="str">
            <v>km</v>
          </cell>
          <cell r="D4049">
            <v>3028892.74</v>
          </cell>
        </row>
        <row r="4050">
          <cell r="A4050" t="str">
            <v>3009102</v>
          </cell>
          <cell r="B4050" t="str">
            <v>Trilho TR57, comprimento de 120 m (TLS), formado por trilhos curtos de 12 m soldados por caldeamento - confecção em estaleiro</v>
          </cell>
          <cell r="C4050" t="str">
            <v>un</v>
          </cell>
          <cell r="D4050">
            <v>67573.2</v>
          </cell>
        </row>
        <row r="4051">
          <cell r="A4051" t="str">
            <v>3009297</v>
          </cell>
          <cell r="B4051" t="str">
            <v>Trilho TR57, comprimento de 120 m (TLS), sobre dormente de concreto, bitola métrica ou larga, taxa de dormentação de 1.667 un/km, tala de junção de 6 furos e fixação elástica Pandrol - posicionamento e assentamento mecanizado</v>
          </cell>
          <cell r="C4051" t="str">
            <v>km</v>
          </cell>
          <cell r="D4051">
            <v>1280208.48</v>
          </cell>
        </row>
        <row r="4052">
          <cell r="A4052" t="str">
            <v>3009027</v>
          </cell>
          <cell r="B4052" t="str">
            <v>Trilho TR57, comprimento de 120 m (TLS), sobre dormente de concreto, bitola métrica ou larga, taxa de dormentação de 1.750 un/km, tala de junção de 6 furos e fixação elástica Pandrol - posicionamento e assentamento mecanizado</v>
          </cell>
          <cell r="C4052" t="str">
            <v>km</v>
          </cell>
          <cell r="D4052">
            <v>1286844.18</v>
          </cell>
        </row>
        <row r="4053">
          <cell r="A4053" t="str">
            <v>3009305</v>
          </cell>
          <cell r="B4053" t="str">
            <v>Trilho TR57, comprimento de 120 m (TLS), sobre dormente de concreto, bitola mista, taxa de dormentação de 1.667 un/km, tala de junção de 6 furos e fixação elástica Pandrol - posicionamento e assentamento mecanizado</v>
          </cell>
          <cell r="C4053" t="str">
            <v>km</v>
          </cell>
          <cell r="D4053">
            <v>1920214.92</v>
          </cell>
        </row>
        <row r="4054">
          <cell r="A4054" t="str">
            <v>3009031</v>
          </cell>
          <cell r="B4054" t="str">
            <v>Trilho TR57, comprimento de 120 m (TLS), sobre dormente de concreto, bitola mista, taxa de dormentação de 1.750 un/km, tala de junção de 6 furos e fixação elástica Pandrol - posicionamento e assentamento mecanizado</v>
          </cell>
          <cell r="C4054" t="str">
            <v>km</v>
          </cell>
          <cell r="D4054">
            <v>1930168.3</v>
          </cell>
        </row>
        <row r="4055">
          <cell r="A4055" t="str">
            <v>3009255</v>
          </cell>
          <cell r="B4055" t="str">
            <v>Trilho TR57, comprimento de 120 m (TLS), sobre dormente de madeira, bitola métrica ou larga, taxa de dormentação de 1.667 un/km, tala de junção de 6 furos e fixação elástica Pandrol - posicionamento e assentamento mecanizado</v>
          </cell>
          <cell r="C4055" t="str">
            <v>km</v>
          </cell>
          <cell r="D4055">
            <v>1877925.38</v>
          </cell>
        </row>
        <row r="4056">
          <cell r="A4056" t="str">
            <v>3009263</v>
          </cell>
          <cell r="B4056" t="str">
            <v>Trilho TR57, comprimento de 120 m (TLS), sobre dormente de madeira, bitola métrica ou larga, taxa de dormentação de 1.667 un/km, tala de junção de 6 furos e fixação rígida - posicionamento e assentamento mecanizado</v>
          </cell>
          <cell r="C4056" t="str">
            <v>km</v>
          </cell>
          <cell r="D4056">
            <v>1867941.69</v>
          </cell>
        </row>
        <row r="4057">
          <cell r="A4057" t="str">
            <v>3009035</v>
          </cell>
          <cell r="B4057" t="str">
            <v>Trilho TR57, comprimento de 120 m (TLS), sobre dormente de madeira, bitola métrica ou larga, taxa de dormentação de 1.750 un/km, tala de junção de 6 furos e fixação elástica Pandrol - posicionamento e assentamento mecanizado</v>
          </cell>
          <cell r="C4057" t="str">
            <v>km</v>
          </cell>
          <cell r="D4057">
            <v>1914598.52</v>
          </cell>
        </row>
        <row r="4058">
          <cell r="A4058" t="str">
            <v>3009043</v>
          </cell>
          <cell r="B4058" t="str">
            <v>Trilho TR57, comprimento de 120 m (TLS), sobre dormente de madeira, bitola métrica ou larga, taxa de dormentação de 1.750 un/km, tala de junção de 6 furos e fixação rígida - posicionamento e assentamento mecanizado</v>
          </cell>
          <cell r="C4058" t="str">
            <v>km</v>
          </cell>
          <cell r="D4058">
            <v>1904117.58</v>
          </cell>
        </row>
        <row r="4059">
          <cell r="A4059" t="str">
            <v>3009271</v>
          </cell>
          <cell r="B4059" t="str">
            <v>Trilho TR57, comprimento de 120 m (TLS), sobre dormente de madeira, bitola mista, taxa de dormentação de 1.667 un/km, tala de junção de 6 furos e fixação elástica Pandrol - posicionamento e assentamento mecanizado</v>
          </cell>
          <cell r="C4059" t="str">
            <v>km</v>
          </cell>
          <cell r="D4059">
            <v>2817562.46</v>
          </cell>
        </row>
        <row r="4060">
          <cell r="A4060" t="str">
            <v>3009051</v>
          </cell>
          <cell r="B4060" t="str">
            <v>Trilho TR57, comprimento de 120 m (TLS), sobre dormente de madeira, bitola mista, taxa de dormentação de 1.750 un/km, tala de junção de 6 furos e fixação elástica Pandrol - posicionamento e assentamento mecanizado</v>
          </cell>
          <cell r="C4060" t="str">
            <v>km</v>
          </cell>
          <cell r="D4060">
            <v>2872611.08</v>
          </cell>
        </row>
        <row r="4061">
          <cell r="A4061" t="str">
            <v>3009103</v>
          </cell>
          <cell r="B4061" t="str">
            <v>Trilho TR57, comprimento de 240 m (TLS), formado por trilhos curtos de 12 m soldados por caldeamento - confecção em estaleiro</v>
          </cell>
          <cell r="C4061" t="str">
            <v>un</v>
          </cell>
          <cell r="D4061">
            <v>135413.96</v>
          </cell>
        </row>
        <row r="4062">
          <cell r="A4062" t="str">
            <v>3009247</v>
          </cell>
          <cell r="B4062" t="str">
            <v>Trilho TR57, comprimento de 240 m (TLS), sobre dormente de concreto, bitola métrica ou larga, taxa de dormentação de 1.667 un/km, tala de junção de 6 furos e fixação elástica Pandrol - posicionamento e assentamento mecanizado</v>
          </cell>
          <cell r="C4062" t="str">
            <v>km</v>
          </cell>
          <cell r="D4062">
            <v>1274341.26</v>
          </cell>
        </row>
        <row r="4063">
          <cell r="A4063" t="str">
            <v>3009209</v>
          </cell>
          <cell r="B4063" t="str">
            <v>Trilho TR57, comprimento de 240 m (TLS), sobre dormente de concreto, bitola métrica ou larga, taxa de dormentação de 1.750 un/km, tala de junção de 6 furos e fixação elástica Pandrol - posicionamento e assentamento mecanizado</v>
          </cell>
          <cell r="C4063" t="str">
            <v>km</v>
          </cell>
          <cell r="D4063">
            <v>1280977.05</v>
          </cell>
        </row>
        <row r="4064">
          <cell r="A4064" t="str">
            <v>3009309</v>
          </cell>
          <cell r="B4064" t="str">
            <v>Trilho TR57, comprimento de 240 m (TLS), sobre dormente de concreto, bitola mista, taxa de dormentação de 1.667 un/km, tala de junção de 6 furos e fixação elástica Pandrol - posicionamento e assentamento mecanizado</v>
          </cell>
          <cell r="C4064" t="str">
            <v>km</v>
          </cell>
          <cell r="D4064">
            <v>1911415.02</v>
          </cell>
        </row>
        <row r="4065">
          <cell r="A4065" t="str">
            <v>3009213</v>
          </cell>
          <cell r="B4065" t="str">
            <v>Trilho TR57, comprimento de 240 m (TLS), sobre dormente de concreto, bitola mista, taxa de dormentação de 1.750 un/km, tala de junção de 6 furos e fixação elástica Pandrol - posicionamento e assentamento mecanizado</v>
          </cell>
          <cell r="C4065" t="str">
            <v>km</v>
          </cell>
          <cell r="D4065">
            <v>1921368.71</v>
          </cell>
        </row>
        <row r="4066">
          <cell r="A4066" t="str">
            <v>3009259</v>
          </cell>
          <cell r="B4066" t="str">
            <v>Trilho TR57, comprimento de 240 m (TLS), sobre dormente de madeira, bitola métrica ou larga, taxa de dormentação de 1.667 un/km, tala de junção de 6 furos e fixação elástica Pandrol - posicionamento e assentamento mecanizado</v>
          </cell>
          <cell r="C4066" t="str">
            <v>km</v>
          </cell>
          <cell r="D4066">
            <v>1872116.79</v>
          </cell>
        </row>
        <row r="4067">
          <cell r="A4067" t="str">
            <v>3009267</v>
          </cell>
          <cell r="B4067" t="str">
            <v>Trilho TR57, comprimento de 240 m (TLS), sobre dormente de madeira, bitola métrica ou larga, taxa de dormentação de 1.667 un/km, tala de junção de 6 furos e fixação rígida - posicionamento e assentamento mecanizado</v>
          </cell>
          <cell r="C4067" t="str">
            <v>km</v>
          </cell>
          <cell r="D4067">
            <v>1862133.09</v>
          </cell>
        </row>
        <row r="4068">
          <cell r="A4068" t="str">
            <v>3009039</v>
          </cell>
          <cell r="B4068" t="str">
            <v>Trilho TR57, comprimento de 240 m (TLS), sobre dormente de madeira, bitola métrica ou larga, taxa de dormentação de 1.750 un/km, tala de junção de 6 furos e fixação elástica Pandrol - posicionamento e assentamento mecanizado</v>
          </cell>
          <cell r="C4068" t="str">
            <v>km</v>
          </cell>
          <cell r="D4068">
            <v>1908789.93</v>
          </cell>
        </row>
        <row r="4069">
          <cell r="A4069" t="str">
            <v>3009047</v>
          </cell>
          <cell r="B4069" t="str">
            <v>Trilho TR57, comprimento de 240 m (TLS), sobre dormente de madeira, bitola métrica ou larga, taxa de dormentação de 1.750 un/km, tala de junção de 6 furos e fixação rígida - posicionamento e assentamento mecanizado</v>
          </cell>
          <cell r="C4069" t="str">
            <v>km</v>
          </cell>
          <cell r="D4069">
            <v>1898308.98</v>
          </cell>
        </row>
        <row r="4070">
          <cell r="A4070" t="str">
            <v>3009275</v>
          </cell>
          <cell r="B4070" t="str">
            <v>Trilho TR57, comprimento de 240 m (TLS), sobre dormente de madeira, bitola mista, taxa de dormentação de 1.667 un/km, tala de junção de 6 furos e fixação elástica Pandrol - posicionamento e assentamento mecanizado</v>
          </cell>
          <cell r="C4070" t="str">
            <v>km</v>
          </cell>
          <cell r="D4070">
            <v>2808850.59</v>
          </cell>
        </row>
        <row r="4071">
          <cell r="A4071" t="str">
            <v>3009055</v>
          </cell>
          <cell r="B4071" t="str">
            <v>Trilho TR57, comprimento de 240 m (TLS), sobre dormente de madeira, bitola mista, taxa de dormentação de 1.750 un/km, tala de junção de 6 furos e fixação elástica Pandrol - posicionamento e assentamento mecanizado</v>
          </cell>
          <cell r="C4071" t="str">
            <v>km</v>
          </cell>
          <cell r="D4071">
            <v>2863899.21</v>
          </cell>
        </row>
        <row r="4072">
          <cell r="A4072" t="str">
            <v>3009236</v>
          </cell>
          <cell r="B4072" t="str">
            <v>Trilho TR68, comprimento de 12 m, sobre dormente de concreto, bitola métrica ou larga, taxa de dormentação de 1.667 un/km, tala de junção de 6 furos e fixação elástica Pandrol - posicionamento e assentamento manual</v>
          </cell>
          <cell r="C4072" t="str">
            <v>km</v>
          </cell>
          <cell r="D4072">
            <v>1701985.14</v>
          </cell>
        </row>
        <row r="4073">
          <cell r="A4073" t="str">
            <v>3009024</v>
          </cell>
          <cell r="B4073" t="str">
            <v>Trilho TR68, comprimento de 12 m, sobre dormente de concreto, bitola métrica ou larga, taxa de dormentação de 1.750 un/km, tala de junção de 6 furos e fixação elástica Pandrol - posicionamento e assentamento manual</v>
          </cell>
          <cell r="C4073" t="str">
            <v>km</v>
          </cell>
          <cell r="D4073">
            <v>1706833.51</v>
          </cell>
        </row>
        <row r="4074">
          <cell r="A4074" t="str">
            <v>3009232</v>
          </cell>
          <cell r="B4074" t="str">
            <v>Trilho TR68, comprimento de 12 m, sobre dormente de concreto, bitola mista, taxa de dormentação de 1.667 un/km, tala de junção de 6 furos e fixação elástica Pandrol - posicionamento e assentamento manual</v>
          </cell>
          <cell r="C4074" t="str">
            <v>km</v>
          </cell>
          <cell r="D4074">
            <v>2549029.48</v>
          </cell>
        </row>
        <row r="4075">
          <cell r="A4075" t="str">
            <v>3009020</v>
          </cell>
          <cell r="B4075" t="str">
            <v>Trilho TR68, comprimento de 12 m, sobre dormente de concreto, bitola mista, taxa de dormentação de 1.750 un/km, tala de junção de 6 furos e fixação elástica Pandrol - posicionamento e assentamento manual</v>
          </cell>
          <cell r="C4075" t="str">
            <v>km</v>
          </cell>
          <cell r="D4075">
            <v>2558617.7799999998</v>
          </cell>
        </row>
        <row r="4076">
          <cell r="A4076" t="str">
            <v>3009290</v>
          </cell>
          <cell r="B4076" t="str">
            <v>Trilho TR68, comprimento de 12 m, sobre dormente de madeira, bitola métrica ou larga, taxa de dormentação de 1.667 un/km, tala de junção de 6 furos e fixação rígida - posicionamento e assentamento manual</v>
          </cell>
          <cell r="C4076" t="str">
            <v>km</v>
          </cell>
          <cell r="D4076">
            <v>2295663.54</v>
          </cell>
        </row>
        <row r="4077">
          <cell r="A4077" t="str">
            <v>3009015</v>
          </cell>
          <cell r="B4077" t="str">
            <v>Trilho TR68, comprimento de 12 m, sobre dormente de madeira, bitola métrica ou larga, taxa de dormentação de 1.750 un/km, tala de junção de 6 furos e fixação rígida - posicionamento e assentamento manual</v>
          </cell>
          <cell r="C4077" t="str">
            <v>km</v>
          </cell>
          <cell r="D4077">
            <v>2332027.15</v>
          </cell>
        </row>
        <row r="4078">
          <cell r="A4078" t="str">
            <v>3009294</v>
          </cell>
          <cell r="B4078" t="str">
            <v>Trilho TR68, comprimento de 12 m, sobre dormente de madeira, bitola mista, taxa de dormentação de 1.667 un/km, tala de junção de 6 furos e fixação rígida - posicionamento e assentamento manual</v>
          </cell>
          <cell r="C4078" t="str">
            <v>km</v>
          </cell>
          <cell r="D4078">
            <v>3443498.04</v>
          </cell>
        </row>
        <row r="4079">
          <cell r="A4079" t="str">
            <v>3009227</v>
          </cell>
          <cell r="B4079" t="str">
            <v>Trilho TR68, comprimento de 12 m, sobre dormente de madeira, bitola mista, taxa de dormentação de 1.750 un/km, tala de junção de 6 furos e fixação rígida - posicionamento e assentamento manual</v>
          </cell>
          <cell r="C4079" t="str">
            <v>km</v>
          </cell>
          <cell r="D4079">
            <v>3498043.74</v>
          </cell>
        </row>
        <row r="4080">
          <cell r="A4080" t="str">
            <v>3009104</v>
          </cell>
          <cell r="B4080" t="str">
            <v>Trilho TR68, comprimento de 120 m (TLS), formado por trilhos curtos de 12 m soldados por caldeamento - confecção em estaleiro</v>
          </cell>
          <cell r="C4080" t="str">
            <v>un</v>
          </cell>
          <cell r="D4080">
            <v>83847.39</v>
          </cell>
        </row>
        <row r="4081">
          <cell r="A4081" t="str">
            <v>3009240</v>
          </cell>
          <cell r="B4081" t="str">
            <v>Trilho TR68, comprimento de 120 m (TLS), sobre dormente de concreto, bitola métrica ou larga, taxa de dormentação de 1.667 un/km, tala de junção de 6 furos e fixação elástica Pandrol - posicionamento e assentamento mecanizado</v>
          </cell>
          <cell r="C4081" t="str">
            <v>km</v>
          </cell>
          <cell r="D4081">
            <v>1554814.8</v>
          </cell>
        </row>
        <row r="4082">
          <cell r="A4082" t="str">
            <v>3009028</v>
          </cell>
          <cell r="B4082" t="str">
            <v>Trilho TR68, comprimento de 120 m (TLS), sobre dormente de concreto, bitola métrica ou larga, taxa de dormentação de 1.750 un/km, tala de junção de 6 furos e fixação elástica Pandrol - posicionamento e assentamento mecanizado</v>
          </cell>
          <cell r="C4082" t="str">
            <v>km</v>
          </cell>
          <cell r="D4082">
            <v>1561450.51</v>
          </cell>
        </row>
        <row r="4083">
          <cell r="A4083" t="str">
            <v>3009306</v>
          </cell>
          <cell r="B4083" t="str">
            <v>Trilho TR68, comprimento de 120 m (TLS), sobre dormente de concreto, bitola mista, taxa de dormentação de 1.667 un/km, tala de junção de 6 furos e fixação elástica Pandrol - posicionamento e assentamento mecanizado</v>
          </cell>
          <cell r="C4083" t="str">
            <v>km</v>
          </cell>
          <cell r="D4083">
            <v>2332124.3199999998</v>
          </cell>
        </row>
        <row r="4084">
          <cell r="A4084" t="str">
            <v>3009032</v>
          </cell>
          <cell r="B4084" t="str">
            <v>Trilho TR68, comprimento de 120 m (TLS), sobre dormente de concreto, bitola mista, taxa de dormentação de 1.750 un/km, tala de junção de 6 furos e fixação elástica Pandrol - posicionamento e assentamento mecanizado</v>
          </cell>
          <cell r="C4084" t="str">
            <v>km</v>
          </cell>
          <cell r="D4084">
            <v>2342077.7000000002</v>
          </cell>
        </row>
        <row r="4085">
          <cell r="A4085" t="str">
            <v>3009256</v>
          </cell>
          <cell r="B4085" t="str">
            <v>Trilho TR68, comprimento de 120 m (TLS), sobre dormente de madeira, bitola métrica ou larga, taxa de dormentação de 1.667 un/km, tala de junção de 6 furos e fixação elástica Pandrol - posicionamento e assentamento mecanizado</v>
          </cell>
          <cell r="C4085" t="str">
            <v>km</v>
          </cell>
          <cell r="D4085">
            <v>2179690.79</v>
          </cell>
        </row>
        <row r="4086">
          <cell r="A4086" t="str">
            <v>3009264</v>
          </cell>
          <cell r="B4086" t="str">
            <v>Trilho TR68, comprimento de 120 m (TLS), sobre dormente de madeira, bitola métrica ou larga, taxa de dormentação de 1.667 un/km, tala de junção de 6 furos e fixação rígida - posicionamento e assentamento mecanizado</v>
          </cell>
          <cell r="C4086" t="str">
            <v>km</v>
          </cell>
          <cell r="D4086">
            <v>2148891.11</v>
          </cell>
        </row>
        <row r="4087">
          <cell r="A4087" t="str">
            <v>3009036</v>
          </cell>
          <cell r="B4087" t="str">
            <v>Trilho TR68, comprimento de 120 m (TLS), sobre dormente de madeira, bitola métrica ou larga, taxa de dormentação de 1.750 un/km, tala de junção de 6 furos e fixação elástica Pandrol - posicionamento e assentamento mecanizado</v>
          </cell>
          <cell r="C4087" t="str">
            <v>km</v>
          </cell>
          <cell r="D4087">
            <v>2217716.1800000002</v>
          </cell>
        </row>
        <row r="4088">
          <cell r="A4088" t="str">
            <v>3009044</v>
          </cell>
          <cell r="B4088" t="str">
            <v>Trilho TR68, comprimento de 120 m (TLS), sobre dormente de madeira, bitola métrica ou larga, taxa de dormentação de 1.750 un/km, tala de junção de 6 furos e fixação rígida - posicionamento e assentamento mecanizado</v>
          </cell>
          <cell r="C4088" t="str">
            <v>km</v>
          </cell>
          <cell r="D4088">
            <v>2185382.83</v>
          </cell>
        </row>
        <row r="4089">
          <cell r="A4089" t="str">
            <v>3009272</v>
          </cell>
          <cell r="B4089" t="str">
            <v>Trilho TR68, comprimento de 120 m (TLS), sobre dormente de madeira, bitola mista, taxa de dormentação de 1.667 un/km, tala de junção de 6 furos e fixação elástica Pandrol - posicionamento e assentamento mecanizado</v>
          </cell>
          <cell r="C4089" t="str">
            <v>km</v>
          </cell>
          <cell r="D4089">
            <v>3270210.5</v>
          </cell>
        </row>
        <row r="4090">
          <cell r="A4090" t="str">
            <v>3009052</v>
          </cell>
          <cell r="B4090" t="str">
            <v>Trilho TR68, comprimento de 120 m (TLS), sobre dormente de madeira, bitola mista, taxa de dormentação de 1.750 un/km, tala de junção de 6 furos e fixação elástica Pandrol - posicionamento e assentamento mecanizado</v>
          </cell>
          <cell r="C4090" t="str">
            <v>km</v>
          </cell>
          <cell r="D4090">
            <v>3327287.49</v>
          </cell>
        </row>
        <row r="4091">
          <cell r="A4091" t="str">
            <v>3009105</v>
          </cell>
          <cell r="B4091" t="str">
            <v>Trilho TR68, comprimento de 240 m (TLS), formado por trilhos curtos de 12 m soldados por caldeamento - confecção em estaleiro</v>
          </cell>
          <cell r="C4091" t="str">
            <v>un</v>
          </cell>
          <cell r="D4091">
            <v>167962.34</v>
          </cell>
        </row>
        <row r="4092">
          <cell r="A4092" t="str">
            <v>3009248</v>
          </cell>
          <cell r="B4092" t="str">
            <v>Trilho TR68, comprimento de 240 m (TLS), sobre dormente de concreto, bitola métrica ou larga, taxa de dormentação de 1.667 un/km, tala de junção de 6 furos e fixação elástica Pandrol - posicionamento e assentamento mecanizado</v>
          </cell>
          <cell r="C4092" t="str">
            <v>km</v>
          </cell>
          <cell r="D4092">
            <v>1547266.52</v>
          </cell>
        </row>
        <row r="4093">
          <cell r="A4093" t="str">
            <v>3009210</v>
          </cell>
          <cell r="B4093" t="str">
            <v>Trilho TR68, comprimento de 240 m (TLS), sobre dormente de concreto, bitola métrica ou larga, taxa de dormentação de 1.750 un/km, tala de junção de 6 furos e fixação elástica Pandrol - posicionamento e assentamento mecanizado</v>
          </cell>
          <cell r="C4093" t="str">
            <v>km</v>
          </cell>
          <cell r="D4093">
            <v>1553902.31</v>
          </cell>
        </row>
        <row r="4094">
          <cell r="A4094" t="str">
            <v>3009310</v>
          </cell>
          <cell r="B4094" t="str">
            <v>Trilho TR68, comprimento de 240 m (TLS), sobre dormente de concreto, bitola mista, taxa de dormentação de 1.667 un/km, tala de junção de 6 furos e fixação elástica Pandrol - posicionamento e assentamento mecanizado</v>
          </cell>
          <cell r="C4094" t="str">
            <v>km</v>
          </cell>
          <cell r="D4094">
            <v>2320803.08</v>
          </cell>
        </row>
        <row r="4095">
          <cell r="A4095" t="str">
            <v>3009214</v>
          </cell>
          <cell r="B4095" t="str">
            <v>Trilho TR68, comprimento de 240 m (TLS), sobre dormente de concreto, bitola mista, taxa de dormentação de 1.750 un/km, tala de junção de 6 furos e fixação elástica Pandrol - posicionamento e assentamento mecanizado</v>
          </cell>
          <cell r="C4095" t="str">
            <v>km</v>
          </cell>
          <cell r="D4095">
            <v>2330756.77</v>
          </cell>
        </row>
        <row r="4096">
          <cell r="A4096" t="str">
            <v>3009260</v>
          </cell>
          <cell r="B4096" t="str">
            <v>Trilho TR68, comprimento de 240 m (TLS), sobre dormente de madeira, bitola métrica ou larga, taxa de dormentação de 1.667 un/km, tala de junção de 6 furos e fixação elástica Pandrol - posicionamento e assentamento mecanizado</v>
          </cell>
          <cell r="C4096" t="str">
            <v>km</v>
          </cell>
          <cell r="D4096">
            <v>2172201.14</v>
          </cell>
        </row>
        <row r="4097">
          <cell r="A4097" t="str">
            <v>3009268</v>
          </cell>
          <cell r="B4097" t="str">
            <v>Trilho TR68, comprimento de 240 m (TLS), sobre dormente de madeira, bitola métrica ou larga, taxa de dormentação de 1.667 un/km, tala de junção de 6 furos e fixação rígida - posicionamento e assentamento mecanizado</v>
          </cell>
          <cell r="C4097" t="str">
            <v>km</v>
          </cell>
          <cell r="D4097">
            <v>2141401.46</v>
          </cell>
        </row>
        <row r="4098">
          <cell r="A4098" t="str">
            <v>3009040</v>
          </cell>
          <cell r="B4098" t="str">
            <v>Trilho TR68, comprimento de 240 m (TLS), sobre dormente de madeira, bitola métrica ou larga, taxa de dormentação de 1.750 un/km, tala de junção de 6 furos e fixação elástica Pandrol - posicionamento e assentamento mecanizado</v>
          </cell>
          <cell r="C4098" t="str">
            <v>km</v>
          </cell>
          <cell r="D4098">
            <v>2210226.5299999998</v>
          </cell>
        </row>
        <row r="4099">
          <cell r="A4099" t="str">
            <v>3009048</v>
          </cell>
          <cell r="B4099" t="str">
            <v>Trilho TR68, comprimento de 240 m (TLS), sobre dormente de madeira, bitola métrica ou larga, taxa de dormentação de 1.750 un/km, tala de junção de 6 furos e fixação rígida - posicionamento e assentamento mecanizado</v>
          </cell>
          <cell r="C4099" t="str">
            <v>km</v>
          </cell>
          <cell r="D4099">
            <v>2177893.17</v>
          </cell>
        </row>
        <row r="4100">
          <cell r="A4100" t="str">
            <v>3009276</v>
          </cell>
          <cell r="B4100" t="str">
            <v>Trilho TR68, comprimento de 240 m (TLS), sobre dormente de madeira, bitola mista, taxa de dormentação de 1.667 un/km, tala de junção de 6 furos e fixação elástica Pandrol - posicionamento e assentamento mecanizado</v>
          </cell>
          <cell r="C4100" t="str">
            <v>km</v>
          </cell>
          <cell r="D4100">
            <v>3258977.28</v>
          </cell>
        </row>
        <row r="4101">
          <cell r="A4101" t="str">
            <v>3009056</v>
          </cell>
          <cell r="B4101" t="str">
            <v>Trilho TR68, comprimento de 240 m (TLS), sobre dormente de madeira, bitola mista, taxa de dormentação de 1.750 un/km, tala de junção de 6 furos e fixação elástica Pandrol - posicionamento e assentamento mecanizado</v>
          </cell>
          <cell r="C4101" t="str">
            <v>km</v>
          </cell>
          <cell r="D4101">
            <v>3316054.27</v>
          </cell>
        </row>
        <row r="4102">
          <cell r="A4102" t="str">
            <v>3009237</v>
          </cell>
          <cell r="B4102" t="str">
            <v>Trilho UIC60, comprimento de 12 m, sobre dormente de concreto, bitola métrica ou larga, taxa de dormentação de 1.667 un/km, tala de junção de 6 furos e fixação elástica Pandrol - posicionamento e assentamento manual</v>
          </cell>
          <cell r="C4102" t="str">
            <v>km</v>
          </cell>
          <cell r="D4102">
            <v>1548484.28</v>
          </cell>
        </row>
        <row r="4103">
          <cell r="A4103" t="str">
            <v>3009025</v>
          </cell>
          <cell r="B4103" t="str">
            <v>Trilho UIC60, comprimento de 12 m, sobre dormente de concreto, bitola métrica ou larga, taxa de dormentação de 1.750 un/km, tala de junção de 6 furos e fixação elástica Pandrol - posicionamento e assentamento manual</v>
          </cell>
          <cell r="C4103" t="str">
            <v>km</v>
          </cell>
          <cell r="D4103">
            <v>1553439.2</v>
          </cell>
        </row>
        <row r="4104">
          <cell r="A4104" t="str">
            <v>3009319</v>
          </cell>
          <cell r="B4104" t="str">
            <v>Trilho UIC60, comprimento de 12 m, sobre dormente de concreto, bitola mista, taxa de dormentação de 1.667 un/km, tala de junção de 6 furos e fixação elástica Pandrol - posicionamento e assentamento manual</v>
          </cell>
          <cell r="C4104" t="str">
            <v>km</v>
          </cell>
          <cell r="D4104">
            <v>2320837</v>
          </cell>
        </row>
        <row r="4105">
          <cell r="A4105" t="str">
            <v>3009021</v>
          </cell>
          <cell r="B4105" t="str">
            <v>Trilho UIC60, comprimento de 12 m, sobre dormente de concreto, bitola mista, taxa de dormentação de 1.750 un/km, tala de junção de 6 furos e fixação elástica Pandrol - posicionamento e assentamento manual</v>
          </cell>
          <cell r="C4105" t="str">
            <v>km</v>
          </cell>
          <cell r="D4105">
            <v>2328579.58</v>
          </cell>
        </row>
        <row r="4106">
          <cell r="A4106" t="str">
            <v>3009291</v>
          </cell>
          <cell r="B4106" t="str">
            <v>Trilho UIC60, comprimento de 12 m, sobre dormente de madeira, bitola métrica ou larga, taxa de dormentação de 1.667 un/km, tala de junção de 6 furos e fixação rígida - posicionamento e assentamento manual</v>
          </cell>
          <cell r="C4106" t="str">
            <v>km</v>
          </cell>
          <cell r="D4106">
            <v>2166353.44</v>
          </cell>
        </row>
        <row r="4107">
          <cell r="A4107" t="str">
            <v>3009016</v>
          </cell>
          <cell r="B4107" t="str">
            <v>Trilho UIC60, comprimento de 12 m, sobre dormente de madeira, bitola métrica ou larga, taxa de dormentação de 1.750 un/km, tala de junção de 6 furos e fixação rígida - posicionamento e assentamento manual</v>
          </cell>
          <cell r="C4107" t="str">
            <v>km</v>
          </cell>
          <cell r="D4107">
            <v>2203921.5099999998</v>
          </cell>
        </row>
        <row r="4108">
          <cell r="A4108" t="str">
            <v>3009295</v>
          </cell>
          <cell r="B4108" t="str">
            <v>Trilho UIC60, comprimento de 12 m, sobre dormente de madeira, bitola mista, taxa de dormentação de 1.667 un/km, tala de junção de 6 furos e fixação rígida - posicionamento e assentamento manual</v>
          </cell>
          <cell r="C4108" t="str">
            <v>km</v>
          </cell>
          <cell r="D4108">
            <v>3249532.9</v>
          </cell>
        </row>
        <row r="4109">
          <cell r="A4109" t="str">
            <v>3009228</v>
          </cell>
          <cell r="B4109" t="str">
            <v>Trilho UIC60, comprimento de 12 m, sobre dormente de madeira, bitola mista, taxa de dormentação de 1.750 un/km, tala de junção de 6 furos e fixação rígida - posicionamento e assentamento manual</v>
          </cell>
          <cell r="C4109" t="str">
            <v>km</v>
          </cell>
          <cell r="D4109">
            <v>3305885.28</v>
          </cell>
        </row>
        <row r="4110">
          <cell r="A4110" t="str">
            <v>3009106</v>
          </cell>
          <cell r="B4110" t="str">
            <v>Trilho UIC60, comprimento de 120 m (TLS), formado por trilhos curtos de 12 m soldados por caldeamento - confecção em estaleiro</v>
          </cell>
          <cell r="C4110" t="str">
            <v>un</v>
          </cell>
          <cell r="D4110">
            <v>75144.14</v>
          </cell>
        </row>
        <row r="4111">
          <cell r="A4111" t="str">
            <v>3009299</v>
          </cell>
          <cell r="B4111" t="str">
            <v>Trilho UIC60, comprimento de 120 m (TLS), sobre dormente de concreto, bitola métrica ou larga, taxa de dormentação de 1.667 un/km, tala de junção de 6 furos e fixação elástica Pandrol - posicionamento e assentamento mecanizado</v>
          </cell>
          <cell r="C4111" t="str">
            <v>km</v>
          </cell>
          <cell r="D4111">
            <v>1408946.11</v>
          </cell>
        </row>
        <row r="4112">
          <cell r="A4112" t="str">
            <v>3009029</v>
          </cell>
          <cell r="B4112" t="str">
            <v>Trilho UIC60, comprimento de 120 m (TLS), sobre dormente de concreto, bitola métrica ou larga, taxa de dormentação de 1.750 un/km, tala de junção de 6 furos e fixação elástica Pandrol - posicionamento e assentamento mecanizado</v>
          </cell>
          <cell r="C4112" t="str">
            <v>km</v>
          </cell>
          <cell r="D4112">
            <v>1415581.82</v>
          </cell>
        </row>
        <row r="4113">
          <cell r="A4113" t="str">
            <v>3009245</v>
          </cell>
          <cell r="B4113" t="str">
            <v>Trilho UIC60, comprimento de 120 m (TLS), sobre dormente de concreto, bitola mista, taxa de dormentação de 1.667 un/km, tala de junção de 6 furos e fixação elástica Pandrol - posicionamento e assentamento mecanizado</v>
          </cell>
          <cell r="C4113" t="str">
            <v>km</v>
          </cell>
          <cell r="D4113">
            <v>2113321.33</v>
          </cell>
        </row>
        <row r="4114">
          <cell r="A4114" t="str">
            <v>3009033</v>
          </cell>
          <cell r="B4114" t="str">
            <v>Trilho UIC60, comprimento de 120 m (TLS), sobre dormente de concreto, bitola mista, taxa de dormentação de 1.750 un/km, tala de junção de 6 furos e fixação elástica Pandrol - posicionamento e assentamento mecanizado</v>
          </cell>
          <cell r="C4114" t="str">
            <v>km</v>
          </cell>
          <cell r="D4114">
            <v>2123274.71</v>
          </cell>
        </row>
        <row r="4115">
          <cell r="A4115" t="str">
            <v>3009257</v>
          </cell>
          <cell r="B4115" t="str">
            <v>Trilho UIC60, comprimento de 120 m (TLS), sobre dormente de madeira, bitola métrica ou larga, taxa de dormentação de 1.667 un/km, tala de junção de 6 furos e fixação elástica Pandrol - posicionamento e assentamento mecanizado</v>
          </cell>
          <cell r="C4115" t="str">
            <v>km</v>
          </cell>
          <cell r="D4115">
            <v>2024843.39</v>
          </cell>
        </row>
        <row r="4116">
          <cell r="A4116" t="str">
            <v>3009265</v>
          </cell>
          <cell r="B4116" t="str">
            <v>Trilho UIC60, comprimento de 120 m (TLS), sobre dormente de madeira, bitola métrica ou larga, taxa de dormentação de 1.667 un/km, tala de junção de 6 furos e fixação rígida - posicionamento e assentamento mecanizado</v>
          </cell>
          <cell r="C4116" t="str">
            <v>km</v>
          </cell>
          <cell r="D4116">
            <v>2027213.18</v>
          </cell>
        </row>
        <row r="4117">
          <cell r="A4117" t="str">
            <v>3009037</v>
          </cell>
          <cell r="B4117" t="str">
            <v>Trilho UIC60, comprimento de 120 m (TLS), sobre dormente de madeira, bitola métrica ou larga, taxa de dormentação de 1.750 un/km, tala de junção de 6 furos e fixação elástica Pandrol - posicionamento e assentamento mecanizado</v>
          </cell>
          <cell r="C4117" t="str">
            <v>km</v>
          </cell>
          <cell r="D4117">
            <v>2062421.73</v>
          </cell>
        </row>
        <row r="4118">
          <cell r="A4118" t="str">
            <v>3009045</v>
          </cell>
          <cell r="B4118" t="str">
            <v>Trilho UIC60, comprimento de 120 m (TLS), sobre dormente de madeira, bitola métrica ou larga, taxa de dormentação de 1.750 un/km, tala de junção de 6 furos e fixação rígida - posicionamento e assentamento mecanizado</v>
          </cell>
          <cell r="C4118" t="str">
            <v>km</v>
          </cell>
          <cell r="D4118">
            <v>2064909.36</v>
          </cell>
        </row>
        <row r="4119">
          <cell r="A4119" t="str">
            <v>3009273</v>
          </cell>
          <cell r="B4119" t="str">
            <v>Trilho UIC60, comprimento de 120 m (TLS), sobre dormente de madeira, bitola mista, taxa de dormentação de 1.667 un/km, tala de junção de 6 furos e fixação elástica Pandrol - posicionamento e assentamento mecanizado</v>
          </cell>
          <cell r="C4119" t="str">
            <v>km</v>
          </cell>
          <cell r="D4119">
            <v>3037939.44</v>
          </cell>
        </row>
        <row r="4120">
          <cell r="A4120" t="str">
            <v>3009053</v>
          </cell>
          <cell r="B4120" t="str">
            <v>Trilho UIC60, comprimento de 120 m (TLS), sobre dormente de madeira, bitola mista, taxa de dormentação de 1.750 un/km, tala de junção de 6 furos e fixação elástica Pandrol - posicionamento e assentamento mecanizado</v>
          </cell>
          <cell r="C4120" t="str">
            <v>km</v>
          </cell>
          <cell r="D4120">
            <v>3094345.86</v>
          </cell>
        </row>
        <row r="4121">
          <cell r="A4121" t="str">
            <v>3009107</v>
          </cell>
          <cell r="B4121" t="str">
            <v>Trilho UIC60, comprimento de 240 m (TLS), formado por trilhos curtos de 12 m soldados por caldeamento - confecção em estaleiro</v>
          </cell>
          <cell r="C4121" t="str">
            <v>un</v>
          </cell>
          <cell r="D4121">
            <v>150555.85</v>
          </cell>
        </row>
        <row r="4122">
          <cell r="A4122" t="str">
            <v>3009249</v>
          </cell>
          <cell r="B4122" t="str">
            <v>Trilho UIC60, comprimento de 240 m (TLS), sobre dormente de concreto, bitola métrica ou larga, taxa de dormentação de 1.667 un/km, tala de junção de 6 furos e fixação elástica Pandrol - posicionamento e assentamento mecanizado</v>
          </cell>
          <cell r="C4122" t="str">
            <v>km</v>
          </cell>
          <cell r="D4122">
            <v>1401805.94</v>
          </cell>
        </row>
        <row r="4123">
          <cell r="A4123" t="str">
            <v>3009211</v>
          </cell>
          <cell r="B4123" t="str">
            <v>Trilho UIC60, comprimento de 240 m (TLS), sobre dormente de concreto, bitola métrica ou larga, taxa de dormentação de 1.750 un/km, tala de junção de 6 furos e fixação elástica Pandrol - posicionamento e assentamento mecanizado</v>
          </cell>
          <cell r="C4123" t="str">
            <v>km</v>
          </cell>
          <cell r="D4123">
            <v>1408441.73</v>
          </cell>
        </row>
        <row r="4124">
          <cell r="A4124" t="str">
            <v>3009253</v>
          </cell>
          <cell r="B4124" t="str">
            <v>Trilho UIC60, comprimento de 240 m (TLS), sobre dormente de concreto, bitola mista, taxa de dormentação de 1.667 un/km, tala de junção de 6 furos e fixação elástica Pandrol - posicionamento e assentamento mecanizado</v>
          </cell>
          <cell r="C4124" t="str">
            <v>km</v>
          </cell>
          <cell r="D4124">
            <v>2102612.12</v>
          </cell>
        </row>
        <row r="4125">
          <cell r="A4125" t="str">
            <v>3009215</v>
          </cell>
          <cell r="B4125" t="str">
            <v>Trilho UIC60, comprimento de 240 m (TLS), sobre dormente de concreto, bitola mista, taxa de dormentação de 1.750 un/km, tala de junção de 6 furos e fixação elástica Pandrol - posicionamento e assentamento mecanizado</v>
          </cell>
          <cell r="C4125" t="str">
            <v>km</v>
          </cell>
          <cell r="D4125">
            <v>2112565.81</v>
          </cell>
        </row>
        <row r="4126">
          <cell r="A4126" t="str">
            <v>3009261</v>
          </cell>
          <cell r="B4126" t="str">
            <v>Trilho UIC60, comprimento de 240 m (TLS), sobre dormente de madeira, bitola métrica ou larga, taxa de dormentação de 1.667 un/km, tala de junção de 6 furos e fixação elástica Pandrol - posicionamento e assentamento mecanizado</v>
          </cell>
          <cell r="C4126" t="str">
            <v>km</v>
          </cell>
          <cell r="D4126">
            <v>2017761.85</v>
          </cell>
        </row>
        <row r="4127">
          <cell r="A4127" t="str">
            <v>3009269</v>
          </cell>
          <cell r="B4127" t="str">
            <v>Trilho UIC60, comprimento de 240 m (TLS), sobre dormente de madeira, bitola métrica ou larga, taxa de dormentação de 1.667 un/km, tala de junção de 6 furos e fixação rígida - posicionamento e assentamento mecanizado</v>
          </cell>
          <cell r="C4127" t="str">
            <v>km</v>
          </cell>
          <cell r="D4127">
            <v>2020131.64</v>
          </cell>
        </row>
        <row r="4128">
          <cell r="A4128" t="str">
            <v>3009041</v>
          </cell>
          <cell r="B4128" t="str">
            <v>Trilho UIC60, comprimento de 240 m (TLS), sobre dormente de madeira, bitola métrica ou larga, taxa de dormentação de 1.750 un/km, tala de junção de 6 furos e fixação elástica Pandrol - posicionamento e assentamento mecanizado</v>
          </cell>
          <cell r="C4128" t="str">
            <v>km</v>
          </cell>
          <cell r="D4128">
            <v>2055340.19</v>
          </cell>
        </row>
        <row r="4129">
          <cell r="A4129" t="str">
            <v>3009049</v>
          </cell>
          <cell r="B4129" t="str">
            <v>Trilho UIC60, comprimento de 240 m (TLS), sobre dormente de madeira, bitola métrica ou larga, taxa de dormentação de 1.750 un/km, tala de junção de 6 furos e fixação rígida - posicionamento e assentamento mecanizado</v>
          </cell>
          <cell r="C4129" t="str">
            <v>km</v>
          </cell>
          <cell r="D4129">
            <v>2057827.81</v>
          </cell>
        </row>
        <row r="4130">
          <cell r="A4130" t="str">
            <v>3009277</v>
          </cell>
          <cell r="B4130" t="str">
            <v>Trilho UIC60, comprimento de 240 m (TLS), sobre dormente de madeira, bitola mista, taxa de dormentação de 1.667 un/km, tala de junção de 6 furos e fixação elástica Pandrol - posicionamento e assentamento mecanizado</v>
          </cell>
          <cell r="C4130" t="str">
            <v>km</v>
          </cell>
          <cell r="D4130">
            <v>3027318.26</v>
          </cell>
        </row>
        <row r="4131">
          <cell r="A4131" t="str">
            <v>3009057</v>
          </cell>
          <cell r="B4131" t="str">
            <v>Trilho UIC60, comprimento de 240 m (TLS), sobre dormente de madeira, bitola mista, taxa de dormentação de 1.750 un/km, tala de junção de 6 furos e fixação elástica Pandrol - posicionamento e assentamento mecanizado</v>
          </cell>
          <cell r="C4131" t="str">
            <v>km</v>
          </cell>
          <cell r="D4131">
            <v>3083724.67</v>
          </cell>
        </row>
        <row r="4132">
          <cell r="A4132" t="str">
            <v>3108073</v>
          </cell>
          <cell r="B4132" t="str">
            <v>Confecção de fôrma metálica em chapa 1/8" para poita trapezoidal</v>
          </cell>
          <cell r="C4132" t="str">
            <v>m²</v>
          </cell>
          <cell r="D4132">
            <v>313.58999999999997</v>
          </cell>
        </row>
        <row r="4133">
          <cell r="A4133" t="str">
            <v>3107965</v>
          </cell>
          <cell r="B4133" t="str">
            <v>Confecção de forma metálica em chapa 3/16" para poita trapezoidal</v>
          </cell>
          <cell r="C4133" t="str">
            <v>m²</v>
          </cell>
          <cell r="D4133">
            <v>513.65</v>
          </cell>
        </row>
        <row r="4134">
          <cell r="A4134" t="str">
            <v>3105941</v>
          </cell>
          <cell r="B4134" t="str">
            <v>Fôrma em chapa metálica 1/8" para cabeça de tirantes - utilização de 50 vezes - confecção, instalação e retirada</v>
          </cell>
          <cell r="C4134" t="str">
            <v>m²</v>
          </cell>
          <cell r="D4134">
            <v>30.44</v>
          </cell>
        </row>
        <row r="4135">
          <cell r="A4135" t="str">
            <v>3108150</v>
          </cell>
          <cell r="B4135" t="str">
            <v>Fôrma metálica curva em chapa 3/16" reforçada com nervuras de 40 mm x 3/16" dispostas em grelhas de 40 x 60 cm - utilização de 100 vezes - confecção, instalação e retirada</v>
          </cell>
          <cell r="C4135" t="str">
            <v>m²</v>
          </cell>
          <cell r="D4135">
            <v>20.18</v>
          </cell>
        </row>
        <row r="4136">
          <cell r="A4136" t="str">
            <v>3108071</v>
          </cell>
          <cell r="B4136" t="str">
            <v>Fôrma metálica em chapa 1/8" para poita trapezoidal - utilização de 50 vezes - montagem, instalação e retirada</v>
          </cell>
          <cell r="C4136" t="str">
            <v>m²</v>
          </cell>
          <cell r="D4136">
            <v>13.38</v>
          </cell>
        </row>
        <row r="4137">
          <cell r="A4137" t="str">
            <v>3107967</v>
          </cell>
          <cell r="B4137" t="str">
            <v>Fôrma metálica em chapa 1/8" reforçada com nervuras de 40 mm x 1/8" dispostas em grelhas de 40 x 60 cm - utilização de 100 vezes - confecção, instalação e retirada</v>
          </cell>
          <cell r="C4137" t="str">
            <v>m²</v>
          </cell>
          <cell r="D4137">
            <v>11.02</v>
          </cell>
        </row>
        <row r="4138">
          <cell r="A4138" t="str">
            <v>3107966</v>
          </cell>
          <cell r="B4138" t="str">
            <v>Fôrma metálica em chapa 3/16" para poita trapezoidal - utilização de 50 vezes - montagem, instalação e retirada</v>
          </cell>
          <cell r="C4138" t="str">
            <v>m²</v>
          </cell>
          <cell r="D4138">
            <v>26.78</v>
          </cell>
        </row>
        <row r="4139">
          <cell r="A4139" t="str">
            <v>3108072</v>
          </cell>
          <cell r="B4139" t="str">
            <v>Fôrma metálica em chapa 3/16" reforçada com nervuras de 40 mm x 3/16" dispostas em grelhas de 40 x 60 cm - utilização de 100 vezes - confecção, instalação e retirada</v>
          </cell>
          <cell r="C4139" t="str">
            <v>m²</v>
          </cell>
          <cell r="D4139">
            <v>16.28</v>
          </cell>
        </row>
        <row r="4140">
          <cell r="A4140" t="str">
            <v>3117750</v>
          </cell>
          <cell r="B4140" t="str">
            <v>Fôrma metálica para aduelas de bueiros celulares de concreto pré-moldados - utilização de 100 vezes - confecção, instalação e retirada</v>
          </cell>
          <cell r="C4140" t="str">
            <v>m²</v>
          </cell>
          <cell r="D4140">
            <v>19.010000000000002</v>
          </cell>
        </row>
        <row r="4141">
          <cell r="A4141" t="str">
            <v>3117749</v>
          </cell>
          <cell r="B4141" t="str">
            <v>Fôrma metálica para guarda-corpo de concreto - utilização de 50 vezes - confecção</v>
          </cell>
          <cell r="C4141" t="str">
            <v>m²</v>
          </cell>
          <cell r="D4141">
            <v>13.55</v>
          </cell>
        </row>
        <row r="4142">
          <cell r="A4142" t="str">
            <v>3107964</v>
          </cell>
          <cell r="B4142" t="str">
            <v>Fôrma metálica para pavimento de concreto - utilização de 100 vezes - confecção, instalação e retirada</v>
          </cell>
          <cell r="C4142" t="str">
            <v>m²</v>
          </cell>
          <cell r="D4142">
            <v>16.28</v>
          </cell>
        </row>
        <row r="4143">
          <cell r="A4143" t="str">
            <v>3106551</v>
          </cell>
          <cell r="B4143" t="str">
            <v>Fôrma metálica para tetrápode - utilização de 100 vezes - confecção, instalação e retirada</v>
          </cell>
          <cell r="C4143" t="str">
            <v>m²</v>
          </cell>
          <cell r="D4143">
            <v>12.1</v>
          </cell>
        </row>
        <row r="4144">
          <cell r="A4144" t="str">
            <v>3106427</v>
          </cell>
          <cell r="B4144" t="str">
            <v>Fôrma metálica para viga de concreto pré-moldada protendida para OAE - utilização de 20 vezes - confecção, instalação e retirada</v>
          </cell>
          <cell r="C4144" t="str">
            <v>m²</v>
          </cell>
          <cell r="D4144">
            <v>40.049999999999997</v>
          </cell>
        </row>
        <row r="4145">
          <cell r="A4145" t="str">
            <v>3106552</v>
          </cell>
          <cell r="B4145" t="str">
            <v>Fôrma metálica para Xbloc - utilização de 100 vezes - confecção, instalação e retirada</v>
          </cell>
          <cell r="C4145" t="str">
            <v>m²</v>
          </cell>
          <cell r="D4145">
            <v>11.35</v>
          </cell>
        </row>
        <row r="4146">
          <cell r="A4146" t="str">
            <v>3107969</v>
          </cell>
          <cell r="B4146" t="str">
            <v>Fôrmas curvas de compensado plastificado 10 mm - uso geral - utilização de 2 vezes - confecção, instalação e retirada</v>
          </cell>
          <cell r="C4146" t="str">
            <v>m²</v>
          </cell>
          <cell r="D4146">
            <v>124.2</v>
          </cell>
        </row>
        <row r="4147">
          <cell r="A4147" t="str">
            <v>3107970</v>
          </cell>
          <cell r="B4147" t="str">
            <v>Fôrmas curvas de compensado resinado 10 mm - uso geral - utilização de 2 vezes - confecção, instalação e retirada</v>
          </cell>
          <cell r="C4147" t="str">
            <v>m²</v>
          </cell>
          <cell r="D4147">
            <v>117.44</v>
          </cell>
        </row>
        <row r="4148">
          <cell r="A4148" t="str">
            <v>3108007</v>
          </cell>
          <cell r="B4148" t="str">
            <v>Fôrmas de compensado plastificado 10 mm - uso geral - utilização de 1 vez - confecção, instalação e retirada</v>
          </cell>
          <cell r="C4148" t="str">
            <v>m²</v>
          </cell>
          <cell r="D4148">
            <v>142.97999999999999</v>
          </cell>
        </row>
        <row r="4149">
          <cell r="A4149" t="str">
            <v>3108008</v>
          </cell>
          <cell r="B4149" t="str">
            <v>Fôrmas de compensado plastificado 10 mm - uso geral - utilização de 2 vezes - confecção, instalação e retirada</v>
          </cell>
          <cell r="C4149" t="str">
            <v>m²</v>
          </cell>
          <cell r="D4149">
            <v>94.55</v>
          </cell>
        </row>
        <row r="4150">
          <cell r="A4150" t="str">
            <v>3108009</v>
          </cell>
          <cell r="B4150" t="str">
            <v>Fôrmas de compensado plastificado 10 mm - uso geral - utilização de 3 vezes - confecção, instalação e retirada</v>
          </cell>
          <cell r="C4150" t="str">
            <v>m²</v>
          </cell>
          <cell r="D4150">
            <v>79.930000000000007</v>
          </cell>
        </row>
        <row r="4151">
          <cell r="A4151" t="str">
            <v>3108011</v>
          </cell>
          <cell r="B4151" t="str">
            <v>Fôrmas de compensado plastificado 12 mm - uso geral - utilização de 1 vez - confecção, instalação e retirada</v>
          </cell>
          <cell r="C4151" t="str">
            <v>m²</v>
          </cell>
          <cell r="D4151">
            <v>152.03</v>
          </cell>
        </row>
        <row r="4152">
          <cell r="A4152" t="str">
            <v>3108012</v>
          </cell>
          <cell r="B4152" t="str">
            <v>Fôrmas de compensado plastificado 12 mm - uso geral - utilização de 2 vezes - confecção, instalação e retirada</v>
          </cell>
          <cell r="C4152" t="str">
            <v>m²</v>
          </cell>
          <cell r="D4152">
            <v>99.3</v>
          </cell>
        </row>
        <row r="4153">
          <cell r="A4153" t="str">
            <v>3108013</v>
          </cell>
          <cell r="B4153" t="str">
            <v>Fôrmas de compensado plastificado 12 mm - uso geral - utilização de 3 vezes - confecção, instalação e retirada</v>
          </cell>
          <cell r="C4153" t="str">
            <v>m²</v>
          </cell>
          <cell r="D4153">
            <v>83.26</v>
          </cell>
        </row>
        <row r="4154">
          <cell r="A4154" t="str">
            <v>3108015</v>
          </cell>
          <cell r="B4154" t="str">
            <v>Fôrmas de compensado plastificado 14 mm - uso geral - utilização de 1 vez - confecção, instalação e retirada</v>
          </cell>
          <cell r="C4154" t="str">
            <v>m²</v>
          </cell>
          <cell r="D4154">
            <v>160.09</v>
          </cell>
        </row>
        <row r="4155">
          <cell r="A4155" t="str">
            <v>3108016</v>
          </cell>
          <cell r="B4155" t="str">
            <v>Fôrmas de compensado plastificado 14 mm - uso geral - utilização de 2 vezes - confecção, instalação e retirada</v>
          </cell>
          <cell r="C4155" t="str">
            <v>m²</v>
          </cell>
          <cell r="D4155">
            <v>103.53</v>
          </cell>
        </row>
        <row r="4156">
          <cell r="A4156" t="str">
            <v>3108017</v>
          </cell>
          <cell r="B4156" t="str">
            <v>Fôrmas de compensado plastificado 14 mm - uso geral - utilização de 3 vezes - confecção, instalação e retirada</v>
          </cell>
          <cell r="C4156" t="str">
            <v>m²</v>
          </cell>
          <cell r="D4156">
            <v>86.22</v>
          </cell>
        </row>
        <row r="4157">
          <cell r="A4157" t="str">
            <v>3107995</v>
          </cell>
          <cell r="B4157" t="str">
            <v>Fôrmas de compensado resinado 10 mm - uso geral - utilização de 1 vez - confecção, instalação e retirada</v>
          </cell>
          <cell r="C4157" t="str">
            <v>m²</v>
          </cell>
          <cell r="D4157">
            <v>131.1</v>
          </cell>
        </row>
        <row r="4158">
          <cell r="A4158" t="str">
            <v>3107996</v>
          </cell>
          <cell r="B4158" t="str">
            <v>Fôrmas de compensado resinado 10 mm - uso geral - utilização de 2 vezes - confecção, instalação e retirada</v>
          </cell>
          <cell r="C4158" t="str">
            <v>m²</v>
          </cell>
          <cell r="D4158">
            <v>88.36</v>
          </cell>
        </row>
        <row r="4159">
          <cell r="A4159" t="str">
            <v>3107997</v>
          </cell>
          <cell r="B4159" t="str">
            <v>Fôrmas de compensado resinado 10 mm - uso geral - utilização de 3 vezes - confecção, instalação e retirada</v>
          </cell>
          <cell r="C4159" t="str">
            <v>m²</v>
          </cell>
          <cell r="D4159">
            <v>75.63</v>
          </cell>
        </row>
        <row r="4160">
          <cell r="A4160" t="str">
            <v>3107999</v>
          </cell>
          <cell r="B4160" t="str">
            <v>Fôrmas de compensado resinado 12 mm - uso geral - utilização de 1 vez - confecção, instalação e retirada</v>
          </cell>
          <cell r="C4160" t="str">
            <v>m²</v>
          </cell>
          <cell r="D4160">
            <v>133.16999999999999</v>
          </cell>
        </row>
        <row r="4161">
          <cell r="A4161" t="str">
            <v>3108000</v>
          </cell>
          <cell r="B4161" t="str">
            <v>Fôrmas de compensado resinado 12 mm - uso geral - utilização de 2 vezes - confecção, instalação e retirada</v>
          </cell>
          <cell r="C4161" t="str">
            <v>m²</v>
          </cell>
          <cell r="D4161">
            <v>89.45</v>
          </cell>
        </row>
        <row r="4162">
          <cell r="A4162" t="str">
            <v>3108001</v>
          </cell>
          <cell r="B4162" t="str">
            <v>Fôrmas de compensado resinado 12 mm - uso geral - utilização de 3 vezes - confecção, instalação e retirada</v>
          </cell>
          <cell r="C4162" t="str">
            <v>m²</v>
          </cell>
          <cell r="D4162">
            <v>76.39</v>
          </cell>
        </row>
        <row r="4163">
          <cell r="A4163" t="str">
            <v>3108003</v>
          </cell>
          <cell r="B4163" t="str">
            <v>Fôrmas de compensado resinado 14 mm - uso geral - utilização de 1 vez - confecção, instalação e retirada</v>
          </cell>
          <cell r="C4163" t="str">
            <v>m²</v>
          </cell>
          <cell r="D4163">
            <v>143.77000000000001</v>
          </cell>
        </row>
        <row r="4164">
          <cell r="A4164" t="str">
            <v>3108004</v>
          </cell>
          <cell r="B4164" t="str">
            <v>Fôrmas de compensado resinado 14 mm - uso geral - utilização de 2 vezes - confecção, instalação e retirada</v>
          </cell>
          <cell r="C4164" t="str">
            <v>m²</v>
          </cell>
          <cell r="D4164">
            <v>95.01</v>
          </cell>
        </row>
        <row r="4165">
          <cell r="A4165" t="str">
            <v>3108005</v>
          </cell>
          <cell r="B4165" t="str">
            <v>Fôrmas de compensado resinado 14 mm - uso geral - utilização de 3 vezes - confecção, instalação e retirada</v>
          </cell>
          <cell r="C4165" t="str">
            <v>m²</v>
          </cell>
          <cell r="D4165">
            <v>80.290000000000006</v>
          </cell>
        </row>
        <row r="4166">
          <cell r="A4166" t="str">
            <v>3106119</v>
          </cell>
          <cell r="B4166" t="str">
            <v>Fôrmas de tábuas de pinho - utilização de 1 vez - confecção, instalação e retirada</v>
          </cell>
          <cell r="C4166" t="str">
            <v>m²</v>
          </cell>
          <cell r="D4166">
            <v>155.82</v>
          </cell>
        </row>
        <row r="4167">
          <cell r="A4167" t="str">
            <v>3106120</v>
          </cell>
          <cell r="B4167" t="str">
            <v>Fôrmas de tábuas de pinho - utilização de 2 vezes - confecção, instalação e retirada</v>
          </cell>
          <cell r="C4167" t="str">
            <v>m²</v>
          </cell>
          <cell r="D4167">
            <v>109.35</v>
          </cell>
        </row>
        <row r="4168">
          <cell r="A4168" t="str">
            <v>3106121</v>
          </cell>
          <cell r="B4168" t="str">
            <v>Fôrmas de tábuas de pinho - utilização de 3 vezes - confecção, instalação e retirada</v>
          </cell>
          <cell r="C4168" t="str">
            <v>m²</v>
          </cell>
          <cell r="D4168">
            <v>95.67</v>
          </cell>
        </row>
        <row r="4169">
          <cell r="A4169" t="str">
            <v>3103302</v>
          </cell>
          <cell r="B4169" t="str">
            <v>Fôrmas de tábuas de pinho para dispositivos de drenagem - utilização de 3 vezes - confecção, instalação e retirada</v>
          </cell>
          <cell r="C4169" t="str">
            <v>m²</v>
          </cell>
          <cell r="D4169">
            <v>76.790000000000006</v>
          </cell>
        </row>
        <row r="4170">
          <cell r="A4170" t="str">
            <v>3103303</v>
          </cell>
          <cell r="B4170" t="str">
            <v>Fôrmas de tábuas de pinho para drenos - utilização de 5 vezes - confecção, instalação e retirada</v>
          </cell>
          <cell r="C4170" t="str">
            <v>m²</v>
          </cell>
          <cell r="D4170">
            <v>40.090000000000003</v>
          </cell>
        </row>
        <row r="4171">
          <cell r="A4171" t="str">
            <v>3106759</v>
          </cell>
          <cell r="B4171" t="str">
            <v>Fôrmas de tábuas de pinho para elementos estruturais dos arcos metálicos - utilização de 3 vezes - confecção, instalação e retirada</v>
          </cell>
          <cell r="C4171" t="str">
            <v>m²</v>
          </cell>
          <cell r="D4171">
            <v>112.97</v>
          </cell>
        </row>
        <row r="4172">
          <cell r="A4172" t="str">
            <v>3108023</v>
          </cell>
          <cell r="B4172" t="str">
            <v>Guia de madeira de 2,5 x 10,0 cm - confecção e instalação</v>
          </cell>
          <cell r="C4172" t="str">
            <v>m</v>
          </cell>
          <cell r="D4172">
            <v>5.6</v>
          </cell>
        </row>
        <row r="4173">
          <cell r="A4173" t="str">
            <v>3108018</v>
          </cell>
          <cell r="B4173" t="str">
            <v>Guia de madeira de 2,5 x 7,0 cm - confecção e instalação</v>
          </cell>
          <cell r="C4173" t="str">
            <v>m</v>
          </cell>
          <cell r="D4173">
            <v>4.07</v>
          </cell>
        </row>
        <row r="4174">
          <cell r="A4174" t="str">
            <v>3108022</v>
          </cell>
          <cell r="B4174" t="str">
            <v>Guia de madeira de 2,5 x 8,0 cm - confecção e instalação</v>
          </cell>
          <cell r="C4174" t="str">
            <v>m</v>
          </cell>
          <cell r="D4174">
            <v>4.58</v>
          </cell>
        </row>
        <row r="4175">
          <cell r="A4175" t="str">
            <v>3205864</v>
          </cell>
          <cell r="B4175" t="str">
            <v>Gabião caixa 2 x 1 x 0,50 m - Zn/Al + PVC - D = 2,4 mm - pedra de mão comercial - fornecimento e assentamento</v>
          </cell>
          <cell r="C4175" t="str">
            <v>m³</v>
          </cell>
          <cell r="D4175">
            <v>1052.4000000000001</v>
          </cell>
        </row>
        <row r="4176">
          <cell r="A4176" t="str">
            <v>3205863</v>
          </cell>
          <cell r="B4176" t="str">
            <v>Gabião caixa 2 x 1 x 0,50 m - Zn/Al + PVC - D = 2,4 mm - pedra de mão produzida - confecção e assentamento</v>
          </cell>
          <cell r="C4176" t="str">
            <v>m³</v>
          </cell>
          <cell r="D4176">
            <v>944.63</v>
          </cell>
        </row>
        <row r="4177">
          <cell r="A4177" t="str">
            <v>3205868</v>
          </cell>
          <cell r="B4177" t="str">
            <v>Gabião caixa 2 x 1 x 0,50 m Zn/Al - D = 2,7 mm - pedra de mão comercial - fornecimento e assentamento</v>
          </cell>
          <cell r="C4177" t="str">
            <v>m³</v>
          </cell>
          <cell r="D4177">
            <v>887.17</v>
          </cell>
        </row>
        <row r="4178">
          <cell r="A4178" t="str">
            <v>3205867</v>
          </cell>
          <cell r="B4178" t="str">
            <v>Gabião caixa 2 x 1 x 0,50 m Zn/Al - D = 2,7 mm - pedra de mão produzida - confecção e assentamento</v>
          </cell>
          <cell r="C4178" t="str">
            <v>m³</v>
          </cell>
          <cell r="D4178">
            <v>779.4</v>
          </cell>
        </row>
        <row r="4179">
          <cell r="A4179" t="str">
            <v>3205866</v>
          </cell>
          <cell r="B4179" t="str">
            <v>Gabião caixa 2 x 1 x 1,00 m - Zn/Al + PVC - D = 2,4 mm - pedra de mão comercial - fornecimento e assentamento</v>
          </cell>
          <cell r="C4179" t="str">
            <v>m³</v>
          </cell>
          <cell r="D4179">
            <v>807.55</v>
          </cell>
        </row>
        <row r="4180">
          <cell r="A4180" t="str">
            <v>3205865</v>
          </cell>
          <cell r="B4180" t="str">
            <v>Gabião caixa 2 x 1 x 1,00 m - Zn/Al + PVC - D = 2,4 mm - pedra de mão produzida - confecção e assentamento</v>
          </cell>
          <cell r="C4180" t="str">
            <v>m³</v>
          </cell>
          <cell r="D4180">
            <v>699.78</v>
          </cell>
        </row>
        <row r="4181">
          <cell r="A4181" t="str">
            <v>3205870</v>
          </cell>
          <cell r="B4181" t="str">
            <v>Gabião caixa 2 x 1 x 1,00 m Zn/Al - D = 2,7 mm - pedra de mão comercial - fornecimento e assentamento</v>
          </cell>
          <cell r="C4181" t="str">
            <v>m³</v>
          </cell>
          <cell r="D4181">
            <v>736.2</v>
          </cell>
        </row>
        <row r="4182">
          <cell r="A4182" t="str">
            <v>3205869</v>
          </cell>
          <cell r="B4182" t="str">
            <v>Gabião caixa 2 x 1 x 1,00 m Zn/Al - D = 2,7 mm - pedra de mão produzida - confecção e assentamento</v>
          </cell>
          <cell r="C4182" t="str">
            <v>m³</v>
          </cell>
          <cell r="D4182">
            <v>628.42999999999995</v>
          </cell>
        </row>
        <row r="4183">
          <cell r="A4183" t="str">
            <v>3205872</v>
          </cell>
          <cell r="B4183" t="str">
            <v>Gabião colchão espessura 0,17 m - Zn/Al + PVC - D = 2,0 mm - pedra de mão comercial - fornecimento e assentamento</v>
          </cell>
          <cell r="C4183" t="str">
            <v>m²</v>
          </cell>
          <cell r="D4183">
            <v>258.16000000000003</v>
          </cell>
        </row>
        <row r="4184">
          <cell r="A4184" t="str">
            <v>3205871</v>
          </cell>
          <cell r="B4184" t="str">
            <v>Gabião colchão espessura 0,17 m - Zn/Al + PVC - D = 2,0 mm - pedra de mão produzida - confecção e assentamento</v>
          </cell>
          <cell r="C4184" t="str">
            <v>m²</v>
          </cell>
          <cell r="D4184">
            <v>239.84</v>
          </cell>
        </row>
        <row r="4185">
          <cell r="A4185" t="str">
            <v>3205874</v>
          </cell>
          <cell r="B4185" t="str">
            <v>Gabião colchão espessura 0,23 m - Zn/Al + PVC - D = 2,0 mm - pedra de mão comercial - fornecimento e assentamento</v>
          </cell>
          <cell r="C4185" t="str">
            <v>m²</v>
          </cell>
          <cell r="D4185">
            <v>287.70999999999998</v>
          </cell>
        </row>
        <row r="4186">
          <cell r="A4186" t="str">
            <v>3205873</v>
          </cell>
          <cell r="B4186" t="str">
            <v>Gabião colchão espessura 0,23 m - Zn/Al + PVC - D = 2,0 mm - pedra de mão produzida - confecção e assentamento</v>
          </cell>
          <cell r="C4186" t="str">
            <v>m²</v>
          </cell>
          <cell r="D4186">
            <v>262.92</v>
          </cell>
        </row>
        <row r="4187">
          <cell r="A4187" t="str">
            <v>3205876</v>
          </cell>
          <cell r="B4187" t="str">
            <v>Gabião colchão espessura 0,30 m - Zn/Al + PVC - D = 2,0 mm - pedra de mão comercial - fornecimento e assentamento</v>
          </cell>
          <cell r="C4187" t="str">
            <v>m²</v>
          </cell>
          <cell r="D4187">
            <v>336.49</v>
          </cell>
        </row>
        <row r="4188">
          <cell r="A4188" t="str">
            <v>3205875</v>
          </cell>
          <cell r="B4188" t="str">
            <v>Gabião colchão espessura 0,30 m - Zn/Al + PVC - D = 2,0 mm - pedra de mão produzida - confecção e assentamento</v>
          </cell>
          <cell r="C4188" t="str">
            <v>m²</v>
          </cell>
          <cell r="D4188">
            <v>304.14999999999998</v>
          </cell>
        </row>
        <row r="4189">
          <cell r="A4189" t="str">
            <v>3205862</v>
          </cell>
          <cell r="B4189" t="str">
            <v>Gabião saco - diâmetro = 0,65 m - Zn/Al + PVC - D = 2,4 mm - pedra de mão comercial - fornecimento e assentamento</v>
          </cell>
          <cell r="C4189" t="str">
            <v>m³</v>
          </cell>
          <cell r="D4189">
            <v>836.16</v>
          </cell>
        </row>
        <row r="4190">
          <cell r="A4190" t="str">
            <v>3205861</v>
          </cell>
          <cell r="B4190" t="str">
            <v>Gabião saco - diâmetro = 0,65 m - Zn/Al + PVC - D = 2,4 mm - pedra de mão produzida - confecção e assentamento</v>
          </cell>
          <cell r="C4190" t="str">
            <v>m³</v>
          </cell>
          <cell r="D4190">
            <v>728.39</v>
          </cell>
        </row>
        <row r="4191">
          <cell r="A4191" t="str">
            <v>3606579</v>
          </cell>
          <cell r="B4191" t="str">
            <v>Carga, transporte e descarga de material pétreo para molhes com o uso de batelões e escavadeira hidráulica - DMT de 0 a 300 m</v>
          </cell>
          <cell r="C4191" t="str">
            <v>m³</v>
          </cell>
          <cell r="D4191">
            <v>21.92</v>
          </cell>
        </row>
        <row r="4192">
          <cell r="A4192" t="str">
            <v>3606583</v>
          </cell>
          <cell r="B4192" t="str">
            <v>Carga, transporte e descarga de material pétreo para molhes com o uso de batelões e escavadeira hidráulica - DMT de 1.200 a 1.500 m</v>
          </cell>
          <cell r="C4192" t="str">
            <v>m³</v>
          </cell>
          <cell r="D4192">
            <v>22.76</v>
          </cell>
        </row>
        <row r="4193">
          <cell r="A4193" t="str">
            <v>3606584</v>
          </cell>
          <cell r="B4193" t="str">
            <v>Carga, transporte e descarga de material pétreo para molhes com o uso de batelões e escavadeira hidráulica - DMT de 1.500 a 1.800 m</v>
          </cell>
          <cell r="C4193" t="str">
            <v>m³</v>
          </cell>
          <cell r="D4193">
            <v>22.88</v>
          </cell>
        </row>
        <row r="4194">
          <cell r="A4194" t="str">
            <v>3606585</v>
          </cell>
          <cell r="B4194" t="str">
            <v>Carga, transporte e descarga de material pétreo para molhes com o uso de batelões e escavadeira hidráulica - DMT de 1.800 a 2.100 m</v>
          </cell>
          <cell r="C4194" t="str">
            <v>m³</v>
          </cell>
          <cell r="D4194">
            <v>22.99</v>
          </cell>
        </row>
        <row r="4195">
          <cell r="A4195" t="str">
            <v>3606586</v>
          </cell>
          <cell r="B4195" t="str">
            <v>Carga, transporte e descarga de material pétreo para molhes com o uso de batelões e escavadeira hidráulica - DMT de 2.100 a 2.400 m</v>
          </cell>
          <cell r="C4195" t="str">
            <v>m³</v>
          </cell>
          <cell r="D4195">
            <v>23.23</v>
          </cell>
        </row>
        <row r="4196">
          <cell r="A4196" t="str">
            <v>3606587</v>
          </cell>
          <cell r="B4196" t="str">
            <v>Carga, transporte e descarga de material pétreo para molhes com o uso de batelões e escavadeira hidráulica - DMT de 2.400 a 2.700 m</v>
          </cell>
          <cell r="C4196" t="str">
            <v>m³</v>
          </cell>
          <cell r="D4196">
            <v>23.47</v>
          </cell>
        </row>
        <row r="4197">
          <cell r="A4197" t="str">
            <v>3606588</v>
          </cell>
          <cell r="B4197" t="str">
            <v>Carga, transporte e descarga de material pétreo para molhes com o uso de batelões e escavadeira hidráulica - DMT de 2.700 a 3.000 m</v>
          </cell>
          <cell r="C4197" t="str">
            <v>m³</v>
          </cell>
          <cell r="D4197">
            <v>23.59</v>
          </cell>
        </row>
        <row r="4198">
          <cell r="A4198" t="str">
            <v>3606589</v>
          </cell>
          <cell r="B4198" t="str">
            <v>Carga, transporte e descarga de material pétreo para molhes com o uso de batelões e escavadeira hidráulica - DMT de 3.000 m</v>
          </cell>
          <cell r="C4198" t="str">
            <v>m³</v>
          </cell>
          <cell r="D4198">
            <v>23.71</v>
          </cell>
        </row>
        <row r="4199">
          <cell r="A4199" t="str">
            <v>3606580</v>
          </cell>
          <cell r="B4199" t="str">
            <v>Carga, transporte e descarga de material pétreo para molhes com o uso de batelões e escavadeira hidráulica - DMT de 300 a 600 m</v>
          </cell>
          <cell r="C4199" t="str">
            <v>m³</v>
          </cell>
          <cell r="D4199">
            <v>22.16</v>
          </cell>
        </row>
        <row r="4200">
          <cell r="A4200" t="str">
            <v>3606581</v>
          </cell>
          <cell r="B4200" t="str">
            <v>Carga, transporte e descarga de material pétreo para molhes com o uso de batelões e escavadeira hidráulica - DMT de 600 a 900 m</v>
          </cell>
          <cell r="C4200" t="str">
            <v>m³</v>
          </cell>
          <cell r="D4200">
            <v>22.4</v>
          </cell>
        </row>
        <row r="4201">
          <cell r="A4201" t="str">
            <v>3606582</v>
          </cell>
          <cell r="B4201" t="str">
            <v>Carga, transporte e descarga de material pétreo para molhes com o uso de batelões e escavadeira hidráulica - DMT de 900 a 1.200 m</v>
          </cell>
          <cell r="C4201" t="str">
            <v>m³</v>
          </cell>
          <cell r="D4201">
            <v>22.52</v>
          </cell>
        </row>
        <row r="4202">
          <cell r="A4202" t="str">
            <v>3606527</v>
          </cell>
          <cell r="B4202" t="str">
            <v>Escavação, carga e transporte de material pétreo para a subcarapaça - caminho de serviço em leito natural - DMT de 1.000 a 1.200 m - com caminhão basculante de 8 m³</v>
          </cell>
          <cell r="C4202" t="str">
            <v>m³</v>
          </cell>
          <cell r="D4202">
            <v>50.36</v>
          </cell>
        </row>
        <row r="4203">
          <cell r="A4203" t="str">
            <v>3606528</v>
          </cell>
          <cell r="B4203" t="str">
            <v>Escavação, carga e transporte de material pétreo para a subcarapaça - caminho de serviço em leito natural - DMT de 1.200 a 1.400 m - com caminhão basculante de 8 m³</v>
          </cell>
          <cell r="C4203" t="str">
            <v>m³</v>
          </cell>
          <cell r="D4203">
            <v>51.13</v>
          </cell>
        </row>
        <row r="4204">
          <cell r="A4204" t="str">
            <v>3606529</v>
          </cell>
          <cell r="B4204" t="str">
            <v>Escavação, carga e transporte de material pétreo para a subcarapaça - caminho de serviço em leito natural - DMT de 1.400 a 1.600 m - com caminhão basculante de 8 m³</v>
          </cell>
          <cell r="C4204" t="str">
            <v>m³</v>
          </cell>
          <cell r="D4204">
            <v>51.74</v>
          </cell>
        </row>
        <row r="4205">
          <cell r="A4205" t="str">
            <v>3606530</v>
          </cell>
          <cell r="B4205" t="str">
            <v>Escavação, carga e transporte de material pétreo para a subcarapaça - caminho de serviço em leito natural - DMT de 1.600 a 1.800 m - com caminhão basculante de 8 m³</v>
          </cell>
          <cell r="C4205" t="str">
            <v>m³</v>
          </cell>
          <cell r="D4205">
            <v>52.51</v>
          </cell>
        </row>
        <row r="4206">
          <cell r="A4206" t="str">
            <v>3606531</v>
          </cell>
          <cell r="B4206" t="str">
            <v>Escavação, carga e transporte de material pétreo para a subcarapaça - caminho de serviço em leito natural - DMT de 1.800 a 2.000 m - com caminhão basculante de 8 m³</v>
          </cell>
          <cell r="C4206" t="str">
            <v>m³</v>
          </cell>
          <cell r="D4206">
            <v>53.27</v>
          </cell>
        </row>
        <row r="4207">
          <cell r="A4207" t="str">
            <v>3606532</v>
          </cell>
          <cell r="B4207" t="str">
            <v>Escavação, carga e transporte de material pétreo para a subcarapaça - caminho de serviço em leito natural - DMT de 2.000 a 2.500 m - com caminhão basculante de 8 m³</v>
          </cell>
          <cell r="C4207" t="str">
            <v>m³</v>
          </cell>
          <cell r="D4207">
            <v>54.5</v>
          </cell>
        </row>
        <row r="4208">
          <cell r="A4208" t="str">
            <v>3606533</v>
          </cell>
          <cell r="B4208" t="str">
            <v>Escavação, carga e transporte de material pétreo para a subcarapaça - caminho de serviço em leito natural - DMT de 2.500 a 3.000 m - com caminhão basculante de 8 m³</v>
          </cell>
          <cell r="C4208" t="str">
            <v>m³</v>
          </cell>
          <cell r="D4208">
            <v>58.47</v>
          </cell>
        </row>
        <row r="4209">
          <cell r="A4209" t="str">
            <v>3606534</v>
          </cell>
          <cell r="B4209" t="str">
            <v>Escavação, carga e transporte de material pétreo para a subcarapaça - caminho de serviço em leito natural - DMT de 3.000 m - com caminhão basculante de 8 m³</v>
          </cell>
          <cell r="C4209" t="str">
            <v>m³</v>
          </cell>
          <cell r="D4209">
            <v>59.49</v>
          </cell>
        </row>
        <row r="4210">
          <cell r="A4210" t="str">
            <v>3606535</v>
          </cell>
          <cell r="B4210" t="str">
            <v>Escavação, carga e transporte de material pétreo para a subcarapaça - caminho de serviço em revestimento primário - DMT de 1.000 a 1.200 m - com caminhão basculante de 8 m³</v>
          </cell>
          <cell r="C4210" t="str">
            <v>m³</v>
          </cell>
          <cell r="D4210">
            <v>46.14</v>
          </cell>
        </row>
        <row r="4211">
          <cell r="A4211" t="str">
            <v>3606536</v>
          </cell>
          <cell r="B4211" t="str">
            <v>Escavação, carga e transporte de material pétreo para a subcarapaça - caminho de serviço em revestimento primário - DMT de 1.200 a 1.400 m - com caminhão basculante de 8 m³</v>
          </cell>
          <cell r="C4211" t="str">
            <v>m³</v>
          </cell>
          <cell r="D4211">
            <v>46.55</v>
          </cell>
        </row>
        <row r="4212">
          <cell r="A4212" t="str">
            <v>3606537</v>
          </cell>
          <cell r="B4212" t="str">
            <v>Escavação, carga e transporte de material pétreo para a subcarapaça - caminho de serviço em revestimento primário - DMT de 1.400 a 1.600 m - com caminhão basculante de 8 m³</v>
          </cell>
          <cell r="C4212" t="str">
            <v>m³</v>
          </cell>
          <cell r="D4212">
            <v>47.06</v>
          </cell>
        </row>
        <row r="4213">
          <cell r="A4213" t="str">
            <v>3606538</v>
          </cell>
          <cell r="B4213" t="str">
            <v>Escavação, carga e transporte de material pétreo para a subcarapaça - caminho de serviço em revestimento primário - DMT de 1.600 a 1.800 m - com caminhão basculante de 8 m³</v>
          </cell>
          <cell r="C4213" t="str">
            <v>m³</v>
          </cell>
          <cell r="D4213">
            <v>47.47</v>
          </cell>
        </row>
        <row r="4214">
          <cell r="A4214" t="str">
            <v>3606539</v>
          </cell>
          <cell r="B4214" t="str">
            <v>Escavação, carga e transporte de material pétreo para a subcarapaça - caminho de serviço em revestimento primário - DMT de 1.800 a 2.000 m - com caminhão basculante de 8 m³</v>
          </cell>
          <cell r="C4214" t="str">
            <v>m³</v>
          </cell>
          <cell r="D4214">
            <v>47.98</v>
          </cell>
        </row>
        <row r="4215">
          <cell r="A4215" t="str">
            <v>3606540</v>
          </cell>
          <cell r="B4215" t="str">
            <v>Escavação, carga e transporte de material pétreo para a subcarapaça - caminho de serviço em revestimento primário - DMT de 2.000 a 2.500 m - com caminhão basculante de 8 m³</v>
          </cell>
          <cell r="C4215" t="str">
            <v>m³</v>
          </cell>
          <cell r="D4215">
            <v>50.67</v>
          </cell>
        </row>
        <row r="4216">
          <cell r="A4216" t="str">
            <v>3606541</v>
          </cell>
          <cell r="B4216" t="str">
            <v>Escavação, carga e transporte de material pétreo para a subcarapaça - caminho de serviço em revestimento primário - DMT de 2.500 a 3.000 m - com caminhão basculante de 8 m³</v>
          </cell>
          <cell r="C4216" t="str">
            <v>m³</v>
          </cell>
          <cell r="D4216">
            <v>52.05</v>
          </cell>
        </row>
        <row r="4217">
          <cell r="A4217" t="str">
            <v>3606542</v>
          </cell>
          <cell r="B4217" t="str">
            <v>Escavação, carga e transporte de material pétreo para a subcarapaça - caminho de serviço em revestimento primário - DMT de 3.000 m - com caminhão basculante de 8 m³</v>
          </cell>
          <cell r="C4217" t="str">
            <v>m³</v>
          </cell>
          <cell r="D4217">
            <v>52.66</v>
          </cell>
        </row>
        <row r="4218">
          <cell r="A4218" t="str">
            <v>3606543</v>
          </cell>
          <cell r="B4218" t="str">
            <v>Escavação, carga e transporte de material pétreo para a subcarapaça - caminho de serviço pavimentado - DMT de 1.000 a 1.200 m - com caminhão basculante de 8 m³</v>
          </cell>
          <cell r="C4218" t="str">
            <v>m³</v>
          </cell>
          <cell r="D4218">
            <v>45.43</v>
          </cell>
        </row>
        <row r="4219">
          <cell r="A4219" t="str">
            <v>3606544</v>
          </cell>
          <cell r="B4219" t="str">
            <v>Escavação, carga e transporte de material pétreo para a subcarapaça - caminho de serviço pavimentado - DMT de 1.200 a 1.400 m - com caminhão basculante de 8 m³</v>
          </cell>
          <cell r="C4219" t="str">
            <v>m³</v>
          </cell>
          <cell r="D4219">
            <v>45.73</v>
          </cell>
        </row>
        <row r="4220">
          <cell r="A4220" t="str">
            <v>3606545</v>
          </cell>
          <cell r="B4220" t="str">
            <v>Escavação, carga e transporte de material pétreo para a subcarapaça - caminho de serviço pavimentado - DMT de 1.400 a 1.600 m - com caminhão basculante de 8 m³</v>
          </cell>
          <cell r="C4220" t="str">
            <v>m³</v>
          </cell>
          <cell r="D4220">
            <v>46.14</v>
          </cell>
        </row>
        <row r="4221">
          <cell r="A4221" t="str">
            <v>3606546</v>
          </cell>
          <cell r="B4221" t="str">
            <v>Escavação, carga e transporte de material pétreo para a subcarapaça - caminho de serviço pavimentado - DMT de 1.600 a 1.800 m - com caminhão basculante de 8 m³</v>
          </cell>
          <cell r="C4221" t="str">
            <v>m³</v>
          </cell>
          <cell r="D4221">
            <v>46.55</v>
          </cell>
        </row>
        <row r="4222">
          <cell r="A4222" t="str">
            <v>3606547</v>
          </cell>
          <cell r="B4222" t="str">
            <v>Escavação, carga e transporte de material pétreo para a subcarapaça - caminho de serviço pavimentado - DMT de 1.800 a 2.000 m - com caminhão basculante de 8 m³</v>
          </cell>
          <cell r="C4222" t="str">
            <v>m³</v>
          </cell>
          <cell r="D4222">
            <v>46.85</v>
          </cell>
        </row>
        <row r="4223">
          <cell r="A4223" t="str">
            <v>3606548</v>
          </cell>
          <cell r="B4223" t="str">
            <v>Escavação, carga e transporte de material pétreo para a subcarapaça - caminho de serviço pavimentado - DMT de 2.000 a 2.500 m - com caminhão basculante de 8 m³</v>
          </cell>
          <cell r="C4223" t="str">
            <v>m³</v>
          </cell>
          <cell r="D4223">
            <v>47.57</v>
          </cell>
        </row>
        <row r="4224">
          <cell r="A4224" t="str">
            <v>3606549</v>
          </cell>
          <cell r="B4224" t="str">
            <v>Escavação, carga e transporte de material pétreo para a subcarapaça - caminho de serviço pavimentado - DMT de 2.500 a 3.000 m - com caminhão basculante de 8 m³</v>
          </cell>
          <cell r="C4224" t="str">
            <v>m³</v>
          </cell>
          <cell r="D4224">
            <v>50.52</v>
          </cell>
        </row>
        <row r="4225">
          <cell r="A4225" t="str">
            <v>3606550</v>
          </cell>
          <cell r="B4225" t="str">
            <v>Escavação, carga e transporte de material pétreo para a subcarapaça - caminho de serviço pavimentado - DMT de 3.000 m - com caminhão basculante de 8 m³</v>
          </cell>
          <cell r="C4225" t="str">
            <v>m³</v>
          </cell>
          <cell r="D4225">
            <v>51.13</v>
          </cell>
        </row>
        <row r="4226">
          <cell r="A4226" t="str">
            <v>3606500</v>
          </cell>
          <cell r="B4226" t="str">
            <v>Escavação, carga e transporte de material pétreo para o núcleo - caminho de serviço em leito natural - DMT de 1.000 a 1.200 m - com caminhão basculante de 8 m³</v>
          </cell>
          <cell r="C4226" t="str">
            <v>m³</v>
          </cell>
          <cell r="D4226">
            <v>46.4</v>
          </cell>
        </row>
        <row r="4227">
          <cell r="A4227" t="str">
            <v>3606501</v>
          </cell>
          <cell r="B4227" t="str">
            <v>Escavação, carga e transporte de material pétreo para o núcleo - caminho de serviço em leito natural - DMT de 1.200 a 1.400 m - com caminhão basculante de 8 m³</v>
          </cell>
          <cell r="C4227" t="str">
            <v>m³</v>
          </cell>
          <cell r="D4227">
            <v>47.17</v>
          </cell>
        </row>
        <row r="4228">
          <cell r="A4228" t="str">
            <v>3606502</v>
          </cell>
          <cell r="B4228" t="str">
            <v>Escavação, carga e transporte de material pétreo para o núcleo - caminho de serviço em leito natural - DMT de 1.400 a 1.600 m - com caminhão basculante de 8 m³</v>
          </cell>
          <cell r="C4228" t="str">
            <v>m³</v>
          </cell>
          <cell r="D4228">
            <v>47.78</v>
          </cell>
        </row>
        <row r="4229">
          <cell r="A4229" t="str">
            <v>3606503</v>
          </cell>
          <cell r="B4229" t="str">
            <v>Escavação, carga e transporte de material pétreo para o núcleo - caminho de serviço em leito natural - DMT de 1.600 a 1.800 m - com caminhão basculante de 8 m³</v>
          </cell>
          <cell r="C4229" t="str">
            <v>m³</v>
          </cell>
          <cell r="D4229">
            <v>48.54</v>
          </cell>
        </row>
        <row r="4230">
          <cell r="A4230" t="str">
            <v>3606504</v>
          </cell>
          <cell r="B4230" t="str">
            <v>Escavação, carga e transporte de material pétreo para o núcleo - caminho de serviço em leito natural - DMT de 1.800 a 2.000 m - com caminhão basculante de 8 m³</v>
          </cell>
          <cell r="C4230" t="str">
            <v>m³</v>
          </cell>
          <cell r="D4230">
            <v>49.31</v>
          </cell>
        </row>
        <row r="4231">
          <cell r="A4231" t="str">
            <v>3606505</v>
          </cell>
          <cell r="B4231" t="str">
            <v>Escavação, carga e transporte de material pétreo para o núcleo - caminho de serviço em leito natural - DMT de 2.000 a 2.500 m - com caminhão basculante de 8 m³</v>
          </cell>
          <cell r="C4231" t="str">
            <v>m³</v>
          </cell>
          <cell r="D4231">
            <v>50.53</v>
          </cell>
        </row>
        <row r="4232">
          <cell r="A4232" t="str">
            <v>3606506</v>
          </cell>
          <cell r="B4232" t="str">
            <v>Escavação, carga e transporte de material pétreo para o núcleo - caminho de serviço em leito natural - DMT de 2.500 a 3.000 m - com caminhão basculante de 8 m³</v>
          </cell>
          <cell r="C4232" t="str">
            <v>m³</v>
          </cell>
          <cell r="D4232">
            <v>54.4</v>
          </cell>
        </row>
        <row r="4233">
          <cell r="A4233" t="str">
            <v>3606507</v>
          </cell>
          <cell r="B4233" t="str">
            <v>Escavação, carga e transporte de material pétreo para o núcleo - caminho de serviço em leito natural - DMT de 3.000 m - com caminhão basculante de 8 m³</v>
          </cell>
          <cell r="C4233" t="str">
            <v>m³</v>
          </cell>
          <cell r="D4233">
            <v>55.63</v>
          </cell>
        </row>
        <row r="4234">
          <cell r="A4234" t="str">
            <v>3606509</v>
          </cell>
          <cell r="B4234" t="str">
            <v>Escavação, carga e transporte de material pétreo para o núcleo - caminho de serviço em revestimento primário - DMT de 1.000 a 1.200 m - com caminhão basculante de 8 m³</v>
          </cell>
          <cell r="C4234" t="str">
            <v>m³</v>
          </cell>
          <cell r="D4234">
            <v>42.18</v>
          </cell>
        </row>
        <row r="4235">
          <cell r="A4235" t="str">
            <v>3606510</v>
          </cell>
          <cell r="B4235" t="str">
            <v>Escavação, carga e transporte de material pétreo para o núcleo - caminho de serviço em revestimento primário - DMT de 1.200 a 1.400 m - com caminhão basculante de 8 m³</v>
          </cell>
          <cell r="C4235" t="str">
            <v>m³</v>
          </cell>
          <cell r="D4235">
            <v>42.69</v>
          </cell>
        </row>
        <row r="4236">
          <cell r="A4236" t="str">
            <v>3606511</v>
          </cell>
          <cell r="B4236" t="str">
            <v>Escavação, carga e transporte de material pétreo para o núcleo - caminho de serviço em revestimento primário - DMT de 1.400 a 1.600 m - com caminhão basculante de 8 m³</v>
          </cell>
          <cell r="C4236" t="str">
            <v>m³</v>
          </cell>
          <cell r="D4236">
            <v>43.09</v>
          </cell>
        </row>
        <row r="4237">
          <cell r="A4237" t="str">
            <v>3606512</v>
          </cell>
          <cell r="B4237" t="str">
            <v>Escavação, carga e transporte de material pétreo para o núcleo - caminho de serviço em revestimento primário - DMT de 1.600 a 1.800 m - com caminhão basculante de 8 m³</v>
          </cell>
          <cell r="C4237" t="str">
            <v>m³</v>
          </cell>
          <cell r="D4237">
            <v>43.5</v>
          </cell>
        </row>
        <row r="4238">
          <cell r="A4238" t="str">
            <v>3606513</v>
          </cell>
          <cell r="B4238" t="str">
            <v>Escavação, carga e transporte de material pétreo para o núcleo - caminho de serviço em revestimento primário - DMT de 1.800 a 2.000 m - com caminhão basculante de 8 m³</v>
          </cell>
          <cell r="C4238" t="str">
            <v>m³</v>
          </cell>
          <cell r="D4238">
            <v>45.94</v>
          </cell>
        </row>
        <row r="4239">
          <cell r="A4239" t="str">
            <v>3606514</v>
          </cell>
          <cell r="B4239" t="str">
            <v>Escavação, carga e transporte de material pétreo para o núcleo - caminho de serviço em revestimento primário - DMT de 2.000 a 2.500 m - com caminhão basculante de 8 m³</v>
          </cell>
          <cell r="C4239" t="str">
            <v>m³</v>
          </cell>
          <cell r="D4239">
            <v>46.86</v>
          </cell>
        </row>
        <row r="4240">
          <cell r="A4240" t="str">
            <v>3606515</v>
          </cell>
          <cell r="B4240" t="str">
            <v>Escavação, carga e transporte de material pétreo para o núcleo - caminho de serviço em revestimento primário - DMT de 2.500 a 3.000 m - com caminhão basculante de 8 m³</v>
          </cell>
          <cell r="C4240" t="str">
            <v>m³</v>
          </cell>
          <cell r="D4240">
            <v>48.08</v>
          </cell>
        </row>
        <row r="4241">
          <cell r="A4241" t="str">
            <v>3606516</v>
          </cell>
          <cell r="B4241" t="str">
            <v>Escavação, carga e transporte de material pétreo para o núcleo - caminho de serviço em revestimento primário - DMT de 3.000 m - com caminhão basculante de 8 m³</v>
          </cell>
          <cell r="C4241" t="str">
            <v>m³</v>
          </cell>
          <cell r="D4241">
            <v>48.7</v>
          </cell>
        </row>
        <row r="4242">
          <cell r="A4242" t="str">
            <v>3606518</v>
          </cell>
          <cell r="B4242" t="str">
            <v>Escavação, carga e transporte de material pétreo para o núcleo - caminho de serviço pavimentado - DMT de 1.000 a 1.200 m - com caminhão basculante de 8 m³</v>
          </cell>
          <cell r="C4242" t="str">
            <v>m³</v>
          </cell>
          <cell r="D4242">
            <v>41.46</v>
          </cell>
        </row>
        <row r="4243">
          <cell r="A4243" t="str">
            <v>3606519</v>
          </cell>
          <cell r="B4243" t="str">
            <v>Escavação, carga e transporte de material pétreo para o núcleo - caminho de serviço pavimentado - DMT de 1.200 a 1.400 m - com caminhão basculante de 8 m³</v>
          </cell>
          <cell r="C4243" t="str">
            <v>m³</v>
          </cell>
          <cell r="D4243">
            <v>41.87</v>
          </cell>
        </row>
        <row r="4244">
          <cell r="A4244" t="str">
            <v>3606520</v>
          </cell>
          <cell r="B4244" t="str">
            <v>Escavação, carga e transporte de material pétreo para o núcleo - caminho de serviço pavimentado - DMT de 1.400 a 1.600 m - com caminhão basculante de 8 m³</v>
          </cell>
          <cell r="C4244" t="str">
            <v>m³</v>
          </cell>
          <cell r="D4244">
            <v>42.18</v>
          </cell>
        </row>
        <row r="4245">
          <cell r="A4245" t="str">
            <v>3606521</v>
          </cell>
          <cell r="B4245" t="str">
            <v>Escavação, carga e transporte de material pétreo para o núcleo - caminho de serviço pavimentado - DMT de 1.600 a 1.800 m - com caminhão basculante de 8 m³</v>
          </cell>
          <cell r="C4245" t="str">
            <v>m³</v>
          </cell>
          <cell r="D4245">
            <v>42.58</v>
          </cell>
        </row>
        <row r="4246">
          <cell r="A4246" t="str">
            <v>3606522</v>
          </cell>
          <cell r="B4246" t="str">
            <v>Escavação, carga e transporte de material pétreo para o núcleo - caminho de serviço pavimentado - DMT de 1.800 a 2.000 m - com caminhão basculante de 8 m³</v>
          </cell>
          <cell r="C4246" t="str">
            <v>m³</v>
          </cell>
          <cell r="D4246">
            <v>42.89</v>
          </cell>
        </row>
        <row r="4247">
          <cell r="A4247" t="str">
            <v>3606523</v>
          </cell>
          <cell r="B4247" t="str">
            <v>Escavação, carga e transporte de material pétreo para o núcleo - caminho de serviço pavimentado - DMT de 2.000 a 2.500 m - com caminhão basculante de 8 m³</v>
          </cell>
          <cell r="C4247" t="str">
            <v>m³</v>
          </cell>
          <cell r="D4247">
            <v>43.61</v>
          </cell>
        </row>
        <row r="4248">
          <cell r="A4248" t="str">
            <v>3606524</v>
          </cell>
          <cell r="B4248" t="str">
            <v>Escavação, carga e transporte de material pétreo para o núcleo - caminho de serviço pavimentado - DMT de 2.500 a 3.000 m - com caminhão basculante de 8 m³</v>
          </cell>
          <cell r="C4248" t="str">
            <v>m³</v>
          </cell>
          <cell r="D4248">
            <v>46.71</v>
          </cell>
        </row>
        <row r="4249">
          <cell r="A4249" t="str">
            <v>3606525</v>
          </cell>
          <cell r="B4249" t="str">
            <v>Escavação, carga e transporte de material pétreo para o núcleo - caminho de serviço pavimentado - DMT de 3.000 m - com caminhão basculante de 8 m³</v>
          </cell>
          <cell r="C4249" t="str">
            <v>m³</v>
          </cell>
          <cell r="D4249">
            <v>47.17</v>
          </cell>
        </row>
        <row r="4250">
          <cell r="A4250" t="str">
            <v>3606577</v>
          </cell>
          <cell r="B4250" t="str">
            <v>Espalhamento e conformação de material pétreo para núcleo</v>
          </cell>
          <cell r="C4250" t="str">
            <v>m³</v>
          </cell>
          <cell r="D4250">
            <v>11.19</v>
          </cell>
        </row>
        <row r="4251">
          <cell r="A4251" t="str">
            <v>3606576</v>
          </cell>
          <cell r="B4251" t="str">
            <v>Espalhamento e conformação de material pétreo para subcarapaça</v>
          </cell>
          <cell r="C4251" t="str">
            <v>m³</v>
          </cell>
          <cell r="D4251">
            <v>4.2300000000000004</v>
          </cell>
        </row>
        <row r="4252">
          <cell r="A4252" t="str">
            <v>3606561</v>
          </cell>
          <cell r="B4252" t="str">
            <v>Fabricação de tetrápode de 10 t - concreto fck = 20 MPa - areia e brita comerciais</v>
          </cell>
          <cell r="C4252" t="str">
            <v>un</v>
          </cell>
          <cell r="D4252">
            <v>2114.9</v>
          </cell>
        </row>
        <row r="4253">
          <cell r="A4253" t="str">
            <v>3606556</v>
          </cell>
          <cell r="B4253" t="str">
            <v>Fabricação de tetrápode de 10 t - concreto fck = 20 MPa - areia extraída e brita produzida</v>
          </cell>
          <cell r="C4253" t="str">
            <v>un</v>
          </cell>
          <cell r="D4253">
            <v>1502.11</v>
          </cell>
        </row>
        <row r="4254">
          <cell r="A4254" t="str">
            <v>3606562</v>
          </cell>
          <cell r="B4254" t="str">
            <v>Fabricação de tetrápode de 11 t - concreto fck = 20 MPa - areia e brita comerciais</v>
          </cell>
          <cell r="C4254" t="str">
            <v>un</v>
          </cell>
          <cell r="D4254">
            <v>2312.14</v>
          </cell>
        </row>
        <row r="4255">
          <cell r="A4255" t="str">
            <v>3606557</v>
          </cell>
          <cell r="B4255" t="str">
            <v>Fabricação de tetrápode de 11 t - concreto fck = 20 MPa - areia extraída e brita produzida</v>
          </cell>
          <cell r="C4255" t="str">
            <v>un</v>
          </cell>
          <cell r="D4255">
            <v>1638.07</v>
          </cell>
        </row>
        <row r="4256">
          <cell r="A4256" t="str">
            <v>3606563</v>
          </cell>
          <cell r="B4256" t="str">
            <v>Fabricação de tetrápode de 12 t - concreto fck = 20 MPa - areia e brita comerciais</v>
          </cell>
          <cell r="C4256" t="str">
            <v>un</v>
          </cell>
          <cell r="D4256">
            <v>2518.14</v>
          </cell>
        </row>
        <row r="4257">
          <cell r="A4257" t="str">
            <v>3606558</v>
          </cell>
          <cell r="B4257" t="str">
            <v>Fabricação de tetrápode de 12 t - concreto fck = 20 MPa - areia extraída e brita produzida</v>
          </cell>
          <cell r="C4257" t="str">
            <v>un</v>
          </cell>
          <cell r="D4257">
            <v>1782.79</v>
          </cell>
        </row>
        <row r="4258">
          <cell r="A4258" t="str">
            <v>3606559</v>
          </cell>
          <cell r="B4258" t="str">
            <v>Fabricação de tetrápode de 8 t - concreto fck = 20 MPa - areia e brita comerciais</v>
          </cell>
          <cell r="C4258" t="str">
            <v>un</v>
          </cell>
          <cell r="D4258">
            <v>1693.48</v>
          </cell>
        </row>
        <row r="4259">
          <cell r="A4259" t="str">
            <v>3606554</v>
          </cell>
          <cell r="B4259" t="str">
            <v>Fabricação de tetrápode de 8 t - concreto fck = 20 MPa - areia extraída e brita produzida</v>
          </cell>
          <cell r="C4259" t="str">
            <v>un</v>
          </cell>
          <cell r="D4259">
            <v>1203.24</v>
          </cell>
        </row>
        <row r="4260">
          <cell r="A4260" t="str">
            <v>3606560</v>
          </cell>
          <cell r="B4260" t="str">
            <v>Fabricação de tetrápode de 9 t - concreto fck = 20 MPa - areia e brita comerciais</v>
          </cell>
          <cell r="C4260" t="str">
            <v>un</v>
          </cell>
          <cell r="D4260">
            <v>1891.64</v>
          </cell>
        </row>
        <row r="4261">
          <cell r="A4261" t="str">
            <v>3606555</v>
          </cell>
          <cell r="B4261" t="str">
            <v>Fabricação de tetrápode de 9 t - concreto fck = 20 MPa - areia extraída e brita produzida</v>
          </cell>
          <cell r="C4261" t="str">
            <v>un</v>
          </cell>
          <cell r="D4261">
            <v>1340.13</v>
          </cell>
        </row>
        <row r="4262">
          <cell r="A4262" t="str">
            <v>3606571</v>
          </cell>
          <cell r="B4262" t="str">
            <v>Fabricação de Xbloc de 10 t - concreto fck = 20 MPa - areia e brita comerciais</v>
          </cell>
          <cell r="C4262" t="str">
            <v>un</v>
          </cell>
          <cell r="D4262">
            <v>2086.4299999999998</v>
          </cell>
        </row>
        <row r="4263">
          <cell r="A4263" t="str">
            <v>3606566</v>
          </cell>
          <cell r="B4263" t="str">
            <v>Fabricação de Xbloc de 10 t - concreto fck = 20 MPa - areia extraída e brita produzida</v>
          </cell>
          <cell r="C4263" t="str">
            <v>un</v>
          </cell>
          <cell r="D4263">
            <v>1473.63</v>
          </cell>
        </row>
        <row r="4264">
          <cell r="A4264" t="str">
            <v>3606572</v>
          </cell>
          <cell r="B4264" t="str">
            <v>Fabricação de Xbloc de 11 t - concreto fck = 20 MPa - areia e brita comerciais</v>
          </cell>
          <cell r="C4264" t="str">
            <v>un</v>
          </cell>
          <cell r="D4264">
            <v>2286.79</v>
          </cell>
        </row>
        <row r="4265">
          <cell r="A4265" t="str">
            <v>3606567</v>
          </cell>
          <cell r="B4265" t="str">
            <v>Fabricação de Xbloc de 11 t - concreto fck = 20 MPa - areia extraída e brita produzida</v>
          </cell>
          <cell r="C4265" t="str">
            <v>un</v>
          </cell>
          <cell r="D4265">
            <v>1612.72</v>
          </cell>
        </row>
        <row r="4266">
          <cell r="A4266" t="str">
            <v>3606573</v>
          </cell>
          <cell r="B4266" t="str">
            <v>Fabricação de Xbloc de 12 t - concreto fck = 20 MPa - areia e brita comerciais</v>
          </cell>
          <cell r="C4266" t="str">
            <v>un</v>
          </cell>
          <cell r="D4266">
            <v>2486.6799999999998</v>
          </cell>
        </row>
        <row r="4267">
          <cell r="A4267" t="str">
            <v>3606568</v>
          </cell>
          <cell r="B4267" t="str">
            <v>Fabricação de Xbloc de 12 t - concreto fck = 20 MPa - areia extraída e brita produzida</v>
          </cell>
          <cell r="C4267" t="str">
            <v>un</v>
          </cell>
          <cell r="D4267">
            <v>1751.33</v>
          </cell>
        </row>
        <row r="4268">
          <cell r="A4268" t="str">
            <v>3606569</v>
          </cell>
          <cell r="B4268" t="str">
            <v>Fabricação de Xbloc de 8 t - concreto fck = 20 MPa - areia e brita comerciais</v>
          </cell>
          <cell r="C4268" t="str">
            <v>un</v>
          </cell>
          <cell r="D4268">
            <v>1684</v>
          </cell>
        </row>
        <row r="4269">
          <cell r="A4269" t="str">
            <v>3606564</v>
          </cell>
          <cell r="B4269" t="str">
            <v>Fabricação de Xbloc de 8 t - concreto fck = 20 MPa - areia extraída e brita produzida</v>
          </cell>
          <cell r="C4269" t="str">
            <v>un</v>
          </cell>
          <cell r="D4269">
            <v>1193.77</v>
          </cell>
        </row>
        <row r="4270">
          <cell r="A4270" t="str">
            <v>3606570</v>
          </cell>
          <cell r="B4270" t="str">
            <v>Fabricação de Xbloc de 9 t - concreto fck = 20 MPa - areia e brita comerciais</v>
          </cell>
          <cell r="C4270" t="str">
            <v>un</v>
          </cell>
          <cell r="D4270">
            <v>1885.52</v>
          </cell>
        </row>
        <row r="4271">
          <cell r="A4271" t="str">
            <v>3606565</v>
          </cell>
          <cell r="B4271" t="str">
            <v>Fabricação de Xbloc de 9 t - concreto fck = 20 MPa - areia extraída e brita produzida</v>
          </cell>
          <cell r="C4271" t="str">
            <v>un</v>
          </cell>
          <cell r="D4271">
            <v>1334.01</v>
          </cell>
        </row>
        <row r="4272">
          <cell r="A4272" t="str">
            <v>3606578</v>
          </cell>
          <cell r="B4272" t="str">
            <v>Lançamento de blocos artificias de concreto</v>
          </cell>
          <cell r="C4272" t="str">
            <v>un</v>
          </cell>
          <cell r="D4272">
            <v>118.15</v>
          </cell>
        </row>
        <row r="4273">
          <cell r="A4273" t="str">
            <v>3606575</v>
          </cell>
          <cell r="B4273" t="str">
            <v>Seleção de material pétreo para a carapaça e subcarapaça</v>
          </cell>
          <cell r="C4273" t="str">
            <v>m³</v>
          </cell>
          <cell r="D4273">
            <v>1.79</v>
          </cell>
        </row>
        <row r="4274">
          <cell r="A4274" t="str">
            <v>3606574</v>
          </cell>
          <cell r="B4274" t="str">
            <v>Seleção de material pétreo para o núcleo</v>
          </cell>
          <cell r="C4274" t="str">
            <v>m³</v>
          </cell>
          <cell r="D4274">
            <v>0.89</v>
          </cell>
        </row>
        <row r="4275">
          <cell r="A4275" t="str">
            <v>3713603</v>
          </cell>
          <cell r="B4275" t="str">
            <v>Ancoragem de defensa maleável dupla - fornecimento e implantação</v>
          </cell>
          <cell r="C4275" t="str">
            <v>m</v>
          </cell>
          <cell r="D4275">
            <v>1023.64</v>
          </cell>
        </row>
        <row r="4276">
          <cell r="A4276" t="str">
            <v>3713601</v>
          </cell>
          <cell r="B4276" t="str">
            <v>Ancoragem de defensa maleável simples - fornecimento e implantação</v>
          </cell>
          <cell r="C4276" t="str">
            <v>m</v>
          </cell>
          <cell r="D4276">
            <v>749.79</v>
          </cell>
        </row>
        <row r="4277">
          <cell r="A4277" t="str">
            <v>3713607</v>
          </cell>
          <cell r="B4277" t="str">
            <v>Ancoragem de defensa semimaleável dupla - fornecimento e implantação</v>
          </cell>
          <cell r="C4277" t="str">
            <v>m</v>
          </cell>
          <cell r="D4277">
            <v>654.80999999999995</v>
          </cell>
        </row>
        <row r="4278">
          <cell r="A4278" t="str">
            <v>3713605</v>
          </cell>
          <cell r="B4278" t="str">
            <v>Ancoragem de defensa semimaleável simples - fornecimento e implantação</v>
          </cell>
          <cell r="C4278" t="str">
            <v>m</v>
          </cell>
          <cell r="D4278">
            <v>433.02</v>
          </cell>
        </row>
        <row r="4279">
          <cell r="A4279" t="str">
            <v>3719530</v>
          </cell>
          <cell r="B4279" t="str">
            <v>Barreira dupla de concreto, armada, pré-moldada (perfil New Jersey) - L &gt; 3,00 m e H = 1.070 mm</v>
          </cell>
          <cell r="C4279" t="str">
            <v>m</v>
          </cell>
          <cell r="D4279">
            <v>322.43</v>
          </cell>
        </row>
        <row r="4280">
          <cell r="A4280" t="str">
            <v>3713828</v>
          </cell>
          <cell r="B4280" t="str">
            <v>Barreira dupla de concreto, armada, pré-moldada (perfil New Jersey) - L &gt; 3,00 m e H = 810 mm</v>
          </cell>
          <cell r="C4280" t="str">
            <v>m</v>
          </cell>
          <cell r="D4280">
            <v>240.6</v>
          </cell>
        </row>
        <row r="4281">
          <cell r="A4281" t="str">
            <v>3713875</v>
          </cell>
          <cell r="B4281" t="str">
            <v>Barreira dupla de concreto, não armada, moldada no local (perfil F) - H = 810 + 100 mm</v>
          </cell>
          <cell r="C4281" t="str">
            <v>m</v>
          </cell>
          <cell r="D4281">
            <v>70.05</v>
          </cell>
        </row>
        <row r="4282">
          <cell r="A4282" t="str">
            <v>3713619</v>
          </cell>
          <cell r="B4282" t="str">
            <v>Barreira dupla de concreto, não armada, moldada no local (perfil New Jersey) - H = 810 + 100 mm</v>
          </cell>
          <cell r="C4282" t="str">
            <v>m</v>
          </cell>
          <cell r="D4282">
            <v>70.510000000000005</v>
          </cell>
        </row>
        <row r="4283">
          <cell r="A4283" t="str">
            <v>3713876</v>
          </cell>
          <cell r="B4283" t="str">
            <v>Barreira dupla de concreto, não armada, moldada no local, com extrusora (perfil F) - H = 810 + 100 mm</v>
          </cell>
          <cell r="C4283" t="str">
            <v>m</v>
          </cell>
          <cell r="D4283">
            <v>93.46</v>
          </cell>
        </row>
        <row r="4284">
          <cell r="A4284" t="str">
            <v>3713827</v>
          </cell>
          <cell r="B4284" t="str">
            <v>Barreira dupla de concreto, não armada, moldada no local, com extrusora (perfil New Jersey) - H = 810 + 100 mm</v>
          </cell>
          <cell r="C4284" t="str">
            <v>m</v>
          </cell>
          <cell r="D4284">
            <v>91.85</v>
          </cell>
        </row>
        <row r="4285">
          <cell r="A4285" t="str">
            <v>3713904</v>
          </cell>
          <cell r="B4285" t="str">
            <v>Barreira simples de concreto, armada, pré-moldada (perfil New Jersey) - L &gt; 3,00 m e H = 1.070 mm</v>
          </cell>
          <cell r="C4285" t="str">
            <v>m</v>
          </cell>
          <cell r="D4285">
            <v>278.88</v>
          </cell>
        </row>
        <row r="4286">
          <cell r="A4286" t="str">
            <v>3719529</v>
          </cell>
          <cell r="B4286" t="str">
            <v>Barreira simples de concreto, armada, pré-moldada (perfil New Jersey) - L &gt; 3,00 m e H = 810 mm</v>
          </cell>
          <cell r="C4286" t="str">
            <v>m</v>
          </cell>
          <cell r="D4286">
            <v>203.42</v>
          </cell>
        </row>
        <row r="4287">
          <cell r="A4287" t="str">
            <v>3713878</v>
          </cell>
          <cell r="B4287" t="str">
            <v>Barreira simples de concreto, não armada, moldada no local (perfil F) - H = 810 + 100 mm</v>
          </cell>
          <cell r="C4287" t="str">
            <v>m</v>
          </cell>
          <cell r="D4287">
            <v>69.63</v>
          </cell>
        </row>
        <row r="4288">
          <cell r="A4288" t="str">
            <v>3713617</v>
          </cell>
          <cell r="B4288" t="str">
            <v>Barreira simples de concreto, não armada, moldada no local (perfil New Jersey) - H = 810 + 100 mm</v>
          </cell>
          <cell r="C4288" t="str">
            <v>m</v>
          </cell>
          <cell r="D4288">
            <v>69.86</v>
          </cell>
        </row>
        <row r="4289">
          <cell r="A4289" t="str">
            <v>3713879</v>
          </cell>
          <cell r="B4289" t="str">
            <v>Barreira simples de concreto, não armada, moldada no local, com extrusora (perfil F) - H = 810 + 100 mm</v>
          </cell>
          <cell r="C4289" t="str">
            <v>m</v>
          </cell>
          <cell r="D4289">
            <v>83.74</v>
          </cell>
        </row>
        <row r="4290">
          <cell r="A4290" t="str">
            <v>3713826</v>
          </cell>
          <cell r="B4290" t="str">
            <v>Barreira simples de concreto, não armada, moldada no local, com extrusora (perfil New Jersey) - H = 810 + 100 mm</v>
          </cell>
          <cell r="C4290" t="str">
            <v>m</v>
          </cell>
          <cell r="D4290">
            <v>79.83</v>
          </cell>
        </row>
        <row r="4291">
          <cell r="A4291" t="str">
            <v>3713610</v>
          </cell>
          <cell r="B4291" t="str">
            <v>Cerca com 4 fios de arame farpado e mourão de concreto de seção quadrada de 11 cm a cada 2,5 m e esticador de 15 cm a cada 50 m - areia e brita comerciais</v>
          </cell>
          <cell r="C4291" t="str">
            <v>m</v>
          </cell>
          <cell r="D4291">
            <v>32.71</v>
          </cell>
        </row>
        <row r="4292">
          <cell r="A4292" t="str">
            <v>3713609</v>
          </cell>
          <cell r="B4292" t="str">
            <v>Cerca com 4 fios de arame farpado e mourão de concreto de seção quadrada de 11 cm a cada 2,5 m e esticador de 15 cm a cada 50 m - areia extraída e brita produzida</v>
          </cell>
          <cell r="C4292" t="str">
            <v>m</v>
          </cell>
          <cell r="D4292">
            <v>31.1</v>
          </cell>
        </row>
        <row r="4293">
          <cell r="A4293" t="str">
            <v>3713612</v>
          </cell>
          <cell r="B4293" t="str">
            <v>Cerca com 4 fios de arame farpado e mourão de concreto de seção triangular de 11 cm a cada 2,5 m e esticador de 15 cm a cada 50 m - areia e brita comerciais</v>
          </cell>
          <cell r="C4293" t="str">
            <v>m</v>
          </cell>
          <cell r="D4293">
            <v>26.92</v>
          </cell>
        </row>
        <row r="4294">
          <cell r="A4294" t="str">
            <v>3713611</v>
          </cell>
          <cell r="B4294" t="str">
            <v>Cerca com 4 fios de arame farpado e mourão de concreto de seção triangular de 11 cm a cada 2,5 m e esticador de 15 cm a cada 50 m - areia extraída e brita produzida</v>
          </cell>
          <cell r="C4294" t="str">
            <v>m</v>
          </cell>
          <cell r="D4294">
            <v>26.23</v>
          </cell>
        </row>
        <row r="4295">
          <cell r="A4295" t="str">
            <v>3713608</v>
          </cell>
          <cell r="B4295" t="str">
            <v>Cerca com 4 fios de arame farpado e mourão de madeira a cada 2,5 m e esticador a cada 50 m</v>
          </cell>
          <cell r="C4295" t="str">
            <v>m</v>
          </cell>
          <cell r="D4295">
            <v>22.14</v>
          </cell>
        </row>
        <row r="4296">
          <cell r="A4296" t="str">
            <v>3713613</v>
          </cell>
          <cell r="B4296" t="str">
            <v>Cerca com 4 fios de arame liso galvanizado e mourão de madeira a cada 2,5 m e esticador a cada 50 m</v>
          </cell>
          <cell r="C4296" t="str">
            <v>m</v>
          </cell>
          <cell r="D4296">
            <v>20.18</v>
          </cell>
        </row>
        <row r="4297">
          <cell r="A4297" t="str">
            <v>3713822</v>
          </cell>
          <cell r="B4297" t="str">
            <v>Confecção de barreira dupla de concreto, armada, pré-moldada (perfil New Jersey) - L &gt; 3,00 m e H = 1.070 mm</v>
          </cell>
          <cell r="C4297" t="str">
            <v>m</v>
          </cell>
          <cell r="D4297">
            <v>315.54000000000002</v>
          </cell>
        </row>
        <row r="4298">
          <cell r="A4298" t="str">
            <v>3713824</v>
          </cell>
          <cell r="B4298" t="str">
            <v>Confecção de barreira dupla de concreto, armada, pré-moldada (perfil New Jersey) - L &gt; 3,00 m e H = 810 mm</v>
          </cell>
          <cell r="C4298" t="str">
            <v>m</v>
          </cell>
          <cell r="D4298">
            <v>233.71</v>
          </cell>
        </row>
        <row r="4299">
          <cell r="A4299" t="str">
            <v>3713825</v>
          </cell>
          <cell r="B4299" t="str">
            <v>Confecção de barreira simples de concreto, armada, pré-moldada (perfil New Jersey) - L &gt; 3,00 m e H = 1.070 mm</v>
          </cell>
          <cell r="C4299" t="str">
            <v>m</v>
          </cell>
          <cell r="D4299">
            <v>271.99</v>
          </cell>
        </row>
        <row r="4300">
          <cell r="A4300" t="str">
            <v>3713823</v>
          </cell>
          <cell r="B4300" t="str">
            <v>Confecção de barreira simples de concreto, armada, pré-moldada (perfil New Jersey) - L &gt; 3,00 m e H = 810 mm</v>
          </cell>
          <cell r="C4300" t="str">
            <v>m</v>
          </cell>
          <cell r="D4300">
            <v>196.53</v>
          </cell>
        </row>
        <row r="4301">
          <cell r="A4301" t="str">
            <v>3713602</v>
          </cell>
          <cell r="B4301" t="str">
            <v>Defensa maleável dupla - fornecimento e implantação</v>
          </cell>
          <cell r="C4301" t="str">
            <v>m</v>
          </cell>
          <cell r="D4301">
            <v>943.3</v>
          </cell>
        </row>
        <row r="4302">
          <cell r="A4302" t="str">
            <v>3713600</v>
          </cell>
          <cell r="B4302" t="str">
            <v>Defensa maleável simples - fornecimento e implantação</v>
          </cell>
          <cell r="C4302" t="str">
            <v>m</v>
          </cell>
          <cell r="D4302">
            <v>683.29</v>
          </cell>
        </row>
        <row r="4303">
          <cell r="A4303" t="str">
            <v>3713606</v>
          </cell>
          <cell r="B4303" t="str">
            <v>Defensa semimaleável dupla - fornecimento e implantação</v>
          </cell>
          <cell r="C4303" t="str">
            <v>m</v>
          </cell>
          <cell r="D4303">
            <v>574.47</v>
          </cell>
        </row>
        <row r="4304">
          <cell r="A4304" t="str">
            <v>3713604</v>
          </cell>
          <cell r="B4304" t="str">
            <v>Defensa semimaleável simples - fornecimento e implantação</v>
          </cell>
          <cell r="C4304" t="str">
            <v>m</v>
          </cell>
          <cell r="D4304">
            <v>377.99</v>
          </cell>
        </row>
        <row r="4305">
          <cell r="A4305" t="str">
            <v>3716129</v>
          </cell>
          <cell r="B4305" t="str">
            <v>Fabricação de mourão de concreto esticador - seção quadrada de 15 cm - areia e brita comerciais</v>
          </cell>
          <cell r="C4305" t="str">
            <v>un</v>
          </cell>
          <cell r="D4305">
            <v>48.06</v>
          </cell>
        </row>
        <row r="4306">
          <cell r="A4306" t="str">
            <v>3716128</v>
          </cell>
          <cell r="B4306" t="str">
            <v>Fabricação de mourão de concreto esticador - seção quadrada de 15 cm - areia extraída e brita produzida</v>
          </cell>
          <cell r="C4306" t="str">
            <v>un</v>
          </cell>
          <cell r="D4306">
            <v>41.24</v>
          </cell>
        </row>
        <row r="4307">
          <cell r="A4307" t="str">
            <v>3716133</v>
          </cell>
          <cell r="B4307" t="str">
            <v>Fabricação de mourão de concreto esticador - seção triangular de 15 cm - areia e brita comercias</v>
          </cell>
          <cell r="C4307" t="str">
            <v>un</v>
          </cell>
          <cell r="D4307">
            <v>28.45</v>
          </cell>
        </row>
        <row r="4308">
          <cell r="A4308" t="str">
            <v>3716132</v>
          </cell>
          <cell r="B4308" t="str">
            <v>Fabricação de mourão de concreto esticador - seção triangular de 15 cm - areia extraída e brita produzida</v>
          </cell>
          <cell r="C4308" t="str">
            <v>un</v>
          </cell>
          <cell r="D4308">
            <v>25.49</v>
          </cell>
        </row>
        <row r="4309">
          <cell r="A4309" t="str">
            <v>3716131</v>
          </cell>
          <cell r="B4309" t="str">
            <v>Fabricação de mourão de concreto suporte - seção quadrada de 11 cm - areia e brita comerciais</v>
          </cell>
          <cell r="C4309" t="str">
            <v>un</v>
          </cell>
          <cell r="D4309">
            <v>31.32</v>
          </cell>
        </row>
        <row r="4310">
          <cell r="A4310" t="str">
            <v>3716130</v>
          </cell>
          <cell r="B4310" t="str">
            <v>Fabricação de mourão de concreto suporte - seção quadrada de 11 cm - areia extraída e brita produzida</v>
          </cell>
          <cell r="C4310" t="str">
            <v>un</v>
          </cell>
          <cell r="D4310">
            <v>27.82</v>
          </cell>
        </row>
        <row r="4311">
          <cell r="A4311" t="str">
            <v>3716135</v>
          </cell>
          <cell r="B4311" t="str">
            <v>Fabricação de mourão de concreto suporte - seção triangular de 11 cm - areia e brita comerciais</v>
          </cell>
          <cell r="C4311" t="str">
            <v>un</v>
          </cell>
          <cell r="D4311">
            <v>19.7</v>
          </cell>
        </row>
        <row r="4312">
          <cell r="A4312" t="str">
            <v>3716134</v>
          </cell>
          <cell r="B4312" t="str">
            <v>Fabricação de mourão de concreto suporte - seção triangular de 11 cm - areia extraída e brita produzida</v>
          </cell>
          <cell r="C4312" t="str">
            <v>un</v>
          </cell>
          <cell r="D4312">
            <v>18.190000000000001</v>
          </cell>
        </row>
        <row r="4313">
          <cell r="A4313" t="str">
            <v>3713698</v>
          </cell>
          <cell r="B4313" t="str">
            <v>Fornecimento e implantação de amortecedor retrátil (v &lt;= 100 km/h) tipo TAU II afunilado - fixado em barreira de concreto, com largura de âncora traseira de 1.830 mm</v>
          </cell>
          <cell r="C4313" t="str">
            <v>un</v>
          </cell>
          <cell r="D4313">
            <v>325860.90000000002</v>
          </cell>
        </row>
        <row r="4314">
          <cell r="A4314" t="str">
            <v>3713699</v>
          </cell>
          <cell r="B4314" t="str">
            <v>Fornecimento e implantação de amortecedor retrátil (v &lt;= 100 km/h) tipo TAU II afunilado - fixado em barreira de concreto, com largura de âncora traseira de 1.980 mm</v>
          </cell>
          <cell r="C4314" t="str">
            <v>un</v>
          </cell>
          <cell r="D4314">
            <v>327214.40000000002</v>
          </cell>
        </row>
        <row r="4315">
          <cell r="A4315" t="str">
            <v>3713700</v>
          </cell>
          <cell r="B4315" t="str">
            <v>Fornecimento e implantação de amortecedor retrátil (v &lt;= 100 km/h) tipo TAU II afunilado - fixado em barreira de concreto, com largura de âncora traseira de 2.130 mm</v>
          </cell>
          <cell r="C4315" t="str">
            <v>un</v>
          </cell>
          <cell r="D4315">
            <v>328211.27</v>
          </cell>
        </row>
        <row r="4316">
          <cell r="A4316" t="str">
            <v>3713701</v>
          </cell>
          <cell r="B4316" t="str">
            <v>Fornecimento e implantação de amortecedor retrátil (v &lt;= 100 km/h) tipo TAU II afunilado - fixado em barreira de concreto, com largura de âncora traseira de 2.290 mm</v>
          </cell>
          <cell r="C4316" t="str">
            <v>un</v>
          </cell>
          <cell r="D4316">
            <v>334061.5</v>
          </cell>
        </row>
        <row r="4317">
          <cell r="A4317" t="str">
            <v>3713702</v>
          </cell>
          <cell r="B4317" t="str">
            <v>Fornecimento e implantação de amortecedor retrátil (v &lt;= 100 km/h) tipo TAU II afunilado - fixado em barreira de concreto, com largura de âncora traseira de 2.440 mm</v>
          </cell>
          <cell r="C4317" t="str">
            <v>un</v>
          </cell>
          <cell r="D4317">
            <v>339627.82</v>
          </cell>
        </row>
        <row r="4318">
          <cell r="A4318" t="str">
            <v>3713693</v>
          </cell>
          <cell r="B4318" t="str">
            <v>Fornecimento e implantação de amortecedor retrátil (v &lt;= 100 km/h) tipo TAU II combinado - fixado em barreira de concreto, com largura de âncora traseira de 1.060 mm</v>
          </cell>
          <cell r="C4318" t="str">
            <v>un</v>
          </cell>
          <cell r="D4318">
            <v>268623.05</v>
          </cell>
        </row>
        <row r="4319">
          <cell r="A4319" t="str">
            <v>3713694</v>
          </cell>
          <cell r="B4319" t="str">
            <v>Fornecimento e implantação de amortecedor retrátil (v &lt;= 100 km/h) tipo TAU II combinado - fixado em barreira de concreto, com largura de âncora traseira de 1.220 mm</v>
          </cell>
          <cell r="C4319" t="str">
            <v>un</v>
          </cell>
          <cell r="D4319">
            <v>282704.44</v>
          </cell>
        </row>
        <row r="4320">
          <cell r="A4320" t="str">
            <v>3713695</v>
          </cell>
          <cell r="B4320" t="str">
            <v>Fornecimento e implantação de amortecedor retrátil (v &lt;= 100 km/h) tipo TAU II combinado - fixado em barreira de concreto, com largura de âncora traseira de 1.370 mm</v>
          </cell>
          <cell r="C4320" t="str">
            <v>un</v>
          </cell>
          <cell r="D4320">
            <v>301041.15000000002</v>
          </cell>
        </row>
        <row r="4321">
          <cell r="A4321" t="str">
            <v>3713696</v>
          </cell>
          <cell r="B4321" t="str">
            <v>Fornecimento e implantação de amortecedor retrátil (v &lt;= 100 km/h) tipo TAU II combinado - fixado em barreira de concreto, com largura de âncora traseira de 1.520 mm</v>
          </cell>
          <cell r="C4321" t="str">
            <v>un</v>
          </cell>
          <cell r="D4321">
            <v>309232.78000000003</v>
          </cell>
        </row>
        <row r="4322">
          <cell r="A4322" t="str">
            <v>3713697</v>
          </cell>
          <cell r="B4322" t="str">
            <v>Fornecimento e implantação de amortecedor retrátil (v &lt;= 100 km/h) tipo TAU II combinado - fixado em barreira de concreto, com largura de âncora traseira de 1.680 mm</v>
          </cell>
          <cell r="C4322" t="str">
            <v>un</v>
          </cell>
          <cell r="D4322">
            <v>315590.68</v>
          </cell>
        </row>
        <row r="4323">
          <cell r="A4323" t="str">
            <v>3713692</v>
          </cell>
          <cell r="B4323" t="str">
            <v>Fornecimento e implantação de amortecedor retrátil (v &lt;= 100 km/h) tipo TAU II combinado - fixado em barreira de concreto, com largura de âncora traseira de 900 mm</v>
          </cell>
          <cell r="C4323" t="str">
            <v>un</v>
          </cell>
          <cell r="D4323">
            <v>228354.6</v>
          </cell>
        </row>
        <row r="4324">
          <cell r="A4324" t="str">
            <v>3713691</v>
          </cell>
          <cell r="B4324" t="str">
            <v>Fornecimento e implantação de amortecedor retrátil (v &lt;= 100 km/h) tipo TAU II paralelo - fixado em barreira de concreto, com largura de âncora traseira de até 700 mm</v>
          </cell>
          <cell r="C4324" t="str">
            <v>un</v>
          </cell>
          <cell r="D4324">
            <v>214303.84</v>
          </cell>
        </row>
        <row r="4325">
          <cell r="A4325" t="str">
            <v>3713873</v>
          </cell>
          <cell r="B4325" t="str">
            <v>Módulo de transição de defensa metálica para barreira rígida - fornecimento e implantação</v>
          </cell>
          <cell r="C4325" t="str">
            <v>un</v>
          </cell>
          <cell r="D4325">
            <v>6858.87</v>
          </cell>
        </row>
        <row r="4326">
          <cell r="A4326" t="str">
            <v>3713705</v>
          </cell>
          <cell r="B4326" t="str">
            <v>Remoção de defensa metálica</v>
          </cell>
          <cell r="C4326" t="str">
            <v>m</v>
          </cell>
          <cell r="D4326">
            <v>22.81</v>
          </cell>
        </row>
        <row r="4327">
          <cell r="A4327" t="str">
            <v>3713902</v>
          </cell>
          <cell r="B4327" t="str">
            <v>Terminal absorvedor de energia de abertura com nível de contenção TL3 para defensa metálica - fornecimento e implantação</v>
          </cell>
          <cell r="C4327" t="str">
            <v>un</v>
          </cell>
          <cell r="D4327">
            <v>47523.839999999997</v>
          </cell>
        </row>
        <row r="4328">
          <cell r="A4328" t="str">
            <v>3713903</v>
          </cell>
          <cell r="B4328" t="str">
            <v>Terminal absorvedor de energia de não abertura com nível de contenção TL3 para defensa metálica - fornecimento e implantação</v>
          </cell>
          <cell r="C4328" t="str">
            <v>un</v>
          </cell>
          <cell r="D4328">
            <v>63571.839999999997</v>
          </cell>
        </row>
        <row r="4329">
          <cell r="A4329" t="str">
            <v>3713689</v>
          </cell>
          <cell r="B4329" t="str">
            <v>Terminal aéreo de defensa metálica - tipo A - fornecimento e implantação</v>
          </cell>
          <cell r="C4329" t="str">
            <v>un</v>
          </cell>
          <cell r="D4329">
            <v>396.61</v>
          </cell>
        </row>
        <row r="4330">
          <cell r="A4330" t="str">
            <v>3713690</v>
          </cell>
          <cell r="B4330" t="str">
            <v>Terminal de ancoragem de defensa metálica em barreira New Jersey - fornecimento e implantação</v>
          </cell>
          <cell r="C4330" t="str">
            <v>un</v>
          </cell>
          <cell r="D4330">
            <v>491.41</v>
          </cell>
        </row>
        <row r="4331">
          <cell r="A4331" t="str">
            <v>3713897</v>
          </cell>
          <cell r="B4331" t="str">
            <v>Terminal de ancoragem para barreira dupla de concreto, moldada no local (perfil F) - H = 810 + 250 mm</v>
          </cell>
          <cell r="C4331" t="str">
            <v>m</v>
          </cell>
          <cell r="D4331">
            <v>296.33</v>
          </cell>
        </row>
        <row r="4332">
          <cell r="A4332" t="str">
            <v>3713893</v>
          </cell>
          <cell r="B4332" t="str">
            <v>Terminal de ancoragem para barreira dupla de concreto, moldada no local (perfil New Jersey) - H = 810 + 250 mm</v>
          </cell>
          <cell r="C4332" t="str">
            <v>m</v>
          </cell>
          <cell r="D4332">
            <v>300.18</v>
          </cell>
        </row>
        <row r="4333">
          <cell r="A4333" t="str">
            <v>3713898</v>
          </cell>
          <cell r="B4333" t="str">
            <v>Terminal de ancoragem para barreira dupla de concreto, moldada no local, com extrusora (perfil F) - H = 810 + 250 mm</v>
          </cell>
          <cell r="C4333" t="str">
            <v>m</v>
          </cell>
          <cell r="D4333">
            <v>314.14999999999998</v>
          </cell>
        </row>
        <row r="4334">
          <cell r="A4334" t="str">
            <v>3713894</v>
          </cell>
          <cell r="B4334" t="str">
            <v>Terminal de ancoragem para barreira dupla de concreto, moldada no local, com extrusora (perfil New Jersey) - H = 810 + 250 mm</v>
          </cell>
          <cell r="C4334" t="str">
            <v>m</v>
          </cell>
          <cell r="D4334">
            <v>315.39</v>
          </cell>
        </row>
        <row r="4335">
          <cell r="A4335" t="str">
            <v>3713895</v>
          </cell>
          <cell r="B4335" t="str">
            <v>Terminal de ancoragem para barreira simples de concreto, moldada no local (perfil F) - H = 810 + 250 mm</v>
          </cell>
          <cell r="C4335" t="str">
            <v>m</v>
          </cell>
          <cell r="D4335">
            <v>276.44</v>
          </cell>
        </row>
        <row r="4336">
          <cell r="A4336" t="str">
            <v>3713891</v>
          </cell>
          <cell r="B4336" t="str">
            <v>Terminal de ancoragem para barreira simples de concreto, moldada no local (perfil New Jersey) - H = 810 + 250 mm</v>
          </cell>
          <cell r="C4336" t="str">
            <v>m</v>
          </cell>
          <cell r="D4336">
            <v>275.24</v>
          </cell>
        </row>
        <row r="4337">
          <cell r="A4337" t="str">
            <v>3713896</v>
          </cell>
          <cell r="B4337" t="str">
            <v>Terminal de ancoragem para barreira simples de concreto, moldada no local, com extrusora (perfil F) - H = 810 + 250 mm</v>
          </cell>
          <cell r="C4337" t="str">
            <v>m</v>
          </cell>
          <cell r="D4337">
            <v>287.5</v>
          </cell>
        </row>
        <row r="4338">
          <cell r="A4338" t="str">
            <v>3713892</v>
          </cell>
          <cell r="B4338" t="str">
            <v>Terminal de ancoragem para barreira simples de concreto, moldada no local, com extrusora (perfil New Jersey) - H = 810 + 250 mm</v>
          </cell>
          <cell r="C4338" t="str">
            <v>m</v>
          </cell>
          <cell r="D4338">
            <v>282.22000000000003</v>
          </cell>
        </row>
        <row r="4339">
          <cell r="A4339" t="str">
            <v>3806412</v>
          </cell>
          <cell r="B4339" t="str">
            <v>Abertura de janela em estrutura de concreto existente para inspeção com espessura até 0,20 m e seção 0,49 m²</v>
          </cell>
          <cell r="C4339" t="str">
            <v>un</v>
          </cell>
          <cell r="D4339">
            <v>63.04</v>
          </cell>
        </row>
        <row r="4340">
          <cell r="A4340" t="str">
            <v>3806413</v>
          </cell>
          <cell r="B4340" t="str">
            <v>Apicoamento mecanizado de concreto</v>
          </cell>
          <cell r="C4340" t="str">
            <v>m²</v>
          </cell>
          <cell r="D4340">
            <v>22.01</v>
          </cell>
        </row>
        <row r="4341">
          <cell r="A4341" t="str">
            <v>3807863</v>
          </cell>
          <cell r="B4341" t="str">
            <v>Chumbador de expansão controlada por torque para concreto D = 12,5 mm - fornecimento e instalação</v>
          </cell>
          <cell r="C4341" t="str">
            <v>un</v>
          </cell>
          <cell r="D4341">
            <v>12.52</v>
          </cell>
        </row>
        <row r="4342">
          <cell r="A4342" t="str">
            <v>3807864</v>
          </cell>
          <cell r="B4342" t="str">
            <v>Chumbador de expansão controlada por torque para concreto D = 16 mm - fornecimento e instalação</v>
          </cell>
          <cell r="C4342" t="str">
            <v>un</v>
          </cell>
          <cell r="D4342">
            <v>13.64</v>
          </cell>
        </row>
        <row r="4343">
          <cell r="A4343" t="str">
            <v>3807865</v>
          </cell>
          <cell r="B4343" t="str">
            <v>Chumbador de expansão controlada por torque para concreto D = 20 mm - fornecimento e instalação</v>
          </cell>
          <cell r="C4343" t="str">
            <v>un</v>
          </cell>
          <cell r="D4343">
            <v>18.96</v>
          </cell>
        </row>
        <row r="4344">
          <cell r="A4344" t="str">
            <v>3807861</v>
          </cell>
          <cell r="B4344" t="str">
            <v>Chumbador de expansão controlada por torque para concreto D = 6,3 mm - fornecimento e instalação</v>
          </cell>
          <cell r="C4344" t="str">
            <v>un</v>
          </cell>
          <cell r="D4344">
            <v>3.12</v>
          </cell>
        </row>
        <row r="4345">
          <cell r="A4345" t="str">
            <v>3807862</v>
          </cell>
          <cell r="B4345" t="str">
            <v>Chumbador de expansão controlada por torque para concreto D = 8 mm - fornecimento e instalação</v>
          </cell>
          <cell r="C4345" t="str">
            <v>un</v>
          </cell>
          <cell r="D4345">
            <v>4.53</v>
          </cell>
        </row>
        <row r="4346">
          <cell r="A4346" t="str">
            <v>3807752</v>
          </cell>
          <cell r="B4346" t="str">
            <v>Corte linear em superfície de concreto para fixação de barras de aço de 10 mm - L = 12 mm e H = 12 mm</v>
          </cell>
          <cell r="C4346" t="str">
            <v>m</v>
          </cell>
          <cell r="D4346">
            <v>8.59</v>
          </cell>
        </row>
        <row r="4347">
          <cell r="A4347" t="str">
            <v>3807753</v>
          </cell>
          <cell r="B4347" t="str">
            <v>Corte linear em superfície de concreto para fixação de barras de aço de 12,5 mm - L = 15 mm e H = 15 mm</v>
          </cell>
          <cell r="C4347" t="str">
            <v>m</v>
          </cell>
          <cell r="D4347">
            <v>12.34</v>
          </cell>
        </row>
        <row r="4348">
          <cell r="A4348" t="str">
            <v>3807750</v>
          </cell>
          <cell r="B4348" t="str">
            <v>Corte linear em superfície de concreto para fixação de barras de aço de 6,3 mm - L = 8 mm e H = 8 mm</v>
          </cell>
          <cell r="C4348" t="str">
            <v>m</v>
          </cell>
          <cell r="D4348">
            <v>5.04</v>
          </cell>
        </row>
        <row r="4349">
          <cell r="A4349" t="str">
            <v>3807751</v>
          </cell>
          <cell r="B4349" t="str">
            <v>Corte linear em superfície de concreto para fixação de barras de aço de 8 mm - L = 10 mm e H = 10 mm</v>
          </cell>
          <cell r="C4349" t="str">
            <v>m</v>
          </cell>
          <cell r="D4349">
            <v>6.6</v>
          </cell>
        </row>
        <row r="4350">
          <cell r="A4350" t="str">
            <v>3806415</v>
          </cell>
          <cell r="B4350" t="str">
            <v>Demolição controlada de concreto com martelete</v>
          </cell>
          <cell r="C4350" t="str">
            <v>m³</v>
          </cell>
          <cell r="D4350">
            <v>643.17999999999995</v>
          </cell>
        </row>
        <row r="4351">
          <cell r="A4351" t="str">
            <v>3806416</v>
          </cell>
          <cell r="B4351" t="str">
            <v>Elevação de estruturas até 496 kN para substituição de aparelho de apoio com a utilização de macaco hidráulico</v>
          </cell>
          <cell r="C4351" t="str">
            <v>un</v>
          </cell>
          <cell r="D4351">
            <v>80.64</v>
          </cell>
        </row>
        <row r="4352">
          <cell r="A4352" t="str">
            <v>3806419</v>
          </cell>
          <cell r="B4352" t="str">
            <v>Elevação de estruturas de 1.390 a 1.859 kN para substituição de aparelho de apoio com a utilização de macaco hidráulico</v>
          </cell>
          <cell r="C4352" t="str">
            <v>un</v>
          </cell>
          <cell r="D4352">
            <v>108.28</v>
          </cell>
        </row>
        <row r="4353">
          <cell r="A4353" t="str">
            <v>3806417</v>
          </cell>
          <cell r="B4353" t="str">
            <v>Elevação de estruturas de 496 a 929 kN para substituição de aparelho de apoio com a utilização de macaco hidráulico</v>
          </cell>
          <cell r="C4353" t="str">
            <v>un</v>
          </cell>
          <cell r="D4353">
            <v>90.36</v>
          </cell>
        </row>
        <row r="4354">
          <cell r="A4354" t="str">
            <v>3806418</v>
          </cell>
          <cell r="B4354" t="str">
            <v>Elevação de estruturas de 929 a 1.390 kN para substituição de aparelho de apoio com a utilização de macaco hidráulico</v>
          </cell>
          <cell r="C4354" t="str">
            <v>un</v>
          </cell>
          <cell r="D4354">
            <v>107.04</v>
          </cell>
        </row>
        <row r="4355">
          <cell r="A4355" t="str">
            <v>3808207</v>
          </cell>
          <cell r="B4355" t="str">
            <v>Escada tubular multidirecional em aço galvanizado - utilização de 100 vezes - fornecimento, instalação e retirada</v>
          </cell>
          <cell r="C4355" t="str">
            <v>m</v>
          </cell>
          <cell r="D4355">
            <v>187.7</v>
          </cell>
        </row>
        <row r="4356">
          <cell r="A4356" t="str">
            <v>3806400</v>
          </cell>
          <cell r="B4356" t="str">
            <v>Fabricação de superestrutura metálica para passarela PL-15 - exceto piso de concreto</v>
          </cell>
          <cell r="C4356" t="str">
            <v>un</v>
          </cell>
          <cell r="D4356">
            <v>157900.59</v>
          </cell>
        </row>
        <row r="4357">
          <cell r="A4357" t="str">
            <v>3806399</v>
          </cell>
          <cell r="B4357" t="str">
            <v>Fabricação de superestrutura metálica para passarela PL-20 - exceto piso de concreto</v>
          </cell>
          <cell r="C4357" t="str">
            <v>un</v>
          </cell>
          <cell r="D4357">
            <v>224170.12</v>
          </cell>
        </row>
        <row r="4358">
          <cell r="A4358" t="str">
            <v>3806387</v>
          </cell>
          <cell r="B4358" t="str">
            <v>Fabricação de superestrutura metálica para passarela PL-25 - exceto piso de concreto</v>
          </cell>
          <cell r="C4358" t="str">
            <v>un</v>
          </cell>
          <cell r="D4358">
            <v>281082.3</v>
          </cell>
        </row>
        <row r="4359">
          <cell r="A4359" t="str">
            <v>3806397</v>
          </cell>
          <cell r="B4359" t="str">
            <v>Fabricação de superestrutura metálica para passarela PL-30 - exceto piso de concreto</v>
          </cell>
          <cell r="C4359" t="str">
            <v>un</v>
          </cell>
          <cell r="D4359">
            <v>375604.36</v>
          </cell>
        </row>
        <row r="4360">
          <cell r="A4360" t="str">
            <v>3806396</v>
          </cell>
          <cell r="B4360" t="str">
            <v>Fabricação de superestrutura metálica para passarela PL-35 - exceto piso de concreto</v>
          </cell>
          <cell r="C4360" t="str">
            <v>un</v>
          </cell>
          <cell r="D4360">
            <v>432173.95</v>
          </cell>
        </row>
        <row r="4361">
          <cell r="A4361" t="str">
            <v>3816118</v>
          </cell>
          <cell r="B4361" t="str">
            <v>Guarda-corpo de concreto - fabricação - areia e brita comerciais</v>
          </cell>
          <cell r="C4361" t="str">
            <v>m</v>
          </cell>
          <cell r="D4361">
            <v>97.42</v>
          </cell>
        </row>
        <row r="4362">
          <cell r="A4362" t="str">
            <v>3816117</v>
          </cell>
          <cell r="B4362" t="str">
            <v>Guarda-corpo de concreto - fabricação - areia extraída e brita produzida</v>
          </cell>
          <cell r="C4362" t="str">
            <v>m</v>
          </cell>
          <cell r="D4362">
            <v>89.44</v>
          </cell>
        </row>
        <row r="4363">
          <cell r="A4363" t="str">
            <v>3806386</v>
          </cell>
          <cell r="B4363" t="str">
            <v>Guarda-corpo e corrimão metálico para passarelas para pedestres - fornecimento e instalação</v>
          </cell>
          <cell r="C4363" t="str">
            <v>m</v>
          </cell>
          <cell r="D4363">
            <v>669.29</v>
          </cell>
        </row>
        <row r="4364">
          <cell r="A4364" t="str">
            <v>3816196</v>
          </cell>
          <cell r="B4364" t="str">
            <v>Injeção de nata de cimento</v>
          </cell>
          <cell r="C4364" t="str">
            <v>m³</v>
          </cell>
          <cell r="D4364">
            <v>926.39</v>
          </cell>
        </row>
        <row r="4365">
          <cell r="A4365" t="str">
            <v>3806426</v>
          </cell>
          <cell r="B4365" t="str">
            <v>Lançamento de pré-laje com utilização de guindauto</v>
          </cell>
          <cell r="C4365" t="str">
            <v>t</v>
          </cell>
          <cell r="D4365">
            <v>61.35</v>
          </cell>
        </row>
        <row r="4366">
          <cell r="A4366" t="str">
            <v>3806401</v>
          </cell>
          <cell r="B4366" t="str">
            <v>Lançamento de superestrutura de passarela metálica de 12 a 24 t com utilização de guindaste</v>
          </cell>
          <cell r="C4366" t="str">
            <v>un</v>
          </cell>
          <cell r="D4366">
            <v>16273.59</v>
          </cell>
        </row>
        <row r="4367">
          <cell r="A4367" t="str">
            <v>3806423</v>
          </cell>
          <cell r="B4367" t="str">
            <v>Lançamento de viga pré-moldada de 1.000 a 1.250 kN com utilização de guindaste</v>
          </cell>
          <cell r="C4367" t="str">
            <v>un</v>
          </cell>
          <cell r="D4367">
            <v>11062.09</v>
          </cell>
        </row>
        <row r="4368">
          <cell r="A4368" t="str">
            <v>3806421</v>
          </cell>
          <cell r="B4368" t="str">
            <v>Lançamento de viga pré-moldada de 500 a 750 kN com utilização de guindaste</v>
          </cell>
          <cell r="C4368" t="str">
            <v>un</v>
          </cell>
          <cell r="D4368">
            <v>5430.92</v>
          </cell>
        </row>
        <row r="4369">
          <cell r="A4369" t="str">
            <v>3806422</v>
          </cell>
          <cell r="B4369" t="str">
            <v>Lançamento de viga pré-moldada de 750 a 1.000 kN com utilização de guindaste</v>
          </cell>
          <cell r="C4369" t="str">
            <v>un</v>
          </cell>
          <cell r="D4369">
            <v>9955.91</v>
          </cell>
        </row>
        <row r="4370">
          <cell r="A4370" t="str">
            <v>3806425</v>
          </cell>
          <cell r="B4370" t="str">
            <v>Lançamento de viga pré-moldada de 980 a 1.225 kN com utilização de treliça lançadeira</v>
          </cell>
          <cell r="C4370" t="str">
            <v>un</v>
          </cell>
          <cell r="D4370">
            <v>3421.63</v>
          </cell>
        </row>
        <row r="4371">
          <cell r="A4371" t="str">
            <v>3806424</v>
          </cell>
          <cell r="B4371" t="str">
            <v>Lançamento de viga pré-moldada de 980 a 1.225 kN com utilização de treliça lançadeira e carrelone</v>
          </cell>
          <cell r="C4371" t="str">
            <v>un</v>
          </cell>
          <cell r="D4371">
            <v>5554.03</v>
          </cell>
        </row>
        <row r="4372">
          <cell r="A4372" t="str">
            <v>3806420</v>
          </cell>
          <cell r="B4372" t="str">
            <v>Lançamento de viga pré-moldada de até 500 kN com utilização de guindaste</v>
          </cell>
          <cell r="C4372" t="str">
            <v>un</v>
          </cell>
          <cell r="D4372">
            <v>4752.07</v>
          </cell>
        </row>
        <row r="4373">
          <cell r="A4373" t="str">
            <v>3806405</v>
          </cell>
          <cell r="B4373" t="str">
            <v>Limpeza de aparelhos de apoio em obras de arte especiais - exclusa a plataforma</v>
          </cell>
          <cell r="C4373" t="str">
            <v>un</v>
          </cell>
          <cell r="D4373">
            <v>135.33000000000001</v>
          </cell>
        </row>
        <row r="4374">
          <cell r="A4374" t="str">
            <v>3806404</v>
          </cell>
          <cell r="B4374" t="str">
            <v>Limpeza de material retido em fundações submersas de obras de arte especiais</v>
          </cell>
          <cell r="C4374" t="str">
            <v>m³</v>
          </cell>
          <cell r="D4374">
            <v>128.94999999999999</v>
          </cell>
        </row>
        <row r="4375">
          <cell r="A4375" t="str">
            <v>3806406</v>
          </cell>
          <cell r="B4375" t="str">
            <v>Limpeza em junta de dilatação</v>
          </cell>
          <cell r="C4375" t="str">
            <v>m</v>
          </cell>
          <cell r="D4375">
            <v>5.82</v>
          </cell>
        </row>
        <row r="4376">
          <cell r="A4376" t="str">
            <v>3806403</v>
          </cell>
          <cell r="B4376" t="str">
            <v>Limpeza em superfície de concreto com jateamento abrasivo com uso de granalhas de aço</v>
          </cell>
          <cell r="C4376" t="str">
            <v>m²</v>
          </cell>
          <cell r="D4376">
            <v>9.08</v>
          </cell>
        </row>
        <row r="4377">
          <cell r="A4377" t="str">
            <v>3806402</v>
          </cell>
          <cell r="B4377" t="str">
            <v>Limpeza em superfície de concreto com jateamento d'água sob pressão</v>
          </cell>
          <cell r="C4377" t="str">
            <v>m²</v>
          </cell>
          <cell r="D4377">
            <v>2.33</v>
          </cell>
        </row>
        <row r="4378">
          <cell r="A4378" t="str">
            <v>3806407</v>
          </cell>
          <cell r="B4378" t="str">
            <v>Pingadeira de elastômero perfil 40 x 40 mm com aba inclinada e fixada com adesivo estrutural e pinos - fornecimento e instalação - exclusa a plataforma</v>
          </cell>
          <cell r="C4378" t="str">
            <v>m</v>
          </cell>
          <cell r="D4378">
            <v>182.25</v>
          </cell>
        </row>
        <row r="4379">
          <cell r="A4379" t="str">
            <v>3808043</v>
          </cell>
          <cell r="B4379" t="str">
            <v>Pintura manual com nata de cimento - 3 demãos</v>
          </cell>
          <cell r="C4379" t="str">
            <v>m²</v>
          </cell>
          <cell r="D4379">
            <v>4.26</v>
          </cell>
        </row>
        <row r="4380">
          <cell r="A4380" t="str">
            <v>3806431</v>
          </cell>
          <cell r="B4380" t="str">
            <v>Placa de aço de apoio para protensão externa em reforço de viga de OAE - confecção e instalação</v>
          </cell>
          <cell r="C4380" t="str">
            <v>un</v>
          </cell>
          <cell r="D4380">
            <v>5493.35</v>
          </cell>
        </row>
        <row r="4381">
          <cell r="A4381" t="str">
            <v>3806432</v>
          </cell>
          <cell r="B4381" t="str">
            <v>Placa de aço de desvio para protensão externa em reforço de viga de OAE - confecção e instalação</v>
          </cell>
          <cell r="C4381" t="str">
            <v>un</v>
          </cell>
          <cell r="D4381">
            <v>2870.7</v>
          </cell>
        </row>
        <row r="4382">
          <cell r="A4382" t="str">
            <v>3806429</v>
          </cell>
          <cell r="B4382" t="str">
            <v>Plataforma de trabalho em aço tubular apoiada no solo - altura de 4 a 6 m - utilização de 100 vezes - fornecimento, instalação e retirada</v>
          </cell>
          <cell r="C4382" t="str">
            <v>m³</v>
          </cell>
          <cell r="D4382">
            <v>20.149999999999999</v>
          </cell>
        </row>
        <row r="4383">
          <cell r="A4383" t="str">
            <v>3806430</v>
          </cell>
          <cell r="B4383" t="str">
            <v>Plataforma de trabalho em aço tubular apoiada no solo - altura de 6 a 8 m - utilização de 100 vezes - fornecimento, instalação e retirada</v>
          </cell>
          <cell r="C4383" t="str">
            <v>m³</v>
          </cell>
          <cell r="D4383">
            <v>12.49</v>
          </cell>
        </row>
        <row r="4384">
          <cell r="A4384" t="str">
            <v>3806428</v>
          </cell>
          <cell r="B4384" t="str">
            <v>Plataforma de trabalho em aço tubular apoiada no solo - altura de até 4 m - utilização de 100 vezes - fornecimento, instalação e retirada</v>
          </cell>
          <cell r="C4384" t="str">
            <v>m³</v>
          </cell>
          <cell r="D4384">
            <v>46.58</v>
          </cell>
        </row>
        <row r="4385">
          <cell r="A4385" t="str">
            <v>3816198</v>
          </cell>
          <cell r="B4385" t="str">
            <v>Plataforma de trabalho em madeira apoiada no solo - altura de 6 a 12 m - utilização de 5 vezes - confecção, instalação e retirada</v>
          </cell>
          <cell r="C4385" t="str">
            <v>m³</v>
          </cell>
          <cell r="D4385">
            <v>63.84</v>
          </cell>
        </row>
        <row r="4386">
          <cell r="A4386" t="str">
            <v>3816197</v>
          </cell>
          <cell r="B4386" t="str">
            <v>Plataforma de trabalho em madeira apoiada no solo - altura de até 6 m - utilização de 5 vezes - confecção, instalação e retirada</v>
          </cell>
          <cell r="C4386" t="str">
            <v>m³</v>
          </cell>
          <cell r="D4386">
            <v>58.21</v>
          </cell>
        </row>
        <row r="4387">
          <cell r="A4387" t="str">
            <v>3806410</v>
          </cell>
          <cell r="B4387" t="str">
            <v>Plataforma de trabalho suspensa sob tabuleiro de pontes com treliças metálicas e tábuas - utilização de 100 vezes - confecção, instalação e retirada</v>
          </cell>
          <cell r="C4387" t="str">
            <v>m²</v>
          </cell>
          <cell r="D4387">
            <v>66.849999999999994</v>
          </cell>
        </row>
        <row r="4388">
          <cell r="A4388" t="str">
            <v>3806411</v>
          </cell>
          <cell r="B4388" t="str">
            <v>Plataforma mecanizada de inspeção sob pontes com capacidade de 500 kg e alcance de 15 m</v>
          </cell>
          <cell r="C4388" t="str">
            <v>h</v>
          </cell>
          <cell r="D4388">
            <v>691.15</v>
          </cell>
        </row>
        <row r="4389">
          <cell r="A4389" t="str">
            <v>3815644</v>
          </cell>
          <cell r="B4389" t="str">
            <v>Recomposição de dreno em tubo de aço galvanizado D = 100 mm em OAE - fornecimento e instalação</v>
          </cell>
          <cell r="C4389" t="str">
            <v>un</v>
          </cell>
          <cell r="D4389">
            <v>102.6</v>
          </cell>
        </row>
        <row r="4390">
          <cell r="A4390" t="str">
            <v>3815643</v>
          </cell>
          <cell r="B4390" t="str">
            <v>Recomposição de dreno em tubo de aço galvanizado D = 80 mm em OAE - fornecimento e instalação</v>
          </cell>
          <cell r="C4390" t="str">
            <v>un</v>
          </cell>
          <cell r="D4390">
            <v>98.74</v>
          </cell>
        </row>
        <row r="4391">
          <cell r="A4391" t="str">
            <v>3815706</v>
          </cell>
          <cell r="B4391" t="str">
            <v>Recomposição de guarda-corpo com agregados comerciais - instalação</v>
          </cell>
          <cell r="C4391" t="str">
            <v>m</v>
          </cell>
          <cell r="D4391">
            <v>130.71</v>
          </cell>
        </row>
        <row r="4392">
          <cell r="A4392" t="str">
            <v>3815597</v>
          </cell>
          <cell r="B4392" t="str">
            <v>Recomposição de guarda-corpo com agregados produzidos - instalação</v>
          </cell>
          <cell r="C4392" t="str">
            <v>m</v>
          </cell>
          <cell r="D4392">
            <v>122.73</v>
          </cell>
        </row>
        <row r="4393">
          <cell r="A4393" t="str">
            <v>3815600</v>
          </cell>
          <cell r="B4393" t="str">
            <v>Recuperação de guarda-corpo metálico em ambiente agressivo</v>
          </cell>
          <cell r="C4393" t="str">
            <v>m²</v>
          </cell>
          <cell r="D4393">
            <v>75.41</v>
          </cell>
        </row>
        <row r="4394">
          <cell r="A4394" t="str">
            <v>3815601</v>
          </cell>
          <cell r="B4394" t="str">
            <v>Recuperação de guarda-corpo metálico em ambiente muito agressivo</v>
          </cell>
          <cell r="C4394" t="str">
            <v>m²</v>
          </cell>
          <cell r="D4394">
            <v>70.52</v>
          </cell>
        </row>
        <row r="4395">
          <cell r="A4395" t="str">
            <v>3815599</v>
          </cell>
          <cell r="B4395" t="str">
            <v>Recuperação de guarda-corpo metálico em ambiente pouco agressivo</v>
          </cell>
          <cell r="C4395" t="str">
            <v>m²</v>
          </cell>
          <cell r="D4395">
            <v>27.58</v>
          </cell>
        </row>
        <row r="4396">
          <cell r="A4396" t="str">
            <v>3806414</v>
          </cell>
          <cell r="B4396" t="str">
            <v>Remoção de concreto com jateamento d'água sob alta pressão</v>
          </cell>
          <cell r="C4396" t="str">
            <v>m³</v>
          </cell>
          <cell r="D4396">
            <v>589.48</v>
          </cell>
        </row>
        <row r="4397">
          <cell r="A4397" t="str">
            <v>3806409</v>
          </cell>
          <cell r="B4397" t="str">
            <v>Restauração de berços de apoio para junta de dilatação - fornecimento e instalação</v>
          </cell>
          <cell r="C4397" t="str">
            <v>m</v>
          </cell>
          <cell r="D4397">
            <v>62.5</v>
          </cell>
        </row>
        <row r="4398">
          <cell r="A4398" t="str">
            <v>3815602</v>
          </cell>
          <cell r="B4398" t="str">
            <v>Substituição de junta de dilatação e lábios poliméricos - fornecimento e instalação</v>
          </cell>
          <cell r="C4398" t="str">
            <v>m</v>
          </cell>
          <cell r="D4398">
            <v>33.11</v>
          </cell>
        </row>
        <row r="4399">
          <cell r="A4399" t="str">
            <v>4011444</v>
          </cell>
          <cell r="B4399" t="str">
            <v>Areia asfalto a quente - faixa A - areia comercial</v>
          </cell>
          <cell r="C4399" t="str">
            <v>t</v>
          </cell>
          <cell r="D4399">
            <v>191.57</v>
          </cell>
        </row>
        <row r="4400">
          <cell r="A4400" t="str">
            <v>4011443</v>
          </cell>
          <cell r="B4400" t="str">
            <v>Areia asfalto a quente - faixa A - areia extraída</v>
          </cell>
          <cell r="C4400" t="str">
            <v>t</v>
          </cell>
          <cell r="D4400">
            <v>123.3</v>
          </cell>
        </row>
        <row r="4401">
          <cell r="A4401" t="str">
            <v>4011446</v>
          </cell>
          <cell r="B4401" t="str">
            <v>Areia asfalto a quente - faixa B - areia comercial</v>
          </cell>
          <cell r="C4401" t="str">
            <v>t</v>
          </cell>
          <cell r="D4401">
            <v>183.11</v>
          </cell>
        </row>
        <row r="4402">
          <cell r="A4402" t="str">
            <v>4011445</v>
          </cell>
          <cell r="B4402" t="str">
            <v>Areia asfalto a quente - faixa B - areia extraída</v>
          </cell>
          <cell r="C4402" t="str">
            <v>t</v>
          </cell>
          <cell r="D4402">
            <v>113.34</v>
          </cell>
        </row>
        <row r="4403">
          <cell r="A4403" t="str">
            <v>4011448</v>
          </cell>
          <cell r="B4403" t="str">
            <v>Areia asfalto a quente com asfalto polímero - faixa A - areia comercial</v>
          </cell>
          <cell r="C4403" t="str">
            <v>t</v>
          </cell>
          <cell r="D4403">
            <v>185.77</v>
          </cell>
        </row>
        <row r="4404">
          <cell r="A4404" t="str">
            <v>4011447</v>
          </cell>
          <cell r="B4404" t="str">
            <v>Areia asfalto a quente com asfalto polímero - faixa A - areia extraída</v>
          </cell>
          <cell r="C4404" t="str">
            <v>t</v>
          </cell>
          <cell r="D4404">
            <v>114.03</v>
          </cell>
        </row>
        <row r="4405">
          <cell r="A4405" t="str">
            <v>4011450</v>
          </cell>
          <cell r="B4405" t="str">
            <v>Areia asfalto a quente com asfalto polímero - faixa B - areia comercial</v>
          </cell>
          <cell r="C4405" t="str">
            <v>t</v>
          </cell>
          <cell r="D4405">
            <v>190.45</v>
          </cell>
        </row>
        <row r="4406">
          <cell r="A4406" t="str">
            <v>4011449</v>
          </cell>
          <cell r="B4406" t="str">
            <v>Areia asfalto a quente com asfalto polímero - faixa B - areia extraída</v>
          </cell>
          <cell r="C4406" t="str">
            <v>t</v>
          </cell>
          <cell r="D4406">
            <v>119.99</v>
          </cell>
        </row>
        <row r="4407">
          <cell r="A4407" t="str">
            <v>4011452</v>
          </cell>
          <cell r="B4407" t="str">
            <v>Areia asfalto a quente com asfalto polímero - faixa C - areia comercial</v>
          </cell>
          <cell r="C4407" t="str">
            <v>t</v>
          </cell>
          <cell r="D4407">
            <v>193.48</v>
          </cell>
        </row>
        <row r="4408">
          <cell r="A4408" t="str">
            <v>4011451</v>
          </cell>
          <cell r="B4408" t="str">
            <v>Areia asfalto a quente com asfalto polímero - faixa C - areia extraída</v>
          </cell>
          <cell r="C4408" t="str">
            <v>t</v>
          </cell>
          <cell r="D4408">
            <v>123.93</v>
          </cell>
        </row>
        <row r="4409">
          <cell r="A4409" t="str">
            <v>4011219</v>
          </cell>
          <cell r="B4409" t="str">
            <v>Base de solo estabilizado granulometricamente sem mistura com material de jazida</v>
          </cell>
          <cell r="C4409" t="str">
            <v>m³</v>
          </cell>
          <cell r="D4409">
            <v>12.32</v>
          </cell>
        </row>
        <row r="4410">
          <cell r="A4410" t="str">
            <v>4011291</v>
          </cell>
          <cell r="B4410" t="str">
            <v>Base de solo melhorado com 3% de cimento e mistura em usina com material de jazida</v>
          </cell>
          <cell r="C4410" t="str">
            <v>m³</v>
          </cell>
          <cell r="D4410">
            <v>61.94</v>
          </cell>
        </row>
        <row r="4411">
          <cell r="A4411" t="str">
            <v>4011287</v>
          </cell>
          <cell r="B4411" t="str">
            <v>Base de solo melhorado com 3% de cimento e mistura na pista com material de jazida</v>
          </cell>
          <cell r="C4411" t="str">
            <v>m³</v>
          </cell>
          <cell r="D4411">
            <v>50.35</v>
          </cell>
        </row>
        <row r="4412">
          <cell r="A4412" t="str">
            <v>4011305</v>
          </cell>
          <cell r="B4412" t="str">
            <v>Base de solo-cal com 7% de cal e mistura na pista com material de jazida</v>
          </cell>
          <cell r="C4412" t="str">
            <v>m³</v>
          </cell>
          <cell r="D4412">
            <v>78.08</v>
          </cell>
        </row>
        <row r="4413">
          <cell r="A4413" t="str">
            <v>4011313</v>
          </cell>
          <cell r="B4413" t="str">
            <v>Base de solo-cimento com 7% de cimento e mistura em usina com material de jazida</v>
          </cell>
          <cell r="C4413" t="str">
            <v>m³</v>
          </cell>
          <cell r="D4413">
            <v>109.11</v>
          </cell>
        </row>
        <row r="4414">
          <cell r="A4414" t="str">
            <v>4011297</v>
          </cell>
          <cell r="B4414" t="str">
            <v>Base de solo-cimento com 7% de cimento e mistura na pista com material de jazida</v>
          </cell>
          <cell r="C4414" t="str">
            <v>m³</v>
          </cell>
          <cell r="D4414">
            <v>99</v>
          </cell>
        </row>
        <row r="4415">
          <cell r="A4415" t="str">
            <v>4011221</v>
          </cell>
          <cell r="B4415" t="str">
            <v>Base estabilizada granulometricamente com mistura de solos na pista com material de jazida</v>
          </cell>
          <cell r="C4415" t="str">
            <v>m³</v>
          </cell>
          <cell r="D4415">
            <v>13.14</v>
          </cell>
        </row>
        <row r="4416">
          <cell r="A4416" t="str">
            <v>4011226</v>
          </cell>
          <cell r="B4416" t="str">
            <v>Base estabilizada granulometricamente com mistura solo areia (70% - 30%) em usina com material de jazida e areia extraída</v>
          </cell>
          <cell r="C4416" t="str">
            <v>m³</v>
          </cell>
          <cell r="D4416">
            <v>31.58</v>
          </cell>
        </row>
        <row r="4417">
          <cell r="A4417" t="str">
            <v>4011240</v>
          </cell>
          <cell r="B4417" t="str">
            <v>Base estabilizada granulometricamente com mistura solo brita (70% - 30%) com 3% de cimento em usina com material de jazida e brita comercial</v>
          </cell>
          <cell r="C4417" t="str">
            <v>m³</v>
          </cell>
          <cell r="D4417">
            <v>124.07</v>
          </cell>
        </row>
        <row r="4418">
          <cell r="A4418" t="str">
            <v>4011239</v>
          </cell>
          <cell r="B4418" t="str">
            <v>Base estabilizada granulometricamente com mistura solo brita (70% - 30%) com 3% de cimento em usina com material de jazida e brita produzida</v>
          </cell>
          <cell r="C4418" t="str">
            <v>m³</v>
          </cell>
          <cell r="D4418">
            <v>84.99</v>
          </cell>
        </row>
        <row r="4419">
          <cell r="A4419" t="str">
            <v>4011268</v>
          </cell>
          <cell r="B4419" t="str">
            <v>Base estabilizada granulometricamente com mistura solo brita (70% - 30%) em usina com material de jazida e brita comercial</v>
          </cell>
          <cell r="C4419" t="str">
            <v>m³</v>
          </cell>
          <cell r="D4419">
            <v>89.53</v>
          </cell>
        </row>
        <row r="4420">
          <cell r="A4420" t="str">
            <v>4011267</v>
          </cell>
          <cell r="B4420" t="str">
            <v>Base estabilizada granulometricamente com mistura solo brita (70% - 30%) em usina com material de jazida e brita produzida</v>
          </cell>
          <cell r="C4420" t="str">
            <v>m³</v>
          </cell>
          <cell r="D4420">
            <v>49.24</v>
          </cell>
        </row>
        <row r="4421">
          <cell r="A4421" t="str">
            <v>4011256</v>
          </cell>
          <cell r="B4421" t="str">
            <v>Base estabilizada granulometricamente com mistura solo brita (70% - 30%) na pista com material de jazida e brita comercial</v>
          </cell>
          <cell r="C4421" t="str">
            <v>m³</v>
          </cell>
          <cell r="D4421">
            <v>75.98</v>
          </cell>
        </row>
        <row r="4422">
          <cell r="A4422" t="str">
            <v>4011255</v>
          </cell>
          <cell r="B4422" t="str">
            <v>Base estabilizada granulometricamente com mistura solo brita (70% - 30%) na pista com material de jazida e brita produzida</v>
          </cell>
          <cell r="C4422" t="str">
            <v>m³</v>
          </cell>
          <cell r="D4422">
            <v>35.69</v>
          </cell>
        </row>
        <row r="4423">
          <cell r="A4423" t="str">
            <v>4011276</v>
          </cell>
          <cell r="B4423" t="str">
            <v>Base ou sub-base de brita graduada com brita comercial</v>
          </cell>
          <cell r="C4423" t="str">
            <v>m³</v>
          </cell>
          <cell r="D4423">
            <v>241.19</v>
          </cell>
        </row>
        <row r="4424">
          <cell r="A4424" t="str">
            <v>4011275</v>
          </cell>
          <cell r="B4424" t="str">
            <v>Base ou sub-base de brita graduada com brita produzida</v>
          </cell>
          <cell r="C4424" t="str">
            <v>m³</v>
          </cell>
          <cell r="D4424">
            <v>110.59</v>
          </cell>
        </row>
        <row r="4425">
          <cell r="A4425" t="str">
            <v>4011549</v>
          </cell>
          <cell r="B4425" t="str">
            <v>Base ou sub-base de brita graduada executada com vibroacabadora - brita comercial</v>
          </cell>
          <cell r="C4425" t="str">
            <v>m³</v>
          </cell>
          <cell r="D4425">
            <v>241.81</v>
          </cell>
        </row>
        <row r="4426">
          <cell r="A4426" t="str">
            <v>4011548</v>
          </cell>
          <cell r="B4426" t="str">
            <v>Base ou sub-base de brita graduada executada com vibroacabadora - brita produzida</v>
          </cell>
          <cell r="C4426" t="str">
            <v>m³</v>
          </cell>
          <cell r="D4426">
            <v>111.21</v>
          </cell>
        </row>
        <row r="4427">
          <cell r="A4427" t="str">
            <v>4011278</v>
          </cell>
          <cell r="B4427" t="str">
            <v>Base ou sub-base de brita graduada tratada com cimento com brita comercial</v>
          </cell>
          <cell r="C4427" t="str">
            <v>m³</v>
          </cell>
          <cell r="D4427">
            <v>289.77999999999997</v>
          </cell>
        </row>
        <row r="4428">
          <cell r="A4428" t="str">
            <v>4011277</v>
          </cell>
          <cell r="B4428" t="str">
            <v>Base ou sub-base de brita graduada tratada com cimento com brita produzida</v>
          </cell>
          <cell r="C4428" t="str">
            <v>m³</v>
          </cell>
          <cell r="D4428">
            <v>157.68</v>
          </cell>
        </row>
        <row r="4429">
          <cell r="A4429" t="str">
            <v>4011561</v>
          </cell>
          <cell r="B4429" t="str">
            <v>Base ou sub-base de brita graduada tratada com cimento executada com vibroacabadora - brita comercial</v>
          </cell>
          <cell r="C4429" t="str">
            <v>m³</v>
          </cell>
          <cell r="D4429">
            <v>290.39999999999998</v>
          </cell>
        </row>
        <row r="4430">
          <cell r="A4430" t="str">
            <v>4011560</v>
          </cell>
          <cell r="B4430" t="str">
            <v>Base ou sub-base de brita graduada tratada com cimento executada com vibroacabadora - brita produzida</v>
          </cell>
          <cell r="C4430" t="str">
            <v>m³</v>
          </cell>
          <cell r="D4430">
            <v>158.30000000000001</v>
          </cell>
        </row>
        <row r="4431">
          <cell r="A4431" t="str">
            <v>4011282</v>
          </cell>
          <cell r="B4431" t="str">
            <v>Base ou sub-base de macadame hidráulico com brita comercial</v>
          </cell>
          <cell r="C4431" t="str">
            <v>m³</v>
          </cell>
          <cell r="D4431">
            <v>207.76</v>
          </cell>
        </row>
        <row r="4432">
          <cell r="A4432" t="str">
            <v>4011281</v>
          </cell>
          <cell r="B4432" t="str">
            <v>Base ou sub-base de macadame hidráulico com brita produzida</v>
          </cell>
          <cell r="C4432" t="str">
            <v>m³</v>
          </cell>
          <cell r="D4432">
            <v>95.77</v>
          </cell>
        </row>
        <row r="4433">
          <cell r="A4433" t="str">
            <v>4011279</v>
          </cell>
          <cell r="B4433" t="str">
            <v>Base ou sub-base de macadame seco com brita comercial</v>
          </cell>
          <cell r="C4433" t="str">
            <v>m³</v>
          </cell>
          <cell r="D4433">
            <v>202.07</v>
          </cell>
        </row>
        <row r="4434">
          <cell r="A4434" t="str">
            <v>4011280</v>
          </cell>
          <cell r="B4434" t="str">
            <v>Base ou sub-base de macadame seco com brita produzida</v>
          </cell>
          <cell r="C4434" t="str">
            <v>m³</v>
          </cell>
          <cell r="D4434">
            <v>90.07</v>
          </cell>
        </row>
        <row r="4435">
          <cell r="A4435" t="str">
            <v>4011327</v>
          </cell>
          <cell r="B4435" t="str">
            <v>Base ou sub-base estabilizada granulometricamente com mistura solo escória de aciaria (50%-50%) em usina com material de jazida</v>
          </cell>
          <cell r="C4435" t="str">
            <v>m³</v>
          </cell>
          <cell r="D4435">
            <v>38.36</v>
          </cell>
        </row>
        <row r="4436">
          <cell r="A4436" t="str">
            <v>4011325</v>
          </cell>
          <cell r="B4436" t="str">
            <v>Base ou sub-base estabilizada granulometricamente com mistura solo escória de aciaria (50%-50%) na pista com material de jazida</v>
          </cell>
          <cell r="C4436" t="str">
            <v>m³</v>
          </cell>
          <cell r="D4436">
            <v>22.99</v>
          </cell>
        </row>
        <row r="4437">
          <cell r="A4437" t="str">
            <v>4011454</v>
          </cell>
          <cell r="B4437" t="str">
            <v>Concreto asfáltico - faixa A - areia e brita comerciais</v>
          </cell>
          <cell r="C4437" t="str">
            <v>t</v>
          </cell>
          <cell r="D4437">
            <v>201.49</v>
          </cell>
        </row>
        <row r="4438">
          <cell r="A4438" t="str">
            <v>4011453</v>
          </cell>
          <cell r="B4438" t="str">
            <v>Concreto asfáltico - faixa A - areia extraída e brita produzida</v>
          </cell>
          <cell r="C4438" t="str">
            <v>t</v>
          </cell>
          <cell r="D4438">
            <v>135.06</v>
          </cell>
        </row>
        <row r="4439">
          <cell r="A4439" t="str">
            <v>4011455</v>
          </cell>
          <cell r="B4439" t="str">
            <v>Concreto asfáltico - faixa A - massa comercial</v>
          </cell>
          <cell r="C4439" t="str">
            <v>t</v>
          </cell>
          <cell r="D4439">
            <v>17.98</v>
          </cell>
        </row>
        <row r="4440">
          <cell r="A4440" t="str">
            <v>4011459</v>
          </cell>
          <cell r="B4440" t="str">
            <v>Concreto asfáltico - faixa B - areia e brita comerciais</v>
          </cell>
          <cell r="C4440" t="str">
            <v>t</v>
          </cell>
          <cell r="D4440">
            <v>204.55</v>
          </cell>
        </row>
        <row r="4441">
          <cell r="A4441" t="str">
            <v>4011458</v>
          </cell>
          <cell r="B4441" t="str">
            <v>Concreto asfáltico - faixa B - areia extraída e brita produzida</v>
          </cell>
          <cell r="C4441" t="str">
            <v>t</v>
          </cell>
          <cell r="D4441">
            <v>137.1</v>
          </cell>
        </row>
        <row r="4442">
          <cell r="A4442" t="str">
            <v>4011463</v>
          </cell>
          <cell r="B4442" t="str">
            <v>Concreto asfáltico - faixa C - areia e brita comerciais</v>
          </cell>
          <cell r="C4442" t="str">
            <v>t</v>
          </cell>
          <cell r="D4442">
            <v>203.76</v>
          </cell>
        </row>
        <row r="4443">
          <cell r="A4443" t="str">
            <v>4011462</v>
          </cell>
          <cell r="B4443" t="str">
            <v>Concreto asfáltico - faixa C - areia extraída e brita produzida</v>
          </cell>
          <cell r="C4443" t="str">
            <v>t</v>
          </cell>
          <cell r="D4443">
            <v>134.94999999999999</v>
          </cell>
        </row>
        <row r="4444">
          <cell r="A4444" t="str">
            <v>4011464</v>
          </cell>
          <cell r="B4444" t="str">
            <v>Concreto asfáltico - faixa C - massa comercial</v>
          </cell>
          <cell r="C4444" t="str">
            <v>t</v>
          </cell>
          <cell r="D4444">
            <v>17.98</v>
          </cell>
        </row>
        <row r="4445">
          <cell r="A4445" t="str">
            <v>4011457</v>
          </cell>
          <cell r="B4445" t="str">
            <v>Concreto asfáltico com asfalto polímero - faixa A - areia e brita comerciais</v>
          </cell>
          <cell r="C4445" t="str">
            <v>t</v>
          </cell>
          <cell r="D4445">
            <v>204.84</v>
          </cell>
        </row>
        <row r="4446">
          <cell r="A4446" t="str">
            <v>4011456</v>
          </cell>
          <cell r="B4446" t="str">
            <v>Concreto asfáltico com asfalto polímero - faixa A - areia extraída e brita produzida</v>
          </cell>
          <cell r="C4446" t="str">
            <v>t</v>
          </cell>
          <cell r="D4446">
            <v>135.28</v>
          </cell>
        </row>
        <row r="4447">
          <cell r="A4447" t="str">
            <v>4011461</v>
          </cell>
          <cell r="B4447" t="str">
            <v>Concreto asfáltico com asfalto polímero - faixa B - areia e brita comerciais</v>
          </cell>
          <cell r="C4447" t="str">
            <v>t</v>
          </cell>
          <cell r="D4447">
            <v>205.11</v>
          </cell>
        </row>
        <row r="4448">
          <cell r="A4448" t="str">
            <v>4011460</v>
          </cell>
          <cell r="B4448" t="str">
            <v>Concreto asfáltico com asfalto polímero - faixa B - areia extraída e brita produzida</v>
          </cell>
          <cell r="C4448" t="str">
            <v>t</v>
          </cell>
          <cell r="D4448">
            <v>137.34</v>
          </cell>
        </row>
        <row r="4449">
          <cell r="A4449" t="str">
            <v>4011466</v>
          </cell>
          <cell r="B4449" t="str">
            <v>Concreto asfáltico com asfalto polímero - faixa C - areia e brita comerciais</v>
          </cell>
          <cell r="C4449" t="str">
            <v>t</v>
          </cell>
          <cell r="D4449">
            <v>206.72</v>
          </cell>
        </row>
        <row r="4450">
          <cell r="A4450" t="str">
            <v>4011465</v>
          </cell>
          <cell r="B4450" t="str">
            <v>Concreto asfáltico com asfalto polímero - faixa C - areia extraída e brita produzida</v>
          </cell>
          <cell r="C4450" t="str">
            <v>t</v>
          </cell>
          <cell r="D4450">
            <v>138.62</v>
          </cell>
        </row>
        <row r="4451">
          <cell r="A4451" t="str">
            <v>4011469</v>
          </cell>
          <cell r="B4451" t="str">
            <v>Concreto asfáltico com borracha - faixa A - brita comercial</v>
          </cell>
          <cell r="C4451" t="str">
            <v>t</v>
          </cell>
          <cell r="D4451">
            <v>240.46</v>
          </cell>
        </row>
        <row r="4452">
          <cell r="A4452" t="str">
            <v>4011473</v>
          </cell>
          <cell r="B4452" t="str">
            <v>Concreto asfáltico com borracha - faixa A - brita produzida</v>
          </cell>
          <cell r="C4452" t="str">
            <v>t</v>
          </cell>
          <cell r="D4452">
            <v>188.06</v>
          </cell>
        </row>
        <row r="4453">
          <cell r="A4453" t="str">
            <v>4011470</v>
          </cell>
          <cell r="B4453" t="str">
            <v>Concreto asfáltico com borracha - faixa B - brita comercial</v>
          </cell>
          <cell r="C4453" t="str">
            <v>t</v>
          </cell>
          <cell r="D4453">
            <v>242.75</v>
          </cell>
        </row>
        <row r="4454">
          <cell r="A4454" t="str">
            <v>4011474</v>
          </cell>
          <cell r="B4454" t="str">
            <v>Concreto asfáltico com borracha - faixa B - brita produzida</v>
          </cell>
          <cell r="C4454" t="str">
            <v>t</v>
          </cell>
          <cell r="D4454">
            <v>191.57</v>
          </cell>
        </row>
        <row r="4455">
          <cell r="A4455" t="str">
            <v>4011471</v>
          </cell>
          <cell r="B4455" t="str">
            <v>Concreto asfáltico com borracha - faixa C - brita comercial</v>
          </cell>
          <cell r="C4455" t="str">
            <v>t</v>
          </cell>
          <cell r="D4455">
            <v>240.51</v>
          </cell>
        </row>
        <row r="4456">
          <cell r="A4456" t="str">
            <v>4011475</v>
          </cell>
          <cell r="B4456" t="str">
            <v>Concreto asfáltico com borracha - faixa C - brita produzida</v>
          </cell>
          <cell r="C4456" t="str">
            <v>t</v>
          </cell>
          <cell r="D4456">
            <v>193.31</v>
          </cell>
        </row>
        <row r="4457">
          <cell r="A4457" t="str">
            <v>4011472</v>
          </cell>
          <cell r="B4457" t="str">
            <v>Concreto asfáltico com borracha - faixa GAP GRADED - brita comercial</v>
          </cell>
          <cell r="C4457" t="str">
            <v>t</v>
          </cell>
          <cell r="D4457">
            <v>245.58</v>
          </cell>
        </row>
        <row r="4458">
          <cell r="A4458" t="str">
            <v>4011476</v>
          </cell>
          <cell r="B4458" t="str">
            <v>Concreto asfáltico com borracha - faixa GAP GRADED - brita produzida</v>
          </cell>
          <cell r="C4458" t="str">
            <v>t</v>
          </cell>
          <cell r="D4458">
            <v>187.95</v>
          </cell>
        </row>
        <row r="4459">
          <cell r="A4459" t="str">
            <v>4011478</v>
          </cell>
          <cell r="B4459" t="str">
            <v>Concreto asfáltico reciclado em usina com adição de asfalto - brita comercial</v>
          </cell>
          <cell r="C4459" t="str">
            <v>t</v>
          </cell>
          <cell r="D4459">
            <v>181.19</v>
          </cell>
        </row>
        <row r="4460">
          <cell r="A4460" t="str">
            <v>4011477</v>
          </cell>
          <cell r="B4460" t="str">
            <v>Concreto asfáltico reciclado em usina com adição de asfalto - brita produzida</v>
          </cell>
          <cell r="C4460" t="str">
            <v>t</v>
          </cell>
          <cell r="D4460">
            <v>142.18</v>
          </cell>
        </row>
        <row r="4461">
          <cell r="A4461" t="str">
            <v>4011539</v>
          </cell>
          <cell r="B4461" t="str">
            <v>Cura com pintura asfáltica para camadas granulares com adição de cimento</v>
          </cell>
          <cell r="C4461" t="str">
            <v>m²</v>
          </cell>
          <cell r="D4461">
            <v>0.21</v>
          </cell>
        </row>
        <row r="4462">
          <cell r="A4462" t="str">
            <v>4011538</v>
          </cell>
          <cell r="B4462" t="str">
            <v>Cura com pintura asfáltica para pavimento de concreto compactado com rolo</v>
          </cell>
          <cell r="C4462" t="str">
            <v>m²</v>
          </cell>
          <cell r="D4462">
            <v>0.31</v>
          </cell>
        </row>
        <row r="4463">
          <cell r="A4463" t="str">
            <v>4016096</v>
          </cell>
          <cell r="B4463" t="str">
            <v>Escavação e carga de material de jazida com escavadeira hidráulica de 1,56 m³</v>
          </cell>
          <cell r="C4463" t="str">
            <v>m³</v>
          </cell>
          <cell r="D4463">
            <v>1.36</v>
          </cell>
        </row>
        <row r="4464">
          <cell r="A4464" t="str">
            <v>4016008</v>
          </cell>
          <cell r="B4464" t="str">
            <v>Escavação e carga de material de jazida com trator de 127 kW e carregadeira de 3,4 m³</v>
          </cell>
          <cell r="C4464" t="str">
            <v>m³</v>
          </cell>
          <cell r="D4464">
            <v>4.3899999999999997</v>
          </cell>
        </row>
        <row r="4465">
          <cell r="A4465" t="str">
            <v>4016007</v>
          </cell>
          <cell r="B4465" t="str">
            <v>Escavação e carga de material de jazida com trator de 97 kW e carregadeira de 1,72 m³</v>
          </cell>
          <cell r="C4465" t="str">
            <v>m³</v>
          </cell>
          <cell r="D4465">
            <v>5.01</v>
          </cell>
        </row>
        <row r="4466">
          <cell r="A4466" t="str">
            <v>4015612</v>
          </cell>
          <cell r="B4466" t="str">
            <v>Execução de revestimento primário com material de jazida</v>
          </cell>
          <cell r="C4466" t="str">
            <v>m³</v>
          </cell>
          <cell r="D4466">
            <v>12.13</v>
          </cell>
        </row>
        <row r="4467">
          <cell r="A4467" t="str">
            <v>4011562</v>
          </cell>
          <cell r="B4467" t="str">
            <v>Geogrelha bidirecional com resistência à tração de 30 kN/m - deformação &lt; 5% - malha de 36 x 34 mm - para reforço de base granular</v>
          </cell>
          <cell r="C4467" t="str">
            <v>m²</v>
          </cell>
          <cell r="D4467">
            <v>36.65</v>
          </cell>
        </row>
        <row r="4468">
          <cell r="A4468" t="str">
            <v>4011351</v>
          </cell>
          <cell r="B4468" t="str">
            <v>Imprimação com asfalto diluído</v>
          </cell>
          <cell r="C4468" t="str">
            <v>m²</v>
          </cell>
          <cell r="D4468">
            <v>0.37</v>
          </cell>
        </row>
        <row r="4469">
          <cell r="A4469" t="str">
            <v>4011352</v>
          </cell>
          <cell r="B4469" t="str">
            <v>Imprimação com emulsão asfáltica</v>
          </cell>
          <cell r="C4469" t="str">
            <v>m²</v>
          </cell>
          <cell r="D4469">
            <v>0.4</v>
          </cell>
        </row>
        <row r="4470">
          <cell r="A4470" t="str">
            <v>4011402</v>
          </cell>
          <cell r="B4470" t="str">
            <v>Lama asfáltica - faixa I - areia e brita comerciais</v>
          </cell>
          <cell r="C4470" t="str">
            <v>m²</v>
          </cell>
          <cell r="D4470">
            <v>0.85</v>
          </cell>
        </row>
        <row r="4471">
          <cell r="A4471" t="str">
            <v>4011401</v>
          </cell>
          <cell r="B4471" t="str">
            <v>Lama asfáltica - faixa I - areia extraída e brita produzida</v>
          </cell>
          <cell r="C4471" t="str">
            <v>m²</v>
          </cell>
          <cell r="D4471">
            <v>0.59</v>
          </cell>
        </row>
        <row r="4472">
          <cell r="A4472" t="str">
            <v>4011404</v>
          </cell>
          <cell r="B4472" t="str">
            <v>Lama asfáltica - faixa II - areia e brita comerciais</v>
          </cell>
          <cell r="C4472" t="str">
            <v>m²</v>
          </cell>
          <cell r="D4472">
            <v>0.6</v>
          </cell>
        </row>
        <row r="4473">
          <cell r="A4473" t="str">
            <v>4011403</v>
          </cell>
          <cell r="B4473" t="str">
            <v>Lama asfáltica - faixa II - areia extraída e brita produzida</v>
          </cell>
          <cell r="C4473" t="str">
            <v>m²</v>
          </cell>
          <cell r="D4473">
            <v>0.41</v>
          </cell>
        </row>
        <row r="4474">
          <cell r="A4474" t="str">
            <v>4011406</v>
          </cell>
          <cell r="B4474" t="str">
            <v>Lama asfáltica - faixa III - areia e brita comerciais</v>
          </cell>
          <cell r="C4474" t="str">
            <v>m²</v>
          </cell>
          <cell r="D4474">
            <v>1.1100000000000001</v>
          </cell>
        </row>
        <row r="4475">
          <cell r="A4475" t="str">
            <v>4011405</v>
          </cell>
          <cell r="B4475" t="str">
            <v>Lama asfáltica - faixa III - areia extraída e brita produzida</v>
          </cell>
          <cell r="C4475" t="str">
            <v>m²</v>
          </cell>
          <cell r="D4475">
            <v>0.77</v>
          </cell>
        </row>
        <row r="4476">
          <cell r="A4476" t="str">
            <v>4011392</v>
          </cell>
          <cell r="B4476" t="str">
            <v>Macadame betuminoso por penetração - faixa A - brita comercial</v>
          </cell>
          <cell r="C4476" t="str">
            <v>m³</v>
          </cell>
          <cell r="D4476">
            <v>240.78</v>
          </cell>
        </row>
        <row r="4477">
          <cell r="A4477" t="str">
            <v>4011391</v>
          </cell>
          <cell r="B4477" t="str">
            <v>Macadame betuminoso por penetração - faixa A - brita produzida</v>
          </cell>
          <cell r="C4477" t="str">
            <v>m³</v>
          </cell>
          <cell r="D4477">
            <v>126.67</v>
          </cell>
        </row>
        <row r="4478">
          <cell r="A4478" t="str">
            <v>4011394</v>
          </cell>
          <cell r="B4478" t="str">
            <v>Macadame betuminoso por penetração - faixa B - brita comercial</v>
          </cell>
          <cell r="C4478" t="str">
            <v>m³</v>
          </cell>
          <cell r="D4478">
            <v>241.42</v>
          </cell>
        </row>
        <row r="4479">
          <cell r="A4479" t="str">
            <v>4011393</v>
          </cell>
          <cell r="B4479" t="str">
            <v>Macadame betuminoso por penetração - faixa B - brita produzida</v>
          </cell>
          <cell r="C4479" t="str">
            <v>m³</v>
          </cell>
          <cell r="D4479">
            <v>127.28</v>
          </cell>
        </row>
        <row r="4480">
          <cell r="A4480" t="str">
            <v>4011396</v>
          </cell>
          <cell r="B4480" t="str">
            <v>Macadame betuminoso por penetração - faixa C - brita comercial</v>
          </cell>
          <cell r="C4480" t="str">
            <v>m³</v>
          </cell>
          <cell r="D4480">
            <v>248.53</v>
          </cell>
        </row>
        <row r="4481">
          <cell r="A4481" t="str">
            <v>4011395</v>
          </cell>
          <cell r="B4481" t="str">
            <v>Macadame betuminoso por penetração - faixa C - brita produzida</v>
          </cell>
          <cell r="C4481" t="str">
            <v>m³</v>
          </cell>
          <cell r="D4481">
            <v>127.98</v>
          </cell>
        </row>
        <row r="4482">
          <cell r="A4482" t="str">
            <v>4011398</v>
          </cell>
          <cell r="B4482" t="str">
            <v>Macadame betuminoso por penetração - faixa D - brita comercial</v>
          </cell>
          <cell r="C4482" t="str">
            <v>m³</v>
          </cell>
          <cell r="D4482">
            <v>252.34</v>
          </cell>
        </row>
        <row r="4483">
          <cell r="A4483" t="str">
            <v>4011397</v>
          </cell>
          <cell r="B4483" t="str">
            <v>Macadame betuminoso por penetração - faixa D - brita produzida</v>
          </cell>
          <cell r="C4483" t="str">
            <v>m³</v>
          </cell>
          <cell r="D4483">
            <v>128.25</v>
          </cell>
        </row>
        <row r="4484">
          <cell r="A4484" t="str">
            <v>4011400</v>
          </cell>
          <cell r="B4484" t="str">
            <v>Macadame betuminoso por penetração com asfalto com polímero - faixa A - brita comercial</v>
          </cell>
          <cell r="C4484" t="str">
            <v>m³</v>
          </cell>
          <cell r="D4484">
            <v>255.78</v>
          </cell>
        </row>
        <row r="4485">
          <cell r="A4485" t="str">
            <v>4011399</v>
          </cell>
          <cell r="B4485" t="str">
            <v>Macadame betuminoso por penetração com asfalto com polímero - faixa A - brita produzida</v>
          </cell>
          <cell r="C4485" t="str">
            <v>m³</v>
          </cell>
          <cell r="D4485">
            <v>145.91999999999999</v>
          </cell>
        </row>
        <row r="4486">
          <cell r="A4486" t="str">
            <v>4011490</v>
          </cell>
          <cell r="B4486" t="str">
            <v>Manta sintética para recapeamento asfáltico com geotêxtil RT - 09 - fornecimento e aplicação</v>
          </cell>
          <cell r="C4486" t="str">
            <v>m²</v>
          </cell>
          <cell r="D4486">
            <v>5.38</v>
          </cell>
        </row>
        <row r="4487">
          <cell r="A4487" t="str">
            <v>4011536</v>
          </cell>
          <cell r="B4487" t="str">
            <v>Membrana plástica isolante e impermeabilizante com espessura de 0,2 mm - fornecimento e instalação</v>
          </cell>
          <cell r="C4487" t="str">
            <v>m²</v>
          </cell>
          <cell r="D4487">
            <v>1.77</v>
          </cell>
        </row>
        <row r="4488">
          <cell r="A4488" t="str">
            <v>4011415</v>
          </cell>
          <cell r="B4488" t="str">
            <v>Micro pré-misturado a quente com asfalto polímero - brita comercial</v>
          </cell>
          <cell r="C4488" t="str">
            <v>t</v>
          </cell>
          <cell r="D4488">
            <v>181.65</v>
          </cell>
        </row>
        <row r="4489">
          <cell r="A4489" t="str">
            <v>4011416</v>
          </cell>
          <cell r="B4489" t="str">
            <v>Micro pré-misturado a quente com asfalto polímero - brita produzida</v>
          </cell>
          <cell r="C4489" t="str">
            <v>t</v>
          </cell>
          <cell r="D4489">
            <v>138.93</v>
          </cell>
        </row>
        <row r="4490">
          <cell r="A4490" t="str">
            <v>4011408</v>
          </cell>
          <cell r="B4490" t="str">
            <v>Microrrevestimento a frio com emulsão modificada com polímero de 0,8 cm - faixa II - brita comercial</v>
          </cell>
          <cell r="C4490" t="str">
            <v>m²</v>
          </cell>
          <cell r="D4490">
            <v>2.27</v>
          </cell>
        </row>
        <row r="4491">
          <cell r="A4491" t="str">
            <v>4011407</v>
          </cell>
          <cell r="B4491" t="str">
            <v>Microrrevestimento a frio com emulsão modificada com polímero de 0,8 cm - faixa II - brita produzida</v>
          </cell>
          <cell r="C4491" t="str">
            <v>m²</v>
          </cell>
          <cell r="D4491">
            <v>1.75</v>
          </cell>
        </row>
        <row r="4492">
          <cell r="A4492" t="str">
            <v>4011410</v>
          </cell>
          <cell r="B4492" t="str">
            <v>Microrrevestimento a frio com emulsão modificada com polímero de 1,5 cm - faixa III - brita comercial</v>
          </cell>
          <cell r="C4492" t="str">
            <v>m²</v>
          </cell>
          <cell r="D4492">
            <v>4.4400000000000004</v>
          </cell>
        </row>
        <row r="4493">
          <cell r="A4493" t="str">
            <v>4011409</v>
          </cell>
          <cell r="B4493" t="str">
            <v>Microrrevestimento a frio com emulsão modificada com polímero de 1,5 cm - faixa III - brita produzida</v>
          </cell>
          <cell r="C4493" t="str">
            <v>m²</v>
          </cell>
          <cell r="D4493">
            <v>3.42</v>
          </cell>
        </row>
        <row r="4494">
          <cell r="A4494" t="str">
            <v>4011412</v>
          </cell>
          <cell r="B4494" t="str">
            <v>Microrrevestimento a frio com emulsão modificada com polímero de 2,0 cm - faixa III - brita comercial</v>
          </cell>
          <cell r="C4494" t="str">
            <v>m²</v>
          </cell>
          <cell r="D4494">
            <v>5.91</v>
          </cell>
        </row>
        <row r="4495">
          <cell r="A4495" t="str">
            <v>4011411</v>
          </cell>
          <cell r="B4495" t="str">
            <v>Microrrevestimento a frio com emulsão modificada com polímero de 2,0 cm - faixa III - brita produzida</v>
          </cell>
          <cell r="C4495" t="str">
            <v>m²</v>
          </cell>
          <cell r="D4495">
            <v>4.55</v>
          </cell>
        </row>
        <row r="4496">
          <cell r="A4496" t="str">
            <v>4011520</v>
          </cell>
          <cell r="B4496" t="str">
            <v>Pavimento de concreto com equipamento de pequeno porte - areia e brita comerciais</v>
          </cell>
          <cell r="C4496" t="str">
            <v>m³</v>
          </cell>
          <cell r="D4496">
            <v>541.32000000000005</v>
          </cell>
        </row>
        <row r="4497">
          <cell r="A4497" t="str">
            <v>4011507</v>
          </cell>
          <cell r="B4497" t="str">
            <v>Pavimento de concreto com equipamento de pequeno porte - areia extraída e brita produzida</v>
          </cell>
          <cell r="C4497" t="str">
            <v>m³</v>
          </cell>
          <cell r="D4497">
            <v>400.14</v>
          </cell>
        </row>
        <row r="4498">
          <cell r="A4498" t="str">
            <v>4011535</v>
          </cell>
          <cell r="B4498" t="str">
            <v>Pavimento de concreto com equipamento fôrma-trilho - areia e brita comerciais</v>
          </cell>
          <cell r="C4498" t="str">
            <v>m³</v>
          </cell>
          <cell r="D4498">
            <v>427.67</v>
          </cell>
        </row>
        <row r="4499">
          <cell r="A4499" t="str">
            <v>4011534</v>
          </cell>
          <cell r="B4499" t="str">
            <v>Pavimento de concreto com equipamento fôrma-trilho - areia extraída e brita produzida</v>
          </cell>
          <cell r="C4499" t="str">
            <v>m³</v>
          </cell>
          <cell r="D4499">
            <v>298.37</v>
          </cell>
        </row>
        <row r="4500">
          <cell r="A4500" t="str">
            <v>4011533</v>
          </cell>
          <cell r="B4500" t="str">
            <v>Pavimento de concreto com fôrmas deslizantes - areia e brita comerciais</v>
          </cell>
          <cell r="C4500" t="str">
            <v>m³</v>
          </cell>
          <cell r="D4500">
            <v>437.38</v>
          </cell>
        </row>
        <row r="4501">
          <cell r="A4501" t="str">
            <v>4011532</v>
          </cell>
          <cell r="B4501" t="str">
            <v>Pavimento de concreto com fôrmas deslizantes - areia extraída e brita produzida</v>
          </cell>
          <cell r="C4501" t="str">
            <v>m³</v>
          </cell>
          <cell r="D4501">
            <v>308.08</v>
          </cell>
        </row>
        <row r="4502">
          <cell r="A4502" t="str">
            <v>4011492</v>
          </cell>
          <cell r="B4502" t="str">
            <v>Pavimento de concreto compactado com rolo - brita comercial</v>
          </cell>
          <cell r="C4502" t="str">
            <v>m³</v>
          </cell>
          <cell r="D4502">
            <v>347.24</v>
          </cell>
        </row>
        <row r="4503">
          <cell r="A4503" t="str">
            <v>4011491</v>
          </cell>
          <cell r="B4503" t="str">
            <v>Pavimento de concreto compactado com rolo - brita produzida</v>
          </cell>
          <cell r="C4503" t="str">
            <v>m³</v>
          </cell>
          <cell r="D4503">
            <v>226.38</v>
          </cell>
        </row>
        <row r="4504">
          <cell r="A4504" t="str">
            <v>4011353</v>
          </cell>
          <cell r="B4504" t="str">
            <v>Pintura de ligação</v>
          </cell>
          <cell r="C4504" t="str">
            <v>m²</v>
          </cell>
          <cell r="D4504">
            <v>0.28000000000000003</v>
          </cell>
        </row>
        <row r="4505">
          <cell r="A4505" t="str">
            <v>4011354</v>
          </cell>
          <cell r="B4505" t="str">
            <v>Pintura de ligação - emulsão com polímero</v>
          </cell>
          <cell r="C4505" t="str">
            <v>m²</v>
          </cell>
          <cell r="D4505">
            <v>0.28000000000000003</v>
          </cell>
        </row>
        <row r="4506">
          <cell r="A4506" t="str">
            <v>4011418</v>
          </cell>
          <cell r="B4506" t="str">
            <v>Pré-misturado a frio - faixa A - areia e brita comerciais</v>
          </cell>
          <cell r="C4506" t="str">
            <v>m³</v>
          </cell>
          <cell r="D4506">
            <v>343.13</v>
          </cell>
        </row>
        <row r="4507">
          <cell r="A4507" t="str">
            <v>4011417</v>
          </cell>
          <cell r="B4507" t="str">
            <v>Pré-misturado a frio - faixa A - areia extraída e brita produzida</v>
          </cell>
          <cell r="C4507" t="str">
            <v>m³</v>
          </cell>
          <cell r="D4507">
            <v>184.34</v>
          </cell>
        </row>
        <row r="4508">
          <cell r="A4508" t="str">
            <v>4011420</v>
          </cell>
          <cell r="B4508" t="str">
            <v>Pré-misturado a frio - faixa B - areia e brita comerciais</v>
          </cell>
          <cell r="C4508" t="str">
            <v>m³</v>
          </cell>
          <cell r="D4508">
            <v>350.11</v>
          </cell>
        </row>
        <row r="4509">
          <cell r="A4509" t="str">
            <v>4011419</v>
          </cell>
          <cell r="B4509" t="str">
            <v>Pré-misturado a frio - faixa B - areia extraída e brita produzida</v>
          </cell>
          <cell r="C4509" t="str">
            <v>m³</v>
          </cell>
          <cell r="D4509">
            <v>181.15</v>
          </cell>
        </row>
        <row r="4510">
          <cell r="A4510" t="str">
            <v>4011422</v>
          </cell>
          <cell r="B4510" t="str">
            <v>Pré-misturado a frio - faixa C - areia e brita comerciais</v>
          </cell>
          <cell r="C4510" t="str">
            <v>m³</v>
          </cell>
          <cell r="D4510">
            <v>352.59</v>
          </cell>
        </row>
        <row r="4511">
          <cell r="A4511" t="str">
            <v>4011421</v>
          </cell>
          <cell r="B4511" t="str">
            <v>Pré-misturado a frio - faixa C - areia extraída e brita produzida</v>
          </cell>
          <cell r="C4511" t="str">
            <v>m³</v>
          </cell>
          <cell r="D4511">
            <v>193.64</v>
          </cell>
        </row>
        <row r="4512">
          <cell r="A4512" t="str">
            <v>4011424</v>
          </cell>
          <cell r="B4512" t="str">
            <v>Pré-misturado a frio - faixa D - areia e brita comerciais</v>
          </cell>
          <cell r="C4512" t="str">
            <v>m³</v>
          </cell>
          <cell r="D4512">
            <v>360.53</v>
          </cell>
        </row>
        <row r="4513">
          <cell r="A4513" t="str">
            <v>4011423</v>
          </cell>
          <cell r="B4513" t="str">
            <v>Pré-misturado a frio - faixa D - areia extraída e brita produzida</v>
          </cell>
          <cell r="C4513" t="str">
            <v>m³</v>
          </cell>
          <cell r="D4513">
            <v>190.45</v>
          </cell>
        </row>
        <row r="4514">
          <cell r="A4514" t="str">
            <v>4011426</v>
          </cell>
          <cell r="B4514" t="str">
            <v>Pré-misturado a frio com emulsão asfáltica com polímero - faixa A - areia e brita comerciais</v>
          </cell>
          <cell r="C4514" t="str">
            <v>m³</v>
          </cell>
          <cell r="D4514">
            <v>343.13</v>
          </cell>
        </row>
        <row r="4515">
          <cell r="A4515" t="str">
            <v>4011425</v>
          </cell>
          <cell r="B4515" t="str">
            <v>Pré-misturado a frio com emulsão asfáltica com polímero - faixa A - areia extraída e brita produzida</v>
          </cell>
          <cell r="C4515" t="str">
            <v>m³</v>
          </cell>
          <cell r="D4515">
            <v>184.34</v>
          </cell>
        </row>
        <row r="4516">
          <cell r="A4516" t="str">
            <v>4011428</v>
          </cell>
          <cell r="B4516" t="str">
            <v>Pré-misturado a frio com emulsão asfáltica com polímero - faixa B - areia e brita comerciais</v>
          </cell>
          <cell r="C4516" t="str">
            <v>m³</v>
          </cell>
          <cell r="D4516">
            <v>350.11</v>
          </cell>
        </row>
        <row r="4517">
          <cell r="A4517" t="str">
            <v>4011427</v>
          </cell>
          <cell r="B4517" t="str">
            <v>Pré-misturado a frio com emulsão asfáltica com polímero - faixa B - areia extraída e brita produzida</v>
          </cell>
          <cell r="C4517" t="str">
            <v>m³</v>
          </cell>
          <cell r="D4517">
            <v>181.15</v>
          </cell>
        </row>
        <row r="4518">
          <cell r="A4518" t="str">
            <v>4011430</v>
          </cell>
          <cell r="B4518" t="str">
            <v>Pré-misturado a frio com emulsão asfáltica com polímero - faixa C - areia e brita comerciais</v>
          </cell>
          <cell r="C4518" t="str">
            <v>m³</v>
          </cell>
          <cell r="D4518">
            <v>351.32</v>
          </cell>
        </row>
        <row r="4519">
          <cell r="A4519" t="str">
            <v>4011429</v>
          </cell>
          <cell r="B4519" t="str">
            <v>Pré-misturado a frio com emulsão asfáltica com polímero - faixa C - areia extraída e brita produzida</v>
          </cell>
          <cell r="C4519" t="str">
            <v>m³</v>
          </cell>
          <cell r="D4519">
            <v>193.13</v>
          </cell>
        </row>
        <row r="4520">
          <cell r="A4520" t="str">
            <v>4011432</v>
          </cell>
          <cell r="B4520" t="str">
            <v>Pré-misturado a frio com emulsão asfáltica com polímero - faixa D - areia e brita comerciais</v>
          </cell>
          <cell r="C4520" t="str">
            <v>m³</v>
          </cell>
          <cell r="D4520">
            <v>359.23</v>
          </cell>
        </row>
        <row r="4521">
          <cell r="A4521" t="str">
            <v>4011431</v>
          </cell>
          <cell r="B4521" t="str">
            <v>Pré-misturado a frio com emulsão asfáltica com polímero - faixa D - areia extraída e brita produzida</v>
          </cell>
          <cell r="C4521" t="str">
            <v>m³</v>
          </cell>
          <cell r="D4521">
            <v>189.96</v>
          </cell>
        </row>
        <row r="4522">
          <cell r="A4522" t="str">
            <v>4011434</v>
          </cell>
          <cell r="B4522" t="str">
            <v>Pré-misturado a quente com asfalto polímero - faixa I - camada porosa de atrito - areia e brita comerciais</v>
          </cell>
          <cell r="C4522" t="str">
            <v>t</v>
          </cell>
          <cell r="D4522">
            <v>207.27</v>
          </cell>
        </row>
        <row r="4523">
          <cell r="A4523" t="str">
            <v>4011433</v>
          </cell>
          <cell r="B4523" t="str">
            <v>Pré-misturado a quente com asfalto polímero - faixa I - camada porosa de atrito - areia extraída e brita produzida</v>
          </cell>
          <cell r="C4523" t="str">
            <v>t</v>
          </cell>
          <cell r="D4523">
            <v>134.88999999999999</v>
          </cell>
        </row>
        <row r="4524">
          <cell r="A4524" t="str">
            <v>4011436</v>
          </cell>
          <cell r="B4524" t="str">
            <v>Pré-misturado a quente com asfalto polímero - faixa II - camada porosa de atrito - areia e brita comerciais</v>
          </cell>
          <cell r="C4524" t="str">
            <v>t</v>
          </cell>
          <cell r="D4524">
            <v>200.88</v>
          </cell>
        </row>
        <row r="4525">
          <cell r="A4525" t="str">
            <v>4011435</v>
          </cell>
          <cell r="B4525" t="str">
            <v>Pré-misturado a quente com asfalto polímero - faixa II - camada porosa de atrito - areia extraída e brita produzida</v>
          </cell>
          <cell r="C4525" t="str">
            <v>t</v>
          </cell>
          <cell r="D4525">
            <v>126.72</v>
          </cell>
        </row>
        <row r="4526">
          <cell r="A4526" t="str">
            <v>4011438</v>
          </cell>
          <cell r="B4526" t="str">
            <v>Pré-misturado a quente com asfalto polímero - faixa III - camada porosa de atrito - areia e brita comerciais</v>
          </cell>
          <cell r="C4526" t="str">
            <v>t</v>
          </cell>
          <cell r="D4526">
            <v>205.18</v>
          </cell>
        </row>
        <row r="4527">
          <cell r="A4527" t="str">
            <v>4011437</v>
          </cell>
          <cell r="B4527" t="str">
            <v>Pré-misturado a quente com asfalto polímero - faixa III - camada porosa de atrito - areia extraída e brita produzida</v>
          </cell>
          <cell r="C4527" t="str">
            <v>t</v>
          </cell>
          <cell r="D4527">
            <v>132.79</v>
          </cell>
        </row>
        <row r="4528">
          <cell r="A4528" t="str">
            <v>4011440</v>
          </cell>
          <cell r="B4528" t="str">
            <v>Pré-misturado a quente com asfalto polímero - faixa IV - camada porosa de atrito - areia e brita comerciais</v>
          </cell>
          <cell r="C4528" t="str">
            <v>t</v>
          </cell>
          <cell r="D4528">
            <v>211.51</v>
          </cell>
        </row>
        <row r="4529">
          <cell r="A4529" t="str">
            <v>4011439</v>
          </cell>
          <cell r="B4529" t="str">
            <v>Pré-misturado a quente com asfalto polímero - faixa IV - camada porosa de atrito - areia extraída e brita produzida</v>
          </cell>
          <cell r="C4529" t="str">
            <v>t</v>
          </cell>
          <cell r="D4529">
            <v>139.02000000000001</v>
          </cell>
        </row>
        <row r="4530">
          <cell r="A4530" t="str">
            <v>4011442</v>
          </cell>
          <cell r="B4530" t="str">
            <v>Pré-misturado a quente com asfalto polímero - faixa V - camada porosa de atrito - areia e brita comerciais</v>
          </cell>
          <cell r="C4530" t="str">
            <v>t</v>
          </cell>
          <cell r="D4530">
            <v>209.41</v>
          </cell>
        </row>
        <row r="4531">
          <cell r="A4531" t="str">
            <v>4011441</v>
          </cell>
          <cell r="B4531" t="str">
            <v>Pré-misturado a quente com asfalto polímero - faixa V - camada porosa de atrito - areia extraída e brita produzida</v>
          </cell>
          <cell r="C4531" t="str">
            <v>t</v>
          </cell>
          <cell r="D4531">
            <v>138.6</v>
          </cell>
        </row>
        <row r="4532">
          <cell r="A4532" t="str">
            <v>4011482</v>
          </cell>
          <cell r="B4532" t="str">
            <v>Reciclagem com incorporação do revestimento asfáltico à base e adição de 3% de cimento</v>
          </cell>
          <cell r="C4532" t="str">
            <v>m³</v>
          </cell>
          <cell r="D4532">
            <v>76.290000000000006</v>
          </cell>
        </row>
        <row r="4533">
          <cell r="A4533" t="str">
            <v>4011486</v>
          </cell>
          <cell r="B4533" t="str">
            <v>Reciclagem com incorporação do revestimento asfáltico à base e adição de 3% de cimento e de brita comercial</v>
          </cell>
          <cell r="C4533" t="str">
            <v>m³</v>
          </cell>
          <cell r="D4533">
            <v>118.85</v>
          </cell>
        </row>
        <row r="4534">
          <cell r="A4534" t="str">
            <v>4011485</v>
          </cell>
          <cell r="B4534" t="str">
            <v>Reciclagem com incorporação do revestimento asfáltico à base e adição de 3% de cimento e de brita produzida</v>
          </cell>
          <cell r="C4534" t="str">
            <v>m³</v>
          </cell>
          <cell r="D4534">
            <v>94.44</v>
          </cell>
        </row>
        <row r="4535">
          <cell r="A4535" t="str">
            <v>4011484</v>
          </cell>
          <cell r="B4535" t="str">
            <v>Reciclagem com incorporação do revestimento asfáltico à base e adição de brita comercial</v>
          </cell>
          <cell r="C4535" t="str">
            <v>m³</v>
          </cell>
          <cell r="D4535">
            <v>78.52</v>
          </cell>
        </row>
        <row r="4536">
          <cell r="A4536" t="str">
            <v>4011483</v>
          </cell>
          <cell r="B4536" t="str">
            <v>Reciclagem com incorporação do revestimento asfáltico à base e adição de brita produzida</v>
          </cell>
          <cell r="C4536" t="str">
            <v>m³</v>
          </cell>
          <cell r="D4536">
            <v>54.11</v>
          </cell>
        </row>
        <row r="4537">
          <cell r="A4537" t="str">
            <v>4011488</v>
          </cell>
          <cell r="B4537" t="str">
            <v>Reciclagem com incorporação do revestimento asfáltico à base e adição de espuma asfáltica e cimento</v>
          </cell>
          <cell r="C4537" t="str">
            <v>m³</v>
          </cell>
          <cell r="D4537">
            <v>55.31</v>
          </cell>
        </row>
        <row r="4538">
          <cell r="A4538" t="str">
            <v>4011487</v>
          </cell>
          <cell r="B4538" t="str">
            <v>Reciclagem com incorporação do revestimento asfáltico à base e adição de espuma asfáltica, cimento e pó de pedra comercial</v>
          </cell>
          <cell r="C4538" t="str">
            <v>m³</v>
          </cell>
          <cell r="D4538">
            <v>80.569999999999993</v>
          </cell>
        </row>
        <row r="4539">
          <cell r="A4539" t="str">
            <v>4011489</v>
          </cell>
          <cell r="B4539" t="str">
            <v>Reciclagem de revestimento asfáltico em usina com adição de espuma asfáltica, pó de pedra comercial e cimento</v>
          </cell>
          <cell r="C4539" t="str">
            <v>m³</v>
          </cell>
          <cell r="D4539">
            <v>129.58000000000001</v>
          </cell>
        </row>
        <row r="4540">
          <cell r="A4540" t="str">
            <v>4011493</v>
          </cell>
          <cell r="B4540" t="str">
            <v>Reciclagem de revestimento asfáltico em usina com adição de espuma asfáltica, pó de pedra produzido e cimento</v>
          </cell>
          <cell r="C4540" t="str">
            <v>m³</v>
          </cell>
          <cell r="D4540">
            <v>100.17</v>
          </cell>
        </row>
        <row r="4541">
          <cell r="A4541" t="str">
            <v>4011481</v>
          </cell>
          <cell r="B4541" t="str">
            <v>Reciclagem simples com incorporação do revestimento asfáltico à base</v>
          </cell>
          <cell r="C4541" t="str">
            <v>m³</v>
          </cell>
          <cell r="D4541">
            <v>35.96</v>
          </cell>
        </row>
        <row r="4542">
          <cell r="A4542" t="str">
            <v>4011347</v>
          </cell>
          <cell r="B4542" t="str">
            <v>Reestabilização de camada de base com adição de 3% de cimento</v>
          </cell>
          <cell r="C4542" t="str">
            <v>m³</v>
          </cell>
          <cell r="D4542">
            <v>63.61</v>
          </cell>
        </row>
        <row r="4543">
          <cell r="A4543" t="str">
            <v>4011342</v>
          </cell>
          <cell r="B4543" t="str">
            <v>Reestabilização de camada de base com adição de 30% de brita comercial</v>
          </cell>
          <cell r="C4543" t="str">
            <v>m³</v>
          </cell>
          <cell r="D4543">
            <v>93.43</v>
          </cell>
        </row>
        <row r="4544">
          <cell r="A4544" t="str">
            <v>4011344</v>
          </cell>
          <cell r="B4544" t="str">
            <v>Reestabilização de camada de base com adição de 30% de brita produzida</v>
          </cell>
          <cell r="C4544" t="str">
            <v>m³</v>
          </cell>
          <cell r="D4544">
            <v>53.14</v>
          </cell>
        </row>
        <row r="4545">
          <cell r="A4545" t="str">
            <v>4011341</v>
          </cell>
          <cell r="B4545" t="str">
            <v>Reestabilização de camada de base com adição de 30% de material fresado retirado da pista</v>
          </cell>
          <cell r="C4545" t="str">
            <v>m³</v>
          </cell>
          <cell r="D4545">
            <v>12.39</v>
          </cell>
        </row>
        <row r="4546">
          <cell r="A4546" t="str">
            <v>4011346</v>
          </cell>
          <cell r="B4546" t="str">
            <v>Reestabilização de camada de base sem adição de material</v>
          </cell>
          <cell r="C4546" t="str">
            <v>m³</v>
          </cell>
          <cell r="D4546">
            <v>8.6300000000000008</v>
          </cell>
        </row>
        <row r="4547">
          <cell r="A4547" t="str">
            <v>4011211</v>
          </cell>
          <cell r="B4547" t="str">
            <v>Reforço do subleito com material de jazida</v>
          </cell>
          <cell r="C4547" t="str">
            <v>m³</v>
          </cell>
          <cell r="D4547">
            <v>11.54</v>
          </cell>
        </row>
        <row r="4548">
          <cell r="A4548" t="str">
            <v>4011304</v>
          </cell>
          <cell r="B4548" t="str">
            <v>Reforço do subleito de solo melhorado com 4% de cal e mistura na pista com material de jazida</v>
          </cell>
          <cell r="C4548" t="str">
            <v>m³</v>
          </cell>
          <cell r="D4548">
            <v>50.26</v>
          </cell>
        </row>
        <row r="4549">
          <cell r="A4549" t="str">
            <v>4011209</v>
          </cell>
          <cell r="B4549" t="str">
            <v>Regularização do subleito</v>
          </cell>
          <cell r="C4549" t="str">
            <v>m²</v>
          </cell>
          <cell r="D4549">
            <v>1.1499999999999999</v>
          </cell>
        </row>
        <row r="4550">
          <cell r="A4550" t="str">
            <v>4011210</v>
          </cell>
          <cell r="B4550" t="str">
            <v>Regularização do subleito com fresagem corte e controle automático de greide</v>
          </cell>
          <cell r="C4550" t="str">
            <v>m²</v>
          </cell>
          <cell r="D4550">
            <v>1.26</v>
          </cell>
        </row>
        <row r="4551">
          <cell r="A4551" t="str">
            <v>4011537</v>
          </cell>
          <cell r="B4551" t="str">
            <v>Serragem de juntas em pavimento de concreto, limpeza e enchimento com selante a frio</v>
          </cell>
          <cell r="C4551" t="str">
            <v>m</v>
          </cell>
          <cell r="D4551">
            <v>19.13</v>
          </cell>
        </row>
        <row r="4552">
          <cell r="A4552" t="str">
            <v>4011218</v>
          </cell>
          <cell r="B4552" t="str">
            <v>Sub-base de concreto adensado por vibração - areia e brita comerciais</v>
          </cell>
          <cell r="C4552" t="str">
            <v>m³</v>
          </cell>
          <cell r="D4552">
            <v>436.39</v>
          </cell>
        </row>
        <row r="4553">
          <cell r="A4553" t="str">
            <v>4011217</v>
          </cell>
          <cell r="B4553" t="str">
            <v>Sub-base de concreto adensado por vibração - areia extraída e brita produzida</v>
          </cell>
          <cell r="C4553" t="str">
            <v>m³</v>
          </cell>
          <cell r="D4553">
            <v>284.10000000000002</v>
          </cell>
        </row>
        <row r="4554">
          <cell r="A4554" t="str">
            <v>4011214</v>
          </cell>
          <cell r="B4554" t="str">
            <v>Sub-base de concreto compactado com rolo - brita comercial</v>
          </cell>
          <cell r="C4554" t="str">
            <v>m³</v>
          </cell>
          <cell r="D4554">
            <v>299.22000000000003</v>
          </cell>
        </row>
        <row r="4555">
          <cell r="A4555" t="str">
            <v>4011213</v>
          </cell>
          <cell r="B4555" t="str">
            <v>Sub-base de concreto compactado com rolo - brita produzida</v>
          </cell>
          <cell r="C4555" t="str">
            <v>m³</v>
          </cell>
          <cell r="D4555">
            <v>172.87</v>
          </cell>
        </row>
        <row r="4556">
          <cell r="A4556" t="str">
            <v>4011227</v>
          </cell>
          <cell r="B4556" t="str">
            <v>Sub-base de solo estabilizado granulometricamente sem mistura com material de jazida</v>
          </cell>
          <cell r="C4556" t="str">
            <v>m³</v>
          </cell>
          <cell r="D4556">
            <v>11.54</v>
          </cell>
        </row>
        <row r="4557">
          <cell r="A4557" t="str">
            <v>4011302</v>
          </cell>
          <cell r="B4557" t="str">
            <v>Sub-base de solo melhorado com 3% de cimento e mistura em usina com material de jazida</v>
          </cell>
          <cell r="C4557" t="str">
            <v>m³</v>
          </cell>
          <cell r="D4557">
            <v>61.56</v>
          </cell>
        </row>
        <row r="4558">
          <cell r="A4558" t="str">
            <v>4011300</v>
          </cell>
          <cell r="B4558" t="str">
            <v>Sub-base de solo melhorado com 3% de cimento e mistura na pista com material de jazida</v>
          </cell>
          <cell r="C4558" t="str">
            <v>m³</v>
          </cell>
          <cell r="D4558">
            <v>49.97</v>
          </cell>
        </row>
        <row r="4559">
          <cell r="A4559" t="str">
            <v>4011306</v>
          </cell>
          <cell r="B4559" t="str">
            <v>Sub-base de solo-cal com 7% de cal e mistura na pista com material de jazida</v>
          </cell>
          <cell r="C4559" t="str">
            <v>m³</v>
          </cell>
          <cell r="D4559">
            <v>77.709999999999994</v>
          </cell>
        </row>
        <row r="4560">
          <cell r="A4560" t="str">
            <v>4011303</v>
          </cell>
          <cell r="B4560" t="str">
            <v>Sub-base de solo-cimento com 7% de cimento e mistura em usina com material de jazida</v>
          </cell>
          <cell r="C4560" t="str">
            <v>m³</v>
          </cell>
          <cell r="D4560">
            <v>108.73</v>
          </cell>
        </row>
        <row r="4561">
          <cell r="A4561" t="str">
            <v>4011301</v>
          </cell>
          <cell r="B4561" t="str">
            <v>Sub-base de solo-cimento com 7% de cimento e mistura na pista com material de jazida</v>
          </cell>
          <cell r="C4561" t="str">
            <v>m³</v>
          </cell>
          <cell r="D4561">
            <v>98.62</v>
          </cell>
        </row>
        <row r="4562">
          <cell r="A4562" t="str">
            <v>4011228</v>
          </cell>
          <cell r="B4562" t="str">
            <v>Sub-base estabilizada granulometricamente com mistura de solos na pista com material de jazida</v>
          </cell>
          <cell r="C4562" t="str">
            <v>m³</v>
          </cell>
          <cell r="D4562">
            <v>12.76</v>
          </cell>
        </row>
        <row r="4563">
          <cell r="A4563" t="str">
            <v>4011229</v>
          </cell>
          <cell r="B4563" t="str">
            <v>Sub-base estabilizada granulometricamente com mistura solo areia (70% - 30%) em usina com material de jazida e areia extraída</v>
          </cell>
          <cell r="C4563" t="str">
            <v>m³</v>
          </cell>
          <cell r="D4563">
            <v>31.2</v>
          </cell>
        </row>
        <row r="4564">
          <cell r="A4564" t="str">
            <v>4011231</v>
          </cell>
          <cell r="B4564" t="str">
            <v>Sub-base estabilizada granulometricamente com mistura solo brita (70% - 30%) com 3% de cimento em usina com material de jazida e brita comercial</v>
          </cell>
          <cell r="C4564" t="str">
            <v>m³</v>
          </cell>
          <cell r="D4564">
            <v>123.69</v>
          </cell>
        </row>
        <row r="4565">
          <cell r="A4565" t="str">
            <v>4011230</v>
          </cell>
          <cell r="B4565" t="str">
            <v>Sub-base estabilizada granulometricamente com mistura solo brita (70% - 30%) com 3% de cimento em usina com material de jazida e brita produzida</v>
          </cell>
          <cell r="C4565" t="str">
            <v>m³</v>
          </cell>
          <cell r="D4565">
            <v>84.61</v>
          </cell>
        </row>
        <row r="4566">
          <cell r="A4566" t="str">
            <v>4011235</v>
          </cell>
          <cell r="B4566" t="str">
            <v>Sub-base estabilizada granulometricamente com mistura solo brita (70% - 30%) em usina com material de jazida e brita comercial</v>
          </cell>
          <cell r="C4566" t="str">
            <v>m³</v>
          </cell>
          <cell r="D4566">
            <v>89.15</v>
          </cell>
        </row>
        <row r="4567">
          <cell r="A4567" t="str">
            <v>4011234</v>
          </cell>
          <cell r="B4567" t="str">
            <v>Sub-base estabilizada granulometricamente com mistura solo brita (70% - 30%) em usina com material de jazida e brita produzida</v>
          </cell>
          <cell r="C4567" t="str">
            <v>m³</v>
          </cell>
          <cell r="D4567">
            <v>48.86</v>
          </cell>
        </row>
        <row r="4568">
          <cell r="A4568" t="str">
            <v>4011233</v>
          </cell>
          <cell r="B4568" t="str">
            <v>Sub-base estabilizada granulometricamente com mistura solo brita (70% - 30%) na pista com material de jazida e brita comercial</v>
          </cell>
          <cell r="C4568" t="str">
            <v>m³</v>
          </cell>
          <cell r="D4568">
            <v>75.599999999999994</v>
          </cell>
        </row>
        <row r="4569">
          <cell r="A4569" t="str">
            <v>4011232</v>
          </cell>
          <cell r="B4569" t="str">
            <v>Sub-base estabilizada granulometricamente com mistura solo brita (70% - 30%) na pista com material de jazida e brita produzida</v>
          </cell>
          <cell r="C4569" t="str">
            <v>m³</v>
          </cell>
          <cell r="D4569">
            <v>35.31</v>
          </cell>
        </row>
        <row r="4570">
          <cell r="A4570" t="str">
            <v>4011372</v>
          </cell>
          <cell r="B4570" t="str">
            <v>Tratamento superficial duplo com banho diluído - brita comercial</v>
          </cell>
          <cell r="C4570" t="str">
            <v>m²</v>
          </cell>
          <cell r="D4570">
            <v>6.38</v>
          </cell>
        </row>
        <row r="4571">
          <cell r="A4571" t="str">
            <v>4011371</v>
          </cell>
          <cell r="B4571" t="str">
            <v>Tratamento superficial duplo com banho diluído - brita produzida</v>
          </cell>
          <cell r="C4571" t="str">
            <v>m²</v>
          </cell>
          <cell r="D4571">
            <v>4.01</v>
          </cell>
        </row>
        <row r="4572">
          <cell r="A4572" t="str">
            <v>4011378</v>
          </cell>
          <cell r="B4572" t="str">
            <v>Tratamento superficial duplo com banho diluído com emulsão com polímero - brita comercial</v>
          </cell>
          <cell r="C4572" t="str">
            <v>m²</v>
          </cell>
          <cell r="D4572">
            <v>6.38</v>
          </cell>
        </row>
        <row r="4573">
          <cell r="A4573" t="str">
            <v>4011377</v>
          </cell>
          <cell r="B4573" t="str">
            <v>Tratamento superficial duplo com banho diluído com emulsão com polímero - brita produzida</v>
          </cell>
          <cell r="C4573" t="str">
            <v>m²</v>
          </cell>
          <cell r="D4573">
            <v>4.01</v>
          </cell>
        </row>
        <row r="4574">
          <cell r="A4574" t="str">
            <v>4011368</v>
          </cell>
          <cell r="B4574" t="str">
            <v>Tratamento superficial duplo com CAP - brita comercial</v>
          </cell>
          <cell r="C4574" t="str">
            <v>m²</v>
          </cell>
          <cell r="D4574">
            <v>5.24</v>
          </cell>
        </row>
        <row r="4575">
          <cell r="A4575" t="str">
            <v>4011367</v>
          </cell>
          <cell r="B4575" t="str">
            <v>Tratamento superficial duplo com CAP - brita produzida</v>
          </cell>
          <cell r="C4575" t="str">
            <v>m²</v>
          </cell>
          <cell r="D4575">
            <v>2.87</v>
          </cell>
        </row>
        <row r="4576">
          <cell r="A4576" t="str">
            <v>4011374</v>
          </cell>
          <cell r="B4576" t="str">
            <v>Tratamento superficial duplo com CAP com polímero - brita comercial</v>
          </cell>
          <cell r="C4576" t="str">
            <v>m²</v>
          </cell>
          <cell r="D4576">
            <v>5.24</v>
          </cell>
        </row>
        <row r="4577">
          <cell r="A4577" t="str">
            <v>4011373</v>
          </cell>
          <cell r="B4577" t="str">
            <v>Tratamento superficial duplo com CAP com polímero - brita produzida</v>
          </cell>
          <cell r="C4577" t="str">
            <v>m²</v>
          </cell>
          <cell r="D4577">
            <v>2.87</v>
          </cell>
        </row>
        <row r="4578">
          <cell r="A4578" t="str">
            <v>4011370</v>
          </cell>
          <cell r="B4578" t="str">
            <v>Tratamento superficial duplo com emulsão - brita comercial</v>
          </cell>
          <cell r="C4578" t="str">
            <v>m²</v>
          </cell>
          <cell r="D4578">
            <v>5.86</v>
          </cell>
        </row>
        <row r="4579">
          <cell r="A4579" t="str">
            <v>4011369</v>
          </cell>
          <cell r="B4579" t="str">
            <v>Tratamento superficial duplo com emulsão - brita produzida</v>
          </cell>
          <cell r="C4579" t="str">
            <v>m²</v>
          </cell>
          <cell r="D4579">
            <v>3.49</v>
          </cell>
        </row>
        <row r="4580">
          <cell r="A4580" t="str">
            <v>4011376</v>
          </cell>
          <cell r="B4580" t="str">
            <v>Tratamento superficial duplo com emulsão com polímero - brita comercial</v>
          </cell>
          <cell r="C4580" t="str">
            <v>m²</v>
          </cell>
          <cell r="D4580">
            <v>5.86</v>
          </cell>
        </row>
        <row r="4581">
          <cell r="A4581" t="str">
            <v>4011375</v>
          </cell>
          <cell r="B4581" t="str">
            <v>Tratamento superficial duplo com emulsão com polímero - brita produzida</v>
          </cell>
          <cell r="C4581" t="str">
            <v>m²</v>
          </cell>
          <cell r="D4581">
            <v>3.49</v>
          </cell>
        </row>
        <row r="4582">
          <cell r="A4582" t="str">
            <v>4011360</v>
          </cell>
          <cell r="B4582" t="str">
            <v>Tratamento superficial simples com banho diluído - brita comercial</v>
          </cell>
          <cell r="C4582" t="str">
            <v>m²</v>
          </cell>
          <cell r="D4582">
            <v>2.2799999999999998</v>
          </cell>
        </row>
        <row r="4583">
          <cell r="A4583" t="str">
            <v>4011359</v>
          </cell>
          <cell r="B4583" t="str">
            <v>Tratamento superficial simples com banho diluído - brita produzida</v>
          </cell>
          <cell r="C4583" t="str">
            <v>m²</v>
          </cell>
          <cell r="D4583">
            <v>1.46</v>
          </cell>
        </row>
        <row r="4584">
          <cell r="A4584" t="str">
            <v>4011366</v>
          </cell>
          <cell r="B4584" t="str">
            <v>Tratamento superficial simples com banho diluído com emulsão com polímero - brita comercial</v>
          </cell>
          <cell r="C4584" t="str">
            <v>m²</v>
          </cell>
          <cell r="D4584">
            <v>2.2799999999999998</v>
          </cell>
        </row>
        <row r="4585">
          <cell r="A4585" t="str">
            <v>4011365</v>
          </cell>
          <cell r="B4585" t="str">
            <v>Tratamento superficial simples com banho diluído com emulsão com polímero - brita produzida</v>
          </cell>
          <cell r="C4585" t="str">
            <v>m²</v>
          </cell>
          <cell r="D4585">
            <v>1.46</v>
          </cell>
        </row>
        <row r="4586">
          <cell r="A4586" t="str">
            <v>4011356</v>
          </cell>
          <cell r="B4586" t="str">
            <v>Tratamento superficial simples com CAP - brita comercial</v>
          </cell>
          <cell r="C4586" t="str">
            <v>m²</v>
          </cell>
          <cell r="D4586">
            <v>1.81</v>
          </cell>
        </row>
        <row r="4587">
          <cell r="A4587" t="str">
            <v>4011355</v>
          </cell>
          <cell r="B4587" t="str">
            <v>Tratamento superficial simples com CAP - brita produzida</v>
          </cell>
          <cell r="C4587" t="str">
            <v>m²</v>
          </cell>
          <cell r="D4587">
            <v>0.99</v>
          </cell>
        </row>
        <row r="4588">
          <cell r="A4588" t="str">
            <v>4011362</v>
          </cell>
          <cell r="B4588" t="str">
            <v>Tratamento superficial simples com CAP com polímero - brita comercial</v>
          </cell>
          <cell r="C4588" t="str">
            <v>m²</v>
          </cell>
          <cell r="D4588">
            <v>1.81</v>
          </cell>
        </row>
        <row r="4589">
          <cell r="A4589" t="str">
            <v>4011361</v>
          </cell>
          <cell r="B4589" t="str">
            <v>Tratamento superficial simples com CAP com polímero - brita produzida</v>
          </cell>
          <cell r="C4589" t="str">
            <v>m²</v>
          </cell>
          <cell r="D4589">
            <v>0.99</v>
          </cell>
        </row>
        <row r="4590">
          <cell r="A4590" t="str">
            <v>4011358</v>
          </cell>
          <cell r="B4590" t="str">
            <v>Tratamento superficial simples com emulsão - brita comercial</v>
          </cell>
          <cell r="C4590" t="str">
            <v>m²</v>
          </cell>
          <cell r="D4590">
            <v>2.06</v>
          </cell>
        </row>
        <row r="4591">
          <cell r="A4591" t="str">
            <v>4011357</v>
          </cell>
          <cell r="B4591" t="str">
            <v>Tratamento superficial simples com emulsão - brita produzida</v>
          </cell>
          <cell r="C4591" t="str">
            <v>m²</v>
          </cell>
          <cell r="D4591">
            <v>1.23</v>
          </cell>
        </row>
        <row r="4592">
          <cell r="A4592" t="str">
            <v>4011364</v>
          </cell>
          <cell r="B4592" t="str">
            <v>Tratamento superficial simples com emulsão com polímero - brita comercial</v>
          </cell>
          <cell r="C4592" t="str">
            <v>m²</v>
          </cell>
          <cell r="D4592">
            <v>2.06</v>
          </cell>
        </row>
        <row r="4593">
          <cell r="A4593" t="str">
            <v>4011363</v>
          </cell>
          <cell r="B4593" t="str">
            <v>Tratamento superficial simples com emulsão com polímero - brita produzida</v>
          </cell>
          <cell r="C4593" t="str">
            <v>m²</v>
          </cell>
          <cell r="D4593">
            <v>1.23</v>
          </cell>
        </row>
        <row r="4594">
          <cell r="A4594" t="str">
            <v>4011384</v>
          </cell>
          <cell r="B4594" t="str">
            <v>Tratamento superficial triplo com banho diluído - brita comercial</v>
          </cell>
          <cell r="C4594" t="str">
            <v>m²</v>
          </cell>
          <cell r="D4594">
            <v>6.87</v>
          </cell>
        </row>
        <row r="4595">
          <cell r="A4595" t="str">
            <v>4011383</v>
          </cell>
          <cell r="B4595" t="str">
            <v>Tratamento superficial triplo com banho diluído - brita produzida</v>
          </cell>
          <cell r="C4595" t="str">
            <v>m²</v>
          </cell>
          <cell r="D4595">
            <v>4.3899999999999997</v>
          </cell>
        </row>
        <row r="4596">
          <cell r="A4596" t="str">
            <v>4011390</v>
          </cell>
          <cell r="B4596" t="str">
            <v>Tratamento superficial triplo com banho diluído - emulsão com polímero - brita comercial</v>
          </cell>
          <cell r="C4596" t="str">
            <v>m²</v>
          </cell>
          <cell r="D4596">
            <v>6.87</v>
          </cell>
        </row>
        <row r="4597">
          <cell r="A4597" t="str">
            <v>4011389</v>
          </cell>
          <cell r="B4597" t="str">
            <v>Tratamento superficial triplo com banho diluído - emulsão com polímero - brita produzida</v>
          </cell>
          <cell r="C4597" t="str">
            <v>m²</v>
          </cell>
          <cell r="D4597">
            <v>4.3899999999999997</v>
          </cell>
        </row>
        <row r="4598">
          <cell r="A4598" t="str">
            <v>4011380</v>
          </cell>
          <cell r="B4598" t="str">
            <v>Tratamento superficial triplo com CAP - brita comercial</v>
          </cell>
          <cell r="C4598" t="str">
            <v>m²</v>
          </cell>
          <cell r="D4598">
            <v>5.74</v>
          </cell>
        </row>
        <row r="4599">
          <cell r="A4599" t="str">
            <v>4011379</v>
          </cell>
          <cell r="B4599" t="str">
            <v>Tratamento superficial triplo com CAP - brita produzida</v>
          </cell>
          <cell r="C4599" t="str">
            <v>m²</v>
          </cell>
          <cell r="D4599">
            <v>3.25</v>
          </cell>
        </row>
        <row r="4600">
          <cell r="A4600" t="str">
            <v>4011386</v>
          </cell>
          <cell r="B4600" t="str">
            <v>Tratamento superficial triplo com CAP com polímero - brita comercial</v>
          </cell>
          <cell r="C4600" t="str">
            <v>m²</v>
          </cell>
          <cell r="D4600">
            <v>5.74</v>
          </cell>
        </row>
        <row r="4601">
          <cell r="A4601" t="str">
            <v>4011385</v>
          </cell>
          <cell r="B4601" t="str">
            <v>Tratamento superficial triplo com CAP com polímero - brita produzida</v>
          </cell>
          <cell r="C4601" t="str">
            <v>m²</v>
          </cell>
          <cell r="D4601">
            <v>3.25</v>
          </cell>
        </row>
        <row r="4602">
          <cell r="A4602" t="str">
            <v>4011382</v>
          </cell>
          <cell r="B4602" t="str">
            <v>Tratamento superficial triplo com emulsão - brita comercial</v>
          </cell>
          <cell r="C4602" t="str">
            <v>m²</v>
          </cell>
          <cell r="D4602">
            <v>6.35</v>
          </cell>
        </row>
        <row r="4603">
          <cell r="A4603" t="str">
            <v>4011381</v>
          </cell>
          <cell r="B4603" t="str">
            <v>Tratamento superficial triplo com emulsão - brita produzida</v>
          </cell>
          <cell r="C4603" t="str">
            <v>m²</v>
          </cell>
          <cell r="D4603">
            <v>3.87</v>
          </cell>
        </row>
        <row r="4604">
          <cell r="A4604" t="str">
            <v>4011388</v>
          </cell>
          <cell r="B4604" t="str">
            <v>Tratamento superficial triplo com emulsão com polímero - brita comercial</v>
          </cell>
          <cell r="C4604" t="str">
            <v>m²</v>
          </cell>
          <cell r="D4604">
            <v>6.35</v>
          </cell>
        </row>
        <row r="4605">
          <cell r="A4605" t="str">
            <v>4011387</v>
          </cell>
          <cell r="B4605" t="str">
            <v>Tratamento superficial triplo com emulsão com polímero - brita produzida</v>
          </cell>
          <cell r="C4605" t="str">
            <v>m²</v>
          </cell>
          <cell r="D4605">
            <v>3.87</v>
          </cell>
        </row>
        <row r="4606">
          <cell r="A4606" t="str">
            <v>4011212</v>
          </cell>
          <cell r="B4606" t="str">
            <v>Varredura da superfície para execução de revestimento asfáltico</v>
          </cell>
          <cell r="C4606" t="str">
            <v>m²</v>
          </cell>
          <cell r="D4606">
            <v>7.0000000000000007E-2</v>
          </cell>
        </row>
        <row r="4607">
          <cell r="A4607" t="str">
            <v>4208197</v>
          </cell>
          <cell r="B4607" t="str">
            <v>Ancoragem fixa para estais de 12 cordoalhas D = 15,7 mm - inclusive injeção de cera</v>
          </cell>
          <cell r="C4607" t="str">
            <v>un</v>
          </cell>
          <cell r="D4607">
            <v>13764.45</v>
          </cell>
        </row>
        <row r="4608">
          <cell r="A4608" t="str">
            <v>4208158</v>
          </cell>
          <cell r="B4608" t="str">
            <v>Ancoragem fixa para estais de 19 cordoalhas D = 15,7 mm - inclusive injeção de cera</v>
          </cell>
          <cell r="C4608" t="str">
            <v>un</v>
          </cell>
          <cell r="D4608">
            <v>18125.060000000001</v>
          </cell>
        </row>
        <row r="4609">
          <cell r="A4609" t="str">
            <v>4208198</v>
          </cell>
          <cell r="B4609" t="str">
            <v>Ancoragem fixa para estais de 22 cordoalhas D = 15,7 mm - inclusive injeção de cera</v>
          </cell>
          <cell r="C4609" t="str">
            <v>un</v>
          </cell>
          <cell r="D4609">
            <v>21737.52</v>
          </cell>
        </row>
        <row r="4610">
          <cell r="A4610" t="str">
            <v>4208159</v>
          </cell>
          <cell r="B4610" t="str">
            <v>Ancoragem fixa para estais de 31 cordoalhas D = 15,7 mm - inclusive injeção de cera</v>
          </cell>
          <cell r="C4610" t="str">
            <v>un</v>
          </cell>
          <cell r="D4610">
            <v>29002.73</v>
          </cell>
        </row>
        <row r="4611">
          <cell r="A4611" t="str">
            <v>4208160</v>
          </cell>
          <cell r="B4611" t="str">
            <v>Ancoragem fixa para estais de 37 cordoalhas D = 15,7 mm - inclusive injeção de cera</v>
          </cell>
          <cell r="C4611" t="str">
            <v>un</v>
          </cell>
          <cell r="D4611">
            <v>34386.730000000003</v>
          </cell>
        </row>
        <row r="4612">
          <cell r="A4612" t="str">
            <v>4208199</v>
          </cell>
          <cell r="B4612" t="str">
            <v>Ancoragem fixa para estais de 43 cordoalhas D = 15,7 mm - inclusive injeção de cera</v>
          </cell>
          <cell r="C4612" t="str">
            <v>un</v>
          </cell>
          <cell r="D4612">
            <v>39766.35</v>
          </cell>
        </row>
        <row r="4613">
          <cell r="A4613" t="str">
            <v>4208161</v>
          </cell>
          <cell r="B4613" t="str">
            <v>Ancoragem fixa para estais de 55 cordoalhas D = 15,7 mm - inclusive injeção de cera</v>
          </cell>
          <cell r="C4613" t="str">
            <v>un</v>
          </cell>
          <cell r="D4613">
            <v>50182.93</v>
          </cell>
        </row>
        <row r="4614">
          <cell r="A4614" t="str">
            <v>4208162</v>
          </cell>
          <cell r="B4614" t="str">
            <v>Ancoragem fixa para estais de 61 cordoalhas D = 15,7 mm - inclusive injeção de cera</v>
          </cell>
          <cell r="C4614" t="str">
            <v>un</v>
          </cell>
          <cell r="D4614">
            <v>55333.87</v>
          </cell>
        </row>
        <row r="4615">
          <cell r="A4615" t="str">
            <v>4208163</v>
          </cell>
          <cell r="B4615" t="str">
            <v>Ancoragem fixa para estais de 73 cordoalhas D = 15,7 mm - inclusive injeção de cera</v>
          </cell>
          <cell r="C4615" t="str">
            <v>un</v>
          </cell>
          <cell r="D4615">
            <v>65828.479999999996</v>
          </cell>
        </row>
        <row r="4616">
          <cell r="A4616" t="str">
            <v>4208200</v>
          </cell>
          <cell r="B4616" t="str">
            <v>Ancoragem fixa para estais de 85 cordoalhas D = 15,7 mm - inclusive injeção de cera</v>
          </cell>
          <cell r="C4616" t="str">
            <v>un</v>
          </cell>
          <cell r="D4616">
            <v>76580.490000000005</v>
          </cell>
        </row>
        <row r="4617">
          <cell r="A4617" t="str">
            <v>4208164</v>
          </cell>
          <cell r="B4617" t="str">
            <v>Ancoragem fixa para estais de 91 cordoalhas D = 15,7 mm - inclusive injeção de cera</v>
          </cell>
          <cell r="C4617" t="str">
            <v>un</v>
          </cell>
          <cell r="D4617">
            <v>81587.23</v>
          </cell>
        </row>
        <row r="4618">
          <cell r="A4618" t="str">
            <v>4208201</v>
          </cell>
          <cell r="B4618" t="str">
            <v>Ancoragem regulável para estais de 12 cordoalhas D = 15,7 mm - inclusive protensão, injeção de cera e regulagem final</v>
          </cell>
          <cell r="C4618" t="str">
            <v>un</v>
          </cell>
          <cell r="D4618">
            <v>24071.72</v>
          </cell>
        </row>
        <row r="4619">
          <cell r="A4619" t="str">
            <v>4208151</v>
          </cell>
          <cell r="B4619" t="str">
            <v>Ancoragem regulável para estais de 19 cordoalhas D = 15,7 mm - inclusive protensão, injeção de cera e regulagem final</v>
          </cell>
          <cell r="C4619" t="str">
            <v>un</v>
          </cell>
          <cell r="D4619">
            <v>31479.62</v>
          </cell>
        </row>
        <row r="4620">
          <cell r="A4620" t="str">
            <v>4208202</v>
          </cell>
          <cell r="B4620" t="str">
            <v>Ancoragem regulável para estais de 22 cordoalhas D = 15,7 mm - inclusive protensão, injeção de cera e regulagem final</v>
          </cell>
          <cell r="C4620" t="str">
            <v>un</v>
          </cell>
          <cell r="D4620">
            <v>37294.15</v>
          </cell>
        </row>
        <row r="4621">
          <cell r="A4621" t="str">
            <v>4208152</v>
          </cell>
          <cell r="B4621" t="str">
            <v>Ancoragem regulável para estais de 31 cordoalhas D = 15,7 mm - inclusive protensão, injeção de cera e regulagem final</v>
          </cell>
          <cell r="C4621" t="str">
            <v>un</v>
          </cell>
          <cell r="D4621">
            <v>50208.12</v>
          </cell>
        </row>
        <row r="4622">
          <cell r="A4622" t="str">
            <v>4208153</v>
          </cell>
          <cell r="B4622" t="str">
            <v>Ancoragem regulável para estais de 37 cordoalhas D = 15,7 mm - inclusive protensão, injeção de cera e regulagem final</v>
          </cell>
          <cell r="C4622" t="str">
            <v>un</v>
          </cell>
          <cell r="D4622">
            <v>59511.77</v>
          </cell>
        </row>
        <row r="4623">
          <cell r="A4623" t="str">
            <v>4208203</v>
          </cell>
          <cell r="B4623" t="str">
            <v>Ancoragem regulável para estais de 43 cordoalhas D = 15,7 mm - inclusive protensão, injeção de cera e regulagem final</v>
          </cell>
          <cell r="C4623" t="str">
            <v>un</v>
          </cell>
          <cell r="D4623">
            <v>68900.570000000007</v>
          </cell>
        </row>
        <row r="4624">
          <cell r="A4624" t="str">
            <v>4208154</v>
          </cell>
          <cell r="B4624" t="str">
            <v>Ancoragem regulável para estais de 55 cordoalhas D = 15,7 mm - inclusive protensão, injeção de cera e regulagem final</v>
          </cell>
          <cell r="C4624" t="str">
            <v>un</v>
          </cell>
          <cell r="D4624">
            <v>86922.559999999998</v>
          </cell>
        </row>
        <row r="4625">
          <cell r="A4625" t="str">
            <v>4208155</v>
          </cell>
          <cell r="B4625" t="str">
            <v>Ancoragem regulável para estais de 61 cordoalhas D = 15,7 mm - inclusive protensão, injeção de cera e regulagem final</v>
          </cell>
          <cell r="C4625" t="str">
            <v>un</v>
          </cell>
          <cell r="D4625">
            <v>96460.49</v>
          </cell>
        </row>
        <row r="4626">
          <cell r="A4626" t="str">
            <v>4208156</v>
          </cell>
          <cell r="B4626" t="str">
            <v>Ancoragem regulável para estais de 73 cordoalhas D = 15,7 mm - inclusive protensão, injeção de cera e regulagem final</v>
          </cell>
          <cell r="C4626" t="str">
            <v>un</v>
          </cell>
          <cell r="D4626">
            <v>114817.97</v>
          </cell>
        </row>
        <row r="4627">
          <cell r="A4627" t="str">
            <v>4208204</v>
          </cell>
          <cell r="B4627" t="str">
            <v>Ancoragem regulável para estais de 85 cordoalhas D = 15,7 mm - inclusive protensão, injeção de cera e regulagem final</v>
          </cell>
          <cell r="C4627" t="str">
            <v>un</v>
          </cell>
          <cell r="D4627">
            <v>133495.19</v>
          </cell>
        </row>
        <row r="4628">
          <cell r="A4628" t="str">
            <v>4208157</v>
          </cell>
          <cell r="B4628" t="str">
            <v>Ancoragem regulável para estais de 91 cordoalhas D = 15,7 mm - inclusive protensão, injeção de cera e regulagem final</v>
          </cell>
          <cell r="C4628" t="str">
            <v>un</v>
          </cell>
          <cell r="D4628">
            <v>142563.69</v>
          </cell>
        </row>
        <row r="4629">
          <cell r="A4629" t="str">
            <v>4208127</v>
          </cell>
          <cell r="B4629" t="str">
            <v>Cordoalha para estais CP 177 RB D = 15,7 mm - fornecimento, preparo e colocação</v>
          </cell>
          <cell r="C4629" t="str">
            <v>kg</v>
          </cell>
          <cell r="D4629">
            <v>27.53</v>
          </cell>
        </row>
        <row r="4630">
          <cell r="A4630" t="str">
            <v>4208196</v>
          </cell>
          <cell r="B4630" t="str">
            <v>Elevador de cremalheira - ascensão e ancoragem da torre a partir de 16 m com cada elevação de até 9 m - utilização de 50 vezes - inclusive desmontagem</v>
          </cell>
          <cell r="C4630" t="str">
            <v>un</v>
          </cell>
          <cell r="D4630">
            <v>2676.26</v>
          </cell>
        </row>
        <row r="4631">
          <cell r="A4631" t="str">
            <v>4208209</v>
          </cell>
          <cell r="B4631" t="str">
            <v>Elevador de cremalheira - montagem e desmontagem até a altura de 16 m - exceto fundações</v>
          </cell>
          <cell r="C4631" t="str">
            <v>un</v>
          </cell>
          <cell r="D4631">
            <v>11296.25</v>
          </cell>
        </row>
        <row r="4632">
          <cell r="A4632" t="str">
            <v>4208206</v>
          </cell>
          <cell r="B4632" t="str">
            <v>Elevador de cremalheira com cabine simples, com capacidade de 1.500 kg e altura de até 100 m - operação</v>
          </cell>
          <cell r="C4632" t="str">
            <v>h</v>
          </cell>
          <cell r="D4632">
            <v>125.65</v>
          </cell>
        </row>
        <row r="4633">
          <cell r="A4633" t="str">
            <v>4208210</v>
          </cell>
          <cell r="B4633" t="str">
            <v>Grua fixa - montagem e desmontagem até a altura de 60 m - exceto fundações</v>
          </cell>
          <cell r="C4633" t="str">
            <v>un</v>
          </cell>
          <cell r="D4633">
            <v>25715.439999999999</v>
          </cell>
        </row>
        <row r="4634">
          <cell r="A4634" t="str">
            <v>4208195</v>
          </cell>
          <cell r="B4634" t="str">
            <v>Grua fixa - telescopagem e ancoragem da torre a partir de 60 m com cada elevação de até 18 m - inclusive desmontagem</v>
          </cell>
          <cell r="C4634" t="str">
            <v>un</v>
          </cell>
          <cell r="D4634">
            <v>13793.3</v>
          </cell>
        </row>
        <row r="4635">
          <cell r="A4635" t="str">
            <v>4208208</v>
          </cell>
          <cell r="B4635" t="str">
            <v>Grua fixa com altura de 60 a 102 m, com alcance de 60 m e capacidade de 1.500 kg na ponta da lança - operação</v>
          </cell>
          <cell r="C4635" t="str">
            <v>h</v>
          </cell>
          <cell r="D4635">
            <v>595.23</v>
          </cell>
        </row>
        <row r="4636">
          <cell r="A4636" t="str">
            <v>4208135</v>
          </cell>
          <cell r="B4636" t="str">
            <v>Tubo antivandalismo em aço galvanizado para estais de 12 cordoalhas D = 15,7 mm - fornecimento e instalação</v>
          </cell>
          <cell r="C4636" t="str">
            <v>m</v>
          </cell>
          <cell r="D4636">
            <v>1769.48</v>
          </cell>
        </row>
        <row r="4637">
          <cell r="A4637" t="str">
            <v>4208136</v>
          </cell>
          <cell r="B4637" t="str">
            <v>Tubo antivandalismo em aço galvanizado para estais de 19 cordoalhas D = 15,7 mm - fornecimento e instalação</v>
          </cell>
          <cell r="C4637" t="str">
            <v>m</v>
          </cell>
          <cell r="D4637">
            <v>2013.52</v>
          </cell>
        </row>
        <row r="4638">
          <cell r="A4638" t="str">
            <v>4208137</v>
          </cell>
          <cell r="B4638" t="str">
            <v>Tubo antivandalismo em aço galvanizado para estais de 22 cordoalhas D = 15,7 mm - fornecimento e instalação</v>
          </cell>
          <cell r="C4638" t="str">
            <v>m</v>
          </cell>
          <cell r="D4638">
            <v>2312.19</v>
          </cell>
        </row>
        <row r="4639">
          <cell r="A4639" t="str">
            <v>4208138</v>
          </cell>
          <cell r="B4639" t="str">
            <v>Tubo antivandalismo em aço galvanizado para estais de 31 cordoalhas D = 15,7 mm - fornecimento e instalação</v>
          </cell>
          <cell r="C4639" t="str">
            <v>m</v>
          </cell>
          <cell r="D4639">
            <v>2602.62</v>
          </cell>
        </row>
        <row r="4640">
          <cell r="A4640" t="str">
            <v>4208139</v>
          </cell>
          <cell r="B4640" t="str">
            <v>Tubo antivandalismo em aço galvanizado para estais de 37 cordoalhas D = 15,7 mm - fornecimento e instalação</v>
          </cell>
          <cell r="C4640" t="str">
            <v>m</v>
          </cell>
          <cell r="D4640">
            <v>2606.2199999999998</v>
          </cell>
        </row>
        <row r="4641">
          <cell r="A4641" t="str">
            <v>4208140</v>
          </cell>
          <cell r="B4641" t="str">
            <v>Tubo antivandalismo em aço galvanizado para estais de 43 cordoalhas D = 15,7 mm - fornecimento e instalação</v>
          </cell>
          <cell r="C4641" t="str">
            <v>m</v>
          </cell>
          <cell r="D4641">
            <v>3238.79</v>
          </cell>
        </row>
        <row r="4642">
          <cell r="A4642" t="str">
            <v>4208141</v>
          </cell>
          <cell r="B4642" t="str">
            <v>Tubo antivandalismo em aço galvanizado para estais de 55 cordoalhas D = 15,7 mm - fornecimento e instalação</v>
          </cell>
          <cell r="C4642" t="str">
            <v>m</v>
          </cell>
          <cell r="D4642">
            <v>3247.94</v>
          </cell>
        </row>
        <row r="4643">
          <cell r="A4643" t="str">
            <v>4208212</v>
          </cell>
          <cell r="B4643" t="str">
            <v>Tubo antivandalismo em aço galvanizado para estais de 61 cordoalhas D = 15,7 mm - fornecimento e instalação</v>
          </cell>
          <cell r="C4643" t="str">
            <v>m</v>
          </cell>
          <cell r="D4643">
            <v>3249.67</v>
          </cell>
        </row>
        <row r="4644">
          <cell r="A4644" t="str">
            <v>4208213</v>
          </cell>
          <cell r="B4644" t="str">
            <v>Tubo antivandalismo em aço galvanizado para estais de 73 cordoalhas D = 15,7 mm - fornecimento e instalação</v>
          </cell>
          <cell r="C4644" t="str">
            <v>m</v>
          </cell>
          <cell r="D4644">
            <v>3736.83</v>
          </cell>
        </row>
        <row r="4645">
          <cell r="A4645" t="str">
            <v>4208214</v>
          </cell>
          <cell r="B4645" t="str">
            <v>Tubo antivandalismo em aço galvanizado para estais de 85 cordoalhas D = 15,7 mm - fornecimento e instalação</v>
          </cell>
          <cell r="C4645" t="str">
            <v>m</v>
          </cell>
          <cell r="D4645">
            <v>4227.41</v>
          </cell>
        </row>
        <row r="4646">
          <cell r="A4646" t="str">
            <v>4208215</v>
          </cell>
          <cell r="B4646" t="str">
            <v>Tubo antivandalismo em aço galvanizado para estais de 91 cordoalhas D = 15,7 mm - fornecimento e instalação</v>
          </cell>
          <cell r="C4646" t="str">
            <v>m</v>
          </cell>
          <cell r="D4646">
            <v>4233.3500000000004</v>
          </cell>
        </row>
        <row r="4647">
          <cell r="A4647" t="str">
            <v>4208216</v>
          </cell>
          <cell r="B4647" t="str">
            <v>Tubo fôrma lado fixo em aço galvanizado para estais de 12 cordoalhas D = 15,7 mm - fornecimento e instalação</v>
          </cell>
          <cell r="C4647" t="str">
            <v>m</v>
          </cell>
          <cell r="D4647">
            <v>2355.41</v>
          </cell>
        </row>
        <row r="4648">
          <cell r="A4648" t="str">
            <v>4208217</v>
          </cell>
          <cell r="B4648" t="str">
            <v>Tubo fôrma lado fixo em aço galvanizado para estais de 19 cordoalhas D = 15,7 mm - fornecimento e instalação</v>
          </cell>
          <cell r="C4648" t="str">
            <v>m</v>
          </cell>
          <cell r="D4648">
            <v>2676.95</v>
          </cell>
        </row>
        <row r="4649">
          <cell r="A4649" t="str">
            <v>4208218</v>
          </cell>
          <cell r="B4649" t="str">
            <v>Tubo fôrma lado fixo em aço galvanizado para estais de 22 cordoalhas D = 15,7 mm - fornecimento e instalação</v>
          </cell>
          <cell r="C4649" t="str">
            <v>m</v>
          </cell>
          <cell r="D4649">
            <v>3497.96</v>
          </cell>
        </row>
        <row r="4650">
          <cell r="A4650" t="str">
            <v>4208219</v>
          </cell>
          <cell r="B4650" t="str">
            <v>Tubo fôrma lado fixo em aço galvanizado para estais de 31 cordoalhas D = 15,7 mm - fornecimento e instalação</v>
          </cell>
          <cell r="C4650" t="str">
            <v>m</v>
          </cell>
          <cell r="D4650">
            <v>4518.67</v>
          </cell>
        </row>
        <row r="4651">
          <cell r="A4651" t="str">
            <v>4208220</v>
          </cell>
          <cell r="B4651" t="str">
            <v>Tubo fôrma lado fixo em aço galvanizado para estais de 37 cordoalhas D = 15,7 mm - fornecimento e instalação</v>
          </cell>
          <cell r="C4651" t="str">
            <v>m</v>
          </cell>
          <cell r="D4651">
            <v>4787.59</v>
          </cell>
        </row>
        <row r="4652">
          <cell r="A4652" t="str">
            <v>4208221</v>
          </cell>
          <cell r="B4652" t="str">
            <v>Tubo fôrma lado fixo em aço galvanizado para estais de 43 cordoalhas D = 15,7 mm - fornecimento e instalação</v>
          </cell>
          <cell r="C4652" t="str">
            <v>m</v>
          </cell>
          <cell r="D4652">
            <v>6300.31</v>
          </cell>
        </row>
        <row r="4653">
          <cell r="A4653" t="str">
            <v>4208222</v>
          </cell>
          <cell r="B4653" t="str">
            <v>Tubo fôrma lado fixo em aço galvanizado para estais de 55 cordoalhas D = 15,7 mm - fornecimento e instalação</v>
          </cell>
          <cell r="C4653" t="str">
            <v>m</v>
          </cell>
          <cell r="D4653">
            <v>7946.92</v>
          </cell>
        </row>
        <row r="4654">
          <cell r="A4654" t="str">
            <v>4208223</v>
          </cell>
          <cell r="B4654" t="str">
            <v>Tubo fôrma lado fixo em aço galvanizado para estais de 61 cordoalhas D = 15,7 mm - fornecimento e instalação</v>
          </cell>
          <cell r="C4654" t="str">
            <v>m</v>
          </cell>
          <cell r="D4654">
            <v>7949.59</v>
          </cell>
        </row>
        <row r="4655">
          <cell r="A4655" t="str">
            <v>4208224</v>
          </cell>
          <cell r="B4655" t="str">
            <v>Tubo fôrma lado fixo em aço galvanizado para estais de 73 cordoalhas D = 15,7 mm - fornecimento e instalação</v>
          </cell>
          <cell r="C4655" t="str">
            <v>m</v>
          </cell>
          <cell r="D4655">
            <v>9267.32</v>
          </cell>
        </row>
        <row r="4656">
          <cell r="A4656" t="str">
            <v>4208225</v>
          </cell>
          <cell r="B4656" t="str">
            <v>Tubo fôrma lado fixo em aço galvanizado para estais de 85 cordoalhas D = 15,7 mm - fornecimento e instalação</v>
          </cell>
          <cell r="C4656" t="str">
            <v>m</v>
          </cell>
          <cell r="D4656">
            <v>10420.01</v>
          </cell>
        </row>
        <row r="4657">
          <cell r="A4657" t="str">
            <v>4208226</v>
          </cell>
          <cell r="B4657" t="str">
            <v>Tubo fôrma lado fixo em aço galvanizado para estais de 91 cordoalhas D = 15,7 mm - fornecimento e instalação</v>
          </cell>
          <cell r="C4657" t="str">
            <v>m</v>
          </cell>
          <cell r="D4657">
            <v>10613.12</v>
          </cell>
        </row>
        <row r="4658">
          <cell r="A4658" t="str">
            <v>4208227</v>
          </cell>
          <cell r="B4658" t="str">
            <v>Tubo fôrma lado regulável em aço galvanizado para estais de 12 cordoalhas D = 15,7 mm - fornecimento e instalação</v>
          </cell>
          <cell r="C4658" t="str">
            <v>m</v>
          </cell>
          <cell r="D4658">
            <v>1545.31</v>
          </cell>
        </row>
        <row r="4659">
          <cell r="A4659" t="str">
            <v>4208228</v>
          </cell>
          <cell r="B4659" t="str">
            <v>Tubo fôrma lado regulável em aço galvanizado para estais de 19 cordoalhas D = 15,7 mm - fornecimento e instalação</v>
          </cell>
          <cell r="C4659" t="str">
            <v>m</v>
          </cell>
          <cell r="D4659">
            <v>1764.19</v>
          </cell>
        </row>
        <row r="4660">
          <cell r="A4660" t="str">
            <v>4208229</v>
          </cell>
          <cell r="B4660" t="str">
            <v>Tubo fôrma lado regulável em aço galvanizado para estais de 22 cordoalhas D = 15,7 mm - fornecimento e instalação</v>
          </cell>
          <cell r="C4660" t="str">
            <v>m</v>
          </cell>
          <cell r="D4660">
            <v>2289.4</v>
          </cell>
        </row>
        <row r="4661">
          <cell r="A4661" t="str">
            <v>4208230</v>
          </cell>
          <cell r="B4661" t="str">
            <v>Tubo fôrma lado regulável em aço galvanizado para estais de 31 cordoalhas D = 15,7 mm - fornecimento e instalação</v>
          </cell>
          <cell r="C4661" t="str">
            <v>m</v>
          </cell>
          <cell r="D4661">
            <v>2959.08</v>
          </cell>
        </row>
        <row r="4662">
          <cell r="A4662" t="str">
            <v>4208231</v>
          </cell>
          <cell r="B4662" t="str">
            <v>Tubo fôrma lado regulável em aço galvanizado para estais de 37 cordoalhas D = 15,7 mm - fornecimento e instalação</v>
          </cell>
          <cell r="C4662" t="str">
            <v>m</v>
          </cell>
          <cell r="D4662">
            <v>3136.87</v>
          </cell>
        </row>
        <row r="4663">
          <cell r="A4663" t="str">
            <v>4208232</v>
          </cell>
          <cell r="B4663" t="str">
            <v>Tubo fôrma lado regulável em aço galvanizado para estais de 43 cordoalhas D = 15,7 mm - fornecimento e instalação</v>
          </cell>
          <cell r="C4663" t="str">
            <v>m</v>
          </cell>
          <cell r="D4663">
            <v>4120.78</v>
          </cell>
        </row>
        <row r="4664">
          <cell r="A4664" t="str">
            <v>4208233</v>
          </cell>
          <cell r="B4664" t="str">
            <v>Tubo fôrma lado regulável em aço galvanizado para estais de 55 cordoalhas D = 15,7 mm - fornecimento e instalação</v>
          </cell>
          <cell r="C4664" t="str">
            <v>m</v>
          </cell>
          <cell r="D4664">
            <v>5191.7700000000004</v>
          </cell>
        </row>
        <row r="4665">
          <cell r="A4665" t="str">
            <v>4208234</v>
          </cell>
          <cell r="B4665" t="str">
            <v>Tubo fôrma lado regulável em aço galvanizado para estais de 61 cordoalhas D = 15,7 mm - fornecimento e instalação</v>
          </cell>
          <cell r="C4665" t="str">
            <v>m</v>
          </cell>
          <cell r="D4665">
            <v>5194.24</v>
          </cell>
        </row>
        <row r="4666">
          <cell r="A4666" t="str">
            <v>4208235</v>
          </cell>
          <cell r="B4666" t="str">
            <v>Tubo fôrma lado regulável em aço galvanizado para estais de 73 cordoalhas D = 15,7 mm - fornecimento e instalação</v>
          </cell>
          <cell r="C4666" t="str">
            <v>m</v>
          </cell>
          <cell r="D4666">
            <v>6065.67</v>
          </cell>
        </row>
        <row r="4667">
          <cell r="A4667" t="str">
            <v>4208236</v>
          </cell>
          <cell r="B4667" t="str">
            <v>Tubo fôrma lado regulável em aço galvanizado para estais de 85 cordoalhas D = 15,7 mm - fornecimento e instalação</v>
          </cell>
          <cell r="C4667" t="str">
            <v>m</v>
          </cell>
          <cell r="D4667">
            <v>6920.97</v>
          </cell>
        </row>
        <row r="4668">
          <cell r="A4668" t="str">
            <v>4208237</v>
          </cell>
          <cell r="B4668" t="str">
            <v>Tubo fôrma lado regulável em aço galvanizado para estais de 91 cordoalhas D = 15,7 mm - fornecimento e instalação</v>
          </cell>
          <cell r="C4668" t="str">
            <v>m</v>
          </cell>
          <cell r="D4668">
            <v>6952.54</v>
          </cell>
        </row>
        <row r="4669">
          <cell r="A4669" t="str">
            <v>4208128</v>
          </cell>
          <cell r="B4669" t="str">
            <v>Tubo PEAD para estais - D = 110 mm - fornecimento e instalação</v>
          </cell>
          <cell r="C4669" t="str">
            <v>m</v>
          </cell>
          <cell r="D4669">
            <v>260.83999999999997</v>
          </cell>
        </row>
        <row r="4670">
          <cell r="A4670" t="str">
            <v>4208129</v>
          </cell>
          <cell r="B4670" t="str">
            <v>Tubo PEAD para estais - D = 140 mm - fornecimento e instalação</v>
          </cell>
          <cell r="C4670" t="str">
            <v>m</v>
          </cell>
          <cell r="D4670">
            <v>289.51</v>
          </cell>
        </row>
        <row r="4671">
          <cell r="A4671" t="str">
            <v>4208130</v>
          </cell>
          <cell r="B4671" t="str">
            <v>Tubo PEAD para estais - D = 160 mm - fornecimento e instalação</v>
          </cell>
          <cell r="C4671" t="str">
            <v>m</v>
          </cell>
          <cell r="D4671">
            <v>332.58</v>
          </cell>
        </row>
        <row r="4672">
          <cell r="A4672" t="str">
            <v>4208131</v>
          </cell>
          <cell r="B4672" t="str">
            <v>Tubo PEAD para estais - D = 180 mm - fornecimento e instalação</v>
          </cell>
          <cell r="C4672" t="str">
            <v>m</v>
          </cell>
          <cell r="D4672">
            <v>386.44</v>
          </cell>
        </row>
        <row r="4673">
          <cell r="A4673" t="str">
            <v>4208132</v>
          </cell>
          <cell r="B4673" t="str">
            <v>Tubo PEAD para estais - D = 200 mm - fornecimento e instalação</v>
          </cell>
          <cell r="C4673" t="str">
            <v>m</v>
          </cell>
          <cell r="D4673">
            <v>440.13</v>
          </cell>
        </row>
        <row r="4674">
          <cell r="A4674" t="str">
            <v>4208133</v>
          </cell>
          <cell r="B4674" t="str">
            <v>Tubo PEAD para estais - D = 225 mm - fornecimento e instalação</v>
          </cell>
          <cell r="C4674" t="str">
            <v>m</v>
          </cell>
          <cell r="D4674">
            <v>499.09</v>
          </cell>
        </row>
        <row r="4675">
          <cell r="A4675" t="str">
            <v>4208134</v>
          </cell>
          <cell r="B4675" t="str">
            <v>Tubo PEAD para estais - D = 250 mm - fornecimento e instalação</v>
          </cell>
          <cell r="C4675" t="str">
            <v>m</v>
          </cell>
          <cell r="D4675">
            <v>558.92999999999995</v>
          </cell>
        </row>
        <row r="4676">
          <cell r="A4676" t="str">
            <v>4208238</v>
          </cell>
          <cell r="B4676" t="str">
            <v>Tubo PEAD para estais - D = 280 mm - fornecimento e instalação</v>
          </cell>
          <cell r="C4676" t="str">
            <v>m</v>
          </cell>
          <cell r="D4676">
            <v>584.24</v>
          </cell>
        </row>
        <row r="4677">
          <cell r="A4677" t="str">
            <v>4208239</v>
          </cell>
          <cell r="B4677" t="str">
            <v>Tubo PEAD para estais - D = 315 mm - fornecimento e instalação</v>
          </cell>
          <cell r="C4677" t="str">
            <v>m</v>
          </cell>
          <cell r="D4677">
            <v>638.39</v>
          </cell>
        </row>
        <row r="4678">
          <cell r="A4678" t="str">
            <v>4413920</v>
          </cell>
          <cell r="B4678" t="str">
            <v>Adubação de cobertura por equipamento de hidrossemeadura em áreas de semeadura via seca ou de hidrossemeadura</v>
          </cell>
          <cell r="C4678" t="str">
            <v>m²</v>
          </cell>
          <cell r="D4678">
            <v>0.51</v>
          </cell>
        </row>
        <row r="4679">
          <cell r="A4679" t="str">
            <v>4413024</v>
          </cell>
          <cell r="B4679" t="str">
            <v>Adubação manual de cobertura em áreas de enleivamento ou de plantio de mudas de gramíneas</v>
          </cell>
          <cell r="C4679" t="str">
            <v>m²</v>
          </cell>
          <cell r="D4679">
            <v>0.39</v>
          </cell>
        </row>
        <row r="4680">
          <cell r="A4680" t="str">
            <v>4413022</v>
          </cell>
          <cell r="B4680" t="str">
            <v>Adubação manual de cobertura em áreas de semeadura via seca ou de hidrossemeadura</v>
          </cell>
          <cell r="C4680" t="str">
            <v>m²</v>
          </cell>
          <cell r="D4680">
            <v>0.59</v>
          </cell>
        </row>
        <row r="4681">
          <cell r="A4681" t="str">
            <v>4413020</v>
          </cell>
          <cell r="B4681" t="str">
            <v>Barreira arbórea para tratamento acústico das áreas lindeiras da faixa de domínio – densidade de plantio de 1,0 m entre mudas</v>
          </cell>
          <cell r="C4681" t="str">
            <v>m</v>
          </cell>
          <cell r="D4681">
            <v>37.85</v>
          </cell>
        </row>
        <row r="4682">
          <cell r="A4682" t="str">
            <v>4413013</v>
          </cell>
          <cell r="B4682" t="str">
            <v>Cerca de passagem de fauna com tela de alambrado sobre mureta de blocos de concreto - H = 20 cm - mourões de madeira a cada 2,5 m e esticador a cada 50 m</v>
          </cell>
          <cell r="C4682" t="str">
            <v>m</v>
          </cell>
          <cell r="D4682">
            <v>83.98</v>
          </cell>
        </row>
        <row r="4683">
          <cell r="A4683" t="str">
            <v>4413019</v>
          </cell>
          <cell r="B4683" t="str">
            <v>Cerca viva para tratamento acústico das áreas lindeiras da faixa de domínio – densidade de plantio de 1,0 m entre mudas</v>
          </cell>
          <cell r="C4683" t="str">
            <v>m</v>
          </cell>
          <cell r="D4683">
            <v>33.15</v>
          </cell>
        </row>
        <row r="4684">
          <cell r="A4684" t="str">
            <v>4413026</v>
          </cell>
          <cell r="B4684" t="str">
            <v>Dique de bambu para controle de erosão de taludes</v>
          </cell>
          <cell r="C4684" t="str">
            <v>m²</v>
          </cell>
          <cell r="D4684">
            <v>239.52</v>
          </cell>
        </row>
        <row r="4685">
          <cell r="A4685" t="str">
            <v>4413996</v>
          </cell>
          <cell r="B4685" t="str">
            <v>Enleivamento</v>
          </cell>
          <cell r="C4685" t="str">
            <v>m²</v>
          </cell>
          <cell r="D4685">
            <v>9.6199999999999992</v>
          </cell>
        </row>
        <row r="4686">
          <cell r="A4686" t="str">
            <v>4413942</v>
          </cell>
          <cell r="B4686" t="str">
            <v>Espalhamento de material em bota-fora</v>
          </cell>
          <cell r="C4686" t="str">
            <v>m³</v>
          </cell>
          <cell r="D4686">
            <v>1.98</v>
          </cell>
        </row>
        <row r="4687">
          <cell r="A4687" t="str">
            <v>4413018</v>
          </cell>
          <cell r="B4687" t="str">
            <v>Fixação de tela eletrossoldada em talude para lançamento de argamassa ou concreto projetado</v>
          </cell>
          <cell r="C4687" t="str">
            <v>kg</v>
          </cell>
          <cell r="D4687">
            <v>12.84</v>
          </cell>
        </row>
        <row r="4688">
          <cell r="A4688" t="str">
            <v>4413905</v>
          </cell>
          <cell r="B4688" t="str">
            <v>Hidrossemeadura</v>
          </cell>
          <cell r="C4688" t="str">
            <v>m²</v>
          </cell>
          <cell r="D4688">
            <v>6.09</v>
          </cell>
        </row>
        <row r="4689">
          <cell r="A4689" t="str">
            <v>4413987</v>
          </cell>
          <cell r="B4689" t="str">
            <v>Irrigação de área plantada para proteção vegetal do corpo estradal</v>
          </cell>
          <cell r="C4689" t="str">
            <v>m²</v>
          </cell>
          <cell r="D4689">
            <v>0.34</v>
          </cell>
        </row>
        <row r="4690">
          <cell r="A4690" t="str">
            <v>4413995</v>
          </cell>
          <cell r="B4690" t="str">
            <v>Obtenção de grama para replantio</v>
          </cell>
          <cell r="C4690" t="str">
            <v>m²</v>
          </cell>
          <cell r="D4690">
            <v>2.88</v>
          </cell>
        </row>
        <row r="4691">
          <cell r="A4691" t="str">
            <v>4413994</v>
          </cell>
          <cell r="B4691" t="str">
            <v>Passagem aérea de animais com rede de cabos de aço e sisal apoiadas em 6 postes de concreto de 15 m - extensão total de 100 m</v>
          </cell>
          <cell r="C4691" t="str">
            <v>m</v>
          </cell>
          <cell r="D4691">
            <v>682.9</v>
          </cell>
        </row>
        <row r="4692">
          <cell r="A4692" t="str">
            <v>4413200</v>
          </cell>
          <cell r="B4692" t="str">
            <v>Plantio de grama comercial em placas</v>
          </cell>
          <cell r="C4692" t="str">
            <v>m²</v>
          </cell>
          <cell r="D4692">
            <v>15.71</v>
          </cell>
        </row>
        <row r="4693">
          <cell r="A4693" t="str">
            <v>4413990</v>
          </cell>
          <cell r="B4693" t="str">
            <v>Plantio de muda de arbusto com altura até 0,50 m em cova de 0,40 x 0,40 x 0,40 m</v>
          </cell>
          <cell r="C4693" t="str">
            <v>un</v>
          </cell>
          <cell r="D4693">
            <v>33.15</v>
          </cell>
        </row>
        <row r="4694">
          <cell r="A4694" t="str">
            <v>4413989</v>
          </cell>
          <cell r="B4694" t="str">
            <v>Plantio de muda de árvore com altura de 0,30 a 0,80 m em cova de 0,60 x 0,60 x 0,60 m</v>
          </cell>
          <cell r="C4694" t="str">
            <v>un</v>
          </cell>
          <cell r="D4694">
            <v>37.85</v>
          </cell>
        </row>
        <row r="4695">
          <cell r="A4695" t="str">
            <v>4413951</v>
          </cell>
          <cell r="B4695" t="str">
            <v>Plantio de muda de árvore frutífera com altura até 1,00 m em cova de 0,60 x 0,60 x 0,60 m</v>
          </cell>
          <cell r="C4695" t="str">
            <v>un</v>
          </cell>
          <cell r="D4695">
            <v>51.32</v>
          </cell>
        </row>
        <row r="4696">
          <cell r="A4696" t="str">
            <v>4413950</v>
          </cell>
          <cell r="B4696" t="str">
            <v>Plantio de muda de árvore frutífera com altura de 1,00 a 2,00 m em cova de 0,60 x 0,60 x 0,60 m</v>
          </cell>
          <cell r="C4696" t="str">
            <v>un</v>
          </cell>
          <cell r="D4696">
            <v>96.89</v>
          </cell>
        </row>
        <row r="4697">
          <cell r="A4697" t="str">
            <v>4413949</v>
          </cell>
          <cell r="B4697" t="str">
            <v>Plantio de muda de árvore frutífera com altura de 2,00 a 3,00 m em cova de 0,60 x 0,60 x 0,60 m</v>
          </cell>
          <cell r="C4697" t="str">
            <v>un</v>
          </cell>
          <cell r="D4697">
            <v>219.56</v>
          </cell>
        </row>
        <row r="4698">
          <cell r="A4698" t="str">
            <v>4413948</v>
          </cell>
          <cell r="B4698" t="str">
            <v>Plantio de muda de árvore ornamental com altura até 1,00 m em cova de 0,60 x 0,60 x 0,60 m</v>
          </cell>
          <cell r="C4698" t="str">
            <v>un</v>
          </cell>
          <cell r="D4698">
            <v>46.37</v>
          </cell>
        </row>
        <row r="4699">
          <cell r="A4699" t="str">
            <v>4413947</v>
          </cell>
          <cell r="B4699" t="str">
            <v>Plantio de muda de árvore ornamental com altura de 1,00 a 2,00 m em cova de 0,60 x 0,60 x 0,60 m</v>
          </cell>
          <cell r="C4699" t="str">
            <v>un</v>
          </cell>
          <cell r="D4699">
            <v>90.67</v>
          </cell>
        </row>
        <row r="4700">
          <cell r="A4700" t="str">
            <v>4413946</v>
          </cell>
          <cell r="B4700" t="str">
            <v>Plantio de muda de árvore ornamental com altura de 2,00 a 3,00 m em cova de 0,60 x 0,60 x 0,60 m</v>
          </cell>
          <cell r="C4700" t="str">
            <v>un</v>
          </cell>
          <cell r="D4700">
            <v>111.07</v>
          </cell>
        </row>
        <row r="4701">
          <cell r="A4701" t="str">
            <v>4413952</v>
          </cell>
          <cell r="B4701" t="str">
            <v>Plantio de tapete de floríferas com altura até 0,50 m</v>
          </cell>
          <cell r="C4701" t="str">
            <v>m²</v>
          </cell>
          <cell r="D4701">
            <v>67.790000000000006</v>
          </cell>
        </row>
        <row r="4702">
          <cell r="A4702" t="str">
            <v>4413012</v>
          </cell>
          <cell r="B4702" t="str">
            <v>Preenchimento de erosão em talude com terra vegetal e sementes de gramíneas ensacadas</v>
          </cell>
          <cell r="C4702" t="str">
            <v>m³</v>
          </cell>
          <cell r="D4702">
            <v>372.46</v>
          </cell>
        </row>
        <row r="4703">
          <cell r="A4703" t="str">
            <v>4413014</v>
          </cell>
          <cell r="B4703" t="str">
            <v>Recuperação ambiental de pedreiras ou áreas degradadas com biomanta vegetal de fibras de coco</v>
          </cell>
          <cell r="C4703" t="str">
            <v>m²</v>
          </cell>
          <cell r="D4703">
            <v>16.190000000000001</v>
          </cell>
        </row>
        <row r="4704">
          <cell r="A4704" t="str">
            <v>4413016</v>
          </cell>
          <cell r="B4704" t="str">
            <v>Recuperação ambiental de pedreiras ou áreas degradadas com biomanta vegetal de fibras de palha em áreas com inclinação máxima de 1:1,5</v>
          </cell>
          <cell r="C4704" t="str">
            <v>m²</v>
          </cell>
          <cell r="D4704">
            <v>9.92</v>
          </cell>
        </row>
        <row r="4705">
          <cell r="A4705" t="str">
            <v>4413984</v>
          </cell>
          <cell r="B4705" t="str">
            <v>Regularização de bota-fora com espalhamento e compactação</v>
          </cell>
          <cell r="C4705" t="str">
            <v>m³</v>
          </cell>
          <cell r="D4705">
            <v>3.83</v>
          </cell>
        </row>
        <row r="4706">
          <cell r="A4706" t="str">
            <v>4413986</v>
          </cell>
          <cell r="B4706" t="str">
            <v>Regularização de superfície com motoniveladora</v>
          </cell>
          <cell r="C4706" t="str">
            <v>m²</v>
          </cell>
          <cell r="D4706">
            <v>7.0000000000000007E-2</v>
          </cell>
        </row>
        <row r="4707">
          <cell r="A4707" t="str">
            <v>4413985</v>
          </cell>
          <cell r="B4707" t="str">
            <v>Regularização manual de taludes de cortes e aterros</v>
          </cell>
          <cell r="C4707" t="str">
            <v>m²</v>
          </cell>
          <cell r="D4707">
            <v>21.76</v>
          </cell>
        </row>
        <row r="4708">
          <cell r="A4708" t="str">
            <v>4413017</v>
          </cell>
          <cell r="B4708" t="str">
            <v>Retentores de sedimentos em fibras vegetais - D = 20 cm</v>
          </cell>
          <cell r="C4708" t="str">
            <v>m</v>
          </cell>
          <cell r="D4708">
            <v>63.53</v>
          </cell>
        </row>
        <row r="4709">
          <cell r="A4709" t="str">
            <v>4415673</v>
          </cell>
          <cell r="B4709" t="str">
            <v>Revestimento vegetal com grama em mudas em superfícies inclinadas</v>
          </cell>
          <cell r="C4709" t="str">
            <v>m²</v>
          </cell>
          <cell r="D4709">
            <v>7.83</v>
          </cell>
        </row>
        <row r="4710">
          <cell r="A4710" t="str">
            <v>4415684</v>
          </cell>
          <cell r="B4710" t="str">
            <v>Revestimento vegetal com grama em mudas em superfícies planas</v>
          </cell>
          <cell r="C4710" t="str">
            <v>m²</v>
          </cell>
          <cell r="D4710">
            <v>4.42</v>
          </cell>
        </row>
        <row r="4711">
          <cell r="A4711" t="str">
            <v>4413993</v>
          </cell>
          <cell r="B4711" t="str">
            <v>Revestimento vegetal por semeadura a lanço manual de gramíneas e leguminosas</v>
          </cell>
          <cell r="C4711" t="str">
            <v>m²</v>
          </cell>
          <cell r="D4711">
            <v>0.53</v>
          </cell>
        </row>
        <row r="4712">
          <cell r="A4712" t="str">
            <v>4507754</v>
          </cell>
          <cell r="B4712" t="str">
            <v>Ancoragem ativa com 10 cordoalhas aderentes D = 12,7 mm - fornecimento e instalação</v>
          </cell>
          <cell r="C4712" t="str">
            <v>un</v>
          </cell>
          <cell r="D4712">
            <v>872.3</v>
          </cell>
        </row>
        <row r="4713">
          <cell r="A4713" t="str">
            <v>4507738</v>
          </cell>
          <cell r="B4713" t="str">
            <v>Ancoragem ativa com 10 cordoalhas aderentes D = 15,2 mm - fornecimento e instalação</v>
          </cell>
          <cell r="C4713" t="str">
            <v>un</v>
          </cell>
          <cell r="D4713">
            <v>1175.3699999999999</v>
          </cell>
        </row>
        <row r="4714">
          <cell r="A4714" t="str">
            <v>4507755</v>
          </cell>
          <cell r="B4714" t="str">
            <v>Ancoragem ativa com 12 cordoalhas aderentes D = 12,7 mm - fornecimento e instalação</v>
          </cell>
          <cell r="C4714" t="str">
            <v>un</v>
          </cell>
          <cell r="D4714">
            <v>1096.74</v>
          </cell>
        </row>
        <row r="4715">
          <cell r="A4715" t="str">
            <v>4507756</v>
          </cell>
          <cell r="B4715" t="str">
            <v>Ancoragem ativa com 12 cordoalhas aderentes D = 15,2 mm - fornecimento e instalação</v>
          </cell>
          <cell r="C4715" t="str">
            <v>un</v>
          </cell>
          <cell r="D4715">
            <v>1433.36</v>
          </cell>
        </row>
        <row r="4716">
          <cell r="A4716" t="str">
            <v>4507757</v>
          </cell>
          <cell r="B4716" t="str">
            <v>Ancoragem ativa com 15 cordoalhas aderentes D = 12,7 mm - fornecimento e instalação</v>
          </cell>
          <cell r="C4716" t="str">
            <v>un</v>
          </cell>
          <cell r="D4716">
            <v>1519.42</v>
          </cell>
        </row>
        <row r="4717">
          <cell r="A4717" t="str">
            <v>4507758</v>
          </cell>
          <cell r="B4717" t="str">
            <v>Ancoragem ativa com 15 cordoalhas aderentes D = 15,2 mm - fornecimento e instalação</v>
          </cell>
          <cell r="C4717" t="str">
            <v>un</v>
          </cell>
          <cell r="D4717">
            <v>1867.16</v>
          </cell>
        </row>
        <row r="4718">
          <cell r="A4718" t="str">
            <v>4507759</v>
          </cell>
          <cell r="B4718" t="str">
            <v>Ancoragem ativa com 19 cordoalhas aderentes D = 12,7 mm - fornecimento e instalação</v>
          </cell>
          <cell r="C4718" t="str">
            <v>un</v>
          </cell>
          <cell r="D4718">
            <v>1920.18</v>
          </cell>
        </row>
        <row r="4719">
          <cell r="A4719" t="str">
            <v>4507760</v>
          </cell>
          <cell r="B4719" t="str">
            <v>Ancoragem ativa com 19 cordoalhas aderentes D = 15,2 mm - fornecimento e instalação</v>
          </cell>
          <cell r="C4719" t="str">
            <v>un</v>
          </cell>
          <cell r="D4719">
            <v>2419.9299999999998</v>
          </cell>
        </row>
        <row r="4720">
          <cell r="A4720" t="str">
            <v>4507761</v>
          </cell>
          <cell r="B4720" t="str">
            <v>Ancoragem ativa com 22 cordoalhas aderentes D = 12,7 mm - fornecimento e instalação</v>
          </cell>
          <cell r="C4720" t="str">
            <v>un</v>
          </cell>
          <cell r="D4720">
            <v>2467.46</v>
          </cell>
        </row>
        <row r="4721">
          <cell r="A4721" t="str">
            <v>4507762</v>
          </cell>
          <cell r="B4721" t="str">
            <v>Ancoragem ativa com 22 cordoalhas aderentes D = 15,2 mm - fornecimento e instalação</v>
          </cell>
          <cell r="C4721" t="str">
            <v>un</v>
          </cell>
          <cell r="D4721">
            <v>3099.15</v>
          </cell>
        </row>
        <row r="4722">
          <cell r="A4722" t="str">
            <v>4507763</v>
          </cell>
          <cell r="B4722" t="str">
            <v>Ancoragem ativa com 27 cordoalhas aderentes D = 12,7 mm - fornecimento e instalação</v>
          </cell>
          <cell r="C4722" t="str">
            <v>un</v>
          </cell>
          <cell r="D4722">
            <v>2951.99</v>
          </cell>
        </row>
        <row r="4723">
          <cell r="A4723" t="str">
            <v>4507764</v>
          </cell>
          <cell r="B4723" t="str">
            <v>Ancoragem ativa com 27 cordoalhas aderentes D = 15,2 mm - fornecimento e instalação</v>
          </cell>
          <cell r="C4723" t="str">
            <v>un</v>
          </cell>
          <cell r="D4723">
            <v>4047.06</v>
          </cell>
        </row>
        <row r="4724">
          <cell r="A4724" t="str">
            <v>4507765</v>
          </cell>
          <cell r="B4724" t="str">
            <v>Ancoragem ativa com 31 cordoalhas aderentes D = 12,7 mm - fornecimento e instalação</v>
          </cell>
          <cell r="C4724" t="str">
            <v>un</v>
          </cell>
          <cell r="D4724">
            <v>3171.69</v>
          </cell>
        </row>
        <row r="4725">
          <cell r="A4725" t="str">
            <v>4508192</v>
          </cell>
          <cell r="B4725" t="str">
            <v>Ancoragem ativa com 31 cordoalhas aderentes D = 15,2 mm - fornecimento e instalação</v>
          </cell>
          <cell r="C4725" t="str">
            <v>un</v>
          </cell>
          <cell r="D4725">
            <v>5345</v>
          </cell>
        </row>
        <row r="4726">
          <cell r="A4726" t="str">
            <v>4507766</v>
          </cell>
          <cell r="B4726" t="str">
            <v>Ancoragem ativa com 4 cordoalhas aderentes D = 12,7 mm - fornecimento e instalação</v>
          </cell>
          <cell r="C4726" t="str">
            <v>un</v>
          </cell>
          <cell r="D4726">
            <v>423.75</v>
          </cell>
        </row>
        <row r="4727">
          <cell r="A4727" t="str">
            <v>4507767</v>
          </cell>
          <cell r="B4727" t="str">
            <v>Ancoragem ativa com 4 cordoalhas aderentes D = 15,2 mm - fornecimento e instalação</v>
          </cell>
          <cell r="C4727" t="str">
            <v>un</v>
          </cell>
          <cell r="D4727">
            <v>509.94</v>
          </cell>
        </row>
        <row r="4728">
          <cell r="A4728" t="str">
            <v>4507768</v>
          </cell>
          <cell r="B4728" t="str">
            <v>Ancoragem ativa com 6 cordoalhas aderentes D = 12,7 mm - fornecimento e instalação</v>
          </cell>
          <cell r="C4728" t="str">
            <v>un</v>
          </cell>
          <cell r="D4728">
            <v>531.6</v>
          </cell>
        </row>
        <row r="4729">
          <cell r="A4729" t="str">
            <v>4507769</v>
          </cell>
          <cell r="B4729" t="str">
            <v>Ancoragem ativa com 6 cordoalhas aderentes D = 15,2 mm - fornecimento e instalação</v>
          </cell>
          <cell r="C4729" t="str">
            <v>un</v>
          </cell>
          <cell r="D4729">
            <v>661.68</v>
          </cell>
        </row>
        <row r="4730">
          <cell r="A4730" t="str">
            <v>4507770</v>
          </cell>
          <cell r="B4730" t="str">
            <v>Ancoragem ativa com 7 cordoalhas aderentes D = 12,7 mm - fornecimento e instalação</v>
          </cell>
          <cell r="C4730" t="str">
            <v>un</v>
          </cell>
          <cell r="D4730">
            <v>609.98</v>
          </cell>
        </row>
        <row r="4731">
          <cell r="A4731" t="str">
            <v>4507771</v>
          </cell>
          <cell r="B4731" t="str">
            <v>Ancoragem ativa com 7 cordoalhas aderentes D = 15,2 mm - fornecimento e instalação</v>
          </cell>
          <cell r="C4731" t="str">
            <v>un</v>
          </cell>
          <cell r="D4731">
            <v>774.93</v>
          </cell>
        </row>
        <row r="4732">
          <cell r="A4732" t="str">
            <v>4507772</v>
          </cell>
          <cell r="B4732" t="str">
            <v>Ancoragem ativa com 8 cordoalhas aderentes D = 12,7 mm - fornecimento e instalação</v>
          </cell>
          <cell r="C4732" t="str">
            <v>un</v>
          </cell>
          <cell r="D4732">
            <v>759.35</v>
          </cell>
        </row>
        <row r="4733">
          <cell r="A4733" t="str">
            <v>4508193</v>
          </cell>
          <cell r="B4733" t="str">
            <v>Ancoragem ativa com 8 cordoalhas aderentes D = 15,2 mm - fornecimento e instalação</v>
          </cell>
          <cell r="C4733" t="str">
            <v>un</v>
          </cell>
          <cell r="D4733">
            <v>896.03</v>
          </cell>
        </row>
        <row r="4734">
          <cell r="A4734" t="str">
            <v>4507773</v>
          </cell>
          <cell r="B4734" t="str">
            <v>Ancoragem ativa com 9 cordoalhas aderentes D = 12,7 mm - fornecimento e instalação</v>
          </cell>
          <cell r="C4734" t="str">
            <v>un</v>
          </cell>
          <cell r="D4734">
            <v>802.31</v>
          </cell>
        </row>
        <row r="4735">
          <cell r="A4735" t="str">
            <v>4507774</v>
          </cell>
          <cell r="B4735" t="str">
            <v>Ancoragem ativa com 9 cordoalhas aderentes D = 15,2 mm - fornecimento e instalação</v>
          </cell>
          <cell r="C4735" t="str">
            <v>un</v>
          </cell>
          <cell r="D4735">
            <v>1048.72</v>
          </cell>
        </row>
        <row r="4736">
          <cell r="A4736" t="str">
            <v>4507775</v>
          </cell>
          <cell r="B4736" t="str">
            <v>Ancoragem ativa para lajes com 1 cordoalha aderente D = 12,7 mm - fornecimento e instalação</v>
          </cell>
          <cell r="C4736" t="str">
            <v>un</v>
          </cell>
          <cell r="D4736">
            <v>97.06</v>
          </cell>
        </row>
        <row r="4737">
          <cell r="A4737" t="str">
            <v>4507776</v>
          </cell>
          <cell r="B4737" t="str">
            <v>Ancoragem ativa para lajes com 1 cordoalha aderente D = 15,2 mm - fornecimento e instalação</v>
          </cell>
          <cell r="C4737" t="str">
            <v>un</v>
          </cell>
          <cell r="D4737">
            <v>107.93</v>
          </cell>
        </row>
        <row r="4738">
          <cell r="A4738" t="str">
            <v>4507783</v>
          </cell>
          <cell r="B4738" t="str">
            <v>Ancoragem ativa para lajes com 1 cordoalha engraxada D = 12,7 mm - fornecimento e instalação</v>
          </cell>
          <cell r="C4738" t="str">
            <v>un</v>
          </cell>
          <cell r="D4738">
            <v>81.12</v>
          </cell>
        </row>
        <row r="4739">
          <cell r="A4739" t="str">
            <v>4507784</v>
          </cell>
          <cell r="B4739" t="str">
            <v>Ancoragem ativa para lajes com 1 cordoalha engraxada D = 15,2 mm - fornecimento e instalação</v>
          </cell>
          <cell r="C4739" t="str">
            <v>un</v>
          </cell>
          <cell r="D4739">
            <v>113.36</v>
          </cell>
        </row>
        <row r="4740">
          <cell r="A4740" t="str">
            <v>4507777</v>
          </cell>
          <cell r="B4740" t="str">
            <v>Ancoragem ativa para lajes com 2 cordoalhas aderentes D = 12,7 mm - fornecimento e instalação</v>
          </cell>
          <cell r="C4740" t="str">
            <v>un</v>
          </cell>
          <cell r="D4740">
            <v>188.61</v>
          </cell>
        </row>
        <row r="4741">
          <cell r="A4741" t="str">
            <v>4507778</v>
          </cell>
          <cell r="B4741" t="str">
            <v>Ancoragem ativa para lajes com 2 cordoalhas aderentes D = 15,2 mm - fornecimento e instalação</v>
          </cell>
          <cell r="C4741" t="str">
            <v>un</v>
          </cell>
          <cell r="D4741">
            <v>238.62</v>
          </cell>
        </row>
        <row r="4742">
          <cell r="A4742" t="str">
            <v>4507779</v>
          </cell>
          <cell r="B4742" t="str">
            <v>Ancoragem ativa para lajes com 3 cordoalhas aderentes D = 12,7 mm - fornecimento e instalação</v>
          </cell>
          <cell r="C4742" t="str">
            <v>un</v>
          </cell>
          <cell r="D4742">
            <v>262.73</v>
          </cell>
        </row>
        <row r="4743">
          <cell r="A4743" t="str">
            <v>4507780</v>
          </cell>
          <cell r="B4743" t="str">
            <v>Ancoragem ativa para lajes com 3 cordoalhas aderentes D = 15,2 mm - fornecimento e instalação</v>
          </cell>
          <cell r="C4743" t="str">
            <v>un</v>
          </cell>
          <cell r="D4743">
            <v>294.63</v>
          </cell>
        </row>
        <row r="4744">
          <cell r="A4744" t="str">
            <v>4507781</v>
          </cell>
          <cell r="B4744" t="str">
            <v>Ancoragem ativa para lajes com 4 cordoalhas aderentes D = 12,7 mm - fornecimento e instalação</v>
          </cell>
          <cell r="C4744" t="str">
            <v>un</v>
          </cell>
          <cell r="D4744">
            <v>342.57</v>
          </cell>
        </row>
        <row r="4745">
          <cell r="A4745" t="str">
            <v>4507782</v>
          </cell>
          <cell r="B4745" t="str">
            <v>Ancoragem ativa para lajes com 4 cordoalhas aderentes D = 15,2 mm - fornecimento e instalação</v>
          </cell>
          <cell r="C4745" t="str">
            <v>un</v>
          </cell>
          <cell r="D4745">
            <v>408.86</v>
          </cell>
        </row>
        <row r="4746">
          <cell r="A4746" t="str">
            <v>4507785</v>
          </cell>
          <cell r="B4746" t="str">
            <v>Ancoragem passiva com 10 cordoalhas aderentes D = 12,7 mm - fornecimento e instalação</v>
          </cell>
          <cell r="C4746" t="str">
            <v>un</v>
          </cell>
          <cell r="D4746">
            <v>139.63999999999999</v>
          </cell>
        </row>
        <row r="4747">
          <cell r="A4747" t="str">
            <v>4508194</v>
          </cell>
          <cell r="B4747" t="str">
            <v>Ancoragem passiva com 10 cordoalhas aderentes D = 15,2 mm - fornecimento e instalação</v>
          </cell>
          <cell r="C4747" t="str">
            <v>un</v>
          </cell>
          <cell r="D4747">
            <v>143.37</v>
          </cell>
        </row>
        <row r="4748">
          <cell r="A4748" t="str">
            <v>4507786</v>
          </cell>
          <cell r="B4748" t="str">
            <v>Ancoragem passiva com 12 cordoalhas aderentes D = 12,7 mm - fornecimento e instalação</v>
          </cell>
          <cell r="C4748" t="str">
            <v>un</v>
          </cell>
          <cell r="D4748">
            <v>163.33000000000001</v>
          </cell>
        </row>
        <row r="4749">
          <cell r="A4749" t="str">
            <v>4507787</v>
          </cell>
          <cell r="B4749" t="str">
            <v>Ancoragem passiva com 12 cordoalhas aderentes D = 15,2 mm - fornecimento e instalação</v>
          </cell>
          <cell r="C4749" t="str">
            <v>un</v>
          </cell>
          <cell r="D4749">
            <v>167.18</v>
          </cell>
        </row>
        <row r="4750">
          <cell r="A4750" t="str">
            <v>4507788</v>
          </cell>
          <cell r="B4750" t="str">
            <v>Ancoragem passiva com 15 cordoalhas aderentes D = 12,7 mm - fornecimento e instalação</v>
          </cell>
          <cell r="C4750" t="str">
            <v>un</v>
          </cell>
          <cell r="D4750">
            <v>217.49</v>
          </cell>
        </row>
        <row r="4751">
          <cell r="A4751" t="str">
            <v>4507789</v>
          </cell>
          <cell r="B4751" t="str">
            <v>Ancoragem passiva com 15 cordoalhas aderentes D = 15,2 mm - fornecimento e instalação</v>
          </cell>
          <cell r="C4751" t="str">
            <v>un</v>
          </cell>
          <cell r="D4751">
            <v>224.62</v>
          </cell>
        </row>
        <row r="4752">
          <cell r="A4752" t="str">
            <v>4507790</v>
          </cell>
          <cell r="B4752" t="str">
            <v>Ancoragem passiva com 19 cordoalhas aderentes D = 12,7 mm - fornecimento e instalação</v>
          </cell>
          <cell r="C4752" t="str">
            <v>un</v>
          </cell>
          <cell r="D4752">
            <v>267.92</v>
          </cell>
        </row>
        <row r="4753">
          <cell r="A4753" t="str">
            <v>4507791</v>
          </cell>
          <cell r="B4753" t="str">
            <v>Ancoragem passiva com 19 cordoalhas aderentes D = 15,2 mm - fornecimento e instalação</v>
          </cell>
          <cell r="C4753" t="str">
            <v>un</v>
          </cell>
          <cell r="D4753">
            <v>276.95</v>
          </cell>
        </row>
        <row r="4754">
          <cell r="A4754" t="str">
            <v>4507792</v>
          </cell>
          <cell r="B4754" t="str">
            <v>Ancoragem passiva com 22 cordoalhas aderentes D = 12,7 mm - fornecimento e instalação</v>
          </cell>
          <cell r="C4754" t="str">
            <v>un</v>
          </cell>
          <cell r="D4754">
            <v>313.12</v>
          </cell>
        </row>
        <row r="4755">
          <cell r="A4755" t="str">
            <v>4507793</v>
          </cell>
          <cell r="B4755" t="str">
            <v>Ancoragem passiva com 22 cordoalhas aderentes D = 15,2 mm - fornecimento e instalação</v>
          </cell>
          <cell r="C4755" t="str">
            <v>un</v>
          </cell>
          <cell r="D4755">
            <v>325.66000000000003</v>
          </cell>
        </row>
        <row r="4756">
          <cell r="A4756" t="str">
            <v>4507794</v>
          </cell>
          <cell r="B4756" t="str">
            <v>Ancoragem passiva com 27 cordoalhas aderentes D = 12,7 mm - fornecimento e instalação</v>
          </cell>
          <cell r="C4756" t="str">
            <v>un</v>
          </cell>
          <cell r="D4756">
            <v>398.56</v>
          </cell>
        </row>
        <row r="4757">
          <cell r="A4757" t="str">
            <v>4507795</v>
          </cell>
          <cell r="B4757" t="str">
            <v>Ancoragem passiva com 27 cordoalhas aderentes D = 15,2 mm - fornecimento e instalação</v>
          </cell>
          <cell r="C4757" t="str">
            <v>un</v>
          </cell>
          <cell r="D4757">
            <v>422.16</v>
          </cell>
        </row>
        <row r="4758">
          <cell r="A4758" t="str">
            <v>4507796</v>
          </cell>
          <cell r="B4758" t="str">
            <v>Ancoragem passiva com 31 cordoalhas aderentes D = 12,7 mm - fornecimento e instalação</v>
          </cell>
          <cell r="C4758" t="str">
            <v>un</v>
          </cell>
          <cell r="D4758">
            <v>457.12</v>
          </cell>
        </row>
        <row r="4759">
          <cell r="A4759" t="str">
            <v>4508190</v>
          </cell>
          <cell r="B4759" t="str">
            <v>Ancoragem passiva com 31 cordoalhas aderentes D = 15,2 mm - fornecimento e instalação</v>
          </cell>
          <cell r="C4759" t="str">
            <v>un</v>
          </cell>
          <cell r="D4759">
            <v>497.38</v>
          </cell>
        </row>
        <row r="4760">
          <cell r="A4760" t="str">
            <v>4507797</v>
          </cell>
          <cell r="B4760" t="str">
            <v>Ancoragem passiva com 4 cordoalhas aderentes D = 12,7 mm - fornecimento e instalação</v>
          </cell>
          <cell r="C4760" t="str">
            <v>un</v>
          </cell>
          <cell r="D4760">
            <v>65.59</v>
          </cell>
        </row>
        <row r="4761">
          <cell r="A4761" t="str">
            <v>4507798</v>
          </cell>
          <cell r="B4761" t="str">
            <v>Ancoragem passiva com 4 cordoalhas aderentes D = 15,2 mm - fornecimento e instalação</v>
          </cell>
          <cell r="C4761" t="str">
            <v>un</v>
          </cell>
          <cell r="D4761">
            <v>66.34</v>
          </cell>
        </row>
        <row r="4762">
          <cell r="A4762" t="str">
            <v>4507799</v>
          </cell>
          <cell r="B4762" t="str">
            <v>Ancoragem passiva com 6 cordoalhas aderentes D = 12,7 mm - fornecimento e instalação</v>
          </cell>
          <cell r="C4762" t="str">
            <v>un</v>
          </cell>
          <cell r="D4762">
            <v>91.98</v>
          </cell>
        </row>
        <row r="4763">
          <cell r="A4763" t="str">
            <v>4507800</v>
          </cell>
          <cell r="B4763" t="str">
            <v>Ancoragem passiva com 6 cordoalhas aderentes D = 15,2 mm - fornecimento e instalação</v>
          </cell>
          <cell r="C4763" t="str">
            <v>un</v>
          </cell>
          <cell r="D4763">
            <v>93.37</v>
          </cell>
        </row>
        <row r="4764">
          <cell r="A4764" t="str">
            <v>4507801</v>
          </cell>
          <cell r="B4764" t="str">
            <v>Ancoragem passiva com 7 cordoalhas aderentes D = 12,7 mm - fornecimento e instalação</v>
          </cell>
          <cell r="C4764" t="str">
            <v>un</v>
          </cell>
          <cell r="D4764">
            <v>111.2</v>
          </cell>
        </row>
        <row r="4765">
          <cell r="A4765" t="str">
            <v>4507802</v>
          </cell>
          <cell r="B4765" t="str">
            <v>Ancoragem passiva com 7 cordoalhas aderentes D = 15,2 mm - fornecimento e instalação</v>
          </cell>
          <cell r="C4765" t="str">
            <v>un</v>
          </cell>
          <cell r="D4765">
            <v>112.59</v>
          </cell>
        </row>
        <row r="4766">
          <cell r="A4766" t="str">
            <v>4507803</v>
          </cell>
          <cell r="B4766" t="str">
            <v>Ancoragem passiva com 8 cordoalhas aderentes D = 12,7 mm - fornecimento e instalação</v>
          </cell>
          <cell r="C4766" t="str">
            <v>un</v>
          </cell>
          <cell r="D4766">
            <v>111.66</v>
          </cell>
        </row>
        <row r="4767">
          <cell r="A4767" t="str">
            <v>4508191</v>
          </cell>
          <cell r="B4767" t="str">
            <v>Ancoragem passiva com 8 cordoalhas aderentes D = 15,2 mm - fornecimento e instalação</v>
          </cell>
          <cell r="C4767" t="str">
            <v>un</v>
          </cell>
          <cell r="D4767">
            <v>113.05</v>
          </cell>
        </row>
        <row r="4768">
          <cell r="A4768" t="str">
            <v>4507804</v>
          </cell>
          <cell r="B4768" t="str">
            <v>Ancoragem passiva com 9 cordoalhas aderentes D = 12,7 mm - fornecimento e instalação</v>
          </cell>
          <cell r="C4768" t="str">
            <v>un</v>
          </cell>
          <cell r="D4768">
            <v>137.53</v>
          </cell>
        </row>
        <row r="4769">
          <cell r="A4769" t="str">
            <v>4507805</v>
          </cell>
          <cell r="B4769" t="str">
            <v>Ancoragem passiva com 9 cordoalhas aderentes D = 15,2 mm - fornecimento e instalação</v>
          </cell>
          <cell r="C4769" t="str">
            <v>un</v>
          </cell>
          <cell r="D4769">
            <v>132.77000000000001</v>
          </cell>
        </row>
        <row r="4770">
          <cell r="A4770" t="str">
            <v>4507806</v>
          </cell>
          <cell r="B4770" t="str">
            <v>Ancoragem passiva para lajes com 1 cordoalha aderente D = 12,7 mm - fornecimento e instalação</v>
          </cell>
          <cell r="C4770" t="str">
            <v>un</v>
          </cell>
          <cell r="D4770">
            <v>27.03</v>
          </cell>
        </row>
        <row r="4771">
          <cell r="A4771" t="str">
            <v>4507807</v>
          </cell>
          <cell r="B4771" t="str">
            <v>Ancoragem passiva para lajes com 1 cordoalha aderente D = 15,2 mm - fornecimento e instalação</v>
          </cell>
          <cell r="C4771" t="str">
            <v>un</v>
          </cell>
          <cell r="D4771">
            <v>32.799999999999997</v>
          </cell>
        </row>
        <row r="4772">
          <cell r="A4772" t="str">
            <v>4507866</v>
          </cell>
          <cell r="B4772" t="str">
            <v>Ancoragem passiva para lajes com 1 cordoalha engraxada D = 12,7 mm - fornecimento e instalação</v>
          </cell>
          <cell r="C4772" t="str">
            <v>un</v>
          </cell>
          <cell r="D4772">
            <v>75.86</v>
          </cell>
        </row>
        <row r="4773">
          <cell r="A4773" t="str">
            <v>4507867</v>
          </cell>
          <cell r="B4773" t="str">
            <v>Ancoragem passiva para lajes com 1 cordoalha engraxada D = 15,2 mm - fornecimento e instalação</v>
          </cell>
          <cell r="C4773" t="str">
            <v>un</v>
          </cell>
          <cell r="D4773">
            <v>108.09</v>
          </cell>
        </row>
        <row r="4774">
          <cell r="A4774" t="str">
            <v>4507808</v>
          </cell>
          <cell r="B4774" t="str">
            <v>Ancoragem passiva para lajes com 2 cordoalhas aderentes D = 12,7 mm - fornecimento e instalação</v>
          </cell>
          <cell r="C4774" t="str">
            <v>un</v>
          </cell>
          <cell r="D4774">
            <v>29.69</v>
          </cell>
        </row>
        <row r="4775">
          <cell r="A4775" t="str">
            <v>4507809</v>
          </cell>
          <cell r="B4775" t="str">
            <v>Ancoragem passiva para lajes com 2 cordoalhas aderentes D = 15,2 mm - fornecimento e instalação</v>
          </cell>
          <cell r="C4775" t="str">
            <v>un</v>
          </cell>
          <cell r="D4775">
            <v>36.5</v>
          </cell>
        </row>
        <row r="4776">
          <cell r="A4776" t="str">
            <v>4507810</v>
          </cell>
          <cell r="B4776" t="str">
            <v>Ancoragem passiva para lajes com 3 cordoalhas aderentes D = 12,7 mm - fornecimento e instalação</v>
          </cell>
          <cell r="C4776" t="str">
            <v>un</v>
          </cell>
          <cell r="D4776">
            <v>50.19</v>
          </cell>
        </row>
        <row r="4777">
          <cell r="A4777" t="str">
            <v>4507811</v>
          </cell>
          <cell r="B4777" t="str">
            <v>Ancoragem passiva para lajes com 3 cordoalhas aderentes D = 15,2 mm - fornecimento e instalação</v>
          </cell>
          <cell r="C4777" t="str">
            <v>un</v>
          </cell>
          <cell r="D4777">
            <v>57.98</v>
          </cell>
        </row>
        <row r="4778">
          <cell r="A4778" t="str">
            <v>4507812</v>
          </cell>
          <cell r="B4778" t="str">
            <v>Ancoragem passiva para lajes com 4 cordoalhas aderentes D = 12,7 mm - fornecimento e instalação</v>
          </cell>
          <cell r="C4778" t="str">
            <v>un</v>
          </cell>
          <cell r="D4778">
            <v>55.58</v>
          </cell>
        </row>
        <row r="4779">
          <cell r="A4779" t="str">
            <v>4507813</v>
          </cell>
          <cell r="B4779" t="str">
            <v>Ancoragem passiva para lajes com 4 cordoalhas aderentes D = 15,2 mm - fornecimento e instalação</v>
          </cell>
          <cell r="C4779" t="str">
            <v>un</v>
          </cell>
          <cell r="D4779">
            <v>66.13</v>
          </cell>
        </row>
        <row r="4780">
          <cell r="A4780" t="str">
            <v>4507851</v>
          </cell>
          <cell r="B4780" t="str">
            <v>Bainha metálica ovalizada seção 19 x 36 mm para 1 cordoalha D = 12,7 mm - fornecimento, instalação e injeção de nata de cimento</v>
          </cell>
          <cell r="C4780" t="str">
            <v>m</v>
          </cell>
          <cell r="D4780">
            <v>24.42</v>
          </cell>
        </row>
        <row r="4781">
          <cell r="A4781" t="str">
            <v>4507852</v>
          </cell>
          <cell r="B4781" t="str">
            <v>Bainha metálica ovalizada seção 19 x 36 mm para 2 cordoalhas D = 12,7 mm - fornecimento, instalação e injeção de nata de cimento</v>
          </cell>
          <cell r="C4781" t="str">
            <v>m</v>
          </cell>
          <cell r="D4781">
            <v>24.3</v>
          </cell>
        </row>
        <row r="4782">
          <cell r="A4782" t="str">
            <v>4507853</v>
          </cell>
          <cell r="B4782" t="str">
            <v>Bainha metálica ovalizada seção 19 x 48 mm para 3 cordoalhas D = 12,7 mm - fornecimento, instalação e injeção de nata de cimento</v>
          </cell>
          <cell r="C4782" t="str">
            <v>m</v>
          </cell>
          <cell r="D4782">
            <v>27.48</v>
          </cell>
        </row>
        <row r="4783">
          <cell r="A4783" t="str">
            <v>4507854</v>
          </cell>
          <cell r="B4783" t="str">
            <v>Bainha metálica ovalizada seção 19 x 62 mm para 4 cordoalhas D = 12,7 mm - fornecimento, instalação e injeção de nata de cimento</v>
          </cell>
          <cell r="C4783" t="str">
            <v>m</v>
          </cell>
          <cell r="D4783">
            <v>29.32</v>
          </cell>
        </row>
        <row r="4784">
          <cell r="A4784" t="str">
            <v>4507855</v>
          </cell>
          <cell r="B4784" t="str">
            <v>Bainha metálica ovalizada seção 22 x 32 mm para 1 cordoalha D = 15,2 mm - fornecimento, instalação e injeção de nata de cimento</v>
          </cell>
          <cell r="C4784" t="str">
            <v>m</v>
          </cell>
          <cell r="D4784">
            <v>24.39</v>
          </cell>
        </row>
        <row r="4785">
          <cell r="A4785" t="str">
            <v>4507856</v>
          </cell>
          <cell r="B4785" t="str">
            <v>Bainha metálica ovalizada seção 22 x 32 mm para 2 cordoalhas D = 15,2 mm - fornecimento, instalação e injeção de nata de cimento</v>
          </cell>
          <cell r="C4785" t="str">
            <v>m</v>
          </cell>
          <cell r="D4785">
            <v>24.21</v>
          </cell>
        </row>
        <row r="4786">
          <cell r="A4786" t="str">
            <v>4507857</v>
          </cell>
          <cell r="B4786" t="str">
            <v>Bainha metálica ovalizada seção 22 x 55 mm para 3 cordoalhas D = 15,2 mm - fornecimento, instalação e injeção de nata de cimento</v>
          </cell>
          <cell r="C4786" t="str">
            <v>m</v>
          </cell>
          <cell r="D4786">
            <v>28.9</v>
          </cell>
        </row>
        <row r="4787">
          <cell r="A4787" t="str">
            <v>4507858</v>
          </cell>
          <cell r="B4787" t="str">
            <v>Bainha metálica ovalizada seção 22 x 73 mm para 4 cordoalhas D = 15,2 mm - fornecimento, instalação e injeção de nata de cimento</v>
          </cell>
          <cell r="C4787" t="str">
            <v>m</v>
          </cell>
          <cell r="D4787">
            <v>31.92</v>
          </cell>
        </row>
        <row r="4788">
          <cell r="A4788" t="str">
            <v>4508177</v>
          </cell>
          <cell r="B4788" t="str">
            <v>Bainha metálica redonda D = 100 mm para 21 cordoalhas D = 15,2 mm - fornecimento, instalação e injeção de nata de cimento</v>
          </cell>
          <cell r="C4788" t="str">
            <v>m</v>
          </cell>
          <cell r="D4788">
            <v>57.35</v>
          </cell>
        </row>
        <row r="4789">
          <cell r="A4789" t="str">
            <v>4508178</v>
          </cell>
          <cell r="B4789" t="str">
            <v>Bainha metálica redonda D = 100 mm para 22 cordoalhas D = 15,2 mm - fornecimento, instalação e injeção de nata de cimento</v>
          </cell>
          <cell r="C4789" t="str">
            <v>m</v>
          </cell>
          <cell r="D4789">
            <v>57.16</v>
          </cell>
        </row>
        <row r="4790">
          <cell r="A4790" t="str">
            <v>4507821</v>
          </cell>
          <cell r="B4790" t="str">
            <v>Bainha metálica redonda D = 100 mm para 24 cordoalhas D = 15,2 mm - fornecimento, instalação e injeção de nata de cimento</v>
          </cell>
          <cell r="C4790" t="str">
            <v>m</v>
          </cell>
          <cell r="D4790">
            <v>56.8</v>
          </cell>
        </row>
        <row r="4791">
          <cell r="A4791" t="str">
            <v>4507822</v>
          </cell>
          <cell r="B4791" t="str">
            <v>Bainha metálica redonda D = 100 mm para 25 cordoalhas D = 15,2 mm - fornecimento, instalação e injeção de nata de cimento</v>
          </cell>
          <cell r="C4791" t="str">
            <v>m</v>
          </cell>
          <cell r="D4791">
            <v>56.62</v>
          </cell>
        </row>
        <row r="4792">
          <cell r="A4792" t="str">
            <v>4507823</v>
          </cell>
          <cell r="B4792" t="str">
            <v>Bainha metálica redonda D = 100 mm para 30 cordoalhas D = 12,7 mm - fornecimento, instalação e injeção de nata de cimento</v>
          </cell>
          <cell r="C4792" t="str">
            <v>m</v>
          </cell>
          <cell r="D4792">
            <v>57.36</v>
          </cell>
        </row>
        <row r="4793">
          <cell r="A4793" t="str">
            <v>4508188</v>
          </cell>
          <cell r="B4793" t="str">
            <v>Bainha metálica redonda D = 100 mm para 31 cordoalhas D = 12,7 mm - fornecimento, instalação e injeção de nata de cimento</v>
          </cell>
          <cell r="C4793" t="str">
            <v>m</v>
          </cell>
          <cell r="D4793">
            <v>57.23</v>
          </cell>
        </row>
        <row r="4794">
          <cell r="A4794" t="str">
            <v>4507824</v>
          </cell>
          <cell r="B4794" t="str">
            <v>Bainha metálica redonda D = 110 mm para 27 cordoalhas D = 15,2 mm - fornecimento, instalação e injeção de nata de cimento</v>
          </cell>
          <cell r="C4794" t="str">
            <v>m</v>
          </cell>
          <cell r="D4794">
            <v>62.79</v>
          </cell>
        </row>
        <row r="4795">
          <cell r="A4795" t="str">
            <v>4507825</v>
          </cell>
          <cell r="B4795" t="str">
            <v>Bainha metálica redonda D = 110 mm para 37 cordoalhas D = 12,7 mm - fornecimento, instalação e injeção de nata de cimento</v>
          </cell>
          <cell r="C4795" t="str">
            <v>m</v>
          </cell>
          <cell r="D4795">
            <v>63</v>
          </cell>
        </row>
        <row r="4796">
          <cell r="A4796" t="str">
            <v>4507826</v>
          </cell>
          <cell r="B4796" t="str">
            <v>Bainha metálica redonda D = 120 mm para 30 cordoalhas D = 15,2 mm - fornecimento, instalação e injeção de nata de cimento</v>
          </cell>
          <cell r="C4796" t="str">
            <v>m</v>
          </cell>
          <cell r="D4796">
            <v>67.010000000000005</v>
          </cell>
        </row>
        <row r="4797">
          <cell r="A4797" t="str">
            <v>4508179</v>
          </cell>
          <cell r="B4797" t="str">
            <v>Bainha metálica redonda D = 120 mm para 31 cordoalhas D = 15,2 mm - fornecimento, instalação e injeção de nata de cimento</v>
          </cell>
          <cell r="C4797" t="str">
            <v>m</v>
          </cell>
          <cell r="D4797">
            <v>66.819999999999993</v>
          </cell>
        </row>
        <row r="4798">
          <cell r="A4798" t="str">
            <v>4507827</v>
          </cell>
          <cell r="B4798" t="str">
            <v>Bainha metálica redonda D = 130 mm para 37 cordoalhas D = 15,2 mm - fornecimento, instalação e injeção de nata de cimento</v>
          </cell>
          <cell r="C4798" t="str">
            <v>m</v>
          </cell>
          <cell r="D4798">
            <v>70.23</v>
          </cell>
        </row>
        <row r="4799">
          <cell r="A4799" t="str">
            <v>4508180</v>
          </cell>
          <cell r="B4799" t="str">
            <v>Bainha metálica redonda D = 30 mm para 2 cordoalhas D = 12,7 mm - fornecimento, instalação e injeção de nata de cimento</v>
          </cell>
          <cell r="C4799" t="str">
            <v>m</v>
          </cell>
          <cell r="D4799">
            <v>23.72</v>
          </cell>
        </row>
        <row r="4800">
          <cell r="A4800" t="str">
            <v>4507739</v>
          </cell>
          <cell r="B4800" t="str">
            <v>Bainha metálica redonda D = 35 mm para 2 cordoalhas D = 15,2 mm - fornecimento, instalação e injeção de nata de cimento</v>
          </cell>
          <cell r="C4800" t="str">
            <v>m</v>
          </cell>
          <cell r="D4800">
            <v>24.92</v>
          </cell>
        </row>
        <row r="4801">
          <cell r="A4801" t="str">
            <v>4508181</v>
          </cell>
          <cell r="B4801" t="str">
            <v>Bainha metálica redonda D = 35 mm para 3 cordoalhas D = 12,7 mm - fornecimento, instalação e injeção de nata de cimento</v>
          </cell>
          <cell r="C4801" t="str">
            <v>m</v>
          </cell>
          <cell r="D4801">
            <v>24.91</v>
          </cell>
        </row>
        <row r="4802">
          <cell r="A4802" t="str">
            <v>4508125</v>
          </cell>
          <cell r="B4802" t="str">
            <v>Bainha metálica redonda D = 40 mm para 3 cordoalhas D = 15,2 mm - fornecimento, instalação e injeção de nata de cimento</v>
          </cell>
          <cell r="C4802" t="str">
            <v>m</v>
          </cell>
          <cell r="D4802">
            <v>26.79</v>
          </cell>
        </row>
        <row r="4803">
          <cell r="A4803" t="str">
            <v>4507828</v>
          </cell>
          <cell r="B4803" t="str">
            <v>Bainha metálica redonda D = 40 mm para 4 cordoalhas D = 12,7 mm - fornecimento, instalação e injeção de nata de cimento</v>
          </cell>
          <cell r="C4803" t="str">
            <v>m</v>
          </cell>
          <cell r="D4803">
            <v>26.82</v>
          </cell>
        </row>
        <row r="4804">
          <cell r="A4804" t="str">
            <v>4507829</v>
          </cell>
          <cell r="B4804" t="str">
            <v>Bainha metálica redonda D = 45 mm para 4 cordoalhas D = 15,2 mm - fornecimento, instalação e injeção de nata de cimento</v>
          </cell>
          <cell r="C4804" t="str">
            <v>m</v>
          </cell>
          <cell r="D4804">
            <v>28.89</v>
          </cell>
        </row>
        <row r="4805">
          <cell r="A4805" t="str">
            <v>4508182</v>
          </cell>
          <cell r="B4805" t="str">
            <v>Bainha metálica redonda D = 45 mm para 5 cordoalhas D = 12,7 mm - fornecimento, instalação e injeção de nata de cimento</v>
          </cell>
          <cell r="C4805" t="str">
            <v>m</v>
          </cell>
          <cell r="D4805">
            <v>28.98</v>
          </cell>
        </row>
        <row r="4806">
          <cell r="A4806" t="str">
            <v>4508092</v>
          </cell>
          <cell r="B4806" t="str">
            <v>Bainha metálica redonda D = 50 mm para 5 cordoalhas D = 15,2 mm - fornecimento, instalação e injeção de nata de cimento</v>
          </cell>
          <cell r="C4806" t="str">
            <v>m</v>
          </cell>
          <cell r="D4806">
            <v>30.77</v>
          </cell>
        </row>
        <row r="4807">
          <cell r="A4807" t="str">
            <v>4507830</v>
          </cell>
          <cell r="B4807" t="str">
            <v>Bainha metálica redonda D = 50 mm para 6 cordoalhas D = 12,7 mm - fornecimento, instalação e injeção de nata de cimento</v>
          </cell>
          <cell r="C4807" t="str">
            <v>m</v>
          </cell>
          <cell r="D4807">
            <v>30.92</v>
          </cell>
        </row>
        <row r="4808">
          <cell r="A4808" t="str">
            <v>4508183</v>
          </cell>
          <cell r="B4808" t="str">
            <v>Bainha metálica redonda D = 55 mm para 7 cordoalhas D = 12,7 mm - fornecimento, instalação e injeção de nata de cimento</v>
          </cell>
          <cell r="C4808" t="str">
            <v>m</v>
          </cell>
          <cell r="D4808">
            <v>35.840000000000003</v>
          </cell>
        </row>
        <row r="4809">
          <cell r="A4809" t="str">
            <v>4507831</v>
          </cell>
          <cell r="B4809" t="str">
            <v>Bainha metálica redonda D = 55 mm para 8 cordoalhas D = 12,7 mm - fornecimento, instalação e injeção de nata de cimento</v>
          </cell>
          <cell r="C4809" t="str">
            <v>m</v>
          </cell>
          <cell r="D4809">
            <v>33.07</v>
          </cell>
        </row>
        <row r="4810">
          <cell r="A4810" t="str">
            <v>4507832</v>
          </cell>
          <cell r="B4810" t="str">
            <v>Bainha metálica redonda D = 60 mm para 6 cordoalhas D = 15,2 mm - fornecimento, instalação e injeção de nata de cimento</v>
          </cell>
          <cell r="C4810" t="str">
            <v>m</v>
          </cell>
          <cell r="D4810">
            <v>36.47</v>
          </cell>
        </row>
        <row r="4811">
          <cell r="A4811" t="str">
            <v>4507833</v>
          </cell>
          <cell r="B4811" t="str">
            <v>Bainha metálica redonda D = 60 mm para 9 cordoalhas D = 12,7 mm - fornecimento, instalação e injeção de nata de cimento</v>
          </cell>
          <cell r="C4811" t="str">
            <v>m</v>
          </cell>
          <cell r="D4811">
            <v>36.42</v>
          </cell>
        </row>
        <row r="4812">
          <cell r="A4812" t="str">
            <v>4507834</v>
          </cell>
          <cell r="B4812" t="str">
            <v>Bainha metálica redonda D = 65 mm para 10 cordoalhas D = 12,7 mm - fornecimento, instalação e injeção de nata de cimento</v>
          </cell>
          <cell r="C4812" t="str">
            <v>m</v>
          </cell>
          <cell r="D4812">
            <v>38.14</v>
          </cell>
        </row>
        <row r="4813">
          <cell r="A4813" t="str">
            <v>4508184</v>
          </cell>
          <cell r="B4813" t="str">
            <v>Bainha metálica redonda D = 65 mm para 11 cordoalhas D = 12,7 mm - fornecimento, instalação e injeção de nata de cimento</v>
          </cell>
          <cell r="C4813" t="str">
            <v>m</v>
          </cell>
          <cell r="D4813">
            <v>38.01</v>
          </cell>
        </row>
        <row r="4814">
          <cell r="A4814" t="str">
            <v>4507835</v>
          </cell>
          <cell r="B4814" t="str">
            <v>Bainha metálica redonda D = 65 mm para 12 cordoalhas D = 12,7 mm - fornecimento, instalação e injeção de nata de cimento</v>
          </cell>
          <cell r="C4814" t="str">
            <v>m</v>
          </cell>
          <cell r="D4814">
            <v>37.880000000000003</v>
          </cell>
        </row>
        <row r="4815">
          <cell r="A4815" t="str">
            <v>4508174</v>
          </cell>
          <cell r="B4815" t="str">
            <v>Bainha metálica redonda D = 65 mm para 7 cordoalhas D = 15,2 mm - fornecimento, instalação e injeção de nata de cimento</v>
          </cell>
          <cell r="C4815" t="str">
            <v>m</v>
          </cell>
          <cell r="D4815">
            <v>38.130000000000003</v>
          </cell>
        </row>
        <row r="4816">
          <cell r="A4816" t="str">
            <v>4507836</v>
          </cell>
          <cell r="B4816" t="str">
            <v>Bainha metálica redonda D = 65 mm para 8 cordoalhas D = 15,2 mm - fornecimento, instalação e injeção de nata de cimento</v>
          </cell>
          <cell r="C4816" t="str">
            <v>m</v>
          </cell>
          <cell r="D4816">
            <v>37.950000000000003</v>
          </cell>
        </row>
        <row r="4817">
          <cell r="A4817" t="str">
            <v>4507837</v>
          </cell>
          <cell r="B4817" t="str">
            <v>Bainha metálica redonda D = 70 mm para 15 cordoalhas D = 12,7 mm - fornecimento, instalação e injeção de nata de cimento</v>
          </cell>
          <cell r="C4817" t="str">
            <v>m</v>
          </cell>
          <cell r="D4817">
            <v>40.22</v>
          </cell>
        </row>
        <row r="4818">
          <cell r="A4818" t="str">
            <v>4507838</v>
          </cell>
          <cell r="B4818" t="str">
            <v>Bainha metálica redonda D = 70 mm para 9 cordoalhas D = 15,2 mm - fornecimento, instalação e injeção de nata de cimento</v>
          </cell>
          <cell r="C4818" t="str">
            <v>m</v>
          </cell>
          <cell r="D4818">
            <v>40.49</v>
          </cell>
        </row>
        <row r="4819">
          <cell r="A4819" t="str">
            <v>4507839</v>
          </cell>
          <cell r="B4819" t="str">
            <v>Bainha metálica redonda D = 75 mm para 10 cordoalhas D = 15,2 mm - fornecimento, instalação e injeção de nata de cimento</v>
          </cell>
          <cell r="C4819" t="str">
            <v>m</v>
          </cell>
          <cell r="D4819">
            <v>42.09</v>
          </cell>
        </row>
        <row r="4820">
          <cell r="A4820" t="str">
            <v>4508175</v>
          </cell>
          <cell r="B4820" t="str">
            <v>Bainha metálica redonda D = 75 mm para 11 cordoalhas D = 15,2 mm - fornecimento, instalação e injeção de nata de cimento</v>
          </cell>
          <cell r="C4820" t="str">
            <v>m</v>
          </cell>
          <cell r="D4820">
            <v>41.91</v>
          </cell>
        </row>
        <row r="4821">
          <cell r="A4821" t="str">
            <v>4507840</v>
          </cell>
          <cell r="B4821" t="str">
            <v>Bainha metálica redonda D = 75 mm para 16 cordoalhas D = 12,7 mm - fornecimento, instalação e injeção de nata de cimento</v>
          </cell>
          <cell r="C4821" t="str">
            <v>m</v>
          </cell>
          <cell r="D4821">
            <v>41.88</v>
          </cell>
        </row>
        <row r="4822">
          <cell r="A4822" t="str">
            <v>4507841</v>
          </cell>
          <cell r="B4822" t="str">
            <v>Bainha metálica redonda D = 75 mm para 18 cordoalhas D = 12,7 mm - fornecimento, instalação e injeção de nata de cimento</v>
          </cell>
          <cell r="C4822" t="str">
            <v>m</v>
          </cell>
          <cell r="D4822">
            <v>41.62</v>
          </cell>
        </row>
        <row r="4823">
          <cell r="A4823" t="str">
            <v>4507842</v>
          </cell>
          <cell r="B4823" t="str">
            <v>Bainha metálica redonda D = 80 mm para 12 cordoalhas D = 15,2 mm - fornecimento, instalação e injeção de nata de cimento</v>
          </cell>
          <cell r="C4823" t="str">
            <v>m</v>
          </cell>
          <cell r="D4823">
            <v>45.13</v>
          </cell>
        </row>
        <row r="4824">
          <cell r="A4824" t="str">
            <v>4508185</v>
          </cell>
          <cell r="B4824" t="str">
            <v>Bainha metálica redonda D = 80 mm para 19 cordoalhas D = 12,7 mm - fornecimento, instalação e injeção de nata de cimento</v>
          </cell>
          <cell r="C4824" t="str">
            <v>m</v>
          </cell>
          <cell r="D4824">
            <v>44.9</v>
          </cell>
        </row>
        <row r="4825">
          <cell r="A4825" t="str">
            <v>4507843</v>
          </cell>
          <cell r="B4825" t="str">
            <v>Bainha metálica redonda D = 80 mm para 20 cordoalhas D = 12,7 mm - fornecimento, instalação e injeção de nata de cimento</v>
          </cell>
          <cell r="C4825" t="str">
            <v>m</v>
          </cell>
          <cell r="D4825">
            <v>44.78</v>
          </cell>
        </row>
        <row r="4826">
          <cell r="A4826" t="str">
            <v>4507844</v>
          </cell>
          <cell r="B4826" t="str">
            <v>Bainha metálica redonda D = 85 mm para 15 cordoalhas D = 15,2 mm - fornecimento, instalação e injeção de nata de cimento</v>
          </cell>
          <cell r="C4826" t="str">
            <v>m</v>
          </cell>
          <cell r="D4826">
            <v>47.33</v>
          </cell>
        </row>
        <row r="4827">
          <cell r="A4827" t="str">
            <v>4508186</v>
          </cell>
          <cell r="B4827" t="str">
            <v>Bainha metálica redonda D = 85 mm para 21 cordoalhas D = 12,7 mm - fornecimento, instalação e injeção de nata de cimento</v>
          </cell>
          <cell r="C4827" t="str">
            <v>m</v>
          </cell>
          <cell r="D4827">
            <v>47.39</v>
          </cell>
        </row>
        <row r="4828">
          <cell r="A4828" t="str">
            <v>4508187</v>
          </cell>
          <cell r="B4828" t="str">
            <v>Bainha metálica redonda D = 85 mm para 22 cordoalhas D = 12,7 mm - fornecimento, instalação e injeção de nata de cimento</v>
          </cell>
          <cell r="C4828" t="str">
            <v>m</v>
          </cell>
          <cell r="D4828">
            <v>47.27</v>
          </cell>
        </row>
        <row r="4829">
          <cell r="A4829" t="str">
            <v>4507845</v>
          </cell>
          <cell r="B4829" t="str">
            <v>Bainha metálica redonda D = 85 mm para 24 cordoalhas D = 12,7 mm - fornecimento, instalação e injeção de nata de cimento</v>
          </cell>
          <cell r="C4829" t="str">
            <v>m</v>
          </cell>
          <cell r="D4829">
            <v>47.01</v>
          </cell>
        </row>
        <row r="4830">
          <cell r="A4830" t="str">
            <v>4507846</v>
          </cell>
          <cell r="B4830" t="str">
            <v>Bainha metálica redonda D = 85 mm para 25 cordoalhas D = 12,7 mm - fornecimento, instalação e injeção de nata de cimento</v>
          </cell>
          <cell r="C4830" t="str">
            <v>m</v>
          </cell>
          <cell r="D4830">
            <v>46.88</v>
          </cell>
        </row>
        <row r="4831">
          <cell r="A4831" t="str">
            <v>4507847</v>
          </cell>
          <cell r="B4831" t="str">
            <v>Bainha metálica redonda D = 90 mm para 16 cordoalhas D = 15,2 mm - fornecimento, instalação e injeção de nata de cimento</v>
          </cell>
          <cell r="C4831" t="str">
            <v>m</v>
          </cell>
          <cell r="D4831">
            <v>52.68</v>
          </cell>
        </row>
        <row r="4832">
          <cell r="A4832" t="str">
            <v>4507848</v>
          </cell>
          <cell r="B4832" t="str">
            <v>Bainha metálica redonda D = 90 mm para 18 cordoalhas D = 15,2 mm - fornecimento, instalação e injeção de nata de cimento</v>
          </cell>
          <cell r="C4832" t="str">
            <v>m</v>
          </cell>
          <cell r="D4832">
            <v>52.31</v>
          </cell>
        </row>
        <row r="4833">
          <cell r="A4833" t="str">
            <v>4507849</v>
          </cell>
          <cell r="B4833" t="str">
            <v>Bainha metálica redonda D = 90 mm para 27 cordoalhas D = 12,7 mm - fornecimento, instalação e injeção de nata de cimento</v>
          </cell>
          <cell r="C4833" t="str">
            <v>m</v>
          </cell>
          <cell r="D4833">
            <v>52.16</v>
          </cell>
        </row>
        <row r="4834">
          <cell r="A4834" t="str">
            <v>4508176</v>
          </cell>
          <cell r="B4834" t="str">
            <v>Bainha metálica redonda D = 95 mm para 19 cordoalhas D = 15,2 mm - fornecimento, instalação e injeção de nata de cimento</v>
          </cell>
          <cell r="C4834" t="str">
            <v>m</v>
          </cell>
          <cell r="D4834">
            <v>54.07</v>
          </cell>
        </row>
        <row r="4835">
          <cell r="A4835" t="str">
            <v>4507850</v>
          </cell>
          <cell r="B4835" t="str">
            <v>Bainha metálica redonda D = 95 mm para 20 cordoalhas D = 15,2 mm - fornecimento, instalação e injeção de nata de cimento</v>
          </cell>
          <cell r="C4835" t="str">
            <v>m</v>
          </cell>
          <cell r="D4835">
            <v>53.89</v>
          </cell>
        </row>
        <row r="4836">
          <cell r="A4836" t="str">
            <v>4507956</v>
          </cell>
          <cell r="B4836" t="str">
            <v>Cordoalha CP 190 RB D = 12,7 mm - fornecimento e instalação</v>
          </cell>
          <cell r="C4836" t="str">
            <v>kg</v>
          </cell>
          <cell r="D4836">
            <v>11.07</v>
          </cell>
        </row>
        <row r="4837">
          <cell r="A4837" t="str">
            <v>4507957</v>
          </cell>
          <cell r="B4837" t="str">
            <v>Cordoalha CP 190 RB D = 15,2 mm - fornecimento e instalação</v>
          </cell>
          <cell r="C4837" t="str">
            <v>kg</v>
          </cell>
          <cell r="D4837">
            <v>11.05</v>
          </cell>
        </row>
        <row r="4838">
          <cell r="A4838" t="str">
            <v>4507958</v>
          </cell>
          <cell r="B4838" t="str">
            <v>Cordoalha engraxada CP 190 RB D = 12,7 mm - fornecimento e instalação</v>
          </cell>
          <cell r="C4838" t="str">
            <v>kg</v>
          </cell>
          <cell r="D4838">
            <v>15.22</v>
          </cell>
        </row>
        <row r="4839">
          <cell r="A4839" t="str">
            <v>4507959</v>
          </cell>
          <cell r="B4839" t="str">
            <v>Cordoalha engraxada CP 190 RB D = 15,2 mm - fornecimento e instalação</v>
          </cell>
          <cell r="C4839" t="str">
            <v>kg</v>
          </cell>
          <cell r="D4839">
            <v>15.22</v>
          </cell>
        </row>
        <row r="4840">
          <cell r="A4840" t="str">
            <v>4516138</v>
          </cell>
          <cell r="B4840" t="str">
            <v>Gaiola metálica em cantoneira para armazenamento e manipulação de cordoalha - confecção</v>
          </cell>
          <cell r="C4840" t="str">
            <v>kg</v>
          </cell>
          <cell r="D4840">
            <v>9.86</v>
          </cell>
        </row>
        <row r="4841">
          <cell r="A4841" t="str">
            <v>4516137</v>
          </cell>
          <cell r="B4841" t="str">
            <v>Nicho de madeira para dispositivo de ancoragem de protensão - confecção e instalação</v>
          </cell>
          <cell r="C4841" t="str">
            <v>m²</v>
          </cell>
          <cell r="D4841">
            <v>144.41</v>
          </cell>
        </row>
        <row r="4842">
          <cell r="A4842" t="str">
            <v>4805755</v>
          </cell>
          <cell r="B4842" t="str">
            <v>Apiloamento manual</v>
          </cell>
          <cell r="C4842" t="str">
            <v>m³</v>
          </cell>
          <cell r="D4842">
            <v>31.89</v>
          </cell>
        </row>
        <row r="4843">
          <cell r="A4843" t="str">
            <v>4805756</v>
          </cell>
          <cell r="B4843" t="str">
            <v>Apiloamento manual de superfície com espessura de 15 cm</v>
          </cell>
          <cell r="C4843" t="str">
            <v>m²</v>
          </cell>
          <cell r="D4843">
            <v>4.78</v>
          </cell>
        </row>
        <row r="4844">
          <cell r="A4844" t="str">
            <v>4816020</v>
          </cell>
          <cell r="B4844" t="str">
            <v>Areia extraída com draga de sucção tipo bomba</v>
          </cell>
          <cell r="C4844" t="str">
            <v>m³</v>
          </cell>
          <cell r="D4844">
            <v>11.61</v>
          </cell>
        </row>
        <row r="4845">
          <cell r="A4845" t="str">
            <v>4816019</v>
          </cell>
          <cell r="B4845" t="str">
            <v>Areia extraída com escavadeira hidráulica de longo alcance</v>
          </cell>
          <cell r="C4845" t="str">
            <v>m³</v>
          </cell>
          <cell r="D4845">
            <v>7.23</v>
          </cell>
        </row>
        <row r="4846">
          <cell r="A4846" t="str">
            <v>4816018</v>
          </cell>
          <cell r="B4846" t="str">
            <v>Areia extraída com trator e carregadeira</v>
          </cell>
          <cell r="C4846" t="str">
            <v>m³</v>
          </cell>
          <cell r="D4846">
            <v>4.95</v>
          </cell>
        </row>
        <row r="4847">
          <cell r="A4847" t="str">
            <v>4816012</v>
          </cell>
          <cell r="B4847" t="str">
            <v>Brita produzida em central de britagem de 80 m³/h</v>
          </cell>
          <cell r="C4847" t="str">
            <v>m³</v>
          </cell>
          <cell r="D4847">
            <v>54.41</v>
          </cell>
        </row>
        <row r="4848">
          <cell r="A4848" t="str">
            <v>4815805</v>
          </cell>
          <cell r="B4848" t="str">
            <v>Calandragem de chapa metálica com espessura de 3 mm</v>
          </cell>
          <cell r="C4848" t="str">
            <v>m²</v>
          </cell>
          <cell r="D4848">
            <v>13.56</v>
          </cell>
        </row>
        <row r="4849">
          <cell r="A4849" t="str">
            <v>4815802</v>
          </cell>
          <cell r="B4849" t="str">
            <v>Calandragem de chapa metálica com espessura de 5 mm</v>
          </cell>
          <cell r="C4849" t="str">
            <v>m²</v>
          </cell>
          <cell r="D4849">
            <v>20.02</v>
          </cell>
        </row>
        <row r="4850">
          <cell r="A4850" t="str">
            <v>4805754</v>
          </cell>
          <cell r="B4850" t="str">
            <v>Compactação manual com soquete vibratório</v>
          </cell>
          <cell r="C4850" t="str">
            <v>m³</v>
          </cell>
          <cell r="D4850">
            <v>6.73</v>
          </cell>
        </row>
        <row r="4851">
          <cell r="A4851" t="str">
            <v>4816145</v>
          </cell>
          <cell r="B4851" t="str">
            <v>Confecção de canaleta meia cana D = 0,30 m - areia e brita comerciais</v>
          </cell>
          <cell r="C4851" t="str">
            <v>m</v>
          </cell>
          <cell r="D4851">
            <v>26.52</v>
          </cell>
        </row>
        <row r="4852">
          <cell r="A4852" t="str">
            <v>4816144</v>
          </cell>
          <cell r="B4852" t="str">
            <v>Confecção de canaleta meia cana D = 0,30 m - areia extraída e brita produzida</v>
          </cell>
          <cell r="C4852" t="str">
            <v>m</v>
          </cell>
          <cell r="D4852">
            <v>24.13</v>
          </cell>
        </row>
        <row r="4853">
          <cell r="A4853" t="str">
            <v>4816147</v>
          </cell>
          <cell r="B4853" t="str">
            <v>Confecção de canaleta meia cana D = 0,40 m - areia e brita comerciais</v>
          </cell>
          <cell r="C4853" t="str">
            <v>m</v>
          </cell>
          <cell r="D4853">
            <v>36.75</v>
          </cell>
        </row>
        <row r="4854">
          <cell r="A4854" t="str">
            <v>4816146</v>
          </cell>
          <cell r="B4854" t="str">
            <v>Confecção de canaleta meia cana D = 0,40 m - areia extraída e brita produzida</v>
          </cell>
          <cell r="C4854" t="str">
            <v>m</v>
          </cell>
          <cell r="D4854">
            <v>32.46</v>
          </cell>
        </row>
        <row r="4855">
          <cell r="A4855" t="str">
            <v>4816121</v>
          </cell>
          <cell r="B4855" t="str">
            <v>Confecção de tubos de concreto D = 0,20 m - areia e brita comerciais</v>
          </cell>
          <cell r="C4855" t="str">
            <v>m</v>
          </cell>
          <cell r="D4855">
            <v>29.77</v>
          </cell>
        </row>
        <row r="4856">
          <cell r="A4856" t="str">
            <v>4816120</v>
          </cell>
          <cell r="B4856" t="str">
            <v>Confecção de tubos de concreto D = 0,20 m - areia extraída e brita produzida</v>
          </cell>
          <cell r="C4856" t="str">
            <v>m</v>
          </cell>
          <cell r="D4856">
            <v>26.43</v>
          </cell>
        </row>
        <row r="4857">
          <cell r="A4857" t="str">
            <v>4816123</v>
          </cell>
          <cell r="B4857" t="str">
            <v>Confecção de tubos de concreto D = 0,30 m - areia e brita comerciais</v>
          </cell>
          <cell r="C4857" t="str">
            <v>m</v>
          </cell>
          <cell r="D4857">
            <v>39.42</v>
          </cell>
        </row>
        <row r="4858">
          <cell r="A4858" t="str">
            <v>4816122</v>
          </cell>
          <cell r="B4858" t="str">
            <v>Confecção de tubos de concreto D = 0,30 m - areia extraída e brita produzida</v>
          </cell>
          <cell r="C4858" t="str">
            <v>m</v>
          </cell>
          <cell r="D4858">
            <v>34.65</v>
          </cell>
        </row>
        <row r="4859">
          <cell r="A4859" t="str">
            <v>4816125</v>
          </cell>
          <cell r="B4859" t="str">
            <v>Confecção de tubos de concreto D = 0,40 m - areia e brita comerciais</v>
          </cell>
          <cell r="C4859" t="str">
            <v>m</v>
          </cell>
          <cell r="D4859">
            <v>56.08</v>
          </cell>
        </row>
        <row r="4860">
          <cell r="A4860" t="str">
            <v>4816124</v>
          </cell>
          <cell r="B4860" t="str">
            <v>Confecção de tubos de concreto D = 0,40 m - areia extraída e brita produzida</v>
          </cell>
          <cell r="C4860" t="str">
            <v>m</v>
          </cell>
          <cell r="D4860">
            <v>47.5</v>
          </cell>
        </row>
        <row r="4861">
          <cell r="A4861" t="str">
            <v>4816022</v>
          </cell>
          <cell r="B4861" t="str">
            <v>Confecção de tubos de concreto D = 0,50 m - areia e brita comerciais</v>
          </cell>
          <cell r="C4861" t="str">
            <v>m</v>
          </cell>
          <cell r="D4861">
            <v>75.400000000000006</v>
          </cell>
        </row>
        <row r="4862">
          <cell r="A4862" t="str">
            <v>4816021</v>
          </cell>
          <cell r="B4862" t="str">
            <v>Confecção de tubos de concreto D = 0,50 m - areia extraída e brita produzida</v>
          </cell>
          <cell r="C4862" t="str">
            <v>m</v>
          </cell>
          <cell r="D4862">
            <v>62.04</v>
          </cell>
        </row>
        <row r="4863">
          <cell r="A4863" t="str">
            <v>4816106</v>
          </cell>
          <cell r="B4863" t="str">
            <v>Confecção de tubos de concreto perfurado D = 0,20 m - areia e brita comerciais</v>
          </cell>
          <cell r="C4863" t="str">
            <v>m</v>
          </cell>
          <cell r="D4863">
            <v>30.83</v>
          </cell>
        </row>
        <row r="4864">
          <cell r="A4864" t="str">
            <v>4816105</v>
          </cell>
          <cell r="B4864" t="str">
            <v>Confecção de tubos de concreto perfurado D = 0,20 m - areia extraída e brita produzida</v>
          </cell>
          <cell r="C4864" t="str">
            <v>m</v>
          </cell>
          <cell r="D4864">
            <v>27.49</v>
          </cell>
        </row>
        <row r="4865">
          <cell r="A4865" t="str">
            <v>4816108</v>
          </cell>
          <cell r="B4865" t="str">
            <v>Confecção de tubos de concreto perfurado D = 0,30 m - areia e brita comerciais</v>
          </cell>
          <cell r="C4865" t="str">
            <v>m</v>
          </cell>
          <cell r="D4865">
            <v>40.49</v>
          </cell>
        </row>
        <row r="4866">
          <cell r="A4866" t="str">
            <v>4816107</v>
          </cell>
          <cell r="B4866" t="str">
            <v>Confecção de tubos de concreto perfurado D = 0,30 m - areia extraída e brita produzida</v>
          </cell>
          <cell r="C4866" t="str">
            <v>m</v>
          </cell>
          <cell r="D4866">
            <v>35.72</v>
          </cell>
        </row>
        <row r="4867">
          <cell r="A4867" t="str">
            <v>4816110</v>
          </cell>
          <cell r="B4867" t="str">
            <v>Confecção de tubos de concreto perfurado D = 0,40 m - areia e brita comerciais</v>
          </cell>
          <cell r="C4867" t="str">
            <v>m</v>
          </cell>
          <cell r="D4867">
            <v>57.14</v>
          </cell>
        </row>
        <row r="4868">
          <cell r="A4868" t="str">
            <v>4816109</v>
          </cell>
          <cell r="B4868" t="str">
            <v>Confecção de tubos de concreto perfurado D = 0,40 m - areia extraída e brita produzida</v>
          </cell>
          <cell r="C4868" t="str">
            <v>m</v>
          </cell>
          <cell r="D4868">
            <v>48.56</v>
          </cell>
        </row>
        <row r="4869">
          <cell r="A4869" t="str">
            <v>4816100</v>
          </cell>
          <cell r="B4869" t="str">
            <v>Confecção de tubos de concreto poroso D = 0,20 m - areia e brita comerciais</v>
          </cell>
          <cell r="C4869" t="str">
            <v>m</v>
          </cell>
          <cell r="D4869">
            <v>30.63</v>
          </cell>
        </row>
        <row r="4870">
          <cell r="A4870" t="str">
            <v>4816099</v>
          </cell>
          <cell r="B4870" t="str">
            <v>Confecção de tubos de concreto poroso D = 0,20 m - areia extraída e brita produzida</v>
          </cell>
          <cell r="C4870" t="str">
            <v>m</v>
          </cell>
          <cell r="D4870">
            <v>28.19</v>
          </cell>
        </row>
        <row r="4871">
          <cell r="A4871" t="str">
            <v>4816102</v>
          </cell>
          <cell r="B4871" t="str">
            <v>Confecção de tubos de concreto poroso D = 0,30 m - areia e brita comerciais</v>
          </cell>
          <cell r="C4871" t="str">
            <v>m</v>
          </cell>
          <cell r="D4871">
            <v>39.32</v>
          </cell>
        </row>
        <row r="4872">
          <cell r="A4872" t="str">
            <v>4816101</v>
          </cell>
          <cell r="B4872" t="str">
            <v>Confecção de tubos de concreto poroso D = 0,30 m - areia extraída e brita produzida</v>
          </cell>
          <cell r="C4872" t="str">
            <v>m</v>
          </cell>
          <cell r="D4872">
            <v>36.72</v>
          </cell>
        </row>
        <row r="4873">
          <cell r="A4873" t="str">
            <v>4816104</v>
          </cell>
          <cell r="B4873" t="str">
            <v>Confecção de tubos de concreto poroso D = 0,40 m - areia e brita comerciais</v>
          </cell>
          <cell r="C4873" t="str">
            <v>m</v>
          </cell>
          <cell r="D4873">
            <v>55.94</v>
          </cell>
        </row>
        <row r="4874">
          <cell r="A4874" t="str">
            <v>4816103</v>
          </cell>
          <cell r="B4874" t="str">
            <v>Confecção de tubos de concreto poroso D = 0,40 m - areia extraída e brita produzida</v>
          </cell>
          <cell r="C4874" t="str">
            <v>m</v>
          </cell>
          <cell r="D4874">
            <v>49.69</v>
          </cell>
        </row>
        <row r="4875">
          <cell r="A4875" t="str">
            <v>4815804</v>
          </cell>
          <cell r="B4875" t="str">
            <v>Dobramento de chapas de alumínio com espessura de 1,5 mm e comprimento de dobra de até 500 mm</v>
          </cell>
          <cell r="C4875" t="str">
            <v>un</v>
          </cell>
          <cell r="D4875">
            <v>0.59</v>
          </cell>
        </row>
        <row r="4876">
          <cell r="A4876" t="str">
            <v>4816002</v>
          </cell>
          <cell r="B4876" t="str">
            <v>Escavação de tunnel liner em material de 3ª categoria</v>
          </cell>
          <cell r="C4876" t="str">
            <v>m³</v>
          </cell>
          <cell r="D4876">
            <v>1349.04</v>
          </cell>
        </row>
        <row r="4877">
          <cell r="A4877" t="str">
            <v>4805765</v>
          </cell>
          <cell r="B4877" t="str">
            <v>Escavação de vala em material de 3ª categoria</v>
          </cell>
          <cell r="C4877" t="str">
            <v>m³</v>
          </cell>
          <cell r="D4877">
            <v>184.73</v>
          </cell>
        </row>
        <row r="4878">
          <cell r="A4878" t="str">
            <v>4816000</v>
          </cell>
          <cell r="B4878" t="str">
            <v>Escavação manual de tunnel liner em material de 1ª categoria</v>
          </cell>
          <cell r="C4878" t="str">
            <v>m³</v>
          </cell>
          <cell r="D4878">
            <v>456.59</v>
          </cell>
        </row>
        <row r="4879">
          <cell r="A4879" t="str">
            <v>4816001</v>
          </cell>
          <cell r="B4879" t="str">
            <v>Escavação manual de tunnel liner em material de 2ª categoria</v>
          </cell>
          <cell r="C4879" t="str">
            <v>m³</v>
          </cell>
          <cell r="D4879">
            <v>763.24</v>
          </cell>
        </row>
        <row r="4880">
          <cell r="A4880" t="str">
            <v>4805749</v>
          </cell>
          <cell r="B4880" t="str">
            <v>Escavação manual de vala em material de 1ª categoria</v>
          </cell>
          <cell r="C4880" t="str">
            <v>m³</v>
          </cell>
          <cell r="D4880">
            <v>72.540000000000006</v>
          </cell>
        </row>
        <row r="4881">
          <cell r="A4881" t="str">
            <v>4805751</v>
          </cell>
          <cell r="B4881" t="str">
            <v>Escavação manual em material de 1ª categoria na profundidade de 1 a 2 m</v>
          </cell>
          <cell r="C4881" t="str">
            <v>m³</v>
          </cell>
          <cell r="D4881">
            <v>54.41</v>
          </cell>
        </row>
        <row r="4882">
          <cell r="A4882" t="str">
            <v>4805752</v>
          </cell>
          <cell r="B4882" t="str">
            <v>Escavação manual em material de 1ª categoria na profundidade de 2 a 3 m</v>
          </cell>
          <cell r="C4882" t="str">
            <v>m³</v>
          </cell>
          <cell r="D4882">
            <v>65.290000000000006</v>
          </cell>
        </row>
        <row r="4883">
          <cell r="A4883" t="str">
            <v>4805753</v>
          </cell>
          <cell r="B4883" t="str">
            <v>Escavação manual em material de 1ª categoria na profundidade de 3 a 4 m</v>
          </cell>
          <cell r="C4883" t="str">
            <v>m³</v>
          </cell>
          <cell r="D4883">
            <v>76.17</v>
          </cell>
        </row>
        <row r="4884">
          <cell r="A4884" t="str">
            <v>4805750</v>
          </cell>
          <cell r="B4884" t="str">
            <v>Escavação manual em material de 1ª categoria na profundidade de até 1 m</v>
          </cell>
          <cell r="C4884" t="str">
            <v>m³</v>
          </cell>
          <cell r="D4884">
            <v>43.53</v>
          </cell>
        </row>
        <row r="4885">
          <cell r="A4885" t="str">
            <v>4805767</v>
          </cell>
          <cell r="B4885" t="str">
            <v>Escavação manual em material de 2ª categoria na profundidade de 1 a 2 m</v>
          </cell>
          <cell r="C4885" t="str">
            <v>m³</v>
          </cell>
          <cell r="D4885">
            <v>75</v>
          </cell>
        </row>
        <row r="4886">
          <cell r="A4886" t="str">
            <v>4805769</v>
          </cell>
          <cell r="B4886" t="str">
            <v>Escavação manual em material de 2ª categoria na profundidade de 2 a 3 m</v>
          </cell>
          <cell r="C4886" t="str">
            <v>m³</v>
          </cell>
          <cell r="D4886">
            <v>89.28</v>
          </cell>
        </row>
        <row r="4887">
          <cell r="A4887" t="str">
            <v>4805770</v>
          </cell>
          <cell r="B4887" t="str">
            <v>Escavação manual em material de 2ª categoria na profundidade de 3 a 4 m</v>
          </cell>
          <cell r="C4887" t="str">
            <v>m³</v>
          </cell>
          <cell r="D4887">
            <v>103.57</v>
          </cell>
        </row>
        <row r="4888">
          <cell r="A4888" t="str">
            <v>4805760</v>
          </cell>
          <cell r="B4888" t="str">
            <v>Escavação manual em material de 2ª categoria na profundidade de até 1 m</v>
          </cell>
          <cell r="C4888" t="str">
            <v>m³</v>
          </cell>
          <cell r="D4888">
            <v>60.71</v>
          </cell>
        </row>
        <row r="4889">
          <cell r="A4889" t="str">
            <v>4805757</v>
          </cell>
          <cell r="B4889" t="str">
            <v>Escavação mecânica de vala em material de 1ª categoria</v>
          </cell>
          <cell r="C4889" t="str">
            <v>m³</v>
          </cell>
          <cell r="D4889">
            <v>6.55</v>
          </cell>
        </row>
        <row r="4890">
          <cell r="A4890" t="str">
            <v>4805762</v>
          </cell>
          <cell r="B4890" t="str">
            <v>Escavação mecânica de vala em material de 2ª categoria</v>
          </cell>
          <cell r="C4890" t="str">
            <v>m³</v>
          </cell>
          <cell r="D4890">
            <v>8.06</v>
          </cell>
        </row>
        <row r="4891">
          <cell r="A4891" t="str">
            <v>4806395</v>
          </cell>
          <cell r="B4891" t="str">
            <v>Fixação de parafuso em estrutura metálica</v>
          </cell>
          <cell r="C4891" t="str">
            <v>un</v>
          </cell>
          <cell r="D4891">
            <v>6.07</v>
          </cell>
        </row>
        <row r="4892">
          <cell r="A4892" t="str">
            <v>4816003</v>
          </cell>
          <cell r="B4892" t="str">
            <v>Iluminação provisória para tunnel liner</v>
          </cell>
          <cell r="C4892" t="str">
            <v>m</v>
          </cell>
          <cell r="D4892">
            <v>43.41</v>
          </cell>
        </row>
        <row r="4893">
          <cell r="A4893" t="str">
            <v>4816017</v>
          </cell>
          <cell r="B4893" t="str">
            <v>Material pétreo produzido em britador de mandíbulas móvel - camada final de aterro em rocha</v>
          </cell>
          <cell r="C4893" t="str">
            <v>m³</v>
          </cell>
          <cell r="D4893">
            <v>21.36</v>
          </cell>
        </row>
        <row r="4894">
          <cell r="A4894" t="str">
            <v>4816023</v>
          </cell>
          <cell r="B4894" t="str">
            <v>Operação de mergulho autônomo em profundidade de até 20 m</v>
          </cell>
          <cell r="C4894" t="str">
            <v>h</v>
          </cell>
          <cell r="D4894">
            <v>245.05</v>
          </cell>
        </row>
        <row r="4895">
          <cell r="A4895" t="str">
            <v>4816025</v>
          </cell>
          <cell r="B4895" t="str">
            <v>Operação de mergulho dependente em profundidade de 30 a 50 m - inclusive descompressão</v>
          </cell>
          <cell r="C4895" t="str">
            <v>h</v>
          </cell>
          <cell r="D4895">
            <v>449.71</v>
          </cell>
        </row>
        <row r="4896">
          <cell r="A4896" t="str">
            <v>4816024</v>
          </cell>
          <cell r="B4896" t="str">
            <v>Operação de mergulho dependente em profundidade de até 30 m - inclusive descompressão</v>
          </cell>
          <cell r="C4896" t="str">
            <v>h</v>
          </cell>
          <cell r="D4896">
            <v>312.27999999999997</v>
          </cell>
        </row>
        <row r="4897">
          <cell r="A4897" t="str">
            <v>4816005</v>
          </cell>
          <cell r="B4897" t="str">
            <v>Pedra de mão produzida manualmente</v>
          </cell>
          <cell r="C4897" t="str">
            <v>m³</v>
          </cell>
          <cell r="D4897">
            <v>84.61</v>
          </cell>
        </row>
        <row r="4898">
          <cell r="A4898" t="str">
            <v>4800400</v>
          </cell>
          <cell r="B4898" t="str">
            <v>Preparo e regularização de terreno em desnível</v>
          </cell>
          <cell r="C4898" t="str">
            <v>m²</v>
          </cell>
          <cell r="D4898">
            <v>5.0599999999999996</v>
          </cell>
        </row>
        <row r="4899">
          <cell r="A4899" t="str">
            <v>4816016</v>
          </cell>
          <cell r="B4899" t="str">
            <v>Rachão ou pedra de mão produzida</v>
          </cell>
          <cell r="C4899" t="str">
            <v>m³</v>
          </cell>
          <cell r="D4899">
            <v>40.6</v>
          </cell>
        </row>
        <row r="4900">
          <cell r="A4900" t="str">
            <v>4800412</v>
          </cell>
          <cell r="B4900" t="str">
            <v>Raspagem e limpeza de terreno plano</v>
          </cell>
          <cell r="C4900" t="str">
            <v>m²</v>
          </cell>
          <cell r="D4900">
            <v>4.3499999999999996</v>
          </cell>
        </row>
        <row r="4901">
          <cell r="A4901" t="str">
            <v>4815671</v>
          </cell>
          <cell r="B4901" t="str">
            <v>Reaterro e compactação com soquete vibratório</v>
          </cell>
          <cell r="C4901" t="str">
            <v>m³</v>
          </cell>
          <cell r="D4901">
            <v>16.690000000000001</v>
          </cell>
        </row>
        <row r="4902">
          <cell r="A4902" t="str">
            <v>4815803</v>
          </cell>
          <cell r="B4902" t="str">
            <v>Rebordeamento de chapa metálica com espessura de 5 mm</v>
          </cell>
          <cell r="C4902" t="str">
            <v>m</v>
          </cell>
          <cell r="D4902">
            <v>7.88</v>
          </cell>
        </row>
        <row r="4903">
          <cell r="A4903" t="str">
            <v>4816011</v>
          </cell>
          <cell r="B4903" t="str">
            <v>Recarga de cilindro com ar respirável para atividades de mergulho</v>
          </cell>
          <cell r="C4903" t="str">
            <v>m³</v>
          </cell>
          <cell r="D4903">
            <v>1618.15</v>
          </cell>
        </row>
        <row r="4904">
          <cell r="A4904" t="str">
            <v>4816014</v>
          </cell>
          <cell r="B4904" t="str">
            <v>Rocha para britagem com perfuratriz manual</v>
          </cell>
          <cell r="C4904" t="str">
            <v>m³</v>
          </cell>
          <cell r="D4904">
            <v>48.74</v>
          </cell>
        </row>
        <row r="4905">
          <cell r="A4905" t="str">
            <v>4816010</v>
          </cell>
          <cell r="B4905" t="str">
            <v>Rocha para britagem com perfuratriz sobre esteira</v>
          </cell>
          <cell r="C4905" t="str">
            <v>m³</v>
          </cell>
          <cell r="D4905">
            <v>36.11</v>
          </cell>
        </row>
        <row r="4906">
          <cell r="A4906" t="str">
            <v>4816015</v>
          </cell>
          <cell r="B4906" t="str">
            <v>Rocha para britagem com perfuratriz sobre esteira - camada final de aterro em rocha</v>
          </cell>
          <cell r="C4906" t="str">
            <v>m³</v>
          </cell>
          <cell r="D4906">
            <v>21.1</v>
          </cell>
        </row>
        <row r="4907">
          <cell r="A4907" t="str">
            <v>4816119</v>
          </cell>
          <cell r="B4907" t="str">
            <v>Selo de argila apiloado (solo local)</v>
          </cell>
          <cell r="C4907" t="str">
            <v>m³</v>
          </cell>
          <cell r="D4907">
            <v>36.14</v>
          </cell>
        </row>
        <row r="4908">
          <cell r="A4908" t="str">
            <v>4816004</v>
          </cell>
          <cell r="B4908" t="str">
            <v>Ventilação provisória para tunnel liner</v>
          </cell>
          <cell r="C4908" t="str">
            <v>m</v>
          </cell>
          <cell r="D4908">
            <v>55.67</v>
          </cell>
        </row>
        <row r="4909">
          <cell r="A4909" t="str">
            <v>4915652</v>
          </cell>
          <cell r="B4909" t="str">
            <v>Bico de adesão para injeção de adesivo estrutural à base de resina epóxi - fornecimento, instalação e retirada</v>
          </cell>
          <cell r="C4909" t="str">
            <v>un</v>
          </cell>
          <cell r="D4909">
            <v>7.81</v>
          </cell>
        </row>
        <row r="4910">
          <cell r="A4910" t="str">
            <v>4915651</v>
          </cell>
          <cell r="B4910" t="str">
            <v>Bico de perfuração para injeção de adesivo estrutural à base de resina epóxi - fornecimento, instalação e retirada</v>
          </cell>
          <cell r="C4910" t="str">
            <v>un</v>
          </cell>
          <cell r="D4910">
            <v>9.49</v>
          </cell>
        </row>
        <row r="4911">
          <cell r="A4911" t="str">
            <v>4915723</v>
          </cell>
          <cell r="B4911" t="str">
            <v>Caiação manual com fixador de cal</v>
          </cell>
          <cell r="C4911" t="str">
            <v>m²</v>
          </cell>
          <cell r="D4911">
            <v>3.09</v>
          </cell>
        </row>
        <row r="4912">
          <cell r="A4912" t="str">
            <v>4915724</v>
          </cell>
          <cell r="B4912" t="str">
            <v>Caiação mecanizada com fixador de cal</v>
          </cell>
          <cell r="C4912" t="str">
            <v>m²</v>
          </cell>
          <cell r="D4912">
            <v>1.86</v>
          </cell>
        </row>
        <row r="4913">
          <cell r="A4913" t="str">
            <v>4915637</v>
          </cell>
          <cell r="B4913" t="str">
            <v>Capa selante - areia comercial</v>
          </cell>
          <cell r="C4913" t="str">
            <v>m²</v>
          </cell>
          <cell r="D4913">
            <v>0.97</v>
          </cell>
        </row>
        <row r="4914">
          <cell r="A4914" t="str">
            <v>4915779</v>
          </cell>
          <cell r="B4914" t="str">
            <v>Capa selante - areia extraída</v>
          </cell>
          <cell r="C4914" t="str">
            <v>m²</v>
          </cell>
          <cell r="D4914">
            <v>0.64</v>
          </cell>
        </row>
        <row r="4915">
          <cell r="A4915" t="str">
            <v>4915638</v>
          </cell>
          <cell r="B4915" t="str">
            <v>Capa selante - brita produzida</v>
          </cell>
          <cell r="C4915" t="str">
            <v>m²</v>
          </cell>
          <cell r="D4915">
            <v>0.76</v>
          </cell>
        </row>
        <row r="4916">
          <cell r="A4916" t="str">
            <v>4915636</v>
          </cell>
          <cell r="B4916" t="str">
            <v>Capa selante - pedrisco comercial</v>
          </cell>
          <cell r="C4916" t="str">
            <v>m²</v>
          </cell>
          <cell r="D4916">
            <v>1.1000000000000001</v>
          </cell>
        </row>
        <row r="4917">
          <cell r="A4917" t="str">
            <v>4915744</v>
          </cell>
          <cell r="B4917" t="str">
            <v>Capina manual</v>
          </cell>
          <cell r="C4917" t="str">
            <v>m²</v>
          </cell>
          <cell r="D4917">
            <v>0.73</v>
          </cell>
        </row>
        <row r="4918">
          <cell r="A4918" t="str">
            <v>4915700</v>
          </cell>
          <cell r="B4918" t="str">
            <v>Combate à exsudação - areia comercial</v>
          </cell>
          <cell r="C4918" t="str">
            <v>m²</v>
          </cell>
          <cell r="D4918">
            <v>1.1499999999999999</v>
          </cell>
        </row>
        <row r="4919">
          <cell r="A4919" t="str">
            <v>4915590</v>
          </cell>
          <cell r="B4919" t="str">
            <v>Combate à exsudação - areia extraída</v>
          </cell>
          <cell r="C4919" t="str">
            <v>m²</v>
          </cell>
          <cell r="D4919">
            <v>0.78</v>
          </cell>
        </row>
        <row r="4920">
          <cell r="A4920" t="str">
            <v>4915591</v>
          </cell>
          <cell r="B4920" t="str">
            <v>Combate à exsudação - brita produzida</v>
          </cell>
          <cell r="C4920" t="str">
            <v>m²</v>
          </cell>
          <cell r="D4920">
            <v>0.91</v>
          </cell>
        </row>
        <row r="4921">
          <cell r="A4921" t="str">
            <v>4915701</v>
          </cell>
          <cell r="B4921" t="str">
            <v>Combate à exsudação - pedrisco comercial</v>
          </cell>
          <cell r="C4921" t="str">
            <v>m²</v>
          </cell>
          <cell r="D4921">
            <v>1.26</v>
          </cell>
        </row>
        <row r="4922">
          <cell r="A4922" t="str">
            <v>4915703</v>
          </cell>
          <cell r="B4922" t="str">
            <v>Correção de defeitos com mistura betuminosa</v>
          </cell>
          <cell r="C4922" t="str">
            <v>m³</v>
          </cell>
          <cell r="D4922">
            <v>104.17</v>
          </cell>
        </row>
        <row r="4923">
          <cell r="A4923" t="str">
            <v>4915705</v>
          </cell>
          <cell r="B4923" t="str">
            <v>Correção de defeitos por fresagem descontínua do revestimento asfáltico - espessura de 5 cm</v>
          </cell>
          <cell r="C4923" t="str">
            <v>m³</v>
          </cell>
          <cell r="D4923">
            <v>119.17</v>
          </cell>
        </row>
        <row r="4924">
          <cell r="A4924" t="str">
            <v>4915743</v>
          </cell>
          <cell r="B4924" t="str">
            <v>Corte e limpeza de áreas gramadas</v>
          </cell>
          <cell r="C4924" t="str">
            <v>m²</v>
          </cell>
          <cell r="D4924">
            <v>0.08</v>
          </cell>
        </row>
        <row r="4925">
          <cell r="A4925" t="str">
            <v>4915768</v>
          </cell>
          <cell r="B4925" t="str">
            <v>Corte e remoção de árvores</v>
          </cell>
          <cell r="C4925" t="str">
            <v>m³</v>
          </cell>
          <cell r="D4925">
            <v>14.82</v>
          </cell>
        </row>
        <row r="4926">
          <cell r="A4926" t="str">
            <v>4915713</v>
          </cell>
          <cell r="B4926" t="str">
            <v>Desobstrução de bueiro</v>
          </cell>
          <cell r="C4926" t="str">
            <v>m³</v>
          </cell>
          <cell r="D4926">
            <v>63.78</v>
          </cell>
        </row>
        <row r="4927">
          <cell r="A4927" t="str">
            <v>4915655</v>
          </cell>
          <cell r="B4927" t="str">
            <v>Fresagem contínua de revestimento asfáltico - espessura de 3 cm</v>
          </cell>
          <cell r="C4927" t="str">
            <v>m³</v>
          </cell>
          <cell r="D4927">
            <v>85.64</v>
          </cell>
        </row>
        <row r="4928">
          <cell r="A4928" t="str">
            <v>4915656</v>
          </cell>
          <cell r="B4928" t="str">
            <v>Fresagem contínua de revestimento asfáltico - espessura de 4 cm</v>
          </cell>
          <cell r="C4928" t="str">
            <v>m³</v>
          </cell>
          <cell r="D4928">
            <v>67.28</v>
          </cell>
        </row>
        <row r="4929">
          <cell r="A4929" t="str">
            <v>4915657</v>
          </cell>
          <cell r="B4929" t="str">
            <v>Fresagem contínua de revestimento asfáltico - espessura de 5 cm</v>
          </cell>
          <cell r="C4929" t="str">
            <v>m³</v>
          </cell>
          <cell r="D4929">
            <v>56.3</v>
          </cell>
        </row>
        <row r="4930">
          <cell r="A4930" t="str">
            <v>4915658</v>
          </cell>
          <cell r="B4930" t="str">
            <v>Fresagem contínua de revestimento asfáltico - espessura de 6 cm</v>
          </cell>
          <cell r="C4930" t="str">
            <v>m³</v>
          </cell>
          <cell r="D4930">
            <v>49.13</v>
          </cell>
        </row>
        <row r="4931">
          <cell r="A4931" t="str">
            <v>4915659</v>
          </cell>
          <cell r="B4931" t="str">
            <v>Fresagem contínua de revestimento asfáltico - espessura de 7 cm</v>
          </cell>
          <cell r="C4931" t="str">
            <v>m³</v>
          </cell>
          <cell r="D4931">
            <v>44.12</v>
          </cell>
        </row>
        <row r="4932">
          <cell r="A4932" t="str">
            <v>4915660</v>
          </cell>
          <cell r="B4932" t="str">
            <v>Fresagem contínua de revestimento asfáltico - espessura de 8 cm</v>
          </cell>
          <cell r="C4932" t="str">
            <v>m³</v>
          </cell>
          <cell r="D4932">
            <v>40.56</v>
          </cell>
        </row>
        <row r="4933">
          <cell r="A4933" t="str">
            <v>4915661</v>
          </cell>
          <cell r="B4933" t="str">
            <v>Fresagem descontínua de revestimento asfáltico - espessura de 3 cm</v>
          </cell>
          <cell r="C4933" t="str">
            <v>m³</v>
          </cell>
          <cell r="D4933">
            <v>111.55</v>
          </cell>
        </row>
        <row r="4934">
          <cell r="A4934" t="str">
            <v>4915662</v>
          </cell>
          <cell r="B4934" t="str">
            <v>Fresagem descontínua de revestimento asfáltico - espessura de 4 cm</v>
          </cell>
          <cell r="C4934" t="str">
            <v>m³</v>
          </cell>
          <cell r="D4934">
            <v>88.2</v>
          </cell>
        </row>
        <row r="4935">
          <cell r="A4935" t="str">
            <v>4915663</v>
          </cell>
          <cell r="B4935" t="str">
            <v>Fresagem descontínua de revestimento asfáltico - espessura de 5 cm</v>
          </cell>
          <cell r="C4935" t="str">
            <v>m³</v>
          </cell>
          <cell r="D4935">
            <v>73.06</v>
          </cell>
        </row>
        <row r="4936">
          <cell r="A4936" t="str">
            <v>4915664</v>
          </cell>
          <cell r="B4936" t="str">
            <v>Fresagem descontínua de revestimento asfáltico - espessura de 6 cm</v>
          </cell>
          <cell r="C4936" t="str">
            <v>m³</v>
          </cell>
          <cell r="D4936">
            <v>64.28</v>
          </cell>
        </row>
        <row r="4937">
          <cell r="A4937" t="str">
            <v>4915665</v>
          </cell>
          <cell r="B4937" t="str">
            <v>Fresagem descontínua de revestimento asfáltico - espessura de 7 cm</v>
          </cell>
          <cell r="C4937" t="str">
            <v>m³</v>
          </cell>
          <cell r="D4937">
            <v>58.27</v>
          </cell>
        </row>
        <row r="4938">
          <cell r="A4938" t="str">
            <v>4915666</v>
          </cell>
          <cell r="B4938" t="str">
            <v>Fresagem descontínua de revestimento asfáltico - espessura de 8 cm</v>
          </cell>
          <cell r="C4938" t="str">
            <v>m³</v>
          </cell>
          <cell r="D4938">
            <v>53.93</v>
          </cell>
        </row>
        <row r="4939">
          <cell r="A4939" t="str">
            <v>4915650</v>
          </cell>
          <cell r="B4939" t="str">
            <v>Injeção de adesivo estrutural à base de resina epóxi de baixa viscosidade para tratamento de fissuras em estruturas de concreto - fornecimento e aplicação manual</v>
          </cell>
          <cell r="C4939" t="str">
            <v>kg</v>
          </cell>
          <cell r="D4939">
            <v>266.12</v>
          </cell>
        </row>
        <row r="4940">
          <cell r="A4940" t="str">
            <v>4915645</v>
          </cell>
          <cell r="B4940" t="str">
            <v>Injeção de adesivo estrutural à base de resina epóxi de baixa viscosidade para tratamento de fissuras em estruturas de concreto - fornecimento e aplicação mecanizada</v>
          </cell>
          <cell r="C4940" t="str">
            <v>kg</v>
          </cell>
          <cell r="D4940">
            <v>191.05</v>
          </cell>
        </row>
        <row r="4941">
          <cell r="A4941" t="str">
            <v>4915712</v>
          </cell>
          <cell r="B4941" t="str">
            <v>Limpeza de bueiro</v>
          </cell>
          <cell r="C4941" t="str">
            <v>m³</v>
          </cell>
          <cell r="D4941">
            <v>21.26</v>
          </cell>
        </row>
        <row r="4942">
          <cell r="A4942" t="str">
            <v>4915711</v>
          </cell>
          <cell r="B4942" t="str">
            <v>Limpeza de descida d'água</v>
          </cell>
          <cell r="C4942" t="str">
            <v>m</v>
          </cell>
          <cell r="D4942">
            <v>1.42</v>
          </cell>
        </row>
        <row r="4943">
          <cell r="A4943" t="str">
            <v>4915790</v>
          </cell>
          <cell r="B4943" t="str">
            <v>Limpeza de emulsão asfáltica ou asfalto diluído derramados na pista - remoção com minicarregadeira com vassoura e descarga livre</v>
          </cell>
          <cell r="C4943" t="str">
            <v>t</v>
          </cell>
          <cell r="D4943">
            <v>230.46</v>
          </cell>
        </row>
        <row r="4944">
          <cell r="A4944" t="str">
            <v>4915793</v>
          </cell>
          <cell r="B4944" t="str">
            <v>Limpeza de líquidos combustíveis derramados na pista - remoção com minicarregadeira com vassoura e descarga livre</v>
          </cell>
          <cell r="C4944" t="str">
            <v>t</v>
          </cell>
          <cell r="D4944">
            <v>179.84</v>
          </cell>
        </row>
        <row r="4945">
          <cell r="A4945" t="str">
            <v>4915792</v>
          </cell>
          <cell r="B4945" t="str">
            <v>Limpeza de material asfáltico derramado fora da pista - remoção com escavadeira hidráulica e caminhão basculante</v>
          </cell>
          <cell r="C4945" t="str">
            <v>t</v>
          </cell>
          <cell r="D4945">
            <v>76.62</v>
          </cell>
        </row>
        <row r="4946">
          <cell r="A4946" t="str">
            <v>4915718</v>
          </cell>
          <cell r="B4946" t="str">
            <v>Limpeza de placa de sinalização</v>
          </cell>
          <cell r="C4946" t="str">
            <v>m²</v>
          </cell>
          <cell r="D4946">
            <v>8.7799999999999994</v>
          </cell>
        </row>
        <row r="4947">
          <cell r="A4947" t="str">
            <v>4915672</v>
          </cell>
          <cell r="B4947" t="str">
            <v>Limpeza de ponte</v>
          </cell>
          <cell r="C4947" t="str">
            <v>m</v>
          </cell>
          <cell r="D4947">
            <v>4.25</v>
          </cell>
        </row>
        <row r="4948">
          <cell r="A4948" t="str">
            <v>4915708</v>
          </cell>
          <cell r="B4948" t="str">
            <v>Limpeza de sarjeta e meio-fio</v>
          </cell>
          <cell r="C4948" t="str">
            <v>m</v>
          </cell>
          <cell r="D4948">
            <v>0.71</v>
          </cell>
        </row>
        <row r="4949">
          <cell r="A4949" t="str">
            <v>4915710</v>
          </cell>
          <cell r="B4949" t="str">
            <v>Limpeza de vala de drenagem</v>
          </cell>
          <cell r="C4949" t="str">
            <v>m</v>
          </cell>
          <cell r="D4949">
            <v>4.25</v>
          </cell>
        </row>
        <row r="4950">
          <cell r="A4950" t="str">
            <v>4915709</v>
          </cell>
          <cell r="B4950" t="str">
            <v>Limpeza de valeta de corte</v>
          </cell>
          <cell r="C4950" t="str">
            <v>m</v>
          </cell>
          <cell r="D4950">
            <v>1.06</v>
          </cell>
        </row>
        <row r="4951">
          <cell r="A4951" t="str">
            <v>4915686</v>
          </cell>
          <cell r="B4951" t="str">
            <v>Limpeza e desobstrução de dispositivos de drenagem em OAE</v>
          </cell>
          <cell r="C4951" t="str">
            <v>un</v>
          </cell>
          <cell r="D4951">
            <v>4.25</v>
          </cell>
        </row>
        <row r="4952">
          <cell r="A4952" t="str">
            <v>4915687</v>
          </cell>
          <cell r="B4952" t="str">
            <v>Limpeza e desobstrução de drenos de obras de contenção</v>
          </cell>
          <cell r="C4952" t="str">
            <v>un</v>
          </cell>
          <cell r="D4952">
            <v>2.66</v>
          </cell>
        </row>
        <row r="4953">
          <cell r="A4953" t="str">
            <v>4915634</v>
          </cell>
          <cell r="B4953" t="str">
            <v>Limpeza e desobstrução mecanizada de bueiros com diâmetro acima de 1,00 até 1,50 m</v>
          </cell>
          <cell r="C4953" t="str">
            <v>m</v>
          </cell>
          <cell r="D4953">
            <v>59.66</v>
          </cell>
        </row>
        <row r="4954">
          <cell r="A4954" t="str">
            <v>4915633</v>
          </cell>
          <cell r="B4954" t="str">
            <v>Limpeza e desobstrução mecanizada de bueiros com diâmetro de até 1,00 m</v>
          </cell>
          <cell r="C4954" t="str">
            <v>m</v>
          </cell>
          <cell r="D4954">
            <v>19.68</v>
          </cell>
        </row>
        <row r="4955">
          <cell r="A4955" t="str">
            <v>4915714</v>
          </cell>
          <cell r="B4955" t="str">
            <v>Limpeza e enchimento com resina epóxi de fissuras niveladas com abertura máxima de 0,4 mm e profundidade de 20 mm em pavimento de concreto que não atravessam toda a espessura da placa</v>
          </cell>
          <cell r="C4955" t="str">
            <v>m</v>
          </cell>
          <cell r="D4955">
            <v>2.72</v>
          </cell>
        </row>
        <row r="4956">
          <cell r="A4956" t="str">
            <v>4915759</v>
          </cell>
          <cell r="B4956" t="str">
            <v>Limpeza e remoção de vegetação junto aos aparelhos de apoio de OAE com o uso de herbicida</v>
          </cell>
          <cell r="C4956" t="str">
            <v>un</v>
          </cell>
          <cell r="D4956">
            <v>7.18</v>
          </cell>
        </row>
        <row r="4957">
          <cell r="A4957" t="str">
            <v>4915758</v>
          </cell>
          <cell r="B4957" t="str">
            <v>Limpeza e remoção de vegetação nas juntas de dilatação com o uso de herbicida</v>
          </cell>
          <cell r="C4957" t="str">
            <v>m</v>
          </cell>
          <cell r="D4957">
            <v>4.28</v>
          </cell>
        </row>
        <row r="4958">
          <cell r="A4958" t="str">
            <v>4915640</v>
          </cell>
          <cell r="B4958" t="str">
            <v>Limpeza e remoção manual de material retido em terra firme em OAE</v>
          </cell>
          <cell r="C4958" t="str">
            <v>m³</v>
          </cell>
          <cell r="D4958">
            <v>21.26</v>
          </cell>
        </row>
        <row r="4959">
          <cell r="A4959" t="str">
            <v>4915639</v>
          </cell>
          <cell r="B4959" t="str">
            <v>Limpeza em superfície de concreto com escova de aço</v>
          </cell>
          <cell r="C4959" t="str">
            <v>m²</v>
          </cell>
          <cell r="D4959">
            <v>4.25</v>
          </cell>
        </row>
        <row r="4960">
          <cell r="A4960" t="str">
            <v>4915695</v>
          </cell>
          <cell r="B4960" t="str">
            <v>Limpeza, serragem e enchimento de fissuras niveladas com abertura entre 0,4 mm e 1,0 mm e profundidade de 25 mm em pavimento de concreto com CAP</v>
          </cell>
          <cell r="C4960" t="str">
            <v>m</v>
          </cell>
          <cell r="D4960">
            <v>6.91</v>
          </cell>
        </row>
        <row r="4961">
          <cell r="A4961" t="str">
            <v>4915696</v>
          </cell>
          <cell r="B4961" t="str">
            <v>Limpeza, serragem e enchimento de fissuras niveladas com abertura entre 0,4 mm e 1,0 mm e profundidade de 25 mm em pavimento de concreto com CAP com polímero</v>
          </cell>
          <cell r="C4961" t="str">
            <v>m</v>
          </cell>
          <cell r="D4961">
            <v>6.91</v>
          </cell>
        </row>
        <row r="4962">
          <cell r="A4962" t="str">
            <v>4915694</v>
          </cell>
          <cell r="B4962" t="str">
            <v>Limpeza, serragem e enchimento de fissuras niveladas com abertura entre 0,4 mm e 1,0 mm e profundidade de 25 mm em pavimento de concreto com selante elástico a frio</v>
          </cell>
          <cell r="C4962" t="str">
            <v>m</v>
          </cell>
          <cell r="D4962">
            <v>29</v>
          </cell>
        </row>
        <row r="4963">
          <cell r="A4963" t="str">
            <v>4915654</v>
          </cell>
          <cell r="B4963" t="str">
            <v>Lixamento mecanizado em superfície de concreto</v>
          </cell>
          <cell r="C4963" t="str">
            <v>m²</v>
          </cell>
          <cell r="D4963">
            <v>11.62</v>
          </cell>
        </row>
        <row r="4964">
          <cell r="A4964" t="str">
            <v>4900001</v>
          </cell>
          <cell r="B4964" t="str">
            <v>Material de base</v>
          </cell>
          <cell r="C4964" t="str">
            <v>m³</v>
          </cell>
          <cell r="D4964">
            <v>0</v>
          </cell>
        </row>
        <row r="4965">
          <cell r="A4965" t="str">
            <v>4915801</v>
          </cell>
          <cell r="B4965" t="str">
            <v>Mistura betuminosa</v>
          </cell>
          <cell r="C4965" t="str">
            <v>m³</v>
          </cell>
          <cell r="D4965">
            <v>0</v>
          </cell>
        </row>
        <row r="4966">
          <cell r="A4966" t="str">
            <v>4916290</v>
          </cell>
          <cell r="B4966" t="str">
            <v>Mistura betuminosa a frio executada em betoneira - faixa C - areia e brita comerciais</v>
          </cell>
          <cell r="C4966" t="str">
            <v>m³</v>
          </cell>
          <cell r="D4966">
            <v>367.06</v>
          </cell>
        </row>
        <row r="4967">
          <cell r="A4967" t="str">
            <v>4915765</v>
          </cell>
          <cell r="B4967" t="str">
            <v>Poda de árvores com 5,0 m a 7,5 m de altura</v>
          </cell>
          <cell r="C4967" t="str">
            <v>m³</v>
          </cell>
          <cell r="D4967">
            <v>200.85</v>
          </cell>
        </row>
        <row r="4968">
          <cell r="A4968" t="str">
            <v>4915766</v>
          </cell>
          <cell r="B4968" t="str">
            <v>Poda de árvores com 7,5 m a 10 m de altura</v>
          </cell>
          <cell r="C4968" t="str">
            <v>m³</v>
          </cell>
          <cell r="D4968">
            <v>117.89</v>
          </cell>
        </row>
        <row r="4969">
          <cell r="A4969" t="str">
            <v>4915764</v>
          </cell>
          <cell r="B4969" t="str">
            <v>Poda de árvores com até 5 m de altura</v>
          </cell>
          <cell r="C4969" t="str">
            <v>m³</v>
          </cell>
          <cell r="D4969">
            <v>361.52</v>
          </cell>
        </row>
        <row r="4970">
          <cell r="A4970" t="str">
            <v>4915767</v>
          </cell>
          <cell r="B4970" t="str">
            <v>Poda de árvores com mais de 10 m de altura</v>
          </cell>
          <cell r="C4970" t="str">
            <v>m³</v>
          </cell>
          <cell r="D4970">
            <v>77.47</v>
          </cell>
        </row>
        <row r="4971">
          <cell r="A4971" t="str">
            <v>4915777</v>
          </cell>
          <cell r="B4971" t="str">
            <v>Reassentamento manual de meio-fio com material arrancado da pista</v>
          </cell>
          <cell r="C4971" t="str">
            <v>m</v>
          </cell>
          <cell r="D4971">
            <v>14.08</v>
          </cell>
        </row>
        <row r="4972">
          <cell r="A4972" t="str">
            <v>4915618</v>
          </cell>
          <cell r="B4972" t="str">
            <v>Recomposição de camada granular do pavimento com material de jazida</v>
          </cell>
          <cell r="C4972" t="str">
            <v>m²</v>
          </cell>
          <cell r="D4972">
            <v>3.14</v>
          </cell>
        </row>
        <row r="4973">
          <cell r="A4973" t="str">
            <v>4915774</v>
          </cell>
          <cell r="B4973" t="str">
            <v>Recomposição de erosão em corte ou aterro com material de jazida</v>
          </cell>
          <cell r="C4973" t="str">
            <v>m³</v>
          </cell>
          <cell r="D4973">
            <v>23.31</v>
          </cell>
        </row>
        <row r="4974">
          <cell r="A4974" t="str">
            <v>4915719</v>
          </cell>
          <cell r="B4974" t="str">
            <v>Recomposição de placa de sinalização</v>
          </cell>
          <cell r="C4974" t="str">
            <v>m²</v>
          </cell>
          <cell r="D4974">
            <v>32.880000000000003</v>
          </cell>
        </row>
        <row r="4975">
          <cell r="A4975" t="str">
            <v>4915611</v>
          </cell>
          <cell r="B4975" t="str">
            <v>Recomposição de revestimento primário com material de jazida</v>
          </cell>
          <cell r="C4975" t="str">
            <v>m³</v>
          </cell>
          <cell r="D4975">
            <v>10.59</v>
          </cell>
        </row>
        <row r="4976">
          <cell r="A4976" t="str">
            <v>4915733</v>
          </cell>
          <cell r="B4976" t="str">
            <v>Recomposição manual de aterro com material de jazida</v>
          </cell>
          <cell r="C4976" t="str">
            <v>m³</v>
          </cell>
          <cell r="D4976">
            <v>38.79</v>
          </cell>
        </row>
        <row r="4977">
          <cell r="A4977" t="str">
            <v>4915734</v>
          </cell>
          <cell r="B4977" t="str">
            <v>Recomposição mecanizada de aterro com material de jazida</v>
          </cell>
          <cell r="C4977" t="str">
            <v>m³</v>
          </cell>
          <cell r="D4977">
            <v>11.64</v>
          </cell>
        </row>
        <row r="4978">
          <cell r="A4978" t="str">
            <v>4915727</v>
          </cell>
          <cell r="B4978" t="str">
            <v>Recomposição parcial de cerca com mourão de concreto - arame</v>
          </cell>
          <cell r="C4978" t="str">
            <v>m</v>
          </cell>
          <cell r="D4978">
            <v>10.52</v>
          </cell>
        </row>
        <row r="4979">
          <cell r="A4979" t="str">
            <v>4915726</v>
          </cell>
          <cell r="B4979" t="str">
            <v>Recomposição parcial de cerca com mourão de concreto seção quadrada - mourão - areia e brita comerciais</v>
          </cell>
          <cell r="C4979" t="str">
            <v>m</v>
          </cell>
          <cell r="D4979">
            <v>23.66</v>
          </cell>
        </row>
        <row r="4980">
          <cell r="A4980" t="str">
            <v>4915594</v>
          </cell>
          <cell r="B4980" t="str">
            <v>Recomposição parcial de cerca com mourão de concreto seção quadrada - mourão - areia extraída e brita produzida</v>
          </cell>
          <cell r="C4980" t="str">
            <v>m</v>
          </cell>
          <cell r="D4980">
            <v>22.06</v>
          </cell>
        </row>
        <row r="4981">
          <cell r="A4981" t="str">
            <v>4915729</v>
          </cell>
          <cell r="B4981" t="str">
            <v>Recomposição parcial de cerca com mourão de concreto seção triangular - mourão - areia e brita comerciais</v>
          </cell>
          <cell r="C4981" t="str">
            <v>m</v>
          </cell>
          <cell r="D4981">
            <v>18.39</v>
          </cell>
        </row>
        <row r="4982">
          <cell r="A4982" t="str">
            <v>4915596</v>
          </cell>
          <cell r="B4982" t="str">
            <v>Recomposição parcial de cerca com mourão de concreto seção triangular - mourão - areia extraída e brita comercial</v>
          </cell>
          <cell r="C4982" t="str">
            <v>m</v>
          </cell>
          <cell r="D4982">
            <v>17.7</v>
          </cell>
        </row>
        <row r="4983">
          <cell r="A4983" t="str">
            <v>4915732</v>
          </cell>
          <cell r="B4983" t="str">
            <v>Recomposição parcial de cerca com mourão de madeira - arame</v>
          </cell>
          <cell r="C4983" t="str">
            <v>m</v>
          </cell>
          <cell r="D4983">
            <v>8.1</v>
          </cell>
        </row>
        <row r="4984">
          <cell r="A4984" t="str">
            <v>4915731</v>
          </cell>
          <cell r="B4984" t="str">
            <v>Recomposição parcial de cerca com mourão de madeira - mourão</v>
          </cell>
          <cell r="C4984" t="str">
            <v>m</v>
          </cell>
          <cell r="D4984">
            <v>18.5</v>
          </cell>
        </row>
        <row r="4985">
          <cell r="A4985" t="str">
            <v>4915725</v>
          </cell>
          <cell r="B4985" t="str">
            <v>Recomposição total de cerca com mourão de concreto seção quadrada - areia e brita comerciais</v>
          </cell>
          <cell r="C4985" t="str">
            <v>m</v>
          </cell>
          <cell r="D4985">
            <v>28.74</v>
          </cell>
        </row>
        <row r="4986">
          <cell r="A4986" t="str">
            <v>4915593</v>
          </cell>
          <cell r="B4986" t="str">
            <v>Recomposição total de cerca com mourão de concreto seção quadrada - areia extraída e brita produzida</v>
          </cell>
          <cell r="C4986" t="str">
            <v>m</v>
          </cell>
          <cell r="D4986">
            <v>27.14</v>
          </cell>
        </row>
        <row r="4987">
          <cell r="A4987" t="str">
            <v>4915728</v>
          </cell>
          <cell r="B4987" t="str">
            <v>Recomposição total de cerca com mourão de concreto seção triangular - areia e brita comerciais</v>
          </cell>
          <cell r="C4987" t="str">
            <v>m</v>
          </cell>
          <cell r="D4987">
            <v>28.5</v>
          </cell>
        </row>
        <row r="4988">
          <cell r="A4988" t="str">
            <v>4915595</v>
          </cell>
          <cell r="B4988" t="str">
            <v>Recomposição total de cerca com mourão de concreto seção triangular - areia extraída e brita produzida</v>
          </cell>
          <cell r="C4988" t="str">
            <v>m</v>
          </cell>
          <cell r="D4988">
            <v>27.81</v>
          </cell>
        </row>
        <row r="4989">
          <cell r="A4989" t="str">
            <v>4915730</v>
          </cell>
          <cell r="B4989" t="str">
            <v>Recomposição total de cerca com mourão de madeira</v>
          </cell>
          <cell r="C4989" t="str">
            <v>m</v>
          </cell>
          <cell r="D4989">
            <v>25.8</v>
          </cell>
        </row>
        <row r="4990">
          <cell r="A4990" t="str">
            <v>4915598</v>
          </cell>
          <cell r="B4990" t="str">
            <v>Reconformação da plataforma</v>
          </cell>
          <cell r="C4990" t="str">
            <v>m²</v>
          </cell>
          <cell r="D4990">
            <v>0.1</v>
          </cell>
        </row>
        <row r="4991">
          <cell r="A4991" t="str">
            <v>4915748</v>
          </cell>
          <cell r="B4991" t="str">
            <v>Recuperação de desgaste superficial em pavimentos de concreto</v>
          </cell>
          <cell r="C4991" t="str">
            <v>m²</v>
          </cell>
          <cell r="D4991">
            <v>229.73</v>
          </cell>
        </row>
        <row r="4992">
          <cell r="A4992" t="str">
            <v>4915608</v>
          </cell>
          <cell r="B4992" t="str">
            <v>Regularização de taludes e valas com soquete vibratório</v>
          </cell>
          <cell r="C4992" t="str">
            <v>m²</v>
          </cell>
          <cell r="D4992">
            <v>2.56</v>
          </cell>
        </row>
        <row r="4993">
          <cell r="A4993" t="str">
            <v>4915613</v>
          </cell>
          <cell r="B4993" t="str">
            <v>Regularização mecânica da faixa de domínio</v>
          </cell>
          <cell r="C4993" t="str">
            <v>m²</v>
          </cell>
          <cell r="D4993">
            <v>0.17</v>
          </cell>
        </row>
        <row r="4994">
          <cell r="A4994" t="str">
            <v>4915692</v>
          </cell>
          <cell r="B4994" t="str">
            <v>Remendo profundo com imprimação com asfalto diluído - demolição manual</v>
          </cell>
          <cell r="C4994" t="str">
            <v>m³</v>
          </cell>
          <cell r="D4994">
            <v>360.39</v>
          </cell>
        </row>
        <row r="4995">
          <cell r="A4995" t="str">
            <v>4915746</v>
          </cell>
          <cell r="B4995" t="str">
            <v>Remendo profundo com imprimação com asfalto diluído - demolição mecânica e corte com serra</v>
          </cell>
          <cell r="C4995" t="str">
            <v>m³</v>
          </cell>
          <cell r="D4995">
            <v>277.94</v>
          </cell>
        </row>
        <row r="4996">
          <cell r="A4996" t="str">
            <v>4915630</v>
          </cell>
          <cell r="B4996" t="str">
            <v>Remendo profundo com imprimação com emulsão asfáltica - demolição manual</v>
          </cell>
          <cell r="C4996" t="str">
            <v>m³</v>
          </cell>
          <cell r="D4996">
            <v>360.39</v>
          </cell>
        </row>
        <row r="4997">
          <cell r="A4997" t="str">
            <v>4915631</v>
          </cell>
          <cell r="B4997" t="str">
            <v>Remendo profundo com imprimação com emulsão asfáltica - demolição mecânica e corte com serra</v>
          </cell>
          <cell r="C4997" t="str">
            <v>m³</v>
          </cell>
          <cell r="D4997">
            <v>277.94</v>
          </cell>
        </row>
        <row r="4998">
          <cell r="A4998" t="str">
            <v>4915785</v>
          </cell>
          <cell r="B4998" t="str">
            <v>Remoção de animais de grande porte mortos em rodovia - carga e descarga com guindauto</v>
          </cell>
          <cell r="C4998" t="str">
            <v>t</v>
          </cell>
          <cell r="D4998">
            <v>389.51</v>
          </cell>
        </row>
        <row r="4999">
          <cell r="A4999" t="str">
            <v>4915786</v>
          </cell>
          <cell r="B4999" t="str">
            <v>Remoção de animais de pequeno porte mortos em rodovia - carga manual</v>
          </cell>
          <cell r="C4999" t="str">
            <v>t</v>
          </cell>
          <cell r="D4999">
            <v>163.16</v>
          </cell>
        </row>
        <row r="5000">
          <cell r="A5000" t="str">
            <v>4915795</v>
          </cell>
          <cell r="B5000" t="str">
            <v>Remoção de emborrachados de pneus em rodovia</v>
          </cell>
          <cell r="C5000" t="str">
            <v>t</v>
          </cell>
          <cell r="D5000">
            <v>329.92</v>
          </cell>
        </row>
        <row r="5001">
          <cell r="A5001" t="str">
            <v>4915800</v>
          </cell>
          <cell r="B5001" t="str">
            <v>Remoção de espécimes arbóreos de 20 a 40 m tombados na pista</v>
          </cell>
          <cell r="C5001" t="str">
            <v>t</v>
          </cell>
          <cell r="D5001">
            <v>52.42</v>
          </cell>
        </row>
        <row r="5002">
          <cell r="A5002" t="str">
            <v>4915799</v>
          </cell>
          <cell r="B5002" t="str">
            <v>Remoção de espécimes arbóreos de até 20 m tombados na pista</v>
          </cell>
          <cell r="C5002" t="str">
            <v>t</v>
          </cell>
          <cell r="D5002">
            <v>41.04</v>
          </cell>
        </row>
        <row r="5003">
          <cell r="A5003" t="str">
            <v>4915698</v>
          </cell>
          <cell r="B5003" t="str">
            <v>Remoção de grãos, agregados e solos derramados na pista em rodovias</v>
          </cell>
          <cell r="C5003" t="str">
            <v>t</v>
          </cell>
          <cell r="D5003">
            <v>18.66</v>
          </cell>
        </row>
        <row r="5004">
          <cell r="A5004" t="str">
            <v>4915794</v>
          </cell>
          <cell r="B5004" t="str">
            <v>Remoção de sucatas derramadas em rodovia - cinta com utilização de 100 vezes</v>
          </cell>
          <cell r="C5004" t="str">
            <v>t</v>
          </cell>
          <cell r="D5004">
            <v>591.89</v>
          </cell>
        </row>
        <row r="5005">
          <cell r="A5005" t="str">
            <v>4915789</v>
          </cell>
          <cell r="B5005" t="str">
            <v>Remoção de veículos de grande porte incendiados em rodovia - carga e descarga com guindaste - cinta com utilização de 100 vezes</v>
          </cell>
          <cell r="C5005" t="str">
            <v>un</v>
          </cell>
          <cell r="D5005">
            <v>1751.9</v>
          </cell>
        </row>
        <row r="5006">
          <cell r="A5006" t="str">
            <v>4915798</v>
          </cell>
          <cell r="B5006" t="str">
            <v>Remoção de veículos de grande porte tombados em rodovia - cinta com utilização de 100 vezes</v>
          </cell>
          <cell r="C5006" t="str">
            <v>un</v>
          </cell>
          <cell r="D5006">
            <v>1574.42</v>
          </cell>
        </row>
        <row r="5007">
          <cell r="A5007" t="str">
            <v>4915788</v>
          </cell>
          <cell r="B5007" t="str">
            <v>Remoção de veículos de médio porte incendiados em rodovia - carga e descarga com guindaste - cinta com utilização de 100 vezes</v>
          </cell>
          <cell r="C5007" t="str">
            <v>un</v>
          </cell>
          <cell r="D5007">
            <v>1588.91</v>
          </cell>
        </row>
        <row r="5008">
          <cell r="A5008" t="str">
            <v>4915797</v>
          </cell>
          <cell r="B5008" t="str">
            <v>Remoção de veículos de médio porte tombados em rodovia - cinta com utilização de 100 vezes</v>
          </cell>
          <cell r="C5008" t="str">
            <v>un</v>
          </cell>
          <cell r="D5008">
            <v>765.39</v>
          </cell>
        </row>
        <row r="5009">
          <cell r="A5009" t="str">
            <v>4915787</v>
          </cell>
          <cell r="B5009" t="str">
            <v>Remoção de veículos de pequeno porte incendiados em rodovia - carga e descarga com guindauto - cinta com utilização de 100 vezes</v>
          </cell>
          <cell r="C5009" t="str">
            <v>un</v>
          </cell>
          <cell r="D5009">
            <v>883.25</v>
          </cell>
        </row>
        <row r="5010">
          <cell r="A5010" t="str">
            <v>4915796</v>
          </cell>
          <cell r="B5010" t="str">
            <v>Remoção de veículos de pequeno porte tombados em rodovia - cinta com utilização de 100 vezes</v>
          </cell>
          <cell r="C5010" t="str">
            <v>un</v>
          </cell>
          <cell r="D5010">
            <v>308.25</v>
          </cell>
        </row>
        <row r="5011">
          <cell r="A5011" t="str">
            <v>4915760</v>
          </cell>
          <cell r="B5011" t="str">
            <v>Remoção de vestígios de óleo ou graxa na superfície do revestimento do pavimento</v>
          </cell>
          <cell r="C5011" t="str">
            <v>m²</v>
          </cell>
          <cell r="D5011">
            <v>53.6</v>
          </cell>
        </row>
        <row r="5012">
          <cell r="A5012" t="str">
            <v>4915699</v>
          </cell>
          <cell r="B5012" t="str">
            <v>Remoção de vidros, caixas e engradados derramados na pista em rodovia</v>
          </cell>
          <cell r="C5012" t="str">
            <v>t</v>
          </cell>
          <cell r="D5012">
            <v>29.04</v>
          </cell>
        </row>
        <row r="5013">
          <cell r="A5013" t="str">
            <v>4915736</v>
          </cell>
          <cell r="B5013" t="str">
            <v>Remoção manual de barreira em rocha</v>
          </cell>
          <cell r="C5013" t="str">
            <v>m³</v>
          </cell>
          <cell r="D5013">
            <v>16.010000000000002</v>
          </cell>
        </row>
        <row r="5014">
          <cell r="A5014" t="str">
            <v>4915735</v>
          </cell>
          <cell r="B5014" t="str">
            <v>Remoção manual de barreira em solo</v>
          </cell>
          <cell r="C5014" t="str">
            <v>m³</v>
          </cell>
          <cell r="D5014">
            <v>13.06</v>
          </cell>
        </row>
        <row r="5015">
          <cell r="A5015" t="str">
            <v>4915670</v>
          </cell>
          <cell r="B5015" t="str">
            <v>Remoção manual de camada granular do pavimento</v>
          </cell>
          <cell r="C5015" t="str">
            <v>m³</v>
          </cell>
          <cell r="D5015">
            <v>187.04</v>
          </cell>
        </row>
        <row r="5016">
          <cell r="A5016" t="str">
            <v>4915668</v>
          </cell>
          <cell r="B5016" t="str">
            <v>Remoção manual de revestimento asfáltico</v>
          </cell>
          <cell r="C5016" t="str">
            <v>m³</v>
          </cell>
          <cell r="D5016">
            <v>292.02</v>
          </cell>
        </row>
        <row r="5017">
          <cell r="A5017" t="str">
            <v>4915761</v>
          </cell>
          <cell r="B5017" t="str">
            <v>Remoção manual de vegetação daninha</v>
          </cell>
          <cell r="C5017" t="str">
            <v>m²</v>
          </cell>
          <cell r="D5017">
            <v>4.25</v>
          </cell>
        </row>
        <row r="5018">
          <cell r="A5018" t="str">
            <v>4915762</v>
          </cell>
          <cell r="B5018" t="str">
            <v>Remoção manual de vegetação daninha em frestas</v>
          </cell>
          <cell r="C5018" t="str">
            <v>m</v>
          </cell>
          <cell r="D5018">
            <v>2.13</v>
          </cell>
        </row>
        <row r="5019">
          <cell r="A5019" t="str">
            <v>4915738</v>
          </cell>
          <cell r="B5019" t="str">
            <v>Remoção mecanizada de barreira em rocha</v>
          </cell>
          <cell r="C5019" t="str">
            <v>m³</v>
          </cell>
          <cell r="D5019">
            <v>5.48</v>
          </cell>
        </row>
        <row r="5020">
          <cell r="A5020" t="str">
            <v>4915737</v>
          </cell>
          <cell r="B5020" t="str">
            <v>Remoção mecanizada de barreira em solo</v>
          </cell>
          <cell r="C5020" t="str">
            <v>m³</v>
          </cell>
          <cell r="D5020">
            <v>4.58</v>
          </cell>
        </row>
        <row r="5021">
          <cell r="A5021" t="str">
            <v>4915669</v>
          </cell>
          <cell r="B5021" t="str">
            <v>Remoção mecanizada de camada granular do pavimento</v>
          </cell>
          <cell r="C5021" t="str">
            <v>m³</v>
          </cell>
          <cell r="D5021">
            <v>7.29</v>
          </cell>
        </row>
        <row r="5022">
          <cell r="A5022" t="str">
            <v>4915667</v>
          </cell>
          <cell r="B5022" t="str">
            <v>Remoção mecanizada de revestimento asfáltico</v>
          </cell>
          <cell r="C5022" t="str">
            <v>m³</v>
          </cell>
          <cell r="D5022">
            <v>11.82</v>
          </cell>
        </row>
        <row r="5023">
          <cell r="A5023" t="str">
            <v>4915632</v>
          </cell>
          <cell r="B5023" t="str">
            <v>Reparo localizado com pintura de ligação - demolição mecânica e corte com serra</v>
          </cell>
          <cell r="C5023" t="str">
            <v>m³</v>
          </cell>
          <cell r="D5023">
            <v>407.5</v>
          </cell>
        </row>
        <row r="5024">
          <cell r="A5024" t="str">
            <v>4915753</v>
          </cell>
          <cell r="B5024" t="str">
            <v>Reparo no interior de placa de pavimento de concreto</v>
          </cell>
          <cell r="C5024" t="str">
            <v>m³</v>
          </cell>
          <cell r="D5024">
            <v>1348.62</v>
          </cell>
        </row>
        <row r="5025">
          <cell r="A5025" t="str">
            <v>4915776</v>
          </cell>
          <cell r="B5025" t="str">
            <v>Roçada com roçadeira costal</v>
          </cell>
          <cell r="C5025" t="str">
            <v>ha</v>
          </cell>
          <cell r="D5025">
            <v>769.75</v>
          </cell>
        </row>
        <row r="5026">
          <cell r="A5026" t="str">
            <v>4915740</v>
          </cell>
          <cell r="B5026" t="str">
            <v>Roçada manual</v>
          </cell>
          <cell r="C5026" t="str">
            <v>ha</v>
          </cell>
          <cell r="D5026">
            <v>1813.56</v>
          </cell>
        </row>
        <row r="5027">
          <cell r="A5027" t="str">
            <v>4915741</v>
          </cell>
          <cell r="B5027" t="str">
            <v>Roçada manual de capim colonião</v>
          </cell>
          <cell r="C5027" t="str">
            <v>ha</v>
          </cell>
          <cell r="D5027">
            <v>4352.53</v>
          </cell>
        </row>
        <row r="5028">
          <cell r="A5028" t="str">
            <v>4915775</v>
          </cell>
          <cell r="B5028" t="str">
            <v>Roçada mecanizada com roçadeira articulada</v>
          </cell>
          <cell r="C5028" t="str">
            <v>ha</v>
          </cell>
          <cell r="D5028">
            <v>742.13</v>
          </cell>
        </row>
        <row r="5029">
          <cell r="A5029" t="str">
            <v>4915742</v>
          </cell>
          <cell r="B5029" t="str">
            <v>Roçada mecanizada com roçadeira de arraste</v>
          </cell>
          <cell r="C5029" t="str">
            <v>ha</v>
          </cell>
          <cell r="D5029">
            <v>462.53</v>
          </cell>
        </row>
        <row r="5030">
          <cell r="A5030" t="str">
            <v>4915626</v>
          </cell>
          <cell r="B5030" t="str">
            <v>Selagem de trincas mecanizada em pavimento flexível com emulsão - areia comercial</v>
          </cell>
          <cell r="C5030" t="str">
            <v>m</v>
          </cell>
          <cell r="D5030">
            <v>2.04</v>
          </cell>
        </row>
        <row r="5031">
          <cell r="A5031" t="str">
            <v>4915653</v>
          </cell>
          <cell r="B5031" t="str">
            <v>Selagem superficial de fissuras com adesivo estrutural à base de resina epóxi de alta viscosidade, inclusive limpeza superficial - fornecimento e aplicação</v>
          </cell>
          <cell r="C5031" t="str">
            <v>kg</v>
          </cell>
          <cell r="D5031">
            <v>73.81</v>
          </cell>
        </row>
        <row r="5032">
          <cell r="A5032" t="str">
            <v>4915623</v>
          </cell>
          <cell r="B5032" t="str">
            <v>Solo brita para base de remendo profundo - brita comercial</v>
          </cell>
          <cell r="C5032" t="str">
            <v>m³</v>
          </cell>
          <cell r="D5032">
            <v>67.569999999999993</v>
          </cell>
        </row>
        <row r="5033">
          <cell r="A5033" t="str">
            <v>4915625</v>
          </cell>
          <cell r="B5033" t="str">
            <v>Solo melhorado com cimento para base de remendo profundo</v>
          </cell>
          <cell r="C5033" t="str">
            <v>m³</v>
          </cell>
          <cell r="D5033">
            <v>40.75</v>
          </cell>
        </row>
        <row r="5034">
          <cell r="A5034" t="str">
            <v>4915621</v>
          </cell>
          <cell r="B5034" t="str">
            <v>Solo para base de remendo profundo</v>
          </cell>
          <cell r="C5034" t="str">
            <v>m³</v>
          </cell>
          <cell r="D5034">
            <v>4.41</v>
          </cell>
        </row>
        <row r="5035">
          <cell r="A5035" t="str">
            <v>4915720</v>
          </cell>
          <cell r="B5035" t="str">
            <v>Substituição de balizador - areia e brita comerciais</v>
          </cell>
          <cell r="C5035" t="str">
            <v>un</v>
          </cell>
          <cell r="D5035">
            <v>30.33</v>
          </cell>
        </row>
        <row r="5036">
          <cell r="A5036" t="str">
            <v>4915592</v>
          </cell>
          <cell r="B5036" t="str">
            <v>Substituição de balizador - areia extraída e brita produzida</v>
          </cell>
          <cell r="C5036" t="str">
            <v>un</v>
          </cell>
          <cell r="D5036">
            <v>29.51</v>
          </cell>
        </row>
        <row r="5037">
          <cell r="A5037" t="str">
            <v>4913703</v>
          </cell>
          <cell r="B5037" t="str">
            <v>Substituição de cartucho de absorção de energia tipo A - fornecimento e instalação, e reposicionamento do amortecedor retrátil</v>
          </cell>
          <cell r="C5037" t="str">
            <v>un</v>
          </cell>
          <cell r="D5037">
            <v>5589.82</v>
          </cell>
        </row>
        <row r="5038">
          <cell r="A5038" t="str">
            <v>4913704</v>
          </cell>
          <cell r="B5038" t="str">
            <v>Substituição de cartucho de absorção de energia tipo B - fornecimento, instalação e reposicionamento do amortecedor retrátil</v>
          </cell>
          <cell r="C5038" t="str">
            <v>un</v>
          </cell>
          <cell r="D5038">
            <v>5449.2</v>
          </cell>
        </row>
        <row r="5039">
          <cell r="A5039" t="str">
            <v>4915757</v>
          </cell>
          <cell r="B5039" t="str">
            <v>Tapa buraco com pintura de ligação - demolição com serra corta piso</v>
          </cell>
          <cell r="C5039" t="str">
            <v>m³</v>
          </cell>
          <cell r="D5039">
            <v>426.06</v>
          </cell>
        </row>
        <row r="5040">
          <cell r="A5040" t="str">
            <v>4915678</v>
          </cell>
          <cell r="B5040" t="str">
            <v>Tapa buraco com pintura de ligação - demolição manual</v>
          </cell>
          <cell r="C5040" t="str">
            <v>m³</v>
          </cell>
          <cell r="D5040">
            <v>365.96</v>
          </cell>
        </row>
        <row r="5041">
          <cell r="A5041" t="str">
            <v>4919547</v>
          </cell>
          <cell r="B5041" t="str">
            <v>Tela de proteção para roçada em tubo galvanizado 4,0 X 1,5 m - confecção</v>
          </cell>
          <cell r="C5041" t="str">
            <v>un</v>
          </cell>
          <cell r="D5041">
            <v>472.42</v>
          </cell>
        </row>
        <row r="5042">
          <cell r="A5042" t="str">
            <v>4915716</v>
          </cell>
          <cell r="B5042" t="str">
            <v>Tratamento de fissuras do tipo rendilhado em pavimentos de concreto</v>
          </cell>
          <cell r="C5042" t="str">
            <v>m²</v>
          </cell>
          <cell r="D5042">
            <v>11.66</v>
          </cell>
        </row>
        <row r="5043">
          <cell r="A5043" t="str">
            <v>4915750</v>
          </cell>
          <cell r="B5043" t="str">
            <v>Tratamento de fissuras transversais com abertura maior que 1,0 mm em pavimentos de concreto</v>
          </cell>
          <cell r="C5043" t="str">
            <v>m</v>
          </cell>
          <cell r="D5043">
            <v>198.95</v>
          </cell>
        </row>
        <row r="5044">
          <cell r="A5044" t="str">
            <v>4915769</v>
          </cell>
          <cell r="B5044" t="str">
            <v>Trituração de galhos e troncos com diâmetro de até 350 mm</v>
          </cell>
          <cell r="C5044" t="str">
            <v>m³</v>
          </cell>
          <cell r="D5044">
            <v>30.99</v>
          </cell>
        </row>
        <row r="5045">
          <cell r="A5045" t="str">
            <v>5213836</v>
          </cell>
          <cell r="B5045" t="str">
            <v>Balizador cônico refletivo em polietileno semiflexível de 114 x 11 x 40 cm - utilização de 150 ciclos - fornecimento, 01 implantação e 01 retirada diária</v>
          </cell>
          <cell r="C5045" t="str">
            <v>un.dia</v>
          </cell>
          <cell r="D5045">
            <v>1.25</v>
          </cell>
        </row>
        <row r="5046">
          <cell r="A5046" t="str">
            <v>5213368</v>
          </cell>
          <cell r="B5046" t="str">
            <v>Balizador de concreto - areia e brita comerciais - fornecimento e implantação</v>
          </cell>
          <cell r="C5046" t="str">
            <v>un</v>
          </cell>
          <cell r="D5046">
            <v>19.37</v>
          </cell>
        </row>
        <row r="5047">
          <cell r="A5047" t="str">
            <v>5213367</v>
          </cell>
          <cell r="B5047" t="str">
            <v>Balizador de concreto - areia extraída e brita produzida - fornecimento e implantação</v>
          </cell>
          <cell r="C5047" t="str">
            <v>un</v>
          </cell>
          <cell r="D5047">
            <v>18</v>
          </cell>
        </row>
        <row r="5048">
          <cell r="A5048" t="str">
            <v>5213385</v>
          </cell>
          <cell r="B5048" t="str">
            <v>Barreira de sinalização tipo I de direcionamento ou bloqueio - confecção</v>
          </cell>
          <cell r="C5048" t="str">
            <v>un</v>
          </cell>
          <cell r="D5048">
            <v>334.52</v>
          </cell>
        </row>
        <row r="5049">
          <cell r="A5049" t="str">
            <v>5213343</v>
          </cell>
          <cell r="B5049" t="str">
            <v>Barreira de sinalização tipo I de direcionamento ou bloqueio - utilização de 150 ciclos - fornecimento, 01 implantação e 01 retirada diária</v>
          </cell>
          <cell r="C5049" t="str">
            <v>un.dia</v>
          </cell>
          <cell r="D5049">
            <v>3.69</v>
          </cell>
        </row>
        <row r="5050">
          <cell r="A5050" t="str">
            <v>5213390</v>
          </cell>
          <cell r="B5050" t="str">
            <v>Barreira de sinalização tipo I de direcionamento ou bloqueio contínua - confecção</v>
          </cell>
          <cell r="C5050" t="str">
            <v>m</v>
          </cell>
          <cell r="D5050">
            <v>285.86</v>
          </cell>
        </row>
        <row r="5051">
          <cell r="A5051" t="str">
            <v>5213344</v>
          </cell>
          <cell r="B5051" t="str">
            <v>Barreira de sinalização tipo I de direcionamento ou bloqueio contínua - utilização de 150 ciclos - fornecimento, 01 implantação e 01 retirada diária</v>
          </cell>
          <cell r="C5051" t="str">
            <v>m.dia</v>
          </cell>
          <cell r="D5051">
            <v>3.22</v>
          </cell>
        </row>
        <row r="5052">
          <cell r="A5052" t="str">
            <v>5213386</v>
          </cell>
          <cell r="B5052" t="str">
            <v>Barreira de sinalização tipo II de direcionamento ou bloqueio - confecção</v>
          </cell>
          <cell r="C5052" t="str">
            <v>un</v>
          </cell>
          <cell r="D5052">
            <v>563.54</v>
          </cell>
        </row>
        <row r="5053">
          <cell r="A5053" t="str">
            <v>5213345</v>
          </cell>
          <cell r="B5053" t="str">
            <v>Barreira de sinalização tipo II de direcionamento ou bloqueio - utilização de 150 ciclos - fornecimento, 01 implantação e 01 retirada diária</v>
          </cell>
          <cell r="C5053" t="str">
            <v>un.dia</v>
          </cell>
          <cell r="D5053">
            <v>5.55</v>
          </cell>
        </row>
        <row r="5054">
          <cell r="A5054" t="str">
            <v>5213387</v>
          </cell>
          <cell r="B5054" t="str">
            <v>Barreira de sinalização tipo III de direcionamento ou bloqueio - confecção</v>
          </cell>
          <cell r="C5054" t="str">
            <v>un</v>
          </cell>
          <cell r="D5054">
            <v>812.74</v>
          </cell>
        </row>
        <row r="5055">
          <cell r="A5055" t="str">
            <v>5213346</v>
          </cell>
          <cell r="B5055" t="str">
            <v>Barreira de sinalização tipo III de direcionamento ou bloqueio - utilização de 150 ciclos - fornecimento, 01 implantação e 01 retirada diária</v>
          </cell>
          <cell r="C5055" t="str">
            <v>un.dia</v>
          </cell>
          <cell r="D5055">
            <v>7.81</v>
          </cell>
        </row>
        <row r="5056">
          <cell r="A5056" t="str">
            <v>5213843</v>
          </cell>
          <cell r="B5056" t="str">
            <v>Barreira plástica articulável modular 240 x 100 cm na cor amarela - utilização de 600 ciclos - fornecimento, 01 implantação e 01 retirada diária</v>
          </cell>
          <cell r="C5056" t="str">
            <v>m.dia</v>
          </cell>
          <cell r="D5056">
            <v>1</v>
          </cell>
        </row>
        <row r="5057">
          <cell r="A5057" t="str">
            <v>5213833</v>
          </cell>
          <cell r="B5057" t="str">
            <v>Barreira plástica monobloco para canalização de trânsito - 101 x 50 x 55 cm - utilização de 600 ciclos - fornecimento, 01 implantação e 01 retirada diária</v>
          </cell>
          <cell r="C5057" t="str">
            <v>un.dia</v>
          </cell>
          <cell r="D5057">
            <v>10.039999999999999</v>
          </cell>
        </row>
        <row r="5058">
          <cell r="A5058" t="str">
            <v>5213834</v>
          </cell>
          <cell r="B5058" t="str">
            <v>Barreira plástica para canalização de trânsito - 60 x 45 x 60 cm - utilização de 600 ciclos - fornecimento, 01 implantação e 01 retirada diária</v>
          </cell>
          <cell r="C5058" t="str">
            <v>un.dia</v>
          </cell>
          <cell r="D5058">
            <v>6.58</v>
          </cell>
        </row>
        <row r="5059">
          <cell r="A5059" t="str">
            <v>5219544</v>
          </cell>
          <cell r="B5059" t="str">
            <v>Cavalete em perfil metálico para placa de sinalização - 1,00 m x 1,00 m - confecção</v>
          </cell>
          <cell r="C5059" t="str">
            <v>un</v>
          </cell>
          <cell r="D5059">
            <v>231.78</v>
          </cell>
        </row>
        <row r="5060">
          <cell r="A5060" t="str">
            <v>5213383</v>
          </cell>
          <cell r="B5060" t="str">
            <v>Cavalete em polietileno zebrado com faixa refletiva - H = 1,00 m - utilização de 600 ciclos - fornecimento, 01 implantação e 01 retirada diária</v>
          </cell>
          <cell r="C5060" t="str">
            <v>un.dia</v>
          </cell>
          <cell r="D5060">
            <v>0.8</v>
          </cell>
        </row>
        <row r="5061">
          <cell r="A5061" t="str">
            <v>5213380</v>
          </cell>
          <cell r="B5061" t="str">
            <v>Cavalete em polietileno zebrado com faixa refletiva e com sinalizador a LED com bateria - H = 1,00 m - utilização de 600 ciclos - fornecimento, 01 implantação e 01 retirada diária</v>
          </cell>
          <cell r="C5061" t="str">
            <v>un.dia</v>
          </cell>
          <cell r="D5061">
            <v>1.9</v>
          </cell>
        </row>
        <row r="5062">
          <cell r="A5062" t="str">
            <v>5213838</v>
          </cell>
          <cell r="B5062" t="str">
            <v>Cilindro canalizador de tráfego com base quadrada de 111 x 56 x 56 cm - utilização de 600 ciclos - fornecimento, 01 implantação e 01 retirada diária</v>
          </cell>
          <cell r="C5062" t="str">
            <v>un.dia</v>
          </cell>
          <cell r="D5062">
            <v>4.43</v>
          </cell>
        </row>
        <row r="5063">
          <cell r="A5063" t="str">
            <v>5213837</v>
          </cell>
          <cell r="B5063" t="str">
            <v>Cilindro flexível delimitador de tráfego com duas faixas refletivas e chumbador - D = 20 cm e H = 80 cm</v>
          </cell>
          <cell r="C5063" t="str">
            <v>un</v>
          </cell>
          <cell r="D5063">
            <v>185.57</v>
          </cell>
        </row>
        <row r="5064">
          <cell r="A5064" t="str">
            <v>5213835</v>
          </cell>
          <cell r="B5064" t="str">
            <v>Cone plástico para canalização de trânsito - utilização de 150 ciclos - fornecimento, 01 implantação e 01 retirada diária</v>
          </cell>
          <cell r="C5064" t="str">
            <v>un.dia</v>
          </cell>
          <cell r="D5064">
            <v>0.78</v>
          </cell>
        </row>
        <row r="5065">
          <cell r="A5065" t="str">
            <v>5213839</v>
          </cell>
          <cell r="B5065" t="str">
            <v>Dispositivo de direcionamento ou bloqueio tipo tapume - confecção</v>
          </cell>
          <cell r="C5065" t="str">
            <v>m²</v>
          </cell>
          <cell r="D5065">
            <v>323.76</v>
          </cell>
        </row>
        <row r="5066">
          <cell r="A5066" t="str">
            <v>5213347</v>
          </cell>
          <cell r="B5066" t="str">
            <v>Dispositivo de direcionamento ou bloqueio tipo tapume - utilização de 150 ciclos - fornecimento, 01 implantação e 01 retirada diária</v>
          </cell>
          <cell r="C5066" t="str">
            <v>m².dia</v>
          </cell>
          <cell r="D5066">
            <v>7.34</v>
          </cell>
        </row>
        <row r="5067">
          <cell r="A5067" t="str">
            <v>5213840</v>
          </cell>
          <cell r="B5067" t="str">
            <v>Dispositivo de direcionamento ou bloqueio tipo tela plástica com suporte fixo - confecção</v>
          </cell>
          <cell r="C5067" t="str">
            <v>m²</v>
          </cell>
          <cell r="D5067">
            <v>31.38</v>
          </cell>
        </row>
        <row r="5068">
          <cell r="A5068" t="str">
            <v>5213349</v>
          </cell>
          <cell r="B5068" t="str">
            <v>Dispositivo de direcionamento ou bloqueio tipo tela plástica com suporte fixo - utilização de 150 ciclos - fornecimento, 01 implantação e 01 retirada diária</v>
          </cell>
          <cell r="C5068" t="str">
            <v>m².dia</v>
          </cell>
          <cell r="D5068">
            <v>0.63</v>
          </cell>
        </row>
        <row r="5069">
          <cell r="A5069" t="str">
            <v>5213841</v>
          </cell>
          <cell r="B5069" t="str">
            <v>Dispositivo de direcionamento ou bloqueio tipo tela plástica com suporte móvel afixado em bloco de concreto - confecção</v>
          </cell>
          <cell r="C5069" t="str">
            <v>m²</v>
          </cell>
          <cell r="D5069">
            <v>61.83</v>
          </cell>
        </row>
        <row r="5070">
          <cell r="A5070" t="str">
            <v>5213348</v>
          </cell>
          <cell r="B5070" t="str">
            <v>Dispositivo de direcionamento ou bloqueio tipo tela plástica com suporte móvel afixado em bloco de concreto - utilização de 150 ciclos - fornecimento, 01 implantação e 01 retirada diária</v>
          </cell>
          <cell r="C5070" t="str">
            <v>m².dia</v>
          </cell>
          <cell r="D5070">
            <v>0.75</v>
          </cell>
        </row>
        <row r="5071">
          <cell r="A5071" t="str">
            <v>5216116</v>
          </cell>
          <cell r="B5071" t="str">
            <v>Fabricação de balizador de concreto - seção circular de 10 cm - areia e brita comerciais</v>
          </cell>
          <cell r="C5071" t="str">
            <v>un</v>
          </cell>
          <cell r="D5071">
            <v>16.690000000000001</v>
          </cell>
        </row>
        <row r="5072">
          <cell r="A5072" t="str">
            <v>5216115</v>
          </cell>
          <cell r="B5072" t="str">
            <v>Fabricação de balizador de concreto - seção circular de 10 cm - areia extraída e brita produzida</v>
          </cell>
          <cell r="C5072" t="str">
            <v>un</v>
          </cell>
          <cell r="D5072">
            <v>15.87</v>
          </cell>
        </row>
        <row r="5073">
          <cell r="A5073" t="str">
            <v>5213842</v>
          </cell>
          <cell r="B5073" t="str">
            <v>Fita zebrada para dispositivos de canalização de trânsito - fornecimento, implantação e retirada</v>
          </cell>
          <cell r="C5073" t="str">
            <v>m</v>
          </cell>
          <cell r="D5073">
            <v>0.12</v>
          </cell>
        </row>
        <row r="5074">
          <cell r="A5074" t="str">
            <v>5213358</v>
          </cell>
          <cell r="B5074" t="str">
            <v>Laminado elastoplástico para sinalização horizontal - espessura de 1,5 mm - fornecimento e implantação</v>
          </cell>
          <cell r="C5074" t="str">
            <v>m²</v>
          </cell>
          <cell r="D5074">
            <v>210.22</v>
          </cell>
        </row>
        <row r="5075">
          <cell r="A5075" t="str">
            <v>5213848</v>
          </cell>
          <cell r="B5075" t="str">
            <v>Luz de advertência e bateria para dispositivos de sinalização - utilização de 200 ciclos - fornecimento, 01 implantação e 01 retirada diária</v>
          </cell>
          <cell r="C5075" t="str">
            <v>un.dia</v>
          </cell>
          <cell r="D5075">
            <v>1.1000000000000001</v>
          </cell>
        </row>
        <row r="5076">
          <cell r="A5076" t="str">
            <v>5214012</v>
          </cell>
          <cell r="B5076" t="str">
            <v>Manutenção/recomposição de sinalização - pintura de faixa com tinta acrílica - espessura de 0,4 mm</v>
          </cell>
          <cell r="C5076" t="str">
            <v>m²</v>
          </cell>
          <cell r="D5076">
            <v>23.24</v>
          </cell>
        </row>
        <row r="5077">
          <cell r="A5077" t="str">
            <v>5213356</v>
          </cell>
          <cell r="B5077" t="str">
            <v>Manutenção/recomposição de sinalização - pintura de faixa com tinta acrílica - espessura de 0,6 mm</v>
          </cell>
          <cell r="C5077" t="str">
            <v>m²</v>
          </cell>
          <cell r="D5077">
            <v>32.42</v>
          </cell>
        </row>
        <row r="5078">
          <cell r="A5078" t="str">
            <v>5214011</v>
          </cell>
          <cell r="B5078" t="str">
            <v>Manutenção/recomposição de sinalização - pintura de faixa com tinta acrílica emulsionada em água - espessura de 0,3 mm</v>
          </cell>
          <cell r="C5078" t="str">
            <v>m²</v>
          </cell>
          <cell r="D5078">
            <v>12.87</v>
          </cell>
        </row>
        <row r="5079">
          <cell r="A5079" t="str">
            <v>5213354</v>
          </cell>
          <cell r="B5079" t="str">
            <v>Manutenção/recomposição de sinalização - pintura de faixa com tinta acrílica emulsionada em água - espessura de 0,4 mm</v>
          </cell>
          <cell r="C5079" t="str">
            <v>m²</v>
          </cell>
          <cell r="D5079">
            <v>15.47</v>
          </cell>
        </row>
        <row r="5080">
          <cell r="A5080" t="str">
            <v>5213355</v>
          </cell>
          <cell r="B5080" t="str">
            <v>Manutenção/recomposição de sinalização - pintura de faixa com tinta acrílica emulsionada em água - espessura de 0,5 mm</v>
          </cell>
          <cell r="C5080" t="str">
            <v>m²</v>
          </cell>
          <cell r="D5080">
            <v>18.100000000000001</v>
          </cell>
        </row>
        <row r="5081">
          <cell r="A5081" t="str">
            <v>5213850</v>
          </cell>
          <cell r="B5081" t="str">
            <v>Operação de sinalização por bandeirola de tecido ou com placa metálica</v>
          </cell>
          <cell r="C5081" t="str">
            <v>h</v>
          </cell>
          <cell r="D5081">
            <v>21.26</v>
          </cell>
        </row>
        <row r="5082">
          <cell r="A5082" t="str">
            <v>5213846</v>
          </cell>
          <cell r="B5082" t="str">
            <v>Painel com seta luminosa montado em chassi de caminhão com prancha</v>
          </cell>
          <cell r="C5082" t="str">
            <v>h</v>
          </cell>
          <cell r="D5082">
            <v>5.39</v>
          </cell>
        </row>
        <row r="5083">
          <cell r="A5083" t="str">
            <v>5213847</v>
          </cell>
          <cell r="B5083" t="str">
            <v>Painel com seta luminosa montado em chassi de caminhão com prancha e amortecedor retrátil</v>
          </cell>
          <cell r="C5083" t="str">
            <v>h</v>
          </cell>
          <cell r="D5083">
            <v>92.22</v>
          </cell>
        </row>
        <row r="5084">
          <cell r="A5084" t="str">
            <v>5213845</v>
          </cell>
          <cell r="B5084" t="str">
            <v>Painel de mensagens variáveis, portátil móvel, LED, com banco fotovoltaico de energia e montado em chassi com engate</v>
          </cell>
          <cell r="C5084" t="str">
            <v>h</v>
          </cell>
          <cell r="D5084">
            <v>24.03</v>
          </cell>
        </row>
        <row r="5085">
          <cell r="A5085" t="str">
            <v>5213412</v>
          </cell>
          <cell r="B5085" t="str">
            <v>Pintura de faixa com plástico a frio bicomponente à base de resinas metacrílicas por dispersão (estrutura)</v>
          </cell>
          <cell r="C5085" t="str">
            <v>m²</v>
          </cell>
          <cell r="D5085">
            <v>112.78</v>
          </cell>
        </row>
        <row r="5086">
          <cell r="A5086" t="str">
            <v>5213411</v>
          </cell>
          <cell r="B5086" t="str">
            <v>Pintura de faixa com plástico a frio bicomponente à base de resinas metacrílicas por extrusão (alto relevo)</v>
          </cell>
          <cell r="C5086" t="str">
            <v>m²</v>
          </cell>
          <cell r="D5086">
            <v>199.73</v>
          </cell>
        </row>
        <row r="5087">
          <cell r="A5087" t="str">
            <v>5214009</v>
          </cell>
          <cell r="B5087" t="str">
            <v>Pintura de faixa com plástico a frio bicomponente à base de resinas metacrílicas por extrusão (plano) - espessura de 1,5 mm</v>
          </cell>
          <cell r="C5087" t="str">
            <v>m²</v>
          </cell>
          <cell r="D5087">
            <v>112.78</v>
          </cell>
        </row>
        <row r="5088">
          <cell r="A5088" t="str">
            <v>5214010</v>
          </cell>
          <cell r="B5088" t="str">
            <v>Pintura de faixa com plástico a frio bicomponente à base de resinas metacrílicas por extrusão (plano) - espessura de 3,0 mm</v>
          </cell>
          <cell r="C5088" t="str">
            <v>m²</v>
          </cell>
          <cell r="D5088">
            <v>207.29</v>
          </cell>
        </row>
        <row r="5089">
          <cell r="A5089" t="str">
            <v>5213413</v>
          </cell>
          <cell r="B5089" t="str">
            <v>Pintura de faixa com plástico a frio tricomponente à base de resinas metacrílicas por aspersão - espessura de 0,6 mm</v>
          </cell>
          <cell r="C5089" t="str">
            <v>m²</v>
          </cell>
          <cell r="D5089">
            <v>69.84</v>
          </cell>
        </row>
        <row r="5090">
          <cell r="A5090" t="str">
            <v>5213410</v>
          </cell>
          <cell r="B5090" t="str">
            <v>Pintura de faixa com termoplástico em alto relevo tipo I por extrusão - relevo duplo com base</v>
          </cell>
          <cell r="C5090" t="str">
            <v>m²</v>
          </cell>
          <cell r="D5090">
            <v>142.07</v>
          </cell>
        </row>
        <row r="5091">
          <cell r="A5091" t="str">
            <v>5214004</v>
          </cell>
          <cell r="B5091" t="str">
            <v>Pintura de faixa com termoplástico em alto relevo tipo II por extrusão - relevo simples ranhurado com base</v>
          </cell>
          <cell r="C5091" t="str">
            <v>m²</v>
          </cell>
          <cell r="D5091">
            <v>171.46</v>
          </cell>
        </row>
        <row r="5092">
          <cell r="A5092" t="str">
            <v>5214005</v>
          </cell>
          <cell r="B5092" t="str">
            <v>Pintura de faixa com termoplástico em alto relevo tipo III por extrusão - relevo simples com base</v>
          </cell>
          <cell r="C5092" t="str">
            <v>m²</v>
          </cell>
          <cell r="D5092">
            <v>153.35</v>
          </cell>
        </row>
        <row r="5093">
          <cell r="A5093" t="str">
            <v>5214006</v>
          </cell>
          <cell r="B5093" t="str">
            <v>Pintura de faixa com termoplástico em alto relevo tipo IV por extrusão - relevo simples sem base</v>
          </cell>
          <cell r="C5093" t="str">
            <v>m²</v>
          </cell>
          <cell r="D5093">
            <v>97.21</v>
          </cell>
        </row>
        <row r="5094">
          <cell r="A5094" t="str">
            <v>5214007</v>
          </cell>
          <cell r="B5094" t="str">
            <v>Pintura de faixa com termoplástico em alto relevo tipo V por extrusão - relevo multipontos sem base (gotas)</v>
          </cell>
          <cell r="C5094" t="str">
            <v>m²</v>
          </cell>
          <cell r="D5094">
            <v>82.52</v>
          </cell>
        </row>
        <row r="5095">
          <cell r="A5095" t="str">
            <v>5214008</v>
          </cell>
          <cell r="B5095" t="str">
            <v>Pintura de faixa com termoplástico em alto relevo tipo VI por extrusão - relevo multipontos sem base (calotas)</v>
          </cell>
          <cell r="C5095" t="str">
            <v>m²</v>
          </cell>
          <cell r="D5095">
            <v>80.95</v>
          </cell>
        </row>
        <row r="5096">
          <cell r="A5096" t="str">
            <v>5213408</v>
          </cell>
          <cell r="B5096" t="str">
            <v>Pintura de faixa com termoplástico por aspersão - espessura de 1,5 mm</v>
          </cell>
          <cell r="C5096" t="str">
            <v>m²</v>
          </cell>
          <cell r="D5096">
            <v>47.29</v>
          </cell>
        </row>
        <row r="5097">
          <cell r="A5097" t="str">
            <v>5213400</v>
          </cell>
          <cell r="B5097" t="str">
            <v>Pintura de faixa com tinta acrílica - espessura de 0,4 mm</v>
          </cell>
          <cell r="C5097" t="str">
            <v>m²</v>
          </cell>
          <cell r="D5097">
            <v>23.52</v>
          </cell>
        </row>
        <row r="5098">
          <cell r="A5098" t="str">
            <v>5213401</v>
          </cell>
          <cell r="B5098" t="str">
            <v>Pintura de faixa com tinta acrílica - espessura de 0,6 mm</v>
          </cell>
          <cell r="C5098" t="str">
            <v>m²</v>
          </cell>
          <cell r="D5098">
            <v>32.74</v>
          </cell>
        </row>
        <row r="5099">
          <cell r="A5099" t="str">
            <v>5214001</v>
          </cell>
          <cell r="B5099" t="str">
            <v>Pintura de faixa com tinta acrílica emulsionada em água - espessura de 0,3 mm</v>
          </cell>
          <cell r="C5099" t="str">
            <v>m²</v>
          </cell>
          <cell r="D5099">
            <v>13.13</v>
          </cell>
        </row>
        <row r="5100">
          <cell r="A5100" t="str">
            <v>5213402</v>
          </cell>
          <cell r="B5100" t="str">
            <v>Pintura de faixa com tinta acrílica emulsionada em água - espessura de 0,4 mm</v>
          </cell>
          <cell r="C5100" t="str">
            <v>m²</v>
          </cell>
          <cell r="D5100">
            <v>15.74</v>
          </cell>
        </row>
        <row r="5101">
          <cell r="A5101" t="str">
            <v>5213403</v>
          </cell>
          <cell r="B5101" t="str">
            <v>Pintura de faixa com tinta acrílica emulsionada em água - espessura de 0,5 mm</v>
          </cell>
          <cell r="C5101" t="str">
            <v>m²</v>
          </cell>
          <cell r="D5101">
            <v>18.39</v>
          </cell>
        </row>
        <row r="5102">
          <cell r="A5102" t="str">
            <v>5214003</v>
          </cell>
          <cell r="B5102" t="str">
            <v>Pintura de setas e zebrados com termoplástico por aspersão - espessura de 1,5 mm</v>
          </cell>
          <cell r="C5102" t="str">
            <v>m²</v>
          </cell>
          <cell r="D5102">
            <v>57.55</v>
          </cell>
        </row>
        <row r="5103">
          <cell r="A5103" t="str">
            <v>5213409</v>
          </cell>
          <cell r="B5103" t="str">
            <v>Pintura de setas e zebrados com termoplástico por extrusão - espessura de 3,0 mm</v>
          </cell>
          <cell r="C5103" t="str">
            <v>m²</v>
          </cell>
          <cell r="D5103">
            <v>100.06</v>
          </cell>
        </row>
        <row r="5104">
          <cell r="A5104" t="str">
            <v>5213404</v>
          </cell>
          <cell r="B5104" t="str">
            <v>Pintura de setas e zebrados com tinta acrílica - espessura de 0,4 mm</v>
          </cell>
          <cell r="C5104" t="str">
            <v>m²</v>
          </cell>
          <cell r="D5104">
            <v>36.659999999999997</v>
          </cell>
        </row>
        <row r="5105">
          <cell r="A5105" t="str">
            <v>5213405</v>
          </cell>
          <cell r="B5105" t="str">
            <v>Pintura de setas e zebrados com tinta acrílica - espessura de 0,6 mm</v>
          </cell>
          <cell r="C5105" t="str">
            <v>m²</v>
          </cell>
          <cell r="D5105">
            <v>45.38</v>
          </cell>
        </row>
        <row r="5106">
          <cell r="A5106" t="str">
            <v>5214002</v>
          </cell>
          <cell r="B5106" t="str">
            <v>Pintura de setas e zebrados com tinta acrílica emulsionada em água - espessura de 0,3 mm</v>
          </cell>
          <cell r="C5106" t="str">
            <v>m²</v>
          </cell>
          <cell r="D5106">
            <v>26.46</v>
          </cell>
        </row>
        <row r="5107">
          <cell r="A5107" t="str">
            <v>5213406</v>
          </cell>
          <cell r="B5107" t="str">
            <v>Pintura de setas e zebrados com tinta acrílica emulsionada em água - espessura de 0,4 mm</v>
          </cell>
          <cell r="C5107" t="str">
            <v>m²</v>
          </cell>
          <cell r="D5107">
            <v>28.88</v>
          </cell>
        </row>
        <row r="5108">
          <cell r="A5108" t="str">
            <v>5213407</v>
          </cell>
          <cell r="B5108" t="str">
            <v>Pintura de setas e zebrados com tinta acrílica emulsionada em água - espessura de 0,5 mm</v>
          </cell>
          <cell r="C5108" t="str">
            <v>m²</v>
          </cell>
          <cell r="D5108">
            <v>31.3</v>
          </cell>
        </row>
        <row r="5109">
          <cell r="A5109" t="str">
            <v>5212552</v>
          </cell>
          <cell r="B5109" t="str">
            <v>Pintura eletrostática a pó com tinta poliéster em chapa de aço</v>
          </cell>
          <cell r="C5109" t="str">
            <v>m²</v>
          </cell>
          <cell r="D5109">
            <v>16.03</v>
          </cell>
        </row>
        <row r="5110">
          <cell r="A5110" t="str">
            <v>5213464</v>
          </cell>
          <cell r="B5110" t="str">
            <v>Placa de advertência em aço, lado de 0,60 m - película retrorrefletiva tipo I + SI - fornecimento e implantação</v>
          </cell>
          <cell r="C5110" t="str">
            <v>un</v>
          </cell>
          <cell r="D5110">
            <v>259.26</v>
          </cell>
        </row>
        <row r="5111">
          <cell r="A5111" t="str">
            <v>5213465</v>
          </cell>
          <cell r="B5111" t="str">
            <v>Placa de advertência em aço, lado de 0,80 m - película retrorrefletiva tipo I + SI - fornecimento e implantação</v>
          </cell>
          <cell r="C5111" t="str">
            <v>un</v>
          </cell>
          <cell r="D5111">
            <v>445.27</v>
          </cell>
        </row>
        <row r="5112">
          <cell r="A5112" t="str">
            <v>5213466</v>
          </cell>
          <cell r="B5112" t="str">
            <v>Placa de advertência em aço, lado de 1,00 m - película retrorrefletiva tipo I + SI - fornecimento e implantação</v>
          </cell>
          <cell r="C5112" t="str">
            <v>un</v>
          </cell>
          <cell r="D5112">
            <v>624.72</v>
          </cell>
        </row>
        <row r="5113">
          <cell r="A5113" t="str">
            <v>5213467</v>
          </cell>
          <cell r="B5113" t="str">
            <v>Placa de advertência em aço, lado de 1,20 m - película retrorrefletiva tipo III + SI - fornecimento e implantação</v>
          </cell>
          <cell r="C5113" t="str">
            <v>un</v>
          </cell>
          <cell r="D5113">
            <v>1008.81</v>
          </cell>
        </row>
        <row r="5114">
          <cell r="A5114" t="str">
            <v>5213468</v>
          </cell>
          <cell r="B5114" t="str">
            <v>Placa de advertência em fibra, lado de 0,60 m - película retrorrefletiva tipo I + SI - fornecimento e implantação</v>
          </cell>
          <cell r="C5114" t="str">
            <v>un</v>
          </cell>
          <cell r="D5114">
            <v>251.12</v>
          </cell>
        </row>
        <row r="5115">
          <cell r="A5115" t="str">
            <v>5213469</v>
          </cell>
          <cell r="B5115" t="str">
            <v>Placa de advertência em fibra, lado de 0,80 m - película retrorrefletiva tipo I + SI - fornecimento e implantação</v>
          </cell>
          <cell r="C5115" t="str">
            <v>un</v>
          </cell>
          <cell r="D5115">
            <v>429.76</v>
          </cell>
        </row>
        <row r="5116">
          <cell r="A5116" t="str">
            <v>5213470</v>
          </cell>
          <cell r="B5116" t="str">
            <v>Placa de advertência em fibra, lado de 1,00 m - película retrorrefletiva tipo I + SI - fornecimento e implantação</v>
          </cell>
          <cell r="C5116" t="str">
            <v>un</v>
          </cell>
          <cell r="D5116">
            <v>602.11</v>
          </cell>
        </row>
        <row r="5117">
          <cell r="A5117" t="str">
            <v>5213471</v>
          </cell>
          <cell r="B5117" t="str">
            <v>Placa de advertência em fibra, lado de 1,20 m - película retrorrefletiva tipo III + SI - fornecimento e implantação</v>
          </cell>
          <cell r="C5117" t="str">
            <v>un</v>
          </cell>
          <cell r="D5117">
            <v>976.25</v>
          </cell>
        </row>
        <row r="5118">
          <cell r="A5118" t="str">
            <v>5212560</v>
          </cell>
          <cell r="B5118" t="str">
            <v>Placa de advertência para sinalização de obras montada em suporte metálico móvel, lado 1,00 m - utilização de 600 ciclos - fornecimento, 01 implantação e 01 retirada diária</v>
          </cell>
          <cell r="C5118" t="str">
            <v>un.dia</v>
          </cell>
          <cell r="D5118">
            <v>3.86</v>
          </cell>
        </row>
        <row r="5119">
          <cell r="A5119" t="str">
            <v>5213472</v>
          </cell>
          <cell r="B5119" t="str">
            <v>Placa de marco quilométrico em aço - 0,60 x 0,865 m - película retrorrefletiva tipo I + I - fornecimento e implantação</v>
          </cell>
          <cell r="C5119" t="str">
            <v>un</v>
          </cell>
          <cell r="D5119">
            <v>298.5</v>
          </cell>
        </row>
        <row r="5120">
          <cell r="A5120" t="str">
            <v>5213473</v>
          </cell>
          <cell r="B5120" t="str">
            <v>Placa de marco quilométrico em aço - 0,70 x 1,00 m - película retrorrefletiva tipo I + III - fornecimento e implantação</v>
          </cell>
          <cell r="C5120" t="str">
            <v>un</v>
          </cell>
          <cell r="D5120">
            <v>392.83</v>
          </cell>
        </row>
        <row r="5121">
          <cell r="A5121" t="str">
            <v>5213474</v>
          </cell>
          <cell r="B5121" t="str">
            <v>Placa de marco quilométrico em fibra - 0,60 x 0,865 m - película retrorrefletiva tipo I + I - fornecimento e implantação</v>
          </cell>
          <cell r="C5121" t="str">
            <v>un</v>
          </cell>
          <cell r="D5121">
            <v>284.94</v>
          </cell>
        </row>
        <row r="5122">
          <cell r="A5122" t="str">
            <v>5213475</v>
          </cell>
          <cell r="B5122" t="str">
            <v>Placa de marco quilométrico em fibra - 0,70 x 1,00 m - película retrorrefletiva tipo I + III - fornecimento e implantação</v>
          </cell>
          <cell r="C5122" t="str">
            <v>un</v>
          </cell>
          <cell r="D5122">
            <v>375.87</v>
          </cell>
        </row>
        <row r="5123">
          <cell r="A5123" t="str">
            <v>5213440</v>
          </cell>
          <cell r="B5123" t="str">
            <v>Placa de regulamentação em aço D = 0,60 m - película retrorrefletiva tipo I + SI - fornecimento e implantação</v>
          </cell>
          <cell r="C5123" t="str">
            <v>un</v>
          </cell>
          <cell r="D5123">
            <v>259.23</v>
          </cell>
        </row>
        <row r="5124">
          <cell r="A5124" t="str">
            <v>5213441</v>
          </cell>
          <cell r="B5124" t="str">
            <v>Placa de regulamentação em aço D = 0,80 m - película retrorrefletiva tipo I + SI - fornecimento e implantação</v>
          </cell>
          <cell r="C5124" t="str">
            <v>un</v>
          </cell>
          <cell r="D5124">
            <v>445.31</v>
          </cell>
        </row>
        <row r="5125">
          <cell r="A5125" t="str">
            <v>5213442</v>
          </cell>
          <cell r="B5125" t="str">
            <v>Placa de regulamentação em aço D = 1,00 m - película retrorrefletiva tipo I + SI - fornecimento e implantação</v>
          </cell>
          <cell r="C5125" t="str">
            <v>un</v>
          </cell>
          <cell r="D5125">
            <v>624.72</v>
          </cell>
        </row>
        <row r="5126">
          <cell r="A5126" t="str">
            <v>5213443</v>
          </cell>
          <cell r="B5126" t="str">
            <v>Placa de regulamentação em aço D = 1,20 m - película retrorrefletiva tipo III + SI - fornecimento e implantação</v>
          </cell>
          <cell r="C5126" t="str">
            <v>un</v>
          </cell>
          <cell r="D5126">
            <v>1008.83</v>
          </cell>
        </row>
        <row r="5127">
          <cell r="A5127" t="str">
            <v>5213444</v>
          </cell>
          <cell r="B5127" t="str">
            <v>Placa de regulamentação em aço, R1 lado 0,248 m - película retrorrefletiva tipo I + SI - fornecimento e implantação</v>
          </cell>
          <cell r="C5127" t="str">
            <v>un</v>
          </cell>
          <cell r="D5127">
            <v>259.27999999999997</v>
          </cell>
        </row>
        <row r="5128">
          <cell r="A5128" t="str">
            <v>5213445</v>
          </cell>
          <cell r="B5128" t="str">
            <v>Placa de regulamentação em aço, R1 lado 0,331 m - película retrorrefletiva tipo I + SI - fornecimento e implantação</v>
          </cell>
          <cell r="C5128" t="str">
            <v>un</v>
          </cell>
          <cell r="D5128">
            <v>445.23</v>
          </cell>
        </row>
        <row r="5129">
          <cell r="A5129" t="str">
            <v>5213446</v>
          </cell>
          <cell r="B5129" t="str">
            <v>Placa de regulamentação em aço, R1 lado 0,414 m - película retrorrefletiva tipo I + SI - fornecimento e implantação</v>
          </cell>
          <cell r="C5129" t="str">
            <v>un</v>
          </cell>
          <cell r="D5129">
            <v>624.72</v>
          </cell>
        </row>
        <row r="5130">
          <cell r="A5130" t="str">
            <v>5213447</v>
          </cell>
          <cell r="B5130" t="str">
            <v>Placa de regulamentação em aço, R1 lado 0,497 m - película retrorrefletiva tipo III + SI - fornecimento e implantação</v>
          </cell>
          <cell r="C5130" t="str">
            <v>un</v>
          </cell>
          <cell r="D5130">
            <v>1008.89</v>
          </cell>
        </row>
        <row r="5131">
          <cell r="A5131" t="str">
            <v>5213448</v>
          </cell>
          <cell r="B5131" t="str">
            <v>Placa de regulamentação em aço, R2 lado 0,60 m - película retrorrefletiva tipo I + SI - fornecimento e implantação</v>
          </cell>
          <cell r="C5131" t="str">
            <v>un</v>
          </cell>
          <cell r="D5131">
            <v>178.28</v>
          </cell>
        </row>
        <row r="5132">
          <cell r="A5132" t="str">
            <v>5213449</v>
          </cell>
          <cell r="B5132" t="str">
            <v>Placa de regulamentação em aço, R2 lado 0,80 m - película retrorrefletiva tipo I + SI - fornecimento e implantação</v>
          </cell>
          <cell r="C5132" t="str">
            <v>un</v>
          </cell>
          <cell r="D5132">
            <v>282.08</v>
          </cell>
        </row>
        <row r="5133">
          <cell r="A5133" t="str">
            <v>5213450</v>
          </cell>
          <cell r="B5133" t="str">
            <v>Placa de regulamentação em aço, R2 lado 1,00 m - película retrorrefletiva tipo I + SI - fornecimento e implantação</v>
          </cell>
          <cell r="C5133" t="str">
            <v>un</v>
          </cell>
          <cell r="D5133">
            <v>396.29</v>
          </cell>
        </row>
        <row r="5134">
          <cell r="A5134" t="str">
            <v>5213451</v>
          </cell>
          <cell r="B5134" t="str">
            <v>Placa de regulamentação em aço, R2 lado 1,20 m - película retrorrefletiva tipo III + SI - fornecimento e implantação</v>
          </cell>
          <cell r="C5134" t="str">
            <v>un</v>
          </cell>
          <cell r="D5134">
            <v>584.29</v>
          </cell>
        </row>
        <row r="5135">
          <cell r="A5135" t="str">
            <v>5213452</v>
          </cell>
          <cell r="B5135" t="str">
            <v>Placa de regulamentação em fibra, D = 0,60 m - película retrorrefletiva tipo I + SI - fornecimento e implantação</v>
          </cell>
          <cell r="C5135" t="str">
            <v>un</v>
          </cell>
          <cell r="D5135">
            <v>251.09</v>
          </cell>
        </row>
        <row r="5136">
          <cell r="A5136" t="str">
            <v>5213453</v>
          </cell>
          <cell r="B5136" t="str">
            <v>Placa de regulamentação em fibra, D = 0,80 m - película retrorrefletiva tipo I + SI - fornecimento e implantação</v>
          </cell>
          <cell r="C5136" t="str">
            <v>un</v>
          </cell>
          <cell r="D5136">
            <v>429.8</v>
          </cell>
        </row>
        <row r="5137">
          <cell r="A5137" t="str">
            <v>5213454</v>
          </cell>
          <cell r="B5137" t="str">
            <v>Placa de regulamentação em fibra, D = 1,00 m - película retrorrefletiva tipo I + SI - fornecimento e implantação</v>
          </cell>
          <cell r="C5137" t="str">
            <v>un</v>
          </cell>
          <cell r="D5137">
            <v>602.11</v>
          </cell>
        </row>
        <row r="5138">
          <cell r="A5138" t="str">
            <v>5213455</v>
          </cell>
          <cell r="B5138" t="str">
            <v>Placa de regulamentação em fibra, D = 1,20 m - película retrorrefletiva tipo III + SI - fornecimento e implantação</v>
          </cell>
          <cell r="C5138" t="str">
            <v>un</v>
          </cell>
          <cell r="D5138">
            <v>976.27</v>
          </cell>
        </row>
        <row r="5139">
          <cell r="A5139" t="str">
            <v>5213456</v>
          </cell>
          <cell r="B5139" t="str">
            <v>Placa de regulamentação em fibra, R1 lado 0,248 m - película retrorrefletiva tipo I + SI - fornecimento e implantação</v>
          </cell>
          <cell r="C5139" t="str">
            <v>un</v>
          </cell>
          <cell r="D5139">
            <v>251.14</v>
          </cell>
        </row>
        <row r="5140">
          <cell r="A5140" t="str">
            <v>5213457</v>
          </cell>
          <cell r="B5140" t="str">
            <v>Placa de regulamentação em fibra, R1 lado 0,331 m - película retrorrefletiva tipo I + SI - fornecimento e implantação</v>
          </cell>
          <cell r="C5140" t="str">
            <v>un</v>
          </cell>
          <cell r="D5140">
            <v>429.73</v>
          </cell>
        </row>
        <row r="5141">
          <cell r="A5141" t="str">
            <v>5213458</v>
          </cell>
          <cell r="B5141" t="str">
            <v>Placa de regulamentação em fibra, R1 lado 0,414 m - película retrorrefletiva tipo I + SI - fornecimento e implantação</v>
          </cell>
          <cell r="C5141" t="str">
            <v>un</v>
          </cell>
          <cell r="D5141">
            <v>602.11</v>
          </cell>
        </row>
        <row r="5142">
          <cell r="A5142" t="str">
            <v>5213459</v>
          </cell>
          <cell r="B5142" t="str">
            <v>Placa de regulamentação em fibra, R1 lado 0,497 m - película retrorrefletiva tipo III + SI - fornecimento e implantação</v>
          </cell>
          <cell r="C5142" t="str">
            <v>un</v>
          </cell>
          <cell r="D5142">
            <v>976.32</v>
          </cell>
        </row>
        <row r="5143">
          <cell r="A5143" t="str">
            <v>5213460</v>
          </cell>
          <cell r="B5143" t="str">
            <v>Placa de regulamentação em fibra, R2 lado 0,60 m - película retrorrefletiva tipo I + SI - fornecimento e implantação</v>
          </cell>
          <cell r="C5143" t="str">
            <v>un</v>
          </cell>
          <cell r="D5143">
            <v>173.35</v>
          </cell>
        </row>
        <row r="5144">
          <cell r="A5144" t="str">
            <v>5213461</v>
          </cell>
          <cell r="B5144" t="str">
            <v>Placa de regulamentação em fibra, R2 lado 0,80 m - película retrorrefletiva tipo I + SI - fornecimento e implantação</v>
          </cell>
          <cell r="C5144" t="str">
            <v>un</v>
          </cell>
          <cell r="D5144">
            <v>273.04000000000002</v>
          </cell>
        </row>
        <row r="5145">
          <cell r="A5145" t="str">
            <v>5213462</v>
          </cell>
          <cell r="B5145" t="str">
            <v>Placa de regulamentação em fibra, R2 lado 1,00 m - película retrorrefletiva tipo I + SI - fornecimento e implantação</v>
          </cell>
          <cell r="C5145" t="str">
            <v>un</v>
          </cell>
          <cell r="D5145">
            <v>382.72</v>
          </cell>
        </row>
        <row r="5146">
          <cell r="A5146" t="str">
            <v>5213463</v>
          </cell>
          <cell r="B5146" t="str">
            <v>Placa de regulamentação em fibra, R2 lado 1,20 m - película retrorrefletiva tipo I + SI - fornecimento e implantação</v>
          </cell>
          <cell r="C5146" t="str">
            <v>un</v>
          </cell>
          <cell r="D5146">
            <v>492.41</v>
          </cell>
        </row>
        <row r="5147">
          <cell r="A5147" t="str">
            <v>5212557</v>
          </cell>
          <cell r="B5147" t="str">
            <v>Placa de regulamentação para sinalização de obras montada em suporte metálico móvel - D = 1,00 m - utilização de 600 ciclos - fornecimento, 01 implantação e 01 retirada diária</v>
          </cell>
          <cell r="C5147" t="str">
            <v>un.dia</v>
          </cell>
          <cell r="D5147">
            <v>3.63</v>
          </cell>
        </row>
        <row r="5148">
          <cell r="A5148" t="str">
            <v>5212558</v>
          </cell>
          <cell r="B5148" t="str">
            <v>Placa de regulamentação para sinalização de obras montada em suporte metálico móvel, R1 lado 0,414 m - utilização de 600 ciclos - fornecimento, 01 implantação e 01 retirada diária</v>
          </cell>
          <cell r="C5148" t="str">
            <v>un.dia</v>
          </cell>
          <cell r="D5148">
            <v>3.68</v>
          </cell>
        </row>
        <row r="5149">
          <cell r="A5149" t="str">
            <v>5212559</v>
          </cell>
          <cell r="B5149" t="str">
            <v>Placa de regulamentação para sinalização de obras montada em suporte metálico móvel, R2 lado 1,00 m - utilização de 600 ciclos - fornecimento, 01 implantação e 01 retirada diária</v>
          </cell>
          <cell r="C5149" t="str">
            <v>un.dia</v>
          </cell>
          <cell r="D5149">
            <v>3.25</v>
          </cell>
        </row>
        <row r="5150">
          <cell r="A5150" t="str">
            <v>5213477</v>
          </cell>
          <cell r="B5150" t="str">
            <v>Placa delineador em aço - 0,30 x 0,90 m - película retrorrefletiva tipo I + IV - fornecimento e implantação</v>
          </cell>
          <cell r="C5150" t="str">
            <v>un</v>
          </cell>
          <cell r="D5150">
            <v>162.22</v>
          </cell>
        </row>
        <row r="5151">
          <cell r="A5151" t="str">
            <v>5213476</v>
          </cell>
          <cell r="B5151" t="str">
            <v>Placa delineador em aço - 0,50 x 0,60 m - película retrorrefletiva tipo I + IV - fornecimento e implantação</v>
          </cell>
          <cell r="C5151" t="str">
            <v>un</v>
          </cell>
          <cell r="D5151">
            <v>174.28</v>
          </cell>
        </row>
        <row r="5152">
          <cell r="A5152" t="str">
            <v>5213479</v>
          </cell>
          <cell r="B5152" t="str">
            <v>Placa delineador em fibra - 0,30 x 0,90 m - película retrorrefletiva tipo I + IV - fornecimento e implantação</v>
          </cell>
          <cell r="C5152" t="str">
            <v>un</v>
          </cell>
          <cell r="D5152">
            <v>156.12</v>
          </cell>
        </row>
        <row r="5153">
          <cell r="A5153" t="str">
            <v>5213478</v>
          </cell>
          <cell r="B5153" t="str">
            <v>Placa delineador em fibra - 0,50 x 0,60 m - película retrorrefletiva tipo I + IV - fornecimento e implantação</v>
          </cell>
          <cell r="C5153" t="str">
            <v>un</v>
          </cell>
          <cell r="D5153">
            <v>167.5</v>
          </cell>
        </row>
        <row r="5154">
          <cell r="A5154" t="str">
            <v>5213489</v>
          </cell>
          <cell r="B5154" t="str">
            <v>Placa em aço - 2,00 x 1,00 m - película retrorrefletiva tipo I + I - fornecimento e implantação</v>
          </cell>
          <cell r="C5154" t="str">
            <v>un</v>
          </cell>
          <cell r="D5154">
            <v>896.57</v>
          </cell>
        </row>
        <row r="5155">
          <cell r="A5155" t="str">
            <v>5213498</v>
          </cell>
          <cell r="B5155" t="str">
            <v>Placa em aço - 2,00 x 1,00 m - película retrorrefletiva tipo I + III - fornecimento e implantação</v>
          </cell>
          <cell r="C5155" t="str">
            <v>un</v>
          </cell>
          <cell r="D5155">
            <v>984.87</v>
          </cell>
        </row>
        <row r="5156">
          <cell r="A5156" t="str">
            <v>5213365</v>
          </cell>
          <cell r="B5156" t="str">
            <v>Placa em aço - 2,00 x 1,00 m - película retrorrefletiva tipo I + X - fornecimento e implantação</v>
          </cell>
          <cell r="C5156" t="str">
            <v>un</v>
          </cell>
          <cell r="D5156">
            <v>1119.51</v>
          </cell>
        </row>
        <row r="5157">
          <cell r="A5157" t="str">
            <v>5213507</v>
          </cell>
          <cell r="B5157" t="str">
            <v>Placa em aço - 2,00 x 1,00 m - película retrorrefletiva tipo III + III - fornecimento e implantação</v>
          </cell>
          <cell r="C5157" t="str">
            <v>un</v>
          </cell>
          <cell r="D5157">
            <v>1205.6099999999999</v>
          </cell>
        </row>
        <row r="5158">
          <cell r="A5158" t="str">
            <v>5213372</v>
          </cell>
          <cell r="B5158" t="str">
            <v>Placa em aço - 2,00 x 1,00 m - película retrorrefletiva tipo III + X - fornecimento e implantação</v>
          </cell>
          <cell r="C5158" t="str">
            <v>un</v>
          </cell>
          <cell r="D5158">
            <v>1340.25</v>
          </cell>
        </row>
        <row r="5159">
          <cell r="A5159" t="str">
            <v>5213490</v>
          </cell>
          <cell r="B5159" t="str">
            <v>Placa em aço - 3,00 x 1,50 m - película retrorrefletiva tipo I + I - fornecimento e implantação</v>
          </cell>
          <cell r="C5159" t="str">
            <v>un</v>
          </cell>
          <cell r="D5159">
            <v>1916.62</v>
          </cell>
        </row>
        <row r="5160">
          <cell r="A5160" t="str">
            <v>5213499</v>
          </cell>
          <cell r="B5160" t="str">
            <v>Placa em aço - 3,00 x 1,50 m - película retrorrefletiva tipo I + III - fornecimento e implantação</v>
          </cell>
          <cell r="C5160" t="str">
            <v>un</v>
          </cell>
          <cell r="D5160">
            <v>2115.3000000000002</v>
          </cell>
        </row>
        <row r="5161">
          <cell r="A5161" t="str">
            <v>5213366</v>
          </cell>
          <cell r="B5161" t="str">
            <v>Placa em aço - 3,00 x 1,50 m - película retrorrefletiva tipo I + X - fornecimento e implantação</v>
          </cell>
          <cell r="C5161" t="str">
            <v>un</v>
          </cell>
          <cell r="D5161">
            <v>2418.2399999999998</v>
          </cell>
        </row>
        <row r="5162">
          <cell r="A5162" t="str">
            <v>5213508</v>
          </cell>
          <cell r="B5162" t="str">
            <v>Placa em aço - 3,00 x 1,50 m - película retrorrefletiva tipo III + III - fornecimento e implantação</v>
          </cell>
          <cell r="C5162" t="str">
            <v>un</v>
          </cell>
          <cell r="D5162">
            <v>2611.96</v>
          </cell>
        </row>
        <row r="5163">
          <cell r="A5163" t="str">
            <v>5213373</v>
          </cell>
          <cell r="B5163" t="str">
            <v>Placa em aço - 3,00 x 1,50 m - película retrorrefletiva tipo III + X - fornecimento e implantação</v>
          </cell>
          <cell r="C5163" t="str">
            <v>un</v>
          </cell>
          <cell r="D5163">
            <v>2914.9</v>
          </cell>
        </row>
        <row r="5164">
          <cell r="A5164" t="str">
            <v>5213491</v>
          </cell>
          <cell r="B5164" t="str">
            <v>Placa em aço - 3,00 x 2,00 m - película retrorrefletiva tipo I + I - fornecimento e implantação</v>
          </cell>
          <cell r="C5164" t="str">
            <v>un</v>
          </cell>
          <cell r="D5164">
            <v>2528.65</v>
          </cell>
        </row>
        <row r="5165">
          <cell r="A5165" t="str">
            <v>5213500</v>
          </cell>
          <cell r="B5165" t="str">
            <v>Placa em aço - 3,00 x 2,00 m - película retrorrefletiva tipo I + III - fornecimento e implantação</v>
          </cell>
          <cell r="C5165" t="str">
            <v>un</v>
          </cell>
          <cell r="D5165">
            <v>2793.55</v>
          </cell>
        </row>
        <row r="5166">
          <cell r="A5166" t="str">
            <v>5213369</v>
          </cell>
          <cell r="B5166" t="str">
            <v>Placa em aço - 3,00 x 2,00 m - película retrorrefletiva tipo I + X - fornecimento e implantação</v>
          </cell>
          <cell r="C5166" t="str">
            <v>un</v>
          </cell>
          <cell r="D5166">
            <v>3197.47</v>
          </cell>
        </row>
        <row r="5167">
          <cell r="A5167" t="str">
            <v>5213509</v>
          </cell>
          <cell r="B5167" t="str">
            <v>Placa em aço - 3,00 x 2,00 m - película retrorrefletiva tipo III + III - fornecimento e implantação</v>
          </cell>
          <cell r="C5167" t="str">
            <v>un</v>
          </cell>
          <cell r="D5167">
            <v>3455.77</v>
          </cell>
        </row>
        <row r="5168">
          <cell r="A5168" t="str">
            <v>5213374</v>
          </cell>
          <cell r="B5168" t="str">
            <v>Placa em aço - 3,00 x 2,00 m - película retrorrefletiva tipo III + X - fornecimento e implantação</v>
          </cell>
          <cell r="C5168" t="str">
            <v>un</v>
          </cell>
          <cell r="D5168">
            <v>3859.69</v>
          </cell>
        </row>
        <row r="5169">
          <cell r="A5169" t="str">
            <v>5213492</v>
          </cell>
          <cell r="B5169" t="str">
            <v>Placa em aço - 4,00 x 2,00 m - película retrorrefletiva tipo I + I - fornecimento e implantação</v>
          </cell>
          <cell r="C5169" t="str">
            <v>un</v>
          </cell>
          <cell r="D5169">
            <v>3425.23</v>
          </cell>
        </row>
        <row r="5170">
          <cell r="A5170" t="str">
            <v>5213501</v>
          </cell>
          <cell r="B5170" t="str">
            <v>Placa em aço - 4,00 x 2,00 m - película retrorrefletiva tipo I + III - fornecimento e implantação</v>
          </cell>
          <cell r="C5170" t="str">
            <v>un</v>
          </cell>
          <cell r="D5170">
            <v>3778.43</v>
          </cell>
        </row>
        <row r="5171">
          <cell r="A5171" t="str">
            <v>5213370</v>
          </cell>
          <cell r="B5171" t="str">
            <v>Placa em aço - 4,00 x 2,00 m - película retrorrefletiva tipo I + X - fornecimento e implantação</v>
          </cell>
          <cell r="C5171" t="str">
            <v>un</v>
          </cell>
          <cell r="D5171">
            <v>4316.99</v>
          </cell>
        </row>
        <row r="5172">
          <cell r="A5172" t="str">
            <v>5213510</v>
          </cell>
          <cell r="B5172" t="str">
            <v>Placa em aço - 4,00 x 2,00 m - película retrorrefletiva tipo III + III - fornecimento e implantação</v>
          </cell>
          <cell r="C5172" t="str">
            <v>un</v>
          </cell>
          <cell r="D5172">
            <v>4661.3900000000003</v>
          </cell>
        </row>
        <row r="5173">
          <cell r="A5173" t="str">
            <v>5213375</v>
          </cell>
          <cell r="B5173" t="str">
            <v>Placa em aço - 4,00 x 2,00 m - película retrorrefletiva tipo III + X - fornecimento e implantação</v>
          </cell>
          <cell r="C5173" t="str">
            <v>un</v>
          </cell>
          <cell r="D5173">
            <v>5199.95</v>
          </cell>
        </row>
        <row r="5174">
          <cell r="A5174" t="str">
            <v>5213494</v>
          </cell>
          <cell r="B5174" t="str">
            <v>Placa em aço - 4,00 x 3,00 m - película retrorrefletiva tipo I + I - fornecimento e implantação</v>
          </cell>
          <cell r="C5174" t="str">
            <v>un</v>
          </cell>
          <cell r="D5174">
            <v>5057.3100000000004</v>
          </cell>
        </row>
        <row r="5175">
          <cell r="A5175" t="str">
            <v>5213503</v>
          </cell>
          <cell r="B5175" t="str">
            <v>Placa em aço - 4,00 x 3,00 m - película retrorrefletiva tipo I + III - fornecimento e implantação</v>
          </cell>
          <cell r="C5175" t="str">
            <v>un</v>
          </cell>
          <cell r="D5175">
            <v>5587.11</v>
          </cell>
        </row>
        <row r="5176">
          <cell r="A5176" t="str">
            <v>5213371</v>
          </cell>
          <cell r="B5176" t="str">
            <v>Placa em aço - 4,00 x 3,00 m - película retrorrefletiva tipo I + X - fornecimento e implantação</v>
          </cell>
          <cell r="C5176" t="str">
            <v>un</v>
          </cell>
          <cell r="D5176">
            <v>6394.95</v>
          </cell>
        </row>
        <row r="5177">
          <cell r="A5177" t="str">
            <v>5213512</v>
          </cell>
          <cell r="B5177" t="str">
            <v>Placa em aço - 4,00 x 3,00 m - película retrorrefletiva tipo III + III - fornecimento e implantação</v>
          </cell>
          <cell r="C5177" t="str">
            <v>un</v>
          </cell>
          <cell r="D5177">
            <v>6911.55</v>
          </cell>
        </row>
        <row r="5178">
          <cell r="A5178" t="str">
            <v>5213376</v>
          </cell>
          <cell r="B5178" t="str">
            <v>Placa em aço - 4,00 x 3,00 m - película retrorrefletiva tipo III + X - fornecimento e implantação</v>
          </cell>
          <cell r="C5178" t="str">
            <v>un</v>
          </cell>
          <cell r="D5178">
            <v>7719.39</v>
          </cell>
        </row>
        <row r="5179">
          <cell r="A5179" t="str">
            <v>5213377</v>
          </cell>
          <cell r="B5179" t="str">
            <v>Placa em aço - película I + I - chapa recuperada - fornecimento e implantação</v>
          </cell>
          <cell r="C5179" t="str">
            <v>m²</v>
          </cell>
          <cell r="D5179">
            <v>327.2</v>
          </cell>
        </row>
        <row r="5180">
          <cell r="A5180" t="str">
            <v>5213570</v>
          </cell>
          <cell r="B5180" t="str">
            <v>Placa em aço - película I + I - fornecimento e implantação</v>
          </cell>
          <cell r="C5180" t="str">
            <v>m²</v>
          </cell>
          <cell r="D5180">
            <v>461.71</v>
          </cell>
        </row>
        <row r="5181">
          <cell r="A5181" t="str">
            <v>5213378</v>
          </cell>
          <cell r="B5181" t="str">
            <v>Placa em aço - película I + III - chapa recuperada - fornecimento e implantação</v>
          </cell>
          <cell r="C5181" t="str">
            <v>m²</v>
          </cell>
          <cell r="D5181">
            <v>371.35</v>
          </cell>
        </row>
        <row r="5182">
          <cell r="A5182" t="str">
            <v>5213571</v>
          </cell>
          <cell r="B5182" t="str">
            <v>Placa em aço - película I + III - fornecimento e implantação</v>
          </cell>
          <cell r="C5182" t="str">
            <v>m²</v>
          </cell>
          <cell r="D5182">
            <v>505.86</v>
          </cell>
        </row>
        <row r="5183">
          <cell r="A5183" t="str">
            <v>5213379</v>
          </cell>
          <cell r="B5183" t="str">
            <v>Placa em aço - película III + III - chapa recuperada - fornecimento e implantação</v>
          </cell>
          <cell r="C5183" t="str">
            <v>m²</v>
          </cell>
          <cell r="D5183">
            <v>481.72</v>
          </cell>
        </row>
        <row r="5184">
          <cell r="A5184" t="str">
            <v>5213572</v>
          </cell>
          <cell r="B5184" t="str">
            <v>Placa em aço - película III + III - fornecimento e implantação</v>
          </cell>
          <cell r="C5184" t="str">
            <v>m²</v>
          </cell>
          <cell r="D5184">
            <v>616.23</v>
          </cell>
        </row>
        <row r="5185">
          <cell r="A5185" t="str">
            <v>5212553</v>
          </cell>
          <cell r="B5185" t="str">
            <v>Placa em aço nº 16 galvanizado com película retrorrefletiva tipo I + I - chapa recuperada - confecção</v>
          </cell>
          <cell r="C5185" t="str">
            <v>m²</v>
          </cell>
          <cell r="D5185">
            <v>273.51</v>
          </cell>
        </row>
        <row r="5186">
          <cell r="A5186" t="str">
            <v>5213416</v>
          </cell>
          <cell r="B5186" t="str">
            <v>Placa em aço nº 16 galvanizado com película retrorrefletiva tipo I + I - confecção</v>
          </cell>
          <cell r="C5186" t="str">
            <v>m²</v>
          </cell>
          <cell r="D5186">
            <v>408.02</v>
          </cell>
        </row>
        <row r="5187">
          <cell r="A5187" t="str">
            <v>5212554</v>
          </cell>
          <cell r="B5187" t="str">
            <v>Placa em aço nº 16 galvanizado com película retrorrefletiva tipo I + III - chapa recuperada - confecção</v>
          </cell>
          <cell r="C5187" t="str">
            <v>m²</v>
          </cell>
          <cell r="D5187">
            <v>317.66000000000003</v>
          </cell>
        </row>
        <row r="5188">
          <cell r="A5188" t="str">
            <v>5213417</v>
          </cell>
          <cell r="B5188" t="str">
            <v>Placa em aço nº 16 galvanizado com película retrorrefletiva tipo I + III - confecção</v>
          </cell>
          <cell r="C5188" t="str">
            <v>m²</v>
          </cell>
          <cell r="D5188">
            <v>452.17</v>
          </cell>
        </row>
        <row r="5189">
          <cell r="A5189" t="str">
            <v>5213421</v>
          </cell>
          <cell r="B5189" t="str">
            <v>Placa em aço nº 16 galvanizado com película retrorrefletiva tipo I + IV - confecção</v>
          </cell>
          <cell r="C5189" t="str">
            <v>m²</v>
          </cell>
          <cell r="D5189">
            <v>401.98</v>
          </cell>
        </row>
        <row r="5190">
          <cell r="A5190" t="str">
            <v>5213414</v>
          </cell>
          <cell r="B5190" t="str">
            <v>Placa em aço nº 16 galvanizado com película retrorrefletiva tipo I + SI - confecção</v>
          </cell>
          <cell r="C5190" t="str">
            <v>m²</v>
          </cell>
          <cell r="D5190">
            <v>571.03</v>
          </cell>
        </row>
        <row r="5191">
          <cell r="A5191" t="str">
            <v>5213419</v>
          </cell>
          <cell r="B5191" t="str">
            <v>Placa em aço nº 16 galvanizado com película retrorrefletiva tipo I + X - confecção</v>
          </cell>
          <cell r="C5191" t="str">
            <v>m²</v>
          </cell>
          <cell r="D5191">
            <v>519.49</v>
          </cell>
        </row>
        <row r="5192">
          <cell r="A5192" t="str">
            <v>5212555</v>
          </cell>
          <cell r="B5192" t="str">
            <v>Placa em aço nº 16 galvanizado com película retrorrefletiva tipo III + III - chapa recuperada - confecção</v>
          </cell>
          <cell r="C5192" t="str">
            <v>m²</v>
          </cell>
          <cell r="D5192">
            <v>428.03</v>
          </cell>
        </row>
        <row r="5193">
          <cell r="A5193" t="str">
            <v>5213418</v>
          </cell>
          <cell r="B5193" t="str">
            <v>Placa em aço nº 16 galvanizado com película retrorrefletiva tipo III + III - confecção</v>
          </cell>
          <cell r="C5193" t="str">
            <v>m²</v>
          </cell>
          <cell r="D5193">
            <v>562.54</v>
          </cell>
        </row>
        <row r="5194">
          <cell r="A5194" t="str">
            <v>5213415</v>
          </cell>
          <cell r="B5194" t="str">
            <v>Placa em aço nº 16 galvanizado com película retrorrefletiva tipo III + SI - confecção</v>
          </cell>
          <cell r="C5194" t="str">
            <v>m²</v>
          </cell>
          <cell r="D5194">
            <v>663.28</v>
          </cell>
        </row>
        <row r="5195">
          <cell r="A5195" t="str">
            <v>5213420</v>
          </cell>
          <cell r="B5195" t="str">
            <v>Placa em aço nº 16 galvanizado com película retrorrefletiva tipo III + X - confecção</v>
          </cell>
          <cell r="C5195" t="str">
            <v>m²</v>
          </cell>
          <cell r="D5195">
            <v>629.86</v>
          </cell>
        </row>
        <row r="5196">
          <cell r="A5196" t="str">
            <v>5213543</v>
          </cell>
          <cell r="B5196" t="str">
            <v>Placa em aço, modulada - 2,00 x 1,00 m - película retrorrefletiva tipo I + I - fornecimento e implantação</v>
          </cell>
          <cell r="C5196" t="str">
            <v>un</v>
          </cell>
          <cell r="D5196">
            <v>1140.77</v>
          </cell>
        </row>
        <row r="5197">
          <cell r="A5197" t="str">
            <v>5213552</v>
          </cell>
          <cell r="B5197" t="str">
            <v>Placa em aço, modulada - 2,00 x 1,00 m - película retrorrefletiva tipo I + III - fornecimento e implantação</v>
          </cell>
          <cell r="C5197" t="str">
            <v>un</v>
          </cell>
          <cell r="D5197">
            <v>1229.05</v>
          </cell>
        </row>
        <row r="5198">
          <cell r="A5198" t="str">
            <v>5213561</v>
          </cell>
          <cell r="B5198" t="str">
            <v>Placa em aço, modulada - 2,00 x 1,00 m - película retrorrefletiva tipo III + III - fornecimento e implantação</v>
          </cell>
          <cell r="C5198" t="str">
            <v>un</v>
          </cell>
          <cell r="D5198">
            <v>1449.79</v>
          </cell>
        </row>
        <row r="5199">
          <cell r="A5199" t="str">
            <v>5213544</v>
          </cell>
          <cell r="B5199" t="str">
            <v>Placa em aço, modulada - 3,00 x 1,50 m - película retrorrefletiva tipo I + I - fornecimento e implantação</v>
          </cell>
          <cell r="C5199" t="str">
            <v>un</v>
          </cell>
          <cell r="D5199">
            <v>2466.0700000000002</v>
          </cell>
        </row>
        <row r="5200">
          <cell r="A5200" t="str">
            <v>5213553</v>
          </cell>
          <cell r="B5200" t="str">
            <v>Placa em aço, modulada - 3,00 x 1,50 m - película retrorrefletiva tipo I + III - fornecimento e implantação</v>
          </cell>
          <cell r="C5200" t="str">
            <v>un</v>
          </cell>
          <cell r="D5200">
            <v>2664.7</v>
          </cell>
        </row>
        <row r="5201">
          <cell r="A5201" t="str">
            <v>5213562</v>
          </cell>
          <cell r="B5201" t="str">
            <v>Placa em aço, modulada - 3,00 x 1,50 m - película retrorrefletiva tipo III + III - fornecimento e implantação</v>
          </cell>
          <cell r="C5201" t="str">
            <v>un</v>
          </cell>
          <cell r="D5201">
            <v>3161.37</v>
          </cell>
        </row>
        <row r="5202">
          <cell r="A5202" t="str">
            <v>5213545</v>
          </cell>
          <cell r="B5202" t="str">
            <v>Placa em aço, modulada - 3,00 x 2,00 m - película retrorrefletiva tipo I + I - fornecimento e implantação</v>
          </cell>
          <cell r="C5202" t="str">
            <v>un</v>
          </cell>
          <cell r="D5202">
            <v>3261.25</v>
          </cell>
        </row>
        <row r="5203">
          <cell r="A5203" t="str">
            <v>5213554</v>
          </cell>
          <cell r="B5203" t="str">
            <v>Placa em aço, modulada - 3,00 x 2,00 m - película retrorrefletiva tipo I + III - fornecimento e implantação</v>
          </cell>
          <cell r="C5203" t="str">
            <v>un</v>
          </cell>
          <cell r="D5203">
            <v>3526.09</v>
          </cell>
        </row>
        <row r="5204">
          <cell r="A5204" t="str">
            <v>5213563</v>
          </cell>
          <cell r="B5204" t="str">
            <v>Placa em aço, modulada - 3,00 x 2,00 m - película retrorrefletiva tipo III + III - fornecimento e implantação</v>
          </cell>
          <cell r="C5204" t="str">
            <v>un</v>
          </cell>
          <cell r="D5204">
            <v>4188.3100000000004</v>
          </cell>
        </row>
        <row r="5205">
          <cell r="A5205" t="str">
            <v>5213546</v>
          </cell>
          <cell r="B5205" t="str">
            <v>Placa em aço, modulada - 4,00 x 2,00 m - película retrorrefletiva tipo I + I - fornecimento e implantação</v>
          </cell>
          <cell r="C5205" t="str">
            <v>un</v>
          </cell>
          <cell r="D5205">
            <v>4402.03</v>
          </cell>
        </row>
        <row r="5206">
          <cell r="A5206" t="str">
            <v>5213555</v>
          </cell>
          <cell r="B5206" t="str">
            <v>Placa em aço, modulada - 4,00 x 2,00 m - película retrorrefletiva tipo I + III - fornecimento e implantação</v>
          </cell>
          <cell r="C5206" t="str">
            <v>un</v>
          </cell>
          <cell r="D5206">
            <v>4755.1499999999996</v>
          </cell>
        </row>
        <row r="5207">
          <cell r="A5207" t="str">
            <v>5213564</v>
          </cell>
          <cell r="B5207" t="str">
            <v>Placa em aço, modulada - 4,00 x 2,00 m - película retrorrefletiva tipo III + III - fornecimento e implantação</v>
          </cell>
          <cell r="C5207" t="str">
            <v>un</v>
          </cell>
          <cell r="D5207">
            <v>5638.11</v>
          </cell>
        </row>
        <row r="5208">
          <cell r="A5208" t="str">
            <v>5213548</v>
          </cell>
          <cell r="B5208" t="str">
            <v>Placa em aço, modulada - 4,00 x 3,00 m - película retrorrefletiva tipo I + I - fornecimento e implantação</v>
          </cell>
          <cell r="C5208" t="str">
            <v>un</v>
          </cell>
          <cell r="D5208">
            <v>6522.51</v>
          </cell>
        </row>
        <row r="5209">
          <cell r="A5209" t="str">
            <v>5213557</v>
          </cell>
          <cell r="B5209" t="str">
            <v>Placa em aço, modulada - 4,00 x 3,00 m - película retrorrefletiva tipo I + III - fornecimento e implantação</v>
          </cell>
          <cell r="C5209" t="str">
            <v>un</v>
          </cell>
          <cell r="D5209">
            <v>7052.19</v>
          </cell>
        </row>
        <row r="5210">
          <cell r="A5210" t="str">
            <v>5213566</v>
          </cell>
          <cell r="B5210" t="str">
            <v>Placa em aço, modulada - 4,00 x 3,00 m - película retrorrefletiva tipo III + III - fornecimento e implantação</v>
          </cell>
          <cell r="C5210" t="str">
            <v>un</v>
          </cell>
          <cell r="D5210">
            <v>8376.6299999999992</v>
          </cell>
        </row>
        <row r="5211">
          <cell r="A5211" t="str">
            <v>5213576</v>
          </cell>
          <cell r="B5211" t="str">
            <v>Placa em aço, modulada - acima de 2 m² - película I + I - fornecimento e implantação</v>
          </cell>
          <cell r="C5211" t="str">
            <v>m²</v>
          </cell>
          <cell r="D5211">
            <v>583.80999999999995</v>
          </cell>
        </row>
        <row r="5212">
          <cell r="A5212" t="str">
            <v>5213577</v>
          </cell>
          <cell r="B5212" t="str">
            <v>Placa em aço, modulada - acima de 2 m² - película I + III - fornecimento e implantação</v>
          </cell>
          <cell r="C5212" t="str">
            <v>m²</v>
          </cell>
          <cell r="D5212">
            <v>627.95000000000005</v>
          </cell>
        </row>
        <row r="5213">
          <cell r="A5213" t="str">
            <v>5213578</v>
          </cell>
          <cell r="B5213" t="str">
            <v>Placa em aço, modulada - acima de 2 m² - película III + III - fornecimento e implantação</v>
          </cell>
          <cell r="C5213" t="str">
            <v>m²</v>
          </cell>
          <cell r="D5213">
            <v>738.32</v>
          </cell>
        </row>
        <row r="5214">
          <cell r="A5214" t="str">
            <v>5213425</v>
          </cell>
          <cell r="B5214" t="str">
            <v>Placa em alumínio composto de 3 mm, modulada, aérea, com película retrorrefletiva tipo I + III - confecção</v>
          </cell>
          <cell r="C5214" t="str">
            <v>m²</v>
          </cell>
          <cell r="D5214">
            <v>601.71</v>
          </cell>
        </row>
        <row r="5215">
          <cell r="A5215" t="str">
            <v>5213426</v>
          </cell>
          <cell r="B5215" t="str">
            <v>Placa em alumínio composto de 3 mm, modulada, aérea, com película retrorrefletiva tipo III + III - confecção</v>
          </cell>
          <cell r="C5215" t="str">
            <v>m²</v>
          </cell>
          <cell r="D5215">
            <v>712.08</v>
          </cell>
        </row>
        <row r="5216">
          <cell r="A5216" t="str">
            <v>5213427</v>
          </cell>
          <cell r="B5216" t="str">
            <v>Placa em alumínio composto de 3 mm, modulada, aérea, com película retrorrefletiva tipo III + X - confecção</v>
          </cell>
          <cell r="C5216" t="str">
            <v>m²</v>
          </cell>
          <cell r="D5216">
            <v>779.4</v>
          </cell>
        </row>
        <row r="5217">
          <cell r="A5217" t="str">
            <v>5213567</v>
          </cell>
          <cell r="B5217" t="str">
            <v>Placa em alumínio composto de 3 mm, modulada, aérea, com película retrorrefletiva tipo X + SI - confecção</v>
          </cell>
          <cell r="C5217" t="str">
            <v>m²</v>
          </cell>
          <cell r="D5217">
            <v>917.8</v>
          </cell>
        </row>
        <row r="5218">
          <cell r="A5218" t="str">
            <v>5213486</v>
          </cell>
          <cell r="B5218" t="str">
            <v>Placa em alumínio composto, espessura de 3,0 mm, modulada, aérea - película retrorrefletiva tipo I + III - fornecimento e implantação</v>
          </cell>
          <cell r="C5218" t="str">
            <v>m²</v>
          </cell>
          <cell r="D5218">
            <v>957.26</v>
          </cell>
        </row>
        <row r="5219">
          <cell r="A5219" t="str">
            <v>5213487</v>
          </cell>
          <cell r="B5219" t="str">
            <v>Placa em alumínio composto, espessura de 3,0 mm, modulada, aérea - película retrorrefletiva tipo III + III - fornecimento e implantação</v>
          </cell>
          <cell r="C5219" t="str">
            <v>m²</v>
          </cell>
          <cell r="D5219">
            <v>1067.6300000000001</v>
          </cell>
        </row>
        <row r="5220">
          <cell r="A5220" t="str">
            <v>5213488</v>
          </cell>
          <cell r="B5220" t="str">
            <v>Placa em alumínio composto, espessura de 3,0 mm, modulada, aérea - película retrorrefletiva tipo III + X - fornecimento e implantação</v>
          </cell>
          <cell r="C5220" t="str">
            <v>m²</v>
          </cell>
          <cell r="D5220">
            <v>1134.95</v>
          </cell>
        </row>
        <row r="5221">
          <cell r="A5221" t="str">
            <v>5213568</v>
          </cell>
          <cell r="B5221" t="str">
            <v>Placa em alumínio composto, espessura de 3,0 mm, modulada, aérea - película retrorrefletiva tipo X + SI - fornecimento e implantação</v>
          </cell>
          <cell r="C5221" t="str">
            <v>m²</v>
          </cell>
          <cell r="D5221">
            <v>1273.3499999999999</v>
          </cell>
        </row>
        <row r="5222">
          <cell r="A5222" t="str">
            <v>5213483</v>
          </cell>
          <cell r="B5222" t="str">
            <v>Placa em alumínio, espessura de 1,5 mm, modulada, aérea - película retrorrefletiva tipo I + III - fornecimento e implantação</v>
          </cell>
          <cell r="C5222" t="str">
            <v>m²</v>
          </cell>
          <cell r="D5222">
            <v>1000.79</v>
          </cell>
        </row>
        <row r="5223">
          <cell r="A5223" t="str">
            <v>5213484</v>
          </cell>
          <cell r="B5223" t="str">
            <v>Placa em alumínio, espessura de 1,5 mm, modulada, aérea - película retrorrefletiva tipo III + III - fornecimento e implantação</v>
          </cell>
          <cell r="C5223" t="str">
            <v>m²</v>
          </cell>
          <cell r="D5223">
            <v>1111.1600000000001</v>
          </cell>
        </row>
        <row r="5224">
          <cell r="A5224" t="str">
            <v>5213485</v>
          </cell>
          <cell r="B5224" t="str">
            <v>Placa em alumínio, espessura de 1,5 mm, modulada, aérea - película retrorrefletiva tipo III + X - fornecimento e implantação</v>
          </cell>
          <cell r="C5224" t="str">
            <v>m²</v>
          </cell>
          <cell r="D5224">
            <v>1178.48</v>
          </cell>
        </row>
        <row r="5225">
          <cell r="A5225" t="str">
            <v>5213434</v>
          </cell>
          <cell r="B5225" t="str">
            <v>Placa em alumínio, espessura de 1,5 mm, modulada, aérea, com película retrorrefletiva tipo I + III - confecção</v>
          </cell>
          <cell r="C5225" t="str">
            <v>m²</v>
          </cell>
          <cell r="D5225">
            <v>645.24</v>
          </cell>
        </row>
        <row r="5226">
          <cell r="A5226" t="str">
            <v>5213435</v>
          </cell>
          <cell r="B5226" t="str">
            <v>Placa em alumínio, espessura de 1,5 mm, modulada, aérea, com película retrorrefletiva tipo III + III - confecção</v>
          </cell>
          <cell r="C5226" t="str">
            <v>m²</v>
          </cell>
          <cell r="D5226">
            <v>755.61</v>
          </cell>
        </row>
        <row r="5227">
          <cell r="A5227" t="str">
            <v>5213436</v>
          </cell>
          <cell r="B5227" t="str">
            <v>Placa em alumínio, espessura de 1,5 mm, modulada, aérea, com película retrorrefletiva tipo III + X - confecção</v>
          </cell>
          <cell r="C5227" t="str">
            <v>m²</v>
          </cell>
          <cell r="D5227">
            <v>822.93</v>
          </cell>
        </row>
        <row r="5228">
          <cell r="A5228" t="str">
            <v>5213430</v>
          </cell>
          <cell r="B5228" t="str">
            <v>Placa em chapa de poliéster reforçada com fibra de vidro com película retrorrefletiva tipo I + I - confecção</v>
          </cell>
          <cell r="C5228" t="str">
            <v>m²</v>
          </cell>
          <cell r="D5228">
            <v>385.42</v>
          </cell>
        </row>
        <row r="5229">
          <cell r="A5229" t="str">
            <v>5213431</v>
          </cell>
          <cell r="B5229" t="str">
            <v>Placa em chapa de poliéster reforçada com fibra de vidro com película retrorrefletiva tipo I + III - confecção</v>
          </cell>
          <cell r="C5229" t="str">
            <v>m²</v>
          </cell>
          <cell r="D5229">
            <v>429.56</v>
          </cell>
        </row>
        <row r="5230">
          <cell r="A5230" t="str">
            <v>5213433</v>
          </cell>
          <cell r="B5230" t="str">
            <v>Placa em chapa de poliéster reforçada com fibra de vidro com película retrorrefletiva tipo I + IV - confecção</v>
          </cell>
          <cell r="C5230" t="str">
            <v>m²</v>
          </cell>
          <cell r="D5230">
            <v>379.38</v>
          </cell>
        </row>
        <row r="5231">
          <cell r="A5231" t="str">
            <v>5213428</v>
          </cell>
          <cell r="B5231" t="str">
            <v>Placa em chapa de poliéster reforçada com fibra de vidro com película retrorrefletiva tipo I + SI - confecção</v>
          </cell>
          <cell r="C5231" t="str">
            <v>m²</v>
          </cell>
          <cell r="D5231">
            <v>548.41999999999996</v>
          </cell>
        </row>
        <row r="5232">
          <cell r="A5232" t="str">
            <v>5213432</v>
          </cell>
          <cell r="B5232" t="str">
            <v>Placa em chapa de poliéster reforçada com fibra de vidro com película retrorrefletiva tipo III + III - confecção</v>
          </cell>
          <cell r="C5232" t="str">
            <v>m²</v>
          </cell>
          <cell r="D5232">
            <v>539.94000000000005</v>
          </cell>
        </row>
        <row r="5233">
          <cell r="A5233" t="str">
            <v>5213429</v>
          </cell>
          <cell r="B5233" t="str">
            <v>Placa em chapa de poliéster reforçada com fibra de vidro com película retrorrefletiva tipo III + SI - confecção</v>
          </cell>
          <cell r="C5233" t="str">
            <v>m²</v>
          </cell>
          <cell r="D5233">
            <v>640.66999999999996</v>
          </cell>
        </row>
        <row r="5234">
          <cell r="A5234" t="str">
            <v>5213516</v>
          </cell>
          <cell r="B5234" t="str">
            <v>Placa em fibra - 2,00 x 1,00 m - película retrorrefletiva tipo I + I - fornecimento e implantação</v>
          </cell>
          <cell r="C5234" t="str">
            <v>un</v>
          </cell>
          <cell r="D5234">
            <v>851.37</v>
          </cell>
        </row>
        <row r="5235">
          <cell r="A5235" t="str">
            <v>5213525</v>
          </cell>
          <cell r="B5235" t="str">
            <v>Placa em fibra - 2,00 x 1,00 m - película retrorrefletiva tipo I + III - fornecimento e implantação</v>
          </cell>
          <cell r="C5235" t="str">
            <v>un</v>
          </cell>
          <cell r="D5235">
            <v>939.65</v>
          </cell>
        </row>
        <row r="5236">
          <cell r="A5236" t="str">
            <v>5213534</v>
          </cell>
          <cell r="B5236" t="str">
            <v>Placa em fibra - 2,00 x 1,00 m - película retrorrefletiva tipo III + III - fornecimento e implantação</v>
          </cell>
          <cell r="C5236" t="str">
            <v>un</v>
          </cell>
          <cell r="D5236">
            <v>1160.4100000000001</v>
          </cell>
        </row>
        <row r="5237">
          <cell r="A5237" t="str">
            <v>5213517</v>
          </cell>
          <cell r="B5237" t="str">
            <v>Placa em fibra - 3,00 x 1,50 m - película retrorrefletiva tipo I + I - fornecimento e implantação</v>
          </cell>
          <cell r="C5237" t="str">
            <v>un</v>
          </cell>
          <cell r="D5237">
            <v>1814.92</v>
          </cell>
        </row>
        <row r="5238">
          <cell r="A5238" t="str">
            <v>5213526</v>
          </cell>
          <cell r="B5238" t="str">
            <v>Placa em fibra - 3,00 x 1,50 m - película retrorrefletiva tipo I + III - fornecimento e implantação</v>
          </cell>
          <cell r="C5238" t="str">
            <v>un</v>
          </cell>
          <cell r="D5238">
            <v>2013.55</v>
          </cell>
        </row>
        <row r="5239">
          <cell r="A5239" t="str">
            <v>5213535</v>
          </cell>
          <cell r="B5239" t="str">
            <v>Placa em fibra - 3,00 x 1,50 m - película retrorrefletiva tipo III + III - fornecimento e implantação</v>
          </cell>
          <cell r="C5239" t="str">
            <v>un</v>
          </cell>
          <cell r="D5239">
            <v>2510.2600000000002</v>
          </cell>
        </row>
        <row r="5240">
          <cell r="A5240" t="str">
            <v>5213518</v>
          </cell>
          <cell r="B5240" t="str">
            <v>Placa em fibra - 3,00 x 2,00 m - película retrorrefletiva tipo I + I - fornecimento e implantação</v>
          </cell>
          <cell r="C5240" t="str">
            <v>un</v>
          </cell>
          <cell r="D5240">
            <v>2393.0500000000002</v>
          </cell>
        </row>
        <row r="5241">
          <cell r="A5241" t="str">
            <v>5213527</v>
          </cell>
          <cell r="B5241" t="str">
            <v>Placa em fibra - 3,00 x 2,00 m - película retrorrefletiva tipo I + III - fornecimento e implantação</v>
          </cell>
          <cell r="C5241" t="str">
            <v>un</v>
          </cell>
          <cell r="D5241">
            <v>2657.89</v>
          </cell>
        </row>
        <row r="5242">
          <cell r="A5242" t="str">
            <v>5213536</v>
          </cell>
          <cell r="B5242" t="str">
            <v>Placa em fibra - 3,00 x 2,00 m - película retrorrefletiva tipo III + III - fornecimento e implantação</v>
          </cell>
          <cell r="C5242" t="str">
            <v>un</v>
          </cell>
          <cell r="D5242">
            <v>3320.17</v>
          </cell>
        </row>
        <row r="5243">
          <cell r="A5243" t="str">
            <v>5213519</v>
          </cell>
          <cell r="B5243" t="str">
            <v>Placa em fibra - 4,00 x 2,00 m - película retrorrefletiva tipo I + I - fornecimento e implantação</v>
          </cell>
          <cell r="C5243" t="str">
            <v>un</v>
          </cell>
          <cell r="D5243">
            <v>3244.43</v>
          </cell>
        </row>
        <row r="5244">
          <cell r="A5244" t="str">
            <v>5213528</v>
          </cell>
          <cell r="B5244" t="str">
            <v>Placa em fibra - 4,00 x 2,00 m - película retrorrefletiva tipo I + III - fornecimento e implantação</v>
          </cell>
          <cell r="C5244" t="str">
            <v>un</v>
          </cell>
          <cell r="D5244">
            <v>3597.55</v>
          </cell>
        </row>
        <row r="5245">
          <cell r="A5245" t="str">
            <v>5213537</v>
          </cell>
          <cell r="B5245" t="str">
            <v>Placa em fibra - 4,00 x 2,00 m - película retrorrefletiva tipo III + III - fornecimento e implantação</v>
          </cell>
          <cell r="C5245" t="str">
            <v>un</v>
          </cell>
          <cell r="D5245">
            <v>4480.59</v>
          </cell>
        </row>
        <row r="5246">
          <cell r="A5246" t="str">
            <v>5213521</v>
          </cell>
          <cell r="B5246" t="str">
            <v>Placa em fibra - 4,00 x 3,00 m - película retrorrefletiva tipo I + I - fornecimento e implantação</v>
          </cell>
          <cell r="C5246" t="str">
            <v>un</v>
          </cell>
          <cell r="D5246">
            <v>4786.1099999999997</v>
          </cell>
        </row>
        <row r="5247">
          <cell r="A5247" t="str">
            <v>5213530</v>
          </cell>
          <cell r="B5247" t="str">
            <v>Placa em fibra - 4,00 x 3,00 m - película retrorrefletiva tipo I + III - fornecimento e implantação</v>
          </cell>
          <cell r="C5247" t="str">
            <v>un</v>
          </cell>
          <cell r="D5247">
            <v>5315.79</v>
          </cell>
        </row>
        <row r="5248">
          <cell r="A5248" t="str">
            <v>5213539</v>
          </cell>
          <cell r="B5248" t="str">
            <v>Placa em fibra - 4,00 x 3,00 m - película retrorrefletiva tipo III + III - fornecimento e implantação</v>
          </cell>
          <cell r="C5248" t="str">
            <v>un</v>
          </cell>
          <cell r="D5248">
            <v>6640.35</v>
          </cell>
        </row>
        <row r="5249">
          <cell r="A5249" t="str">
            <v>5213573</v>
          </cell>
          <cell r="B5249" t="str">
            <v>Placa em fibra - película I + I - fornecimento e implantação</v>
          </cell>
          <cell r="C5249" t="str">
            <v>m²</v>
          </cell>
          <cell r="D5249">
            <v>439.11</v>
          </cell>
        </row>
        <row r="5250">
          <cell r="A5250" t="str">
            <v>5213574</v>
          </cell>
          <cell r="B5250" t="str">
            <v>Placa em fibra - película I + III - fornecimento e implantação</v>
          </cell>
          <cell r="C5250" t="str">
            <v>m²</v>
          </cell>
          <cell r="D5250">
            <v>483.25</v>
          </cell>
        </row>
        <row r="5251">
          <cell r="A5251" t="str">
            <v>5213575</v>
          </cell>
          <cell r="B5251" t="str">
            <v>Placa em fibra - película III + III - fornecimento e implantação</v>
          </cell>
          <cell r="C5251" t="str">
            <v>m²</v>
          </cell>
          <cell r="D5251">
            <v>593.63</v>
          </cell>
        </row>
        <row r="5252">
          <cell r="A5252" t="str">
            <v>5213480</v>
          </cell>
          <cell r="B5252" t="str">
            <v>Placa em fibra, modulada, aérea - película retrorrefletiva tipo I + III - fornecimento e implantação</v>
          </cell>
          <cell r="C5252" t="str">
            <v>m²</v>
          </cell>
          <cell r="D5252">
            <v>899.63</v>
          </cell>
        </row>
        <row r="5253">
          <cell r="A5253" t="str">
            <v>5213481</v>
          </cell>
          <cell r="B5253" t="str">
            <v>Placa em fibra, modulada, aérea - película retrorrefletiva tipo III + III - fornecimento e implantação</v>
          </cell>
          <cell r="C5253" t="str">
            <v>m²</v>
          </cell>
          <cell r="D5253">
            <v>1010</v>
          </cell>
        </row>
        <row r="5254">
          <cell r="A5254" t="str">
            <v>5213482</v>
          </cell>
          <cell r="B5254" t="str">
            <v>Placa em fibra, modulada, aérea - película retrorrefletiva tipo III + X - fornecimento e implantação</v>
          </cell>
          <cell r="C5254" t="str">
            <v>m²</v>
          </cell>
          <cell r="D5254">
            <v>1077.32</v>
          </cell>
        </row>
        <row r="5255">
          <cell r="A5255" t="str">
            <v>5213422</v>
          </cell>
          <cell r="B5255" t="str">
            <v>Placa modulada em aço nº 18 galvanizado com película retrorrefletiva tipo I + I - confecção</v>
          </cell>
          <cell r="C5255" t="str">
            <v>m²</v>
          </cell>
          <cell r="D5255">
            <v>530.12</v>
          </cell>
        </row>
        <row r="5256">
          <cell r="A5256" t="str">
            <v>5213423</v>
          </cell>
          <cell r="B5256" t="str">
            <v>Placa modulada em aço nº 18 galvanizado com película retrorrefletiva tipo I + III - confecção</v>
          </cell>
          <cell r="C5256" t="str">
            <v>m²</v>
          </cell>
          <cell r="D5256">
            <v>574.26</v>
          </cell>
        </row>
        <row r="5257">
          <cell r="A5257" t="str">
            <v>5213424</v>
          </cell>
          <cell r="B5257" t="str">
            <v>Placa modulada em aço nº 18 galvanizado com película retrorrefletiva tipo III + III - confecção</v>
          </cell>
          <cell r="C5257" t="str">
            <v>m²</v>
          </cell>
          <cell r="D5257">
            <v>684.63</v>
          </cell>
        </row>
        <row r="5258">
          <cell r="A5258" t="str">
            <v>5213437</v>
          </cell>
          <cell r="B5258" t="str">
            <v>Placa modulada em chapa de poliéster reforçada com fibra de vidro, aérea, com película retrorrefletiva tipo I + III - confecção</v>
          </cell>
          <cell r="C5258" t="str">
            <v>m²</v>
          </cell>
          <cell r="D5258">
            <v>544.08000000000004</v>
          </cell>
        </row>
        <row r="5259">
          <cell r="A5259" t="str">
            <v>5213438</v>
          </cell>
          <cell r="B5259" t="str">
            <v>Placa modulada em chapa de poliéster reforçada com fibra de vidro, aérea, com película retrorrefletiva tipo III + III - confecção</v>
          </cell>
          <cell r="C5259" t="str">
            <v>m²</v>
          </cell>
          <cell r="D5259">
            <v>654.45000000000005</v>
          </cell>
        </row>
        <row r="5260">
          <cell r="A5260" t="str">
            <v>5213439</v>
          </cell>
          <cell r="B5260" t="str">
            <v>Placa modulada em chapa de poliéster reforçada com fibra de vidro, aérea, com película retrorrefletiva tipo III + X - confecção</v>
          </cell>
          <cell r="C5260" t="str">
            <v>m²</v>
          </cell>
          <cell r="D5260">
            <v>721.77</v>
          </cell>
        </row>
        <row r="5261">
          <cell r="A5261" t="str">
            <v>5212556</v>
          </cell>
          <cell r="B5261" t="str">
            <v>Placa para sinalização de obras montada em cavalete metálico - 1,00 x 1,00 m - utilização de 600 ciclos - fornecimento, 01 implantação e 01 retirada diária</v>
          </cell>
          <cell r="C5261" t="str">
            <v>un.dia</v>
          </cell>
          <cell r="D5261">
            <v>1.93</v>
          </cell>
        </row>
        <row r="5262">
          <cell r="A5262" t="str">
            <v>5213649</v>
          </cell>
          <cell r="B5262" t="str">
            <v>Pórtico metálico com vão de 15,9 m, vento de 35 m/s e área de exposição de até 23,85 m² - fornecimento e implantação - areia e brita comerciais</v>
          </cell>
          <cell r="C5262" t="str">
            <v>un</v>
          </cell>
          <cell r="D5262">
            <v>100104.81</v>
          </cell>
        </row>
        <row r="5263">
          <cell r="A5263" t="str">
            <v>5213591</v>
          </cell>
          <cell r="B5263" t="str">
            <v>Pórtico metálico com vão de 15,9 m, vento de 35 m/s e área de exposição de até 23,85 m² - fornecimento e implantação - areia extraída e brita produzida</v>
          </cell>
          <cell r="C5263" t="str">
            <v>un</v>
          </cell>
          <cell r="D5263">
            <v>100104.81</v>
          </cell>
        </row>
        <row r="5264">
          <cell r="A5264" t="str">
            <v>5213718</v>
          </cell>
          <cell r="B5264" t="str">
            <v>Pórtico metálico com vão de 15,9 m, vento de 40 m/s e área de exposição de até 23,85 m² - fornecimento e implantação - areia e brita comerciais</v>
          </cell>
          <cell r="C5264" t="str">
            <v>un</v>
          </cell>
          <cell r="D5264">
            <v>112070.86</v>
          </cell>
        </row>
        <row r="5265">
          <cell r="A5265" t="str">
            <v>5213741</v>
          </cell>
          <cell r="B5265" t="str">
            <v>Pórtico metálico com vão de 15,9 m, vento de 40 m/s e área de exposição de até 23,85 m² - fornecimento e implantação - areia extraída e brita produzida</v>
          </cell>
          <cell r="C5265" t="str">
            <v>un</v>
          </cell>
          <cell r="D5265">
            <v>112070.86</v>
          </cell>
        </row>
        <row r="5266">
          <cell r="A5266" t="str">
            <v>5213776</v>
          </cell>
          <cell r="B5266" t="str">
            <v>Pórtico metálico com vão de 15,9 m, vento de 45 m/s e área de exposição de até 23,85 m² - fornecimento e implantação - areia e brita comerciais</v>
          </cell>
          <cell r="C5266" t="str">
            <v>un</v>
          </cell>
          <cell r="D5266">
            <v>121650.01</v>
          </cell>
        </row>
        <row r="5267">
          <cell r="A5267" t="str">
            <v>5213799</v>
          </cell>
          <cell r="B5267" t="str">
            <v>Pórtico metálico com vão de 15,9 m, vento de 45 m/s e área de exposição de até 23,85 m² - fornecimento e implantação - areia extraída e brita produzida</v>
          </cell>
          <cell r="C5267" t="str">
            <v>un</v>
          </cell>
          <cell r="D5267">
            <v>121650.01</v>
          </cell>
        </row>
        <row r="5268">
          <cell r="A5268" t="str">
            <v>5213363</v>
          </cell>
          <cell r="B5268" t="str">
            <v>Recuperação de chapa em aço para placa de sinalização</v>
          </cell>
          <cell r="C5268" t="str">
            <v>m²</v>
          </cell>
          <cell r="D5268">
            <v>36.71</v>
          </cell>
        </row>
        <row r="5269">
          <cell r="A5269" t="str">
            <v>5213667</v>
          </cell>
          <cell r="B5269" t="str">
            <v>Remoção da estrutura de pórtico metálico</v>
          </cell>
          <cell r="C5269" t="str">
            <v>un</v>
          </cell>
          <cell r="D5269">
            <v>342.86</v>
          </cell>
        </row>
        <row r="5270">
          <cell r="A5270" t="str">
            <v>5213683</v>
          </cell>
          <cell r="B5270" t="str">
            <v>Remoção da estrutura de semipórtico duplo metálico</v>
          </cell>
          <cell r="C5270" t="str">
            <v>un</v>
          </cell>
          <cell r="D5270">
            <v>244.39</v>
          </cell>
        </row>
        <row r="5271">
          <cell r="A5271" t="str">
            <v>5213660</v>
          </cell>
          <cell r="B5271" t="str">
            <v>Remoção da estrutura de semipórtico metálico</v>
          </cell>
          <cell r="C5271" t="str">
            <v>un</v>
          </cell>
          <cell r="D5271">
            <v>203.66</v>
          </cell>
        </row>
        <row r="5272">
          <cell r="A5272" t="str">
            <v>5213364</v>
          </cell>
          <cell r="B5272" t="str">
            <v>Remoção de placa de sinalização</v>
          </cell>
          <cell r="C5272" t="str">
            <v>m²</v>
          </cell>
          <cell r="D5272">
            <v>19.59</v>
          </cell>
        </row>
        <row r="5273">
          <cell r="A5273" t="str">
            <v>5213832</v>
          </cell>
          <cell r="B5273" t="str">
            <v>Remoção de sinalização horizontal com maçarico</v>
          </cell>
          <cell r="C5273" t="str">
            <v>m²</v>
          </cell>
          <cell r="D5273">
            <v>3.83</v>
          </cell>
        </row>
        <row r="5274">
          <cell r="A5274" t="str">
            <v>5213830</v>
          </cell>
          <cell r="B5274" t="str">
            <v>Remoção de sinalização horizontal por fresagem</v>
          </cell>
          <cell r="C5274" t="str">
            <v>m²</v>
          </cell>
          <cell r="D5274">
            <v>4.8499999999999996</v>
          </cell>
        </row>
        <row r="5275">
          <cell r="A5275" t="str">
            <v>5213831</v>
          </cell>
          <cell r="B5275" t="str">
            <v>Remoção de sinalização horizontal tipo pintura acrílica por jateamento abrasivo úmido com vidro - utilização de 3 vezes</v>
          </cell>
          <cell r="C5275" t="str">
            <v>m²</v>
          </cell>
          <cell r="D5275">
            <v>60.82</v>
          </cell>
        </row>
        <row r="5276">
          <cell r="A5276" t="str">
            <v>5213849</v>
          </cell>
          <cell r="B5276" t="str">
            <v>Semáforo móvel com 3 lentes D = 200 mm</v>
          </cell>
          <cell r="C5276" t="str">
            <v>h</v>
          </cell>
          <cell r="D5276">
            <v>3.35</v>
          </cell>
        </row>
        <row r="5277">
          <cell r="A5277" t="str">
            <v>5213636</v>
          </cell>
          <cell r="B5277" t="str">
            <v>Semipórtico duplo metálico com vão de 2 x 8,3 m, vento de 35 m/s e área de exposição de até 2 x 12,45 m² - fornecimento e implantação - areia e brita comerciais</v>
          </cell>
          <cell r="C5277" t="str">
            <v>un</v>
          </cell>
          <cell r="D5277">
            <v>98892.12</v>
          </cell>
        </row>
        <row r="5278">
          <cell r="A5278" t="str">
            <v>5213642</v>
          </cell>
          <cell r="B5278" t="str">
            <v>Semipórtico duplo metálico com vão de 2 x 8,3 m, vento de 35 m/s e área de exposição de até 2 x 12,45 m² - fornecimento e implantação - areia extraída e brita produzida</v>
          </cell>
          <cell r="C5278" t="str">
            <v>un</v>
          </cell>
          <cell r="D5278">
            <v>98892.12</v>
          </cell>
        </row>
        <row r="5279">
          <cell r="A5279" t="str">
            <v>5213757</v>
          </cell>
          <cell r="B5279" t="str">
            <v>Semipórtico duplo metálico com vão de 2 x 8,3 m, vento de 40 m/s e área de exposição de até 2 x 12,45 m² - fornecimento e implantação - areia e brita comerciais</v>
          </cell>
          <cell r="C5279" t="str">
            <v>un</v>
          </cell>
          <cell r="D5279">
            <v>109696.12</v>
          </cell>
        </row>
        <row r="5280">
          <cell r="A5280" t="str">
            <v>5213763</v>
          </cell>
          <cell r="B5280" t="str">
            <v>Semipórtico duplo metálico com vão de 2 x 8,3 m, vento de 40 m/s e área de exposição de até 2 x 12,45 m² - fornecimento e implantação - areia extraída e brita produzida</v>
          </cell>
          <cell r="C5280" t="str">
            <v>un</v>
          </cell>
          <cell r="D5280">
            <v>109696.12</v>
          </cell>
        </row>
        <row r="5281">
          <cell r="A5281" t="str">
            <v>5213815</v>
          </cell>
          <cell r="B5281" t="str">
            <v>Semipórtico duplo metálico com vão de 2 x 8,3 m, vento de 45 m/s e área de exposição de até 2 x 12,45 m² - fornecimento e implantação - areia e brita comerciais</v>
          </cell>
          <cell r="C5281" t="str">
            <v>un</v>
          </cell>
          <cell r="D5281">
            <v>120500.12</v>
          </cell>
        </row>
        <row r="5282">
          <cell r="A5282" t="str">
            <v>5213821</v>
          </cell>
          <cell r="B5282" t="str">
            <v>Semipórtico duplo metálico com vão de 2 x 8,3 m, vento de 45 m/s e área de exposição de até 2 x 12,45 m² - fornecimento e implantação - areia extraída e brita produzida</v>
          </cell>
          <cell r="C5282" t="str">
            <v>un</v>
          </cell>
          <cell r="D5282">
            <v>120500.12</v>
          </cell>
        </row>
        <row r="5283">
          <cell r="A5283" t="str">
            <v>5213630</v>
          </cell>
          <cell r="B5283" t="str">
            <v>Semipórtico metálico com vão de 8,3 m, vento de 35 m/s e área de exposição de até 12,45 m² - fornecimento e implantação - areia e brita comerciais</v>
          </cell>
          <cell r="C5283" t="str">
            <v>un</v>
          </cell>
          <cell r="D5283">
            <v>59192.21</v>
          </cell>
        </row>
        <row r="5284">
          <cell r="A5284" t="str">
            <v>5213584</v>
          </cell>
          <cell r="B5284" t="str">
            <v>Semipórtico metálico com vão de 8,3 m, vento de 35 m/s e área de exposição de até 12,45 m² - fornecimento e implantação - areia extraída e brita produzida</v>
          </cell>
          <cell r="C5284" t="str">
            <v>un</v>
          </cell>
          <cell r="D5284">
            <v>59192.21</v>
          </cell>
        </row>
        <row r="5285">
          <cell r="A5285" t="str">
            <v>5213711</v>
          </cell>
          <cell r="B5285" t="str">
            <v>Semipórtico metálico com vão de 8,3 m, vento de 40 m/s e área de exposição de até 12,45 m² - fornecimento e implantação - areia e brita comerciais</v>
          </cell>
          <cell r="C5285" t="str">
            <v>un</v>
          </cell>
          <cell r="D5285">
            <v>66006.98</v>
          </cell>
        </row>
        <row r="5286">
          <cell r="A5286" t="str">
            <v>5213734</v>
          </cell>
          <cell r="B5286" t="str">
            <v>Semipórtico metálico com vão de 8,3 m, vento de 40 m/s e área de exposição de até 12,45 m² - fornecimento e implantação - areia extraída e brita produzida</v>
          </cell>
          <cell r="C5286" t="str">
            <v>un</v>
          </cell>
          <cell r="D5286">
            <v>66006.98</v>
          </cell>
        </row>
        <row r="5287">
          <cell r="A5287" t="str">
            <v>5213769</v>
          </cell>
          <cell r="B5287" t="str">
            <v>Semipórtico metálico com vão de 8,3 m, vento de 45 m/s e área de exposição de até 12,45 m² - fornecimento e implantação - areia e brita comerciais</v>
          </cell>
          <cell r="C5287" t="str">
            <v>un</v>
          </cell>
          <cell r="D5287">
            <v>71978.009999999995</v>
          </cell>
        </row>
        <row r="5288">
          <cell r="A5288" t="str">
            <v>5213792</v>
          </cell>
          <cell r="B5288" t="str">
            <v>Semipórtico metálico com vão de 8,3 m, vento de 45 m/s e área de exposição de até 12,45 m² - fornecimento e implantação - areia extraída e brita produzida</v>
          </cell>
          <cell r="C5288" t="str">
            <v>un</v>
          </cell>
          <cell r="D5288">
            <v>71978.009999999995</v>
          </cell>
        </row>
        <row r="5289">
          <cell r="A5289" t="str">
            <v>5213844</v>
          </cell>
          <cell r="B5289" t="str">
            <v>Sinalizador direcional móvel, LED, com banco fotovoltaico de energia e montado em chassi com engate</v>
          </cell>
          <cell r="C5289" t="str">
            <v>h</v>
          </cell>
          <cell r="D5289">
            <v>3.44</v>
          </cell>
        </row>
        <row r="5290">
          <cell r="A5290" t="str">
            <v>5213869</v>
          </cell>
          <cell r="B5290" t="str">
            <v>Suporte duplo metálico galvanizado para placas - 3,00 x 1,50 m - fornecimento e implantação</v>
          </cell>
          <cell r="C5290" t="str">
            <v>un</v>
          </cell>
          <cell r="D5290">
            <v>2401.2600000000002</v>
          </cell>
        </row>
        <row r="5291">
          <cell r="A5291" t="str">
            <v>5213870</v>
          </cell>
          <cell r="B5291" t="str">
            <v>Suporte duplo metálico galvanizado para placas - 3,00 x 2,00 m - fornecimento e implantação</v>
          </cell>
          <cell r="C5291" t="str">
            <v>un</v>
          </cell>
          <cell r="D5291">
            <v>3302.34</v>
          </cell>
        </row>
        <row r="5292">
          <cell r="A5292" t="str">
            <v>5213871</v>
          </cell>
          <cell r="B5292" t="str">
            <v>Suporte duplo metálico galvanizado para placas - 4,00 x 2,00 m - fornecimento e implantação</v>
          </cell>
          <cell r="C5292" t="str">
            <v>un</v>
          </cell>
          <cell r="D5292">
            <v>3377.98</v>
          </cell>
        </row>
        <row r="5293">
          <cell r="A5293" t="str">
            <v>5213872</v>
          </cell>
          <cell r="B5293" t="str">
            <v>Suporte duplo metálico galvanizado para placas - 4,00 x 3,00 m - fornecimento e implantação</v>
          </cell>
          <cell r="C5293" t="str">
            <v>un</v>
          </cell>
          <cell r="D5293">
            <v>5351.59</v>
          </cell>
        </row>
        <row r="5294">
          <cell r="A5294" t="str">
            <v>5213867</v>
          </cell>
          <cell r="B5294" t="str">
            <v>Suporte metálico galvanizado para marco quilométrico - fornecimento e implantação</v>
          </cell>
          <cell r="C5294" t="str">
            <v>un</v>
          </cell>
          <cell r="D5294">
            <v>563.21</v>
          </cell>
        </row>
        <row r="5295">
          <cell r="A5295" t="str">
            <v>5213863</v>
          </cell>
          <cell r="B5295" t="str">
            <v>Suporte metálico galvanizado para placa de advertência ou regulamentação - lado ou diâmetro de 0,60 m - fornecimento e implantação</v>
          </cell>
          <cell r="C5295" t="str">
            <v>un</v>
          </cell>
          <cell r="D5295">
            <v>451.94</v>
          </cell>
        </row>
        <row r="5296">
          <cell r="A5296" t="str">
            <v>5213864</v>
          </cell>
          <cell r="B5296" t="str">
            <v>Suporte metálico galvanizado para placa de advertência ou regulamentação - lado ou diâmetro de 0,80 m - fornecimento e implantação</v>
          </cell>
          <cell r="C5296" t="str">
            <v>un</v>
          </cell>
          <cell r="D5296">
            <v>481.38</v>
          </cell>
        </row>
        <row r="5297">
          <cell r="A5297" t="str">
            <v>5213865</v>
          </cell>
          <cell r="B5297" t="str">
            <v>Suporte metálico galvanizado para placa de advertência ou regulamentação - lado ou diâmetro de 1,00 m - fornecimento e implantação</v>
          </cell>
          <cell r="C5297" t="str">
            <v>un</v>
          </cell>
          <cell r="D5297">
            <v>511.01</v>
          </cell>
        </row>
        <row r="5298">
          <cell r="A5298" t="str">
            <v>5213866</v>
          </cell>
          <cell r="B5298" t="str">
            <v>Suporte metálico galvanizado para placa de advertência ou regulamentação - lado ou diâmetro de 1,20 m - fornecimento e implantação</v>
          </cell>
          <cell r="C5298" t="str">
            <v>un</v>
          </cell>
          <cell r="D5298">
            <v>576.88</v>
          </cell>
        </row>
        <row r="5299">
          <cell r="A5299" t="str">
            <v>5213855</v>
          </cell>
          <cell r="B5299" t="str">
            <v>Suporte metálico galvanizado para placa de regulamentação - R1 - lado de 0,248 m - fornecimento e implantação</v>
          </cell>
          <cell r="C5299" t="str">
            <v>un</v>
          </cell>
          <cell r="D5299">
            <v>406.05</v>
          </cell>
        </row>
        <row r="5300">
          <cell r="A5300" t="str">
            <v>5213856</v>
          </cell>
          <cell r="B5300" t="str">
            <v>Suporte metálico galvanizado para placa de regulamentação - R1 - lado de 0,331 m - fornecimento e implantação</v>
          </cell>
          <cell r="C5300" t="str">
            <v>un</v>
          </cell>
          <cell r="D5300">
            <v>421.22</v>
          </cell>
        </row>
        <row r="5301">
          <cell r="A5301" t="str">
            <v>5213857</v>
          </cell>
          <cell r="B5301" t="str">
            <v>Suporte metálico galvanizado para placa de regulamentação - R1 - lado de 0,414 m - fornecimento e implantação</v>
          </cell>
          <cell r="C5301" t="str">
            <v>un</v>
          </cell>
          <cell r="D5301">
            <v>435.77</v>
          </cell>
        </row>
        <row r="5302">
          <cell r="A5302" t="str">
            <v>5213858</v>
          </cell>
          <cell r="B5302" t="str">
            <v>Suporte metálico galvanizado para placa de regulamentação - R1 - lado de 0,497 m - fornecimento e implantação</v>
          </cell>
          <cell r="C5302" t="str">
            <v>un</v>
          </cell>
          <cell r="D5302">
            <v>451.13</v>
          </cell>
        </row>
        <row r="5303">
          <cell r="A5303" t="str">
            <v>5213859</v>
          </cell>
          <cell r="B5303" t="str">
            <v>Suporte metálico galvanizado para placa de regulamentação - R2 - lado de 0,60 m - fornecimento e implantação</v>
          </cell>
          <cell r="C5303" t="str">
            <v>un</v>
          </cell>
          <cell r="D5303">
            <v>446.97</v>
          </cell>
        </row>
        <row r="5304">
          <cell r="A5304" t="str">
            <v>5213860</v>
          </cell>
          <cell r="B5304" t="str">
            <v>Suporte metálico galvanizado para placa de regulamentação - R2 - lado de 0,80 m - fornecimento e implantação</v>
          </cell>
          <cell r="C5304" t="str">
            <v>un</v>
          </cell>
          <cell r="D5304">
            <v>462.08</v>
          </cell>
        </row>
        <row r="5305">
          <cell r="A5305" t="str">
            <v>5213861</v>
          </cell>
          <cell r="B5305" t="str">
            <v>Suporte metálico galvanizado para placa de regulamentação - R2 - lado de 1,00 m - fornecimento e implantação</v>
          </cell>
          <cell r="C5305" t="str">
            <v>un</v>
          </cell>
          <cell r="D5305">
            <v>490.45</v>
          </cell>
        </row>
        <row r="5306">
          <cell r="A5306" t="str">
            <v>5213862</v>
          </cell>
          <cell r="B5306" t="str">
            <v>Suporte metálico galvanizado para placa de regulamentação - R2 - lado de 1,20 m - fornecimento e implantação</v>
          </cell>
          <cell r="C5306" t="str">
            <v>un</v>
          </cell>
          <cell r="D5306">
            <v>555.97</v>
          </cell>
        </row>
        <row r="5307">
          <cell r="A5307" t="str">
            <v>5213868</v>
          </cell>
          <cell r="B5307" t="str">
            <v>Suporte metálico galvanizado para placas - 2,00 x 1,00 m - fornecimento e implantação</v>
          </cell>
          <cell r="C5307" t="str">
            <v>un</v>
          </cell>
          <cell r="D5307">
            <v>1110.6199999999999</v>
          </cell>
        </row>
        <row r="5308">
          <cell r="A5308" t="str">
            <v>5219546</v>
          </cell>
          <cell r="B5308" t="str">
            <v>Suporte metálico móvel para placa de sinalização - confecção</v>
          </cell>
          <cell r="C5308" t="str">
            <v>un</v>
          </cell>
          <cell r="D5308">
            <v>336.82</v>
          </cell>
        </row>
        <row r="5309">
          <cell r="A5309" t="str">
            <v>5216111</v>
          </cell>
          <cell r="B5309" t="str">
            <v>Suporte para placa de sinalização em madeira de lei tratada 8 x 8 cm - fornecimento e implantação</v>
          </cell>
          <cell r="C5309" t="str">
            <v>un</v>
          </cell>
          <cell r="D5309">
            <v>118.2</v>
          </cell>
        </row>
        <row r="5310">
          <cell r="A5310" t="str">
            <v>5213351</v>
          </cell>
          <cell r="B5310" t="str">
            <v>Suporte polimérico ecológico maciço colapsível D = 6,5 cm para placa de sinalização - fornecimento e implantação</v>
          </cell>
          <cell r="C5310" t="str">
            <v>un</v>
          </cell>
          <cell r="D5310">
            <v>715.41</v>
          </cell>
        </row>
        <row r="5311">
          <cell r="A5311" t="str">
            <v>5213350</v>
          </cell>
          <cell r="B5311" t="str">
            <v>Suporte polimérico ecológico maciço colapsível quadrado de 10 cm para placa de sinalização - fornecimento e implantação</v>
          </cell>
          <cell r="C5311" t="str">
            <v>un</v>
          </cell>
          <cell r="D5311">
            <v>1901.79</v>
          </cell>
        </row>
        <row r="5312">
          <cell r="A5312" t="str">
            <v>5213352</v>
          </cell>
          <cell r="B5312" t="str">
            <v>Suporte polimérico ecológico maciço colapsível quadrado de 8 cm para placa de sinalização - fornecimento e implantação</v>
          </cell>
          <cell r="C5312" t="str">
            <v>un</v>
          </cell>
          <cell r="D5312">
            <v>1048.97</v>
          </cell>
        </row>
        <row r="5313">
          <cell r="A5313" t="str">
            <v>5213353</v>
          </cell>
          <cell r="B5313" t="str">
            <v>Suporte polimérico ecológico maciço colapsível retangular de 7 x 15 cm para placa de sinalização - fornecimento e implantação</v>
          </cell>
          <cell r="C5313" t="str">
            <v>un</v>
          </cell>
          <cell r="D5313">
            <v>3048.56</v>
          </cell>
        </row>
        <row r="5314">
          <cell r="A5314" t="str">
            <v>5213360</v>
          </cell>
          <cell r="B5314" t="str">
            <v>Tacha refletiva em plástico injetado - bidirecional tipo I - com um pino - fornecimento e colocação</v>
          </cell>
          <cell r="C5314" t="str">
            <v>un</v>
          </cell>
          <cell r="D5314">
            <v>32.11</v>
          </cell>
        </row>
        <row r="5315">
          <cell r="A5315" t="str">
            <v>5219605</v>
          </cell>
          <cell r="B5315" t="str">
            <v>Tacha refletiva em plástico injetado - bidirecional tipo I - fornecimento e colocação</v>
          </cell>
          <cell r="C5315" t="str">
            <v>un</v>
          </cell>
          <cell r="D5315">
            <v>28.89</v>
          </cell>
        </row>
        <row r="5316">
          <cell r="A5316" t="str">
            <v>5219606</v>
          </cell>
          <cell r="B5316" t="str">
            <v>Tacha refletiva em plástico injetado - bidirecional tipo II - com um pino - fornecimento e colocação</v>
          </cell>
          <cell r="C5316" t="str">
            <v>un</v>
          </cell>
          <cell r="D5316">
            <v>39.200000000000003</v>
          </cell>
        </row>
        <row r="5317">
          <cell r="A5317" t="str">
            <v>5219607</v>
          </cell>
          <cell r="B5317" t="str">
            <v>Tacha refletiva em plástico injetado - bidirecional tipo II - fornecimento e colocação</v>
          </cell>
          <cell r="C5317" t="str">
            <v>un</v>
          </cell>
          <cell r="D5317">
            <v>32.54</v>
          </cell>
        </row>
        <row r="5318">
          <cell r="A5318" t="str">
            <v>5219608</v>
          </cell>
          <cell r="B5318" t="str">
            <v>Tacha refletiva em plástico injetado - bidirecional tipo III - com um pino - fornecimento e colocação</v>
          </cell>
          <cell r="C5318" t="str">
            <v>un</v>
          </cell>
          <cell r="D5318">
            <v>39.200000000000003</v>
          </cell>
        </row>
        <row r="5319">
          <cell r="A5319" t="str">
            <v>5219609</v>
          </cell>
          <cell r="B5319" t="str">
            <v>Tacha refletiva em plástico injetado - bidirecional tipo III - fornecimento e colocação</v>
          </cell>
          <cell r="C5319" t="str">
            <v>un</v>
          </cell>
          <cell r="D5319">
            <v>32.54</v>
          </cell>
        </row>
        <row r="5320">
          <cell r="A5320" t="str">
            <v>5219610</v>
          </cell>
          <cell r="B5320" t="str">
            <v>Tacha refletiva em plástico injetado - bidirecional tipo IV - com um pino - fornecimento e colocação</v>
          </cell>
          <cell r="C5320" t="str">
            <v>un</v>
          </cell>
          <cell r="D5320">
            <v>41.81</v>
          </cell>
        </row>
        <row r="5321">
          <cell r="A5321" t="str">
            <v>5219611</v>
          </cell>
          <cell r="B5321" t="str">
            <v>Tacha refletiva em plástico injetado - bidirecional tipo IV - fornecimento e colocação</v>
          </cell>
          <cell r="C5321" t="str">
            <v>un</v>
          </cell>
          <cell r="D5321">
            <v>37.93</v>
          </cell>
        </row>
        <row r="5322">
          <cell r="A5322" t="str">
            <v>5213359</v>
          </cell>
          <cell r="B5322" t="str">
            <v>Tacha refletiva em plástico injetado - monodirecional tipo I - com um pino - fornecimento e colocação</v>
          </cell>
          <cell r="C5322" t="str">
            <v>un</v>
          </cell>
          <cell r="D5322">
            <v>28.17</v>
          </cell>
        </row>
        <row r="5323">
          <cell r="A5323" t="str">
            <v>5219612</v>
          </cell>
          <cell r="B5323" t="str">
            <v>Tacha refletiva em plástico injetado - monodirecional tipo I - fornecimento e colocação</v>
          </cell>
          <cell r="C5323" t="str">
            <v>un</v>
          </cell>
          <cell r="D5323">
            <v>25.73</v>
          </cell>
        </row>
        <row r="5324">
          <cell r="A5324" t="str">
            <v>5219613</v>
          </cell>
          <cell r="B5324" t="str">
            <v>Tacha refletiva em plástico injetado - monodirecional tipo II - com um pino - fornecimento e colocação</v>
          </cell>
          <cell r="C5324" t="str">
            <v>un</v>
          </cell>
          <cell r="D5324">
            <v>32.29</v>
          </cell>
        </row>
        <row r="5325">
          <cell r="A5325" t="str">
            <v>5219614</v>
          </cell>
          <cell r="B5325" t="str">
            <v>Tacha refletiva em plástico injetado - monodirecional tipo II - fornecimento e colocação</v>
          </cell>
          <cell r="C5325" t="str">
            <v>un</v>
          </cell>
          <cell r="D5325">
            <v>29.92</v>
          </cell>
        </row>
        <row r="5326">
          <cell r="A5326" t="str">
            <v>5219615</v>
          </cell>
          <cell r="B5326" t="str">
            <v>Tacha refletiva em plástico injetado - monodirecional tipo III - com um pino - fornecimento e colocação</v>
          </cell>
          <cell r="C5326" t="str">
            <v>un</v>
          </cell>
          <cell r="D5326">
            <v>33.18</v>
          </cell>
        </row>
        <row r="5327">
          <cell r="A5327" t="str">
            <v>5219616</v>
          </cell>
          <cell r="B5327" t="str">
            <v>Tacha refletiva em plástico injetado - monodirecional tipo III - fornecimento e colocação</v>
          </cell>
          <cell r="C5327" t="str">
            <v>un</v>
          </cell>
          <cell r="D5327">
            <v>30.42</v>
          </cell>
        </row>
        <row r="5328">
          <cell r="A5328" t="str">
            <v>5219617</v>
          </cell>
          <cell r="B5328" t="str">
            <v>Tacha refletiva em plástico injetado - monodirecional tipo IV - com um pino - fornecimento e colocação</v>
          </cell>
          <cell r="C5328" t="str">
            <v>un</v>
          </cell>
          <cell r="D5328">
            <v>39.31</v>
          </cell>
        </row>
        <row r="5329">
          <cell r="A5329" t="str">
            <v>5219618</v>
          </cell>
          <cell r="B5329" t="str">
            <v>Tacha refletiva em plástico injetado - monodirecional tipo IV - fornecimento e colocação</v>
          </cell>
          <cell r="C5329" t="str">
            <v>un</v>
          </cell>
          <cell r="D5329">
            <v>36.9</v>
          </cell>
        </row>
        <row r="5330">
          <cell r="A5330" t="str">
            <v>5219619</v>
          </cell>
          <cell r="B5330" t="str">
            <v>Tacha refletiva em resina sintética - bidirecional tipo I - com um pino - fornecimento e colocação</v>
          </cell>
          <cell r="C5330" t="str">
            <v>un</v>
          </cell>
          <cell r="D5330">
            <v>42.11</v>
          </cell>
        </row>
        <row r="5331">
          <cell r="A5331" t="str">
            <v>5219620</v>
          </cell>
          <cell r="B5331" t="str">
            <v>Tacha refletiva em resina sintética - bidirecional tipo I - fornecimento e colocação</v>
          </cell>
          <cell r="C5331" t="str">
            <v>un</v>
          </cell>
          <cell r="D5331">
            <v>39.69</v>
          </cell>
        </row>
        <row r="5332">
          <cell r="A5332" t="str">
            <v>5219621</v>
          </cell>
          <cell r="B5332" t="str">
            <v>Tacha refletiva em resina sintética - bidirecional tipo II - com um pino - fornecimento e colocação</v>
          </cell>
          <cell r="C5332" t="str">
            <v>un</v>
          </cell>
          <cell r="D5332">
            <v>50.44</v>
          </cell>
        </row>
        <row r="5333">
          <cell r="A5333" t="str">
            <v>5219622</v>
          </cell>
          <cell r="B5333" t="str">
            <v>Tacha refletiva em resina sintética - bidirecional tipo II - fornecimento e colocação</v>
          </cell>
          <cell r="C5333" t="str">
            <v>un</v>
          </cell>
          <cell r="D5333">
            <v>48.06</v>
          </cell>
        </row>
        <row r="5334">
          <cell r="A5334" t="str">
            <v>5219623</v>
          </cell>
          <cell r="B5334" t="str">
            <v>Tacha refletiva em resina sintética - bidirecional tipo III - com um pino - fornecimento e colocação</v>
          </cell>
          <cell r="C5334" t="str">
            <v>un</v>
          </cell>
          <cell r="D5334">
            <v>54.77</v>
          </cell>
        </row>
        <row r="5335">
          <cell r="A5335" t="str">
            <v>5219624</v>
          </cell>
          <cell r="B5335" t="str">
            <v>Tacha refletiva em resina sintética - bidirecional tipo III - fornecimento e colocação</v>
          </cell>
          <cell r="C5335" t="str">
            <v>un</v>
          </cell>
          <cell r="D5335">
            <v>52.18</v>
          </cell>
        </row>
        <row r="5336">
          <cell r="A5336" t="str">
            <v>5219625</v>
          </cell>
          <cell r="B5336" t="str">
            <v>Tacha refletiva em resina sintética - bidirecional tipo IV - com um pino - fornecimento e colocação</v>
          </cell>
          <cell r="C5336" t="str">
            <v>un</v>
          </cell>
          <cell r="D5336">
            <v>54.65</v>
          </cell>
        </row>
        <row r="5337">
          <cell r="A5337" t="str">
            <v>5219626</v>
          </cell>
          <cell r="B5337" t="str">
            <v>Tacha refletiva em resina sintética - bidirecional tipo IV - fornecimento e colocação</v>
          </cell>
          <cell r="C5337" t="str">
            <v>un</v>
          </cell>
          <cell r="D5337">
            <v>52.18</v>
          </cell>
        </row>
        <row r="5338">
          <cell r="A5338" t="str">
            <v>5219627</v>
          </cell>
          <cell r="B5338" t="str">
            <v>Tacha refletiva em resina sintética - monodirecional tipo I - com um pino - fornecimento e colocação</v>
          </cell>
          <cell r="C5338" t="str">
            <v>un</v>
          </cell>
          <cell r="D5338">
            <v>39.08</v>
          </cell>
        </row>
        <row r="5339">
          <cell r="A5339" t="str">
            <v>5219628</v>
          </cell>
          <cell r="B5339" t="str">
            <v>Tacha refletiva em resina sintética - monodirecional tipo I - fornecimento e colocação</v>
          </cell>
          <cell r="C5339" t="str">
            <v>un</v>
          </cell>
          <cell r="D5339">
            <v>36.57</v>
          </cell>
        </row>
        <row r="5340">
          <cell r="A5340" t="str">
            <v>5219629</v>
          </cell>
          <cell r="B5340" t="str">
            <v>Tacha refletiva em resina sintética - monodirecional tipo II - com um pino - fornecimento e colocação</v>
          </cell>
          <cell r="C5340" t="str">
            <v>un</v>
          </cell>
          <cell r="D5340">
            <v>45.5</v>
          </cell>
        </row>
        <row r="5341">
          <cell r="A5341" t="str">
            <v>5219630</v>
          </cell>
          <cell r="B5341" t="str">
            <v>Tacha refletiva em resina sintética - monodirecional tipo II - fornecimento e colocação</v>
          </cell>
          <cell r="C5341" t="str">
            <v>un</v>
          </cell>
          <cell r="D5341">
            <v>42.98</v>
          </cell>
        </row>
        <row r="5342">
          <cell r="A5342" t="str">
            <v>5219631</v>
          </cell>
          <cell r="B5342" t="str">
            <v>Tacha refletiva em resina sintética - monodirecional tipo III - com um pino - fornecimento e colocação</v>
          </cell>
          <cell r="C5342" t="str">
            <v>un</v>
          </cell>
          <cell r="D5342">
            <v>49.48</v>
          </cell>
        </row>
        <row r="5343">
          <cell r="A5343" t="str">
            <v>5219632</v>
          </cell>
          <cell r="B5343" t="str">
            <v>Tacha refletiva em resina sintética - monodirecional tipo III - fornecimento e colocação</v>
          </cell>
          <cell r="C5343" t="str">
            <v>un</v>
          </cell>
          <cell r="D5343">
            <v>46.75</v>
          </cell>
        </row>
        <row r="5344">
          <cell r="A5344" t="str">
            <v>5219633</v>
          </cell>
          <cell r="B5344" t="str">
            <v>Tacha refletiva em resina sintética - monodirecional tipo IV - com um pino - fornecimento e colocação</v>
          </cell>
          <cell r="C5344" t="str">
            <v>un</v>
          </cell>
          <cell r="D5344">
            <v>53.24</v>
          </cell>
        </row>
        <row r="5345">
          <cell r="A5345" t="str">
            <v>5219634</v>
          </cell>
          <cell r="B5345" t="str">
            <v>Tacha refletiva em resina sintética - monodirecional tipo IV - fornecimento e colocação</v>
          </cell>
          <cell r="C5345" t="str">
            <v>un</v>
          </cell>
          <cell r="D5345">
            <v>50.82</v>
          </cell>
        </row>
        <row r="5346">
          <cell r="A5346" t="str">
            <v>5213395</v>
          </cell>
          <cell r="B5346" t="str">
            <v>Tacha refletiva metálica - bidirecional tipo II - com dois pinos - fornecimento e colocação</v>
          </cell>
          <cell r="C5346" t="str">
            <v>un</v>
          </cell>
          <cell r="D5346">
            <v>37.520000000000003</v>
          </cell>
        </row>
        <row r="5347">
          <cell r="A5347" t="str">
            <v>5213394</v>
          </cell>
          <cell r="B5347" t="str">
            <v>Tacha refletiva metálica - bidirecional tipo II - com um pino - fornecimento e colocação</v>
          </cell>
          <cell r="C5347" t="str">
            <v>un</v>
          </cell>
          <cell r="D5347">
            <v>33.14</v>
          </cell>
        </row>
        <row r="5348">
          <cell r="A5348" t="str">
            <v>5219635</v>
          </cell>
          <cell r="B5348" t="str">
            <v>Tacha refletiva metálica - bidirecional tipo III - com dois pinos - fornecimento e colocação</v>
          </cell>
          <cell r="C5348" t="str">
            <v>un</v>
          </cell>
          <cell r="D5348">
            <v>34.75</v>
          </cell>
        </row>
        <row r="5349">
          <cell r="A5349" t="str">
            <v>5219636</v>
          </cell>
          <cell r="B5349" t="str">
            <v>Tacha refletiva metálica - bidirecional tipo III - com um pino - fornecimento e colocação</v>
          </cell>
          <cell r="C5349" t="str">
            <v>un</v>
          </cell>
          <cell r="D5349">
            <v>29.99</v>
          </cell>
        </row>
        <row r="5350">
          <cell r="A5350" t="str">
            <v>5219637</v>
          </cell>
          <cell r="B5350" t="str">
            <v>Tacha refletiva metálica - bidirecional tipo IV - com dois pinos - fornecimento e colocação</v>
          </cell>
          <cell r="C5350" t="str">
            <v>un</v>
          </cell>
          <cell r="D5350">
            <v>71.81</v>
          </cell>
        </row>
        <row r="5351">
          <cell r="A5351" t="str">
            <v>5219638</v>
          </cell>
          <cell r="B5351" t="str">
            <v>Tacha refletiva metálica - bidirecional tipo IV - com um pino - fornecimento e colocação</v>
          </cell>
          <cell r="C5351" t="str">
            <v>un</v>
          </cell>
          <cell r="D5351">
            <v>68.540000000000006</v>
          </cell>
        </row>
        <row r="5352">
          <cell r="A5352" t="str">
            <v>5213393</v>
          </cell>
          <cell r="B5352" t="str">
            <v>Tacha refletiva metálica - monodirecional tipo II - com dois pinos - fornecimento e colocação</v>
          </cell>
          <cell r="C5352" t="str">
            <v>un</v>
          </cell>
          <cell r="D5352">
            <v>32.72</v>
          </cell>
        </row>
        <row r="5353">
          <cell r="A5353" t="str">
            <v>5213392</v>
          </cell>
          <cell r="B5353" t="str">
            <v>Tacha refletiva metálica - monodirecional tipo II - com um pino - fornecimento e colocação</v>
          </cell>
          <cell r="C5353" t="str">
            <v>un</v>
          </cell>
          <cell r="D5353">
            <v>27.47</v>
          </cell>
        </row>
        <row r="5354">
          <cell r="A5354" t="str">
            <v>5219639</v>
          </cell>
          <cell r="B5354" t="str">
            <v>Tacha refletiva metálica - monodirecional tipo III - com dois pinos - fornecimento e colocação</v>
          </cell>
          <cell r="C5354" t="str">
            <v>un</v>
          </cell>
          <cell r="D5354">
            <v>31.38</v>
          </cell>
        </row>
        <row r="5355">
          <cell r="A5355" t="str">
            <v>5219640</v>
          </cell>
          <cell r="B5355" t="str">
            <v>Tacha refletiva metálica - monodirecional tipo III - com um pino - fornecimento e colocação</v>
          </cell>
          <cell r="C5355" t="str">
            <v>un</v>
          </cell>
          <cell r="D5355">
            <v>26.52</v>
          </cell>
        </row>
        <row r="5356">
          <cell r="A5356" t="str">
            <v>5219641</v>
          </cell>
          <cell r="B5356" t="str">
            <v>Tacha refletiva metálica - monodirecional tipo IV - com dois pinos - fornecimento e colocação</v>
          </cell>
          <cell r="C5356" t="str">
            <v>un</v>
          </cell>
          <cell r="D5356">
            <v>63.44</v>
          </cell>
        </row>
        <row r="5357">
          <cell r="A5357" t="str">
            <v>5219642</v>
          </cell>
          <cell r="B5357" t="str">
            <v>Tacha refletiva metálica - monodirecional tipo IV - com um pino - fornecimento e colocação</v>
          </cell>
          <cell r="C5357" t="str">
            <v>un</v>
          </cell>
          <cell r="D5357">
            <v>62.4</v>
          </cell>
        </row>
        <row r="5358">
          <cell r="A5358" t="str">
            <v>5213362</v>
          </cell>
          <cell r="B5358" t="str">
            <v>Tachão refletivo em plástico injetado - bidirecional - fornecimento e colocação</v>
          </cell>
          <cell r="C5358" t="str">
            <v>un</v>
          </cell>
          <cell r="D5358">
            <v>88.36</v>
          </cell>
        </row>
        <row r="5359">
          <cell r="A5359" t="str">
            <v>5213361</v>
          </cell>
          <cell r="B5359" t="str">
            <v>Tachão refletivo em plástico injetado - monodirecional - fornecimento e colocação</v>
          </cell>
          <cell r="C5359" t="str">
            <v>un</v>
          </cell>
          <cell r="D5359">
            <v>86.66</v>
          </cell>
        </row>
        <row r="5360">
          <cell r="A5360" t="str">
            <v>5219643</v>
          </cell>
          <cell r="B5360" t="str">
            <v>Tachão refletivo em resina sintética - bidirecional - fornecimento e colocação</v>
          </cell>
          <cell r="C5360" t="str">
            <v>un</v>
          </cell>
          <cell r="D5360">
            <v>77.680000000000007</v>
          </cell>
        </row>
        <row r="5361">
          <cell r="A5361" t="str">
            <v>5219644</v>
          </cell>
          <cell r="B5361" t="str">
            <v>Tachão refletivo em resina sintética - monodirecional - fornecimento e colocação</v>
          </cell>
          <cell r="C5361" t="str">
            <v>un</v>
          </cell>
          <cell r="D5361">
            <v>76.290000000000006</v>
          </cell>
        </row>
        <row r="5362">
          <cell r="A5362" t="str">
            <v>5214000</v>
          </cell>
          <cell r="B5362" t="str">
            <v>Termoplástico pré-formado para sinalização horizontal - espessura de 2 mm - fornecimento e implantação</v>
          </cell>
          <cell r="C5362" t="str">
            <v>m²</v>
          </cell>
          <cell r="D5362">
            <v>341.03</v>
          </cell>
        </row>
        <row r="5363">
          <cell r="A5363" t="str">
            <v>5301014</v>
          </cell>
          <cell r="B5363" t="str">
            <v>Comboio balizador em deslocamento</v>
          </cell>
          <cell r="C5363" t="str">
            <v>km</v>
          </cell>
          <cell r="D5363">
            <v>144.18</v>
          </cell>
        </row>
        <row r="5364">
          <cell r="A5364" t="str">
            <v>5300995</v>
          </cell>
          <cell r="B5364" t="str">
            <v>Confecção de corpo de boia flutuante cilíndrico D = 1,10m</v>
          </cell>
          <cell r="C5364" t="str">
            <v>un</v>
          </cell>
          <cell r="D5364">
            <v>2488.23</v>
          </cell>
        </row>
        <row r="5365">
          <cell r="A5365" t="str">
            <v>5300996</v>
          </cell>
          <cell r="B5365" t="str">
            <v>Confecção de corpo de boia flutuante cilíndrico D = 1,10m - com lastro</v>
          </cell>
          <cell r="C5365" t="str">
            <v>un</v>
          </cell>
          <cell r="D5365">
            <v>3265.32</v>
          </cell>
        </row>
        <row r="5366">
          <cell r="A5366" t="str">
            <v>5300998</v>
          </cell>
          <cell r="B5366" t="str">
            <v>Confecção de corpo de boia flutuante cilíndrico D = 1,42m - boia de amarração</v>
          </cell>
          <cell r="C5366" t="str">
            <v>un</v>
          </cell>
          <cell r="D5366">
            <v>6406.97</v>
          </cell>
        </row>
        <row r="5367">
          <cell r="A5367" t="str">
            <v>5300997</v>
          </cell>
          <cell r="B5367" t="str">
            <v>Confecção de corpo de boia flutuante cilíndrico D = 1,43m - com lastro</v>
          </cell>
          <cell r="C5367" t="str">
            <v>un</v>
          </cell>
          <cell r="D5367">
            <v>5334.91</v>
          </cell>
        </row>
        <row r="5368">
          <cell r="A5368" t="str">
            <v>5300999</v>
          </cell>
          <cell r="B5368" t="str">
            <v>Confecção de mangrulho H = 0,90m</v>
          </cell>
          <cell r="C5368" t="str">
            <v>un</v>
          </cell>
          <cell r="D5368">
            <v>909.54</v>
          </cell>
        </row>
        <row r="5369">
          <cell r="A5369" t="str">
            <v>5301000</v>
          </cell>
          <cell r="B5369" t="str">
            <v>Confecção de mangrulho H = 1,50m</v>
          </cell>
          <cell r="C5369" t="str">
            <v>un</v>
          </cell>
          <cell r="D5369">
            <v>1371.12</v>
          </cell>
        </row>
        <row r="5370">
          <cell r="A5370" t="str">
            <v>5301001</v>
          </cell>
          <cell r="B5370" t="str">
            <v>Confecção de marca de tope de bombordo</v>
          </cell>
          <cell r="C5370" t="str">
            <v>un</v>
          </cell>
          <cell r="D5370">
            <v>639.94000000000005</v>
          </cell>
        </row>
        <row r="5371">
          <cell r="A5371" t="str">
            <v>5301002</v>
          </cell>
          <cell r="B5371" t="str">
            <v>Confecção de marca de tope de boreste</v>
          </cell>
          <cell r="C5371" t="str">
            <v>un</v>
          </cell>
          <cell r="D5371">
            <v>400.24</v>
          </cell>
        </row>
        <row r="5372">
          <cell r="A5372" t="str">
            <v>5301003</v>
          </cell>
          <cell r="B5372" t="str">
            <v>Confecção de marca de tope especial</v>
          </cell>
          <cell r="C5372" t="str">
            <v>un</v>
          </cell>
          <cell r="D5372">
            <v>393.83</v>
          </cell>
        </row>
        <row r="5373">
          <cell r="A5373" t="str">
            <v>5301064</v>
          </cell>
          <cell r="B5373" t="str">
            <v>Fornecimento e implantação de suporte duplo em madeira com travessa para placa de sinalização náutica em margem - altura total de 4,0 m</v>
          </cell>
          <cell r="C5373" t="str">
            <v>un</v>
          </cell>
          <cell r="D5373">
            <v>610.79999999999995</v>
          </cell>
        </row>
        <row r="5374">
          <cell r="A5374" t="str">
            <v>5301046</v>
          </cell>
          <cell r="B5374" t="str">
            <v>Fornecimento e implantação de suporte duplo em madeira com travessa para placa de sinalização náutica em margem - altura total de 4,0 m - com embarcação</v>
          </cell>
          <cell r="C5374" t="str">
            <v>un</v>
          </cell>
          <cell r="D5374">
            <v>1262.26</v>
          </cell>
        </row>
        <row r="5375">
          <cell r="A5375" t="str">
            <v>5301065</v>
          </cell>
          <cell r="B5375" t="str">
            <v>Fornecimento e implantação de suporte duplo em madeira com travessa para placa de sinalização náutica em margem - altura total de 5,0 m</v>
          </cell>
          <cell r="C5375" t="str">
            <v>un</v>
          </cell>
          <cell r="D5375">
            <v>1080.17</v>
          </cell>
        </row>
        <row r="5376">
          <cell r="A5376" t="str">
            <v>5301047</v>
          </cell>
          <cell r="B5376" t="str">
            <v>Fornecimento e implantação de suporte duplo em madeira com travessa para placa de sinalização náutica em margem - altura total de 5,0 m - com embarcação</v>
          </cell>
          <cell r="C5376" t="str">
            <v>un</v>
          </cell>
          <cell r="D5376">
            <v>2146.11</v>
          </cell>
        </row>
        <row r="5377">
          <cell r="A5377" t="str">
            <v>5301066</v>
          </cell>
          <cell r="B5377" t="str">
            <v>Fornecimento e implantação de suporte duplo em madeira com travessa para placa de sinalização náutica em margem - altura total de 5,5 m</v>
          </cell>
          <cell r="C5377" t="str">
            <v>un</v>
          </cell>
          <cell r="D5377">
            <v>1210.49</v>
          </cell>
        </row>
        <row r="5378">
          <cell r="A5378" t="str">
            <v>5301048</v>
          </cell>
          <cell r="B5378" t="str">
            <v>Fornecimento e implantação de suporte duplo em madeira com travessa para placa de sinalização náutica em margem - altura total de 5,5 m - com embarcação</v>
          </cell>
          <cell r="C5378" t="str">
            <v>un</v>
          </cell>
          <cell r="D5378">
            <v>2336.14</v>
          </cell>
        </row>
        <row r="5379">
          <cell r="A5379" t="str">
            <v>5301040</v>
          </cell>
          <cell r="B5379" t="str">
            <v>Fornecimento e implantação de suporte duplo metálico galvanizado para placa de sinalização náutica em margem - altura total de 4 m - com embarcação</v>
          </cell>
          <cell r="C5379" t="str">
            <v>un</v>
          </cell>
          <cell r="D5379">
            <v>2258.81</v>
          </cell>
        </row>
        <row r="5380">
          <cell r="A5380" t="str">
            <v>5301058</v>
          </cell>
          <cell r="B5380" t="str">
            <v>Fornecimento e implantação de suporte duplo metálico galvanizado para placa de sinalização náutica em margem - altura total de 4,0 m</v>
          </cell>
          <cell r="C5380" t="str">
            <v>un</v>
          </cell>
          <cell r="D5380">
            <v>1601.32</v>
          </cell>
        </row>
        <row r="5381">
          <cell r="A5381" t="str">
            <v>5301041</v>
          </cell>
          <cell r="B5381" t="str">
            <v>Fornecimento e implantação de suporte duplo metálico galvanizado para placa de sinalização náutica em margem - altura total de 5 m - com embarcação</v>
          </cell>
          <cell r="C5381" t="str">
            <v>un</v>
          </cell>
          <cell r="D5381">
            <v>5035.58</v>
          </cell>
        </row>
        <row r="5382">
          <cell r="A5382" t="str">
            <v>5301059</v>
          </cell>
          <cell r="B5382" t="str">
            <v>Fornecimento e implantação de suporte duplo metálico galvanizado para placa de sinalização náutica em margem - altura total de 5,0 m</v>
          </cell>
          <cell r="C5382" t="str">
            <v>un</v>
          </cell>
          <cell r="D5382">
            <v>3951.56</v>
          </cell>
        </row>
        <row r="5383">
          <cell r="A5383" t="str">
            <v>5301060</v>
          </cell>
          <cell r="B5383" t="str">
            <v>Fornecimento e implantação de suporte duplo metálico galvanizado para placa de sinalização náutica em margem - altura total de 5,5 m</v>
          </cell>
          <cell r="C5383" t="str">
            <v>un</v>
          </cell>
          <cell r="D5383">
            <v>4373.75</v>
          </cell>
        </row>
        <row r="5384">
          <cell r="A5384" t="str">
            <v>5301042</v>
          </cell>
          <cell r="B5384" t="str">
            <v>Fornecimento e implantação de suporte duplo metálico galvanizado para placa de sinalização náutica em margem - altura total de 5,5 m - com embarcação</v>
          </cell>
          <cell r="C5384" t="str">
            <v>un</v>
          </cell>
          <cell r="D5384">
            <v>5518.94</v>
          </cell>
        </row>
        <row r="5385">
          <cell r="A5385" t="str">
            <v>5301072</v>
          </cell>
          <cell r="B5385" t="str">
            <v>Fornecimento e implantação de suporte duplo polimérico ecológico maciço quadrado de 10 cm para placa de sinalização náutica em margem - altura total de 5,5 m</v>
          </cell>
          <cell r="C5385" t="str">
            <v>un</v>
          </cell>
          <cell r="D5385">
            <v>5334.25</v>
          </cell>
        </row>
        <row r="5386">
          <cell r="A5386" t="str">
            <v>5301054</v>
          </cell>
          <cell r="B5386" t="str">
            <v>Fornecimento e implantação de suporte duplo polimérico ecológico maciço quadrado de 10 cm para placa de sinalização náutica em margem - altura total de 5,5 m - com embarcação</v>
          </cell>
          <cell r="C5386" t="str">
            <v>un</v>
          </cell>
          <cell r="D5386">
            <v>5882.28</v>
          </cell>
        </row>
        <row r="5387">
          <cell r="A5387" t="str">
            <v>5301070</v>
          </cell>
          <cell r="B5387" t="str">
            <v>Fornecimento e implantação de suporte duplo polimérico ecológico maciço quadrado de 8 cm para placa de sinalização náutica em margem - altura total de 4,0 m</v>
          </cell>
          <cell r="C5387" t="str">
            <v>un</v>
          </cell>
          <cell r="D5387">
            <v>2420.75</v>
          </cell>
        </row>
        <row r="5388">
          <cell r="A5388" t="str">
            <v>5301052</v>
          </cell>
          <cell r="B5388" t="str">
            <v>Fornecimento e implantação de suporte duplo polimérico ecológico maciço quadrado de 8 cm para placa de sinalização náutica em margem - altura total de 4,0 m - com embarcação</v>
          </cell>
          <cell r="C5388" t="str">
            <v>un</v>
          </cell>
          <cell r="D5388">
            <v>2944.68</v>
          </cell>
        </row>
        <row r="5389">
          <cell r="A5389" t="str">
            <v>5301071</v>
          </cell>
          <cell r="B5389" t="str">
            <v>Fornecimento e implantação de suporte duplo polimérico ecológico maciço quadrado de 8 cm para placa de sinalização náutica em margem - altura total de 5,0 m</v>
          </cell>
          <cell r="C5389" t="str">
            <v>un</v>
          </cell>
          <cell r="D5389">
            <v>3216.27</v>
          </cell>
        </row>
        <row r="5390">
          <cell r="A5390" t="str">
            <v>5301053</v>
          </cell>
          <cell r="B5390" t="str">
            <v>Fornecimento e implantação de suporte duplo polimérico ecológico maciço quadrado de 8 cm para placa de sinalização náutica em margem - altura total de 5,0 m - com embarcação</v>
          </cell>
          <cell r="C5390" t="str">
            <v>un</v>
          </cell>
          <cell r="D5390">
            <v>3740.57</v>
          </cell>
        </row>
        <row r="5391">
          <cell r="A5391" t="str">
            <v>5301061</v>
          </cell>
          <cell r="B5391" t="str">
            <v>Fornecimento e implantação de suporte simples em madeira com travessa para placa de sinalização náutica em margem - altura total de 4 m</v>
          </cell>
          <cell r="C5391" t="str">
            <v>un</v>
          </cell>
          <cell r="D5391">
            <v>189.83</v>
          </cell>
        </row>
        <row r="5392">
          <cell r="A5392" t="str">
            <v>5301043</v>
          </cell>
          <cell r="B5392" t="str">
            <v>Fornecimento e implantação de suporte simples em madeira com travessa para placa de sinalização náutica em margem - altura total de 4 m - com embarcação</v>
          </cell>
          <cell r="C5392" t="str">
            <v>un</v>
          </cell>
          <cell r="D5392">
            <v>708.88</v>
          </cell>
        </row>
        <row r="5393">
          <cell r="A5393" t="str">
            <v>5301062</v>
          </cell>
          <cell r="B5393" t="str">
            <v>Fornecimento e implantação de suporte simples em madeira com travessa para placa de sinalização náutica em margem - altura total de 5 m</v>
          </cell>
          <cell r="C5393" t="str">
            <v>un</v>
          </cell>
          <cell r="D5393">
            <v>320.07</v>
          </cell>
        </row>
        <row r="5394">
          <cell r="A5394" t="str">
            <v>5301044</v>
          </cell>
          <cell r="B5394" t="str">
            <v>Fornecimento e implantação de suporte simples em madeira com travessa para placa de sinalização náutica em margem - altura total de 5 m - com embarcação</v>
          </cell>
          <cell r="C5394" t="str">
            <v>un</v>
          </cell>
          <cell r="D5394">
            <v>1056.48</v>
          </cell>
        </row>
        <row r="5395">
          <cell r="A5395" t="str">
            <v>5301063</v>
          </cell>
          <cell r="B5395" t="str">
            <v>Fornecimento e implantação de suporte simples em madeira com travessa para placa de sinalização náutica em margem - altura total de 5,5 m</v>
          </cell>
          <cell r="C5395" t="str">
            <v>un</v>
          </cell>
          <cell r="D5395">
            <v>370.91</v>
          </cell>
        </row>
        <row r="5396">
          <cell r="A5396" t="str">
            <v>5301045</v>
          </cell>
          <cell r="B5396" t="str">
            <v>Fornecimento e implantação de suporte simples em madeira com travessa para placa de sinalização náutica em margem - altura total de 5,5 m - com embarcação</v>
          </cell>
          <cell r="C5396" t="str">
            <v>un</v>
          </cell>
          <cell r="D5396">
            <v>1158.96</v>
          </cell>
        </row>
        <row r="5397">
          <cell r="A5397" t="str">
            <v>5301037</v>
          </cell>
          <cell r="B5397" t="str">
            <v>Fornecimento e implantação de suporte simples metálico galvanizado para placa de sinalização náutica em margem - altura total de 4 m - com embarcação</v>
          </cell>
          <cell r="C5397" t="str">
            <v>un</v>
          </cell>
          <cell r="D5397">
            <v>1195.6400000000001</v>
          </cell>
        </row>
        <row r="5398">
          <cell r="A5398" t="str">
            <v>5301055</v>
          </cell>
          <cell r="B5398" t="str">
            <v>Fornecimento e implantação de suporte simples metálico galvanizado para placa de sinalização náutica em margem - altura total de 4,0 m</v>
          </cell>
          <cell r="C5398" t="str">
            <v>un</v>
          </cell>
          <cell r="D5398">
            <v>673.5</v>
          </cell>
        </row>
        <row r="5399">
          <cell r="A5399" t="str">
            <v>5301038</v>
          </cell>
          <cell r="B5399" t="str">
            <v>Fornecimento e implantação de suporte simples metálico galvanizado para placa de sinalização náutica em margem - altura total de 5 m - com embarcação</v>
          </cell>
          <cell r="C5399" t="str">
            <v>un</v>
          </cell>
          <cell r="D5399">
            <v>2477.6</v>
          </cell>
        </row>
        <row r="5400">
          <cell r="A5400" t="str">
            <v>5301056</v>
          </cell>
          <cell r="B5400" t="str">
            <v>Fornecimento e implantação de suporte simples metálico galvanizado para placa de sinalização náutica em margem - altura total de 5,0 m</v>
          </cell>
          <cell r="C5400" t="str">
            <v>un</v>
          </cell>
          <cell r="D5400">
            <v>1731.84</v>
          </cell>
        </row>
        <row r="5401">
          <cell r="A5401" t="str">
            <v>5301057</v>
          </cell>
          <cell r="B5401" t="str">
            <v>Fornecimento e implantação de suporte simples metálico galvanizado para placa de sinalização náutica em margem - altura total de 5,5 m</v>
          </cell>
          <cell r="C5401" t="str">
            <v>un</v>
          </cell>
          <cell r="D5401">
            <v>1925.76</v>
          </cell>
        </row>
        <row r="5402">
          <cell r="A5402" t="str">
            <v>5301039</v>
          </cell>
          <cell r="B5402" t="str">
            <v>Fornecimento e implantação de suporte simples metálico galvanizado para placa de sinalização náutica em margem - altura total de 5,5 m - com embarcação</v>
          </cell>
          <cell r="C5402" t="str">
            <v>un</v>
          </cell>
          <cell r="D5402">
            <v>2724.43</v>
          </cell>
        </row>
        <row r="5403">
          <cell r="A5403" t="str">
            <v>5301069</v>
          </cell>
          <cell r="B5403" t="str">
            <v>Fornecimento e implantação de suporte simples polimérico ecológico maciço quadrado de 10 cm para placa de sinalização náutica em margem - altura total de 5,5 m</v>
          </cell>
          <cell r="C5403" t="str">
            <v>un</v>
          </cell>
          <cell r="D5403">
            <v>2421.58</v>
          </cell>
        </row>
        <row r="5404">
          <cell r="A5404" t="str">
            <v>5301051</v>
          </cell>
          <cell r="B5404" t="str">
            <v>Fornecimento e implantação de suporte simples polimérico ecológico maciço quadrado de 10 cm para placa de sinalização náutica em margem - altura total de 5,5 m - com embarcação</v>
          </cell>
          <cell r="C5404" t="str">
            <v>un</v>
          </cell>
          <cell r="D5404">
            <v>2872.86</v>
          </cell>
        </row>
        <row r="5405">
          <cell r="A5405" t="str">
            <v>5301067</v>
          </cell>
          <cell r="B5405" t="str">
            <v>Fornecimento e implantação de suporte simples polimérico ecológico maciço quadrado de 8 cm para placa de sinalização náutica em margem - altura total de 4 m</v>
          </cell>
          <cell r="C5405" t="str">
            <v>un</v>
          </cell>
          <cell r="D5405">
            <v>1093.4000000000001</v>
          </cell>
        </row>
        <row r="5406">
          <cell r="A5406" t="str">
            <v>5301049</v>
          </cell>
          <cell r="B5406" t="str">
            <v>Fornecimento e implantação de suporte simples polimérico ecológico maciço quadrado de 8 cm para placa de sinalização náutica em margem - altura total de 4 m - com embarcação</v>
          </cell>
          <cell r="C5406" t="str">
            <v>un</v>
          </cell>
          <cell r="D5406">
            <v>1543.85</v>
          </cell>
        </row>
        <row r="5407">
          <cell r="A5407" t="str">
            <v>5301068</v>
          </cell>
          <cell r="B5407" t="str">
            <v>Fornecimento e implantação de suporte simples polimérico ecológico maciço quadrado de 8 cm para placa de sinalização náutica em margem - altura total de 5 m</v>
          </cell>
          <cell r="C5407" t="str">
            <v>un</v>
          </cell>
          <cell r="D5407">
            <v>1383.57</v>
          </cell>
        </row>
        <row r="5408">
          <cell r="A5408" t="str">
            <v>5301050</v>
          </cell>
          <cell r="B5408" t="str">
            <v>Fornecimento e implantação de suporte simples polimérico ecológico maciço quadrado de 8 cm para placa de sinalização náutica em margem - altura total de 5 m - com embarcação</v>
          </cell>
          <cell r="C5408" t="str">
            <v>un</v>
          </cell>
          <cell r="D5408">
            <v>1834.2</v>
          </cell>
        </row>
        <row r="5409">
          <cell r="A5409" t="str">
            <v>5301022</v>
          </cell>
          <cell r="B5409" t="str">
            <v>Fornecimento e instalação de conjunto de acessórios para sistema de fundeio de boia de amarração náutica com 4 manilhas</v>
          </cell>
          <cell r="C5409" t="str">
            <v>un</v>
          </cell>
          <cell r="D5409">
            <v>976.72</v>
          </cell>
        </row>
        <row r="5410">
          <cell r="A5410" t="str">
            <v>5301021</v>
          </cell>
          <cell r="B5410" t="str">
            <v>Fornecimento e instalação de conjunto de acessórios para sistema de fundeio de boia de sinalização náutica com 7 manilhas</v>
          </cell>
          <cell r="C5410" t="str">
            <v>un</v>
          </cell>
          <cell r="D5410">
            <v>620.79999999999995</v>
          </cell>
        </row>
        <row r="5411">
          <cell r="A5411" t="str">
            <v>5301020</v>
          </cell>
          <cell r="B5411" t="str">
            <v>Fornecimento e instalação de corrente 1" para sistema de fundeio de boia de sinalização náutica</v>
          </cell>
          <cell r="C5411" t="str">
            <v>m</v>
          </cell>
          <cell r="D5411">
            <v>326.67</v>
          </cell>
        </row>
        <row r="5412">
          <cell r="A5412" t="str">
            <v>5301018</v>
          </cell>
          <cell r="B5412" t="str">
            <v>Fornecimento e instalação de corrente 1/2" para sistema de fundeio de boia de sinalização náutica</v>
          </cell>
          <cell r="C5412" t="str">
            <v>m</v>
          </cell>
          <cell r="D5412">
            <v>91.84</v>
          </cell>
        </row>
        <row r="5413">
          <cell r="A5413" t="str">
            <v>5301019</v>
          </cell>
          <cell r="B5413" t="str">
            <v>Fornecimento e instalação de corrente 3/4" para sistema de fundeio de boia de sinalização náutica</v>
          </cell>
          <cell r="C5413" t="str">
            <v>m</v>
          </cell>
          <cell r="D5413">
            <v>211.87</v>
          </cell>
        </row>
        <row r="5414">
          <cell r="A5414" t="str">
            <v>5301077</v>
          </cell>
          <cell r="B5414" t="str">
            <v>Fornecimento e instalação de lanterna de sinalização náutica com alcance luminoso de 2 MN em obra de arte especial - com embarcação</v>
          </cell>
          <cell r="C5414" t="str">
            <v>un</v>
          </cell>
          <cell r="D5414">
            <v>5201.8599999999997</v>
          </cell>
        </row>
        <row r="5415">
          <cell r="A5415" t="str">
            <v>5301078</v>
          </cell>
          <cell r="B5415" t="str">
            <v>Fornecimento e instalação de lanterna de sinalização náutica com alcance luminoso de 3 MN em obra de arte especial - com embarcação</v>
          </cell>
          <cell r="C5415" t="str">
            <v>un</v>
          </cell>
          <cell r="D5415">
            <v>5858.26</v>
          </cell>
        </row>
        <row r="5416">
          <cell r="A5416" t="str">
            <v>5301079</v>
          </cell>
          <cell r="B5416" t="str">
            <v>Fornecimento e instalação de lanterna de sinalização náutica com alcance luminoso de 4 MN em obra de arte especial - com embarcação</v>
          </cell>
          <cell r="C5416" t="str">
            <v>un</v>
          </cell>
          <cell r="D5416">
            <v>8331.66</v>
          </cell>
        </row>
        <row r="5417">
          <cell r="A5417" t="str">
            <v>5301080</v>
          </cell>
          <cell r="B5417" t="str">
            <v>Fornecimento e instalação de lanterna de sinalização náutica com alcance luminoso de 5 MN em obra de arte especial - com embarcação</v>
          </cell>
          <cell r="C5417" t="str">
            <v>un</v>
          </cell>
          <cell r="D5417">
            <v>9964.17</v>
          </cell>
        </row>
        <row r="5418">
          <cell r="A5418" t="str">
            <v>5301081</v>
          </cell>
          <cell r="B5418" t="str">
            <v>Fornecimento e instalação de lanterna de sinalização náutica com alcance luminoso de 8 MN em obra de arte especial - com embarcação</v>
          </cell>
          <cell r="C5418" t="str">
            <v>un</v>
          </cell>
          <cell r="D5418">
            <v>12202.86</v>
          </cell>
        </row>
        <row r="5419">
          <cell r="A5419" t="str">
            <v>5301023</v>
          </cell>
          <cell r="B5419" t="str">
            <v>Fornecimento e instalação de suporte e lanterna de sinalização náutica com alcance luminoso de 2 MN em boia</v>
          </cell>
          <cell r="C5419" t="str">
            <v>un</v>
          </cell>
          <cell r="D5419">
            <v>4021.29</v>
          </cell>
        </row>
        <row r="5420">
          <cell r="A5420" t="str">
            <v>5301024</v>
          </cell>
          <cell r="B5420" t="str">
            <v>Fornecimento e instalação de suporte e lanterna de sinalização náutica com alcance luminoso de 3 MN em boia</v>
          </cell>
          <cell r="C5420" t="str">
            <v>un</v>
          </cell>
          <cell r="D5420">
            <v>4677.6899999999996</v>
          </cell>
        </row>
        <row r="5421">
          <cell r="A5421" t="str">
            <v>5301025</v>
          </cell>
          <cell r="B5421" t="str">
            <v>Fornecimento e instalação de suporte e lanterna de sinalização náutica com alcance luminoso de 4 MN em boia</v>
          </cell>
          <cell r="C5421" t="str">
            <v>un</v>
          </cell>
          <cell r="D5421">
            <v>7151.09</v>
          </cell>
        </row>
        <row r="5422">
          <cell r="A5422" t="str">
            <v>5301026</v>
          </cell>
          <cell r="B5422" t="str">
            <v>Fornecimento e instalação de suporte e lanterna de sinalização náutica com alcance luminoso de 5 MN em boia</v>
          </cell>
          <cell r="C5422" t="str">
            <v>un</v>
          </cell>
          <cell r="D5422">
            <v>8783.6</v>
          </cell>
        </row>
        <row r="5423">
          <cell r="A5423" t="str">
            <v>5301027</v>
          </cell>
          <cell r="B5423" t="str">
            <v>Fornecimento e instalação de suporte e lanterna de sinalização náutica com alcance luminoso de 8 MN em boia</v>
          </cell>
          <cell r="C5423" t="str">
            <v>un</v>
          </cell>
          <cell r="D5423">
            <v>11022.29</v>
          </cell>
        </row>
        <row r="5424">
          <cell r="A5424" t="str">
            <v>5301028</v>
          </cell>
          <cell r="B5424" t="str">
            <v>Fornecimento e substituição de lanterna de sinalização náutica com alcance luminoso de 2 MN em boia</v>
          </cell>
          <cell r="C5424" t="str">
            <v>un</v>
          </cell>
          <cell r="D5424">
            <v>3962.27</v>
          </cell>
        </row>
        <row r="5425">
          <cell r="A5425" t="str">
            <v>5301082</v>
          </cell>
          <cell r="B5425" t="str">
            <v>Fornecimento e substituição de lanterna de sinalização náutica com alcance luminoso de 2 MN em obra de arte especial - com embarcação</v>
          </cell>
          <cell r="C5425" t="str">
            <v>un</v>
          </cell>
          <cell r="D5425">
            <v>5050.74</v>
          </cell>
        </row>
        <row r="5426">
          <cell r="A5426" t="str">
            <v>5301029</v>
          </cell>
          <cell r="B5426" t="str">
            <v>Fornecimento e substituição de lanterna de sinalização náutica com alcance luminoso de 3 MN em boia</v>
          </cell>
          <cell r="C5426" t="str">
            <v>un</v>
          </cell>
          <cell r="D5426">
            <v>4618.68</v>
          </cell>
        </row>
        <row r="5427">
          <cell r="A5427" t="str">
            <v>5301083</v>
          </cell>
          <cell r="B5427" t="str">
            <v>Fornecimento e substituição de lanterna de sinalização náutica com alcance luminoso de 3 MN em obra de arte especial - com embarcação</v>
          </cell>
          <cell r="C5427" t="str">
            <v>un</v>
          </cell>
          <cell r="D5427">
            <v>5707.15</v>
          </cell>
        </row>
        <row r="5428">
          <cell r="A5428" t="str">
            <v>5301030</v>
          </cell>
          <cell r="B5428" t="str">
            <v>Fornecimento e substituição de lanterna de sinalização náutica com alcance luminoso de 4 MN em boia</v>
          </cell>
          <cell r="C5428" t="str">
            <v>un</v>
          </cell>
          <cell r="D5428">
            <v>7092.07</v>
          </cell>
        </row>
        <row r="5429">
          <cell r="A5429" t="str">
            <v>5301084</v>
          </cell>
          <cell r="B5429" t="str">
            <v>Fornecimento e substituição de lanterna de sinalização náutica com alcance luminoso de 4 MN em obra de arte especial - com embarcação</v>
          </cell>
          <cell r="C5429" t="str">
            <v>un</v>
          </cell>
          <cell r="D5429">
            <v>8180.55</v>
          </cell>
        </row>
        <row r="5430">
          <cell r="A5430" t="str">
            <v>5301031</v>
          </cell>
          <cell r="B5430" t="str">
            <v>Fornecimento e substituição de lanterna de sinalização náutica com alcance luminoso de 5 MN em boia</v>
          </cell>
          <cell r="C5430" t="str">
            <v>un</v>
          </cell>
          <cell r="D5430">
            <v>8724.58</v>
          </cell>
        </row>
        <row r="5431">
          <cell r="A5431" t="str">
            <v>5301085</v>
          </cell>
          <cell r="B5431" t="str">
            <v>Fornecimento e substituição de lanterna de sinalização náutica com alcance luminoso de 5 MN em obra de arte especial - com embarcação</v>
          </cell>
          <cell r="C5431" t="str">
            <v>un</v>
          </cell>
          <cell r="D5431">
            <v>9813.0499999999993</v>
          </cell>
        </row>
        <row r="5432">
          <cell r="A5432" t="str">
            <v>5301032</v>
          </cell>
          <cell r="B5432" t="str">
            <v>Fornecimento e substituição de lanterna de sinalização náutica com alcance luminoso de 8 MN em boia</v>
          </cell>
          <cell r="C5432" t="str">
            <v>un</v>
          </cell>
          <cell r="D5432">
            <v>10963.28</v>
          </cell>
        </row>
        <row r="5433">
          <cell r="A5433" t="str">
            <v>5301086</v>
          </cell>
          <cell r="B5433" t="str">
            <v>Fornecimento e substituição de lanterna de sinalização náutica com alcance luminoso de 8 MN em obra de arte especial - com embarcação</v>
          </cell>
          <cell r="C5433" t="str">
            <v>un</v>
          </cell>
          <cell r="D5433">
            <v>12051.75</v>
          </cell>
        </row>
        <row r="5434">
          <cell r="A5434" t="str">
            <v>5301033</v>
          </cell>
          <cell r="B5434" t="str">
            <v>Implantação de placa de sinalização náutica em margem - equipamentos e mão de obra</v>
          </cell>
          <cell r="C5434" t="str">
            <v>un</v>
          </cell>
          <cell r="D5434">
            <v>74.2</v>
          </cell>
        </row>
        <row r="5435">
          <cell r="A5435" t="str">
            <v>5301034</v>
          </cell>
          <cell r="B5435" t="str">
            <v>Implantação de placa de sinalização náutica em margem - equipamentos e mão de obra - com embarcação</v>
          </cell>
          <cell r="C5435" t="str">
            <v>un</v>
          </cell>
          <cell r="D5435">
            <v>576.07000000000005</v>
          </cell>
        </row>
        <row r="5436">
          <cell r="A5436" t="str">
            <v>5301073</v>
          </cell>
          <cell r="B5436" t="str">
            <v>Implantação de placa de sinalização náutica em obra de arte especial - equipamentos e mão de obra</v>
          </cell>
          <cell r="C5436" t="str">
            <v>un</v>
          </cell>
          <cell r="D5436">
            <v>458.97</v>
          </cell>
        </row>
        <row r="5437">
          <cell r="A5437" t="str">
            <v>5301074</v>
          </cell>
          <cell r="B5437" t="str">
            <v>Implantação de placa de sinalização náutica em obra de arte especial - equipamentos e mão de obra - com embarcação</v>
          </cell>
          <cell r="C5437" t="str">
            <v>un</v>
          </cell>
          <cell r="D5437">
            <v>1654.72</v>
          </cell>
        </row>
        <row r="5438">
          <cell r="A5438" t="str">
            <v>5301015</v>
          </cell>
          <cell r="B5438" t="str">
            <v>Lançamento de boia de sinalização náutica com sistema de fundeio - equipamentos e mão de obra</v>
          </cell>
          <cell r="C5438" t="str">
            <v>un</v>
          </cell>
          <cell r="D5438">
            <v>1056.06</v>
          </cell>
        </row>
        <row r="5439">
          <cell r="A5439" t="str">
            <v>5300992</v>
          </cell>
          <cell r="B5439" t="str">
            <v>Pintura com epóxi óxido de ferro em chapa metálica com pistola a ar comprimido, uma demão, espessura de 35 µm</v>
          </cell>
          <cell r="C5439" t="str">
            <v>m²</v>
          </cell>
          <cell r="D5439">
            <v>13.53</v>
          </cell>
        </row>
        <row r="5440">
          <cell r="A5440" t="str">
            <v>5300994</v>
          </cell>
          <cell r="B5440" t="str">
            <v>Pintura com esmalte poliuretano de dois componentes em chapa metálica com pistola a ar comprimido, uma demão, espessura de 35 µm</v>
          </cell>
          <cell r="C5440" t="str">
            <v>m²</v>
          </cell>
          <cell r="D5440">
            <v>14.92</v>
          </cell>
        </row>
        <row r="5441">
          <cell r="A5441" t="str">
            <v>5300993</v>
          </cell>
          <cell r="B5441" t="str">
            <v>Pintura com fundo fosfatizante, uma demão, em chapa de alumínio com pistola a ar comprimido</v>
          </cell>
          <cell r="C5441" t="str">
            <v>m²</v>
          </cell>
          <cell r="D5441">
            <v>9.64</v>
          </cell>
        </row>
        <row r="5442">
          <cell r="A5442" t="str">
            <v>5301088</v>
          </cell>
          <cell r="B5442" t="str">
            <v>Poita de concreto com 1.000 kg para boia de sinalização náutica</v>
          </cell>
          <cell r="C5442" t="str">
            <v>un</v>
          </cell>
          <cell r="D5442">
            <v>337.9</v>
          </cell>
        </row>
        <row r="5443">
          <cell r="A5443" t="str">
            <v>5301004</v>
          </cell>
          <cell r="B5443" t="str">
            <v>Poita de concreto com 1.500 kg para boia de sinalização náutica</v>
          </cell>
          <cell r="C5443" t="str">
            <v>un</v>
          </cell>
          <cell r="D5443">
            <v>480.16</v>
          </cell>
        </row>
        <row r="5444">
          <cell r="A5444" t="str">
            <v>5301087</v>
          </cell>
          <cell r="B5444" t="str">
            <v>Poita de concreto com 500 kg para boia de sinalização náutica</v>
          </cell>
          <cell r="C5444" t="str">
            <v>un</v>
          </cell>
          <cell r="D5444">
            <v>199.27</v>
          </cell>
        </row>
        <row r="5445">
          <cell r="A5445" t="str">
            <v>5301005</v>
          </cell>
          <cell r="B5445" t="str">
            <v>Reforma de corpo de boia flutuante cilíndrico D = 1,10m</v>
          </cell>
          <cell r="C5445" t="str">
            <v>un</v>
          </cell>
          <cell r="D5445">
            <v>417.7</v>
          </cell>
        </row>
        <row r="5446">
          <cell r="A5446" t="str">
            <v>5301006</v>
          </cell>
          <cell r="B5446" t="str">
            <v>Reforma de corpo de boia flutuante cilíndrico D = 1,10m - com lastro</v>
          </cell>
          <cell r="C5446" t="str">
            <v>un</v>
          </cell>
          <cell r="D5446">
            <v>514.91</v>
          </cell>
        </row>
        <row r="5447">
          <cell r="A5447" t="str">
            <v>5301008</v>
          </cell>
          <cell r="B5447" t="str">
            <v>Reforma de corpo de boia flutuante cilíndrico D = 1,42m - boia de amarração</v>
          </cell>
          <cell r="C5447" t="str">
            <v>un</v>
          </cell>
          <cell r="D5447">
            <v>930.03</v>
          </cell>
        </row>
        <row r="5448">
          <cell r="A5448" t="str">
            <v>5301007</v>
          </cell>
          <cell r="B5448" t="str">
            <v>Reforma de corpo de boia flutuante cilíndrico D = 1,43m - com lastro</v>
          </cell>
          <cell r="C5448" t="str">
            <v>un</v>
          </cell>
          <cell r="D5448">
            <v>849.42</v>
          </cell>
        </row>
        <row r="5449">
          <cell r="A5449" t="str">
            <v>5301009</v>
          </cell>
          <cell r="B5449" t="str">
            <v>Reforma de mangrulho H = 0,90m</v>
          </cell>
          <cell r="C5449" t="str">
            <v>un</v>
          </cell>
          <cell r="D5449">
            <v>262.61</v>
          </cell>
        </row>
        <row r="5450">
          <cell r="A5450" t="str">
            <v>5301010</v>
          </cell>
          <cell r="B5450" t="str">
            <v>Reforma de mangrulho H = 1,50m</v>
          </cell>
          <cell r="C5450" t="str">
            <v>un</v>
          </cell>
          <cell r="D5450">
            <v>400.95</v>
          </cell>
        </row>
        <row r="5451">
          <cell r="A5451" t="str">
            <v>5301011</v>
          </cell>
          <cell r="B5451" t="str">
            <v>Reforma de marca de tope de bombordo</v>
          </cell>
          <cell r="C5451" t="str">
            <v>un</v>
          </cell>
          <cell r="D5451">
            <v>323.35000000000002</v>
          </cell>
        </row>
        <row r="5452">
          <cell r="A5452" t="str">
            <v>5301012</v>
          </cell>
          <cell r="B5452" t="str">
            <v>Reforma de marca de tope de boreste</v>
          </cell>
          <cell r="C5452" t="str">
            <v>un</v>
          </cell>
          <cell r="D5452">
            <v>227.94</v>
          </cell>
        </row>
        <row r="5453">
          <cell r="A5453" t="str">
            <v>5301013</v>
          </cell>
          <cell r="B5453" t="str">
            <v>Reforma de marca de tope especial</v>
          </cell>
          <cell r="C5453" t="str">
            <v>un</v>
          </cell>
          <cell r="D5453">
            <v>194.66</v>
          </cell>
        </row>
        <row r="5454">
          <cell r="A5454" t="str">
            <v>5301016</v>
          </cell>
          <cell r="B5454" t="str">
            <v>Substituição de boia de sinalização náutica com sistema de fundeio - equipamentos e mão de obra</v>
          </cell>
          <cell r="C5454" t="str">
            <v>un</v>
          </cell>
          <cell r="D5454">
            <v>1748.42</v>
          </cell>
        </row>
        <row r="5455">
          <cell r="A5455" t="str">
            <v>5301017</v>
          </cell>
          <cell r="B5455" t="str">
            <v>Substituição de boia de sinalização náutica sem sistema de fundeio - equipamentos e mão de obra</v>
          </cell>
          <cell r="C5455" t="str">
            <v>un</v>
          </cell>
          <cell r="D5455">
            <v>1278.33</v>
          </cell>
        </row>
        <row r="5456">
          <cell r="A5456" t="str">
            <v>5301035</v>
          </cell>
          <cell r="B5456" t="str">
            <v>Substituição de placa de sinalização náutica em margem - equipamentos e mão de obra</v>
          </cell>
          <cell r="C5456" t="str">
            <v>un</v>
          </cell>
          <cell r="D5456">
            <v>107.38</v>
          </cell>
        </row>
        <row r="5457">
          <cell r="A5457" t="str">
            <v>5301036</v>
          </cell>
          <cell r="B5457" t="str">
            <v>Substituição de placa de sinalização náutica em margem - equipamentos e mão de obra - com embarcação</v>
          </cell>
          <cell r="C5457" t="str">
            <v>un</v>
          </cell>
          <cell r="D5457">
            <v>1152.1400000000001</v>
          </cell>
        </row>
        <row r="5458">
          <cell r="A5458" t="str">
            <v>5301075</v>
          </cell>
          <cell r="B5458" t="str">
            <v>Substituição de placa de sinalização náutica em obra de arte especial - equipamentos e mão de obra</v>
          </cell>
          <cell r="C5458" t="str">
            <v>un</v>
          </cell>
          <cell r="D5458">
            <v>526.99</v>
          </cell>
        </row>
        <row r="5459">
          <cell r="A5459" t="str">
            <v>5301076</v>
          </cell>
          <cell r="B5459" t="str">
            <v>Substituição de placa de sinalização náutica em obra de arte especial - equipamentos e mão de obra - com embarcação</v>
          </cell>
          <cell r="C5459" t="str">
            <v>un</v>
          </cell>
          <cell r="D5459">
            <v>1828.68</v>
          </cell>
        </row>
        <row r="5460">
          <cell r="A5460" t="str">
            <v>5405977</v>
          </cell>
          <cell r="B5460" t="str">
            <v>Aterro compactado em solo reforçado com fita metálica galvanizada - taxa 1,65 kg/m³ - material de jazida</v>
          </cell>
          <cell r="C5460" t="str">
            <v>m³</v>
          </cell>
          <cell r="D5460">
            <v>38.18</v>
          </cell>
        </row>
        <row r="5461">
          <cell r="A5461" t="str">
            <v>5406044</v>
          </cell>
          <cell r="B5461" t="str">
            <v>Aterro compactado em solo reforçado com fita metálica galvanizada - taxa 12,40 kg/m³ - material de jazida</v>
          </cell>
          <cell r="C5461" t="str">
            <v>m³</v>
          </cell>
          <cell r="D5461">
            <v>216.76</v>
          </cell>
        </row>
        <row r="5462">
          <cell r="A5462" t="str">
            <v>5406045</v>
          </cell>
          <cell r="B5462" t="str">
            <v>Aterro compactado em solo reforçado com fita metálica galvanizada - taxa 13,23 kg/m³ - material de jazida</v>
          </cell>
          <cell r="C5462" t="str">
            <v>m³</v>
          </cell>
          <cell r="D5462">
            <v>230.55</v>
          </cell>
        </row>
        <row r="5463">
          <cell r="A5463" t="str">
            <v>5406046</v>
          </cell>
          <cell r="B5463" t="str">
            <v>Aterro compactado em solo reforçado com fita metálica galvanizada - taxa 14,88 kg/m³ - material de jazida</v>
          </cell>
          <cell r="C5463" t="str">
            <v>m³</v>
          </cell>
          <cell r="D5463">
            <v>257.95999999999998</v>
          </cell>
        </row>
        <row r="5464">
          <cell r="A5464" t="str">
            <v>5406047</v>
          </cell>
          <cell r="B5464" t="str">
            <v>Aterro compactado em solo reforçado com fita metálica galvanizada - taxa 19,84 kg/m³ - material de jazida</v>
          </cell>
          <cell r="C5464" t="str">
            <v>m³</v>
          </cell>
          <cell r="D5464">
            <v>340.36</v>
          </cell>
        </row>
        <row r="5465">
          <cell r="A5465" t="str">
            <v>5405978</v>
          </cell>
          <cell r="B5465" t="str">
            <v>Aterro compactado em solo reforçado com fita metálica galvanizada - taxa 3,31 kg/m³ - material de jazida</v>
          </cell>
          <cell r="C5465" t="str">
            <v>m³</v>
          </cell>
          <cell r="D5465">
            <v>65.760000000000005</v>
          </cell>
        </row>
        <row r="5466">
          <cell r="A5466" t="str">
            <v>5405982</v>
          </cell>
          <cell r="B5466" t="str">
            <v>Aterro compactado em solo reforçado com fita metálica galvanizada - taxa 4,13 kg/m³ - material de jazida</v>
          </cell>
          <cell r="C5466" t="str">
            <v>m³</v>
          </cell>
          <cell r="D5466">
            <v>79.38</v>
          </cell>
        </row>
        <row r="5467">
          <cell r="A5467" t="str">
            <v>5405983</v>
          </cell>
          <cell r="B5467" t="str">
            <v>Aterro compactado em solo reforçado com fita metálica galvanizada - taxa 4,96 kg/m³ - material de jazida</v>
          </cell>
          <cell r="C5467" t="str">
            <v>m³</v>
          </cell>
          <cell r="D5467">
            <v>93.17</v>
          </cell>
        </row>
        <row r="5468">
          <cell r="A5468" t="str">
            <v>5405984</v>
          </cell>
          <cell r="B5468" t="str">
            <v>Aterro compactado em solo reforçado com fita metálica galvanizada - taxa 6,61 kg/m³ - material de jazida</v>
          </cell>
          <cell r="C5468" t="str">
            <v>m³</v>
          </cell>
          <cell r="D5468">
            <v>120.58</v>
          </cell>
        </row>
        <row r="5469">
          <cell r="A5469" t="str">
            <v>5405985</v>
          </cell>
          <cell r="B5469" t="str">
            <v>Aterro compactado em solo reforçado com fita metálica galvanizada - taxa 8,27 kg/m³ - material de jazida</v>
          </cell>
          <cell r="C5469" t="str">
            <v>m³</v>
          </cell>
          <cell r="D5469">
            <v>148.15</v>
          </cell>
        </row>
        <row r="5470">
          <cell r="A5470" t="str">
            <v>5406043</v>
          </cell>
          <cell r="B5470" t="str">
            <v>Aterro compactado em solo reforçado com fita metálica galvanizada - taxa 9,92 kg/m³ - material de jazida</v>
          </cell>
          <cell r="C5470" t="str">
            <v>m³</v>
          </cell>
          <cell r="D5470">
            <v>175.56</v>
          </cell>
        </row>
        <row r="5471">
          <cell r="A5471" t="str">
            <v>5405975</v>
          </cell>
          <cell r="B5471" t="str">
            <v>Escoramento da primeira linha de escamas de concreto armado em solo reforçado com fita metálica – utilização de 3 vezes - confecção, instalação e retirada</v>
          </cell>
          <cell r="C5471" t="str">
            <v>m²</v>
          </cell>
          <cell r="D5471">
            <v>34.56</v>
          </cell>
        </row>
        <row r="5472">
          <cell r="A5472" t="str">
            <v>5405970</v>
          </cell>
          <cell r="B5472" t="str">
            <v>Fabricação de escama de concreto armado para solo reforçado com fita metálica - 2 a 5 ligações - areia e brita comerciais</v>
          </cell>
          <cell r="C5472" t="str">
            <v>m³</v>
          </cell>
          <cell r="D5472">
            <v>1463.31</v>
          </cell>
        </row>
        <row r="5473">
          <cell r="A5473" t="str">
            <v>5405972</v>
          </cell>
          <cell r="B5473" t="str">
            <v>Fabricação de escama de concreto armado para solo reforçado com fita metálica - 2 a 5 ligações - areia extraída e brita produzida</v>
          </cell>
          <cell r="C5473" t="str">
            <v>m³</v>
          </cell>
          <cell r="D5473">
            <v>1319.04</v>
          </cell>
        </row>
        <row r="5474">
          <cell r="A5474" t="str">
            <v>5405971</v>
          </cell>
          <cell r="B5474" t="str">
            <v>Fabricação de escama de concreto armado para solo reforçado com fita metálica - 6 a 8 ligações - areia e brita comerciais</v>
          </cell>
          <cell r="C5474" t="str">
            <v>m³</v>
          </cell>
          <cell r="D5474">
            <v>1657.21</v>
          </cell>
        </row>
        <row r="5475">
          <cell r="A5475" t="str">
            <v>5405973</v>
          </cell>
          <cell r="B5475" t="str">
            <v>Fabricação de escama de concreto armado para solo reforçado com fita metálica - 6 a 8 ligações - areia extraída e brita produzida</v>
          </cell>
          <cell r="C5475" t="str">
            <v>m³</v>
          </cell>
          <cell r="D5475">
            <v>1512.94</v>
          </cell>
        </row>
        <row r="5476">
          <cell r="A5476" t="str">
            <v>5405986</v>
          </cell>
          <cell r="B5476" t="str">
            <v>Moldes metálicos para escama de concreto armado para solo reforçado com fita metálica - formato cruciforme de 1,50 x 1,50 m - utilização de 100 vezes</v>
          </cell>
          <cell r="C5476" t="str">
            <v>m²</v>
          </cell>
          <cell r="D5476">
            <v>9.2200000000000006</v>
          </cell>
        </row>
        <row r="5477">
          <cell r="A5477" t="str">
            <v>5405976</v>
          </cell>
          <cell r="B5477" t="str">
            <v>Montagem das escamas de concreto armado em solo reforçado com fita metálica</v>
          </cell>
          <cell r="C5477" t="str">
            <v>m²</v>
          </cell>
          <cell r="D5477">
            <v>126.58</v>
          </cell>
        </row>
        <row r="5478">
          <cell r="A5478" t="str">
            <v>5406023</v>
          </cell>
          <cell r="B5478" t="str">
            <v>Muro de escama de concreto armado em solo reforçado com fita metálica com altura até 4 m - tipo 1 - areia e brita comerciais</v>
          </cell>
          <cell r="C5478" t="str">
            <v>m²</v>
          </cell>
          <cell r="D5478">
            <v>350.88</v>
          </cell>
        </row>
        <row r="5479">
          <cell r="A5479" t="str">
            <v>5406033</v>
          </cell>
          <cell r="B5479" t="str">
            <v>Muro de escama de concreto armado em solo reforçado com fita metálica com altura até 4 m - tipo 1 - areia extraída e brita produzida</v>
          </cell>
          <cell r="C5479" t="str">
            <v>m²</v>
          </cell>
          <cell r="D5479">
            <v>330.69</v>
          </cell>
        </row>
        <row r="5480">
          <cell r="A5480" t="str">
            <v>5406024</v>
          </cell>
          <cell r="B5480" t="str">
            <v>Muro de escama de concreto armado em solo reforçado com fita metálica com altura até 4 m - tipo 2 - areia e brita comerciais</v>
          </cell>
          <cell r="C5480" t="str">
            <v>m²</v>
          </cell>
          <cell r="D5480">
            <v>378.03</v>
          </cell>
        </row>
        <row r="5481">
          <cell r="A5481" t="str">
            <v>5406034</v>
          </cell>
          <cell r="B5481" t="str">
            <v>Muro de escama de concreto armado em solo reforçado com fita metálica com altura até 4 m - tipo 2 - areia extraída e brita produzida</v>
          </cell>
          <cell r="C5481" t="str">
            <v>m²</v>
          </cell>
          <cell r="D5481">
            <v>357.83</v>
          </cell>
        </row>
        <row r="5482">
          <cell r="A5482" t="str">
            <v>5406031</v>
          </cell>
          <cell r="B5482" t="str">
            <v>Muro de escama de concreto armado em solo reforçado com fita metálica com altura de 10,0 a 12 m - tipo 1 - areia e brita comerciais</v>
          </cell>
          <cell r="C5482" t="str">
            <v>m²</v>
          </cell>
          <cell r="D5482">
            <v>334.98</v>
          </cell>
        </row>
        <row r="5483">
          <cell r="A5483" t="str">
            <v>5406041</v>
          </cell>
          <cell r="B5483" t="str">
            <v>Muro de escama de concreto armado em solo reforçado com fita metálica com altura de 10,0 a 12 m - tipo 1 - areia extraída e brita produzida</v>
          </cell>
          <cell r="C5483" t="str">
            <v>m²</v>
          </cell>
          <cell r="D5483">
            <v>314.77999999999997</v>
          </cell>
        </row>
        <row r="5484">
          <cell r="A5484" t="str">
            <v>5406032</v>
          </cell>
          <cell r="B5484" t="str">
            <v>Muro de escama de concreto armado em solo reforçado com fita metálica com altura de 10,0 a 12 m - tipo 2 - areia e brita comerciais</v>
          </cell>
          <cell r="C5484" t="str">
            <v>m²</v>
          </cell>
          <cell r="D5484">
            <v>362.12</v>
          </cell>
        </row>
        <row r="5485">
          <cell r="A5485" t="str">
            <v>5406042</v>
          </cell>
          <cell r="B5485" t="str">
            <v>Muro de escama de concreto armado em solo reforçado com fita metálica com altura de 10,0 a 12 m - tipo 2 - areia extraída e brita produzida</v>
          </cell>
          <cell r="C5485" t="str">
            <v>m²</v>
          </cell>
          <cell r="D5485">
            <v>341.93</v>
          </cell>
        </row>
        <row r="5486">
          <cell r="A5486" t="str">
            <v>5406025</v>
          </cell>
          <cell r="B5486" t="str">
            <v>Muro de escama de concreto armado em solo reforçado com fita metálica com altura de 4,0 a 6 m - tipo 1 - areia e brita comerciais</v>
          </cell>
          <cell r="C5486" t="str">
            <v>m²</v>
          </cell>
          <cell r="D5486">
            <v>339.22</v>
          </cell>
        </row>
        <row r="5487">
          <cell r="A5487" t="str">
            <v>5406035</v>
          </cell>
          <cell r="B5487" t="str">
            <v>Muro de escama de concreto armado em solo reforçado com fita metálica com altura de 4,0 a 6 m - tipo 1 - areia extraída e brita produzida</v>
          </cell>
          <cell r="C5487" t="str">
            <v>m²</v>
          </cell>
          <cell r="D5487">
            <v>319.02</v>
          </cell>
        </row>
        <row r="5488">
          <cell r="A5488" t="str">
            <v>5406026</v>
          </cell>
          <cell r="B5488" t="str">
            <v>Muro de escama de concreto armado em solo reforçado com fita metálica com altura de 4,0 a 6 m - tipo 2 - areia e brita comerciais</v>
          </cell>
          <cell r="C5488" t="str">
            <v>m²</v>
          </cell>
          <cell r="D5488">
            <v>366.37</v>
          </cell>
        </row>
        <row r="5489">
          <cell r="A5489" t="str">
            <v>5406036</v>
          </cell>
          <cell r="B5489" t="str">
            <v>Muro de escama de concreto armado em solo reforçado com fita metálica com altura de 4,0 a 6 m - tipo 2 - areia extraída e brita produzida</v>
          </cell>
          <cell r="C5489" t="str">
            <v>m²</v>
          </cell>
          <cell r="D5489">
            <v>346.17</v>
          </cell>
        </row>
        <row r="5490">
          <cell r="A5490" t="str">
            <v>5406027</v>
          </cell>
          <cell r="B5490" t="str">
            <v>Muro de escama de concreto armado em solo reforçado com fita metálica com altura de 6,0 a 8 m - tipo 1 - areia e brita comerciais</v>
          </cell>
          <cell r="C5490" t="str">
            <v>m²</v>
          </cell>
          <cell r="D5490">
            <v>337</v>
          </cell>
        </row>
        <row r="5491">
          <cell r="A5491" t="str">
            <v>5406037</v>
          </cell>
          <cell r="B5491" t="str">
            <v>Muro de escama de concreto armado em solo reforçado com fita metálica com altura de 6,0 a 8 m - tipo 1 - areia extraída e brita produzida</v>
          </cell>
          <cell r="C5491" t="str">
            <v>m²</v>
          </cell>
          <cell r="D5491">
            <v>316.8</v>
          </cell>
        </row>
        <row r="5492">
          <cell r="A5492" t="str">
            <v>5406028</v>
          </cell>
          <cell r="B5492" t="str">
            <v>Muro de escama de concreto armado em solo reforçado com fita metálica com altura de 6,0 a 8 m - tipo 2 - areia e brita comerciais</v>
          </cell>
          <cell r="C5492" t="str">
            <v>m²</v>
          </cell>
          <cell r="D5492">
            <v>364.14</v>
          </cell>
        </row>
        <row r="5493">
          <cell r="A5493" t="str">
            <v>5406038</v>
          </cell>
          <cell r="B5493" t="str">
            <v>Muro de escama de concreto armado em solo reforçado com fita metálica com altura de 6,0 a 8 m - tipo 2 - areia extraída e brita produzida</v>
          </cell>
          <cell r="C5493" t="str">
            <v>m²</v>
          </cell>
          <cell r="D5493">
            <v>343.95</v>
          </cell>
        </row>
        <row r="5494">
          <cell r="A5494" t="str">
            <v>5406029</v>
          </cell>
          <cell r="B5494" t="str">
            <v>Muro de escama de concreto armado em solo reforçado com fita metálica com altura de 8,0 a 10 m - tipo 1 - areia e brita comerciais</v>
          </cell>
          <cell r="C5494" t="str">
            <v>m²</v>
          </cell>
          <cell r="D5494">
            <v>335.76</v>
          </cell>
        </row>
        <row r="5495">
          <cell r="A5495" t="str">
            <v>5406039</v>
          </cell>
          <cell r="B5495" t="str">
            <v>Muro de escama de concreto armado em solo reforçado com fita metálica com altura de 8,0 a 10 m - tipo 1 - areia extraída e brita produzida</v>
          </cell>
          <cell r="C5495" t="str">
            <v>m²</v>
          </cell>
          <cell r="D5495">
            <v>315.57</v>
          </cell>
        </row>
        <row r="5496">
          <cell r="A5496" t="str">
            <v>5406030</v>
          </cell>
          <cell r="B5496" t="str">
            <v>Muro de escama de concreto armado em solo reforçado com fita metálica com altura de 8,0 a 10 m - tipo 2 - areia e brita comerciais</v>
          </cell>
          <cell r="C5496" t="str">
            <v>m²</v>
          </cell>
          <cell r="D5496">
            <v>362.91</v>
          </cell>
        </row>
        <row r="5497">
          <cell r="A5497" t="str">
            <v>5406040</v>
          </cell>
          <cell r="B5497" t="str">
            <v>Muro de escama de concreto armado em solo reforçado com fita metálica com altura de 8,0 a 10 m - tipo 2 - areia extraída e brita produzida</v>
          </cell>
          <cell r="C5497" t="str">
            <v>m²</v>
          </cell>
          <cell r="D5497">
            <v>342.71</v>
          </cell>
        </row>
        <row r="5498">
          <cell r="A5498" t="str">
            <v>5405987</v>
          </cell>
          <cell r="B5498" t="str">
            <v>Travador de madeira para escama de concreto armado - utilização de 10 vezes</v>
          </cell>
          <cell r="C5498" t="str">
            <v>un</v>
          </cell>
          <cell r="D5498">
            <v>9.4700000000000006</v>
          </cell>
        </row>
        <row r="5499">
          <cell r="A5499" t="str">
            <v>5405979</v>
          </cell>
          <cell r="B5499" t="str">
            <v>Travamento e nivelamento de escama de concreto armado em solo reforçado com fita metálica</v>
          </cell>
          <cell r="C5499" t="str">
            <v>m²</v>
          </cell>
          <cell r="D5499">
            <v>16.420000000000002</v>
          </cell>
        </row>
        <row r="5500">
          <cell r="A5500" t="str">
            <v>5502806</v>
          </cell>
          <cell r="B5500" t="str">
            <v>Camada drenante com conformação de trator de esteira - areia comercial</v>
          </cell>
          <cell r="C5500" t="str">
            <v>m³</v>
          </cell>
          <cell r="D5500">
            <v>142.11000000000001</v>
          </cell>
        </row>
        <row r="5501">
          <cell r="A5501" t="str">
            <v>5502807</v>
          </cell>
          <cell r="B5501" t="str">
            <v>Camada drenante com conformação de trator de esteira - areia extraída</v>
          </cell>
          <cell r="C5501" t="str">
            <v>m³</v>
          </cell>
          <cell r="D5501">
            <v>14.96</v>
          </cell>
        </row>
        <row r="5502">
          <cell r="A5502" t="str">
            <v>5503041</v>
          </cell>
          <cell r="B5502" t="str">
            <v>Compactação de aterros a 100% do Proctor intermediário</v>
          </cell>
          <cell r="C5502" t="str">
            <v>m³</v>
          </cell>
          <cell r="D5502">
            <v>8.64</v>
          </cell>
        </row>
        <row r="5503">
          <cell r="A5503" t="str">
            <v>5502978</v>
          </cell>
          <cell r="B5503" t="str">
            <v>Compactação de aterros a 100% do Proctor normal</v>
          </cell>
          <cell r="C5503" t="str">
            <v>m³</v>
          </cell>
          <cell r="D5503">
            <v>4.99</v>
          </cell>
        </row>
        <row r="5504">
          <cell r="A5504" t="str">
            <v>5502822</v>
          </cell>
          <cell r="B5504" t="str">
            <v>Compactação de camada final de aterro de rocha</v>
          </cell>
          <cell r="C5504" t="str">
            <v>m³</v>
          </cell>
          <cell r="D5504">
            <v>39.340000000000003</v>
          </cell>
        </row>
        <row r="5505">
          <cell r="A5505" t="str">
            <v>5502979</v>
          </cell>
          <cell r="B5505" t="str">
            <v>Construção de corpo de aterro com material de 3ª categoria oriundo de corte</v>
          </cell>
          <cell r="C5505" t="str">
            <v>m³</v>
          </cell>
          <cell r="D5505">
            <v>16.579999999999998</v>
          </cell>
        </row>
        <row r="5506">
          <cell r="A5506" t="str">
            <v>5501700</v>
          </cell>
          <cell r="B5506" t="str">
            <v>Desmatamento, destocamento e limpeza de área com árvores de diâmetro até 0,15 m</v>
          </cell>
          <cell r="C5506" t="str">
            <v>m²</v>
          </cell>
          <cell r="D5506">
            <v>0.53</v>
          </cell>
        </row>
        <row r="5507">
          <cell r="A5507" t="str">
            <v>5500991</v>
          </cell>
          <cell r="B5507" t="str">
            <v>Desmonte de blocos de rocha com martelete pneumático</v>
          </cell>
          <cell r="C5507" t="str">
            <v>m³</v>
          </cell>
          <cell r="D5507">
            <v>154.88999999999999</v>
          </cell>
        </row>
        <row r="5508">
          <cell r="A5508" t="str">
            <v>5515739</v>
          </cell>
          <cell r="B5508" t="str">
            <v>Desmonte de matacões ou bloco de rocha por meio de explosivos</v>
          </cell>
          <cell r="C5508" t="str">
            <v>m³</v>
          </cell>
          <cell r="D5508">
            <v>42.08</v>
          </cell>
        </row>
        <row r="5509">
          <cell r="A5509" t="str">
            <v>5505766</v>
          </cell>
          <cell r="B5509" t="str">
            <v>Desmonte de material de 3ª categoria a frio com argamassa expansiva a céu aberto</v>
          </cell>
          <cell r="C5509" t="str">
            <v>m³</v>
          </cell>
          <cell r="D5509">
            <v>343.49</v>
          </cell>
        </row>
        <row r="5510">
          <cell r="A5510" t="str">
            <v>5501701</v>
          </cell>
          <cell r="B5510" t="str">
            <v>Destocamento de árvores com diâmetro de 0,15 a 0,30 m</v>
          </cell>
          <cell r="C5510" t="str">
            <v>un</v>
          </cell>
          <cell r="D5510">
            <v>39</v>
          </cell>
        </row>
        <row r="5511">
          <cell r="A5511" t="str">
            <v>5501702</v>
          </cell>
          <cell r="B5511" t="str">
            <v>Destocamento de árvores com diâmetro maior que 0,30 m</v>
          </cell>
          <cell r="C5511" t="str">
            <v>un</v>
          </cell>
          <cell r="D5511">
            <v>97.5</v>
          </cell>
        </row>
        <row r="5512">
          <cell r="A5512" t="str">
            <v>5502972</v>
          </cell>
          <cell r="B5512" t="str">
            <v>Escavação de vala em material de 3ª categoria - resistência à compressão acima de 110 MPa - com escavadeira e rompedor hidráulico 1.700 kg</v>
          </cell>
          <cell r="C5512" t="str">
            <v>m³</v>
          </cell>
          <cell r="D5512">
            <v>204.58</v>
          </cell>
        </row>
        <row r="5513">
          <cell r="A5513" t="str">
            <v>5502968</v>
          </cell>
          <cell r="B5513" t="str">
            <v>Escavação de vala em material de 3ª categoria - resistência à compressão até 50 MPa - com escavadeira e rompedor hidráulico 1.700 kg</v>
          </cell>
          <cell r="C5513" t="str">
            <v>m³</v>
          </cell>
          <cell r="D5513">
            <v>23.1</v>
          </cell>
        </row>
        <row r="5514">
          <cell r="A5514" t="str">
            <v>5502969</v>
          </cell>
          <cell r="B5514" t="str">
            <v>Escavação de vala em material de 3ª categoria - resistência à compressão de 50 a 70 MPa - com escavadeira e rompedor hidráulico 1.700 kg</v>
          </cell>
          <cell r="C5514" t="str">
            <v>m³</v>
          </cell>
          <cell r="D5514">
            <v>29.14</v>
          </cell>
        </row>
        <row r="5515">
          <cell r="A5515" t="str">
            <v>5502970</v>
          </cell>
          <cell r="B5515" t="str">
            <v>Escavação de vala em material de 3ª categoria - resistência à compressão de 70 a 90 MPa - com escavadeira e rompedor hidráulico 1.700 kg</v>
          </cell>
          <cell r="C5515" t="str">
            <v>m³</v>
          </cell>
          <cell r="D5515">
            <v>53.37</v>
          </cell>
        </row>
        <row r="5516">
          <cell r="A5516" t="str">
            <v>5502971</v>
          </cell>
          <cell r="B5516" t="str">
            <v>Escavação de vala em material de 3ª categoria - resistência à compressão de 90 a 110 MPa - com escavadeira e rompedor hidráulico 1.700 kg</v>
          </cell>
          <cell r="C5516" t="str">
            <v>m³</v>
          </cell>
          <cell r="D5516">
            <v>99.33</v>
          </cell>
        </row>
        <row r="5517">
          <cell r="A5517" t="str">
            <v>5502663</v>
          </cell>
          <cell r="B5517" t="str">
            <v>Escavação e transporte de material de 3ª categoria - DMT de 0 a 50 m</v>
          </cell>
          <cell r="C5517" t="str">
            <v>m³</v>
          </cell>
          <cell r="D5517">
            <v>32.200000000000003</v>
          </cell>
        </row>
        <row r="5518">
          <cell r="A5518" t="str">
            <v>5502993</v>
          </cell>
          <cell r="B5518" t="str">
            <v>Escavação em material de 3ª categoria</v>
          </cell>
          <cell r="C5518" t="str">
            <v>m³</v>
          </cell>
          <cell r="D5518">
            <v>23.74</v>
          </cell>
        </row>
        <row r="5519">
          <cell r="A5519" t="str">
            <v>5502967</v>
          </cell>
          <cell r="B5519" t="str">
            <v>Escavação em material de 3ª categoria - resistência à compressão acima de 110 MPa - com escavadeira e rompedor hidráulico 1.700 kg</v>
          </cell>
          <cell r="C5519" t="str">
            <v>m³</v>
          </cell>
          <cell r="D5519">
            <v>113.2</v>
          </cell>
        </row>
        <row r="5520">
          <cell r="A5520" t="str">
            <v>5502963</v>
          </cell>
          <cell r="B5520" t="str">
            <v>Escavação em material de 3ª categoria - resistência à compressão até 50 MPa - com escavadeira e rompedor hidráulico 1.700 kg</v>
          </cell>
          <cell r="C5520" t="str">
            <v>m³</v>
          </cell>
          <cell r="D5520">
            <v>13.83</v>
          </cell>
        </row>
        <row r="5521">
          <cell r="A5521" t="str">
            <v>5502964</v>
          </cell>
          <cell r="B5521" t="str">
            <v>Escavação em material de 3ª categoria - resistência à compressão de 50 a 70 MPa - com escavadeira e rompedor hidráulico 1.700 kg</v>
          </cell>
          <cell r="C5521" t="str">
            <v>m³</v>
          </cell>
          <cell r="D5521">
            <v>17.32</v>
          </cell>
        </row>
        <row r="5522">
          <cell r="A5522" t="str">
            <v>5502965</v>
          </cell>
          <cell r="B5522" t="str">
            <v>Escavação em material de 3ª categoria - resistência à compressão de 70 a 90 MPa - com escavadeira e rompedor hidráulico 1.700 kg</v>
          </cell>
          <cell r="C5522" t="str">
            <v>m³</v>
          </cell>
          <cell r="D5522">
            <v>31.17</v>
          </cell>
        </row>
        <row r="5523">
          <cell r="A5523" t="str">
            <v>5502966</v>
          </cell>
          <cell r="B5523" t="str">
            <v>Escavação em material de 3ª categoria - resistência à compressão de 90 a 110 MPa - com escavadeira e rompedor hidráulico 1.700 kg</v>
          </cell>
          <cell r="C5523" t="str">
            <v>m³</v>
          </cell>
          <cell r="D5523">
            <v>57.14</v>
          </cell>
        </row>
        <row r="5524">
          <cell r="A5524" t="str">
            <v>5501706</v>
          </cell>
          <cell r="B5524" t="str">
            <v>Escavação mecânica com retroescavadeira em material de 1ª categoria</v>
          </cell>
          <cell r="C5524" t="str">
            <v>m³</v>
          </cell>
          <cell r="D5524">
            <v>6.55</v>
          </cell>
        </row>
        <row r="5525">
          <cell r="A5525" t="str">
            <v>5501880</v>
          </cell>
          <cell r="B5525" t="str">
            <v>Escavação, carga e transporte de material de 1ª categoria - DMT de 1.000 a 1.200 m - caminho de serviço em leito natural - com carregadeira e caminhão basculante de 14 m³</v>
          </cell>
          <cell r="C5525" t="str">
            <v>m³</v>
          </cell>
          <cell r="D5525">
            <v>11.91</v>
          </cell>
        </row>
        <row r="5526">
          <cell r="A5526" t="str">
            <v>5502114</v>
          </cell>
          <cell r="B5526" t="str">
            <v>Escavação, carga e transporte de material de 1ª categoria - DMT de 1.000 a 1.200 m - caminho de serviço em leito natural - com escavadeira e caminhão basculante de 14 m³</v>
          </cell>
          <cell r="C5526" t="str">
            <v>m³</v>
          </cell>
          <cell r="D5526">
            <v>7.91</v>
          </cell>
        </row>
        <row r="5527">
          <cell r="A5527" t="str">
            <v>5501906</v>
          </cell>
          <cell r="B5527" t="str">
            <v>Escavação, carga e transporte de material de 1ª categoria - DMT de 1.000 a 1.200 m - caminho de serviço em revestimento primário - com carregadeira e caminhão basculante de 14 m³</v>
          </cell>
          <cell r="C5527" t="str">
            <v>m³</v>
          </cell>
          <cell r="D5527">
            <v>10.64</v>
          </cell>
        </row>
        <row r="5528">
          <cell r="A5528" t="str">
            <v>5502140</v>
          </cell>
          <cell r="B5528" t="str">
            <v>Escavação, carga e transporte de material de 1ª categoria - DMT de 1.000 a 1.200 m - caminho de serviço em revestimento primário - com escavadeira e caminhão basculante de 14 m³</v>
          </cell>
          <cell r="C5528" t="str">
            <v>m³</v>
          </cell>
          <cell r="D5528">
            <v>6.64</v>
          </cell>
        </row>
        <row r="5529">
          <cell r="A5529" t="str">
            <v>5501932</v>
          </cell>
          <cell r="B5529" t="str">
            <v>Escavação, carga e transporte de material de 1ª categoria - DMT de 1.000 a 1.200 m - caminho de serviço pavimentado - com carregadeira e caminhão basculante de 14 m³</v>
          </cell>
          <cell r="C5529" t="str">
            <v>m³</v>
          </cell>
          <cell r="D5529">
            <v>10.64</v>
          </cell>
        </row>
        <row r="5530">
          <cell r="A5530" t="str">
            <v>5502166</v>
          </cell>
          <cell r="B5530" t="str">
            <v>Escavação, carga e transporte de material de 1ª categoria - DMT de 1.000 a 1.200 m - caminho de serviço pavimentado - com escavadeira e caminhão basculante de 14 m³</v>
          </cell>
          <cell r="C5530" t="str">
            <v>m³</v>
          </cell>
          <cell r="D5530">
            <v>7.05</v>
          </cell>
        </row>
        <row r="5531">
          <cell r="A5531" t="str">
            <v>5501881</v>
          </cell>
          <cell r="B5531" t="str">
            <v>Escavação, carga e transporte de material de 1ª categoria - DMT de 1.200 a 1.400 m - caminho de serviço em leito natural - com carregadeira e caminhão basculante de 14 m³</v>
          </cell>
          <cell r="C5531" t="str">
            <v>m³</v>
          </cell>
          <cell r="D5531">
            <v>12.18</v>
          </cell>
        </row>
        <row r="5532">
          <cell r="A5532" t="str">
            <v>5502115</v>
          </cell>
          <cell r="B5532" t="str">
            <v>Escavação, carga e transporte de material de 1ª categoria - DMT de 1.200 a 1.400 m - caminho de serviço em leito natural - com escavadeira e caminhão basculante de 14 m³</v>
          </cell>
          <cell r="C5532" t="str">
            <v>m³</v>
          </cell>
          <cell r="D5532">
            <v>8.59</v>
          </cell>
        </row>
        <row r="5533">
          <cell r="A5533" t="str">
            <v>5501907</v>
          </cell>
          <cell r="B5533" t="str">
            <v>Escavação, carga e transporte de material de 1ª categoria - DMT de 1.200 a 1.400 m - caminho de serviço em revestimento primário - com carregadeira e caminhão basculante de 14 m³</v>
          </cell>
          <cell r="C5533" t="str">
            <v>m³</v>
          </cell>
          <cell r="D5533">
            <v>10.82</v>
          </cell>
        </row>
        <row r="5534">
          <cell r="A5534" t="str">
            <v>5502141</v>
          </cell>
          <cell r="B5534" t="str">
            <v>Escavação, carga e transporte de material de 1ª categoria - DMT de 1.200 a 1.400 m - caminho de serviço em revestimento primário - com escavadeira e caminhão basculante de 14 m³</v>
          </cell>
          <cell r="C5534" t="str">
            <v>m³</v>
          </cell>
          <cell r="D5534">
            <v>7.19</v>
          </cell>
        </row>
        <row r="5535">
          <cell r="A5535" t="str">
            <v>5501933</v>
          </cell>
          <cell r="B5535" t="str">
            <v>Escavação, carga e transporte de material de 1ª categoria - DMT de 1.200 a 1.400 m - caminho de serviço pavimentado - com carregadeira e caminhão basculante de 14 m³</v>
          </cell>
          <cell r="C5535" t="str">
            <v>m³</v>
          </cell>
          <cell r="D5535">
            <v>10.82</v>
          </cell>
        </row>
        <row r="5536">
          <cell r="A5536" t="str">
            <v>5502167</v>
          </cell>
          <cell r="B5536" t="str">
            <v>Escavação, carga e transporte de material de 1ª categoria - DMT de 1.200 a 1.400 m - caminho de serviço pavimentado - com escavadeira e caminhão basculante de 14 m³</v>
          </cell>
          <cell r="C5536" t="str">
            <v>m³</v>
          </cell>
          <cell r="D5536">
            <v>7.19</v>
          </cell>
        </row>
        <row r="5537">
          <cell r="A5537" t="str">
            <v>5501882</v>
          </cell>
          <cell r="B5537" t="str">
            <v>Escavação, carga e transporte de material de 1ª categoria - DMT de 1.400 a 1.600 m - caminho de serviço em leito natural - com carregadeira e caminhão basculante de 14 m³</v>
          </cell>
          <cell r="C5537" t="str">
            <v>m³</v>
          </cell>
          <cell r="D5537">
            <v>12.45</v>
          </cell>
        </row>
        <row r="5538">
          <cell r="A5538" t="str">
            <v>5502116</v>
          </cell>
          <cell r="B5538" t="str">
            <v>Escavação, carga e transporte de material de 1ª categoria - DMT de 1.400 a 1.600 m - caminho de serviço em leito natural - com escavadeira e caminhão basculante de 14 m³</v>
          </cell>
          <cell r="C5538" t="str">
            <v>m³</v>
          </cell>
          <cell r="D5538">
            <v>8.82</v>
          </cell>
        </row>
        <row r="5539">
          <cell r="A5539" t="str">
            <v>5501908</v>
          </cell>
          <cell r="B5539" t="str">
            <v>Escavação, carga e transporte de material de 1ª categoria - DMT de 1.400 a 1.600 m - caminho de serviço em revestimento primário - com carregadeira e caminhão basculante de 14 m³</v>
          </cell>
          <cell r="C5539" t="str">
            <v>m³</v>
          </cell>
          <cell r="D5539">
            <v>11</v>
          </cell>
        </row>
        <row r="5540">
          <cell r="A5540" t="str">
            <v>5502142</v>
          </cell>
          <cell r="B5540" t="str">
            <v>Escavação, carga e transporte de material de 1ª categoria - DMT de 1.400 a 1.600 m - caminho de serviço em revestimento primário - com escavadeira e caminhão basculante de 14 m³</v>
          </cell>
          <cell r="C5540" t="str">
            <v>m³</v>
          </cell>
          <cell r="D5540">
            <v>7.38</v>
          </cell>
        </row>
        <row r="5541">
          <cell r="A5541" t="str">
            <v>5501934</v>
          </cell>
          <cell r="B5541" t="str">
            <v>Escavação, carga e transporte de material de 1ª categoria - DMT de 1.400 a 1.600 m - caminho de serviço pavimentado - com carregadeira e caminhão basculante de 14 m³</v>
          </cell>
          <cell r="C5541" t="str">
            <v>m³</v>
          </cell>
          <cell r="D5541">
            <v>10.96</v>
          </cell>
        </row>
        <row r="5542">
          <cell r="A5542" t="str">
            <v>5502168</v>
          </cell>
          <cell r="B5542" t="str">
            <v>Escavação, carga e transporte de material de 1ª categoria - DMT de 1.400 a 1.600 m - caminho de serviço pavimentado - com escavadeira e caminhão basculante de 14 m³</v>
          </cell>
          <cell r="C5542" t="str">
            <v>m³</v>
          </cell>
          <cell r="D5542">
            <v>7.34</v>
          </cell>
        </row>
        <row r="5543">
          <cell r="A5543" t="str">
            <v>5501883</v>
          </cell>
          <cell r="B5543" t="str">
            <v>Escavação, carga e transporte de material de 1ª categoria - DMT de 1.600 a 1.800 m - caminho de serviço em leito natural - com carregadeira e caminhão basculante de 14 m³</v>
          </cell>
          <cell r="C5543" t="str">
            <v>m³</v>
          </cell>
          <cell r="D5543">
            <v>12.72</v>
          </cell>
        </row>
        <row r="5544">
          <cell r="A5544" t="str">
            <v>5502117</v>
          </cell>
          <cell r="B5544" t="str">
            <v>Escavação, carga e transporte de material de 1ª categoria - DMT de 1.600 a 1.800 m - caminho de serviço em leito natural - com escavadeira e caminhão basculante de 14 m³</v>
          </cell>
          <cell r="C5544" t="str">
            <v>m³</v>
          </cell>
          <cell r="D5544">
            <v>9.11</v>
          </cell>
        </row>
        <row r="5545">
          <cell r="A5545" t="str">
            <v>5501909</v>
          </cell>
          <cell r="B5545" t="str">
            <v>Escavação, carga e transporte de material de 1ª categoria - DMT de 1.600 a 1.800 m - caminho de serviço em revestimento primário - com carregadeira e caminhão basculante de 14 m³</v>
          </cell>
          <cell r="C5545" t="str">
            <v>m³</v>
          </cell>
          <cell r="D5545">
            <v>11.19</v>
          </cell>
        </row>
        <row r="5546">
          <cell r="A5546" t="str">
            <v>5502143</v>
          </cell>
          <cell r="B5546" t="str">
            <v>Escavação, carga e transporte de material de 1ª categoria - DMT de 1.600 a 1.800 m - caminho de serviço em revestimento primário - com escavadeira e caminhão basculante de 14 m³</v>
          </cell>
          <cell r="C5546" t="str">
            <v>m³</v>
          </cell>
          <cell r="D5546">
            <v>7.58</v>
          </cell>
        </row>
        <row r="5547">
          <cell r="A5547" t="str">
            <v>5501935</v>
          </cell>
          <cell r="B5547" t="str">
            <v>Escavação, carga e transporte de material de 1ª categoria - DMT de 1.600 a 1.800 m - caminho de serviço pavimentado - com carregadeira e caminhão basculante de 14 m³</v>
          </cell>
          <cell r="C5547" t="str">
            <v>m³</v>
          </cell>
          <cell r="D5547">
            <v>11.14</v>
          </cell>
        </row>
        <row r="5548">
          <cell r="A5548" t="str">
            <v>5502169</v>
          </cell>
          <cell r="B5548" t="str">
            <v>Escavação, carga e transporte de material de 1ª categoria - DMT de 1.600 a 1.800 m - caminho de serviço pavimentado - com escavadeira e caminhão basculante de 14 m³</v>
          </cell>
          <cell r="C5548" t="str">
            <v>m³</v>
          </cell>
          <cell r="D5548">
            <v>7.53</v>
          </cell>
        </row>
        <row r="5549">
          <cell r="A5549" t="str">
            <v>5501884</v>
          </cell>
          <cell r="B5549" t="str">
            <v>Escavação, carga e transporte de material de 1ª categoria - DMT de 1.800 a 2.000 m - caminho de serviço em leito natural - com carregadeira e caminhão basculante de 14 m³</v>
          </cell>
          <cell r="C5549" t="str">
            <v>m³</v>
          </cell>
          <cell r="D5549">
            <v>13.35</v>
          </cell>
        </row>
        <row r="5550">
          <cell r="A5550" t="str">
            <v>5502118</v>
          </cell>
          <cell r="B5550" t="str">
            <v>Escavação, carga e transporte de material de 1ª categoria - DMT de 1.800 a 2.000 m - caminho de serviço em leito natural - com escavadeira e caminhão basculante de 14 m³</v>
          </cell>
          <cell r="C5550" t="str">
            <v>m³</v>
          </cell>
          <cell r="D5550">
            <v>9.4</v>
          </cell>
        </row>
        <row r="5551">
          <cell r="A5551" t="str">
            <v>5501910</v>
          </cell>
          <cell r="B5551" t="str">
            <v>Escavação, carga e transporte de material de 1ª categoria - DMT de 1.800 a 2.000 m - caminho de serviço em revestimento primário - com carregadeira e caminhão basculante de 14 m³</v>
          </cell>
          <cell r="C5551" t="str">
            <v>m³</v>
          </cell>
          <cell r="D5551">
            <v>11.37</v>
          </cell>
        </row>
        <row r="5552">
          <cell r="A5552" t="str">
            <v>5502144</v>
          </cell>
          <cell r="B5552" t="str">
            <v>Escavação, carga e transporte de material de 1ª categoria - DMT de 1.800 a 2.000 m - caminho de serviço em revestimento primário - com escavadeira e caminhão basculante de 14 m³</v>
          </cell>
          <cell r="C5552" t="str">
            <v>m³</v>
          </cell>
          <cell r="D5552">
            <v>7.72</v>
          </cell>
        </row>
        <row r="5553">
          <cell r="A5553" t="str">
            <v>5501936</v>
          </cell>
          <cell r="B5553" t="str">
            <v>Escavação, carga e transporte de material de 1ª categoria - DMT de 1.800 a 2.000 m - caminho de serviço pavimentado - com carregadeira e caminhão basculante de 14 m³</v>
          </cell>
          <cell r="C5553" t="str">
            <v>m³</v>
          </cell>
          <cell r="D5553">
            <v>11.28</v>
          </cell>
        </row>
        <row r="5554">
          <cell r="A5554" t="str">
            <v>5502170</v>
          </cell>
          <cell r="B5554" t="str">
            <v>Escavação, carga e transporte de material de 1ª categoria - DMT de 1.800 a 2.000 m - caminho de serviço pavimentado - com escavadeira e caminhão basculante de 14 m³</v>
          </cell>
          <cell r="C5554" t="str">
            <v>m³</v>
          </cell>
          <cell r="D5554">
            <v>7.67</v>
          </cell>
        </row>
        <row r="5555">
          <cell r="A5555" t="str">
            <v>5501885</v>
          </cell>
          <cell r="B5555" t="str">
            <v>Escavação, carga e transporte de material de 1ª categoria - DMT de 2.000 a 2.500 m - caminho de serviço em leito natural - com carregadeira e caminhão basculante de 14 m³</v>
          </cell>
          <cell r="C5555" t="str">
            <v>m³</v>
          </cell>
          <cell r="D5555">
            <v>13.86</v>
          </cell>
        </row>
        <row r="5556">
          <cell r="A5556" t="str">
            <v>5502119</v>
          </cell>
          <cell r="B5556" t="str">
            <v>Escavação, carga e transporte de material de 1ª categoria - DMT de 2.000 a 2.500 m - caminho de serviço em leito natural - com escavadeira e caminhão basculante de 14 m³</v>
          </cell>
          <cell r="C5556" t="str">
            <v>m³</v>
          </cell>
          <cell r="D5556">
            <v>10.26</v>
          </cell>
        </row>
        <row r="5557">
          <cell r="A5557" t="str">
            <v>5501911</v>
          </cell>
          <cell r="B5557" t="str">
            <v>Escavação, carga e transporte de material de 1ª categoria - DMT de 2.000 a 2.500 m - caminho de serviço em revestimento primário - com carregadeira e caminhão basculante de 14 m³</v>
          </cell>
          <cell r="C5557" t="str">
            <v>m³</v>
          </cell>
          <cell r="D5557">
            <v>12.02</v>
          </cell>
        </row>
        <row r="5558">
          <cell r="A5558" t="str">
            <v>5502145</v>
          </cell>
          <cell r="B5558" t="str">
            <v>Escavação, carga e transporte de material de 1ª categoria - DMT de 2.000 a 2.500 m - caminho de serviço em revestimento primário - com escavadeira e caminhão basculante de 14 m³</v>
          </cell>
          <cell r="C5558" t="str">
            <v>m³</v>
          </cell>
          <cell r="D5558">
            <v>8.06</v>
          </cell>
        </row>
        <row r="5559">
          <cell r="A5559" t="str">
            <v>5501937</v>
          </cell>
          <cell r="B5559" t="str">
            <v>Escavação, carga e transporte de material de 1ª categoria - DMT de 2.000 a 2.500 m - caminho de serviço pavimentado - com carregadeira e caminhão basculante de 14 m³</v>
          </cell>
          <cell r="C5559" t="str">
            <v>m³</v>
          </cell>
          <cell r="D5559">
            <v>11.96</v>
          </cell>
        </row>
        <row r="5560">
          <cell r="A5560" t="str">
            <v>5502171</v>
          </cell>
          <cell r="B5560" t="str">
            <v>Escavação, carga e transporte de material de 1ª categoria - DMT de 2.000 a 2.500 m - caminho de serviço pavimentado - com escavadeira e caminhão basculante de 14 m³</v>
          </cell>
          <cell r="C5560" t="str">
            <v>m³</v>
          </cell>
          <cell r="D5560">
            <v>7.96</v>
          </cell>
        </row>
        <row r="5561">
          <cell r="A5561" t="str">
            <v>5501886</v>
          </cell>
          <cell r="B5561" t="str">
            <v>Escavação, carga e transporte de material de 1ª categoria - DMT de 2.500 a 3.000 m - caminho de serviço em leito natural - com carregadeira e caminhão basculante de 14 m³</v>
          </cell>
          <cell r="C5561" t="str">
            <v>m³</v>
          </cell>
          <cell r="D5561">
            <v>14.96</v>
          </cell>
        </row>
        <row r="5562">
          <cell r="A5562" t="str">
            <v>5502120</v>
          </cell>
          <cell r="B5562" t="str">
            <v>Escavação, carga e transporte de material de 1ª categoria - DMT de 2.500 a 3.000 m - caminho de serviço em leito natural - com escavadeira e caminhão basculante de 14 m³</v>
          </cell>
          <cell r="C5562" t="str">
            <v>m³</v>
          </cell>
          <cell r="D5562">
            <v>11.38</v>
          </cell>
        </row>
        <row r="5563">
          <cell r="A5563" t="str">
            <v>5501912</v>
          </cell>
          <cell r="B5563" t="str">
            <v>Escavação, carga e transporte de material de 1ª categoria - DMT de 2.500 a 3.000 m - caminho de serviço em revestimento primário - com carregadeira e caminhão basculante de 14 m³</v>
          </cell>
          <cell r="C5563" t="str">
            <v>m³</v>
          </cell>
          <cell r="D5563">
            <v>12.5</v>
          </cell>
        </row>
        <row r="5564">
          <cell r="A5564" t="str">
            <v>5502146</v>
          </cell>
          <cell r="B5564" t="str">
            <v>Escavação, carga e transporte de material de 1ª categoria - DMT de 2.500 a 3.000 m - caminho de serviço em revestimento primário - com escavadeira e caminhão basculante de 14 m³</v>
          </cell>
          <cell r="C5564" t="str">
            <v>m³</v>
          </cell>
          <cell r="D5564">
            <v>8.94</v>
          </cell>
        </row>
        <row r="5565">
          <cell r="A5565" t="str">
            <v>5501938</v>
          </cell>
          <cell r="B5565" t="str">
            <v>Escavação, carga e transporte de material de 1ª categoria - DMT de 2.500 a 3.000 m - caminho de serviço pavimentado - com carregadeira e caminhão basculante de 14 m³</v>
          </cell>
          <cell r="C5565" t="str">
            <v>m³</v>
          </cell>
          <cell r="D5565">
            <v>12.4</v>
          </cell>
        </row>
        <row r="5566">
          <cell r="A5566" t="str">
            <v>5502172</v>
          </cell>
          <cell r="B5566" t="str">
            <v>Escavação, carga e transporte de material de 1ª categoria - DMT de 2.500 a 3.000 m - caminho de serviço pavimentado - com escavadeira e caminhão basculante de 14 m³</v>
          </cell>
          <cell r="C5566" t="str">
            <v>m³</v>
          </cell>
          <cell r="D5566">
            <v>8.82</v>
          </cell>
        </row>
        <row r="5567">
          <cell r="A5567" t="str">
            <v>5501876</v>
          </cell>
          <cell r="B5567" t="str">
            <v>Escavação, carga e transporte de material de 1ª categoria - DMT de 200 a 400 m - caminho de serviço em leito natural - com carregadeira e caminhão basculante de 14 m³</v>
          </cell>
          <cell r="C5567" t="str">
            <v>m³</v>
          </cell>
          <cell r="D5567">
            <v>9.9</v>
          </cell>
        </row>
        <row r="5568">
          <cell r="A5568" t="str">
            <v>5502110</v>
          </cell>
          <cell r="B5568" t="str">
            <v>Escavação, carga e transporte de material de 1ª categoria - DMT de 200 a 400 m - caminho de serviço em leito natural - com escavadeira e caminhão basculante de 14 m³</v>
          </cell>
          <cell r="C5568" t="str">
            <v>m³</v>
          </cell>
          <cell r="D5568">
            <v>6.26</v>
          </cell>
        </row>
        <row r="5569">
          <cell r="A5569" t="str">
            <v>5501902</v>
          </cell>
          <cell r="B5569" t="str">
            <v>Escavação, carga e transporte de material de 1ª categoria - DMT de 200 a 400 m - caminho de serviço em revestimento primário - com carregadeira e caminhão basculante de 14 m³</v>
          </cell>
          <cell r="C5569" t="str">
            <v>m³</v>
          </cell>
          <cell r="D5569">
            <v>9.4700000000000006</v>
          </cell>
        </row>
        <row r="5570">
          <cell r="A5570" t="str">
            <v>5502136</v>
          </cell>
          <cell r="B5570" t="str">
            <v>Escavação, carga e transporte de material de 1ª categoria - DMT de 200 a 400 m - caminho de serviço em revestimento primário - com escavadeira e caminhão basculante de 14 m³</v>
          </cell>
          <cell r="C5570" t="str">
            <v>m³</v>
          </cell>
          <cell r="D5570">
            <v>5.83</v>
          </cell>
        </row>
        <row r="5571">
          <cell r="A5571" t="str">
            <v>5501928</v>
          </cell>
          <cell r="B5571" t="str">
            <v>Escavação, carga e transporte de material de 1ª categoria - DMT de 200 a 400 m - caminho de serviço pavimentado - com carregadeira e caminhão basculante de 14 m³</v>
          </cell>
          <cell r="C5571" t="str">
            <v>m³</v>
          </cell>
          <cell r="D5571">
            <v>9.5399999999999991</v>
          </cell>
        </row>
        <row r="5572">
          <cell r="A5572" t="str">
            <v>5502162</v>
          </cell>
          <cell r="B5572" t="str">
            <v>Escavação, carga e transporte de material de 1ª categoria - DMT de 200 a 400 m - caminho de serviço pavimentado - com escavadeira e caminhão basculante de 14 m³</v>
          </cell>
          <cell r="C5572" t="str">
            <v>m³</v>
          </cell>
          <cell r="D5572">
            <v>5.91</v>
          </cell>
        </row>
        <row r="5573">
          <cell r="A5573" t="str">
            <v>5501877</v>
          </cell>
          <cell r="B5573" t="str">
            <v>Escavação, carga e transporte de material de 1ª categoria - DMT de 400 a 600 m - caminho de serviço em leito natural - com carregadeira e caminhão basculante de 14 m³</v>
          </cell>
          <cell r="C5573" t="str">
            <v>m³</v>
          </cell>
          <cell r="D5573">
            <v>10.64</v>
          </cell>
        </row>
        <row r="5574">
          <cell r="A5574" t="str">
            <v>5502111</v>
          </cell>
          <cell r="B5574" t="str">
            <v>Escavação, carga e transporte de material de 1ª categoria - DMT de 400 a 600 m - caminho de serviço em leito natural - com escavadeira e caminhão basculante de 14 m³</v>
          </cell>
          <cell r="C5574" t="str">
            <v>m³</v>
          </cell>
          <cell r="D5574">
            <v>6.64</v>
          </cell>
        </row>
        <row r="5575">
          <cell r="A5575" t="str">
            <v>5501903</v>
          </cell>
          <cell r="B5575" t="str">
            <v>Escavação, carga e transporte de material de 1ª categoria - DMT de 400 a 600 m - caminho de serviço em revestimento primário - com carregadeira e caminhão basculante de 14 m³</v>
          </cell>
          <cell r="C5575" t="str">
            <v>m³</v>
          </cell>
          <cell r="D5575">
            <v>9.7200000000000006</v>
          </cell>
        </row>
        <row r="5576">
          <cell r="A5576" t="str">
            <v>5502137</v>
          </cell>
          <cell r="B5576" t="str">
            <v>Escavação, carga e transporte de material de 1ª categoria - DMT de 400 a 600 m - caminho de serviço em revestimento primário - com escavadeira e caminhão basculante de 14 m³</v>
          </cell>
          <cell r="C5576" t="str">
            <v>m³</v>
          </cell>
          <cell r="D5576">
            <v>6.06</v>
          </cell>
        </row>
        <row r="5577">
          <cell r="A5577" t="str">
            <v>5501929</v>
          </cell>
          <cell r="B5577" t="str">
            <v>Escavação, carga e transporte de material de 1ª categoria - DMT de 400 a 600 m - caminho de serviço pavimentado - com carregadeira e caminhão basculante de 14 m³</v>
          </cell>
          <cell r="C5577" t="str">
            <v>m³</v>
          </cell>
          <cell r="D5577">
            <v>9.76</v>
          </cell>
        </row>
        <row r="5578">
          <cell r="A5578" t="str">
            <v>5502163</v>
          </cell>
          <cell r="B5578" t="str">
            <v>Escavação, carga e transporte de material de 1ª categoria - DMT de 400 a 600 m - caminho de serviço pavimentado - com escavadeira e caminhão basculante de 14 m³</v>
          </cell>
          <cell r="C5578" t="str">
            <v>m³</v>
          </cell>
          <cell r="D5578">
            <v>6.1</v>
          </cell>
        </row>
        <row r="5579">
          <cell r="A5579" t="str">
            <v>5501875</v>
          </cell>
          <cell r="B5579" t="str">
            <v>Escavação, carga e transporte de material de 1ª categoria - DMT de 50 a 200 m - caminho de serviço em leito natural - com carregadeira e caminhão basculante de 14 m³</v>
          </cell>
          <cell r="C5579" t="str">
            <v>m³</v>
          </cell>
          <cell r="D5579">
            <v>9.4700000000000006</v>
          </cell>
        </row>
        <row r="5580">
          <cell r="A5580" t="str">
            <v>5502109</v>
          </cell>
          <cell r="B5580" t="str">
            <v>Escavação, carga e transporte de material de 1ª categoria - DMT de 50 a 200 m - caminho de serviço em leito natural - com escavadeira e caminhão basculante de 14 m³</v>
          </cell>
          <cell r="C5580" t="str">
            <v>m³</v>
          </cell>
          <cell r="D5580">
            <v>5.83</v>
          </cell>
        </row>
        <row r="5581">
          <cell r="A5581" t="str">
            <v>5501901</v>
          </cell>
          <cell r="B5581" t="str">
            <v>Escavação, carga e transporte de material de 1ª categoria - DMT de 50 a 200 m - caminho de serviço em revestimento primário - com carregadeira e caminhão basculante de 14 m³</v>
          </cell>
          <cell r="C5581" t="str">
            <v>m³</v>
          </cell>
          <cell r="D5581">
            <v>8.82</v>
          </cell>
        </row>
        <row r="5582">
          <cell r="A5582" t="str">
            <v>5502135</v>
          </cell>
          <cell r="B5582" t="str">
            <v>Escavação, carga e transporte de material de 1ª categoria - DMT de 50 a 200 m - caminho de serviço em revestimento primário - com escavadeira e caminhão basculante de 14 m³</v>
          </cell>
          <cell r="C5582" t="str">
            <v>m³</v>
          </cell>
          <cell r="D5582">
            <v>5.15</v>
          </cell>
        </row>
        <row r="5583">
          <cell r="A5583" t="str">
            <v>5501927</v>
          </cell>
          <cell r="B5583" t="str">
            <v>Escavação, carga e transporte de material de 1ª categoria - DMT de 50 a 200 m - caminho de serviço pavimentado - com carregadeira e caminhão basculante de 14 m³</v>
          </cell>
          <cell r="C5583" t="str">
            <v>m³</v>
          </cell>
          <cell r="D5583">
            <v>9.2899999999999991</v>
          </cell>
        </row>
        <row r="5584">
          <cell r="A5584" t="str">
            <v>5502161</v>
          </cell>
          <cell r="B5584" t="str">
            <v>Escavação, carga e transporte de material de 1ª categoria - DMT de 50 a 200 m - caminho de serviço pavimentado - com escavadeira e caminhão basculante de 14 m³</v>
          </cell>
          <cell r="C5584" t="str">
            <v>m³</v>
          </cell>
          <cell r="D5584">
            <v>5.23</v>
          </cell>
        </row>
        <row r="5585">
          <cell r="A5585" t="str">
            <v>5501878</v>
          </cell>
          <cell r="B5585" t="str">
            <v>Escavação, carga e transporte de material de 1ª categoria - DMT de 600 a 800 m - caminho de serviço em leito natural - com carregadeira e caminhão basculante de 14 m³</v>
          </cell>
          <cell r="C5585" t="str">
            <v>m³</v>
          </cell>
          <cell r="D5585">
            <v>10.96</v>
          </cell>
        </row>
        <row r="5586">
          <cell r="A5586" t="str">
            <v>5502112</v>
          </cell>
          <cell r="B5586" t="str">
            <v>Escavação, carga e transporte de material de 1ª categoria - DMT de 600 a 800 m - caminho de serviço em leito natural - com escavadeira e caminhão basculante de 14 m³</v>
          </cell>
          <cell r="C5586" t="str">
            <v>m³</v>
          </cell>
          <cell r="D5586">
            <v>7.34</v>
          </cell>
        </row>
        <row r="5587">
          <cell r="A5587" t="str">
            <v>5501904</v>
          </cell>
          <cell r="B5587" t="str">
            <v>Escavação, carga e transporte de material de 1ª categoria - DMT de 600 a 800 m - caminho de serviço em revestimento primário - com carregadeira e caminhão basculante de 14 m³</v>
          </cell>
          <cell r="C5587" t="str">
            <v>m³</v>
          </cell>
          <cell r="D5587">
            <v>9.9</v>
          </cell>
        </row>
        <row r="5588">
          <cell r="A5588" t="str">
            <v>5502138</v>
          </cell>
          <cell r="B5588" t="str">
            <v>Escavação, carga e transporte de material de 1ª categoria - DMT de 600 a 800 m - caminho de serviço em revestimento primário - com escavadeira e caminhão basculante de 14 m³</v>
          </cell>
          <cell r="C5588" t="str">
            <v>m³</v>
          </cell>
          <cell r="D5588">
            <v>6.3</v>
          </cell>
        </row>
        <row r="5589">
          <cell r="A5589" t="str">
            <v>5501930</v>
          </cell>
          <cell r="B5589" t="str">
            <v>Escavação, carga e transporte de material de 1ª categoria - DMT de 600 a 800 m - caminho de serviço pavimentado - com carregadeira e caminhão basculante de 14 m³</v>
          </cell>
          <cell r="C5589" t="str">
            <v>m³</v>
          </cell>
          <cell r="D5589">
            <v>9.94</v>
          </cell>
        </row>
        <row r="5590">
          <cell r="A5590" t="str">
            <v>5502164</v>
          </cell>
          <cell r="B5590" t="str">
            <v>Escavação, carga e transporte de material de 1ª categoria - DMT de 600 a 800 m - caminho de serviço pavimentado - com escavadeira e caminhão basculante de 14 m³</v>
          </cell>
          <cell r="C5590" t="str">
            <v>m³</v>
          </cell>
          <cell r="D5590">
            <v>6.3</v>
          </cell>
        </row>
        <row r="5591">
          <cell r="A5591" t="str">
            <v>5501879</v>
          </cell>
          <cell r="B5591" t="str">
            <v>Escavação, carga e transporte de material de 1ª categoria - DMT de 800 a 1.000 m - caminho de serviço em leito natural - com carregadeira e caminhão basculante de 14 m³</v>
          </cell>
          <cell r="C5591" t="str">
            <v>m³</v>
          </cell>
          <cell r="D5591">
            <v>11.28</v>
          </cell>
        </row>
        <row r="5592">
          <cell r="A5592" t="str">
            <v>5502113</v>
          </cell>
          <cell r="B5592" t="str">
            <v>Escavação, carga e transporte de material de 1ª categoria - DMT de 800 a 1.000 m - caminho de serviço em leito natural - com escavadeira e caminhão basculante de 14 m³</v>
          </cell>
          <cell r="C5592" t="str">
            <v>m³</v>
          </cell>
          <cell r="D5592">
            <v>7.62</v>
          </cell>
        </row>
        <row r="5593">
          <cell r="A5593" t="str">
            <v>5501905</v>
          </cell>
          <cell r="B5593" t="str">
            <v>Escavação, carga e transporte de material de 1ª categoria - DMT de 800 a 1.000 m - caminho de serviço em revestimento primário - com carregadeira e caminhão basculante de 14 m³</v>
          </cell>
          <cell r="C5593" t="str">
            <v>m³</v>
          </cell>
          <cell r="D5593">
            <v>10.119999999999999</v>
          </cell>
        </row>
        <row r="5594">
          <cell r="A5594" t="str">
            <v>5502139</v>
          </cell>
          <cell r="B5594" t="str">
            <v>Escavação, carga e transporte de material de 1ª categoria - DMT de 800 a 1.000 m - caminho de serviço em revestimento primário - com escavadeira e caminhão basculante de 14 m³</v>
          </cell>
          <cell r="C5594" t="str">
            <v>m³</v>
          </cell>
          <cell r="D5594">
            <v>6.49</v>
          </cell>
        </row>
        <row r="5595">
          <cell r="A5595" t="str">
            <v>5501931</v>
          </cell>
          <cell r="B5595" t="str">
            <v>Escavação, carga e transporte de material de 1ª categoria - DMT de 800 a 1.000 m - caminho de serviço pavimentado - com carregadeira e caminhão basculante de 14 m³</v>
          </cell>
          <cell r="C5595" t="str">
            <v>m³</v>
          </cell>
          <cell r="D5595">
            <v>10.51</v>
          </cell>
        </row>
        <row r="5596">
          <cell r="A5596" t="str">
            <v>5502165</v>
          </cell>
          <cell r="B5596" t="str">
            <v>Escavação, carga e transporte de material de 1ª categoria - DMT de 800 a 1.000 m - caminho de serviço pavimentado - com escavadeira e caminhão basculante de 14 m³</v>
          </cell>
          <cell r="C5596" t="str">
            <v>m³</v>
          </cell>
          <cell r="D5596">
            <v>6.49</v>
          </cell>
        </row>
        <row r="5597">
          <cell r="A5597" t="str">
            <v>5502825</v>
          </cell>
          <cell r="B5597" t="str">
            <v>Escavação, carga e transporte de material de 1ª categoria na distância de 3.000 m - caminho de serviço em leito natural - com carregadeira e caminhão basculante de 14 m³</v>
          </cell>
          <cell r="C5597" t="str">
            <v>m³</v>
          </cell>
          <cell r="D5597">
            <v>15.78</v>
          </cell>
        </row>
        <row r="5598">
          <cell r="A5598" t="str">
            <v>5502834</v>
          </cell>
          <cell r="B5598" t="str">
            <v>Escavação, carga e transporte de material de 1ª categoria na distância de 3.000 m - caminho de serviço em leito natural - com escavadeira e caminhão basculante de 14 m³</v>
          </cell>
          <cell r="C5598" t="str">
            <v>m³</v>
          </cell>
          <cell r="D5598">
            <v>11.84</v>
          </cell>
        </row>
        <row r="5599">
          <cell r="A5599" t="str">
            <v>5502826</v>
          </cell>
          <cell r="B5599" t="str">
            <v>Escavação, carga e transporte de material de 1ª categoria na distância de 3.000 m - caminho de serviço em revestimento primário - com carregadeira e caminhão basculante de 14 m³</v>
          </cell>
          <cell r="C5599" t="str">
            <v>m³</v>
          </cell>
          <cell r="D5599">
            <v>12.78</v>
          </cell>
        </row>
        <row r="5600">
          <cell r="A5600" t="str">
            <v>5502835</v>
          </cell>
          <cell r="B5600" t="str">
            <v>Escavação, carga e transporte de material de 1ª categoria na distância de 3.000 m - caminho de serviço em revestimento primário - com escavadeira e caminhão basculante de 14 m³</v>
          </cell>
          <cell r="C5600" t="str">
            <v>m³</v>
          </cell>
          <cell r="D5600">
            <v>9.2200000000000006</v>
          </cell>
        </row>
        <row r="5601">
          <cell r="A5601" t="str">
            <v>5502827</v>
          </cell>
          <cell r="B5601" t="str">
            <v>Escavação, carga e transporte de material de 1ª categoria na distância de 3.000 m - caminho de serviço pavimentado - com carregadeira e caminhão basculante de 14 m³</v>
          </cell>
          <cell r="C5601" t="str">
            <v>m³</v>
          </cell>
          <cell r="D5601">
            <v>12.61</v>
          </cell>
        </row>
        <row r="5602">
          <cell r="A5602" t="str">
            <v>5502836</v>
          </cell>
          <cell r="B5602" t="str">
            <v>Escavação, carga e transporte de material de 1ª categoria na distância de 3.000 m - caminho de serviço pavimentado - com escavadeira e caminhão basculante de 14 m³</v>
          </cell>
          <cell r="C5602" t="str">
            <v>m³</v>
          </cell>
          <cell r="D5602">
            <v>9.0500000000000007</v>
          </cell>
        </row>
        <row r="5603">
          <cell r="A5603" t="str">
            <v>5502356</v>
          </cell>
          <cell r="B5603" t="str">
            <v>Escavação, carga e transporte de material de 2ª categoria - DMT de 1.000 a 1.200 m - caminho de serviço em leito natural - com carregadeira e caminhão basculante de 14 m³</v>
          </cell>
          <cell r="C5603" t="str">
            <v>m³</v>
          </cell>
          <cell r="D5603">
            <v>18.190000000000001</v>
          </cell>
        </row>
        <row r="5604">
          <cell r="A5604" t="str">
            <v>5502590</v>
          </cell>
          <cell r="B5604" t="str">
            <v>Escavação, carga e transporte de material de 2ª categoria - DMT de 1.000 a 1.200 m - caminho de serviço em leito natural - com escavadeira e caminhão basculante de 14 m³</v>
          </cell>
          <cell r="C5604" t="str">
            <v>m³</v>
          </cell>
          <cell r="D5604">
            <v>10.64</v>
          </cell>
        </row>
        <row r="5605">
          <cell r="A5605" t="str">
            <v>5502382</v>
          </cell>
          <cell r="B5605" t="str">
            <v>Escavação, carga e transporte de material de 2ª categoria - DMT de 1.000 a 1.200 m - caminho de serviço em revestimento primário - com carregadeira e caminhão basculante de 14 m³</v>
          </cell>
          <cell r="C5605" t="str">
            <v>m³</v>
          </cell>
          <cell r="D5605">
            <v>16.739999999999998</v>
          </cell>
        </row>
        <row r="5606">
          <cell r="A5606" t="str">
            <v>5502616</v>
          </cell>
          <cell r="B5606" t="str">
            <v>Escavação, carga e transporte de material de 2ª categoria - DMT de 1.000 a 1.200 m - caminho de serviço em revestimento primário - com escavadeira e caminhão basculante de 14 m³</v>
          </cell>
          <cell r="C5606" t="str">
            <v>m³</v>
          </cell>
          <cell r="D5606">
            <v>9.06</v>
          </cell>
        </row>
        <row r="5607">
          <cell r="A5607" t="str">
            <v>5502408</v>
          </cell>
          <cell r="B5607" t="str">
            <v>Escavação, carga e transporte de material de 2ª categoria - DMT de 1.000 a 1.200 m - caminho de serviço pavimentado - com carregadeira e caminhão basculante de 14 m³</v>
          </cell>
          <cell r="C5607" t="str">
            <v>m³</v>
          </cell>
          <cell r="D5607">
            <v>16.739999999999998</v>
          </cell>
        </row>
        <row r="5608">
          <cell r="A5608" t="str">
            <v>5502642</v>
          </cell>
          <cell r="B5608" t="str">
            <v>Escavação, carga e transporte de material de 2ª categoria - DMT de 1.000 a 1.200 m - caminho de serviço pavimentado - com escavadeira e caminhão basculante de 14 m³</v>
          </cell>
          <cell r="C5608" t="str">
            <v>m³</v>
          </cell>
          <cell r="D5608">
            <v>9.01</v>
          </cell>
        </row>
        <row r="5609">
          <cell r="A5609" t="str">
            <v>5502357</v>
          </cell>
          <cell r="B5609" t="str">
            <v>Escavação, carga e transporte de material de 2ª categoria - DMT de 1.200 a 1.400 m - caminho de serviço em leito natural - com carregadeira e caminhão basculante de 14 m³</v>
          </cell>
          <cell r="C5609" t="str">
            <v>m³</v>
          </cell>
          <cell r="D5609">
            <v>18.489999999999998</v>
          </cell>
        </row>
        <row r="5610">
          <cell r="A5610" t="str">
            <v>5502591</v>
          </cell>
          <cell r="B5610" t="str">
            <v>Escavação, carga e transporte de material de 2ª categoria - DMT de 1.200 a 1.400 m - caminho de serviço em leito natural - com escavadeira e caminhão basculante de 14 m³</v>
          </cell>
          <cell r="C5610" t="str">
            <v>m³</v>
          </cell>
          <cell r="D5610">
            <v>10.97</v>
          </cell>
        </row>
        <row r="5611">
          <cell r="A5611" t="str">
            <v>5502383</v>
          </cell>
          <cell r="B5611" t="str">
            <v>Escavação, carga e transporte de material de 2ª categoria - DMT de 1.200 a 1.400 m - caminho de serviço em revestimento primário - com carregadeira e caminhão basculante de 14 m³</v>
          </cell>
          <cell r="C5611" t="str">
            <v>m³</v>
          </cell>
          <cell r="D5611">
            <v>16.940000000000001</v>
          </cell>
        </row>
        <row r="5612">
          <cell r="A5612" t="str">
            <v>5502617</v>
          </cell>
          <cell r="B5612" t="str">
            <v>Escavação, carga e transporte de material de 2ª categoria - DMT de 1.200 a 1.400 m - caminho de serviço em revestimento primário - com escavadeira e caminhão basculante de 14 m³</v>
          </cell>
          <cell r="C5612" t="str">
            <v>m³</v>
          </cell>
          <cell r="D5612">
            <v>9.2100000000000009</v>
          </cell>
        </row>
        <row r="5613">
          <cell r="A5613" t="str">
            <v>5502409</v>
          </cell>
          <cell r="B5613" t="str">
            <v>Escavação, carga e transporte de material de 2ª categoria - DMT de 1.200 a 1.400 m - caminho de serviço pavimentado - com carregadeira e caminhão basculante de 14 m³</v>
          </cell>
          <cell r="C5613" t="str">
            <v>m³</v>
          </cell>
          <cell r="D5613">
            <v>16.89</v>
          </cell>
        </row>
        <row r="5614">
          <cell r="A5614" t="str">
            <v>5502643</v>
          </cell>
          <cell r="B5614" t="str">
            <v>Escavação, carga e transporte de material de 2ª categoria - DMT de 1.200 a 1.400 m - caminho de serviço pavimentado - com escavadeira e caminhão basculante de 14 m³</v>
          </cell>
          <cell r="C5614" t="str">
            <v>m³</v>
          </cell>
          <cell r="D5614">
            <v>9.2100000000000009</v>
          </cell>
        </row>
        <row r="5615">
          <cell r="A5615" t="str">
            <v>5502358</v>
          </cell>
          <cell r="B5615" t="str">
            <v>Escavação, carga e transporte de material de 2ª categoria - DMT de 1.400 a 1.600 m - caminho de serviço em leito natural - com carregadeira e caminhão basculante de 14 m³</v>
          </cell>
          <cell r="C5615" t="str">
            <v>m³</v>
          </cell>
          <cell r="D5615">
            <v>18.8</v>
          </cell>
        </row>
        <row r="5616">
          <cell r="A5616" t="str">
            <v>5502592</v>
          </cell>
          <cell r="B5616" t="str">
            <v>Escavação, carga e transporte de material de 2ª categoria - DMT de 1.400 a 1.600 m - caminho de serviço em leito natural - com escavadeira e caminhão basculante de 14 m³</v>
          </cell>
          <cell r="C5616" t="str">
            <v>m³</v>
          </cell>
          <cell r="D5616">
            <v>11.24</v>
          </cell>
        </row>
        <row r="5617">
          <cell r="A5617" t="str">
            <v>5502384</v>
          </cell>
          <cell r="B5617" t="str">
            <v>Escavação, carga e transporte de material de 2ª categoria - DMT de 1.400 a 1.600 m - caminho de serviço em revestimento primário - com carregadeira e caminhão basculante de 14 m³</v>
          </cell>
          <cell r="C5617" t="str">
            <v>m³</v>
          </cell>
          <cell r="D5617">
            <v>17.14</v>
          </cell>
        </row>
        <row r="5618">
          <cell r="A5618" t="str">
            <v>5502618</v>
          </cell>
          <cell r="B5618" t="str">
            <v>Escavação, carga e transporte de material de 2ª categoria - DMT de 1.400 a 1.600 m - caminho de serviço em revestimento primário - com escavadeira e caminhão basculante de 14 m³</v>
          </cell>
          <cell r="C5618" t="str">
            <v>m³</v>
          </cell>
          <cell r="D5618">
            <v>10.11</v>
          </cell>
        </row>
        <row r="5619">
          <cell r="A5619" t="str">
            <v>5502410</v>
          </cell>
          <cell r="B5619" t="str">
            <v>Escavação, carga e transporte de material de 2ª categoria - DMT de 1.400 a 1.600 m - caminho de serviço pavimentado - com carregadeira e caminhão basculante de 14 m³</v>
          </cell>
          <cell r="C5619" t="str">
            <v>m³</v>
          </cell>
          <cell r="D5619">
            <v>17.09</v>
          </cell>
        </row>
        <row r="5620">
          <cell r="A5620" t="str">
            <v>5502644</v>
          </cell>
          <cell r="B5620" t="str">
            <v>Escavação, carga e transporte de material de 2ª categoria - DMT de 1.400 a 1.600 m - caminho de serviço pavimentado - com escavadeira e caminhão basculante de 14 m³</v>
          </cell>
          <cell r="C5620" t="str">
            <v>m³</v>
          </cell>
          <cell r="D5620">
            <v>10.050000000000001</v>
          </cell>
        </row>
        <row r="5621">
          <cell r="A5621" t="str">
            <v>5502359</v>
          </cell>
          <cell r="B5621" t="str">
            <v>Escavação, carga e transporte de material de 2ª categoria - DMT de 1.600 a 1.800 m - caminho de serviço em leito natural - com carregadeira e caminhão basculante de 14 m³</v>
          </cell>
          <cell r="C5621" t="str">
            <v>m³</v>
          </cell>
          <cell r="D5621">
            <v>19.11</v>
          </cell>
        </row>
        <row r="5622">
          <cell r="A5622" t="str">
            <v>5502593</v>
          </cell>
          <cell r="B5622" t="str">
            <v>Escavação, carga e transporte de material de 2ª categoria - DMT de 1.600 a 1.800 m - caminho de serviço em leito natural - com escavadeira e caminhão basculante de 14 m³</v>
          </cell>
          <cell r="C5622" t="str">
            <v>m³</v>
          </cell>
          <cell r="D5622">
            <v>11.57</v>
          </cell>
        </row>
        <row r="5623">
          <cell r="A5623" t="str">
            <v>5502385</v>
          </cell>
          <cell r="B5623" t="str">
            <v>Escavação, carga e transporte de material de 2ª categoria - DMT de 1.600 a 1.800 m - caminho de serviço em revestimento primário - com carregadeira e caminhão basculante de 14 m³</v>
          </cell>
          <cell r="C5623" t="str">
            <v>m³</v>
          </cell>
          <cell r="D5623">
            <v>17.329999999999998</v>
          </cell>
        </row>
        <row r="5624">
          <cell r="A5624" t="str">
            <v>5502619</v>
          </cell>
          <cell r="B5624" t="str">
            <v>Escavação, carga e transporte de material de 2ª categoria - DMT de 1.600 a 1.800 m - caminho de serviço em revestimento primário - com escavadeira e caminhão basculante de 14 m³</v>
          </cell>
          <cell r="C5624" t="str">
            <v>m³</v>
          </cell>
          <cell r="D5624">
            <v>10.31</v>
          </cell>
        </row>
        <row r="5625">
          <cell r="A5625" t="str">
            <v>5502411</v>
          </cell>
          <cell r="B5625" t="str">
            <v>Escavação, carga e transporte de material de 2ª categoria - DMT de 1.600 a 1.800 m - caminho de serviço pavimentado - com carregadeira e caminhão basculante de 14 m³</v>
          </cell>
          <cell r="C5625" t="str">
            <v>m³</v>
          </cell>
          <cell r="D5625">
            <v>17.28</v>
          </cell>
        </row>
        <row r="5626">
          <cell r="A5626" t="str">
            <v>5502645</v>
          </cell>
          <cell r="B5626" t="str">
            <v>Escavação, carga e transporte de material de 2ª categoria - DMT de 1.600 a 1.800 m - caminho de serviço pavimentado - com escavadeira e caminhão basculante de 14 m³</v>
          </cell>
          <cell r="C5626" t="str">
            <v>m³</v>
          </cell>
          <cell r="D5626">
            <v>10.25</v>
          </cell>
        </row>
        <row r="5627">
          <cell r="A5627" t="str">
            <v>5502360</v>
          </cell>
          <cell r="B5627" t="str">
            <v>Escavação, carga e transporte de material de 2ª categoria - DMT de 1.800 a 2.000 m - caminho de serviço em leito natural - com carregadeira e caminhão basculante de 14 m³</v>
          </cell>
          <cell r="C5627" t="str">
            <v>m³</v>
          </cell>
          <cell r="D5627">
            <v>19.87</v>
          </cell>
        </row>
        <row r="5628">
          <cell r="A5628" t="str">
            <v>5502594</v>
          </cell>
          <cell r="B5628" t="str">
            <v>Escavação, carga e transporte de material de 2ª categoria - DMT de 1.800 a 2.000 m - caminho de serviço em leito natural - com escavadeira e caminhão basculante de 14 m³</v>
          </cell>
          <cell r="C5628" t="str">
            <v>m³</v>
          </cell>
          <cell r="D5628">
            <v>12.55</v>
          </cell>
        </row>
        <row r="5629">
          <cell r="A5629" t="str">
            <v>5502386</v>
          </cell>
          <cell r="B5629" t="str">
            <v>Escavação, carga e transporte de material de 2ª categoria - DMT de 1.800 a 2.000 m - caminho de serviço em revestimento primário - com carregadeira e caminhão basculante de 14 m³</v>
          </cell>
          <cell r="C5629" t="str">
            <v>m³</v>
          </cell>
          <cell r="D5629">
            <v>18</v>
          </cell>
        </row>
        <row r="5630">
          <cell r="A5630" t="str">
            <v>5502620</v>
          </cell>
          <cell r="B5630" t="str">
            <v>Escavação, carga e transporte de material de 2ª categoria - DMT de 1.800 a 2.000 m - caminho de serviço em revestimento primário - com escavadeira e caminhão basculante de 14 m³</v>
          </cell>
          <cell r="C5630" t="str">
            <v>m³</v>
          </cell>
          <cell r="D5630">
            <v>10.44</v>
          </cell>
        </row>
        <row r="5631">
          <cell r="A5631" t="str">
            <v>5502412</v>
          </cell>
          <cell r="B5631" t="str">
            <v>Escavação, carga e transporte de material de 2ª categoria - DMT de 1.800 a 2.000 m - caminho de serviço pavimentado - com carregadeira e caminhão basculante de 14 m³</v>
          </cell>
          <cell r="C5631" t="str">
            <v>m³</v>
          </cell>
          <cell r="D5631">
            <v>17.940000000000001</v>
          </cell>
        </row>
        <row r="5632">
          <cell r="A5632" t="str">
            <v>5502646</v>
          </cell>
          <cell r="B5632" t="str">
            <v>Escavação, carga e transporte de material de 2ª categoria - DMT de 1.800 a 2.000 m - caminho de serviço pavimentado - com escavadeira e caminhão basculante de 14 m³</v>
          </cell>
          <cell r="C5632" t="str">
            <v>m³</v>
          </cell>
          <cell r="D5632">
            <v>10.38</v>
          </cell>
        </row>
        <row r="5633">
          <cell r="A5633" t="str">
            <v>5502361</v>
          </cell>
          <cell r="B5633" t="str">
            <v>Escavação, carga e transporte de material de 2ª categoria - DMT de 2.000 a 2.500 m - caminho de serviço em leito natural - com carregadeira e caminhão basculante de 14 m³</v>
          </cell>
          <cell r="C5633" t="str">
            <v>m³</v>
          </cell>
          <cell r="D5633">
            <v>20.39</v>
          </cell>
        </row>
        <row r="5634">
          <cell r="A5634" t="str">
            <v>5502595</v>
          </cell>
          <cell r="B5634" t="str">
            <v>Escavação, carga e transporte de material de 2ª categoria - DMT de 2.000 a 2.500 m - caminho de serviço em leito natural - com escavadeira e caminhão basculante de 14 m³</v>
          </cell>
          <cell r="C5634" t="str">
            <v>m³</v>
          </cell>
          <cell r="D5634">
            <v>13.05</v>
          </cell>
        </row>
        <row r="5635">
          <cell r="A5635" t="str">
            <v>5502387</v>
          </cell>
          <cell r="B5635" t="str">
            <v>Escavação, carga e transporte de material de 2ª categoria - DMT de 2.000 a 2.500 m - caminho de serviço em revestimento primário - com carregadeira e caminhão basculante de 14 m³</v>
          </cell>
          <cell r="C5635" t="str">
            <v>m³</v>
          </cell>
          <cell r="D5635">
            <v>18.37</v>
          </cell>
        </row>
        <row r="5636">
          <cell r="A5636" t="str">
            <v>5502621</v>
          </cell>
          <cell r="B5636" t="str">
            <v>Escavação, carga e transporte de material de 2ª categoria - DMT de 2.000 a 2.500 m - caminho de serviço em revestimento primário - com escavadeira e caminhão basculante de 14 m³</v>
          </cell>
          <cell r="C5636" t="str">
            <v>m³</v>
          </cell>
          <cell r="D5636">
            <v>10.84</v>
          </cell>
        </row>
        <row r="5637">
          <cell r="A5637" t="str">
            <v>5502413</v>
          </cell>
          <cell r="B5637" t="str">
            <v>Escavação, carga e transporte de material de 2ª categoria - DMT de 2.000 a 2.500 m - caminho de serviço pavimentado - com carregadeira e caminhão basculante de 14 m³</v>
          </cell>
          <cell r="C5637" t="str">
            <v>m³</v>
          </cell>
          <cell r="D5637">
            <v>18.25</v>
          </cell>
        </row>
        <row r="5638">
          <cell r="A5638" t="str">
            <v>5502647</v>
          </cell>
          <cell r="B5638" t="str">
            <v>Escavação, carga e transporte de material de 2ª categoria - DMT de 2.000 a 2.500 m - caminho de serviço pavimentado - com escavadeira e caminhão basculante de 14 m³</v>
          </cell>
          <cell r="C5638" t="str">
            <v>m³</v>
          </cell>
          <cell r="D5638">
            <v>10.71</v>
          </cell>
        </row>
        <row r="5639">
          <cell r="A5639" t="str">
            <v>5502362</v>
          </cell>
          <cell r="B5639" t="str">
            <v>Escavação, carga e transporte de material de 2ª categoria - DMT de 2.500 a 3.000 m - caminho de serviço em leito natural - com carregadeira e caminhão basculante de 14 m³</v>
          </cell>
          <cell r="C5639" t="str">
            <v>m³</v>
          </cell>
          <cell r="D5639">
            <v>21.78</v>
          </cell>
        </row>
        <row r="5640">
          <cell r="A5640" t="str">
            <v>5502596</v>
          </cell>
          <cell r="B5640" t="str">
            <v>Escavação, carga e transporte de material de 2ª categoria - DMT de 2.500 a 3.000 m - caminho de serviço em leito natural - com escavadeira e caminhão basculante de 14 m³</v>
          </cell>
          <cell r="C5640" t="str">
            <v>m³</v>
          </cell>
          <cell r="D5640">
            <v>13.87</v>
          </cell>
        </row>
        <row r="5641">
          <cell r="A5641" t="str">
            <v>5502388</v>
          </cell>
          <cell r="B5641" t="str">
            <v>Escavação, carga e transporte de material de 2ª categoria - DMT de 2.500 a 3.000 m - caminho de serviço em revestimento primário - com carregadeira e caminhão basculante de 14 m³</v>
          </cell>
          <cell r="C5641" t="str">
            <v>m³</v>
          </cell>
          <cell r="D5641">
            <v>18.86</v>
          </cell>
        </row>
        <row r="5642">
          <cell r="A5642" t="str">
            <v>5502622</v>
          </cell>
          <cell r="B5642" t="str">
            <v>Escavação, carga e transporte de material de 2ª categoria - DMT de 2.500 a 3.000 m - caminho de serviço em revestimento primário - com escavadeira e caminhão basculante de 14 m³</v>
          </cell>
          <cell r="C5642" t="str">
            <v>m³</v>
          </cell>
          <cell r="D5642">
            <v>11.37</v>
          </cell>
        </row>
        <row r="5643">
          <cell r="A5643" t="str">
            <v>5502414</v>
          </cell>
          <cell r="B5643" t="str">
            <v>Escavação, carga e transporte de material de 2ª categoria - DMT de 2.500 a 3.000 m - caminho de serviço pavimentado - com carregadeira e caminhão basculante de 14 m³</v>
          </cell>
          <cell r="C5643" t="str">
            <v>m³</v>
          </cell>
          <cell r="D5643">
            <v>18.739999999999998</v>
          </cell>
        </row>
        <row r="5644">
          <cell r="A5644" t="str">
            <v>5502648</v>
          </cell>
          <cell r="B5644" t="str">
            <v>Escavação, carga e transporte de material de 2ª categoria - DMT de 2.500 a 3.000 m - caminho de serviço pavimentado - com escavadeira e caminhão basculante de 14 m³</v>
          </cell>
          <cell r="C5644" t="str">
            <v>m³</v>
          </cell>
          <cell r="D5644">
            <v>11.24</v>
          </cell>
        </row>
        <row r="5645">
          <cell r="A5645" t="str">
            <v>5502352</v>
          </cell>
          <cell r="B5645" t="str">
            <v>Escavação, carga e transporte de material de 2ª categoria - DMT de 200 a 400 m - caminho de serviço em leito natural - com carregadeira e caminhão basculante de 14 m³</v>
          </cell>
          <cell r="C5645" t="str">
            <v>m³</v>
          </cell>
          <cell r="D5645">
            <v>16.3</v>
          </cell>
        </row>
        <row r="5646">
          <cell r="A5646" t="str">
            <v>5502586</v>
          </cell>
          <cell r="B5646" t="str">
            <v>Escavação, carga e transporte de material de 2ª categoria - DMT de 200 a 400 m - caminho de serviço em leito natural - com escavadeira e caminhão basculante de 14 m³</v>
          </cell>
          <cell r="C5646" t="str">
            <v>m³</v>
          </cell>
          <cell r="D5646">
            <v>8.6199999999999992</v>
          </cell>
        </row>
        <row r="5647">
          <cell r="A5647" t="str">
            <v>5502378</v>
          </cell>
          <cell r="B5647" t="str">
            <v>Escavação, carga e transporte de material de 2ª categoria - DMT de 200 a 400 m - caminho de serviço em revestimento primário - com carregadeira e caminhão basculante de 14 m³</v>
          </cell>
          <cell r="C5647" t="str">
            <v>m³</v>
          </cell>
          <cell r="D5647">
            <v>15.33</v>
          </cell>
        </row>
        <row r="5648">
          <cell r="A5648" t="str">
            <v>5502612</v>
          </cell>
          <cell r="B5648" t="str">
            <v>Escavação, carga e transporte de material de 2ª categoria - DMT de 200 a 400 m - caminho de serviço em revestimento primário - com escavadeira e caminhão basculante de 14 m³</v>
          </cell>
          <cell r="C5648" t="str">
            <v>m³</v>
          </cell>
          <cell r="D5648">
            <v>8.1199999999999992</v>
          </cell>
        </row>
        <row r="5649">
          <cell r="A5649" t="str">
            <v>5502404</v>
          </cell>
          <cell r="B5649" t="str">
            <v>Escavação, carga e transporte de material de 2ª categoria - DMT de 200 a 400 m - caminho de serviço pavimentado - com carregadeira e caminhão basculante de 14 m³</v>
          </cell>
          <cell r="C5649" t="str">
            <v>m³</v>
          </cell>
          <cell r="D5649">
            <v>15.4</v>
          </cell>
        </row>
        <row r="5650">
          <cell r="A5650" t="str">
            <v>5502638</v>
          </cell>
          <cell r="B5650" t="str">
            <v>Escavação, carga e transporte de material de 2ª categoria - DMT de 200 a 400 m - caminho de serviço pavimentado - com escavadeira e caminhão basculante de 14 m³</v>
          </cell>
          <cell r="C5650" t="str">
            <v>m³</v>
          </cell>
          <cell r="D5650">
            <v>8.2200000000000006</v>
          </cell>
        </row>
        <row r="5651">
          <cell r="A5651" t="str">
            <v>5502353</v>
          </cell>
          <cell r="B5651" t="str">
            <v>Escavação, carga e transporte de material de 2ª categoria - DMT de 400 a 600 m - caminho de serviço em leito natural - com carregadeira e caminhão basculante de 14 m³</v>
          </cell>
          <cell r="C5651" t="str">
            <v>m³</v>
          </cell>
          <cell r="D5651">
            <v>16.7</v>
          </cell>
        </row>
        <row r="5652">
          <cell r="A5652" t="str">
            <v>5502587</v>
          </cell>
          <cell r="B5652" t="str">
            <v>Escavação, carga e transporte de material de 2ª categoria - DMT de 400 a 600 m - caminho de serviço em leito natural - com escavadeira e caminhão basculante de 14 m³</v>
          </cell>
          <cell r="C5652" t="str">
            <v>m³</v>
          </cell>
          <cell r="D5652">
            <v>9.01</v>
          </cell>
        </row>
        <row r="5653">
          <cell r="A5653" t="str">
            <v>5502379</v>
          </cell>
          <cell r="B5653" t="str">
            <v>Escavação, carga e transporte de material de 2ª categoria - DMT de 400 a 600 m - caminho de serviço em revestimento primário - com carregadeira e caminhão basculante de 14 m³</v>
          </cell>
          <cell r="C5653" t="str">
            <v>m³</v>
          </cell>
          <cell r="D5653">
            <v>15.62</v>
          </cell>
        </row>
        <row r="5654">
          <cell r="A5654" t="str">
            <v>5502613</v>
          </cell>
          <cell r="B5654" t="str">
            <v>Escavação, carga e transporte de material de 2ª categoria - DMT de 400 a 600 m - caminho de serviço em revestimento primário - com escavadeira e caminhão basculante de 14 m³</v>
          </cell>
          <cell r="C5654" t="str">
            <v>m³</v>
          </cell>
          <cell r="D5654">
            <v>8.42</v>
          </cell>
        </row>
        <row r="5655">
          <cell r="A5655" t="str">
            <v>5502405</v>
          </cell>
          <cell r="B5655" t="str">
            <v>Escavação, carga e transporte de material de 2ª categoria - DMT de 400 a 600 m - caminho de serviço pavimentado - com carregadeira e caminhão basculante de 14 m³</v>
          </cell>
          <cell r="C5655" t="str">
            <v>m³</v>
          </cell>
          <cell r="D5655">
            <v>16.16</v>
          </cell>
        </row>
        <row r="5656">
          <cell r="A5656" t="str">
            <v>5502639</v>
          </cell>
          <cell r="B5656" t="str">
            <v>Escavação, carga e transporte de material de 2ª categoria - DMT de 400 a 600 m - caminho de serviço pavimentado - com escavadeira e caminhão basculante de 14 m³</v>
          </cell>
          <cell r="C5656" t="str">
            <v>m³</v>
          </cell>
          <cell r="D5656">
            <v>8.4700000000000006</v>
          </cell>
        </row>
        <row r="5657">
          <cell r="A5657" t="str">
            <v>5502351</v>
          </cell>
          <cell r="B5657" t="str">
            <v>Escavação, carga e transporte de material de 2ª categoria - DMT de 50 a 200 m - caminho de serviço em leito natural - com carregadeira e caminhão basculante de 14 m³</v>
          </cell>
          <cell r="C5657" t="str">
            <v>m³</v>
          </cell>
          <cell r="D5657">
            <v>15.33</v>
          </cell>
        </row>
        <row r="5658">
          <cell r="A5658" t="str">
            <v>5502585</v>
          </cell>
          <cell r="B5658" t="str">
            <v>Escavação, carga e transporte de material de 2ª categoria - DMT de 50 a 200 m - caminho de serviço em leito natural - com escavadeira e caminhão basculante de 14 m³</v>
          </cell>
          <cell r="C5658" t="str">
            <v>m³</v>
          </cell>
          <cell r="D5658">
            <v>8.1199999999999992</v>
          </cell>
        </row>
        <row r="5659">
          <cell r="A5659" t="str">
            <v>5502377</v>
          </cell>
          <cell r="B5659" t="str">
            <v>Escavação, carga e transporte de material de 2ª categoria - DMT de 50 a 200 m - caminho de serviço em revestimento primário - com carregadeira e caminhão basculante de 14 m³</v>
          </cell>
          <cell r="C5659" t="str">
            <v>m³</v>
          </cell>
          <cell r="D5659">
            <v>15.03</v>
          </cell>
        </row>
        <row r="5660">
          <cell r="A5660" t="str">
            <v>5502611</v>
          </cell>
          <cell r="B5660" t="str">
            <v>Escavação, carga e transporte de material de 2ª categoria - DMT de 50 a 200 m - caminho de serviço em revestimento primário - com escavadeira e caminhão basculante de 14 m³</v>
          </cell>
          <cell r="C5660" t="str">
            <v>m³</v>
          </cell>
          <cell r="D5660">
            <v>7.82</v>
          </cell>
        </row>
        <row r="5661">
          <cell r="A5661" t="str">
            <v>5502403</v>
          </cell>
          <cell r="B5661" t="str">
            <v>Escavação, carga e transporte de material de 2ª categoria - DMT de 50 a 200 m - caminho de serviço pavimentado - com carregadeira e caminhão basculante de 14 m³</v>
          </cell>
          <cell r="C5661" t="str">
            <v>m³</v>
          </cell>
          <cell r="D5661">
            <v>15.14</v>
          </cell>
        </row>
        <row r="5662">
          <cell r="A5662" t="str">
            <v>5502637</v>
          </cell>
          <cell r="B5662" t="str">
            <v>Escavação, carga e transporte de material de 2ª categoria - DMT de 50 a 200 m - caminho de serviço pavimentado - com escavadeira e caminhão basculante de 14 m³</v>
          </cell>
          <cell r="C5662" t="str">
            <v>m³</v>
          </cell>
          <cell r="D5662">
            <v>7.92</v>
          </cell>
        </row>
        <row r="5663">
          <cell r="A5663" t="str">
            <v>5502187</v>
          </cell>
          <cell r="B5663" t="str">
            <v>Escavação, carga e transporte de material de 2ª categoria - DMT de 50 m</v>
          </cell>
          <cell r="C5663" t="str">
            <v>m³</v>
          </cell>
          <cell r="D5663">
            <v>7.21</v>
          </cell>
        </row>
        <row r="5664">
          <cell r="A5664" t="str">
            <v>5502354</v>
          </cell>
          <cell r="B5664" t="str">
            <v>Escavação, carga e transporte de material de 2ª categoria - DMT de 600 a 800 m - caminho de serviço em leito natural - com carregadeira e caminhão basculante de 14 m³</v>
          </cell>
          <cell r="C5664" t="str">
            <v>m³</v>
          </cell>
          <cell r="D5664">
            <v>17.09</v>
          </cell>
        </row>
        <row r="5665">
          <cell r="A5665" t="str">
            <v>5502588</v>
          </cell>
          <cell r="B5665" t="str">
            <v>Escavação, carga e transporte de material de 2ª categoria - DMT de 600 a 800 m - caminho de serviço em leito natural - com escavadeira e caminhão basculante de 14 m³</v>
          </cell>
          <cell r="C5665" t="str">
            <v>m³</v>
          </cell>
          <cell r="D5665">
            <v>10.050000000000001</v>
          </cell>
        </row>
        <row r="5666">
          <cell r="A5666" t="str">
            <v>5502380</v>
          </cell>
          <cell r="B5666" t="str">
            <v>Escavação, carga e transporte de material de 2ª categoria - DMT de 600 a 800 m - caminho de serviço em revestimento primário - com carregadeira e caminhão basculante de 14 m³</v>
          </cell>
          <cell r="C5666" t="str">
            <v>m³</v>
          </cell>
          <cell r="D5666">
            <v>16.350000000000001</v>
          </cell>
        </row>
        <row r="5667">
          <cell r="A5667" t="str">
            <v>5502614</v>
          </cell>
          <cell r="B5667" t="str">
            <v>Escavação, carga e transporte de material de 2ª categoria - DMT de 600 a 800 m - caminho de serviço em revestimento primário - com escavadeira e caminhão basculante de 14 m³</v>
          </cell>
          <cell r="C5667" t="str">
            <v>m³</v>
          </cell>
          <cell r="D5667">
            <v>8.6199999999999992</v>
          </cell>
        </row>
        <row r="5668">
          <cell r="A5668" t="str">
            <v>5502406</v>
          </cell>
          <cell r="B5668" t="str">
            <v>Escavação, carga e transporte de material de 2ª categoria - DMT de 600 a 800 m - caminho de serviço pavimentado - com carregadeira e caminhão basculante de 14 m³</v>
          </cell>
          <cell r="C5668" t="str">
            <v>m³</v>
          </cell>
          <cell r="D5668">
            <v>16.350000000000001</v>
          </cell>
        </row>
        <row r="5669">
          <cell r="A5669" t="str">
            <v>5502640</v>
          </cell>
          <cell r="B5669" t="str">
            <v>Escavação, carga e transporte de material de 2ª categoria - DMT de 600 a 800 m - caminho de serviço pavimentado - com escavadeira e caminhão basculante de 14 m³</v>
          </cell>
          <cell r="C5669" t="str">
            <v>m³</v>
          </cell>
          <cell r="D5669">
            <v>8.67</v>
          </cell>
        </row>
        <row r="5670">
          <cell r="A5670" t="str">
            <v>5502355</v>
          </cell>
          <cell r="B5670" t="str">
            <v>Escavação, carga e transporte de material de 2ª categoria - DMT de 800 a 1.000 m - caminho de serviço em leito natural - com carregadeira e caminhão basculante de 14 m³</v>
          </cell>
          <cell r="C5670" t="str">
            <v>m³</v>
          </cell>
          <cell r="D5670">
            <v>17.38</v>
          </cell>
        </row>
        <row r="5671">
          <cell r="A5671" t="str">
            <v>5502589</v>
          </cell>
          <cell r="B5671" t="str">
            <v>Escavação, carga e transporte de material de 2ª categoria - DMT de 800 a 1.000 m - caminho de serviço em leito natural - com escavadeira e caminhão basculante de 14 m³</v>
          </cell>
          <cell r="C5671" t="str">
            <v>m³</v>
          </cell>
          <cell r="D5671">
            <v>10.38</v>
          </cell>
        </row>
        <row r="5672">
          <cell r="A5672" t="str">
            <v>5502381</v>
          </cell>
          <cell r="B5672" t="str">
            <v>Escavação, carga e transporte de material de 2ª categoria - DMT de 800 a 1.000 m - caminho de serviço em revestimento primário - com carregadeira e caminhão basculante de 14 m³</v>
          </cell>
          <cell r="C5672" t="str">
            <v>m³</v>
          </cell>
          <cell r="D5672">
            <v>16.55</v>
          </cell>
        </row>
        <row r="5673">
          <cell r="A5673" t="str">
            <v>5502615</v>
          </cell>
          <cell r="B5673" t="str">
            <v>Escavação, carga e transporte de material de 2ª categoria - DMT de 800 a 1.000 m - caminho de serviço em revestimento primário - com escavadeira e caminhão basculante de 14 m³</v>
          </cell>
          <cell r="C5673" t="str">
            <v>m³</v>
          </cell>
          <cell r="D5673">
            <v>8.8699999999999992</v>
          </cell>
        </row>
        <row r="5674">
          <cell r="A5674" t="str">
            <v>5502407</v>
          </cell>
          <cell r="B5674" t="str">
            <v>Escavação, carga e transporte de material de 2ª categoria - DMT de 800 a 1.000 m - caminho de serviço pavimentado - com carregadeira e caminhão basculante de 14 m³</v>
          </cell>
          <cell r="C5674" t="str">
            <v>m³</v>
          </cell>
          <cell r="D5674">
            <v>16.55</v>
          </cell>
        </row>
        <row r="5675">
          <cell r="A5675" t="str">
            <v>5502641</v>
          </cell>
          <cell r="B5675" t="str">
            <v>Escavação, carga e transporte de material de 2ª categoria - DMT de 800 a 1.000 m - caminho de serviço pavimentado - com escavadeira e caminhão basculante de 14 m³</v>
          </cell>
          <cell r="C5675" t="str">
            <v>m³</v>
          </cell>
          <cell r="D5675">
            <v>8.8699999999999992</v>
          </cell>
        </row>
        <row r="5676">
          <cell r="A5676" t="str">
            <v>5502880</v>
          </cell>
          <cell r="B5676" t="str">
            <v>Escavação, carga e transporte de material de 2ª categoria na distância de 3.000 m - caminho de serviço em leito natural - com escavadeira e caminhão basculante de 14 m³</v>
          </cell>
          <cell r="C5676" t="str">
            <v>m³</v>
          </cell>
          <cell r="D5676">
            <v>14.99</v>
          </cell>
        </row>
        <row r="5677">
          <cell r="A5677" t="str">
            <v>5502857</v>
          </cell>
          <cell r="B5677" t="str">
            <v>Escavação, carga e transporte de material de 2ª categoria na distância de 3.000 m - caminho de serviço em leito natural com carregadeira e caminhão basculante de 14 m³</v>
          </cell>
          <cell r="C5677" t="str">
            <v>m³</v>
          </cell>
          <cell r="D5677">
            <v>22.21</v>
          </cell>
        </row>
        <row r="5678">
          <cell r="A5678" t="str">
            <v>5502881</v>
          </cell>
          <cell r="B5678" t="str">
            <v>Escavação, carga e transporte de material de 2ª categoria na distância de 3.000 m - caminho de serviço em revestimento primário - com escavadeira e caminhão basculante de 14 m³</v>
          </cell>
          <cell r="C5678" t="str">
            <v>m³</v>
          </cell>
          <cell r="D5678">
            <v>11.63</v>
          </cell>
        </row>
        <row r="5679">
          <cell r="A5679" t="str">
            <v>5502859</v>
          </cell>
          <cell r="B5679" t="str">
            <v>Escavação, carga e transporte de material de 2ª categoria na distância de 3.000 m - caminho de serviço pavimentado - com carregadeira e caminhão basculante de 14 m³</v>
          </cell>
          <cell r="C5679" t="str">
            <v>m³</v>
          </cell>
          <cell r="D5679">
            <v>18.98</v>
          </cell>
        </row>
        <row r="5680">
          <cell r="A5680" t="str">
            <v>5502882</v>
          </cell>
          <cell r="B5680" t="str">
            <v>Escavação, carga e transporte de material de 2ª categoria na distância de 3.000 m - caminho de serviço pavimentado - com escavadeira e caminhão basculante de 14 m³</v>
          </cell>
          <cell r="C5680" t="str">
            <v>m³</v>
          </cell>
          <cell r="D5680">
            <v>11.5</v>
          </cell>
        </row>
        <row r="5681">
          <cell r="A5681" t="str">
            <v>5502858</v>
          </cell>
          <cell r="B5681" t="str">
            <v>Escavação, carga e transporte de material de 2ª categoria na distância de 3.000 m -caminho de serviço com revestimento primário com carregadeira e caminhão basculante de 14 m³</v>
          </cell>
          <cell r="C5681" t="str">
            <v>m³</v>
          </cell>
          <cell r="D5681">
            <v>19.649999999999999</v>
          </cell>
        </row>
        <row r="5682">
          <cell r="A5682" t="str">
            <v>5502747</v>
          </cell>
          <cell r="B5682" t="str">
            <v>Escavação, carga e transporte de material de 3ª categoria - DMT de 1.000 a 1.200 m - caminho de serviço em leito natural com caminhão basculante de 12 m³</v>
          </cell>
          <cell r="C5682" t="str">
            <v>m³</v>
          </cell>
          <cell r="D5682">
            <v>45.12</v>
          </cell>
        </row>
        <row r="5683">
          <cell r="A5683" t="str">
            <v>5502773</v>
          </cell>
          <cell r="B5683" t="str">
            <v>Escavação, carga e transporte de material de 3ª categoria - DMT de 1.000 a 1.200 m - caminho de serviço em revestimento primário - com caminhão basculante de 12 m³</v>
          </cell>
          <cell r="C5683" t="str">
            <v>m³</v>
          </cell>
          <cell r="D5683">
            <v>43.58</v>
          </cell>
        </row>
        <row r="5684">
          <cell r="A5684" t="str">
            <v>5502799</v>
          </cell>
          <cell r="B5684" t="str">
            <v>Escavação, carga e transporte de material de 3ª categoria - DMT de 1.000 a 1.200 m - caminho de serviço pavimentado - com caminhão basculante de 12 m³</v>
          </cell>
          <cell r="C5684" t="str">
            <v>m³</v>
          </cell>
          <cell r="D5684">
            <v>43.09</v>
          </cell>
        </row>
        <row r="5685">
          <cell r="A5685" t="str">
            <v>5502748</v>
          </cell>
          <cell r="B5685" t="str">
            <v>Escavação, carga e transporte de material de 3ª categoria - DMT de 1.200 a 1.400 m - caminho de serviço em leito natural com caminhão basculante de 12 m³</v>
          </cell>
          <cell r="C5685" t="str">
            <v>m³</v>
          </cell>
          <cell r="D5685">
            <v>45.6</v>
          </cell>
        </row>
        <row r="5686">
          <cell r="A5686" t="str">
            <v>5502774</v>
          </cell>
          <cell r="B5686" t="str">
            <v>Escavação, carga e transporte de material de 3ª categoria - DMT de 1.200 a 1.400 m - caminho de serviço em revestimento primário - com caminhão basculante de 12 m³</v>
          </cell>
          <cell r="C5686" t="str">
            <v>m³</v>
          </cell>
          <cell r="D5686">
            <v>43.87</v>
          </cell>
        </row>
        <row r="5687">
          <cell r="A5687" t="str">
            <v>5502800</v>
          </cell>
          <cell r="B5687" t="str">
            <v>Escavação, carga e transporte de material de 3ª categoria - DMT de 1.200 a 1.400 m - caminho de serviço pavimentado - com caminhão basculante de 12 m³</v>
          </cell>
          <cell r="C5687" t="str">
            <v>m³</v>
          </cell>
          <cell r="D5687">
            <v>43.38</v>
          </cell>
        </row>
        <row r="5688">
          <cell r="A5688" t="str">
            <v>5502749</v>
          </cell>
          <cell r="B5688" t="str">
            <v>Escavação, carga e transporte de material de 3ª categoria - DMT de 1.400 a 1.600 m - caminho de serviço em leito natural com caminhão basculante de 12 m³</v>
          </cell>
          <cell r="C5688" t="str">
            <v>m³</v>
          </cell>
          <cell r="D5688">
            <v>45.99</v>
          </cell>
        </row>
        <row r="5689">
          <cell r="A5689" t="str">
            <v>5502775</v>
          </cell>
          <cell r="B5689" t="str">
            <v>Escavação, carga e transporte de material de 3ª categoria - DMT de 1.400 a 1.600 m - caminho de serviço em revestimento primário - com caminhão basculante de 12 m³</v>
          </cell>
          <cell r="C5689" t="str">
            <v>m³</v>
          </cell>
          <cell r="D5689">
            <v>44.15</v>
          </cell>
        </row>
        <row r="5690">
          <cell r="A5690" t="str">
            <v>5502801</v>
          </cell>
          <cell r="B5690" t="str">
            <v>Escavação, carga e transporte de material de 3ª categoria - DMT de 1.400 a 1.600 m - caminho de serviço pavimentado - com caminhão basculante de 12 m³</v>
          </cell>
          <cell r="C5690" t="str">
            <v>m³</v>
          </cell>
          <cell r="D5690">
            <v>43.58</v>
          </cell>
        </row>
        <row r="5691">
          <cell r="A5691" t="str">
            <v>5502750</v>
          </cell>
          <cell r="B5691" t="str">
            <v>Escavação, carga e transporte de material de 3ª categoria - DMT de 1.600 a 1.800 m - caminho de serviço em leito natural com caminhão basculante de 12 m³</v>
          </cell>
          <cell r="C5691" t="str">
            <v>m³</v>
          </cell>
          <cell r="D5691">
            <v>48.05</v>
          </cell>
        </row>
        <row r="5692">
          <cell r="A5692" t="str">
            <v>5502776</v>
          </cell>
          <cell r="B5692" t="str">
            <v>Escavação, carga e transporte de material de 3ª categoria - DMT de 1.600 a 1.800 m - caminho de serviço em revestimento primário - com caminhão basculante de 12 m³</v>
          </cell>
          <cell r="C5692" t="str">
            <v>m³</v>
          </cell>
          <cell r="D5692">
            <v>44.44</v>
          </cell>
        </row>
        <row r="5693">
          <cell r="A5693" t="str">
            <v>5502802</v>
          </cell>
          <cell r="B5693" t="str">
            <v>Escavação, carga e transporte de material de 3ª categoria - DMT de 1.600 a 1.800 m - caminho de serviço pavimentado - com caminhão basculante de 12 m³</v>
          </cell>
          <cell r="C5693" t="str">
            <v>m³</v>
          </cell>
          <cell r="D5693">
            <v>43.87</v>
          </cell>
        </row>
        <row r="5694">
          <cell r="A5694" t="str">
            <v>5502751</v>
          </cell>
          <cell r="B5694" t="str">
            <v>Escavação, carga e transporte de material de 3ª categoria - DMT de 1.800 a 2.000 m - caminho de serviço em leito natural com caminhão basculante de 12 m³</v>
          </cell>
          <cell r="C5694" t="str">
            <v>m³</v>
          </cell>
          <cell r="D5694">
            <v>48.57</v>
          </cell>
        </row>
        <row r="5695">
          <cell r="A5695" t="str">
            <v>5502777</v>
          </cell>
          <cell r="B5695" t="str">
            <v>Escavação, carga e transporte de material de 3ª categoria - DMT de 1.800 a 2.000 m - caminho de serviço em revestimento primário - com caminhão basculante de 12 m³</v>
          </cell>
          <cell r="C5695" t="str">
            <v>m³</v>
          </cell>
          <cell r="D5695">
            <v>44.73</v>
          </cell>
        </row>
        <row r="5696">
          <cell r="A5696" t="str">
            <v>5502803</v>
          </cell>
          <cell r="B5696" t="str">
            <v>Escavação, carga e transporte de material de 3ª categoria - DMT de 1.800 a 2.000 m - caminho de serviço pavimentado - com caminhão basculante de 12 m³</v>
          </cell>
          <cell r="C5696" t="str">
            <v>m³</v>
          </cell>
          <cell r="D5696">
            <v>44.06</v>
          </cell>
        </row>
        <row r="5697">
          <cell r="A5697" t="str">
            <v>5502752</v>
          </cell>
          <cell r="B5697" t="str">
            <v>Escavação, carga e transporte de material de 3ª categoria - DMT de 2.000 a 2.500 m - caminho de serviço em leito natural com caminhão basculante de 12 m³</v>
          </cell>
          <cell r="C5697" t="str">
            <v>m³</v>
          </cell>
          <cell r="D5697">
            <v>49.34</v>
          </cell>
        </row>
        <row r="5698">
          <cell r="A5698" t="str">
            <v>5502778</v>
          </cell>
          <cell r="B5698" t="str">
            <v>Escavação, carga e transporte de material de 3ª categoria - DMT de 2.000 a 2.500 m - caminho de serviço em revestimento primário - com caminhão basculante de 12 m³</v>
          </cell>
          <cell r="C5698" t="str">
            <v>m³</v>
          </cell>
          <cell r="D5698">
            <v>45.31</v>
          </cell>
        </row>
        <row r="5699">
          <cell r="A5699" t="str">
            <v>5502804</v>
          </cell>
          <cell r="B5699" t="str">
            <v>Escavação, carga e transporte de material de 3ª categoria - DMT de 2.000 a 2.500 m - caminho de serviço pavimentado - com caminhão basculante de 12 m³</v>
          </cell>
          <cell r="C5699" t="str">
            <v>m³</v>
          </cell>
          <cell r="D5699">
            <v>44.54</v>
          </cell>
        </row>
        <row r="5700">
          <cell r="A5700" t="str">
            <v>5502753</v>
          </cell>
          <cell r="B5700" t="str">
            <v>Escavação, carga e transporte de material de 3ª categoria - DMT de 2.500 a 3.000 m - caminho de serviço em leito natural com caminhão basculante de 12 m³</v>
          </cell>
          <cell r="C5700" t="str">
            <v>m³</v>
          </cell>
          <cell r="D5700">
            <v>50.63</v>
          </cell>
        </row>
        <row r="5701">
          <cell r="A5701" t="str">
            <v>5502779</v>
          </cell>
          <cell r="B5701" t="str">
            <v>Escavação, carga e transporte de material de 3ª categoria - DMT de 2.500 a 3.000 m - caminho de serviço em revestimento primário - com caminhão basculante de 12 m³</v>
          </cell>
          <cell r="C5701" t="str">
            <v>m³</v>
          </cell>
          <cell r="D5701">
            <v>47.79</v>
          </cell>
        </row>
        <row r="5702">
          <cell r="A5702" t="str">
            <v>5502805</v>
          </cell>
          <cell r="B5702" t="str">
            <v>Escavação, carga e transporte de material de 3ª categoria - DMT de 2.500 a 3.000 m - caminho de serviço pavimentado - com caminhão basculante de 12 m³</v>
          </cell>
          <cell r="C5702" t="str">
            <v>m³</v>
          </cell>
          <cell r="D5702">
            <v>45.22</v>
          </cell>
        </row>
        <row r="5703">
          <cell r="A5703" t="str">
            <v>5502743</v>
          </cell>
          <cell r="B5703" t="str">
            <v>Escavação, carga e transporte de material de 3ª categoria - DMT de 200 a 400 m - caminho de serviço em leito natural com caminhão basculante de 12 m³</v>
          </cell>
          <cell r="C5703" t="str">
            <v>m³</v>
          </cell>
          <cell r="D5703">
            <v>42.9</v>
          </cell>
        </row>
        <row r="5704">
          <cell r="A5704" t="str">
            <v>5502769</v>
          </cell>
          <cell r="B5704" t="str">
            <v>Escavação, carga e transporte de material de 3ª categoria - DMT de 200 a 400 m - caminho de serviço em revestimento primário - com caminhão basculante de 12 m³</v>
          </cell>
          <cell r="C5704" t="str">
            <v>m³</v>
          </cell>
          <cell r="D5704">
            <v>40.58</v>
          </cell>
        </row>
        <row r="5705">
          <cell r="A5705" t="str">
            <v>5502795</v>
          </cell>
          <cell r="B5705" t="str">
            <v>Escavação, carga e transporte de material de 3ª categoria - DMT de 200 a 400 m - caminho de serviço pavimentado - com caminhão basculante de 12 m³</v>
          </cell>
          <cell r="C5705" t="str">
            <v>m³</v>
          </cell>
          <cell r="D5705">
            <v>40.39</v>
          </cell>
        </row>
        <row r="5706">
          <cell r="A5706" t="str">
            <v>5502744</v>
          </cell>
          <cell r="B5706" t="str">
            <v>Escavação, carga e transporte de material de 3ª categoria - DMT de 400 a 600 m - caminho de serviço em leito natural com caminhão basculante de 12 m³</v>
          </cell>
          <cell r="C5706" t="str">
            <v>m³</v>
          </cell>
          <cell r="D5706">
            <v>43.58</v>
          </cell>
        </row>
        <row r="5707">
          <cell r="A5707" t="str">
            <v>5502770</v>
          </cell>
          <cell r="B5707" t="str">
            <v>Escavação, carga e transporte de material de 3ª categoria - DMT de 400 a 600 m - caminho de serviço em revestimento primário - com caminhão basculante de 12 m³</v>
          </cell>
          <cell r="C5707" t="str">
            <v>m³</v>
          </cell>
          <cell r="D5707">
            <v>41.03</v>
          </cell>
        </row>
        <row r="5708">
          <cell r="A5708" t="str">
            <v>5502796</v>
          </cell>
          <cell r="B5708" t="str">
            <v>Escavação, carga e transporte de material de 3ª categoria - DMT de 400 a 600 m - caminho de serviço pavimentado - com caminhão basculante de 12 m³</v>
          </cell>
          <cell r="C5708" t="str">
            <v>m³</v>
          </cell>
          <cell r="D5708">
            <v>40.71</v>
          </cell>
        </row>
        <row r="5709">
          <cell r="A5709" t="str">
            <v>5502742</v>
          </cell>
          <cell r="B5709" t="str">
            <v>Escavação, carga e transporte de material de 3ª categoria - DMT de 50 a 200 m - caminho de serviço em leito natural com caminhão basculante de 12 m³</v>
          </cell>
          <cell r="C5709" t="str">
            <v>m³</v>
          </cell>
          <cell r="D5709">
            <v>40.58</v>
          </cell>
        </row>
        <row r="5710">
          <cell r="A5710" t="str">
            <v>5502768</v>
          </cell>
          <cell r="B5710" t="str">
            <v>Escavação, carga e transporte de material de 3ª categoria - DMT de 50 a 200 m - caminho de serviço em revestimento primário - com caminhão basculante de 12 m³</v>
          </cell>
          <cell r="C5710" t="str">
            <v>m³</v>
          </cell>
          <cell r="D5710">
            <v>40.130000000000003</v>
          </cell>
        </row>
        <row r="5711">
          <cell r="A5711" t="str">
            <v>5502794</v>
          </cell>
          <cell r="B5711" t="str">
            <v>Escavação, carga e transporte de material de 3ª categoria - DMT de 50 a 200 m - caminho de serviço pavimentado - com caminhão basculante de 12 m³</v>
          </cell>
          <cell r="C5711" t="str">
            <v>m³</v>
          </cell>
          <cell r="D5711">
            <v>39.94</v>
          </cell>
        </row>
        <row r="5712">
          <cell r="A5712" t="str">
            <v>5502745</v>
          </cell>
          <cell r="B5712" t="str">
            <v>Escavação, carga e transporte de material de 3ª categoria - DMT de 600 a 800 m - caminho de serviço em leito natural com caminhão basculante de 12 m³</v>
          </cell>
          <cell r="C5712" t="str">
            <v>m³</v>
          </cell>
          <cell r="D5712">
            <v>44.15</v>
          </cell>
        </row>
        <row r="5713">
          <cell r="A5713" t="str">
            <v>5502771</v>
          </cell>
          <cell r="B5713" t="str">
            <v>Escavação, carga e transporte de material de 3ª categoria - DMT de 600 a 800 m - caminho de serviço em revestimento primário - com caminhão basculante de 12 m³</v>
          </cell>
          <cell r="C5713" t="str">
            <v>m³</v>
          </cell>
          <cell r="D5713">
            <v>43</v>
          </cell>
        </row>
        <row r="5714">
          <cell r="A5714" t="str">
            <v>5502797</v>
          </cell>
          <cell r="B5714" t="str">
            <v>Escavação, carga e transporte de material de 3ª categoria - DMT de 600 a 800 m - caminho de serviço pavimentado - com caminhão basculante de 12 m³</v>
          </cell>
          <cell r="C5714" t="str">
            <v>m³</v>
          </cell>
          <cell r="D5714">
            <v>40.97</v>
          </cell>
        </row>
        <row r="5715">
          <cell r="A5715" t="str">
            <v>5502746</v>
          </cell>
          <cell r="B5715" t="str">
            <v>Escavação, carga e transporte de material de 3ª categoria - DMT de 800 a 1.000 m - caminho de serviço em leito natural com caminhão basculante de 12 m³</v>
          </cell>
          <cell r="C5715" t="str">
            <v>m³</v>
          </cell>
          <cell r="D5715">
            <v>44.64</v>
          </cell>
        </row>
        <row r="5716">
          <cell r="A5716" t="str">
            <v>5502772</v>
          </cell>
          <cell r="B5716" t="str">
            <v>Escavação, carga e transporte de material de 3ª categoria - DMT de 800 a 1.000 m - caminho de serviço em revestimento primário - com caminhão basculante de 12 m³</v>
          </cell>
          <cell r="C5716" t="str">
            <v>m³</v>
          </cell>
          <cell r="D5716">
            <v>43.29</v>
          </cell>
        </row>
        <row r="5717">
          <cell r="A5717" t="str">
            <v>5502798</v>
          </cell>
          <cell r="B5717" t="str">
            <v>Escavação, carga e transporte de material de 3ª categoria - DMT de 800 a 1.000 m - caminho de serviço pavimentado - com caminhão basculante de 12 m³</v>
          </cell>
          <cell r="C5717" t="str">
            <v>m³</v>
          </cell>
          <cell r="D5717">
            <v>41.29</v>
          </cell>
        </row>
        <row r="5718">
          <cell r="A5718" t="str">
            <v>5502886</v>
          </cell>
          <cell r="B5718" t="str">
            <v>Escavação, carga e transporte de material de 3ª categoria na distância de 3.000 m - caminho de serviço em leito natural com caminhão basculante de 12 m³</v>
          </cell>
          <cell r="C5718" t="str">
            <v>m³</v>
          </cell>
          <cell r="D5718">
            <v>52.95</v>
          </cell>
        </row>
        <row r="5719">
          <cell r="A5719" t="str">
            <v>5502887</v>
          </cell>
          <cell r="B5719" t="str">
            <v>Escavação, carga e transporte de material de 3ª categoria na distância de 3.000 m - caminho de serviço em revestimento primário - com caminhão basculante de 12 m³</v>
          </cell>
          <cell r="C5719" t="str">
            <v>m³</v>
          </cell>
          <cell r="D5719">
            <v>48.18</v>
          </cell>
        </row>
        <row r="5720">
          <cell r="A5720" t="str">
            <v>5502888</v>
          </cell>
          <cell r="B5720" t="str">
            <v>Escavação, carga e transporte de material de 3ª categoria na distância de 3.000 m - caminho de serviço pavimentado - com caminhão basculante de 12 m³</v>
          </cell>
          <cell r="C5720" t="str">
            <v>m³</v>
          </cell>
          <cell r="D5720">
            <v>45.6</v>
          </cell>
        </row>
        <row r="5721">
          <cell r="A5721" t="str">
            <v>5502820</v>
          </cell>
          <cell r="B5721" t="str">
            <v>Escavação, carga e transporte de solos moles - DMT de 0 a 50 m</v>
          </cell>
          <cell r="C5721" t="str">
            <v>m³</v>
          </cell>
          <cell r="D5721">
            <v>6.62</v>
          </cell>
        </row>
        <row r="5722">
          <cell r="A5722" t="str">
            <v>5502904</v>
          </cell>
          <cell r="B5722" t="str">
            <v>Escavação, carga e transporte de solos moles - DMT de 1.000 a 1.200 m - caminho de serviço em leito natural - com caminhão basculante de 14 m³</v>
          </cell>
          <cell r="C5722" t="str">
            <v>m³</v>
          </cell>
          <cell r="D5722">
            <v>20.02</v>
          </cell>
        </row>
        <row r="5723">
          <cell r="A5723" t="str">
            <v>5502930</v>
          </cell>
          <cell r="B5723" t="str">
            <v>Escavação, carga e transporte de solos moles - DMT de 1.000 a 1.200 m - caminho de serviço em revestimento primário - com caminhão basculante de 14 m³</v>
          </cell>
          <cell r="C5723" t="str">
            <v>m³</v>
          </cell>
          <cell r="D5723">
            <v>18.95</v>
          </cell>
        </row>
        <row r="5724">
          <cell r="A5724" t="str">
            <v>5502956</v>
          </cell>
          <cell r="B5724" t="str">
            <v>Escavação, carga e transporte de solos moles - DMT de 1.000 a 1.200 m - caminho de serviço pavimentado - com caminhão basculante de 14 m³</v>
          </cell>
          <cell r="C5724" t="str">
            <v>m³</v>
          </cell>
          <cell r="D5724">
            <v>18.559999999999999</v>
          </cell>
        </row>
        <row r="5725">
          <cell r="A5725" t="str">
            <v>5502905</v>
          </cell>
          <cell r="B5725" t="str">
            <v>Escavação, carga e transporte de solos moles - DMT de 1.200 a 1.400 m - caminho de serviço em leito natural - com caminhão basculante de 14 m³</v>
          </cell>
          <cell r="C5725" t="str">
            <v>m³</v>
          </cell>
          <cell r="D5725">
            <v>22.34</v>
          </cell>
        </row>
        <row r="5726">
          <cell r="A5726" t="str">
            <v>5502931</v>
          </cell>
          <cell r="B5726" t="str">
            <v>Escavação, carga e transporte de solos moles - DMT de 1.200 a 1.400 m - caminho de serviço em revestimento primário - com caminhão basculante de 14 m³</v>
          </cell>
          <cell r="C5726" t="str">
            <v>m³</v>
          </cell>
          <cell r="D5726">
            <v>19.14</v>
          </cell>
        </row>
        <row r="5727">
          <cell r="A5727" t="str">
            <v>5502957</v>
          </cell>
          <cell r="B5727" t="str">
            <v>Escavação, carga e transporte de solos moles - DMT de 1.200 a 1.400 m - caminho de serviço pavimentado - com caminhão basculante de 14 m³</v>
          </cell>
          <cell r="C5727" t="str">
            <v>m³</v>
          </cell>
          <cell r="D5727">
            <v>18.760000000000002</v>
          </cell>
        </row>
        <row r="5728">
          <cell r="A5728" t="str">
            <v>5502906</v>
          </cell>
          <cell r="B5728" t="str">
            <v>Escavação, carga e transporte de solos moles - DMT de 1.400 a 1.600 m - caminho de serviço em leito natural - com caminhão basculante de 14 m³</v>
          </cell>
          <cell r="C5728" t="str">
            <v>m³</v>
          </cell>
          <cell r="D5728">
            <v>22.63</v>
          </cell>
        </row>
        <row r="5729">
          <cell r="A5729" t="str">
            <v>5502932</v>
          </cell>
          <cell r="B5729" t="str">
            <v>Escavação, carga e transporte de solos moles - DMT de 1.400 a 1.600 m - caminho de serviço em revestimento primário - com caminhão basculante de 14 m³</v>
          </cell>
          <cell r="C5729" t="str">
            <v>m³</v>
          </cell>
          <cell r="D5729">
            <v>19.34</v>
          </cell>
        </row>
        <row r="5730">
          <cell r="A5730" t="str">
            <v>5502958</v>
          </cell>
          <cell r="B5730" t="str">
            <v>Escavação, carga e transporte de solos moles - DMT de 1.400 a 1.600 m - caminho de serviço pavimentado - com caminhão basculante de 14 m³</v>
          </cell>
          <cell r="C5730" t="str">
            <v>m³</v>
          </cell>
          <cell r="D5730">
            <v>18.95</v>
          </cell>
        </row>
        <row r="5731">
          <cell r="A5731" t="str">
            <v>5502907</v>
          </cell>
          <cell r="B5731" t="str">
            <v>Escavação, carga e transporte de solos moles - DMT de 1.600 a 1.800 m - caminho de serviço em leito natural - com caminhão basculante de 14 m³</v>
          </cell>
          <cell r="C5731" t="str">
            <v>m³</v>
          </cell>
          <cell r="D5731">
            <v>23.07</v>
          </cell>
        </row>
        <row r="5732">
          <cell r="A5732" t="str">
            <v>5502933</v>
          </cell>
          <cell r="B5732" t="str">
            <v>Escavação, carga e transporte de solos moles - DMT de 1.600 a 1.800 m - caminho de serviço em revestimento primário - com caminhão basculante de 14 m³</v>
          </cell>
          <cell r="C5732" t="str">
            <v>m³</v>
          </cell>
          <cell r="D5732">
            <v>19.63</v>
          </cell>
        </row>
        <row r="5733">
          <cell r="A5733" t="str">
            <v>5502959</v>
          </cell>
          <cell r="B5733" t="str">
            <v>Escavação, carga e transporte de solos moles - DMT de 1.600 a 1.800 m - caminho de serviço pavimentado - com caminhão basculante de 14 m³</v>
          </cell>
          <cell r="C5733" t="str">
            <v>m³</v>
          </cell>
          <cell r="D5733">
            <v>19.14</v>
          </cell>
        </row>
        <row r="5734">
          <cell r="A5734" t="str">
            <v>5502908</v>
          </cell>
          <cell r="B5734" t="str">
            <v>Escavação, carga e transporte de solos moles - DMT de 1.800 a 2.000 m - caminho de serviço em leito natural - com caminhão basculante de 14 m³</v>
          </cell>
          <cell r="C5734" t="str">
            <v>m³</v>
          </cell>
          <cell r="D5734">
            <v>23.36</v>
          </cell>
        </row>
        <row r="5735">
          <cell r="A5735" t="str">
            <v>5502934</v>
          </cell>
          <cell r="B5735" t="str">
            <v>Escavação, carga e transporte de solos moles - DMT de 1.800 a 2.000 m - caminho de serviço em revestimento primário - com caminhão basculante de 14 m³</v>
          </cell>
          <cell r="C5735" t="str">
            <v>m³</v>
          </cell>
          <cell r="D5735">
            <v>19.829999999999998</v>
          </cell>
        </row>
        <row r="5736">
          <cell r="A5736" t="str">
            <v>5502960</v>
          </cell>
          <cell r="B5736" t="str">
            <v>Escavação, carga e transporte de solos moles - DMT de 1.800 a 2.000 m - caminho de serviço pavimentado - com caminhão basculante de 14 m³</v>
          </cell>
          <cell r="C5736" t="str">
            <v>m³</v>
          </cell>
          <cell r="D5736">
            <v>19.239999999999998</v>
          </cell>
        </row>
        <row r="5737">
          <cell r="A5737" t="str">
            <v>5502909</v>
          </cell>
          <cell r="B5737" t="str">
            <v>Escavação, carga e transporte de solos moles - DMT de 2.000 a 2.500 m - caminho de serviço em leito natural - com caminhão basculante de 14 m³</v>
          </cell>
          <cell r="C5737" t="str">
            <v>m³</v>
          </cell>
          <cell r="D5737">
            <v>23.95</v>
          </cell>
        </row>
        <row r="5738">
          <cell r="A5738" t="str">
            <v>5502935</v>
          </cell>
          <cell r="B5738" t="str">
            <v>Escavação, carga e transporte de solos moles - DMT de 2.000 a 2.500 m - caminho de serviço em revestimento primário - com caminhão basculante de 14 m³</v>
          </cell>
          <cell r="C5738" t="str">
            <v>m³</v>
          </cell>
          <cell r="D5738">
            <v>20.22</v>
          </cell>
        </row>
        <row r="5739">
          <cell r="A5739" t="str">
            <v>5502961</v>
          </cell>
          <cell r="B5739" t="str">
            <v>Escavação, carga e transporte de solos moles - DMT de 2.000 a 2.500 m - caminho de serviço pavimentado - com caminhão basculante de 14 m³</v>
          </cell>
          <cell r="C5739" t="str">
            <v>m³</v>
          </cell>
          <cell r="D5739">
            <v>19.63</v>
          </cell>
        </row>
        <row r="5740">
          <cell r="A5740" t="str">
            <v>5502910</v>
          </cell>
          <cell r="B5740" t="str">
            <v>Escavação, carga e transporte de solos moles - DMT de 2.500 a 3.000 m - caminho de serviço em leito natural - com caminhão basculante de 14 m³</v>
          </cell>
          <cell r="C5740" t="str">
            <v>m³</v>
          </cell>
          <cell r="D5740">
            <v>24.97</v>
          </cell>
        </row>
        <row r="5741">
          <cell r="A5741" t="str">
            <v>5502936</v>
          </cell>
          <cell r="B5741" t="str">
            <v>Escavação, carga e transporte de solos moles - DMT de 2.500 a 3.000 m - caminho de serviço em revestimento primário - com caminhão basculante de 14 m³</v>
          </cell>
          <cell r="C5741" t="str">
            <v>m³</v>
          </cell>
          <cell r="D5741">
            <v>22.78</v>
          </cell>
        </row>
        <row r="5742">
          <cell r="A5742" t="str">
            <v>5502962</v>
          </cell>
          <cell r="B5742" t="str">
            <v>Escavação, carga e transporte de solos moles - DMT de 2.500 a 3.000 m - caminho de serviço pavimentado - com caminhão basculante de 14 m³</v>
          </cell>
          <cell r="C5742" t="str">
            <v>m³</v>
          </cell>
          <cell r="D5742">
            <v>20.12</v>
          </cell>
        </row>
        <row r="5743">
          <cell r="A5743" t="str">
            <v>5502900</v>
          </cell>
          <cell r="B5743" t="str">
            <v>Escavação, carga e transporte de solos moles - DMT de 200 a 400 m - caminho de serviço em leito natural - com caminhão basculante de 14 m³</v>
          </cell>
          <cell r="C5743" t="str">
            <v>m³</v>
          </cell>
          <cell r="D5743">
            <v>18.46</v>
          </cell>
        </row>
        <row r="5744">
          <cell r="A5744" t="str">
            <v>5502926</v>
          </cell>
          <cell r="B5744" t="str">
            <v>Escavação, carga e transporte de solos moles - DMT de 200 a 400 m - caminho de serviço em revestimento primário - com caminhão basculante de 14 m³</v>
          </cell>
          <cell r="C5744" t="str">
            <v>m³</v>
          </cell>
          <cell r="D5744">
            <v>17.88</v>
          </cell>
        </row>
        <row r="5745">
          <cell r="A5745" t="str">
            <v>5502952</v>
          </cell>
          <cell r="B5745" t="str">
            <v>Escavação, carga e transporte de solos moles - DMT de 200 a 400 m - caminho de serviço pavimentado - com caminhão basculante de 14 m³</v>
          </cell>
          <cell r="C5745" t="str">
            <v>m³</v>
          </cell>
          <cell r="D5745">
            <v>17.690000000000001</v>
          </cell>
        </row>
        <row r="5746">
          <cell r="A5746" t="str">
            <v>5502901</v>
          </cell>
          <cell r="B5746" t="str">
            <v>Escavação, carga e transporte de solos moles - DMT de 400 a 600 m - caminho de serviço em leito natural - com caminhão basculante de 14 m³</v>
          </cell>
          <cell r="C5746" t="str">
            <v>m³</v>
          </cell>
          <cell r="D5746">
            <v>18.850000000000001</v>
          </cell>
        </row>
        <row r="5747">
          <cell r="A5747" t="str">
            <v>5502927</v>
          </cell>
          <cell r="B5747" t="str">
            <v>Escavação, carga e transporte de solos moles - DMT de 400 a 600 m - caminho de serviço em revestimento primário - com caminhão basculante de 14 m³</v>
          </cell>
          <cell r="C5747" t="str">
            <v>m³</v>
          </cell>
          <cell r="D5747">
            <v>18.170000000000002</v>
          </cell>
        </row>
        <row r="5748">
          <cell r="A5748" t="str">
            <v>5502953</v>
          </cell>
          <cell r="B5748" t="str">
            <v>Escavação, carga e transporte de solos moles - DMT de 400 a 600 m - caminho de serviço pavimentado - com caminhão basculante de 14 m³</v>
          </cell>
          <cell r="C5748" t="str">
            <v>m³</v>
          </cell>
          <cell r="D5748">
            <v>17.98</v>
          </cell>
        </row>
        <row r="5749">
          <cell r="A5749" t="str">
            <v>5502899</v>
          </cell>
          <cell r="B5749" t="str">
            <v>Escavação, carga e transporte de solos moles - DMT de 50 a 200 m - caminho de serviço em leito natural - com caminhão basculante de 14 m³</v>
          </cell>
          <cell r="C5749" t="str">
            <v>m³</v>
          </cell>
          <cell r="D5749">
            <v>17.88</v>
          </cell>
        </row>
        <row r="5750">
          <cell r="A5750" t="str">
            <v>5502925</v>
          </cell>
          <cell r="B5750" t="str">
            <v>Escavação, carga e transporte de solos moles - DMT de 50 a 200 m - caminho de serviço em revestimento primário - com caminhão basculante de 14 m³</v>
          </cell>
          <cell r="C5750" t="str">
            <v>m³</v>
          </cell>
          <cell r="D5750">
            <v>17.59</v>
          </cell>
        </row>
        <row r="5751">
          <cell r="A5751" t="str">
            <v>5502951</v>
          </cell>
          <cell r="B5751" t="str">
            <v>Escavação, carga e transporte de solos moles - DMT de 50 a 200 m - caminho de serviço pavimentado - com caminhão basculante de 14 m³</v>
          </cell>
          <cell r="C5751" t="str">
            <v>m³</v>
          </cell>
          <cell r="D5751">
            <v>17.39</v>
          </cell>
        </row>
        <row r="5752">
          <cell r="A5752" t="str">
            <v>5502902</v>
          </cell>
          <cell r="B5752" t="str">
            <v>Escavação, carga e transporte de solos moles - DMT de 600 a 800 m - caminho de serviço em leito natural - com caminhão basculante de 14 m³</v>
          </cell>
          <cell r="C5752" t="str">
            <v>m³</v>
          </cell>
          <cell r="D5752">
            <v>19.34</v>
          </cell>
        </row>
        <row r="5753">
          <cell r="A5753" t="str">
            <v>5502928</v>
          </cell>
          <cell r="B5753" t="str">
            <v>Escavação, carga e transporte de solos moles - DMT de 600 a 800 m - caminho de serviço em revestimento primário - com caminhão basculante de 14 m³</v>
          </cell>
          <cell r="C5753" t="str">
            <v>m³</v>
          </cell>
          <cell r="D5753">
            <v>18.46</v>
          </cell>
        </row>
        <row r="5754">
          <cell r="A5754" t="str">
            <v>5502954</v>
          </cell>
          <cell r="B5754" t="str">
            <v>Escavação, carga e transporte de solos moles - DMT de 600 a 800 m - caminho de serviço pavimentado - com caminhão basculante de 14 m³</v>
          </cell>
          <cell r="C5754" t="str">
            <v>m³</v>
          </cell>
          <cell r="D5754">
            <v>18.170000000000002</v>
          </cell>
        </row>
        <row r="5755">
          <cell r="A5755" t="str">
            <v>5502903</v>
          </cell>
          <cell r="B5755" t="str">
            <v>Escavação, carga e transporte de solos moles - DMT de 800 a 1.000 m - caminho de serviço em leito natural - com caminhão basculante de 14 m³</v>
          </cell>
          <cell r="C5755" t="str">
            <v>m³</v>
          </cell>
          <cell r="D5755">
            <v>19.63</v>
          </cell>
        </row>
        <row r="5756">
          <cell r="A5756" t="str">
            <v>5502929</v>
          </cell>
          <cell r="B5756" t="str">
            <v>Escavação, carga e transporte de solos moles - DMT de 800 a 1.000 m - caminho de serviço em revestimento primário - com caminhão basculante de 14 m³</v>
          </cell>
          <cell r="C5756" t="str">
            <v>m³</v>
          </cell>
          <cell r="D5756">
            <v>18.66</v>
          </cell>
        </row>
        <row r="5757">
          <cell r="A5757" t="str">
            <v>5502955</v>
          </cell>
          <cell r="B5757" t="str">
            <v>Escavação, carga e transporte de solos moles - DMT de 800 a 1.000 m - caminho de serviço pavimentado - com caminhão basculante de 14 m³</v>
          </cell>
          <cell r="C5757" t="str">
            <v>m³</v>
          </cell>
          <cell r="D5757">
            <v>18.37</v>
          </cell>
        </row>
        <row r="5758">
          <cell r="A5758" t="str">
            <v>5502889</v>
          </cell>
          <cell r="B5758" t="str">
            <v>Escavação, carga e transporte de solos moles na distância de 3.000 m - caminho de serviço em leito natural - com caminhão basculante de 14 m³</v>
          </cell>
          <cell r="C5758" t="str">
            <v>m³</v>
          </cell>
          <cell r="D5758">
            <v>25.41</v>
          </cell>
        </row>
        <row r="5759">
          <cell r="A5759" t="str">
            <v>5502996</v>
          </cell>
          <cell r="B5759" t="str">
            <v>Escavação, carga e transporte de solos moles na distância de 3.000 m - caminho de serviço em revestimento primário - com caminhão basculante de 14 m³</v>
          </cell>
          <cell r="C5759" t="str">
            <v>m³</v>
          </cell>
          <cell r="D5759">
            <v>23.07</v>
          </cell>
        </row>
        <row r="5760">
          <cell r="A5760" t="str">
            <v>5502997</v>
          </cell>
          <cell r="B5760" t="str">
            <v>Escavação, carga e transporte de solos moles na distância de 3.000 m - caminho de serviço pavimentado - com caminhão basculante de 14 m³</v>
          </cell>
          <cell r="C5760" t="str">
            <v>m³</v>
          </cell>
          <cell r="D5760">
            <v>22.34</v>
          </cell>
        </row>
        <row r="5761">
          <cell r="A5761" t="str">
            <v>5501716</v>
          </cell>
          <cell r="B5761" t="str">
            <v>Escavação, carga e transporte em material de 1ª categoria - DMT de 1.000 a 1.200 m com motoscraper</v>
          </cell>
          <cell r="C5761" t="str">
            <v>m³</v>
          </cell>
          <cell r="D5761">
            <v>20.93</v>
          </cell>
        </row>
        <row r="5762">
          <cell r="A5762" t="str">
            <v>5501717</v>
          </cell>
          <cell r="B5762" t="str">
            <v>Escavação, carga e transporte em material de 1ª categoria - DMT de 1.200 a 1.400 m com motoscraper</v>
          </cell>
          <cell r="C5762" t="str">
            <v>m³</v>
          </cell>
          <cell r="D5762">
            <v>23.6</v>
          </cell>
        </row>
        <row r="5763">
          <cell r="A5763" t="str">
            <v>5501712</v>
          </cell>
          <cell r="B5763" t="str">
            <v>Escavação, carga e transporte em material de 1ª categoria - DMT de 200 a 400 m com motoscraper</v>
          </cell>
          <cell r="C5763" t="str">
            <v>m³</v>
          </cell>
          <cell r="D5763">
            <v>12.12</v>
          </cell>
        </row>
        <row r="5764">
          <cell r="A5764" t="str">
            <v>5501713</v>
          </cell>
          <cell r="B5764" t="str">
            <v>Escavação, carga e transporte em material de 1ª categoria - DMT de 400 a 600 m com motoscraper</v>
          </cell>
          <cell r="C5764" t="str">
            <v>m³</v>
          </cell>
          <cell r="D5764">
            <v>13.45</v>
          </cell>
        </row>
        <row r="5765">
          <cell r="A5765" t="str">
            <v>5501711</v>
          </cell>
          <cell r="B5765" t="str">
            <v>Escavação, carga e transporte em material de 1ª categoria - DMT de 50 a 200 m com motoscraper</v>
          </cell>
          <cell r="C5765" t="str">
            <v>m³</v>
          </cell>
          <cell r="D5765">
            <v>9.6999999999999993</v>
          </cell>
        </row>
        <row r="5766">
          <cell r="A5766" t="str">
            <v>5501710</v>
          </cell>
          <cell r="B5766" t="str">
            <v>Escavação, carga e transporte em material de 1ª categoria - DMT de 50 m</v>
          </cell>
          <cell r="C5766" t="str">
            <v>m³</v>
          </cell>
          <cell r="D5766">
            <v>2.81</v>
          </cell>
        </row>
        <row r="5767">
          <cell r="A5767" t="str">
            <v>5501714</v>
          </cell>
          <cell r="B5767" t="str">
            <v>Escavação, carga e transporte em material de 1ª categoria - DMT de 600 a 800 m com motoscraper</v>
          </cell>
          <cell r="C5767" t="str">
            <v>m³</v>
          </cell>
          <cell r="D5767">
            <v>15.84</v>
          </cell>
        </row>
        <row r="5768">
          <cell r="A5768" t="str">
            <v>5501715</v>
          </cell>
          <cell r="B5768" t="str">
            <v>Escavação, carga e transporte em material de 1ª categoria - DMT de 800 a 1.000 m com motoscraper</v>
          </cell>
          <cell r="C5768" t="str">
            <v>m³</v>
          </cell>
          <cell r="D5768">
            <v>18.260000000000002</v>
          </cell>
        </row>
        <row r="5769">
          <cell r="A5769" t="str">
            <v>5502986</v>
          </cell>
          <cell r="B5769" t="str">
            <v>Expurgo de jazida</v>
          </cell>
          <cell r="C5769" t="str">
            <v>m³</v>
          </cell>
          <cell r="D5769">
            <v>3.17</v>
          </cell>
        </row>
        <row r="5770">
          <cell r="A5770" t="str">
            <v>5502977</v>
          </cell>
          <cell r="B5770" t="str">
            <v>Fragmentação de blocos de rocha com escavadeira e rompedor hidráulico 1.700 kg</v>
          </cell>
          <cell r="C5770" t="str">
            <v>m³</v>
          </cell>
          <cell r="D5770">
            <v>8.9</v>
          </cell>
        </row>
        <row r="5771">
          <cell r="A5771" t="str">
            <v>5502985</v>
          </cell>
          <cell r="B5771" t="str">
            <v>Limpeza mecanizada da camada vegetal</v>
          </cell>
          <cell r="C5771" t="str">
            <v>m²</v>
          </cell>
          <cell r="D5771">
            <v>0.56000000000000005</v>
          </cell>
        </row>
        <row r="5772">
          <cell r="A5772" t="str">
            <v>5503018</v>
          </cell>
          <cell r="B5772" t="str">
            <v>Manutenção de caminho de serviço</v>
          </cell>
          <cell r="C5772" t="str">
            <v>km</v>
          </cell>
          <cell r="D5772">
            <v>65.52</v>
          </cell>
        </row>
        <row r="5773">
          <cell r="A5773" t="str">
            <v>5505768</v>
          </cell>
          <cell r="B5773" t="str">
            <v>Pré-fissuramento de material de 3ª categoria</v>
          </cell>
          <cell r="C5773" t="str">
            <v>m²</v>
          </cell>
          <cell r="D5773">
            <v>80.209999999999994</v>
          </cell>
        </row>
        <row r="5774">
          <cell r="A5774" t="str">
            <v>5503020</v>
          </cell>
          <cell r="B5774" t="str">
            <v>Umedecimento de caminho de serviço</v>
          </cell>
          <cell r="C5774" t="str">
            <v>km</v>
          </cell>
          <cell r="D5774">
            <v>287.83999999999997</v>
          </cell>
        </row>
        <row r="5775">
          <cell r="A5775" t="str">
            <v>5605798</v>
          </cell>
          <cell r="B5775" t="str">
            <v>Chumbador de aço CA-50 - D = 20 mm com perfuratriz sobre pneus - ancorado na rocha com cartucho de cimento - fornecimento, perfuração e instalação</v>
          </cell>
          <cell r="C5775" t="str">
            <v>m</v>
          </cell>
          <cell r="D5775">
            <v>87.11</v>
          </cell>
        </row>
        <row r="5776">
          <cell r="A5776" t="str">
            <v>5605925</v>
          </cell>
          <cell r="B5776" t="str">
            <v>Chumbador de aço CA-50 - D = 20 mm com perfuratriz sobre pneus - ancorado na rocha com injeção de nata de cimento - fornecimento, perfuração e instalação</v>
          </cell>
          <cell r="C5776" t="str">
            <v>m</v>
          </cell>
          <cell r="D5776">
            <v>81.69</v>
          </cell>
        </row>
        <row r="5777">
          <cell r="A5777" t="str">
            <v>5605799</v>
          </cell>
          <cell r="B5777" t="str">
            <v>Chumbador de aço CA-50 - D = 22 mm com perfuratriz sobre pneus - ancorado na rocha com cartucho de cimento - fornecimento, perfuração e instalação</v>
          </cell>
          <cell r="C5777" t="str">
            <v>m</v>
          </cell>
          <cell r="D5777">
            <v>97.53</v>
          </cell>
        </row>
        <row r="5778">
          <cell r="A5778" t="str">
            <v>5605800</v>
          </cell>
          <cell r="B5778" t="str">
            <v>Chumbador de aço CA-50 - D = 25 mm com perfuratriz sobre pneus - ancorado na rocha com cartucho de cimento - fornecimento, perfuração e instalação</v>
          </cell>
          <cell r="C5778" t="str">
            <v>m</v>
          </cell>
          <cell r="D5778">
            <v>110.94</v>
          </cell>
        </row>
        <row r="5779">
          <cell r="A5779" t="str">
            <v>5613944</v>
          </cell>
          <cell r="B5779" t="str">
            <v>Chumbador de aço CA-50 - D = 32 mm com martelete perfurador manual - ancorado na rocha com cartucho de cimento - fornecimento, perfuração e instalação</v>
          </cell>
          <cell r="C5779" t="str">
            <v>m</v>
          </cell>
          <cell r="D5779">
            <v>133.19</v>
          </cell>
        </row>
        <row r="5780">
          <cell r="A5780" t="str">
            <v>5605894</v>
          </cell>
          <cell r="B5780" t="str">
            <v>Grampo de aço CA-50 D = 12,5 mm para solo grampeado com capacidade de 30 kN - fornecimento, perfuração e instalação</v>
          </cell>
          <cell r="C5780" t="str">
            <v>m</v>
          </cell>
          <cell r="D5780">
            <v>48.57</v>
          </cell>
        </row>
        <row r="5781">
          <cell r="A5781" t="str">
            <v>5605895</v>
          </cell>
          <cell r="B5781" t="str">
            <v>Grampo de aço CA-50 D = 16 mm para solo grampeado com capacidade de 50 kN - fornecimento, perfuração e instalação</v>
          </cell>
          <cell r="C5781" t="str">
            <v>m</v>
          </cell>
          <cell r="D5781">
            <v>52.59</v>
          </cell>
        </row>
        <row r="5782">
          <cell r="A5782" t="str">
            <v>5605896</v>
          </cell>
          <cell r="B5782" t="str">
            <v>Grampo de aço CA-50 D = 20 mm para solo grampeado com capacidade de 80 kN - fornecimento, perfuração e instalação</v>
          </cell>
          <cell r="C5782" t="str">
            <v>m</v>
          </cell>
          <cell r="D5782">
            <v>58.65</v>
          </cell>
        </row>
        <row r="5783">
          <cell r="A5783" t="str">
            <v>5605911</v>
          </cell>
          <cell r="B5783" t="str">
            <v>Perfuração para tirante permanente protendido autoinjetável em material de 1ª categoria com diâmetro de até 120 mm</v>
          </cell>
          <cell r="C5783" t="str">
            <v>m</v>
          </cell>
          <cell r="D5783">
            <v>39.130000000000003</v>
          </cell>
        </row>
        <row r="5784">
          <cell r="A5784" t="str">
            <v>5605912</v>
          </cell>
          <cell r="B5784" t="str">
            <v>Perfuração para tirante permanente protendido autoinjetável em material de 2ª categoria com diâmetro de até 87 mm</v>
          </cell>
          <cell r="C5784" t="str">
            <v>m</v>
          </cell>
          <cell r="D5784">
            <v>65.05</v>
          </cell>
        </row>
        <row r="5785">
          <cell r="A5785" t="str">
            <v>5605938</v>
          </cell>
          <cell r="B5785" t="str">
            <v>Perfuração para tirantes em material de 1ª categoria com diâmetro de até 120 mm</v>
          </cell>
          <cell r="C5785" t="str">
            <v>m</v>
          </cell>
          <cell r="D5785">
            <v>21.6</v>
          </cell>
        </row>
        <row r="5786">
          <cell r="A5786" t="str">
            <v>5605939</v>
          </cell>
          <cell r="B5786" t="str">
            <v>Perfuração para tirantes em material de 2ª categoria com diâmetro de até 120 mm</v>
          </cell>
          <cell r="C5786" t="str">
            <v>m</v>
          </cell>
          <cell r="D5786">
            <v>25.96</v>
          </cell>
        </row>
        <row r="5787">
          <cell r="A5787" t="str">
            <v>5605940</v>
          </cell>
          <cell r="B5787" t="str">
            <v>Perfuração para tirantes em material de 3ª categoria com diâmetro de até 120 mm</v>
          </cell>
          <cell r="C5787" t="str">
            <v>m</v>
          </cell>
          <cell r="D5787">
            <v>59.22</v>
          </cell>
        </row>
        <row r="5788">
          <cell r="A5788" t="str">
            <v>5605942</v>
          </cell>
          <cell r="B5788" t="str">
            <v>Pintura eletrostática com tinta em pó à base de resina epóxi - E = 200 µm</v>
          </cell>
          <cell r="C5788" t="str">
            <v>m²</v>
          </cell>
          <cell r="D5788">
            <v>49.8</v>
          </cell>
        </row>
        <row r="5789">
          <cell r="A5789" t="str">
            <v>5605955</v>
          </cell>
          <cell r="B5789" t="str">
            <v>Protensão de tirante com 10 cordoalhas D = 12,7 mm aço CP 190 RB, com capacidade de 860 kN - inclusive ancoragem e grauteamento da cabeça</v>
          </cell>
          <cell r="C5789" t="str">
            <v>un</v>
          </cell>
          <cell r="D5789">
            <v>703.52</v>
          </cell>
        </row>
        <row r="5790">
          <cell r="A5790" t="str">
            <v>5605956</v>
          </cell>
          <cell r="B5790" t="str">
            <v>Protensão de tirante com 12 cordoalhas D = 12,7 mm aço CP 190 RB, com capacidade de 1.040 kN - inclusive ancoragem e grauteamento da cabeça</v>
          </cell>
          <cell r="C5790" t="str">
            <v>un</v>
          </cell>
          <cell r="D5790">
            <v>846.7</v>
          </cell>
        </row>
        <row r="5791">
          <cell r="A5791" t="str">
            <v>5605953</v>
          </cell>
          <cell r="B5791" t="str">
            <v>Protensão de tirante com 6 cordoalhas D = 12,7 mm aço CP 190 RB, com capacidade de 520 kN - inclusive ancoragem e grauteamento da cabeça</v>
          </cell>
          <cell r="C5791" t="str">
            <v>un</v>
          </cell>
          <cell r="D5791">
            <v>498.22</v>
          </cell>
        </row>
        <row r="5792">
          <cell r="A5792" t="str">
            <v>5605954</v>
          </cell>
          <cell r="B5792" t="str">
            <v>Protensão de tirante com 8 cordoalhas D = 12,7 mm aço CP 190 RB, com capacidade de 690 kN - inclusive ancoragem e grauteamento da cabeça</v>
          </cell>
          <cell r="C5792" t="str">
            <v>un</v>
          </cell>
          <cell r="D5792">
            <v>607.82000000000005</v>
          </cell>
        </row>
        <row r="5793">
          <cell r="A5793" t="str">
            <v>5605909</v>
          </cell>
          <cell r="B5793" t="str">
            <v>Protensão de tirante permanente autoinjetável de aço D = 40 mm, seção de 684 mm², tensão de escoamento = 440 MPa e tensão de ruptura = 580 MPa - inclusive ancoragem e grauteamento da cabeça</v>
          </cell>
          <cell r="C5793" t="str">
            <v>un</v>
          </cell>
          <cell r="D5793">
            <v>468.4</v>
          </cell>
        </row>
        <row r="5794">
          <cell r="A5794" t="str">
            <v>5605908</v>
          </cell>
          <cell r="B5794" t="str">
            <v>Protensão de tirante permanente autoinjetável de aço D = 40 mm, seção de 822 mm², tensão de escoamento = 470 MPa e tensão de ruptura = 600 MPa - inclusive ancoragem e grauteamento da cabeça</v>
          </cell>
          <cell r="C5794" t="str">
            <v>un</v>
          </cell>
          <cell r="D5794">
            <v>468.4</v>
          </cell>
        </row>
        <row r="5795">
          <cell r="A5795" t="str">
            <v>5605907</v>
          </cell>
          <cell r="B5795" t="str">
            <v>Protensão de tirante permanente autoinjetável de aço D = 40 mm, seção de 936 mm², tensão de escoamento = 700 MPa e tensão de ruptura = 830 MPa - inclusive ancoragem e grauteamento da cabeça</v>
          </cell>
          <cell r="C5795" t="str">
            <v>un</v>
          </cell>
          <cell r="D5795">
            <v>500.1</v>
          </cell>
        </row>
        <row r="5796">
          <cell r="A5796" t="str">
            <v>5605906</v>
          </cell>
          <cell r="B5796" t="str">
            <v>Protensão de tirante permanente autoinjetável de aço D = 50 mm, seção de 1.330 mm², tensão de escoamento = 630 MPa e tensão de ruptura = 740 MPa - inclusive ancoragem e grauteamento da cabeça</v>
          </cell>
          <cell r="C5796" t="str">
            <v>un</v>
          </cell>
          <cell r="D5796">
            <v>603.19000000000005</v>
          </cell>
        </row>
        <row r="5797">
          <cell r="A5797" t="str">
            <v>5605905</v>
          </cell>
          <cell r="B5797" t="str">
            <v>Protensão de tirante permanente autoinjetável de aço D = 50 mm, seção de 1.569 mm², tensão de escoamento = 630 MPa e tensão de ruptura = 740 MP - inclusive ancoragem e grauteamento da cabeça</v>
          </cell>
          <cell r="C5797" t="str">
            <v>un</v>
          </cell>
          <cell r="D5797">
            <v>702.43</v>
          </cell>
        </row>
        <row r="5798">
          <cell r="A5798" t="str">
            <v>5605944</v>
          </cell>
          <cell r="B5798" t="str">
            <v>Protensão de tirante permanente protendido de aço D = 30 mm, tensão de escoamento = 600 MPa e tensão de ruptura = 720 MPa - inclusive ancoragem e grauteamento da cabeça</v>
          </cell>
          <cell r="C5798" t="str">
            <v>un</v>
          </cell>
          <cell r="D5798">
            <v>420.43</v>
          </cell>
        </row>
        <row r="5799">
          <cell r="A5799" t="str">
            <v>5605910</v>
          </cell>
          <cell r="B5799" t="str">
            <v>Protensão de tirante permanente protendido de aço D = 32 mm, tensão de escoamento = 520 MPa e tensão de ruptura = 690 MPa - inclusive ancoragem e grauteamento da cabeça</v>
          </cell>
          <cell r="C5799" t="str">
            <v>un</v>
          </cell>
          <cell r="D5799">
            <v>495.39</v>
          </cell>
        </row>
        <row r="5800">
          <cell r="A5800" t="str">
            <v>5605945</v>
          </cell>
          <cell r="B5800" t="str">
            <v>Protensão de tirante permanente protendido de aço D = 32 mm, tensão de escoamento = 950 MPa e tensão de ruptura = 1.050 MPa - inclusive ancoragem e grauteamento da cabeça</v>
          </cell>
          <cell r="C5800" t="str">
            <v>un</v>
          </cell>
          <cell r="D5800">
            <v>526.85</v>
          </cell>
        </row>
        <row r="5801">
          <cell r="A5801" t="str">
            <v>5605946</v>
          </cell>
          <cell r="B5801" t="str">
            <v>Protensão de tirante permanente protendido de aço D = 40 mm, tensão de escoamento = 600 MPa e tensão de ruptura = 720 MPa - inclusive ancoragem e grauteamento da cabeça</v>
          </cell>
          <cell r="C5801" t="str">
            <v>un</v>
          </cell>
          <cell r="D5801">
            <v>500.1</v>
          </cell>
        </row>
        <row r="5802">
          <cell r="A5802" t="str">
            <v>5605947</v>
          </cell>
          <cell r="B5802" t="str">
            <v>Protensão de tirante permanente protendido de aço D = 44 mm, tensão de escoamento = 680 MPa e tensão de ruptura = 870 MPa - inclusive ancoragem e grauteamento da cabeça</v>
          </cell>
          <cell r="C5802" t="str">
            <v>un</v>
          </cell>
          <cell r="D5802">
            <v>561.77</v>
          </cell>
        </row>
        <row r="5803">
          <cell r="A5803" t="str">
            <v>5605948</v>
          </cell>
          <cell r="B5803" t="str">
            <v>Protensão de tirante permanente protendido de aço D = 50 mm, tensão de escoamento = 600 MPa e tensão de ruptura = 720 MPa - inclusive ancoragem e grauteamento da cabeça</v>
          </cell>
          <cell r="C5803" t="str">
            <v>un</v>
          </cell>
          <cell r="D5803">
            <v>702.43</v>
          </cell>
        </row>
        <row r="5804">
          <cell r="A5804" t="str">
            <v>5605949</v>
          </cell>
          <cell r="B5804" t="str">
            <v>Protensão de tirante permanente protendido de aço D = 53 mm, tensão de escoamento = 600 MPa e tensão de ruptura = 720 MPa - inclusive ancoragem e grauteamento da cabeça</v>
          </cell>
          <cell r="C5804" t="str">
            <v>un</v>
          </cell>
          <cell r="D5804">
            <v>1001.44</v>
          </cell>
        </row>
        <row r="5805">
          <cell r="A5805" t="str">
            <v>5605950</v>
          </cell>
          <cell r="B5805" t="str">
            <v>Protensão de tirante permanente protendido de aço D = 57 mm, tensão de escoamento = 600 MPa e tensão de ruptura = 720 MPa - inclusive ancoragem e grauteamento da cabeça</v>
          </cell>
          <cell r="C5805" t="str">
            <v>un</v>
          </cell>
          <cell r="D5805">
            <v>1026.43</v>
          </cell>
        </row>
        <row r="5806">
          <cell r="A5806" t="str">
            <v>5605951</v>
          </cell>
          <cell r="B5806" t="str">
            <v>Protensão de tirante permanente protendido de aço D = 63 mm, tensão de escoamento = 600 MPa e tensão de ruptura = 720 MPa - inclusive ancoragem e grauteamento da cabeça</v>
          </cell>
          <cell r="C5806" t="str">
            <v>un</v>
          </cell>
          <cell r="D5806">
            <v>1626.63</v>
          </cell>
        </row>
        <row r="5807">
          <cell r="A5807" t="str">
            <v>5605952</v>
          </cell>
          <cell r="B5807" t="str">
            <v>Protensão de tirante permanente protendido de aço D = 69 mm, tensão de escoamento = 600 MPa e tensão de ruptura = 720 MPa - inclusive ancoragem e grauteamento da cabeça</v>
          </cell>
          <cell r="C5807" t="str">
            <v>un</v>
          </cell>
          <cell r="D5807">
            <v>2473.11</v>
          </cell>
        </row>
        <row r="5808">
          <cell r="A5808" t="str">
            <v>5605932</v>
          </cell>
          <cell r="B5808" t="str">
            <v>Tirante de barra de aço ancorado na rocha com resina de poliéster, D = 19 mm, tensão de escoamento = 700 MPa e tensão de ruptura = 800 MPa - fornecimento, perfuração e instalação</v>
          </cell>
          <cell r="C5808" t="str">
            <v>m</v>
          </cell>
          <cell r="D5808">
            <v>129.83000000000001</v>
          </cell>
        </row>
        <row r="5809">
          <cell r="A5809" t="str">
            <v>5605934</v>
          </cell>
          <cell r="B5809" t="str">
            <v>Tirante de barra de aço ancorado na rocha com resina de poliéster, D = 22 mm, tensão de escoamento = 700 MPa e tensão de ruptura = 800 MPa - fornecimento, perfuração e instalação</v>
          </cell>
          <cell r="C5809" t="str">
            <v>m</v>
          </cell>
          <cell r="D5809">
            <v>140.88</v>
          </cell>
        </row>
        <row r="5810">
          <cell r="A5810" t="str">
            <v>5605928</v>
          </cell>
          <cell r="B5810" t="str">
            <v>Tirante de barra de aço ancorado na rocha com resina de poliéster, D = 25 mm, tensão de escoamento = 520 MPa e tensão de ruptura = 690 MPa - fornecimento, perfuração e instalação</v>
          </cell>
          <cell r="C5810" t="str">
            <v>m</v>
          </cell>
          <cell r="D5810">
            <v>167.49</v>
          </cell>
        </row>
        <row r="5811">
          <cell r="A5811" t="str">
            <v>5605935</v>
          </cell>
          <cell r="B5811" t="str">
            <v>Tirante de barra de aço ancorado na rocha com resina de poliéster, D = 25 mm, tensão de escoamento = 700 MPa, tensão de ruptura = 800 MPa - fornecimento, perfuração e instalação</v>
          </cell>
          <cell r="C5811" t="str">
            <v>m</v>
          </cell>
          <cell r="D5811">
            <v>154.97999999999999</v>
          </cell>
        </row>
        <row r="5812">
          <cell r="A5812" t="str">
            <v>5605936</v>
          </cell>
          <cell r="B5812" t="str">
            <v>Tirante de barra de aço ancorado na rocha com resina de poliéster, D = 32 mm, tensão de escoamento = 700 MPa, tensão de ruptura = 800 MPa - fornecimento, perfuração e instalação</v>
          </cell>
          <cell r="C5812" t="str">
            <v>m</v>
          </cell>
          <cell r="D5812">
            <v>236.52</v>
          </cell>
        </row>
        <row r="5813">
          <cell r="A5813" t="str">
            <v>5605937</v>
          </cell>
          <cell r="B5813" t="str">
            <v>Tirante de barra de aço ancorado na rocha com resina de poliéster, D = 36 mm, tensão de escoamento = 700 MPa e tensão de ruptura = 800 MPa - fornecimento, perfuração e instalação</v>
          </cell>
          <cell r="C5813" t="str">
            <v>m</v>
          </cell>
          <cell r="D5813">
            <v>292.69</v>
          </cell>
        </row>
        <row r="5814">
          <cell r="A5814" t="str">
            <v>5605957</v>
          </cell>
          <cell r="B5814" t="str">
            <v>Tirante permanente protendido autoinjetável de aço D = 40 mm, seção de 684 mm², tensão de escoamento = 440 MPa e tensão de ruptura = 580 MPa - exceto perfuração</v>
          </cell>
          <cell r="C5814" t="str">
            <v>m</v>
          </cell>
          <cell r="D5814">
            <v>213.8</v>
          </cell>
        </row>
        <row r="5815">
          <cell r="A5815" t="str">
            <v>5605958</v>
          </cell>
          <cell r="B5815" t="str">
            <v>Tirante permanente protendido autoinjetável de aço D = 40 mm, seção de 822 mm², tensão de escoamento = 470 MPa e tensão de ruptura = 600 MPa - exceto perfuração</v>
          </cell>
          <cell r="C5815" t="str">
            <v>m</v>
          </cell>
          <cell r="D5815">
            <v>244.93</v>
          </cell>
        </row>
        <row r="5816">
          <cell r="A5816" t="str">
            <v>5605959</v>
          </cell>
          <cell r="B5816" t="str">
            <v>Tirante permanente protendido autoinjetável de aço D = 40 mm, seção de 936 mm², tensão de escoamento = 700 MPa e tensão de ruptura = 830 MPa - exceto perfuração</v>
          </cell>
          <cell r="C5816" t="str">
            <v>m</v>
          </cell>
          <cell r="D5816">
            <v>297</v>
          </cell>
        </row>
        <row r="5817">
          <cell r="A5817" t="str">
            <v>5605960</v>
          </cell>
          <cell r="B5817" t="str">
            <v>Tirante permanente protendido autoinjetável de aço D = 50 mm, seção de 1.330 mm², tensão de escoamento = 630 MPa e tensão de ruptura = 740 MPa - exceto perfuração</v>
          </cell>
          <cell r="C5817" t="str">
            <v>m</v>
          </cell>
          <cell r="D5817">
            <v>389.77</v>
          </cell>
        </row>
        <row r="5818">
          <cell r="A5818" t="str">
            <v>5605961</v>
          </cell>
          <cell r="B5818" t="str">
            <v>Tirante permanente protendido autoinjetável de aço D = 50 mm, seção de 1.569 mm², tensão de escoamento = 630 MPa e tensão de ruptura = 740 MPa - exceto perfuração</v>
          </cell>
          <cell r="C5818" t="str">
            <v>m</v>
          </cell>
          <cell r="D5818">
            <v>444.54</v>
          </cell>
        </row>
        <row r="5819">
          <cell r="A5819" t="str">
            <v>5605885</v>
          </cell>
          <cell r="B5819" t="str">
            <v>Tirante permanente protendido com 10 cordoalhas D = 12,7 mm, aço CP 190 RB, com capacidade de 860 kN - exceto perfuração</v>
          </cell>
          <cell r="C5819" t="str">
            <v>m</v>
          </cell>
          <cell r="D5819">
            <v>214.62</v>
          </cell>
        </row>
        <row r="5820">
          <cell r="A5820" t="str">
            <v>5605886</v>
          </cell>
          <cell r="B5820" t="str">
            <v>Tirante permanente protendido com 12 cordoalhas D = 12,7 mm, aço CP 190 RB, com capacidade de 1.030 kN - exceto perfuração</v>
          </cell>
          <cell r="C5820" t="str">
            <v>m</v>
          </cell>
          <cell r="D5820">
            <v>233.23</v>
          </cell>
        </row>
        <row r="5821">
          <cell r="A5821" t="str">
            <v>5605883</v>
          </cell>
          <cell r="B5821" t="str">
            <v>Tirante permanente protendido com 6 cordoalhas D = 12,7 mm, aço CP 190 RB, com capacidade de 510 kN - exceto perfuração</v>
          </cell>
          <cell r="C5821" t="str">
            <v>m</v>
          </cell>
          <cell r="D5821">
            <v>172.79</v>
          </cell>
        </row>
        <row r="5822">
          <cell r="A5822" t="str">
            <v>5605884</v>
          </cell>
          <cell r="B5822" t="str">
            <v>Tirante permanente protendido com 8 cordoalhas D = 12,7 mm, aço CP 190 RB, com capacidade de 690 kN - exceto perfuração</v>
          </cell>
          <cell r="C5822" t="str">
            <v>m</v>
          </cell>
          <cell r="D5822">
            <v>191.4</v>
          </cell>
        </row>
        <row r="5823">
          <cell r="A5823" t="str">
            <v>5605962</v>
          </cell>
          <cell r="B5823" t="str">
            <v>Tirante permanente protendido de aço D = 30 mm, tensão de escoamento = 600 MPa e tensão de ruptura = 720 MPa - exceto perfuração</v>
          </cell>
          <cell r="C5823" t="str">
            <v>m</v>
          </cell>
          <cell r="D5823">
            <v>155.22</v>
          </cell>
        </row>
        <row r="5824">
          <cell r="A5824" t="str">
            <v>5605881</v>
          </cell>
          <cell r="B5824" t="str">
            <v>Tirante permanente protendido de aço D = 32 mm, tensão de escoamento = 520 MPa e tensão de ruptura = 690 MPa - exceto perfuração</v>
          </cell>
          <cell r="C5824" t="str">
            <v>m</v>
          </cell>
          <cell r="D5824">
            <v>222.8</v>
          </cell>
        </row>
        <row r="5825">
          <cell r="A5825" t="str">
            <v>5605882</v>
          </cell>
          <cell r="B5825" t="str">
            <v>Tirante permanente protendido de aço D = 32 mm, tensão de escoamento = 950 MPa e tensão de ruptura = 1.050 MPa - exceto perfuração</v>
          </cell>
          <cell r="C5825" t="str">
            <v>m</v>
          </cell>
          <cell r="D5825">
            <v>376.94</v>
          </cell>
        </row>
        <row r="5826">
          <cell r="A5826" t="str">
            <v>5605963</v>
          </cell>
          <cell r="B5826" t="str">
            <v>Tirante permanente protendido de aço D = 40 mm, tensão de escoamento = 600 MPa e tensão de ruptura = 720 MPa - exceto perfuração</v>
          </cell>
          <cell r="C5826" t="str">
            <v>m</v>
          </cell>
          <cell r="D5826">
            <v>243.63</v>
          </cell>
        </row>
        <row r="5827">
          <cell r="A5827" t="str">
            <v>5605964</v>
          </cell>
          <cell r="B5827" t="str">
            <v>Tirante permanente protendido de aço D = 44 mm, tensão de escoamento = 680 MPa e tensão de ruptura = 870 MPa - exceto perfuração</v>
          </cell>
          <cell r="C5827" t="str">
            <v>m</v>
          </cell>
          <cell r="D5827">
            <v>312.24</v>
          </cell>
        </row>
        <row r="5828">
          <cell r="A5828" t="str">
            <v>5605965</v>
          </cell>
          <cell r="B5828" t="str">
            <v>Tirante permanente protendido de aço D = 50 mm, tensão de escoamento = 600 MPa e tensão de ruptura = 720 MPa - exceto perfuração</v>
          </cell>
          <cell r="C5828" t="str">
            <v>m</v>
          </cell>
          <cell r="D5828">
            <v>368.67</v>
          </cell>
        </row>
        <row r="5829">
          <cell r="A5829" t="str">
            <v>5605966</v>
          </cell>
          <cell r="B5829" t="str">
            <v>Tirante permanente protendido de aço D = 53mm, tensão de escoamento = 600 MPa e tensão de ruptura = 720 MPa - exceto perfuração</v>
          </cell>
          <cell r="C5829" t="str">
            <v>m</v>
          </cell>
          <cell r="D5829">
            <v>410.77</v>
          </cell>
        </row>
        <row r="5830">
          <cell r="A5830" t="str">
            <v>5605967</v>
          </cell>
          <cell r="B5830" t="str">
            <v>Tirante permanente protendido de aço D = 57 mm, tensão de escoamento = 600 MPa e tensão de ruptura = 720 MPa - exceto perfuração</v>
          </cell>
          <cell r="C5830" t="str">
            <v>m</v>
          </cell>
          <cell r="D5830">
            <v>464.14</v>
          </cell>
        </row>
        <row r="5831">
          <cell r="A5831" t="str">
            <v>5605968</v>
          </cell>
          <cell r="B5831" t="str">
            <v>Tirante permanente protendido de aço D = 63 mm, tensão de escoamento = 600 MPa e tensão de ruptura = 720 MPa - exceto perfuração</v>
          </cell>
          <cell r="C5831" t="str">
            <v>m</v>
          </cell>
          <cell r="D5831">
            <v>567.91999999999996</v>
          </cell>
        </row>
        <row r="5832">
          <cell r="A5832" t="str">
            <v>5605969</v>
          </cell>
          <cell r="B5832" t="str">
            <v>Tirante permanente protendido de aço D = 69 mm, tensão de escoamento = 600 MPa e tensão de ruptura = 720 MPa - exceto perfuração</v>
          </cell>
          <cell r="C5832" t="str">
            <v>m</v>
          </cell>
          <cell r="D5832">
            <v>686.43</v>
          </cell>
        </row>
        <row r="5833">
          <cell r="A5833" t="str">
            <v>5909130</v>
          </cell>
          <cell r="B5833" t="str">
            <v>Carga e manobra de aduelas de concreto pré-moldadas em cavalo mecânico com semirreboque 22 t - carga com caminhão guindauto de 45 t.m</v>
          </cell>
          <cell r="C5833" t="str">
            <v>t</v>
          </cell>
          <cell r="D5833">
            <v>25.81</v>
          </cell>
        </row>
        <row r="5834">
          <cell r="A5834" t="str">
            <v>5914703</v>
          </cell>
          <cell r="B5834" t="str">
            <v>Carga e manobra de brita para lastro com locomotiva diesel-elétrica em vagão hopper aberto com capacidade de 45 m³ - carga com carregadeira e descarga automática - bitola métrica</v>
          </cell>
          <cell r="C5834" t="str">
            <v>t</v>
          </cell>
          <cell r="D5834">
            <v>5.64</v>
          </cell>
        </row>
        <row r="5835">
          <cell r="A5835" t="str">
            <v>5914704</v>
          </cell>
          <cell r="B5835" t="str">
            <v>Carga e manobra de brita para lastro com locomotiva diesel-elétrica em vagão hopper aberto com capacidade de 63 m³ - carga com carregadeira e descarga automática - bitola larga</v>
          </cell>
          <cell r="C5835" t="str">
            <v>t</v>
          </cell>
          <cell r="D5835">
            <v>5.7</v>
          </cell>
        </row>
        <row r="5836">
          <cell r="A5836" t="str">
            <v>5914710</v>
          </cell>
          <cell r="B5836" t="str">
            <v>Carga e manobra de dormentes de concreto de bitola larga com locomotiva diesel-elétrica e vagão plataforma com capacidade de 98 t - carga com carregadeira - bitola larga</v>
          </cell>
          <cell r="C5836" t="str">
            <v>t</v>
          </cell>
          <cell r="D5836">
            <v>11.08</v>
          </cell>
        </row>
        <row r="5837">
          <cell r="A5837" t="str">
            <v>5914711</v>
          </cell>
          <cell r="B5837" t="str">
            <v>Carga e manobra de dormentes de concreto de bitola métrica com locomotiva diesel-elétrica e vagão plataforma com capacidade de 82 t - carga com carregadeira - bitola métrica</v>
          </cell>
          <cell r="C5837" t="str">
            <v>t</v>
          </cell>
          <cell r="D5837">
            <v>9.98</v>
          </cell>
        </row>
        <row r="5838">
          <cell r="A5838" t="str">
            <v>5914712</v>
          </cell>
          <cell r="B5838" t="str">
            <v>Carga e manobra de dormentes de concreto de bitola mista com locomotiva diesel-elétrica e vagão plataforma com capacidade de 98 t - carga com carregadeira - bitola larga</v>
          </cell>
          <cell r="C5838" t="str">
            <v>t</v>
          </cell>
          <cell r="D5838">
            <v>10.050000000000001</v>
          </cell>
        </row>
        <row r="5839">
          <cell r="A5839" t="str">
            <v>5915369</v>
          </cell>
          <cell r="B5839" t="str">
            <v>Carga, descarga e manobra de vigas pré-moldadas de 1.000 a 1.250 kN em cavalo mecânico com reboques de 5 e 4 eixos com capacidade de 130 t</v>
          </cell>
          <cell r="C5839" t="str">
            <v>un</v>
          </cell>
          <cell r="D5839">
            <v>7690.47</v>
          </cell>
        </row>
        <row r="5840">
          <cell r="A5840" t="str">
            <v>5915401</v>
          </cell>
          <cell r="B5840" t="str">
            <v>Carga, descarga e manobra de vigas pré-moldadas de 500 a 750 kN em cavalo mecânico com dollys de 3 e 4 eixos com capacidade de 77 t</v>
          </cell>
          <cell r="C5840" t="str">
            <v>un</v>
          </cell>
          <cell r="D5840">
            <v>7104.31</v>
          </cell>
        </row>
        <row r="5841">
          <cell r="A5841" t="str">
            <v>5915402</v>
          </cell>
          <cell r="B5841" t="str">
            <v>Carga, descarga e manobra de vigas pré-moldadas de 750 a 1.000 kN em cavalo mecânico com dollys de 5 e 4 eixos com capacidade de 111 t</v>
          </cell>
          <cell r="C5841" t="str">
            <v>un</v>
          </cell>
          <cell r="D5841">
            <v>4156.25</v>
          </cell>
        </row>
        <row r="5842">
          <cell r="A5842" t="str">
            <v>5915400</v>
          </cell>
          <cell r="B5842" t="str">
            <v>Carga, descarga e manobra de vigas pré-moldadas de até 500 kN em cavalo mecânico com dolly de 4 eixos com capacidade de 57 t</v>
          </cell>
          <cell r="C5842" t="str">
            <v>un</v>
          </cell>
          <cell r="D5842">
            <v>3717.33</v>
          </cell>
        </row>
        <row r="5843">
          <cell r="A5843" t="str">
            <v>5914651</v>
          </cell>
          <cell r="B5843" t="str">
            <v>Carga, manobra e descarga de agregados ou solos em caminhão basculante de 10 m³ - carga com carregadeira de 3,40 m³ (exclusa) e descarga em distribuidor autopropelido</v>
          </cell>
          <cell r="C5843" t="str">
            <v>t</v>
          </cell>
          <cell r="D5843">
            <v>2.57</v>
          </cell>
        </row>
        <row r="5844">
          <cell r="A5844" t="str">
            <v>5914648</v>
          </cell>
          <cell r="B5844" t="str">
            <v>Carga, manobra e descarga de agregados ou solos em caminhão basculante de 10 m³ - carga com carregadeira de 3,40 m³ (exclusa) e descarga em distribuidor rebocável</v>
          </cell>
          <cell r="C5844" t="str">
            <v>t</v>
          </cell>
          <cell r="D5844">
            <v>7.77</v>
          </cell>
        </row>
        <row r="5845">
          <cell r="A5845" t="str">
            <v>5914647</v>
          </cell>
          <cell r="B5845" t="str">
            <v>Carga, manobra e descarga de agregados ou solos em caminhão basculante de 10 m³ - carga com carregadeira de 3,40 m³ (exclusa) e descarga livre</v>
          </cell>
          <cell r="C5845" t="str">
            <v>t</v>
          </cell>
          <cell r="D5845">
            <v>1.79</v>
          </cell>
        </row>
        <row r="5846">
          <cell r="A5846" t="str">
            <v>5915411</v>
          </cell>
          <cell r="B5846" t="str">
            <v>Carga, manobra e descarga de agregados ou solos em caminhão basculante de 10 m³ - carga com carregadeira de 3,40 m³ e descarga em distribuidor autopropelido</v>
          </cell>
          <cell r="C5846" t="str">
            <v>t</v>
          </cell>
          <cell r="D5846">
            <v>3.53</v>
          </cell>
        </row>
        <row r="5847">
          <cell r="A5847" t="str">
            <v>5915409</v>
          </cell>
          <cell r="B5847" t="str">
            <v>Carga, manobra e descarga de agregados ou solos em caminhão basculante de 10 m³ - carga com carregadeira de 3,40 m³ e descarga em distribuidor rebocável</v>
          </cell>
          <cell r="C5847" t="str">
            <v>t</v>
          </cell>
          <cell r="D5847">
            <v>8.73</v>
          </cell>
        </row>
        <row r="5848">
          <cell r="A5848" t="str">
            <v>5915407</v>
          </cell>
          <cell r="B5848" t="str">
            <v>Carga, manobra e descarga de agregados ou solos em caminhão basculante de 10 m³ - carga com carregadeira de 3,40 m³ e descarga livre</v>
          </cell>
          <cell r="C5848" t="str">
            <v>t</v>
          </cell>
          <cell r="D5848">
            <v>2.75</v>
          </cell>
        </row>
        <row r="5849">
          <cell r="A5849" t="str">
            <v>5914354</v>
          </cell>
          <cell r="B5849" t="str">
            <v>Carga, manobra e descarga de agregados ou solos em caminhão basculante de 10 m³ - carga com escavadeira de 1,56 m³ (exclusa) e descarga livre</v>
          </cell>
          <cell r="C5849" t="str">
            <v>t</v>
          </cell>
          <cell r="D5849">
            <v>1.86</v>
          </cell>
        </row>
        <row r="5850">
          <cell r="A5850" t="str">
            <v>5915406</v>
          </cell>
          <cell r="B5850" t="str">
            <v>Carga, manobra e descarga de agregados ou solos em caminhão basculante de 10 m³ - carga em usina de 60 t/h (PMF) e descarga livre</v>
          </cell>
          <cell r="C5850" t="str">
            <v>t</v>
          </cell>
          <cell r="D5850">
            <v>9.4700000000000006</v>
          </cell>
        </row>
        <row r="5851">
          <cell r="A5851" t="str">
            <v>5914652</v>
          </cell>
          <cell r="B5851" t="str">
            <v>Carga, manobra e descarga de agregados ou solos em caminhão basculante de 10 m³ - carga em usina de solos de 300 t/h e descarga em distribuidor autopropelido</v>
          </cell>
          <cell r="C5851" t="str">
            <v>t</v>
          </cell>
          <cell r="D5851">
            <v>3.44</v>
          </cell>
        </row>
        <row r="5852">
          <cell r="A5852" t="str">
            <v>5915417</v>
          </cell>
          <cell r="B5852" t="str">
            <v>Carga, manobra e descarga de agregados ou solos em caminhão basculante de 10 m³ - carga em usina de solos de 300 t/h e descarga em vibroacabadora</v>
          </cell>
          <cell r="C5852" t="str">
            <v>t</v>
          </cell>
          <cell r="D5852">
            <v>5.43</v>
          </cell>
        </row>
        <row r="5853">
          <cell r="A5853" t="str">
            <v>5915414</v>
          </cell>
          <cell r="B5853" t="str">
            <v>Carga, manobra e descarga de agregados ou solos em caminhão basculante de 10 m³ - carga em usina de solos de 300 t/h e descarga livre</v>
          </cell>
          <cell r="C5853" t="str">
            <v>t</v>
          </cell>
          <cell r="D5853">
            <v>2.84</v>
          </cell>
        </row>
        <row r="5854">
          <cell r="A5854" t="str">
            <v>5914351</v>
          </cell>
          <cell r="B5854" t="str">
            <v>Carga, manobra e descarga de agregados ou solos em caminhão basculante de 14 m³ - carga com carregadeira de 3,40 m³ e descarga livre</v>
          </cell>
          <cell r="C5854" t="str">
            <v>t</v>
          </cell>
          <cell r="D5854">
            <v>2.62</v>
          </cell>
        </row>
        <row r="5855">
          <cell r="A5855" t="str">
            <v>5914645</v>
          </cell>
          <cell r="B5855" t="str">
            <v>Carga, manobra e descarga de agregados ou solos em caminhão basculante de 6 m³ - carga com carregadeira de 1,72 m³ (exclusa) e descarga em distribuidor autopropelido</v>
          </cell>
          <cell r="C5855" t="str">
            <v>t</v>
          </cell>
          <cell r="D5855">
            <v>2.7</v>
          </cell>
        </row>
        <row r="5856">
          <cell r="A5856" t="str">
            <v>5914642</v>
          </cell>
          <cell r="B5856" t="str">
            <v>Carga, manobra e descarga de agregados ou solos em caminhão basculante de 6 m³ - carga com carregadeira de 1,72 m³ (exclusa) e descarga em distribuidor rebocável</v>
          </cell>
          <cell r="C5856" t="str">
            <v>t</v>
          </cell>
          <cell r="D5856">
            <v>5.25</v>
          </cell>
        </row>
        <row r="5857">
          <cell r="A5857" t="str">
            <v>5914641</v>
          </cell>
          <cell r="B5857" t="str">
            <v>Carga, manobra e descarga de agregados ou solos em caminhão basculante de 6 m³ - carga com carregadeira de 1,72 m³ (exclusa) e descarga livre</v>
          </cell>
          <cell r="C5857" t="str">
            <v>t</v>
          </cell>
          <cell r="D5857">
            <v>1.87</v>
          </cell>
        </row>
        <row r="5858">
          <cell r="A5858" t="str">
            <v>5915456</v>
          </cell>
          <cell r="B5858" t="str">
            <v>Carga, manobra e descarga de agregados ou solos em caminhão basculante de 6 m³ - carga com carregadeira de 1,72 m³ e descarga em distribuidor autopropelido</v>
          </cell>
          <cell r="C5858" t="str">
            <v>t</v>
          </cell>
          <cell r="D5858">
            <v>3.56</v>
          </cell>
        </row>
        <row r="5859">
          <cell r="A5859" t="str">
            <v>5915454</v>
          </cell>
          <cell r="B5859" t="str">
            <v>Carga, manobra e descarga de agregados ou solos em caminhão basculante de 6 m³ - carga com carregadeira de 1,72 m³ e descarga em distribuidor rebocável</v>
          </cell>
          <cell r="C5859" t="str">
            <v>t</v>
          </cell>
          <cell r="D5859">
            <v>6.11</v>
          </cell>
        </row>
        <row r="5860">
          <cell r="A5860" t="str">
            <v>5915399</v>
          </cell>
          <cell r="B5860" t="str">
            <v>Carga, manobra e descarga de agregados ou solos em caminhão basculante de 6 m³ - carga com carregadeira de 1,72 m³ e descarga livre</v>
          </cell>
          <cell r="C5860" t="str">
            <v>t</v>
          </cell>
          <cell r="D5860">
            <v>2.73</v>
          </cell>
        </row>
        <row r="5861">
          <cell r="A5861" t="str">
            <v>5914353</v>
          </cell>
          <cell r="B5861" t="str">
            <v>Carga, manobra e descarga de agregados ou solos em caminhão basculante de 6 m³ - carga com escavadeira de 1,56 m³ (exclusa) e descarga livre</v>
          </cell>
          <cell r="C5861" t="str">
            <v>t</v>
          </cell>
          <cell r="D5861">
            <v>1.41</v>
          </cell>
        </row>
        <row r="5862">
          <cell r="A5862" t="str">
            <v>5915470</v>
          </cell>
          <cell r="B5862" t="str">
            <v>Carga, manobra e descarga de agregados ou solos em caminhão basculante de 6 m³ - carga com escavadeira de 1,56 m³ e descarga livre</v>
          </cell>
          <cell r="C5862" t="str">
            <v>t</v>
          </cell>
          <cell r="D5862">
            <v>2.0699999999999998</v>
          </cell>
        </row>
        <row r="5863">
          <cell r="A5863" t="str">
            <v>5915459</v>
          </cell>
          <cell r="B5863" t="str">
            <v>Carga, manobra e descarga de agregados ou solos em caminhão basculante de 6 m³ - carga com minicarregadeira de 0,45 m³ e descarga livre</v>
          </cell>
          <cell r="C5863" t="str">
            <v>t</v>
          </cell>
          <cell r="D5863">
            <v>7.13</v>
          </cell>
        </row>
        <row r="5864">
          <cell r="A5864" t="str">
            <v>5915476</v>
          </cell>
          <cell r="B5864" t="str">
            <v>Carga, manobra e descarga de agregados ou solos em caminhão basculante de 6 m³ - carga manual e descarga livre</v>
          </cell>
          <cell r="C5864" t="str">
            <v>t</v>
          </cell>
          <cell r="D5864">
            <v>27.37</v>
          </cell>
        </row>
        <row r="5865">
          <cell r="A5865" t="str">
            <v>5914702</v>
          </cell>
          <cell r="B5865" t="str">
            <v>Carga, manobra e descarga de barras de trilho de 12 m com locomotiva diesel-elétrica em vagão plataforma com capacidade de 82 t - carga e descarga com carregadeira - bitola métrica</v>
          </cell>
          <cell r="C5865" t="str">
            <v>t</v>
          </cell>
          <cell r="D5865">
            <v>14.84</v>
          </cell>
        </row>
        <row r="5866">
          <cell r="A5866" t="str">
            <v>5914701</v>
          </cell>
          <cell r="B5866" t="str">
            <v>Carga, manobra e descarga de barras de trilho de 12 m com locomotiva diesel-elétrica em vagão plataforma com capacidade de 98 t - carga e descarga com carregadeira - bitola larga</v>
          </cell>
          <cell r="C5866" t="str">
            <v>t</v>
          </cell>
          <cell r="D5866">
            <v>15.3</v>
          </cell>
        </row>
        <row r="5867">
          <cell r="A5867" t="str">
            <v>5915018</v>
          </cell>
          <cell r="B5867" t="str">
            <v>Carga, manobra e descarga de barras de trilho de 12 m em cavalo mecânico com semirreboque com capacidade de 30 t - carga e descarga com carregadeira</v>
          </cell>
          <cell r="C5867" t="str">
            <v>t</v>
          </cell>
          <cell r="D5867">
            <v>9.75</v>
          </cell>
        </row>
        <row r="5868">
          <cell r="A5868" t="str">
            <v>5906592</v>
          </cell>
          <cell r="B5868" t="str">
            <v>Carga, manobra e descarga de blocos artificiais de concreto com 10 a 12 t para molhe em cavalo mecânico com semirreboque com capacidade de 30 t - carga e descarga com guindaste com pinça</v>
          </cell>
          <cell r="C5868" t="str">
            <v>un</v>
          </cell>
          <cell r="D5868">
            <v>32.58</v>
          </cell>
        </row>
        <row r="5869">
          <cell r="A5869" t="str">
            <v>5906591</v>
          </cell>
          <cell r="B5869" t="str">
            <v>Carga, manobra e descarga de blocos artificiais de concreto com 8 a 9 t para molhe em cavalo mecânico com semirreboque com capacidade de 30 t - carga e descarga com guindaste com pinça</v>
          </cell>
          <cell r="C5869" t="str">
            <v>un</v>
          </cell>
          <cell r="D5869">
            <v>30.97</v>
          </cell>
        </row>
        <row r="5870">
          <cell r="A5870" t="str">
            <v>5914653</v>
          </cell>
          <cell r="B5870" t="str">
            <v>Carga, manobra e descarga de blocos de rocha em caminhão basculante de 8 m³ - carga com carregadeira de 1,72 m³ (exclusa) e descarga livre</v>
          </cell>
          <cell r="C5870" t="str">
            <v>t</v>
          </cell>
          <cell r="D5870">
            <v>3.45</v>
          </cell>
        </row>
        <row r="5871">
          <cell r="A5871" t="str">
            <v>5915405</v>
          </cell>
          <cell r="B5871" t="str">
            <v>Carga, manobra e descarga de blocos de rocha em caminhão basculante de 8 m³ - carga com carregadeira de 1,72 m³ e descarga livre</v>
          </cell>
          <cell r="C5871" t="str">
            <v>t</v>
          </cell>
          <cell r="D5871">
            <v>5.52</v>
          </cell>
        </row>
        <row r="5872">
          <cell r="A5872" t="str">
            <v>5914657</v>
          </cell>
          <cell r="B5872" t="str">
            <v>Carga, manobra e descarga de blocos de rocha em caminhão basculante de 8 m³ - carga com retroescavadeira de 0,29 m³ e descarga livre</v>
          </cell>
          <cell r="C5872" t="str">
            <v>t</v>
          </cell>
          <cell r="D5872">
            <v>16.989999999999998</v>
          </cell>
        </row>
        <row r="5873">
          <cell r="A5873" t="str">
            <v>5914363</v>
          </cell>
          <cell r="B5873" t="str">
            <v>Carga, manobra e descarga de cimento ou cal hidratada a granel em caminhão silo de 30 m³</v>
          </cell>
          <cell r="C5873" t="str">
            <v>t</v>
          </cell>
          <cell r="D5873">
            <v>17.420000000000002</v>
          </cell>
        </row>
        <row r="5874">
          <cell r="A5874" t="str">
            <v>5914646</v>
          </cell>
          <cell r="B5874" t="str">
            <v>Carga, manobra e descarga de concreto asfáltico com borracha em caminhão basculante de 10 m³ - carga em usina de asfalto 100/140 t/h e descarga em vibroacabadora</v>
          </cell>
          <cell r="C5874" t="str">
            <v>t</v>
          </cell>
          <cell r="D5874">
            <v>8.81</v>
          </cell>
        </row>
        <row r="5875">
          <cell r="A5875" t="str">
            <v>5919535</v>
          </cell>
          <cell r="B5875" t="str">
            <v>Carga, manobra e descarga de concreto com caminhão betoneira - carga em central de concreto de 30 m³/h e descarga em extrusora de barreira de concreto</v>
          </cell>
          <cell r="C5875" t="str">
            <v>t</v>
          </cell>
          <cell r="D5875">
            <v>19.16</v>
          </cell>
        </row>
        <row r="5876">
          <cell r="A5876" t="str">
            <v>5919533</v>
          </cell>
          <cell r="B5876" t="str">
            <v>Carga, manobra e descarga de concreto com caminhão betoneira - carga em central de concreto de 30 m³/h e descarga em extrusora de meio-fio</v>
          </cell>
          <cell r="C5876" t="str">
            <v>t</v>
          </cell>
          <cell r="D5876">
            <v>64.17</v>
          </cell>
        </row>
        <row r="5877">
          <cell r="A5877" t="str">
            <v>5919534</v>
          </cell>
          <cell r="B5877" t="str">
            <v>Carga, manobra e descarga de concreto com caminhão betoneira - carga em central de concreto de 30 m³/h e descarga em extrusora de sarjeta</v>
          </cell>
          <cell r="C5877" t="str">
            <v>t</v>
          </cell>
          <cell r="D5877">
            <v>58.59</v>
          </cell>
        </row>
        <row r="5878">
          <cell r="A5878" t="str">
            <v>5909007</v>
          </cell>
          <cell r="B5878" t="str">
            <v>Carga, manobra e descarga de concreto com caminhão betoneira - carga em central de concreto de 30 m³/h e descarga livre</v>
          </cell>
          <cell r="C5878" t="str">
            <v>t</v>
          </cell>
          <cell r="D5878">
            <v>17.72</v>
          </cell>
        </row>
        <row r="5879">
          <cell r="A5879" t="str">
            <v>5919538</v>
          </cell>
          <cell r="B5879" t="str">
            <v>Carga, manobra e descarga de concreto com caminhão betoneira - carga em central de concreto de 40 m³/h e descarga livre</v>
          </cell>
          <cell r="C5879" t="str">
            <v>t</v>
          </cell>
          <cell r="D5879">
            <v>14.95</v>
          </cell>
        </row>
        <row r="5880">
          <cell r="A5880" t="str">
            <v>5919540</v>
          </cell>
          <cell r="B5880" t="str">
            <v>Carga, manobra e descarga de concreto de cimento em caminhão basculante de 7 m³ - carga em central de concreto de 150 m³/h e descarga em vibroacabadora</v>
          </cell>
          <cell r="C5880" t="str">
            <v>t</v>
          </cell>
          <cell r="D5880">
            <v>3.33</v>
          </cell>
        </row>
        <row r="5881">
          <cell r="A5881" t="str">
            <v>5914705</v>
          </cell>
          <cell r="B5881" t="str">
            <v>Carga, manobra e descarga de dormentes de concreto de bitola larga com locomotiva diesel-elétrica e vagão plataforma com capacidade de 98 t - carga e descarga com carregadeira - bitola larga</v>
          </cell>
          <cell r="C5881" t="str">
            <v>t</v>
          </cell>
          <cell r="D5881">
            <v>22.17</v>
          </cell>
        </row>
        <row r="5882">
          <cell r="A5882" t="str">
            <v>5914706</v>
          </cell>
          <cell r="B5882" t="str">
            <v>Carga, manobra e descarga de dormentes de concreto de bitola métrica com locomotiva diesel-elétrica e vagão plataforma com capacidade de 82 t - carga e descarga com carregadeira - bitola métrica</v>
          </cell>
          <cell r="C5882" t="str">
            <v>t</v>
          </cell>
          <cell r="D5882">
            <v>19.97</v>
          </cell>
        </row>
        <row r="5883">
          <cell r="A5883" t="str">
            <v>5914707</v>
          </cell>
          <cell r="B5883" t="str">
            <v>Carga, manobra e descarga de dormentes de concreto de bitola mista com locomotiva diesel-elétrica e vagão plataforma com capacidade de 98 t - carga e descarga com carregadeira - bitola larga</v>
          </cell>
          <cell r="C5883" t="str">
            <v>t</v>
          </cell>
          <cell r="D5883">
            <v>20.11</v>
          </cell>
        </row>
        <row r="5884">
          <cell r="A5884" t="str">
            <v>5914677</v>
          </cell>
          <cell r="B5884" t="str">
            <v>Carga, manobra e descarga de dormentes de madeira com locomotiva diesel-elétrica em vagão plataforma com capacidade de 82 t - carga e descarga com carregadeira - bitola métrica</v>
          </cell>
          <cell r="C5884" t="str">
            <v>t</v>
          </cell>
          <cell r="D5884">
            <v>29.78</v>
          </cell>
        </row>
        <row r="5885">
          <cell r="A5885" t="str">
            <v>5914676</v>
          </cell>
          <cell r="B5885" t="str">
            <v>Carga, manobra e descarga de dormentes de madeira com locomotiva diesel-elétrica em vagão plataforma com capacidade de 98 t - carga e descarga com carregadeira - bitola larga</v>
          </cell>
          <cell r="C5885" t="str">
            <v>t</v>
          </cell>
          <cell r="D5885">
            <v>25.23</v>
          </cell>
        </row>
        <row r="5886">
          <cell r="A5886" t="str">
            <v>5915016</v>
          </cell>
          <cell r="B5886" t="str">
            <v>Carga, manobra e descarga de dormentes de madeira de bitola larga ou mista em cavalo mecânico com semirreboque com capacidade de 30 t - carga e descarga com carregadeira</v>
          </cell>
          <cell r="C5886" t="str">
            <v>t</v>
          </cell>
          <cell r="D5886">
            <v>15.67</v>
          </cell>
        </row>
        <row r="5887">
          <cell r="A5887" t="str">
            <v>5915017</v>
          </cell>
          <cell r="B5887" t="str">
            <v>Carga, manobra e descarga de dormentes de madeira de bitola métrica em cavalo mecânico com semirreboque com capacidade de 30 t - carga e descarga com carregadeira</v>
          </cell>
          <cell r="C5887" t="str">
            <v>t</v>
          </cell>
          <cell r="D5887">
            <v>18.95</v>
          </cell>
        </row>
        <row r="5888">
          <cell r="A5888" t="str">
            <v>5914678</v>
          </cell>
          <cell r="B5888" t="str">
            <v>Carga, manobra e descarga de jogo de dormentes de concreto para AMV de bitola larga ou mista, qualquer abertura, com locomotiva diesel-elétrica em vagão plataforma com capacidade de 98 t - carga e descarga com carregadeira - bitola larga</v>
          </cell>
          <cell r="C5888" t="str">
            <v>t</v>
          </cell>
          <cell r="D5888">
            <v>35.909999999999997</v>
          </cell>
        </row>
        <row r="5889">
          <cell r="A5889" t="str">
            <v>5914679</v>
          </cell>
          <cell r="B5889" t="str">
            <v>Carga, manobra e descarga de jogo de dormentes de concreto para AMV de bitola métrica, qualquer abertura, com locomotiva diesel-elétrica em vagão plataforma com capacidade de 82 t - carga e descarga com carregadeira - bitola métrica</v>
          </cell>
          <cell r="C5889" t="str">
            <v>t</v>
          </cell>
          <cell r="D5889">
            <v>56.69</v>
          </cell>
        </row>
        <row r="5890">
          <cell r="A5890" t="str">
            <v>5914681</v>
          </cell>
          <cell r="B5890" t="str">
            <v>Carga, manobra e descarga de jogo de dormentes de madeira para AMV bitola métrica, qualquer abertura, com locomotiva diesel-elétrica em vagão plataforma com capacidade de 82 t - carga e descarga com carregadeira - bitola métrica</v>
          </cell>
          <cell r="C5890" t="str">
            <v>t</v>
          </cell>
          <cell r="D5890">
            <v>67.64</v>
          </cell>
        </row>
        <row r="5891">
          <cell r="A5891" t="str">
            <v>5914680</v>
          </cell>
          <cell r="B5891" t="str">
            <v>Carga, manobra e descarga de jogo de dormentes de madeira para AMV de bitola larga ou mista, qualquer abertura, com locomotiva diesel-elétrica em vagão plataforma com capacidade de 98 t - carga e descarga com carregadeira - bitola larga</v>
          </cell>
          <cell r="C5891" t="str">
            <v>t</v>
          </cell>
          <cell r="D5891">
            <v>47.54</v>
          </cell>
        </row>
        <row r="5892">
          <cell r="A5892" t="str">
            <v>5915015</v>
          </cell>
          <cell r="B5892" t="str">
            <v>Carga, manobra e descarga de materiais diversos em caminhão carroceria com capacidade de 11 t e com guindauto de 45 t.m</v>
          </cell>
          <cell r="C5892" t="str">
            <v>t</v>
          </cell>
          <cell r="D5892">
            <v>20.75</v>
          </cell>
        </row>
        <row r="5893">
          <cell r="A5893" t="str">
            <v>5915373</v>
          </cell>
          <cell r="B5893" t="str">
            <v>Carga, manobra e descarga de materiais diversos em caminhão carroceria com capacidade de 7 t e com guindauto de 20 t.m</v>
          </cell>
          <cell r="C5893" t="str">
            <v>t</v>
          </cell>
          <cell r="D5893">
            <v>17.829999999999998</v>
          </cell>
        </row>
        <row r="5894">
          <cell r="A5894" t="str">
            <v>5914333</v>
          </cell>
          <cell r="B5894" t="str">
            <v>Carga, manobra e descarga de materiais diversos em caminhão carroceria de 15 t - carga e descarga com caminhão guindauto de 20 t.m</v>
          </cell>
          <cell r="C5894" t="str">
            <v>t</v>
          </cell>
          <cell r="D5894">
            <v>31.97</v>
          </cell>
        </row>
        <row r="5895">
          <cell r="A5895" t="str">
            <v>5914655</v>
          </cell>
          <cell r="B5895" t="str">
            <v>Carga, manobra e descarga de materiais diversos em caminhão carroceria de 15 t - carga e descarga manuais</v>
          </cell>
          <cell r="C5895" t="str">
            <v>t</v>
          </cell>
          <cell r="D5895">
            <v>32.130000000000003</v>
          </cell>
        </row>
        <row r="5896">
          <cell r="A5896" t="str">
            <v>5915474</v>
          </cell>
          <cell r="B5896" t="str">
            <v>Carga, manobra e descarga de materiais diversos em caminhão carroceria de 5 t - carga e descarga manuais</v>
          </cell>
          <cell r="C5896" t="str">
            <v>t</v>
          </cell>
          <cell r="D5896">
            <v>29.39</v>
          </cell>
        </row>
        <row r="5897">
          <cell r="A5897" t="str">
            <v>5914654</v>
          </cell>
          <cell r="B5897" t="str">
            <v>Carga, manobra e descarga de materiais diversos em caminhão carroceria de 9 t - carga e descarga manuais</v>
          </cell>
          <cell r="C5897" t="str">
            <v>t</v>
          </cell>
          <cell r="D5897">
            <v>26.83</v>
          </cell>
        </row>
        <row r="5898">
          <cell r="A5898" t="str">
            <v>5914686</v>
          </cell>
          <cell r="B5898" t="str">
            <v>Carga, manobra e descarga de materiais metálicos e acessórios diversos com locomotiva diesel-elétrica em vagão fechado com capacidade de 64 t - carga e descarga com carregadeira - bitola métrica</v>
          </cell>
          <cell r="C5898" t="str">
            <v>t</v>
          </cell>
          <cell r="D5898">
            <v>25.04</v>
          </cell>
        </row>
        <row r="5899">
          <cell r="A5899" t="str">
            <v>5914685</v>
          </cell>
          <cell r="B5899" t="str">
            <v>Carga, manobra e descarga de materiais metálicos e acessórios diversos com locomotiva diesel-elétrica em vagão fechado com capacidade de 99 t - carga e descarga com carregadeira - bitola larga</v>
          </cell>
          <cell r="C5899" t="str">
            <v>t</v>
          </cell>
          <cell r="D5899">
            <v>25.47</v>
          </cell>
        </row>
        <row r="5900">
          <cell r="A5900" t="str">
            <v>5914682</v>
          </cell>
          <cell r="B5900" t="str">
            <v>Carga, manobra e descarga de materiais metálicos para AMV de bitola larga, qualquer abertura, com locomotiva diesel-elétrica em vagão plataforma com capacidade de 98 t - carga e descarga com carregadeira - bitola larga</v>
          </cell>
          <cell r="C5900" t="str">
            <v>t</v>
          </cell>
          <cell r="D5900">
            <v>32.72</v>
          </cell>
        </row>
        <row r="5901">
          <cell r="A5901" t="str">
            <v>5915019</v>
          </cell>
          <cell r="B5901" t="str">
            <v>Carga, manobra e descarga de materiais metálicos para AMV de bitola larga, qualquer abertura, em cavalo mecânico com semirreboque com capacidade de 30 t - carga e descarga com carregadeira</v>
          </cell>
          <cell r="C5901" t="str">
            <v>t</v>
          </cell>
          <cell r="D5901">
            <v>13.28</v>
          </cell>
        </row>
        <row r="5902">
          <cell r="A5902" t="str">
            <v>5914683</v>
          </cell>
          <cell r="B5902" t="str">
            <v>Carga, manobra e descarga de materiais metálicos para AMV de bitola métrica, qualquer abertura, com locomotiva diesel-elétrica em vagão plataforma com capacidade de 82 t - carga e descarga com carregadeira - bitola métrica</v>
          </cell>
          <cell r="C5902" t="str">
            <v>t</v>
          </cell>
          <cell r="D5902">
            <v>37.19</v>
          </cell>
        </row>
        <row r="5903">
          <cell r="A5903" t="str">
            <v>5915020</v>
          </cell>
          <cell r="B5903" t="str">
            <v>Carga, manobra e descarga de materiais metálicos para AMV de bitola métrica, qualquer abertura, em cavalo mecânico com semirreboque com capacidade de 30 t - carga e descarga com carregadeira</v>
          </cell>
          <cell r="C5903" t="str">
            <v>t</v>
          </cell>
          <cell r="D5903">
            <v>15.27</v>
          </cell>
        </row>
        <row r="5904">
          <cell r="A5904" t="str">
            <v>5914684</v>
          </cell>
          <cell r="B5904" t="str">
            <v>Carga, manobra e descarga de materiais metálicos para AMV de bitola mista, qualquer abertura, com locomotiva diesel-elétrica e vagão plataforma com capacidade de 98 t - carga e descarga com carregadeira</v>
          </cell>
          <cell r="C5904" t="str">
            <v>t</v>
          </cell>
          <cell r="D5904">
            <v>28.35</v>
          </cell>
        </row>
        <row r="5905">
          <cell r="A5905" t="str">
            <v>5915021</v>
          </cell>
          <cell r="B5905" t="str">
            <v>Carga, manobra e descarga de materiais metálicos para AMV de bitola mista, qualquer abertura, em cavalo mecânico com semirreboque com capacidade de 30 t - carga e descarga com carregadeira</v>
          </cell>
          <cell r="C5905" t="str">
            <v>t</v>
          </cell>
          <cell r="D5905">
            <v>11.51</v>
          </cell>
        </row>
        <row r="5906">
          <cell r="A5906" t="str">
            <v>5914675</v>
          </cell>
          <cell r="B5906" t="str">
            <v>Carga, manobra e descarga de material demolido em caminhão basculante de 6 m³ - carga com carregadeira de 1,72 m³ e descarga livre</v>
          </cell>
          <cell r="C5906" t="str">
            <v>t</v>
          </cell>
          <cell r="D5906">
            <v>2.9</v>
          </cell>
        </row>
        <row r="5907">
          <cell r="A5907" t="str">
            <v>5915433</v>
          </cell>
          <cell r="B5907" t="str">
            <v>Carga, manobra e descarga de material demolido em caminhão basculante de 6 m³ - carga manual e descarga livre</v>
          </cell>
          <cell r="C5907" t="str">
            <v>t</v>
          </cell>
          <cell r="D5907">
            <v>33.090000000000003</v>
          </cell>
        </row>
        <row r="5908">
          <cell r="A5908" t="str">
            <v>5914304</v>
          </cell>
          <cell r="B5908" t="str">
            <v>Carga, manobra e descarga de material fresado em caminhão basculante de 10 m³ - fresagem contínua em espessura de 3 cm - carga com fresadora e descarga livre</v>
          </cell>
          <cell r="C5908" t="str">
            <v>t</v>
          </cell>
          <cell r="D5908">
            <v>3.61</v>
          </cell>
        </row>
        <row r="5909">
          <cell r="A5909" t="str">
            <v>5914305</v>
          </cell>
          <cell r="B5909" t="str">
            <v>Carga, manobra e descarga de material fresado em caminhão basculante de 10 m³ - fresagem contínua em espessura de 4 cm - carga com fresadora e descarga livre</v>
          </cell>
          <cell r="C5909" t="str">
            <v>t</v>
          </cell>
          <cell r="D5909">
            <v>3.54</v>
          </cell>
        </row>
        <row r="5910">
          <cell r="A5910" t="str">
            <v>5915440</v>
          </cell>
          <cell r="B5910" t="str">
            <v>Carga, manobra e descarga de material fresado em caminhão basculante de 10 m³ - fresagem contínua em espessura de 5 cm - carga com fresadora e descarga livre</v>
          </cell>
          <cell r="C5910" t="str">
            <v>t</v>
          </cell>
          <cell r="D5910">
            <v>3.17</v>
          </cell>
        </row>
        <row r="5911">
          <cell r="A5911" t="str">
            <v>5914306</v>
          </cell>
          <cell r="B5911" t="str">
            <v>Carga, manobra e descarga de material fresado em caminhão basculante de 10 m³ - fresagem contínua em espessura de 6 cm - carga com fresadora e descarga livre</v>
          </cell>
          <cell r="C5911" t="str">
            <v>t</v>
          </cell>
          <cell r="D5911">
            <v>2.95</v>
          </cell>
        </row>
        <row r="5912">
          <cell r="A5912" t="str">
            <v>5914307</v>
          </cell>
          <cell r="B5912" t="str">
            <v>Carga, manobra e descarga de material fresado em caminhão basculante de 10 m³ - fresagem contínua em espessura de 7 cm - carga com fresadora e descarga livre</v>
          </cell>
          <cell r="C5912" t="str">
            <v>t</v>
          </cell>
          <cell r="D5912">
            <v>2.79</v>
          </cell>
        </row>
        <row r="5913">
          <cell r="A5913" t="str">
            <v>5914308</v>
          </cell>
          <cell r="B5913" t="str">
            <v>Carga, manobra e descarga de material fresado em caminhão basculante de 10 m³ - fresagem contínua em espessura de 8 cm - carga com fresadora e descarga livre</v>
          </cell>
          <cell r="C5913" t="str">
            <v>t</v>
          </cell>
          <cell r="D5913">
            <v>2.7</v>
          </cell>
        </row>
        <row r="5914">
          <cell r="A5914" t="str">
            <v>5914309</v>
          </cell>
          <cell r="B5914" t="str">
            <v>Carga, manobra e descarga de material fresado em caminhão basculante de 10 m³ - fresagem descontínua em espessura de 3 cm - carga com fresadora e descarga livre</v>
          </cell>
          <cell r="C5914" t="str">
            <v>t</v>
          </cell>
          <cell r="D5914">
            <v>5.97</v>
          </cell>
        </row>
        <row r="5915">
          <cell r="A5915" t="str">
            <v>5914310</v>
          </cell>
          <cell r="B5915" t="str">
            <v>Carga, manobra e descarga de material fresado em caminhão basculante de 10 m³ - fresagem descontínua em espessura de 4 cm - carga com fresadora e descarga livre</v>
          </cell>
          <cell r="C5915" t="str">
            <v>t</v>
          </cell>
          <cell r="D5915">
            <v>4.99</v>
          </cell>
        </row>
        <row r="5916">
          <cell r="A5916" t="str">
            <v>5914352</v>
          </cell>
          <cell r="B5916" t="str">
            <v>Carga, manobra e descarga de material fresado em caminhão basculante de 10 m³ - fresagem descontínua em espessura de 5 cm - carga com fresadora e descarga livre</v>
          </cell>
          <cell r="C5916" t="str">
            <v>t</v>
          </cell>
          <cell r="D5916">
            <v>4.45</v>
          </cell>
        </row>
        <row r="5917">
          <cell r="A5917" t="str">
            <v>5914311</v>
          </cell>
          <cell r="B5917" t="str">
            <v>Carga, manobra e descarga de material fresado em caminhão basculante de 10 m³ - fresagem descontínua em espessura de 6 cm - carga com fresadora e descarga livre</v>
          </cell>
          <cell r="C5917" t="str">
            <v>t</v>
          </cell>
          <cell r="D5917">
            <v>4.09</v>
          </cell>
        </row>
        <row r="5918">
          <cell r="A5918" t="str">
            <v>5914312</v>
          </cell>
          <cell r="B5918" t="str">
            <v>Carga, manobra e descarga de material fresado em caminhão basculante de 10 m³ - fresagem descontínua em espessura de 7 cm - carga com fresadora e descarga livre</v>
          </cell>
          <cell r="C5918" t="str">
            <v>t</v>
          </cell>
          <cell r="D5918">
            <v>3.87</v>
          </cell>
        </row>
        <row r="5919">
          <cell r="A5919" t="str">
            <v>5914313</v>
          </cell>
          <cell r="B5919" t="str">
            <v>Carga, manobra e descarga de material fresado em caminhão basculante de 10 m³ - fresagem descontínua em espessura de 8 cm - carga com fresadora e descarga livre</v>
          </cell>
          <cell r="C5919" t="str">
            <v>t</v>
          </cell>
          <cell r="D5919">
            <v>3.7</v>
          </cell>
        </row>
        <row r="5920">
          <cell r="A5920" t="str">
            <v>5914339</v>
          </cell>
          <cell r="B5920" t="str">
            <v>Carga, manobra e descarga de material fresado em caminhão basculante de 6 m³ - fresagem descontínua em espessura de 5 cm - carga com fresadora e descarga livre</v>
          </cell>
          <cell r="C5920" t="str">
            <v>t</v>
          </cell>
          <cell r="D5920">
            <v>8.86</v>
          </cell>
        </row>
        <row r="5921">
          <cell r="A5921" t="str">
            <v>5914650</v>
          </cell>
          <cell r="B5921" t="str">
            <v>Carga, manobra e descarga de mistura betuminosa a frio em caminhão basculante de 10 m³ - carga em usina de 60 t/h (PMF) e descarga em vibroacabadora</v>
          </cell>
          <cell r="C5921" t="str">
            <v>t</v>
          </cell>
          <cell r="D5921">
            <v>11.37</v>
          </cell>
        </row>
        <row r="5922">
          <cell r="A5922" t="str">
            <v>5914358</v>
          </cell>
          <cell r="B5922" t="str">
            <v>Carga, manobra e descarga de mistura betuminosa a frio em caminhão basculante de 6 m³ - carga em usina de 60 t/h (PMF) e descarga em vibroacabadora</v>
          </cell>
          <cell r="C5922" t="str">
            <v>t</v>
          </cell>
          <cell r="D5922">
            <v>8.35</v>
          </cell>
        </row>
        <row r="5923">
          <cell r="A5923" t="str">
            <v>5915421</v>
          </cell>
          <cell r="B5923" t="str">
            <v>Carga, manobra e descarga de mistura betuminosa a frio em caminhão basculante de 6 m³ - carga em usina de 60 t/h (PMF) e descarga manual</v>
          </cell>
          <cell r="C5923" t="str">
            <v>t</v>
          </cell>
          <cell r="D5923">
            <v>24.02</v>
          </cell>
        </row>
        <row r="5924">
          <cell r="A5924" t="str">
            <v>5914649</v>
          </cell>
          <cell r="B5924" t="str">
            <v>Carga, manobra e descarga de mistura betuminosa a quente em caminhão basculante de 10 m³ - carga em usina de asfalto 100/140 t/h e descarga em vibroacabadora</v>
          </cell>
          <cell r="C5924" t="str">
            <v>t</v>
          </cell>
          <cell r="D5924">
            <v>7.88</v>
          </cell>
        </row>
        <row r="5925">
          <cell r="A5925" t="str">
            <v>5914643</v>
          </cell>
          <cell r="B5925" t="str">
            <v>Carga, manobra e descarga de mistura betuminosa a quente em caminhão basculante de 6 m³ - carga em usina de asfalto 100/140 t/h e descarga em vibroacabadora</v>
          </cell>
          <cell r="C5925" t="str">
            <v>t</v>
          </cell>
          <cell r="D5925">
            <v>5.0599999999999996</v>
          </cell>
        </row>
        <row r="5926">
          <cell r="A5926" t="str">
            <v>5914328</v>
          </cell>
          <cell r="B5926" t="str">
            <v>Carga, manobra e descarga de mistura betuminosa a quente em caminhão basculante de 6 m³ - carga em usina de asfalto 100/140 t/h e descarga manual</v>
          </cell>
          <cell r="C5926" t="str">
            <v>t</v>
          </cell>
          <cell r="D5926">
            <v>25.24</v>
          </cell>
        </row>
        <row r="5927">
          <cell r="A5927" t="str">
            <v>5914610</v>
          </cell>
          <cell r="B5927" t="str">
            <v>Carga, manobra e descarga de mistura betuminosa a quente em caminhão com caçamba térmica de 6 m³ - carga em usina de asfalto de 100/140 t/h e descarga manual</v>
          </cell>
          <cell r="C5927" t="str">
            <v>t</v>
          </cell>
          <cell r="D5927">
            <v>35.479999999999997</v>
          </cell>
        </row>
        <row r="5928">
          <cell r="A5928" t="str">
            <v>5915408</v>
          </cell>
          <cell r="B5928" t="str">
            <v>Carga, manobra e descarga de mistura reciclada com espuma de asfalto em caminhão basculante de 10 m³ - carga em usina de reciclagem a frio e descarga em vibroacabadora</v>
          </cell>
          <cell r="C5928" t="str">
            <v>t</v>
          </cell>
          <cell r="D5928">
            <v>5.69</v>
          </cell>
        </row>
        <row r="5929">
          <cell r="A5929" t="str">
            <v>5915306</v>
          </cell>
          <cell r="B5929" t="str">
            <v>Carga, manobra e descarga de tetrápodes em cavalo mecânico com semirreboque com capacidade de 30 t - carga e descarga com guindaste</v>
          </cell>
          <cell r="C5929" t="str">
            <v>un</v>
          </cell>
          <cell r="D5929">
            <v>35.74</v>
          </cell>
        </row>
        <row r="5930">
          <cell r="A5930" t="str">
            <v>5914708</v>
          </cell>
          <cell r="B5930" t="str">
            <v>Carga, manobra e descarga de TLS de TR45 de 120 m com locomotiva diesel-elétrica em vagão plataforma com capacidade de 82 t - carga e descarga com manipulador de TLS - bitola métrica</v>
          </cell>
          <cell r="C5930" t="str">
            <v>t</v>
          </cell>
          <cell r="D5930">
            <v>41.31</v>
          </cell>
        </row>
        <row r="5931">
          <cell r="A5931" t="str">
            <v>5914687</v>
          </cell>
          <cell r="B5931" t="str">
            <v>Carga, manobra e descarga de TLS de TR45 de 120 m com locomotiva diesel-elétrica em vagão plataforma com capacidade de 98 t - carga e descarga com manipulador de TLS - bitola larga</v>
          </cell>
          <cell r="C5931" t="str">
            <v>t</v>
          </cell>
          <cell r="D5931">
            <v>41.54</v>
          </cell>
        </row>
        <row r="5932">
          <cell r="A5932" t="str">
            <v>5914709</v>
          </cell>
          <cell r="B5932" t="str">
            <v>Carga, manobra e descarga de TLS de TR45 de 240 m com locomotiva diesel-elétrica em vagão plataforma com capacidade de 82 t - carga e descarga com manipulador de TLS - bitola métrica</v>
          </cell>
          <cell r="C5932" t="str">
            <v>t</v>
          </cell>
          <cell r="D5932">
            <v>45.45</v>
          </cell>
        </row>
        <row r="5933">
          <cell r="A5933" t="str">
            <v>5914688</v>
          </cell>
          <cell r="B5933" t="str">
            <v>Carga, manobra e descarga de TLS de TR45 de 240 m com locomotiva diesel-elétrica em vagão plataforma com capacidade de 98 t - carga e descarga com manipulador de TLS - bitola larga</v>
          </cell>
          <cell r="C5933" t="str">
            <v>t</v>
          </cell>
          <cell r="D5933">
            <v>45</v>
          </cell>
        </row>
        <row r="5934">
          <cell r="A5934" t="str">
            <v>5914695</v>
          </cell>
          <cell r="B5934" t="str">
            <v>Carga, manobra e descarga de TLS de TR57 de 120 m com locomotiva diesel-elétrica em vagão plataforma com capacidade de 82 t - carga e descarga com manipulador de TLS - bitola métrica</v>
          </cell>
          <cell r="C5934" t="str">
            <v>t</v>
          </cell>
          <cell r="D5934">
            <v>32.42</v>
          </cell>
        </row>
        <row r="5935">
          <cell r="A5935" t="str">
            <v>5914689</v>
          </cell>
          <cell r="B5935" t="str">
            <v>Carga, manobra e descarga de TLS de TR57 de 120 m com locomotiva diesel-elétrica em vagão plataforma com capacidade de 98 t - carga e descarga com manipulador de TLS - bitola larga</v>
          </cell>
          <cell r="C5935" t="str">
            <v>t</v>
          </cell>
          <cell r="D5935">
            <v>32.6</v>
          </cell>
        </row>
        <row r="5936">
          <cell r="A5936" t="str">
            <v>5914696</v>
          </cell>
          <cell r="B5936" t="str">
            <v>Carga, manobra e descarga de TLS de TR57 de 240 m com locomotiva diesel-elétrica em vagão plataforma com capacidade de 82 t - carga e descarga com manipulador de TLS - bitola métrica</v>
          </cell>
          <cell r="C5936" t="str">
            <v>t</v>
          </cell>
          <cell r="D5936">
            <v>35.659999999999997</v>
          </cell>
        </row>
        <row r="5937">
          <cell r="A5937" t="str">
            <v>5914690</v>
          </cell>
          <cell r="B5937" t="str">
            <v>Carga, manobra e descarga de TLS de TR57 de 240 m com locomotiva diesel-elétrica em vagão plataforma com capacidade de 98 t - carga e descarga com manipulador de TLS - bitola larga</v>
          </cell>
          <cell r="C5937" t="str">
            <v>t</v>
          </cell>
          <cell r="D5937">
            <v>35.31</v>
          </cell>
        </row>
        <row r="5938">
          <cell r="A5938" t="str">
            <v>5914697</v>
          </cell>
          <cell r="B5938" t="str">
            <v>Carga, manobra e descarga de TLS de TR68 de 120 m com locomotiva diesel-elétrica em vagão plataforma com capacidade de 82 t - carga e descarga com manipulador de TLS - bitola métrica</v>
          </cell>
          <cell r="C5938" t="str">
            <v>t</v>
          </cell>
          <cell r="D5938">
            <v>27.37</v>
          </cell>
        </row>
        <row r="5939">
          <cell r="A5939" t="str">
            <v>5914691</v>
          </cell>
          <cell r="B5939" t="str">
            <v>Carga, manobra e descarga de TLS de TR68 de 120 m com locomotiva diesel-elétrica em vagão plataforma com capacidade de 98 t - carga e descarga com manipulador de TLS - bitola larga</v>
          </cell>
          <cell r="C5939" t="str">
            <v>t</v>
          </cell>
          <cell r="D5939">
            <v>27.52</v>
          </cell>
        </row>
        <row r="5940">
          <cell r="A5940" t="str">
            <v>5914698</v>
          </cell>
          <cell r="B5940" t="str">
            <v>Carga, manobra e descarga de TLS de TR68 de 240 m com locomotiva diesel-elétrica em vagão plataforma com capacidade de 82 t - carga e descarga com manipulador de TLS - bitola métrica</v>
          </cell>
          <cell r="C5940" t="str">
            <v>t</v>
          </cell>
          <cell r="D5940">
            <v>30.1</v>
          </cell>
        </row>
        <row r="5941">
          <cell r="A5941" t="str">
            <v>5914692</v>
          </cell>
          <cell r="B5941" t="str">
            <v>Carga, manobra e descarga de TLS de TR68 de 240 m com locomotiva diesel-elétrica em vagão plataforma com capacidade de 98 t - carga e descarga com manipulador de TLS - bitola larga</v>
          </cell>
          <cell r="C5941" t="str">
            <v>t</v>
          </cell>
          <cell r="D5941">
            <v>29.8</v>
          </cell>
        </row>
        <row r="5942">
          <cell r="A5942" t="str">
            <v>5914699</v>
          </cell>
          <cell r="B5942" t="str">
            <v>Carga, manobra e descarga de TLS de UIC60 de 120 m com locomotiva diesel-elétrica em vagão plataforma com capacidade de 82 t - carga e descarga com manipulador de TLS - bitola métrica</v>
          </cell>
          <cell r="C5942" t="str">
            <v>t</v>
          </cell>
          <cell r="D5942">
            <v>30.64</v>
          </cell>
        </row>
        <row r="5943">
          <cell r="A5943" t="str">
            <v>5914693</v>
          </cell>
          <cell r="B5943" t="str">
            <v>Carga, manobra e descarga de TLS de UIC60 de 120 m com locomotiva diesel-elétrica em vagão plataforma com capacidade de 98 t - carga e descarga com manipulador de TLS - bitola larga</v>
          </cell>
          <cell r="C5943" t="str">
            <v>t</v>
          </cell>
          <cell r="D5943">
            <v>30.81</v>
          </cell>
        </row>
        <row r="5944">
          <cell r="A5944" t="str">
            <v>5914700</v>
          </cell>
          <cell r="B5944" t="str">
            <v>Carga, manobra e descarga de TLS de UIC60 de 240 m com locomotiva diesel-elétrica em vagão plataforma com capacidade de 82 t - carga e descarga com manipulador de TLS - bitola métrica</v>
          </cell>
          <cell r="C5944" t="str">
            <v>t</v>
          </cell>
          <cell r="D5944">
            <v>33.700000000000003</v>
          </cell>
        </row>
        <row r="5945">
          <cell r="A5945" t="str">
            <v>5914694</v>
          </cell>
          <cell r="B5945" t="str">
            <v>Carga, manobra e descarga de TLS de UIC60 de 240 m com locomotiva diesel-elétrica em vagão plataforma com capacidade de 98 t - carga e descarga com manipulador de TLS - bitola larga</v>
          </cell>
          <cell r="C5945" t="str">
            <v>t</v>
          </cell>
          <cell r="D5945">
            <v>33.369999999999997</v>
          </cell>
        </row>
        <row r="5946">
          <cell r="A5946" t="str">
            <v>5915441</v>
          </cell>
          <cell r="B5946" t="str">
            <v>Carga, manobra e descarga de trituração de galhos e troncos em caminhão basculante de 6 m³ - carga com trituradora e descarga livre</v>
          </cell>
          <cell r="C5946" t="str">
            <v>t</v>
          </cell>
          <cell r="D5946">
            <v>93.83</v>
          </cell>
        </row>
        <row r="5947">
          <cell r="A5947" t="str">
            <v>5901639</v>
          </cell>
          <cell r="B5947" t="str">
            <v>Transporte com caminhão basculante com caçamba estanque com capacidade de 14 m³ - rodovia em leito natural</v>
          </cell>
          <cell r="C5947" t="str">
            <v>tkm</v>
          </cell>
          <cell r="D5947">
            <v>0.89</v>
          </cell>
        </row>
        <row r="5948">
          <cell r="A5948" t="str">
            <v>5901638</v>
          </cell>
          <cell r="B5948" t="str">
            <v>Transporte com caminhão basculante com caçamba estanque com capacidade de 14 m³ - rodovia em revestimento primário</v>
          </cell>
          <cell r="C5948" t="str">
            <v>tkm</v>
          </cell>
          <cell r="D5948">
            <v>0.72</v>
          </cell>
        </row>
        <row r="5949">
          <cell r="A5949" t="str">
            <v>5901640</v>
          </cell>
          <cell r="B5949" t="str">
            <v>Transporte com caminhão basculante com caçamba estanque com capacidade de 14 m³ - rodovia pavimentada</v>
          </cell>
          <cell r="C5949" t="str">
            <v>tkm</v>
          </cell>
          <cell r="D5949">
            <v>0.65</v>
          </cell>
        </row>
        <row r="5950">
          <cell r="A5950" t="str">
            <v>5914359</v>
          </cell>
          <cell r="B5950" t="str">
            <v>Transporte com caminhão basculante de 10 m³ - rodovia em leito natural</v>
          </cell>
          <cell r="C5950" t="str">
            <v>tkm</v>
          </cell>
          <cell r="D5950">
            <v>1.24</v>
          </cell>
        </row>
        <row r="5951">
          <cell r="A5951" t="str">
            <v>5914374</v>
          </cell>
          <cell r="B5951" t="str">
            <v>Transporte com caminhão basculante de 10 m³ - rodovia em revestimento primário</v>
          </cell>
          <cell r="C5951" t="str">
            <v>tkm</v>
          </cell>
          <cell r="D5951">
            <v>1</v>
          </cell>
        </row>
        <row r="5952">
          <cell r="A5952" t="str">
            <v>5914389</v>
          </cell>
          <cell r="B5952" t="str">
            <v>Transporte com caminhão basculante de 10 m³ - rodovia pavimentada</v>
          </cell>
          <cell r="C5952" t="str">
            <v>tkm</v>
          </cell>
          <cell r="D5952">
            <v>0.81</v>
          </cell>
        </row>
        <row r="5953">
          <cell r="A5953" t="str">
            <v>5915319</v>
          </cell>
          <cell r="B5953" t="str">
            <v>Transporte com caminhão basculante de 14 m³ - rodovia em leito natural</v>
          </cell>
          <cell r="C5953" t="str">
            <v>tkm</v>
          </cell>
          <cell r="D5953">
            <v>0.89</v>
          </cell>
        </row>
        <row r="5954">
          <cell r="A5954" t="str">
            <v>5915320</v>
          </cell>
          <cell r="B5954" t="str">
            <v>Transporte com caminhão basculante de 14 m³ - rodovia em revestimento primário</v>
          </cell>
          <cell r="C5954" t="str">
            <v>tkm</v>
          </cell>
          <cell r="D5954">
            <v>0.71</v>
          </cell>
        </row>
        <row r="5955">
          <cell r="A5955" t="str">
            <v>5915321</v>
          </cell>
          <cell r="B5955" t="str">
            <v>Transporte com caminhão basculante de 14 m³ - rodovia pavimentada</v>
          </cell>
          <cell r="C5955" t="str">
            <v>tkm</v>
          </cell>
          <cell r="D5955">
            <v>0.64</v>
          </cell>
        </row>
        <row r="5956">
          <cell r="A5956" t="str">
            <v>5914314</v>
          </cell>
          <cell r="B5956" t="str">
            <v>Transporte com caminhão basculante de 6 m³ - rodovia em leito natural</v>
          </cell>
          <cell r="C5956" t="str">
            <v>tkm</v>
          </cell>
          <cell r="D5956">
            <v>1.2</v>
          </cell>
        </row>
        <row r="5957">
          <cell r="A5957" t="str">
            <v>5914329</v>
          </cell>
          <cell r="B5957" t="str">
            <v>Transporte com caminhão basculante de 6 m³ - rodovia em revestimento primário</v>
          </cell>
          <cell r="C5957" t="str">
            <v>tkm</v>
          </cell>
          <cell r="D5957">
            <v>0.96</v>
          </cell>
        </row>
        <row r="5958">
          <cell r="A5958" t="str">
            <v>5914344</v>
          </cell>
          <cell r="B5958" t="str">
            <v>Transporte com caminhão basculante de 6 m³ - rodovia pavimentada</v>
          </cell>
          <cell r="C5958" t="str">
            <v>tkm</v>
          </cell>
          <cell r="D5958">
            <v>0.78</v>
          </cell>
        </row>
        <row r="5959">
          <cell r="A5959" t="str">
            <v>5914539</v>
          </cell>
          <cell r="B5959" t="str">
            <v>Transporte com caminhão betoneira - rodovia em leito natural</v>
          </cell>
          <cell r="C5959" t="str">
            <v>tkm</v>
          </cell>
          <cell r="D5959">
            <v>0.98</v>
          </cell>
        </row>
        <row r="5960">
          <cell r="A5960" t="str">
            <v>5914554</v>
          </cell>
          <cell r="B5960" t="str">
            <v>Transporte com caminhão betoneira - rodovia em revestimento primário</v>
          </cell>
          <cell r="C5960" t="str">
            <v>tkm</v>
          </cell>
          <cell r="D5960">
            <v>0.79</v>
          </cell>
        </row>
        <row r="5961">
          <cell r="A5961" t="str">
            <v>5914569</v>
          </cell>
          <cell r="B5961" t="str">
            <v>Transporte com caminhão betoneira - rodovia pavimentada</v>
          </cell>
          <cell r="C5961" t="str">
            <v>tkm</v>
          </cell>
          <cell r="D5961">
            <v>0.64</v>
          </cell>
        </row>
        <row r="5962">
          <cell r="A5962" t="str">
            <v>5915012</v>
          </cell>
          <cell r="B5962" t="str">
            <v>Transporte com caminhão carroceria com capacidade de 11 t e com guindauto de 45 t.m - rodovia em leito natural</v>
          </cell>
          <cell r="C5962" t="str">
            <v>tkm</v>
          </cell>
          <cell r="D5962">
            <v>2.1</v>
          </cell>
        </row>
        <row r="5963">
          <cell r="A5963" t="str">
            <v>5915013</v>
          </cell>
          <cell r="B5963" t="str">
            <v>Transporte com caminhão carroceria com capacidade de 11 t e com guindauto de 45 t.m - rodovia em revestimento primário</v>
          </cell>
          <cell r="C5963" t="str">
            <v>tkm</v>
          </cell>
          <cell r="D5963">
            <v>1.68</v>
          </cell>
        </row>
        <row r="5964">
          <cell r="A5964" t="str">
            <v>5915014</v>
          </cell>
          <cell r="B5964" t="str">
            <v>Transporte com caminhão carroceria com capacidade de 11 t e com guindauto de 45 t.m - rodovia pavimentada</v>
          </cell>
          <cell r="C5964" t="str">
            <v>tkm</v>
          </cell>
          <cell r="D5964">
            <v>1.37</v>
          </cell>
        </row>
        <row r="5965">
          <cell r="A5965" t="str">
            <v>5914584</v>
          </cell>
          <cell r="B5965" t="str">
            <v>Transporte com caminhão carroceria com capacidade de 7 t e com guindauto de 20 t.m - rodovia em leito natural</v>
          </cell>
          <cell r="C5965" t="str">
            <v>tkm</v>
          </cell>
          <cell r="D5965">
            <v>2.67</v>
          </cell>
        </row>
        <row r="5966">
          <cell r="A5966" t="str">
            <v>5914599</v>
          </cell>
          <cell r="B5966" t="str">
            <v>Transporte com caminhão carroceria com capacidade de 7 t e com guindauto de 20 t.m - rodovia em revestimento primário</v>
          </cell>
          <cell r="C5966" t="str">
            <v>tkm</v>
          </cell>
          <cell r="D5966">
            <v>2.14</v>
          </cell>
        </row>
        <row r="5967">
          <cell r="A5967" t="str">
            <v>5914614</v>
          </cell>
          <cell r="B5967" t="str">
            <v>Transporte com caminhão carroceria com capacidade de 7 t e com guindauto de 20 t.m - rodovia pavimentada</v>
          </cell>
          <cell r="C5967" t="str">
            <v>tkm</v>
          </cell>
          <cell r="D5967">
            <v>1.74</v>
          </cell>
        </row>
        <row r="5968">
          <cell r="A5968" t="str">
            <v>5914581</v>
          </cell>
          <cell r="B5968" t="str">
            <v>Transporte com caminhão carroceria com capacidade de 9 t e com guindauto de 10 t.m - rodovia em leito natural</v>
          </cell>
          <cell r="C5968" t="str">
            <v>tkm</v>
          </cell>
          <cell r="D5968">
            <v>2.38</v>
          </cell>
        </row>
        <row r="5969">
          <cell r="A5969" t="str">
            <v>5914582</v>
          </cell>
          <cell r="B5969" t="str">
            <v>Transporte com caminhão carroceria com capacidade de 9 t e com guindauto de 10 t.m - rodovia em revestimento primário</v>
          </cell>
          <cell r="C5969" t="str">
            <v>tkm</v>
          </cell>
          <cell r="D5969">
            <v>1.9</v>
          </cell>
        </row>
        <row r="5970">
          <cell r="A5970" t="str">
            <v>5914583</v>
          </cell>
          <cell r="B5970" t="str">
            <v>Transporte com caminhão carroceria com capacidade de 9 t e com guindauto de 10 t.m - rodovia pavimentada</v>
          </cell>
          <cell r="C5970" t="str">
            <v>tkm</v>
          </cell>
          <cell r="D5970">
            <v>1.55</v>
          </cell>
        </row>
        <row r="5971">
          <cell r="A5971" t="str">
            <v>5914449</v>
          </cell>
          <cell r="B5971" t="str">
            <v>Transporte com caminhão carroceria de 15 t - rodovia em leito natural</v>
          </cell>
          <cell r="C5971" t="str">
            <v>tkm</v>
          </cell>
          <cell r="D5971">
            <v>1.04</v>
          </cell>
        </row>
        <row r="5972">
          <cell r="A5972" t="str">
            <v>5914464</v>
          </cell>
          <cell r="B5972" t="str">
            <v>Transporte com caminhão carroceria de 15 t - rodovia em revestimento primário</v>
          </cell>
          <cell r="C5972" t="str">
            <v>tkm</v>
          </cell>
          <cell r="D5972">
            <v>0.83</v>
          </cell>
        </row>
        <row r="5973">
          <cell r="A5973" t="str">
            <v>5914479</v>
          </cell>
          <cell r="B5973" t="str">
            <v>Transporte com caminhão carroceria de 15 t - rodovia pavimentada</v>
          </cell>
          <cell r="C5973" t="str">
            <v>tkm</v>
          </cell>
          <cell r="D5973">
            <v>0.68</v>
          </cell>
        </row>
        <row r="5974">
          <cell r="A5974" t="str">
            <v>5915322</v>
          </cell>
          <cell r="B5974" t="str">
            <v>Transporte com caminhão carroceria de 5 t - rodovia em leito natural</v>
          </cell>
          <cell r="C5974" t="str">
            <v>tkm</v>
          </cell>
          <cell r="D5974">
            <v>1.75</v>
          </cell>
        </row>
        <row r="5975">
          <cell r="A5975" t="str">
            <v>5915323</v>
          </cell>
          <cell r="B5975" t="str">
            <v>Transporte com caminhão carroceria de 5 t - rodovia em revestimento primário</v>
          </cell>
          <cell r="C5975" t="str">
            <v>tkm</v>
          </cell>
          <cell r="D5975">
            <v>1.4</v>
          </cell>
        </row>
        <row r="5976">
          <cell r="A5976" t="str">
            <v>5915324</v>
          </cell>
          <cell r="B5976" t="str">
            <v>Transporte com caminhão carroceria de 5 t - rodovia pavimentada</v>
          </cell>
          <cell r="C5976" t="str">
            <v>tkm</v>
          </cell>
          <cell r="D5976">
            <v>1.1399999999999999</v>
          </cell>
        </row>
        <row r="5977">
          <cell r="A5977" t="str">
            <v>5914404</v>
          </cell>
          <cell r="B5977" t="str">
            <v>Transporte com caminhão carroceria de 9 t - rodovia em leito natural</v>
          </cell>
          <cell r="C5977" t="str">
            <v>tkm</v>
          </cell>
          <cell r="D5977">
            <v>1.1200000000000001</v>
          </cell>
        </row>
        <row r="5978">
          <cell r="A5978" t="str">
            <v>5914419</v>
          </cell>
          <cell r="B5978" t="str">
            <v>Transporte com caminhão carroceria de 9 t - rodovia em revestimento primário</v>
          </cell>
          <cell r="C5978" t="str">
            <v>tkm</v>
          </cell>
          <cell r="D5978">
            <v>0.9</v>
          </cell>
        </row>
        <row r="5979">
          <cell r="A5979" t="str">
            <v>5914434</v>
          </cell>
          <cell r="B5979" t="str">
            <v>Transporte com caminhão carroceria de 9 t - rodovia pavimentada</v>
          </cell>
          <cell r="C5979" t="str">
            <v>tkm</v>
          </cell>
          <cell r="D5979">
            <v>0.73</v>
          </cell>
        </row>
        <row r="5980">
          <cell r="A5980" t="str">
            <v>5914635</v>
          </cell>
          <cell r="B5980" t="str">
            <v>Transporte com cavalo mecânico com semirreboque com capacidade de 22 t - rodovia em leito natural</v>
          </cell>
          <cell r="C5980" t="str">
            <v>tkm</v>
          </cell>
          <cell r="D5980">
            <v>1.1100000000000001</v>
          </cell>
        </row>
        <row r="5981">
          <cell r="A5981" t="str">
            <v>5914636</v>
          </cell>
          <cell r="B5981" t="str">
            <v>Transporte com cavalo mecânico com semirreboque com capacidade de 22 t - rodovia em revestimento primário</v>
          </cell>
          <cell r="C5981" t="str">
            <v>tkm</v>
          </cell>
          <cell r="D5981">
            <v>0.88</v>
          </cell>
        </row>
        <row r="5982">
          <cell r="A5982" t="str">
            <v>5914637</v>
          </cell>
          <cell r="B5982" t="str">
            <v>Transporte com cavalo mecânico com semirreboque com capacidade de 22 t - rodovia pavimentada</v>
          </cell>
          <cell r="C5982" t="str">
            <v>tkm</v>
          </cell>
          <cell r="D5982">
            <v>0.72</v>
          </cell>
        </row>
        <row r="5983">
          <cell r="A5983" t="str">
            <v>5914638</v>
          </cell>
          <cell r="B5983" t="str">
            <v>Transporte com cavalo mecânico com semirreboque com capacidade de 30 t - rodovia em leito natural</v>
          </cell>
          <cell r="C5983" t="str">
            <v>tkm</v>
          </cell>
          <cell r="D5983">
            <v>0.87</v>
          </cell>
        </row>
        <row r="5984">
          <cell r="A5984" t="str">
            <v>5914639</v>
          </cell>
          <cell r="B5984" t="str">
            <v>Transporte com cavalo mecânico com semirreboque com capacidade de 30 t - rodovia em revestimento primário</v>
          </cell>
          <cell r="C5984" t="str">
            <v>tkm</v>
          </cell>
          <cell r="D5984">
            <v>0.69</v>
          </cell>
        </row>
        <row r="5985">
          <cell r="A5985" t="str">
            <v>5914640</v>
          </cell>
          <cell r="B5985" t="str">
            <v>Transporte com cavalo mecânico com semirreboque com capacidade de 30 t - rodovia pavimentada</v>
          </cell>
          <cell r="C5985" t="str">
            <v>tkm</v>
          </cell>
          <cell r="D5985">
            <v>0.56000000000000005</v>
          </cell>
        </row>
        <row r="5986">
          <cell r="A5986" t="str">
            <v>5915466</v>
          </cell>
          <cell r="B5986" t="str">
            <v>Transporte de água com caminhão tanque de 10.000 l - rodovia em leito natural</v>
          </cell>
          <cell r="C5986" t="str">
            <v>tkm</v>
          </cell>
          <cell r="D5986">
            <v>1.97</v>
          </cell>
        </row>
        <row r="5987">
          <cell r="A5987" t="str">
            <v>5915467</v>
          </cell>
          <cell r="B5987" t="str">
            <v>Transporte de água com caminhão tanque de 10.000 l - rodovia em revestimento primário</v>
          </cell>
          <cell r="C5987" t="str">
            <v>tkm</v>
          </cell>
          <cell r="D5987">
            <v>1.58</v>
          </cell>
        </row>
        <row r="5988">
          <cell r="A5988" t="str">
            <v>5915468</v>
          </cell>
          <cell r="B5988" t="str">
            <v>Transporte de água com caminhão tanque de 10.000 l - rodovia pavimentada</v>
          </cell>
          <cell r="C5988" t="str">
            <v>tkm</v>
          </cell>
          <cell r="D5988">
            <v>1.28</v>
          </cell>
        </row>
        <row r="5989">
          <cell r="A5989" t="str">
            <v>5914617</v>
          </cell>
          <cell r="B5989" t="str">
            <v>Transporte de água com caminhão tanque de 13.000 l - rodovia em leito natural</v>
          </cell>
          <cell r="C5989" t="str">
            <v>tkm</v>
          </cell>
          <cell r="D5989">
            <v>1.53</v>
          </cell>
        </row>
        <row r="5990">
          <cell r="A5990" t="str">
            <v>5914618</v>
          </cell>
          <cell r="B5990" t="str">
            <v>Transporte de água com caminhão tanque de 13.000 l - rodovia em revestimento primário</v>
          </cell>
          <cell r="C5990" t="str">
            <v>tkm</v>
          </cell>
          <cell r="D5990">
            <v>1.22</v>
          </cell>
        </row>
        <row r="5991">
          <cell r="A5991" t="str">
            <v>5914619</v>
          </cell>
          <cell r="B5991" t="str">
            <v>Transporte de água com caminhão tanque de 13.000 l - rodovia pavimentada</v>
          </cell>
          <cell r="C5991" t="str">
            <v>tkm</v>
          </cell>
          <cell r="D5991">
            <v>0.99</v>
          </cell>
        </row>
        <row r="5992">
          <cell r="A5992" t="str">
            <v>5915451</v>
          </cell>
          <cell r="B5992" t="str">
            <v>Transporte de água com caminhão tanque de 6.000 l - rodovia em leito natural</v>
          </cell>
          <cell r="C5992" t="str">
            <v>tkm</v>
          </cell>
          <cell r="D5992">
            <v>2.5299999999999998</v>
          </cell>
        </row>
        <row r="5993">
          <cell r="A5993" t="str">
            <v>5915452</v>
          </cell>
          <cell r="B5993" t="str">
            <v>Transporte de água com caminhão tanque de 6.000 l - rodovia em revestimento primário</v>
          </cell>
          <cell r="C5993" t="str">
            <v>tkm</v>
          </cell>
          <cell r="D5993">
            <v>2.02</v>
          </cell>
        </row>
        <row r="5994">
          <cell r="A5994" t="str">
            <v>5915453</v>
          </cell>
          <cell r="B5994" t="str">
            <v>Transporte de água com caminhão tanque de 6.000 l - rodovia pavimentada</v>
          </cell>
          <cell r="C5994" t="str">
            <v>tkm</v>
          </cell>
          <cell r="D5994">
            <v>1.65</v>
          </cell>
        </row>
        <row r="5995">
          <cell r="A5995" t="str">
            <v>5915448</v>
          </cell>
          <cell r="B5995" t="str">
            <v>Transporte de água com caminhão tanque de 8.000 l - rodovia em leito natural</v>
          </cell>
          <cell r="C5995" t="str">
            <v>tkm</v>
          </cell>
          <cell r="D5995">
            <v>1.94</v>
          </cell>
        </row>
        <row r="5996">
          <cell r="A5996" t="str">
            <v>5915449</v>
          </cell>
          <cell r="B5996" t="str">
            <v>Transporte de água com caminhão tanque de 8.000 l - rodovia em revestimento primário</v>
          </cell>
          <cell r="C5996" t="str">
            <v>tkm</v>
          </cell>
          <cell r="D5996">
            <v>1.55</v>
          </cell>
        </row>
        <row r="5997">
          <cell r="A5997" t="str">
            <v>5915450</v>
          </cell>
          <cell r="B5997" t="str">
            <v>Transporte de água com caminhão tanque de 8.000 l - rodovia pavimentada</v>
          </cell>
          <cell r="C5997" t="str">
            <v>tkm</v>
          </cell>
          <cell r="D5997">
            <v>1.27</v>
          </cell>
        </row>
        <row r="5998">
          <cell r="A5998" t="str">
            <v>5901641</v>
          </cell>
          <cell r="B5998" t="str">
            <v>Transporte de areia fina com draga hopper - capacidade da cisterna de 1.000 m³</v>
          </cell>
          <cell r="C5998" t="str">
            <v>m³km</v>
          </cell>
          <cell r="D5998">
            <v>1.06</v>
          </cell>
        </row>
        <row r="5999">
          <cell r="A5999" t="str">
            <v>5901642</v>
          </cell>
          <cell r="B5999" t="str">
            <v>Transporte de areia fina com draga hopper - capacidade da cisterna de 10.000 m³</v>
          </cell>
          <cell r="C5999" t="str">
            <v>m³km</v>
          </cell>
          <cell r="D5999">
            <v>0.3</v>
          </cell>
        </row>
        <row r="6000">
          <cell r="A6000" t="str">
            <v>5901643</v>
          </cell>
          <cell r="B6000" t="str">
            <v>Transporte de areia fina com draga hopper - capacidade da cisterna de 15.000 m³</v>
          </cell>
          <cell r="C6000" t="str">
            <v>m³km</v>
          </cell>
          <cell r="D6000">
            <v>0.28000000000000003</v>
          </cell>
        </row>
        <row r="6001">
          <cell r="A6001" t="str">
            <v>5901644</v>
          </cell>
          <cell r="B6001" t="str">
            <v>Transporte de areia fina com draga hopper - capacidade da cisterna de 2.000 m³</v>
          </cell>
          <cell r="C6001" t="str">
            <v>m³km</v>
          </cell>
          <cell r="D6001">
            <v>0.65</v>
          </cell>
        </row>
        <row r="6002">
          <cell r="A6002" t="str">
            <v>5901645</v>
          </cell>
          <cell r="B6002" t="str">
            <v>Transporte de areia fina com draga hopper - capacidade da cisterna de 20.000 m³</v>
          </cell>
          <cell r="C6002" t="str">
            <v>m³km</v>
          </cell>
          <cell r="D6002">
            <v>0.27</v>
          </cell>
        </row>
        <row r="6003">
          <cell r="A6003" t="str">
            <v>5901646</v>
          </cell>
          <cell r="B6003" t="str">
            <v>Transporte de areia fina com draga hopper - capacidade da cisterna de 3.000 m³</v>
          </cell>
          <cell r="C6003" t="str">
            <v>m³km</v>
          </cell>
          <cell r="D6003">
            <v>0.52</v>
          </cell>
        </row>
        <row r="6004">
          <cell r="A6004" t="str">
            <v>5901647</v>
          </cell>
          <cell r="B6004" t="str">
            <v>Transporte de areia fina com draga hopper - capacidade da cisterna de 4.000 m³</v>
          </cell>
          <cell r="C6004" t="str">
            <v>m³km</v>
          </cell>
          <cell r="D6004">
            <v>0.46</v>
          </cell>
        </row>
        <row r="6005">
          <cell r="A6005" t="str">
            <v>5901648</v>
          </cell>
          <cell r="B6005" t="str">
            <v>Transporte de areia fina com draga hopper - capacidade da cisterna de 5.000 m³</v>
          </cell>
          <cell r="C6005" t="str">
            <v>m³km</v>
          </cell>
          <cell r="D6005">
            <v>0.4</v>
          </cell>
        </row>
        <row r="6006">
          <cell r="A6006" t="str">
            <v>5901649</v>
          </cell>
          <cell r="B6006" t="str">
            <v>Transporte de areia fina com draga hopper - capacidade da cisterna de 750 m³</v>
          </cell>
          <cell r="C6006" t="str">
            <v>m³km</v>
          </cell>
          <cell r="D6006">
            <v>1.51</v>
          </cell>
        </row>
        <row r="6007">
          <cell r="A6007" t="str">
            <v>5901650</v>
          </cell>
          <cell r="B6007" t="str">
            <v>Transporte de areia grossa com draga hopper - capacidade da cisterna de 1.000 m³</v>
          </cell>
          <cell r="C6007" t="str">
            <v>m³km</v>
          </cell>
          <cell r="D6007">
            <v>1.03</v>
          </cell>
        </row>
        <row r="6008">
          <cell r="A6008" t="str">
            <v>5901651</v>
          </cell>
          <cell r="B6008" t="str">
            <v>Transporte de areia grossa com draga hopper - capacidade da cisterna de 10.000 m³</v>
          </cell>
          <cell r="C6008" t="str">
            <v>m³km</v>
          </cell>
          <cell r="D6008">
            <v>0.28999999999999998</v>
          </cell>
        </row>
        <row r="6009">
          <cell r="A6009" t="str">
            <v>5901652</v>
          </cell>
          <cell r="B6009" t="str">
            <v>Transporte de areia grossa com draga hopper - capacidade da cisterna de 15.000 m³</v>
          </cell>
          <cell r="C6009" t="str">
            <v>m³km</v>
          </cell>
          <cell r="D6009">
            <v>0.27</v>
          </cell>
        </row>
        <row r="6010">
          <cell r="A6010" t="str">
            <v>5901653</v>
          </cell>
          <cell r="B6010" t="str">
            <v>Transporte de areia grossa com draga hopper - capacidade da cisterna de 2.000 m³</v>
          </cell>
          <cell r="C6010" t="str">
            <v>m³km</v>
          </cell>
          <cell r="D6010">
            <v>0.63</v>
          </cell>
        </row>
        <row r="6011">
          <cell r="A6011" t="str">
            <v>5901654</v>
          </cell>
          <cell r="B6011" t="str">
            <v>Transporte de areia grossa com draga hopper - capacidade da cisterna de 20.000 m³</v>
          </cell>
          <cell r="C6011" t="str">
            <v>m³km</v>
          </cell>
          <cell r="D6011">
            <v>0.27</v>
          </cell>
        </row>
        <row r="6012">
          <cell r="A6012" t="str">
            <v>5901655</v>
          </cell>
          <cell r="B6012" t="str">
            <v>Transporte de areia grossa com draga hopper - capacidade da cisterna de 3.000 m³</v>
          </cell>
          <cell r="C6012" t="str">
            <v>m³km</v>
          </cell>
          <cell r="D6012">
            <v>0.51</v>
          </cell>
        </row>
        <row r="6013">
          <cell r="A6013" t="str">
            <v>5901656</v>
          </cell>
          <cell r="B6013" t="str">
            <v>Transporte de areia grossa com draga hopper - capacidade da cisterna de 4.000 m³</v>
          </cell>
          <cell r="C6013" t="str">
            <v>m³km</v>
          </cell>
          <cell r="D6013">
            <v>0.45</v>
          </cell>
        </row>
        <row r="6014">
          <cell r="A6014" t="str">
            <v>5901657</v>
          </cell>
          <cell r="B6014" t="str">
            <v>Transporte de areia grossa com draga hopper - capacidade da cisterna de 5.000 m³</v>
          </cell>
          <cell r="C6014" t="str">
            <v>m³km</v>
          </cell>
          <cell r="D6014">
            <v>0.39</v>
          </cell>
        </row>
        <row r="6015">
          <cell r="A6015" t="str">
            <v>5901658</v>
          </cell>
          <cell r="B6015" t="str">
            <v>Transporte de areia grossa com draga hopper - capacidade da cisterna de 750 m³</v>
          </cell>
          <cell r="C6015" t="str">
            <v>m³km</v>
          </cell>
          <cell r="D6015">
            <v>1.48</v>
          </cell>
        </row>
        <row r="6016">
          <cell r="A6016" t="str">
            <v>5901659</v>
          </cell>
          <cell r="B6016" t="str">
            <v>Transporte de areia média com draga hopper - capacidade da cisterna de 1.000 m³</v>
          </cell>
          <cell r="C6016" t="str">
            <v>m³km</v>
          </cell>
          <cell r="D6016">
            <v>1.04</v>
          </cell>
        </row>
        <row r="6017">
          <cell r="A6017" t="str">
            <v>5901660</v>
          </cell>
          <cell r="B6017" t="str">
            <v>Transporte de areia média com draga hopper - capacidade da cisterna de 10.000 m³</v>
          </cell>
          <cell r="C6017" t="str">
            <v>m³km</v>
          </cell>
          <cell r="D6017">
            <v>0.28999999999999998</v>
          </cell>
        </row>
        <row r="6018">
          <cell r="A6018" t="str">
            <v>5901661</v>
          </cell>
          <cell r="B6018" t="str">
            <v>Transporte de areia média com draga hopper - capacidade da cisterna de 15.000 m³</v>
          </cell>
          <cell r="C6018" t="str">
            <v>m³km</v>
          </cell>
          <cell r="D6018">
            <v>0.28000000000000003</v>
          </cell>
        </row>
        <row r="6019">
          <cell r="A6019" t="str">
            <v>5901662</v>
          </cell>
          <cell r="B6019" t="str">
            <v>Transporte de areia média com draga hopper - capacidade da cisterna de 2.000 m³</v>
          </cell>
          <cell r="C6019" t="str">
            <v>m³km</v>
          </cell>
          <cell r="D6019">
            <v>0.64</v>
          </cell>
        </row>
        <row r="6020">
          <cell r="A6020" t="str">
            <v>5901663</v>
          </cell>
          <cell r="B6020" t="str">
            <v>Transporte de areia média com draga hopper - capacidade da cisterna de 20.000 m³</v>
          </cell>
          <cell r="C6020" t="str">
            <v>m³km</v>
          </cell>
          <cell r="D6020">
            <v>0.27</v>
          </cell>
        </row>
        <row r="6021">
          <cell r="A6021" t="str">
            <v>5901664</v>
          </cell>
          <cell r="B6021" t="str">
            <v>Transporte de areia média com draga hopper - capacidade da cisterna de 3.000 m³</v>
          </cell>
          <cell r="C6021" t="str">
            <v>m³km</v>
          </cell>
          <cell r="D6021">
            <v>0.51</v>
          </cell>
        </row>
        <row r="6022">
          <cell r="A6022" t="str">
            <v>5901665</v>
          </cell>
          <cell r="B6022" t="str">
            <v>Transporte de areia média com draga hopper - capacidade da cisterna de 4.000 m³</v>
          </cell>
          <cell r="C6022" t="str">
            <v>m³km</v>
          </cell>
          <cell r="D6022">
            <v>0.45</v>
          </cell>
        </row>
        <row r="6023">
          <cell r="A6023" t="str">
            <v>5901666</v>
          </cell>
          <cell r="B6023" t="str">
            <v>Transporte de areia média com draga hopper - capacidade da cisterna de 5.000 m³</v>
          </cell>
          <cell r="C6023" t="str">
            <v>m³km</v>
          </cell>
          <cell r="D6023">
            <v>0.4</v>
          </cell>
        </row>
        <row r="6024">
          <cell r="A6024" t="str">
            <v>5901667</v>
          </cell>
          <cell r="B6024" t="str">
            <v>Transporte de areia média com draga hopper - capacidade da cisterna de 750 m³</v>
          </cell>
          <cell r="C6024" t="str">
            <v>m³km</v>
          </cell>
          <cell r="D6024">
            <v>1.49</v>
          </cell>
        </row>
        <row r="6025">
          <cell r="A6025" t="str">
            <v>5914511</v>
          </cell>
          <cell r="B6025" t="str">
            <v>Transporte de barras de trilho de 12 m com locomotiva diesel-elétrica em vagão plataforma com capacidade de 82 t - bitola métrica</v>
          </cell>
          <cell r="C6025" t="str">
            <v>tkm</v>
          </cell>
          <cell r="D6025">
            <v>0.27</v>
          </cell>
        </row>
        <row r="6026">
          <cell r="A6026" t="str">
            <v>5914510</v>
          </cell>
          <cell r="B6026" t="str">
            <v>Transporte de barras de trilho de 12 m com locomotiva diesel-elétrica em vagão plataforma com capacidade de 98 t - bitola larga</v>
          </cell>
          <cell r="C6026" t="str">
            <v>tkm</v>
          </cell>
          <cell r="D6026">
            <v>0.24</v>
          </cell>
        </row>
        <row r="6027">
          <cell r="A6027" t="str">
            <v>5906597</v>
          </cell>
          <cell r="B6027" t="str">
            <v>Transporte de blocos artificiais de concreto com 10 a 12 t para a execução de molhe com cavalo mecânico com semirreboque com capacidade de 30 t - rodovia em leito natural</v>
          </cell>
          <cell r="C6027" t="str">
            <v>unkm</v>
          </cell>
          <cell r="D6027">
            <v>12.72</v>
          </cell>
        </row>
        <row r="6028">
          <cell r="A6028" t="str">
            <v>5906598</v>
          </cell>
          <cell r="B6028" t="str">
            <v>Transporte de blocos artificiais de concreto com 10 a 12 t para a execução de molhe com cavalo mecânico com semirreboque com capacidade de 30 t - rodovia em revestimento primário</v>
          </cell>
          <cell r="C6028" t="str">
            <v>unkm</v>
          </cell>
          <cell r="D6028">
            <v>10.17</v>
          </cell>
        </row>
        <row r="6029">
          <cell r="A6029" t="str">
            <v>5906599</v>
          </cell>
          <cell r="B6029" t="str">
            <v>Transporte de blocos artificiais de concreto com 10 a 12 t para a execução de molhe com cavalo mecânico com semirreboque com capacidade de 30 t - rodovia pavimentada</v>
          </cell>
          <cell r="C6029" t="str">
            <v>unkm</v>
          </cell>
          <cell r="D6029">
            <v>8.2799999999999994</v>
          </cell>
        </row>
        <row r="6030">
          <cell r="A6030" t="str">
            <v>5906594</v>
          </cell>
          <cell r="B6030" t="str">
            <v>Transporte de blocos artificiais de concreto com 8 a 9 t para a execução de molhe com cavalo mecânico com semirreboque com capacidade de 30 t - rodovia em leito natural</v>
          </cell>
          <cell r="C6030" t="str">
            <v>unkm</v>
          </cell>
          <cell r="D6030">
            <v>8.48</v>
          </cell>
        </row>
        <row r="6031">
          <cell r="A6031" t="str">
            <v>5906595</v>
          </cell>
          <cell r="B6031" t="str">
            <v>Transporte de blocos artificiais de concreto com 8 a 9 t para a execução de molhe com cavalo mecânico com semirreboque com capacidade de 30 t - rodovia em revestimento primário</v>
          </cell>
          <cell r="C6031" t="str">
            <v>unkm</v>
          </cell>
          <cell r="D6031">
            <v>6.78</v>
          </cell>
        </row>
        <row r="6032">
          <cell r="A6032" t="str">
            <v>5906596</v>
          </cell>
          <cell r="B6032" t="str">
            <v>Transporte de blocos artificiais de concreto com 8 a 9 t para a execução de molhe com cavalo mecânico com semirreboque com capacidade de 30 t - rodovia pavimentada</v>
          </cell>
          <cell r="C6032" t="str">
            <v>unkm</v>
          </cell>
          <cell r="D6032">
            <v>5.52</v>
          </cell>
        </row>
        <row r="6033">
          <cell r="A6033" t="str">
            <v>5901668</v>
          </cell>
          <cell r="B6033" t="str">
            <v>Transporte de cascalho com draga hopper - capacidade da cisterna de 1.000 m³</v>
          </cell>
          <cell r="C6033" t="str">
            <v>m³km</v>
          </cell>
          <cell r="D6033">
            <v>1.06</v>
          </cell>
        </row>
        <row r="6034">
          <cell r="A6034" t="str">
            <v>5901669</v>
          </cell>
          <cell r="B6034" t="str">
            <v>Transporte de cascalho com draga hopper - capacidade da cisterna de 10.000 m³</v>
          </cell>
          <cell r="C6034" t="str">
            <v>m³km</v>
          </cell>
          <cell r="D6034">
            <v>0.3</v>
          </cell>
        </row>
        <row r="6035">
          <cell r="A6035" t="str">
            <v>5901670</v>
          </cell>
          <cell r="B6035" t="str">
            <v>Transporte de cascalho com draga hopper - capacidade da cisterna de 15.000 m³</v>
          </cell>
          <cell r="C6035" t="str">
            <v>m³km</v>
          </cell>
          <cell r="D6035">
            <v>0.28000000000000003</v>
          </cell>
        </row>
        <row r="6036">
          <cell r="A6036" t="str">
            <v>5901671</v>
          </cell>
          <cell r="B6036" t="str">
            <v>Transporte de cascalho com draga hopper - capacidade da cisterna de 2.000 m³</v>
          </cell>
          <cell r="C6036" t="str">
            <v>m³km</v>
          </cell>
          <cell r="D6036">
            <v>0.65</v>
          </cell>
        </row>
        <row r="6037">
          <cell r="A6037" t="str">
            <v>5901672</v>
          </cell>
          <cell r="B6037" t="str">
            <v>Transporte de cascalho com draga hopper - capacidade da cisterna de 20.000 m³</v>
          </cell>
          <cell r="C6037" t="str">
            <v>m³km</v>
          </cell>
          <cell r="D6037">
            <v>0.28000000000000003</v>
          </cell>
        </row>
        <row r="6038">
          <cell r="A6038" t="str">
            <v>5901673</v>
          </cell>
          <cell r="B6038" t="str">
            <v>Transporte de cascalho com draga hopper - capacidade da cisterna de 3.000 m³</v>
          </cell>
          <cell r="C6038" t="str">
            <v>m³km</v>
          </cell>
          <cell r="D6038">
            <v>0.53</v>
          </cell>
        </row>
        <row r="6039">
          <cell r="A6039" t="str">
            <v>5901674</v>
          </cell>
          <cell r="B6039" t="str">
            <v>Transporte de cascalho com draga hopper - capacidade da cisterna de 4.000 m³</v>
          </cell>
          <cell r="C6039" t="str">
            <v>m³km</v>
          </cell>
          <cell r="D6039">
            <v>0.46</v>
          </cell>
        </row>
        <row r="6040">
          <cell r="A6040" t="str">
            <v>5901675</v>
          </cell>
          <cell r="B6040" t="str">
            <v>Transporte de cascalho com draga hopper - capacidade da cisterna de 5.000 m³</v>
          </cell>
          <cell r="C6040" t="str">
            <v>m³km</v>
          </cell>
          <cell r="D6040">
            <v>0.41</v>
          </cell>
        </row>
        <row r="6041">
          <cell r="A6041" t="str">
            <v>5901676</v>
          </cell>
          <cell r="B6041" t="str">
            <v>Transporte de cascalho com draga hopper - capacidade da cisterna de 750 m³</v>
          </cell>
          <cell r="C6041" t="str">
            <v>m³km</v>
          </cell>
          <cell r="D6041">
            <v>1.53</v>
          </cell>
        </row>
        <row r="6042">
          <cell r="A6042" t="str">
            <v>5901677</v>
          </cell>
          <cell r="B6042" t="str">
            <v>Transporte de cascalho fino com draga hopper - capacidade da cisterna de 1.000 m³</v>
          </cell>
          <cell r="C6042" t="str">
            <v>m³km</v>
          </cell>
          <cell r="D6042">
            <v>1.04</v>
          </cell>
        </row>
        <row r="6043">
          <cell r="A6043" t="str">
            <v>5901678</v>
          </cell>
          <cell r="B6043" t="str">
            <v>Transporte de cascalho fino com draga hopper - capacidade da cisterna de 10.000 m³</v>
          </cell>
          <cell r="C6043" t="str">
            <v>m³km</v>
          </cell>
          <cell r="D6043">
            <v>0.3</v>
          </cell>
        </row>
        <row r="6044">
          <cell r="A6044" t="str">
            <v>5901679</v>
          </cell>
          <cell r="B6044" t="str">
            <v>Transporte de cascalho fino com draga hopper - capacidade da cisterna de 15.000 m³</v>
          </cell>
          <cell r="C6044" t="str">
            <v>m³km</v>
          </cell>
          <cell r="D6044">
            <v>0.28000000000000003</v>
          </cell>
        </row>
        <row r="6045">
          <cell r="A6045" t="str">
            <v>5901680</v>
          </cell>
          <cell r="B6045" t="str">
            <v>Transporte de cascalho fino com draga hopper - capacidade da cisterna de 2.000 m³</v>
          </cell>
          <cell r="C6045" t="str">
            <v>m³km</v>
          </cell>
          <cell r="D6045">
            <v>0.64</v>
          </cell>
        </row>
        <row r="6046">
          <cell r="A6046" t="str">
            <v>5901681</v>
          </cell>
          <cell r="B6046" t="str">
            <v>Transporte de cascalho fino com draga hopper - capacidade da cisterna de 20.000 m³</v>
          </cell>
          <cell r="C6046" t="str">
            <v>m³km</v>
          </cell>
          <cell r="D6046">
            <v>0.27</v>
          </cell>
        </row>
        <row r="6047">
          <cell r="A6047" t="str">
            <v>5901682</v>
          </cell>
          <cell r="B6047" t="str">
            <v>Transporte de cascalho fino com draga hopper - capacidade da cisterna de 3.000 m³</v>
          </cell>
          <cell r="C6047" t="str">
            <v>m³km</v>
          </cell>
          <cell r="D6047">
            <v>0.52</v>
          </cell>
        </row>
        <row r="6048">
          <cell r="A6048" t="str">
            <v>5901683</v>
          </cell>
          <cell r="B6048" t="str">
            <v>Transporte de cascalho fino com draga hopper - capacidade da cisterna de 4.000 m³</v>
          </cell>
          <cell r="C6048" t="str">
            <v>m³km</v>
          </cell>
          <cell r="D6048">
            <v>0.45</v>
          </cell>
        </row>
        <row r="6049">
          <cell r="A6049" t="str">
            <v>5901684</v>
          </cell>
          <cell r="B6049" t="str">
            <v>Transporte de cascalho fino com draga hopper - capacidade da cisterna de 5.000 m³</v>
          </cell>
          <cell r="C6049" t="str">
            <v>m³km</v>
          </cell>
          <cell r="D6049">
            <v>0.4</v>
          </cell>
        </row>
        <row r="6050">
          <cell r="A6050" t="str">
            <v>5901685</v>
          </cell>
          <cell r="B6050" t="str">
            <v>Transporte de cascalho fino com draga hopper - capacidade da cisterna de 750 m³</v>
          </cell>
          <cell r="C6050" t="str">
            <v>m³km</v>
          </cell>
          <cell r="D6050">
            <v>1.5</v>
          </cell>
        </row>
        <row r="6051">
          <cell r="A6051" t="str">
            <v>5914360</v>
          </cell>
          <cell r="B6051" t="str">
            <v>Transporte de cimento com caminhão distribuidor de 17 m³ - rodovia em leito natural</v>
          </cell>
          <cell r="C6051" t="str">
            <v>tkm</v>
          </cell>
          <cell r="D6051">
            <v>1.1499999999999999</v>
          </cell>
        </row>
        <row r="6052">
          <cell r="A6052" t="str">
            <v>5914361</v>
          </cell>
          <cell r="B6052" t="str">
            <v>Transporte de cimento com caminhão distribuidor de 17 m³ - rodovia em revestimento primário</v>
          </cell>
          <cell r="C6052" t="str">
            <v>tkm</v>
          </cell>
          <cell r="D6052">
            <v>0.92</v>
          </cell>
        </row>
        <row r="6053">
          <cell r="A6053" t="str">
            <v>5914362</v>
          </cell>
          <cell r="B6053" t="str">
            <v>Transporte de cimento com caminhão distribuidor de 17 m³ - rodovia pavimentada</v>
          </cell>
          <cell r="C6053" t="str">
            <v>tkm</v>
          </cell>
          <cell r="D6053">
            <v>0.75</v>
          </cell>
        </row>
        <row r="6054">
          <cell r="A6054" t="str">
            <v>5914364</v>
          </cell>
          <cell r="B6054" t="str">
            <v>Transporte de cimento ou cal hidratada a granel com caminhão silo de 30 m³ - rodovia em leito natural</v>
          </cell>
          <cell r="C6054" t="str">
            <v>tkm</v>
          </cell>
          <cell r="D6054">
            <v>0.89</v>
          </cell>
        </row>
        <row r="6055">
          <cell r="A6055" t="str">
            <v>5914365</v>
          </cell>
          <cell r="B6055" t="str">
            <v>Transporte de cimento ou cal hidratada a granel com caminhão silo de 30 m³ - rodovia em revestimento primário</v>
          </cell>
          <cell r="C6055" t="str">
            <v>tkm</v>
          </cell>
          <cell r="D6055">
            <v>0.71</v>
          </cell>
        </row>
        <row r="6056">
          <cell r="A6056" t="str">
            <v>5914366</v>
          </cell>
          <cell r="B6056" t="str">
            <v>Transporte de cimento ou cal hidratada a granel com caminhão silo de 30 m³ - rodovia pavimentada</v>
          </cell>
          <cell r="C6056" t="str">
            <v>tkm</v>
          </cell>
          <cell r="D6056">
            <v>0.57999999999999996</v>
          </cell>
        </row>
        <row r="6057">
          <cell r="A6057" t="str">
            <v>5914315</v>
          </cell>
          <cell r="B6057" t="str">
            <v>Transporte de concreto com caminhão basculante de 7 m³ - rodovia em leito natural</v>
          </cell>
          <cell r="C6057" t="str">
            <v>tkm</v>
          </cell>
          <cell r="D6057">
            <v>1.1000000000000001</v>
          </cell>
        </row>
        <row r="6058">
          <cell r="A6058" t="str">
            <v>5914330</v>
          </cell>
          <cell r="B6058" t="str">
            <v>Transporte de concreto com caminhão basculante de 7 m³ - rodovia em revestimento primário</v>
          </cell>
          <cell r="C6058" t="str">
            <v>tkm</v>
          </cell>
          <cell r="D6058">
            <v>0.88</v>
          </cell>
        </row>
        <row r="6059">
          <cell r="A6059" t="str">
            <v>5914345</v>
          </cell>
          <cell r="B6059" t="str">
            <v>Transporte de concreto com caminhão basculante de 7 m³ - rodovia pavimentada</v>
          </cell>
          <cell r="C6059" t="str">
            <v>tkm</v>
          </cell>
          <cell r="D6059">
            <v>0.72</v>
          </cell>
        </row>
        <row r="6060">
          <cell r="A6060" t="str">
            <v>5914367</v>
          </cell>
          <cell r="B6060" t="str">
            <v>Transporte de detritos com caminhão de hidrojateamento de alta pressão e vácuo de 9 m³ - rodovia em leito natural</v>
          </cell>
          <cell r="C6060" t="str">
            <v>tkm</v>
          </cell>
          <cell r="D6060">
            <v>1.67</v>
          </cell>
        </row>
        <row r="6061">
          <cell r="A6061" t="str">
            <v>5914368</v>
          </cell>
          <cell r="B6061" t="str">
            <v>Transporte de detritos com caminhão de hidrojateamento de alta pressão e vácuo de 9 m³ - rodovia em revestimento primário</v>
          </cell>
          <cell r="C6061" t="str">
            <v>tkm</v>
          </cell>
          <cell r="D6061">
            <v>1.34</v>
          </cell>
        </row>
        <row r="6062">
          <cell r="A6062" t="str">
            <v>5914369</v>
          </cell>
          <cell r="B6062" t="str">
            <v>Transporte de detritos com caminhão de hidrojateamento de alta pressão e vácuo de 9 m³ - rodovia pavimentada</v>
          </cell>
          <cell r="C6062" t="str">
            <v>tkm</v>
          </cell>
          <cell r="D6062">
            <v>1.0900000000000001</v>
          </cell>
        </row>
        <row r="6063">
          <cell r="A6063" t="str">
            <v>5914489</v>
          </cell>
          <cell r="B6063" t="str">
            <v>Transporte de dormentes de concreto monobloco protendido de bitola larga com locomotiva diesel-elétrica em vagão plataforma com capacidade de 98 t - bitola larga</v>
          </cell>
          <cell r="C6063" t="str">
            <v>tkm</v>
          </cell>
          <cell r="D6063">
            <v>0.25</v>
          </cell>
        </row>
        <row r="6064">
          <cell r="A6064" t="str">
            <v>5914491</v>
          </cell>
          <cell r="B6064" t="str">
            <v>Transporte de dormentes de concreto monobloco protendido de bitola métrica com locomotiva diesel-elétrica em vagão plataforma com capacidade de 82 t - bitola métrica</v>
          </cell>
          <cell r="C6064" t="str">
            <v>tkm</v>
          </cell>
          <cell r="D6064">
            <v>0.28000000000000003</v>
          </cell>
        </row>
        <row r="6065">
          <cell r="A6065" t="str">
            <v>5914490</v>
          </cell>
          <cell r="B6065" t="str">
            <v>Transporte de dormentes de concreto monobloco protendido de bitola mista com locomotiva diesel-elétrica em vagão plataforma com capacidade de 98 t - bitola larga</v>
          </cell>
          <cell r="C6065" t="str">
            <v>tkm</v>
          </cell>
          <cell r="D6065">
            <v>0.25</v>
          </cell>
        </row>
        <row r="6066">
          <cell r="A6066" t="str">
            <v>5914495</v>
          </cell>
          <cell r="B6066" t="str">
            <v>Transporte de dormentes de concreto monobloco protendido para AMV de bitola larga ou mista com locomotiva diesel-elétrica em vagão plataforma com capacidade de 98 t - bitola larga</v>
          </cell>
          <cell r="C6066" t="str">
            <v>tkm</v>
          </cell>
          <cell r="D6066">
            <v>1.62</v>
          </cell>
        </row>
        <row r="6067">
          <cell r="A6067" t="str">
            <v>5914494</v>
          </cell>
          <cell r="B6067" t="str">
            <v>Transporte de dormentes de concreto monobloco protendido para AMV de bitola métrica com locomotiva diesel-elétrica em vagão plataforma com capacidade de 82 t - bitola métrica</v>
          </cell>
          <cell r="C6067" t="str">
            <v>tkm</v>
          </cell>
          <cell r="D6067">
            <v>3.55</v>
          </cell>
        </row>
        <row r="6068">
          <cell r="A6068" t="str">
            <v>5914487</v>
          </cell>
          <cell r="B6068" t="str">
            <v>Transporte de dormentes de madeira de bitola larga com locomotiva diesel-elétrica em vagão plataforma com capacidade de 98 t - bitola larga</v>
          </cell>
          <cell r="C6068" t="str">
            <v>tkm</v>
          </cell>
          <cell r="D6068">
            <v>0.25</v>
          </cell>
        </row>
        <row r="6069">
          <cell r="A6069" t="str">
            <v>5914488</v>
          </cell>
          <cell r="B6069" t="str">
            <v>Transporte de dormentes de madeira de bitola métrica com locomotiva diesel-elétrica em vagão plataforma com capacidade de 82 t - bitola métrica</v>
          </cell>
          <cell r="C6069" t="str">
            <v>tkm</v>
          </cell>
          <cell r="D6069">
            <v>0.28000000000000003</v>
          </cell>
        </row>
        <row r="6070">
          <cell r="A6070" t="str">
            <v>5914493</v>
          </cell>
          <cell r="B6070" t="str">
            <v>Transporte de dormentes de madeira para AMV de bitola larga ou mista com locomotiva diesel-elétrica em vagão plataforma com capacidade de 98 t - bitola larga</v>
          </cell>
          <cell r="C6070" t="str">
            <v>tkm</v>
          </cell>
          <cell r="D6070">
            <v>5.98</v>
          </cell>
        </row>
        <row r="6071">
          <cell r="A6071" t="str">
            <v>5914492</v>
          </cell>
          <cell r="B6071" t="str">
            <v>Transporte de dormentes de madeira para AMV de bitola métrica com locomotiva diesel-elétrica em vagão plataforma com capacidade de 82 t - bitola métrica</v>
          </cell>
          <cell r="C6071" t="str">
            <v>tkm</v>
          </cell>
          <cell r="D6071">
            <v>14.14</v>
          </cell>
        </row>
        <row r="6072">
          <cell r="A6072" t="str">
            <v>5914482</v>
          </cell>
          <cell r="B6072" t="str">
            <v>Transporte de lastro de brita com locomotiva diesel-elétrica em vagão hopper aberto com capacidade de 45 m³ - bitola métrica</v>
          </cell>
          <cell r="C6072" t="str">
            <v>tkm</v>
          </cell>
          <cell r="D6072">
            <v>0.63</v>
          </cell>
        </row>
        <row r="6073">
          <cell r="A6073" t="str">
            <v>5914483</v>
          </cell>
          <cell r="B6073" t="str">
            <v>Transporte de lastro de brita com locomotiva diesel-elétrica em vagão hopper aberto com capacidade de 63 m³ - bitola larga</v>
          </cell>
          <cell r="C6073" t="str">
            <v>tkm</v>
          </cell>
          <cell r="D6073">
            <v>0.46</v>
          </cell>
        </row>
        <row r="6074">
          <cell r="A6074" t="str">
            <v>5914480</v>
          </cell>
          <cell r="B6074" t="str">
            <v>Transporte de materiais metálicos e acessórios diversos com locomotiva diesel-elétrica em vagão fechado com capacidade de 64 t - bitola métrica</v>
          </cell>
          <cell r="C6074" t="str">
            <v>tkm</v>
          </cell>
          <cell r="D6074">
            <v>0.66</v>
          </cell>
        </row>
        <row r="6075">
          <cell r="A6075" t="str">
            <v>5914481</v>
          </cell>
          <cell r="B6075" t="str">
            <v>Transporte de materiais metálicos e acessórios diversos com locomotiva diesel-elétrica em vagão fechado com capacidade de 99 t - bitola larga</v>
          </cell>
          <cell r="C6075" t="str">
            <v>tkm</v>
          </cell>
          <cell r="D6075">
            <v>0.43</v>
          </cell>
        </row>
        <row r="6076">
          <cell r="A6076" t="str">
            <v>5914485</v>
          </cell>
          <cell r="B6076" t="str">
            <v>Transporte de materiais metálicos para AMV de bitola larga com locomotiva diesel-elétrica em vagão plataforma com capacidade de 98 t - bitola larga</v>
          </cell>
          <cell r="C6076" t="str">
            <v>tkm</v>
          </cell>
          <cell r="D6076">
            <v>4.1100000000000003</v>
          </cell>
        </row>
        <row r="6077">
          <cell r="A6077" t="str">
            <v>5914486</v>
          </cell>
          <cell r="B6077" t="str">
            <v>Transporte de materiais metálicos para AMV de bitola métrica com locomotiva diesel-elétrica em vagão plataforma com capacidade de 82 t - bitola métrica</v>
          </cell>
          <cell r="C6077" t="str">
            <v>tkm</v>
          </cell>
          <cell r="D6077">
            <v>5.08</v>
          </cell>
        </row>
        <row r="6078">
          <cell r="A6078" t="str">
            <v>5914484</v>
          </cell>
          <cell r="B6078" t="str">
            <v>Transporte de materiais metálicos para AMV de bitola mista com locomotiva diesel-elétrica em vagão plataforma com capacidade de 98 t - bitola larga</v>
          </cell>
          <cell r="C6078" t="str">
            <v>tkm</v>
          </cell>
          <cell r="D6078">
            <v>3.56</v>
          </cell>
        </row>
        <row r="6079">
          <cell r="A6079" t="str">
            <v>5914620</v>
          </cell>
          <cell r="B6079" t="str">
            <v>Transporte de material betuminoso com caminhão tanque distribuidor - rodovia em leito natural</v>
          </cell>
          <cell r="C6079" t="str">
            <v>tkm</v>
          </cell>
          <cell r="D6079">
            <v>2.65</v>
          </cell>
        </row>
        <row r="6080">
          <cell r="A6080" t="str">
            <v>5914621</v>
          </cell>
          <cell r="B6080" t="str">
            <v>Transporte de material betuminoso com caminhão tanque distribuidor - rodovia em revestimento primário</v>
          </cell>
          <cell r="C6080" t="str">
            <v>tkm</v>
          </cell>
          <cell r="D6080">
            <v>2.12</v>
          </cell>
        </row>
        <row r="6081">
          <cell r="A6081" t="str">
            <v>5914622</v>
          </cell>
          <cell r="B6081" t="str">
            <v>Transporte de material betuminoso com caminhão tanque distribuidor - rodovia pavimentada</v>
          </cell>
          <cell r="C6081" t="str">
            <v>tkm</v>
          </cell>
          <cell r="D6081">
            <v>1.72</v>
          </cell>
        </row>
        <row r="6082">
          <cell r="A6082" t="str">
            <v>5901695</v>
          </cell>
          <cell r="B6082" t="str">
            <v>Transporte de material de 1ª categoria com batelão autopropelido com capacidade de 300 m³</v>
          </cell>
          <cell r="C6082" t="str">
            <v>m³km</v>
          </cell>
          <cell r="D6082">
            <v>0.76</v>
          </cell>
        </row>
        <row r="6083">
          <cell r="A6083" t="str">
            <v>5901696</v>
          </cell>
          <cell r="B6083" t="str">
            <v>Transporte de material de 1ª categoria com batelão autopropelido com capacidade de 500 m³</v>
          </cell>
          <cell r="C6083" t="str">
            <v>m³km</v>
          </cell>
          <cell r="D6083">
            <v>0.56999999999999995</v>
          </cell>
        </row>
        <row r="6084">
          <cell r="A6084" t="str">
            <v>5901697</v>
          </cell>
          <cell r="B6084" t="str">
            <v>Transporte de material de 1ª categoria com batelão rebocado com capacidade de 66 m³</v>
          </cell>
          <cell r="C6084" t="str">
            <v>m³km</v>
          </cell>
          <cell r="D6084">
            <v>2.3199999999999998</v>
          </cell>
        </row>
        <row r="6085">
          <cell r="A6085" t="str">
            <v>5901698</v>
          </cell>
          <cell r="B6085" t="str">
            <v>Transporte de material de 1ª categoria com batelão rebocado montado na obra com capacidade de 66 m³</v>
          </cell>
          <cell r="C6085" t="str">
            <v>m³km</v>
          </cell>
          <cell r="D6085">
            <v>2.3199999999999998</v>
          </cell>
        </row>
        <row r="6086">
          <cell r="A6086" t="str">
            <v>5916654</v>
          </cell>
          <cell r="B6086" t="str">
            <v>Transporte de material de 3ª categoria com batelão autopropelido com capacidade de 300 m³</v>
          </cell>
          <cell r="C6086" t="str">
            <v>m³km</v>
          </cell>
          <cell r="D6086">
            <v>1.38</v>
          </cell>
        </row>
        <row r="6087">
          <cell r="A6087" t="str">
            <v>5916637</v>
          </cell>
          <cell r="B6087" t="str">
            <v>Transporte de material de 3ª categoria com batelão rebocado com capacidade de 66 m³</v>
          </cell>
          <cell r="C6087" t="str">
            <v>m³km</v>
          </cell>
          <cell r="D6087">
            <v>6.83</v>
          </cell>
        </row>
        <row r="6088">
          <cell r="A6088" t="str">
            <v>5916618</v>
          </cell>
          <cell r="B6088" t="str">
            <v>Transporte de material de 3ª categoria com batelão rebocado montado na obra com capacidade de 66 m³</v>
          </cell>
          <cell r="C6088" t="str">
            <v>m³km</v>
          </cell>
          <cell r="D6088">
            <v>6.83</v>
          </cell>
        </row>
        <row r="6089">
          <cell r="A6089" t="str">
            <v>5914334</v>
          </cell>
          <cell r="B6089" t="str">
            <v>Transporte de material de 3ª categoria com caminhão basculante de 12 m³ para rocha - rodovia em leito natural</v>
          </cell>
          <cell r="C6089" t="str">
            <v>tkm</v>
          </cell>
          <cell r="D6089">
            <v>1.18</v>
          </cell>
        </row>
        <row r="6090">
          <cell r="A6090" t="str">
            <v>5914335</v>
          </cell>
          <cell r="B6090" t="str">
            <v>Transporte de material de 3ª categoria com caminhão basculante de 12 m³ para rocha - rodovia em revestimento primário</v>
          </cell>
          <cell r="C6090" t="str">
            <v>tkm</v>
          </cell>
          <cell r="D6090">
            <v>0.94</v>
          </cell>
        </row>
        <row r="6091">
          <cell r="A6091" t="str">
            <v>5914336</v>
          </cell>
          <cell r="B6091" t="str">
            <v>Transporte de material de 3ª categoria com caminhão basculante de 12 m³ para rocha - rodovia pavimentada</v>
          </cell>
          <cell r="C6091" t="str">
            <v>tkm</v>
          </cell>
          <cell r="D6091">
            <v>0.77</v>
          </cell>
        </row>
        <row r="6092">
          <cell r="A6092" t="str">
            <v>5914346</v>
          </cell>
          <cell r="B6092" t="str">
            <v>Transporte de material de 3ª categoria com caminhão basculante de 8 m³ para rocha - rodovia em leito natural</v>
          </cell>
          <cell r="C6092" t="str">
            <v>tkm</v>
          </cell>
          <cell r="D6092">
            <v>1.67</v>
          </cell>
        </row>
        <row r="6093">
          <cell r="A6093" t="str">
            <v>5914347</v>
          </cell>
          <cell r="B6093" t="str">
            <v>Transporte de material de 3ª categoria com caminhão basculante de 8 m³ para rocha - rodovia em revestimento primário</v>
          </cell>
          <cell r="C6093" t="str">
            <v>tkm</v>
          </cell>
          <cell r="D6093">
            <v>1.33</v>
          </cell>
        </row>
        <row r="6094">
          <cell r="A6094" t="str">
            <v>5914348</v>
          </cell>
          <cell r="B6094" t="str">
            <v>Transporte de material de 3ª categoria com caminhão basculante de 8 m³ para rocha - rodovia pavimentada</v>
          </cell>
          <cell r="C6094" t="str">
            <v>tkm</v>
          </cell>
          <cell r="D6094">
            <v>1.0900000000000001</v>
          </cell>
        </row>
        <row r="6095">
          <cell r="A6095" t="str">
            <v>5914611</v>
          </cell>
          <cell r="B6095" t="str">
            <v>Transporte de mistura betuminosa a quente com caminhão com caçamba térmica de 6 m³ - rodovia em leito natural</v>
          </cell>
          <cell r="C6095" t="str">
            <v>tkm</v>
          </cell>
          <cell r="D6095">
            <v>1.8</v>
          </cell>
        </row>
        <row r="6096">
          <cell r="A6096" t="str">
            <v>5914613</v>
          </cell>
          <cell r="B6096" t="str">
            <v>Transporte de mistura betuminosa a quente com caminhão com caçamba térmica de 6 m³ - rodovia em revestimento primário</v>
          </cell>
          <cell r="C6096" t="str">
            <v>tkm</v>
          </cell>
          <cell r="D6096">
            <v>1.44</v>
          </cell>
        </row>
        <row r="6097">
          <cell r="A6097" t="str">
            <v>5914612</v>
          </cell>
          <cell r="B6097" t="str">
            <v>Transporte de mistura betuminosa a quente com caminhão com caçamba térmica de 6 m³ - rodovia pavimentada</v>
          </cell>
          <cell r="C6097" t="str">
            <v>tkm</v>
          </cell>
          <cell r="D6097">
            <v>1.17</v>
          </cell>
        </row>
        <row r="6098">
          <cell r="A6098" t="str">
            <v>5901686</v>
          </cell>
          <cell r="B6098" t="str">
            <v>Transporte de silte com draga hopper - capacidade da cisterna de 1.000 m³</v>
          </cell>
          <cell r="C6098" t="str">
            <v>m³km</v>
          </cell>
          <cell r="D6098">
            <v>3.02</v>
          </cell>
        </row>
        <row r="6099">
          <cell r="A6099" t="str">
            <v>5901687</v>
          </cell>
          <cell r="B6099" t="str">
            <v>Transporte de silte com draga hopper - capacidade da cisterna de 10.000 m³</v>
          </cell>
          <cell r="C6099" t="str">
            <v>m³km</v>
          </cell>
          <cell r="D6099">
            <v>0.85</v>
          </cell>
        </row>
        <row r="6100">
          <cell r="A6100" t="str">
            <v>5901688</v>
          </cell>
          <cell r="B6100" t="str">
            <v>Transporte de silte com draga hopper - capacidade da cisterna de 15.000 m³</v>
          </cell>
          <cell r="C6100" t="str">
            <v>m³km</v>
          </cell>
          <cell r="D6100">
            <v>0.81</v>
          </cell>
        </row>
        <row r="6101">
          <cell r="A6101" t="str">
            <v>5901689</v>
          </cell>
          <cell r="B6101" t="str">
            <v>Transporte de silte com draga hopper - capacidade da cisterna de 2.000 m³</v>
          </cell>
          <cell r="C6101" t="str">
            <v>m³km</v>
          </cell>
          <cell r="D6101">
            <v>1.85</v>
          </cell>
        </row>
        <row r="6102">
          <cell r="A6102" t="str">
            <v>5901690</v>
          </cell>
          <cell r="B6102" t="str">
            <v>Transporte de silte com draga hopper - capacidade da cisterna de 20.000 m³</v>
          </cell>
          <cell r="C6102" t="str">
            <v>m³km</v>
          </cell>
          <cell r="D6102">
            <v>0.78</v>
          </cell>
        </row>
        <row r="6103">
          <cell r="A6103" t="str">
            <v>5901691</v>
          </cell>
          <cell r="B6103" t="str">
            <v>Transporte de silte com draga hopper - capacidade da cisterna de 3.000 m³</v>
          </cell>
          <cell r="C6103" t="str">
            <v>m³km</v>
          </cell>
          <cell r="D6103">
            <v>1.49</v>
          </cell>
        </row>
        <row r="6104">
          <cell r="A6104" t="str">
            <v>5901692</v>
          </cell>
          <cell r="B6104" t="str">
            <v>Transporte de silte com draga hopper - capacidade da cisterna de 4.000 m³</v>
          </cell>
          <cell r="C6104" t="str">
            <v>m³km</v>
          </cell>
          <cell r="D6104">
            <v>1.31</v>
          </cell>
        </row>
        <row r="6105">
          <cell r="A6105" t="str">
            <v>5901693</v>
          </cell>
          <cell r="B6105" t="str">
            <v>Transporte de silte com draga hopper - capacidade da cisterna de 5.000 m³</v>
          </cell>
          <cell r="C6105" t="str">
            <v>m³km</v>
          </cell>
          <cell r="D6105">
            <v>1.1599999999999999</v>
          </cell>
        </row>
        <row r="6106">
          <cell r="A6106" t="str">
            <v>5901694</v>
          </cell>
          <cell r="B6106" t="str">
            <v>Transporte de silte com draga hopper - capacidade da cisterna de 750 m³</v>
          </cell>
          <cell r="C6106" t="str">
            <v>m³km</v>
          </cell>
          <cell r="D6106">
            <v>4.34</v>
          </cell>
        </row>
        <row r="6107">
          <cell r="A6107" t="str">
            <v>5914512</v>
          </cell>
          <cell r="B6107" t="str">
            <v>Transporte de TLS TR45 de 120 m com locomotiva diesel-elétrica em vagão plataforma com capacidade de 82 t - bitola métrica</v>
          </cell>
          <cell r="C6107" t="str">
            <v>tkm</v>
          </cell>
          <cell r="D6107">
            <v>1.5</v>
          </cell>
        </row>
        <row r="6108">
          <cell r="A6108" t="str">
            <v>5914496</v>
          </cell>
          <cell r="B6108" t="str">
            <v>Transporte de TLS TR45 de 120 m com locomotiva diesel-elétrica em vagão plataforma com capacidade de 98 t - bitola larga</v>
          </cell>
          <cell r="C6108" t="str">
            <v>tkm</v>
          </cell>
          <cell r="D6108">
            <v>1.17</v>
          </cell>
        </row>
        <row r="6109">
          <cell r="A6109" t="str">
            <v>5914513</v>
          </cell>
          <cell r="B6109" t="str">
            <v>Transporte de TLS TR45 de 240 m com locomotiva diesel-elétrica em vagão plataforma com capacidade de 82 t - bitola métrica</v>
          </cell>
          <cell r="C6109" t="str">
            <v>tkm</v>
          </cell>
          <cell r="D6109">
            <v>0.84</v>
          </cell>
        </row>
        <row r="6110">
          <cell r="A6110" t="str">
            <v>5914497</v>
          </cell>
          <cell r="B6110" t="str">
            <v>Transporte de TLS TR45 de 240 m com locomotiva diesel-elétrica em vagão plataforma com capacidade de 98 t - bitola larga</v>
          </cell>
          <cell r="C6110" t="str">
            <v>tkm</v>
          </cell>
          <cell r="D6110">
            <v>0.65</v>
          </cell>
        </row>
        <row r="6111">
          <cell r="A6111" t="str">
            <v>5914500</v>
          </cell>
          <cell r="B6111" t="str">
            <v>Transporte de TLS TR57 de 120 m com locomotiva diesel-elétrica em vagão plataforma com capacidade de 82 t - bitola métrica</v>
          </cell>
          <cell r="C6111" t="str">
            <v>tkm</v>
          </cell>
          <cell r="D6111">
            <v>1.17</v>
          </cell>
        </row>
        <row r="6112">
          <cell r="A6112" t="str">
            <v>5914498</v>
          </cell>
          <cell r="B6112" t="str">
            <v>Transporte de TLS TR57 de 120 m com locomotiva diesel-elétrica em vagão plataforma com capacidade de 98 t - bitola larga</v>
          </cell>
          <cell r="C6112" t="str">
            <v>tkm</v>
          </cell>
          <cell r="D6112">
            <v>0.92</v>
          </cell>
        </row>
        <row r="6113">
          <cell r="A6113" t="str">
            <v>5914501</v>
          </cell>
          <cell r="B6113" t="str">
            <v>Transporte de TLS TR57 de 240 m com locomotiva diesel-elétrica em vagão plataforma com capacidade de 82 t - bitola métrica</v>
          </cell>
          <cell r="C6113" t="str">
            <v>tkm</v>
          </cell>
          <cell r="D6113">
            <v>0.66</v>
          </cell>
        </row>
        <row r="6114">
          <cell r="A6114" t="str">
            <v>5914499</v>
          </cell>
          <cell r="B6114" t="str">
            <v>Transporte de TLS TR57 de 240 m com locomotiva diesel-elétrica em vagão plataforma com capacidade de 98 t - bitola larga</v>
          </cell>
          <cell r="C6114" t="str">
            <v>tkm</v>
          </cell>
          <cell r="D6114">
            <v>0.51</v>
          </cell>
        </row>
        <row r="6115">
          <cell r="A6115" t="str">
            <v>5914504</v>
          </cell>
          <cell r="B6115" t="str">
            <v>Transporte de TLS TR68 de 120 m com locomotiva diesel-elétrica em vagão plataforma com capacidade de 82 t - bitola métrica</v>
          </cell>
          <cell r="C6115" t="str">
            <v>tkm</v>
          </cell>
          <cell r="D6115">
            <v>0.99</v>
          </cell>
        </row>
        <row r="6116">
          <cell r="A6116" t="str">
            <v>5914502</v>
          </cell>
          <cell r="B6116" t="str">
            <v>Transporte de TLS TR68 de 120 m com locomotiva diesel-elétrica em vagão plataforma com capacidade de 98 t - bitola larga</v>
          </cell>
          <cell r="C6116" t="str">
            <v>tkm</v>
          </cell>
          <cell r="D6116">
            <v>0.78</v>
          </cell>
        </row>
        <row r="6117">
          <cell r="A6117" t="str">
            <v>5914505</v>
          </cell>
          <cell r="B6117" t="str">
            <v>Transporte de TLS TR68 de 240 m com locomotiva diesel-elétrica em vagão plataforma com capacidade de 82 t - bitola métrica</v>
          </cell>
          <cell r="C6117" t="str">
            <v>tkm</v>
          </cell>
          <cell r="D6117">
            <v>0.55000000000000004</v>
          </cell>
        </row>
        <row r="6118">
          <cell r="A6118" t="str">
            <v>5914503</v>
          </cell>
          <cell r="B6118" t="str">
            <v>Transporte de TLS TR68 de 240 m com locomotiva diesel-elétrica em vagão plataforma com capacidade de 98 t - bitola larga</v>
          </cell>
          <cell r="C6118" t="str">
            <v>tkm</v>
          </cell>
          <cell r="D6118">
            <v>0.43</v>
          </cell>
        </row>
        <row r="6119">
          <cell r="A6119" t="str">
            <v>5914508</v>
          </cell>
          <cell r="B6119" t="str">
            <v>Transporte de TLS UIC60 de 120 m com locomotiva diesel-elétrica em vagão plataforma com capacidade de 82 t - bitola métrica</v>
          </cell>
          <cell r="C6119" t="str">
            <v>tkm</v>
          </cell>
          <cell r="D6119">
            <v>1.1100000000000001</v>
          </cell>
        </row>
        <row r="6120">
          <cell r="A6120" t="str">
            <v>5914506</v>
          </cell>
          <cell r="B6120" t="str">
            <v>Transporte de TLS UIC60 de 120 m com locomotiva diesel-elétrica em vagão plataforma com capacidade de 98 t - bitola larga</v>
          </cell>
          <cell r="C6120" t="str">
            <v>tkm</v>
          </cell>
          <cell r="D6120">
            <v>0.87</v>
          </cell>
        </row>
        <row r="6121">
          <cell r="A6121" t="str">
            <v>5914509</v>
          </cell>
          <cell r="B6121" t="str">
            <v>Transporte de TLS UIC60 de 240 m com locomotiva diesel-elétrica em vagão plataforma com capacidade de 82 t - bitola métrica</v>
          </cell>
          <cell r="C6121" t="str">
            <v>tkm</v>
          </cell>
          <cell r="D6121">
            <v>0.62</v>
          </cell>
        </row>
        <row r="6122">
          <cell r="A6122" t="str">
            <v>5914507</v>
          </cell>
          <cell r="B6122" t="str">
            <v>Transporte de TLS UIC60 de 240 m com locomotiva diesel-elétrica em vagão plataforma com capacidade de 98 t - bitola larga</v>
          </cell>
          <cell r="C6122" t="str">
            <v>tkm</v>
          </cell>
          <cell r="D6122">
            <v>0.48</v>
          </cell>
        </row>
        <row r="6123">
          <cell r="A6123" t="str">
            <v>5915491</v>
          </cell>
          <cell r="B6123" t="str">
            <v>Transporte de veículos de médio porte com guincho de resgate de 20 t - rodovia em leito natural</v>
          </cell>
          <cell r="C6123" t="str">
            <v>km</v>
          </cell>
          <cell r="D6123">
            <v>17.95</v>
          </cell>
        </row>
        <row r="6124">
          <cell r="A6124" t="str">
            <v>5915492</v>
          </cell>
          <cell r="B6124" t="str">
            <v>Transporte de veículos de médio porte com guincho de resgate de 20 t - rodovia em revestimento primário</v>
          </cell>
          <cell r="C6124" t="str">
            <v>km</v>
          </cell>
          <cell r="D6124">
            <v>14.36</v>
          </cell>
        </row>
        <row r="6125">
          <cell r="A6125" t="str">
            <v>5915493</v>
          </cell>
          <cell r="B6125" t="str">
            <v>Transporte de veículos de médio porte com guincho de resgate de 20 t - rodovia pavimentada</v>
          </cell>
          <cell r="C6125" t="str">
            <v>km</v>
          </cell>
          <cell r="D6125">
            <v>11.69</v>
          </cell>
        </row>
        <row r="6126">
          <cell r="A6126" t="str">
            <v>5915488</v>
          </cell>
          <cell r="B6126" t="str">
            <v>Transporte de veículos leves com guincho de resgate de 4 t - rodovia em leito natural</v>
          </cell>
          <cell r="C6126" t="str">
            <v>km</v>
          </cell>
          <cell r="D6126">
            <v>12.96</v>
          </cell>
        </row>
        <row r="6127">
          <cell r="A6127" t="str">
            <v>5915489</v>
          </cell>
          <cell r="B6127" t="str">
            <v>Transporte de veículos leves com guincho de resgate de 4 t - rodovia em revestimento primário</v>
          </cell>
          <cell r="C6127" t="str">
            <v>km</v>
          </cell>
          <cell r="D6127">
            <v>10.36</v>
          </cell>
        </row>
        <row r="6128">
          <cell r="A6128" t="str">
            <v>5915490</v>
          </cell>
          <cell r="B6128" t="str">
            <v>Transporte de veículos leves com guincho de resgate de 4 t - rodovia pavimentada</v>
          </cell>
          <cell r="C6128" t="str">
            <v>km</v>
          </cell>
          <cell r="D6128">
            <v>8.44</v>
          </cell>
        </row>
        <row r="6129">
          <cell r="A6129" t="str">
            <v>5915494</v>
          </cell>
          <cell r="B6129" t="str">
            <v>Transporte de veículos pesados com guincho de resgate de 35 t - rodovia em leito natural</v>
          </cell>
          <cell r="C6129" t="str">
            <v>km</v>
          </cell>
          <cell r="D6129">
            <v>30.86</v>
          </cell>
        </row>
        <row r="6130">
          <cell r="A6130" t="str">
            <v>5915495</v>
          </cell>
          <cell r="B6130" t="str">
            <v>Transporte de veículos pesados com guincho de resgate de 35 t - rodovia em revestimento primário</v>
          </cell>
          <cell r="C6130" t="str">
            <v>km</v>
          </cell>
          <cell r="D6130">
            <v>24.69</v>
          </cell>
        </row>
        <row r="6131">
          <cell r="A6131" t="str">
            <v>5915496</v>
          </cell>
          <cell r="B6131" t="str">
            <v>Transporte de veículos pesados com guincho de resgate de 35 t - rodovia pavimentada</v>
          </cell>
          <cell r="C6131" t="str">
            <v>km</v>
          </cell>
          <cell r="D6131">
            <v>20.100000000000001</v>
          </cell>
        </row>
        <row r="6132">
          <cell r="A6132" t="str">
            <v>5915325</v>
          </cell>
          <cell r="B6132" t="str">
            <v>Transporte em cavalo mecânico com dolly de 4 eixos com capacidade de 57 t - rodovia em leito natural</v>
          </cell>
          <cell r="C6132" t="str">
            <v>km</v>
          </cell>
          <cell r="D6132">
            <v>66.13</v>
          </cell>
        </row>
        <row r="6133">
          <cell r="A6133" t="str">
            <v>5915326</v>
          </cell>
          <cell r="B6133" t="str">
            <v>Transporte em cavalo mecânico com dolly de 4 eixos com capacidade de 57 t - rodovia em revestimento primário</v>
          </cell>
          <cell r="C6133" t="str">
            <v>km</v>
          </cell>
          <cell r="D6133">
            <v>52.88</v>
          </cell>
        </row>
        <row r="6134">
          <cell r="A6134" t="str">
            <v>5915327</v>
          </cell>
          <cell r="B6134" t="str">
            <v>Transporte em cavalo mecânico com dolly de 4 eixos com capacidade de 57 t - rodovia pavimentada</v>
          </cell>
          <cell r="C6134" t="str">
            <v>km</v>
          </cell>
          <cell r="D6134">
            <v>43.07</v>
          </cell>
        </row>
        <row r="6135">
          <cell r="A6135" t="str">
            <v>5915328</v>
          </cell>
          <cell r="B6135" t="str">
            <v>Transporte em cavalo mecânico com dollys de 3 e 4 eixos com capacidade de 77 t - rodovia em leito natural</v>
          </cell>
          <cell r="C6135" t="str">
            <v>km</v>
          </cell>
          <cell r="D6135">
            <v>79.69</v>
          </cell>
        </row>
        <row r="6136">
          <cell r="A6136" t="str">
            <v>5915329</v>
          </cell>
          <cell r="B6136" t="str">
            <v>Transporte em cavalo mecânico com dollys de 3 e 4 eixos com capacidade de 77 t - rodovia em revestimento primário</v>
          </cell>
          <cell r="C6136" t="str">
            <v>km</v>
          </cell>
          <cell r="D6136">
            <v>63.72</v>
          </cell>
        </row>
        <row r="6137">
          <cell r="A6137" t="str">
            <v>5915330</v>
          </cell>
          <cell r="B6137" t="str">
            <v>Transporte em cavalo mecânico com dollys de 3 e 4 eixos com capacidade de 77 t - rodovia pavimentada</v>
          </cell>
          <cell r="C6137" t="str">
            <v>km</v>
          </cell>
          <cell r="D6137">
            <v>51.9</v>
          </cell>
        </row>
        <row r="6138">
          <cell r="A6138" t="str">
            <v>5915331</v>
          </cell>
          <cell r="B6138" t="str">
            <v>Transporte em cavalo mecânico com dollys de 5 e 4 eixos com capacidade de 111 t - rodovia em leito natural</v>
          </cell>
          <cell r="C6138" t="str">
            <v>km</v>
          </cell>
          <cell r="D6138">
            <v>155.97999999999999</v>
          </cell>
        </row>
        <row r="6139">
          <cell r="A6139" t="str">
            <v>5915332</v>
          </cell>
          <cell r="B6139" t="str">
            <v>Transporte em cavalo mecânico com dollys de 5 e 4 eixos com capacidade de 111 t - rodovia em revestimento primário</v>
          </cell>
          <cell r="C6139" t="str">
            <v>km</v>
          </cell>
          <cell r="D6139">
            <v>124.73</v>
          </cell>
        </row>
        <row r="6140">
          <cell r="A6140" t="str">
            <v>5915333</v>
          </cell>
          <cell r="B6140" t="str">
            <v>Transporte em cavalo mecânico com dollys de 5 e 4 eixos com capacidade de 111 t - rodovia pavimentada</v>
          </cell>
          <cell r="C6140" t="str">
            <v>km</v>
          </cell>
          <cell r="D6140">
            <v>101.59</v>
          </cell>
        </row>
        <row r="6141">
          <cell r="A6141" t="str">
            <v>5915364</v>
          </cell>
          <cell r="B6141" t="str">
            <v>Transporte em cavalo mecânico com reboques de 5 e 4 eixos com capacidade de 130 t - rodovia em leito natural</v>
          </cell>
          <cell r="C6141" t="str">
            <v>km</v>
          </cell>
          <cell r="D6141">
            <v>179.69</v>
          </cell>
        </row>
        <row r="6142">
          <cell r="A6142" t="str">
            <v>5915365</v>
          </cell>
          <cell r="B6142" t="str">
            <v>Transporte em cavalo mecânico com reboques de 5 e 4 eixos com capacidade de 130 t - rodovia em revestimento primário</v>
          </cell>
          <cell r="C6142" t="str">
            <v>km</v>
          </cell>
          <cell r="D6142">
            <v>143.68</v>
          </cell>
        </row>
        <row r="6143">
          <cell r="A6143" t="str">
            <v>5915361</v>
          </cell>
          <cell r="B6143" t="str">
            <v>Transporte em cavalo mecânico com reboques de 5 e 4 eixos com capacidade de 130 t - rodovia pavimentada</v>
          </cell>
          <cell r="C6143" t="str">
            <v>km</v>
          </cell>
          <cell r="D6143">
            <v>117.03</v>
          </cell>
        </row>
        <row r="6144">
          <cell r="A6144" t="str">
            <v>5919716</v>
          </cell>
          <cell r="B6144" t="str">
            <v>Transporte fluvial de materiais diversos com pontão flutuante - capacidade de 500 t</v>
          </cell>
          <cell r="C6144" t="str">
            <v>km</v>
          </cell>
          <cell r="D6144">
            <v>200.62</v>
          </cell>
        </row>
        <row r="6145">
          <cell r="A6145" t="str">
            <v>5919717</v>
          </cell>
          <cell r="B6145" t="str">
            <v>Transporte fluvial do flutuante</v>
          </cell>
          <cell r="C6145" t="str">
            <v>km</v>
          </cell>
          <cell r="D6145">
            <v>173.89</v>
          </cell>
        </row>
        <row r="6146">
          <cell r="A6146" t="str">
            <v>6106220</v>
          </cell>
          <cell r="B6146" t="str">
            <v>Armação de fuste de tubulão em aço CA-50 com apoio de guindaste - fornecimento, preparo e colocação</v>
          </cell>
          <cell r="C6146" t="str">
            <v>kg</v>
          </cell>
          <cell r="D6146">
            <v>12.26</v>
          </cell>
        </row>
        <row r="6147">
          <cell r="A6147" t="str">
            <v>6106183</v>
          </cell>
          <cell r="B6147" t="str">
            <v>Escavação manual de base alargada de tubulão a céu aberto em material de 1ª categoria na profundidade de 10 a 15 m</v>
          </cell>
          <cell r="C6147" t="str">
            <v>m³</v>
          </cell>
          <cell r="D6147">
            <v>314.61</v>
          </cell>
        </row>
        <row r="6148">
          <cell r="A6148" t="str">
            <v>6106182</v>
          </cell>
          <cell r="B6148" t="str">
            <v>Escavação manual de base alargada de tubulão a céu aberto em material de 1ª categoria na profundidade de até 10 m</v>
          </cell>
          <cell r="C6148" t="str">
            <v>m³</v>
          </cell>
          <cell r="D6148">
            <v>269.67</v>
          </cell>
        </row>
        <row r="6149">
          <cell r="A6149" t="str">
            <v>6106194</v>
          </cell>
          <cell r="B6149" t="str">
            <v>Escavação manual de base alargada de tubulão a céu aberto em material de 2ª categoria na profundidade até 10 m</v>
          </cell>
          <cell r="C6149" t="str">
            <v>m³</v>
          </cell>
          <cell r="D6149">
            <v>724.5</v>
          </cell>
        </row>
        <row r="6150">
          <cell r="A6150" t="str">
            <v>6106195</v>
          </cell>
          <cell r="B6150" t="str">
            <v>Escavação manual de base alargada de tubulão a céu aberto em material de 2ª categoria na profundidade de 10 a 15 m</v>
          </cell>
          <cell r="C6150" t="str">
            <v>m³</v>
          </cell>
          <cell r="D6150">
            <v>803.12</v>
          </cell>
        </row>
        <row r="6151">
          <cell r="A6151" t="str">
            <v>6106331</v>
          </cell>
          <cell r="B6151" t="str">
            <v>Escavação manual de base alargada de tubulão a céu aberto em material de 3ª categoria a frio na profundidade até 10 m</v>
          </cell>
          <cell r="C6151" t="str">
            <v>m³</v>
          </cell>
          <cell r="D6151">
            <v>1808.9</v>
          </cell>
        </row>
        <row r="6152">
          <cell r="A6152" t="str">
            <v>6106332</v>
          </cell>
          <cell r="B6152" t="str">
            <v>Escavação manual de base alargada de tubulão a céu aberto em material de 3ª categoria a frio na profundidade de 10 a 15 m</v>
          </cell>
          <cell r="C6152" t="str">
            <v>m³</v>
          </cell>
          <cell r="D6152">
            <v>1925.21</v>
          </cell>
        </row>
        <row r="6153">
          <cell r="A6153" t="str">
            <v>6106206</v>
          </cell>
          <cell r="B6153" t="str">
            <v>Escavação manual de base alargada de tubulão a céu aberto em material de 3ª categoria na profundidade até 10 m</v>
          </cell>
          <cell r="C6153" t="str">
            <v>m³</v>
          </cell>
          <cell r="D6153">
            <v>2094.13</v>
          </cell>
        </row>
        <row r="6154">
          <cell r="A6154" t="str">
            <v>6106207</v>
          </cell>
          <cell r="B6154" t="str">
            <v>Escavação manual de base alargada de tubulão a céu aberto em material de 3ª categoria na profundidade de 10 a 15 m</v>
          </cell>
          <cell r="C6154" t="str">
            <v>m³</v>
          </cell>
          <cell r="D6154">
            <v>2232.09</v>
          </cell>
        </row>
        <row r="6155">
          <cell r="A6155" t="str">
            <v>6106222</v>
          </cell>
          <cell r="B6155" t="str">
            <v>Escavação manual de fuste de tubulão a céu aberto em material de 1ª categoria na profundidade de 10 a 15 m</v>
          </cell>
          <cell r="C6155" t="str">
            <v>m³</v>
          </cell>
          <cell r="D6155">
            <v>314.61</v>
          </cell>
        </row>
        <row r="6156">
          <cell r="A6156" t="str">
            <v>6106221</v>
          </cell>
          <cell r="B6156" t="str">
            <v>Escavação manual de fuste de tubulão a céu aberto em material de 1ª categoria na profundidade de até 10 m</v>
          </cell>
          <cell r="C6156" t="str">
            <v>m³</v>
          </cell>
          <cell r="D6156">
            <v>269.67</v>
          </cell>
        </row>
        <row r="6157">
          <cell r="A6157" t="str">
            <v>6106224</v>
          </cell>
          <cell r="B6157" t="str">
            <v>Escavação manual de fuste de tubulão a céu aberto em material de 2ª categoria na profundidade até 10 m</v>
          </cell>
          <cell r="C6157" t="str">
            <v>m³</v>
          </cell>
          <cell r="D6157">
            <v>724.5</v>
          </cell>
        </row>
        <row r="6158">
          <cell r="A6158" t="str">
            <v>6106225</v>
          </cell>
          <cell r="B6158" t="str">
            <v>Escavação manual de fuste de tubulão a céu aberto em material de 2ª categoria na profundidade de 10 a 15 m</v>
          </cell>
          <cell r="C6158" t="str">
            <v>m³</v>
          </cell>
          <cell r="D6158">
            <v>803.12</v>
          </cell>
        </row>
        <row r="6159">
          <cell r="A6159" t="str">
            <v>6106228</v>
          </cell>
          <cell r="B6159" t="str">
            <v>Escavação manual de fuste de tubulão a céu aberto em material de 3ª categoria na profundidade até 10 m</v>
          </cell>
          <cell r="C6159" t="str">
            <v>m³</v>
          </cell>
          <cell r="D6159">
            <v>1863.5</v>
          </cell>
        </row>
        <row r="6160">
          <cell r="A6160" t="str">
            <v>6106229</v>
          </cell>
          <cell r="B6160" t="str">
            <v>Escavação manual de fuste de tubulão a céu aberto em material de 3ª categoria na profundidade de 10 a 15 m</v>
          </cell>
          <cell r="C6160" t="str">
            <v>m³</v>
          </cell>
          <cell r="D6160">
            <v>1984.99</v>
          </cell>
        </row>
        <row r="6161">
          <cell r="A6161" t="str">
            <v>6106328</v>
          </cell>
          <cell r="B6161" t="str">
            <v>Escavação mecânica de fuste de tubulão com caçamba para rocha em material de 2ª categoria</v>
          </cell>
          <cell r="C6161" t="str">
            <v>m³</v>
          </cell>
          <cell r="D6161">
            <v>138.25</v>
          </cell>
        </row>
        <row r="6162">
          <cell r="A6162" t="str">
            <v>6106330</v>
          </cell>
          <cell r="B6162" t="str">
            <v>Escavação mecânica de fuste de tubulão com caçamba para rocha em material de 3ª categoria</v>
          </cell>
          <cell r="C6162" t="str">
            <v>m³</v>
          </cell>
          <cell r="D6162">
            <v>687.24</v>
          </cell>
        </row>
        <row r="6163">
          <cell r="A6163" t="str">
            <v>6106326</v>
          </cell>
          <cell r="B6163" t="str">
            <v>Escavação mecânica de fuste de tubulão com caçamba para solos em material de 1ª categoria</v>
          </cell>
          <cell r="C6163" t="str">
            <v>m³</v>
          </cell>
          <cell r="D6163">
            <v>57.05</v>
          </cell>
        </row>
        <row r="6164">
          <cell r="A6164" t="str">
            <v>6106324</v>
          </cell>
          <cell r="B6164" t="str">
            <v>Escavação mecânica de fuste de tubulão com Hammer Grab em material de 1ª categoria</v>
          </cell>
          <cell r="C6164" t="str">
            <v>m³</v>
          </cell>
          <cell r="D6164">
            <v>34.69</v>
          </cell>
        </row>
        <row r="6165">
          <cell r="A6165" t="str">
            <v>6106327</v>
          </cell>
          <cell r="B6165" t="str">
            <v>Escavação mecânica de fuste de tubulão com trado para rocha em material de 2ª categoria</v>
          </cell>
          <cell r="C6165" t="str">
            <v>m³</v>
          </cell>
          <cell r="D6165">
            <v>138.22999999999999</v>
          </cell>
        </row>
        <row r="6166">
          <cell r="A6166" t="str">
            <v>6106329</v>
          </cell>
          <cell r="B6166" t="str">
            <v>Escavação mecânica de fuste de tubulão com trado para rocha em material de 3ª categoria</v>
          </cell>
          <cell r="C6166" t="str">
            <v>m³</v>
          </cell>
          <cell r="D6166">
            <v>688.26</v>
          </cell>
        </row>
        <row r="6167">
          <cell r="A6167" t="str">
            <v>6106325</v>
          </cell>
          <cell r="B6167" t="str">
            <v>Escavação mecânica de fuste de tubulão com trado para solos em material de 1ª categoria</v>
          </cell>
          <cell r="C6167" t="str">
            <v>m³</v>
          </cell>
          <cell r="D6167">
            <v>57.2</v>
          </cell>
        </row>
        <row r="6168">
          <cell r="A6168" t="str">
            <v>6208126</v>
          </cell>
          <cell r="B6168" t="str">
            <v>Armação de tela de aço eletrossoldada em túneis com auxílio de plataforma pantográfica - confecção e instalação</v>
          </cell>
          <cell r="C6168" t="str">
            <v>kg</v>
          </cell>
          <cell r="D6168">
            <v>20.65</v>
          </cell>
        </row>
        <row r="6169">
          <cell r="A6169" t="str">
            <v>6205797</v>
          </cell>
          <cell r="B6169" t="str">
            <v>Cambotas metálicas treliçadas - confecção e instalação</v>
          </cell>
          <cell r="C6169" t="str">
            <v>kg</v>
          </cell>
          <cell r="D6169">
            <v>12.95</v>
          </cell>
        </row>
        <row r="6170">
          <cell r="A6170" t="str">
            <v>6205791</v>
          </cell>
          <cell r="B6170" t="str">
            <v>Coluna de jet grouting horizontal CCPH em solo - D = 40 cm - perfuração e injeção</v>
          </cell>
          <cell r="C6170" t="str">
            <v>m</v>
          </cell>
          <cell r="D6170">
            <v>369.21</v>
          </cell>
        </row>
        <row r="6171">
          <cell r="A6171" t="str">
            <v>6205792</v>
          </cell>
          <cell r="B6171" t="str">
            <v>Coluna de jet grouting horizontal CCPH em solo - D = 50 cm - perfuração e injeção</v>
          </cell>
          <cell r="C6171" t="str">
            <v>m</v>
          </cell>
          <cell r="D6171">
            <v>441.96</v>
          </cell>
        </row>
        <row r="6172">
          <cell r="A6172" t="str">
            <v>6205793</v>
          </cell>
          <cell r="B6172" t="str">
            <v>Coluna de jet grouting horizontal CCPH em solo - D = 60 cm - perfuração e injeção</v>
          </cell>
          <cell r="C6172" t="str">
            <v>m</v>
          </cell>
          <cell r="D6172">
            <v>518.44000000000005</v>
          </cell>
        </row>
        <row r="6173">
          <cell r="A6173" t="str">
            <v>6205796</v>
          </cell>
          <cell r="B6173" t="str">
            <v>Coluna de jet grouting vertical em solo - D = 100 cm - perfuração e injeção</v>
          </cell>
          <cell r="C6173" t="str">
            <v>m</v>
          </cell>
          <cell r="D6173">
            <v>912.65</v>
          </cell>
        </row>
        <row r="6174">
          <cell r="A6174" t="str">
            <v>6219451</v>
          </cell>
          <cell r="B6174" t="str">
            <v>Coluna de jet grouting vertical em solo - D = 110 cm - perfuração e injeção</v>
          </cell>
          <cell r="C6174" t="str">
            <v>m</v>
          </cell>
          <cell r="D6174">
            <v>979.53</v>
          </cell>
        </row>
        <row r="6175">
          <cell r="A6175" t="str">
            <v>6219452</v>
          </cell>
          <cell r="B6175" t="str">
            <v>Coluna de jet grouting vertical em solo - D = 120 cm - perfuração e injeção</v>
          </cell>
          <cell r="C6175" t="str">
            <v>m</v>
          </cell>
          <cell r="D6175">
            <v>1050.1300000000001</v>
          </cell>
        </row>
        <row r="6176">
          <cell r="A6176" t="str">
            <v>6205794</v>
          </cell>
          <cell r="B6176" t="str">
            <v>Coluna de jet grouting vertical em solo - D = 80 cm - perfuração e injeção</v>
          </cell>
          <cell r="C6176" t="str">
            <v>m</v>
          </cell>
          <cell r="D6176">
            <v>790.05</v>
          </cell>
        </row>
        <row r="6177">
          <cell r="A6177" t="str">
            <v>6205795</v>
          </cell>
          <cell r="B6177" t="str">
            <v>Coluna de jet grouting vertical em solo - D = 90 cm - perfuração e injeção</v>
          </cell>
          <cell r="C6177" t="str">
            <v>m</v>
          </cell>
          <cell r="D6177">
            <v>849.49</v>
          </cell>
        </row>
        <row r="6178">
          <cell r="A6178" t="str">
            <v>6219521</v>
          </cell>
          <cell r="B6178" t="str">
            <v>Desmonte a frio e carga de rocha em túnel com cunha hidráulica - DMT de 0 a 200 m</v>
          </cell>
          <cell r="C6178" t="str">
            <v>m³</v>
          </cell>
          <cell r="D6178">
            <v>166.63</v>
          </cell>
        </row>
        <row r="6179">
          <cell r="A6179" t="str">
            <v>6219527</v>
          </cell>
          <cell r="B6179" t="str">
            <v>Drenagem de túnel com manta drenante de malha de polietileno e geotêxtil em face revestida com argamassa polimérica com espessura de 25 mm</v>
          </cell>
          <cell r="C6179" t="str">
            <v>m²</v>
          </cell>
          <cell r="D6179">
            <v>449.76</v>
          </cell>
        </row>
        <row r="6180">
          <cell r="A6180" t="str">
            <v>6219526</v>
          </cell>
          <cell r="B6180" t="str">
            <v>Dreno filtrante em tubos de PVC D = 40 mm aplicado em paredes e tetos de túnel - fornecimento e instalação</v>
          </cell>
          <cell r="C6180" t="str">
            <v>m</v>
          </cell>
          <cell r="D6180">
            <v>56.94</v>
          </cell>
        </row>
        <row r="6181">
          <cell r="A6181" t="str">
            <v>6219525</v>
          </cell>
          <cell r="B6181" t="str">
            <v>Dreno não filtrante em tubos de PVC D = 40 mm aplicado em paredes e tetos de túnel - fornecimento e instalação</v>
          </cell>
          <cell r="C6181" t="str">
            <v>m</v>
          </cell>
          <cell r="D6181">
            <v>52.85</v>
          </cell>
        </row>
        <row r="6182">
          <cell r="A6182" t="str">
            <v>6219508</v>
          </cell>
          <cell r="B6182" t="str">
            <v>Enfilagem tubular sistema autoperfurante - D = 76 mm</v>
          </cell>
          <cell r="C6182" t="str">
            <v>m</v>
          </cell>
          <cell r="D6182">
            <v>376.31</v>
          </cell>
        </row>
        <row r="6183">
          <cell r="A6183" t="str">
            <v>6219511</v>
          </cell>
          <cell r="B6183" t="str">
            <v>Enfilagem tubular sistema convencional schedule 40 - D = 65 mm</v>
          </cell>
          <cell r="C6183" t="str">
            <v>m</v>
          </cell>
          <cell r="D6183">
            <v>282.55</v>
          </cell>
        </row>
        <row r="6184">
          <cell r="A6184" t="str">
            <v>6219500</v>
          </cell>
          <cell r="B6184" t="str">
            <v>Escavação subterrânea e carregamento do material da calota em túnel classe I - DMT de 0 a 200 m - seção acima de 90 m²</v>
          </cell>
          <cell r="C6184" t="str">
            <v>m³</v>
          </cell>
          <cell r="D6184">
            <v>142.11000000000001</v>
          </cell>
        </row>
        <row r="6185">
          <cell r="A6185" t="str">
            <v>6219418</v>
          </cell>
          <cell r="B6185" t="str">
            <v>Escavação subterrânea e carregamento do material da calota em túnel classe I - DMT de 0 a 200 m - seção de 20 a 40 m²</v>
          </cell>
          <cell r="C6185" t="str">
            <v>m³</v>
          </cell>
          <cell r="D6185">
            <v>311.04000000000002</v>
          </cell>
        </row>
        <row r="6186">
          <cell r="A6186" t="str">
            <v>6219412</v>
          </cell>
          <cell r="B6186" t="str">
            <v>Escavação subterrânea e carregamento do material da calota em túnel classe I - DMT de 0 a 200 m - seção de 40 a 60 m²</v>
          </cell>
          <cell r="C6186" t="str">
            <v>m³</v>
          </cell>
          <cell r="D6186">
            <v>217.61</v>
          </cell>
        </row>
        <row r="6187">
          <cell r="A6187" t="str">
            <v>6219406</v>
          </cell>
          <cell r="B6187" t="str">
            <v>Escavação subterrânea e carregamento do material da calota em túnel classe I - DMT de 0 a 200 m - seção de 60 a 90 m²</v>
          </cell>
          <cell r="C6187" t="str">
            <v>m³</v>
          </cell>
          <cell r="D6187">
            <v>152.76</v>
          </cell>
        </row>
        <row r="6188">
          <cell r="A6188" t="str">
            <v>6219501</v>
          </cell>
          <cell r="B6188" t="str">
            <v>Escavação subterrânea e carregamento do material da calota em túnel classe II - DMT de 0 a 200 m - seção acima de 90 m²</v>
          </cell>
          <cell r="C6188" t="str">
            <v>m³</v>
          </cell>
          <cell r="D6188">
            <v>153.94999999999999</v>
          </cell>
        </row>
        <row r="6189">
          <cell r="A6189" t="str">
            <v>6219419</v>
          </cell>
          <cell r="B6189" t="str">
            <v>Escavação subterrânea e carregamento do material da calota em túnel classe II - DMT de 0 a 200 m - seção de 20 a 40 m²</v>
          </cell>
          <cell r="C6189" t="str">
            <v>m³</v>
          </cell>
          <cell r="D6189">
            <v>342.68</v>
          </cell>
        </row>
        <row r="6190">
          <cell r="A6190" t="str">
            <v>6219413</v>
          </cell>
          <cell r="B6190" t="str">
            <v>Escavação subterrânea e carregamento do material da calota em túnel classe II - DMT de 0 a 200 m - seção de 40 a 60 m²</v>
          </cell>
          <cell r="C6190" t="str">
            <v>m³</v>
          </cell>
          <cell r="D6190">
            <v>237.82</v>
          </cell>
        </row>
        <row r="6191">
          <cell r="A6191" t="str">
            <v>6219407</v>
          </cell>
          <cell r="B6191" t="str">
            <v>Escavação subterrânea e carregamento do material da calota em túnel classe II - DMT de 0 a 200 m - seção de 60 a 90 m²</v>
          </cell>
          <cell r="C6191" t="str">
            <v>m³</v>
          </cell>
          <cell r="D6191">
            <v>165.69</v>
          </cell>
        </row>
        <row r="6192">
          <cell r="A6192" t="str">
            <v>6219502</v>
          </cell>
          <cell r="B6192" t="str">
            <v>Escavação subterrânea e carregamento do material da calota em túnel classe III - DMT de 0 a 200 m - seção acima de 90 m²</v>
          </cell>
          <cell r="C6192" t="str">
            <v>m³</v>
          </cell>
          <cell r="D6192">
            <v>166.58</v>
          </cell>
        </row>
        <row r="6193">
          <cell r="A6193" t="str">
            <v>6219420</v>
          </cell>
          <cell r="B6193" t="str">
            <v>Escavação subterrânea e carregamento do material da calota em túnel classe III - DMT de 0 a 200 m - seção de 20 a 40 m²</v>
          </cell>
          <cell r="C6193" t="str">
            <v>m³</v>
          </cell>
          <cell r="D6193">
            <v>384.09</v>
          </cell>
        </row>
        <row r="6194">
          <cell r="A6194" t="str">
            <v>6219414</v>
          </cell>
          <cell r="B6194" t="str">
            <v>Escavação subterrânea e carregamento do material da calota em túnel classe III - DMT de 0 a 200 m - seção de 40 a 60 m²</v>
          </cell>
          <cell r="C6194" t="str">
            <v>m³</v>
          </cell>
          <cell r="D6194">
            <v>261.85000000000002</v>
          </cell>
        </row>
        <row r="6195">
          <cell r="A6195" t="str">
            <v>6219408</v>
          </cell>
          <cell r="B6195" t="str">
            <v>Escavação subterrânea e carregamento do material da calota em túnel classe III - DMT de 0 a 200 m - seção de 60 a 90 m²</v>
          </cell>
          <cell r="C6195" t="str">
            <v>m³</v>
          </cell>
          <cell r="D6195">
            <v>179.24</v>
          </cell>
        </row>
        <row r="6196">
          <cell r="A6196" t="str">
            <v>6219503</v>
          </cell>
          <cell r="B6196" t="str">
            <v>Escavação subterrânea e carregamento do material da calota em túnel classe IV - DMT de 0 a 200 m - seção acima de 90 m²</v>
          </cell>
          <cell r="C6196" t="str">
            <v>m³</v>
          </cell>
          <cell r="D6196">
            <v>193.08</v>
          </cell>
        </row>
        <row r="6197">
          <cell r="A6197" t="str">
            <v>6219421</v>
          </cell>
          <cell r="B6197" t="str">
            <v>Escavação subterrânea e carregamento do material da calota em túnel classe IV - DMT de 0 a 200 m - seção de 20 a 40 m²</v>
          </cell>
          <cell r="C6197" t="str">
            <v>m³</v>
          </cell>
          <cell r="D6197">
            <v>457.24</v>
          </cell>
        </row>
        <row r="6198">
          <cell r="A6198" t="str">
            <v>6219415</v>
          </cell>
          <cell r="B6198" t="str">
            <v>Escavação subterrânea e carregamento do material da calota em túnel classe IV - DMT de 0 a 200 m - seção de 40 a 60 m²</v>
          </cell>
          <cell r="C6198" t="str">
            <v>m³</v>
          </cell>
          <cell r="D6198">
            <v>306.42</v>
          </cell>
        </row>
        <row r="6199">
          <cell r="A6199" t="str">
            <v>6219409</v>
          </cell>
          <cell r="B6199" t="str">
            <v>Escavação subterrânea e carregamento do material da calota em túnel classe IV - DMT de 0 a 200 m - seção de 60 a 90 m²</v>
          </cell>
          <cell r="C6199" t="str">
            <v>m³</v>
          </cell>
          <cell r="D6199">
            <v>209.28</v>
          </cell>
        </row>
        <row r="6200">
          <cell r="A6200" t="str">
            <v>6219518</v>
          </cell>
          <cell r="B6200" t="str">
            <v>Escavação subterrânea e carregamento do material do rebaixo em túnel classe I a IV - DMT de 0 a 200 m</v>
          </cell>
          <cell r="C6200" t="str">
            <v>m³</v>
          </cell>
          <cell r="D6200">
            <v>52.52</v>
          </cell>
        </row>
        <row r="6201">
          <cell r="A6201" t="str">
            <v>6219504</v>
          </cell>
          <cell r="B6201" t="str">
            <v>Escavação subterrânea e carregamento em túnel classe V - DMT de 0 a 200 m - seção acima de 90 m²</v>
          </cell>
          <cell r="C6201" t="str">
            <v>m³</v>
          </cell>
          <cell r="D6201">
            <v>108.11</v>
          </cell>
        </row>
        <row r="6202">
          <cell r="A6202" t="str">
            <v>6219422</v>
          </cell>
          <cell r="B6202" t="str">
            <v>Escavação subterrânea e carregamento em túnel classe V - DMT de 0 a 200 m - seção de 20 a 40 m²</v>
          </cell>
          <cell r="C6202" t="str">
            <v>m³</v>
          </cell>
          <cell r="D6202">
            <v>241.43</v>
          </cell>
        </row>
        <row r="6203">
          <cell r="A6203" t="str">
            <v>6219416</v>
          </cell>
          <cell r="B6203" t="str">
            <v>Escavação subterrânea e carregamento em túnel classe V - DMT de 0 a 200 m - seção de 40 a 60 m²</v>
          </cell>
          <cell r="C6203" t="str">
            <v>m³</v>
          </cell>
          <cell r="D6203">
            <v>185.24</v>
          </cell>
        </row>
        <row r="6204">
          <cell r="A6204" t="str">
            <v>6219410</v>
          </cell>
          <cell r="B6204" t="str">
            <v>Escavação subterrânea e carregamento em túnel classe V - DMT de 0 a 200 m - seção de 60 a 90 m²</v>
          </cell>
          <cell r="C6204" t="str">
            <v>m³</v>
          </cell>
          <cell r="D6204">
            <v>129.11000000000001</v>
          </cell>
        </row>
        <row r="6205">
          <cell r="A6205" t="str">
            <v>6219505</v>
          </cell>
          <cell r="B6205" t="str">
            <v>Escavação subterrânea e carregamento em túnel classe VI - DMT de 0 a 200 m - seção acima de 90 m²</v>
          </cell>
          <cell r="C6205" t="str">
            <v>m³</v>
          </cell>
          <cell r="D6205">
            <v>102.5</v>
          </cell>
        </row>
        <row r="6206">
          <cell r="A6206" t="str">
            <v>6219423</v>
          </cell>
          <cell r="B6206" t="str">
            <v>Escavação subterrânea e carregamento em túnel classe VI - DMT de 0 a 200 m - seção de 20 a 40 m²</v>
          </cell>
          <cell r="C6206" t="str">
            <v>m³</v>
          </cell>
          <cell r="D6206">
            <v>240.88</v>
          </cell>
        </row>
        <row r="6207">
          <cell r="A6207" t="str">
            <v>6219417</v>
          </cell>
          <cell r="B6207" t="str">
            <v>Escavação subterrânea e carregamento em túnel classe VI - DMT de 0 a 200 m - seção de 40 a 60 m²</v>
          </cell>
          <cell r="C6207" t="str">
            <v>m³</v>
          </cell>
          <cell r="D6207">
            <v>182.44</v>
          </cell>
        </row>
        <row r="6208">
          <cell r="A6208" t="str">
            <v>6219411</v>
          </cell>
          <cell r="B6208" t="str">
            <v>Escavação subterrânea e carregamento em túnel classe VI - DMT de 0 a 200 m - seção de 60 a 90 m²</v>
          </cell>
          <cell r="C6208" t="str">
            <v>m³</v>
          </cell>
          <cell r="D6208">
            <v>124.1</v>
          </cell>
        </row>
        <row r="6209">
          <cell r="A6209" t="str">
            <v>6219520</v>
          </cell>
          <cell r="B6209" t="str">
            <v>Pré-fissuramento em túnel</v>
          </cell>
          <cell r="C6209" t="str">
            <v>m²</v>
          </cell>
          <cell r="D6209">
            <v>58.37</v>
          </cell>
        </row>
        <row r="6210">
          <cell r="A6210" t="str">
            <v>6219433</v>
          </cell>
          <cell r="B6210" t="str">
            <v>Pregagem da frente com vergalhão de fibra de vidro D = 25 mm com perfuração em D = 75 mm e injeção de calda de cimento</v>
          </cell>
          <cell r="C6210" t="str">
            <v>m</v>
          </cell>
          <cell r="D6210">
            <v>113.36</v>
          </cell>
        </row>
        <row r="6211">
          <cell r="A6211" t="str">
            <v>6205801</v>
          </cell>
          <cell r="B6211" t="str">
            <v>Pregagem da frente em tubo de PVC D = 50 mm com perfuração em D = 100 mm e injeção de argamassa de cimento e areia 1:1</v>
          </cell>
          <cell r="C6211" t="str">
            <v>m</v>
          </cell>
          <cell r="D6211">
            <v>73.709999999999994</v>
          </cell>
        </row>
        <row r="6212">
          <cell r="A6212" t="str">
            <v>6219524</v>
          </cell>
          <cell r="B6212" t="str">
            <v>Prego guia para controle de espessura de concreto projetado D = 16 mm em túnel - fornecimento e instalação</v>
          </cell>
          <cell r="C6212" t="str">
            <v>un</v>
          </cell>
          <cell r="D6212">
            <v>11.65</v>
          </cell>
        </row>
        <row r="6213">
          <cell r="A6213" t="str">
            <v>6416036</v>
          </cell>
          <cell r="B6213" t="str">
            <v>Usinagem de agregados para microrrevestimento a frio - faixa II - brita comercial</v>
          </cell>
          <cell r="C6213" t="str">
            <v>m³</v>
          </cell>
          <cell r="D6213">
            <v>133.87</v>
          </cell>
        </row>
        <row r="6214">
          <cell r="A6214" t="str">
            <v>6416038</v>
          </cell>
          <cell r="B6214" t="str">
            <v>Usinagem de agregados para microrrevestimento a frio - faixa II - brita produzida</v>
          </cell>
          <cell r="C6214" t="str">
            <v>m³</v>
          </cell>
          <cell r="D6214">
            <v>68.680000000000007</v>
          </cell>
        </row>
        <row r="6215">
          <cell r="A6215" t="str">
            <v>6416037</v>
          </cell>
          <cell r="B6215" t="str">
            <v>Usinagem de agregados para microrrevestimento a frio - faixa III - brita comercial</v>
          </cell>
          <cell r="C6215" t="str">
            <v>m³</v>
          </cell>
          <cell r="D6215">
            <v>145.49</v>
          </cell>
        </row>
        <row r="6216">
          <cell r="A6216" t="str">
            <v>6416035</v>
          </cell>
          <cell r="B6216" t="str">
            <v>Usinagem de agregados para microrrevestimento a frio - faixa III - brita produzida</v>
          </cell>
          <cell r="C6216" t="str">
            <v>m³</v>
          </cell>
          <cell r="D6216">
            <v>77.5</v>
          </cell>
        </row>
        <row r="6217">
          <cell r="A6217" t="str">
            <v>6416076</v>
          </cell>
          <cell r="B6217" t="str">
            <v>Usinagem de areia-asfalto a quente - faixa A - areia comercial</v>
          </cell>
          <cell r="C6217" t="str">
            <v>t</v>
          </cell>
          <cell r="D6217">
            <v>173.08</v>
          </cell>
        </row>
        <row r="6218">
          <cell r="A6218" t="str">
            <v>6416075</v>
          </cell>
          <cell r="B6218" t="str">
            <v>Usinagem de areia-asfalto a quente - faixa A - areia extraída</v>
          </cell>
          <cell r="C6218" t="str">
            <v>t</v>
          </cell>
          <cell r="D6218">
            <v>104.81</v>
          </cell>
        </row>
        <row r="6219">
          <cell r="A6219" t="str">
            <v>6416226</v>
          </cell>
          <cell r="B6219" t="str">
            <v>Usinagem de areia-asfalto a quente - faixa B - areia comercial</v>
          </cell>
          <cell r="C6219" t="str">
            <v>t</v>
          </cell>
          <cell r="D6219">
            <v>164.62</v>
          </cell>
        </row>
        <row r="6220">
          <cell r="A6220" t="str">
            <v>6416225</v>
          </cell>
          <cell r="B6220" t="str">
            <v>Usinagem de areia-asfalto a quente - faixa B - areia extraída</v>
          </cell>
          <cell r="C6220" t="str">
            <v>t</v>
          </cell>
          <cell r="D6220">
            <v>94.85</v>
          </cell>
        </row>
        <row r="6221">
          <cell r="A6221" t="str">
            <v>6416084</v>
          </cell>
          <cell r="B6221" t="str">
            <v>Usinagem de areia-asfalto a quente com asfalto polímero - faixa A - areia comercial</v>
          </cell>
          <cell r="C6221" t="str">
            <v>t</v>
          </cell>
          <cell r="D6221">
            <v>167.28</v>
          </cell>
        </row>
        <row r="6222">
          <cell r="A6222" t="str">
            <v>6416083</v>
          </cell>
          <cell r="B6222" t="str">
            <v>Usinagem de areia-asfalto a quente com asfalto polímero - faixa A - areia extraída</v>
          </cell>
          <cell r="C6222" t="str">
            <v>t</v>
          </cell>
          <cell r="D6222">
            <v>95.54</v>
          </cell>
        </row>
        <row r="6223">
          <cell r="A6223" t="str">
            <v>6416234</v>
          </cell>
          <cell r="B6223" t="str">
            <v>Usinagem de areia-asfalto a quente com asfalto polímero - faixa B - areia comercial</v>
          </cell>
          <cell r="C6223" t="str">
            <v>t</v>
          </cell>
          <cell r="D6223">
            <v>171.96</v>
          </cell>
        </row>
        <row r="6224">
          <cell r="A6224" t="str">
            <v>6416233</v>
          </cell>
          <cell r="B6224" t="str">
            <v>Usinagem de areia-asfalto a quente com asfalto polímero - faixa B - areia extraída</v>
          </cell>
          <cell r="C6224" t="str">
            <v>t</v>
          </cell>
          <cell r="D6224">
            <v>101.5</v>
          </cell>
        </row>
        <row r="6225">
          <cell r="A6225" t="str">
            <v>6416236</v>
          </cell>
          <cell r="B6225" t="str">
            <v>Usinagem de areia-asfalto a quente com asfalto polímero - faixa C - areia comercial</v>
          </cell>
          <cell r="C6225" t="str">
            <v>t</v>
          </cell>
          <cell r="D6225">
            <v>174.99</v>
          </cell>
        </row>
        <row r="6226">
          <cell r="A6226" t="str">
            <v>6416235</v>
          </cell>
          <cell r="B6226" t="str">
            <v>Usinagem de areia-asfalto a quente com asfalto polímero - faixa C - areia extraída</v>
          </cell>
          <cell r="C6226" t="str">
            <v>t</v>
          </cell>
          <cell r="D6226">
            <v>105.44</v>
          </cell>
        </row>
        <row r="6227">
          <cell r="A6227" t="str">
            <v>6416040</v>
          </cell>
          <cell r="B6227" t="str">
            <v>Usinagem de brita graduada com brita comercial em usina de 300 t/h</v>
          </cell>
          <cell r="C6227" t="str">
            <v>m³</v>
          </cell>
          <cell r="D6227">
            <v>225.93</v>
          </cell>
        </row>
        <row r="6228">
          <cell r="A6228" t="str">
            <v>6416039</v>
          </cell>
          <cell r="B6228" t="str">
            <v>Usinagem de brita graduada com brita produzida em usina de 300 t/h</v>
          </cell>
          <cell r="C6228" t="str">
            <v>m³</v>
          </cell>
          <cell r="D6228">
            <v>95.33</v>
          </cell>
        </row>
        <row r="6229">
          <cell r="A6229" t="str">
            <v>6416042</v>
          </cell>
          <cell r="B6229" t="str">
            <v>Usinagem de brita graduada tratada com cimento e brita comercial em usina de 300 t/h</v>
          </cell>
          <cell r="C6229" t="str">
            <v>m³</v>
          </cell>
          <cell r="D6229">
            <v>274.52</v>
          </cell>
        </row>
        <row r="6230">
          <cell r="A6230" t="str">
            <v>6416041</v>
          </cell>
          <cell r="B6230" t="str">
            <v>Usinagem de brita graduada tratada com cimento e brita produzida em usina de 300 t/h</v>
          </cell>
          <cell r="C6230" t="str">
            <v>m³</v>
          </cell>
          <cell r="D6230">
            <v>142.41999999999999</v>
          </cell>
        </row>
        <row r="6231">
          <cell r="A6231" t="str">
            <v>6416080</v>
          </cell>
          <cell r="B6231" t="str">
            <v>Usinagem de concreto asfáltico - faixa A - areia e brita comerciais</v>
          </cell>
          <cell r="C6231" t="str">
            <v>t</v>
          </cell>
          <cell r="D6231">
            <v>183.51</v>
          </cell>
        </row>
        <row r="6232">
          <cell r="A6232" t="str">
            <v>6416079</v>
          </cell>
          <cell r="B6232" t="str">
            <v>Usinagem de concreto asfáltico - faixa A - areia extraída e brita produzida</v>
          </cell>
          <cell r="C6232" t="str">
            <v>t</v>
          </cell>
          <cell r="D6232">
            <v>117.08</v>
          </cell>
        </row>
        <row r="6233">
          <cell r="A6233" t="str">
            <v>6416143</v>
          </cell>
          <cell r="B6233" t="str">
            <v>Usinagem de concreto asfáltico - faixa B - areia e brita comerciais</v>
          </cell>
          <cell r="C6233" t="str">
            <v>t</v>
          </cell>
          <cell r="D6233">
            <v>186.57</v>
          </cell>
        </row>
        <row r="6234">
          <cell r="A6234" t="str">
            <v>6416262</v>
          </cell>
          <cell r="B6234" t="str">
            <v>Usinagem de concreto asfáltico - faixa B - areia extraída e brita produzida</v>
          </cell>
          <cell r="C6234" t="str">
            <v>t</v>
          </cell>
          <cell r="D6234">
            <v>119.12</v>
          </cell>
        </row>
        <row r="6235">
          <cell r="A6235" t="str">
            <v>6416078</v>
          </cell>
          <cell r="B6235" t="str">
            <v>Usinagem de concreto asfáltico - faixa C - areia e brita comerciais</v>
          </cell>
          <cell r="C6235" t="str">
            <v>t</v>
          </cell>
          <cell r="D6235">
            <v>185.78</v>
          </cell>
        </row>
        <row r="6236">
          <cell r="A6236" t="str">
            <v>6416077</v>
          </cell>
          <cell r="B6236" t="str">
            <v>Usinagem de concreto asfáltico - faixa C - areia extraída e brita produzida</v>
          </cell>
          <cell r="C6236" t="str">
            <v>t</v>
          </cell>
          <cell r="D6236">
            <v>116.97</v>
          </cell>
        </row>
        <row r="6237">
          <cell r="A6237" t="str">
            <v>6416088</v>
          </cell>
          <cell r="B6237" t="str">
            <v>Usinagem de concreto asfáltico com asfalto polímero - faixa A - areia e brita comerciais</v>
          </cell>
          <cell r="C6237" t="str">
            <v>t</v>
          </cell>
          <cell r="D6237">
            <v>186.86</v>
          </cell>
        </row>
        <row r="6238">
          <cell r="A6238" t="str">
            <v>6416087</v>
          </cell>
          <cell r="B6238" t="str">
            <v>Usinagem de concreto asfáltico com asfalto polímero - faixa A - areia extraída e brita produzida</v>
          </cell>
          <cell r="C6238" t="str">
            <v>t</v>
          </cell>
          <cell r="D6238">
            <v>117.3</v>
          </cell>
        </row>
        <row r="6239">
          <cell r="A6239" t="str">
            <v>6416246</v>
          </cell>
          <cell r="B6239" t="str">
            <v>Usinagem de concreto asfáltico com asfalto polímero - faixa B - areia e brita comerciais</v>
          </cell>
          <cell r="C6239" t="str">
            <v>t</v>
          </cell>
          <cell r="D6239">
            <v>187.13</v>
          </cell>
        </row>
        <row r="6240">
          <cell r="A6240" t="str">
            <v>6416245</v>
          </cell>
          <cell r="B6240" t="str">
            <v>Usinagem de concreto asfáltico com asfalto polímero - faixa B - areia extraída e brita produzida</v>
          </cell>
          <cell r="C6240" t="str">
            <v>t</v>
          </cell>
          <cell r="D6240">
            <v>119.36</v>
          </cell>
        </row>
        <row r="6241">
          <cell r="A6241" t="str">
            <v>6416248</v>
          </cell>
          <cell r="B6241" t="str">
            <v>Usinagem de concreto asfáltico com asfalto polímero - faixa C - areia e brita comerciais</v>
          </cell>
          <cell r="C6241" t="str">
            <v>t</v>
          </cell>
          <cell r="D6241">
            <v>188.74</v>
          </cell>
        </row>
        <row r="6242">
          <cell r="A6242" t="str">
            <v>6416247</v>
          </cell>
          <cell r="B6242" t="str">
            <v>Usinagem de concreto asfáltico com asfalto polímero - faixa C - areia extraída e brita produzida</v>
          </cell>
          <cell r="C6242" t="str">
            <v>t</v>
          </cell>
          <cell r="D6242">
            <v>120.64</v>
          </cell>
        </row>
        <row r="6243">
          <cell r="A6243" t="str">
            <v>6416214</v>
          </cell>
          <cell r="B6243" t="str">
            <v>Usinagem de concreto asfáltico com borracha (Gap Graded) - brita comercial</v>
          </cell>
          <cell r="C6243" t="str">
            <v>t</v>
          </cell>
          <cell r="D6243">
            <v>224.91</v>
          </cell>
        </row>
        <row r="6244">
          <cell r="A6244" t="str">
            <v>6416218</v>
          </cell>
          <cell r="B6244" t="str">
            <v>Usinagem de concreto asfáltico com borracha (Gap Graded) - brita produzida</v>
          </cell>
          <cell r="C6244" t="str">
            <v>t</v>
          </cell>
          <cell r="D6244">
            <v>167.28</v>
          </cell>
        </row>
        <row r="6245">
          <cell r="A6245" t="str">
            <v>6416211</v>
          </cell>
          <cell r="B6245" t="str">
            <v>Usinagem de concreto asfáltico com borracha - faixa A - brita comercial</v>
          </cell>
          <cell r="C6245" t="str">
            <v>t</v>
          </cell>
          <cell r="D6245">
            <v>220.21</v>
          </cell>
        </row>
        <row r="6246">
          <cell r="A6246" t="str">
            <v>6416215</v>
          </cell>
          <cell r="B6246" t="str">
            <v>Usinagem de concreto asfáltico com borracha - faixa A - brita produzida</v>
          </cell>
          <cell r="C6246" t="str">
            <v>t</v>
          </cell>
          <cell r="D6246">
            <v>167.81</v>
          </cell>
        </row>
        <row r="6247">
          <cell r="A6247" t="str">
            <v>6416212</v>
          </cell>
          <cell r="B6247" t="str">
            <v>Usinagem de concreto asfáltico com borracha - faixa B - brita comercial</v>
          </cell>
          <cell r="C6247" t="str">
            <v>t</v>
          </cell>
          <cell r="D6247">
            <v>222.5</v>
          </cell>
        </row>
        <row r="6248">
          <cell r="A6248" t="str">
            <v>6416216</v>
          </cell>
          <cell r="B6248" t="str">
            <v>Usinagem de concreto asfáltico com borracha - faixa B - brita produzida</v>
          </cell>
          <cell r="C6248" t="str">
            <v>t</v>
          </cell>
          <cell r="D6248">
            <v>171.32</v>
          </cell>
        </row>
        <row r="6249">
          <cell r="A6249" t="str">
            <v>6416213</v>
          </cell>
          <cell r="B6249" t="str">
            <v>Usinagem de concreto asfáltico com borracha - faixa C - brita comercial</v>
          </cell>
          <cell r="C6249" t="str">
            <v>t</v>
          </cell>
          <cell r="D6249">
            <v>220.26</v>
          </cell>
        </row>
        <row r="6250">
          <cell r="A6250" t="str">
            <v>6416217</v>
          </cell>
          <cell r="B6250" t="str">
            <v>Usinagem de concreto asfáltico com borracha - faixa C - brita produzida</v>
          </cell>
          <cell r="C6250" t="str">
            <v>t</v>
          </cell>
          <cell r="D6250">
            <v>173.06</v>
          </cell>
        </row>
        <row r="6251">
          <cell r="A6251" t="str">
            <v>6416289</v>
          </cell>
          <cell r="B6251" t="str">
            <v>Usinagem de concreto asfáltico reciclado a frio com espuma de asfalto, agregado comercial e cimento</v>
          </cell>
          <cell r="C6251" t="str">
            <v>m³</v>
          </cell>
          <cell r="D6251">
            <v>106.1</v>
          </cell>
        </row>
        <row r="6252">
          <cell r="A6252" t="str">
            <v>6416288</v>
          </cell>
          <cell r="B6252" t="str">
            <v>Usinagem de concreto asfáltico reciclado a frio com espuma de asfalto, agregado produzido e cimento</v>
          </cell>
          <cell r="C6252" t="str">
            <v>m³</v>
          </cell>
          <cell r="D6252">
            <v>76.69</v>
          </cell>
        </row>
        <row r="6253">
          <cell r="A6253" t="str">
            <v>6416098</v>
          </cell>
          <cell r="B6253" t="str">
            <v>Usinagem de concreto asfáltico reciclado em usina fixa com adição de material fresado e brita comercial</v>
          </cell>
          <cell r="C6253" t="str">
            <v>t</v>
          </cell>
          <cell r="D6253">
            <v>163.21</v>
          </cell>
        </row>
        <row r="6254">
          <cell r="A6254" t="str">
            <v>6416097</v>
          </cell>
          <cell r="B6254" t="str">
            <v>Usinagem de concreto asfáltico reciclado em usina fixa com adição de material fresado e brita produzida</v>
          </cell>
          <cell r="C6254" t="str">
            <v>t</v>
          </cell>
          <cell r="D6254">
            <v>124.2</v>
          </cell>
        </row>
        <row r="6255">
          <cell r="A6255" t="str">
            <v>6416258</v>
          </cell>
          <cell r="B6255" t="str">
            <v>Usinagem de micro pré-misturado a quente com asfalto polímero - brita comercial</v>
          </cell>
          <cell r="C6255" t="str">
            <v>t</v>
          </cell>
          <cell r="D6255">
            <v>163.66999999999999</v>
          </cell>
        </row>
        <row r="6256">
          <cell r="A6256" t="str">
            <v>6416259</v>
          </cell>
          <cell r="B6256" t="str">
            <v>Usinagem de micro pré-misturado a quente com asfalto polímero - brita produzida</v>
          </cell>
          <cell r="C6256" t="str">
            <v>t</v>
          </cell>
          <cell r="D6256">
            <v>120.95</v>
          </cell>
        </row>
        <row r="6257">
          <cell r="A6257" t="str">
            <v>6416074</v>
          </cell>
          <cell r="B6257" t="str">
            <v>Usinagem de pré-misturado a frio - faixa A - areia e brita comerciais</v>
          </cell>
          <cell r="C6257" t="str">
            <v>m³</v>
          </cell>
          <cell r="D6257">
            <v>275.83999999999997</v>
          </cell>
        </row>
        <row r="6258">
          <cell r="A6258" t="str">
            <v>6416073</v>
          </cell>
          <cell r="B6258" t="str">
            <v>Usinagem de pré-misturado a frio - faixa A - areia extraída e brita produzida</v>
          </cell>
          <cell r="C6258" t="str">
            <v>m³</v>
          </cell>
          <cell r="D6258">
            <v>117.05</v>
          </cell>
        </row>
        <row r="6259">
          <cell r="A6259" t="str">
            <v>6416220</v>
          </cell>
          <cell r="B6259" t="str">
            <v>Usinagem de pré-misturado a frio - faixa B - areia e brita comerciais</v>
          </cell>
          <cell r="C6259" t="str">
            <v>m³</v>
          </cell>
          <cell r="D6259">
            <v>282.82</v>
          </cell>
        </row>
        <row r="6260">
          <cell r="A6260" t="str">
            <v>6416219</v>
          </cell>
          <cell r="B6260" t="str">
            <v>Usinagem de pré-misturado a frio - faixa B - areia extraída e brita produzida</v>
          </cell>
          <cell r="C6260" t="str">
            <v>m³</v>
          </cell>
          <cell r="D6260">
            <v>113.86</v>
          </cell>
        </row>
        <row r="6261">
          <cell r="A6261" t="str">
            <v>6416222</v>
          </cell>
          <cell r="B6261" t="str">
            <v>Usinagem de pré-misturado a frio - faixa C - areia e brita comerciais</v>
          </cell>
          <cell r="C6261" t="str">
            <v>m³</v>
          </cell>
          <cell r="D6261">
            <v>285.3</v>
          </cell>
        </row>
        <row r="6262">
          <cell r="A6262" t="str">
            <v>6416221</v>
          </cell>
          <cell r="B6262" t="str">
            <v>Usinagem de pré-misturado a frio - faixa C - areia extraída e brita produzida</v>
          </cell>
          <cell r="C6262" t="str">
            <v>m³</v>
          </cell>
          <cell r="D6262">
            <v>126.35</v>
          </cell>
        </row>
        <row r="6263">
          <cell r="A6263" t="str">
            <v>6416224</v>
          </cell>
          <cell r="B6263" t="str">
            <v>Usinagem de pré-misturado a frio - faixa D - areia e brita comerciais</v>
          </cell>
          <cell r="C6263" t="str">
            <v>m³</v>
          </cell>
          <cell r="D6263">
            <v>293.24</v>
          </cell>
        </row>
        <row r="6264">
          <cell r="A6264" t="str">
            <v>6416223</v>
          </cell>
          <cell r="B6264" t="str">
            <v>Usinagem de pré-misturado a frio - faixa D - areia extraída e brita produzida</v>
          </cell>
          <cell r="C6264" t="str">
            <v>m³</v>
          </cell>
          <cell r="D6264">
            <v>123.16</v>
          </cell>
        </row>
        <row r="6265">
          <cell r="A6265" t="str">
            <v>6416082</v>
          </cell>
          <cell r="B6265" t="str">
            <v>Usinagem de pré-misturado a frio com asfalto polímero - faixa A - areia e brita comerciais</v>
          </cell>
          <cell r="C6265" t="str">
            <v>m³</v>
          </cell>
          <cell r="D6265">
            <v>275.83999999999997</v>
          </cell>
        </row>
        <row r="6266">
          <cell r="A6266" t="str">
            <v>6416081</v>
          </cell>
          <cell r="B6266" t="str">
            <v>Usinagem de pré-misturado a frio com asfalto polímero - faixa A - areia extraída e brita produzida</v>
          </cell>
          <cell r="C6266" t="str">
            <v>m³</v>
          </cell>
          <cell r="D6266">
            <v>117.05</v>
          </cell>
        </row>
        <row r="6267">
          <cell r="A6267" t="str">
            <v>6416228</v>
          </cell>
          <cell r="B6267" t="str">
            <v>Usinagem de pré-misturado a frio com asfalto polímero - faixa B - areia e brita comerciais</v>
          </cell>
          <cell r="C6267" t="str">
            <v>m³</v>
          </cell>
          <cell r="D6267">
            <v>282.82</v>
          </cell>
        </row>
        <row r="6268">
          <cell r="A6268" t="str">
            <v>6416227</v>
          </cell>
          <cell r="B6268" t="str">
            <v>Usinagem de pré-misturado a frio com asfalto polímero - faixa B - areia extraída e brita produzida</v>
          </cell>
          <cell r="C6268" t="str">
            <v>m³</v>
          </cell>
          <cell r="D6268">
            <v>113.86</v>
          </cell>
        </row>
        <row r="6269">
          <cell r="A6269" t="str">
            <v>6416230</v>
          </cell>
          <cell r="B6269" t="str">
            <v>Usinagem de pré-misturado a frio com asfalto polímero - faixa C - areia e brita comerciais</v>
          </cell>
          <cell r="C6269" t="str">
            <v>m³</v>
          </cell>
          <cell r="D6269">
            <v>284.02999999999997</v>
          </cell>
        </row>
        <row r="6270">
          <cell r="A6270" t="str">
            <v>6416229</v>
          </cell>
          <cell r="B6270" t="str">
            <v>Usinagem de pré-misturado a frio com asfalto polímero - faixa C - areia extraída e brita produzida</v>
          </cell>
          <cell r="C6270" t="str">
            <v>m³</v>
          </cell>
          <cell r="D6270">
            <v>125.84</v>
          </cell>
        </row>
        <row r="6271">
          <cell r="A6271" t="str">
            <v>6416232</v>
          </cell>
          <cell r="B6271" t="str">
            <v>Usinagem de pré-misturado a frio com asfalto polímero - faixa D - areia e brita comerciais</v>
          </cell>
          <cell r="C6271" t="str">
            <v>m³</v>
          </cell>
          <cell r="D6271">
            <v>291.94</v>
          </cell>
        </row>
        <row r="6272">
          <cell r="A6272" t="str">
            <v>6416231</v>
          </cell>
          <cell r="B6272" t="str">
            <v>Usinagem de pré-misturado a frio com asfalto polímero - faixa D - areia extraída e brita produzida</v>
          </cell>
          <cell r="C6272" t="str">
            <v>m³</v>
          </cell>
          <cell r="D6272">
            <v>122.67</v>
          </cell>
        </row>
        <row r="6273">
          <cell r="A6273" t="str">
            <v>6416086</v>
          </cell>
          <cell r="B6273" t="str">
            <v>Usinagem de pré-misturado a quente com asfalto polímero - faixa I - camada porosa de atrito - areia e brita comerciais</v>
          </cell>
          <cell r="C6273" t="str">
            <v>t</v>
          </cell>
          <cell r="D6273">
            <v>189.71</v>
          </cell>
        </row>
        <row r="6274">
          <cell r="A6274" t="str">
            <v>6416085</v>
          </cell>
          <cell r="B6274" t="str">
            <v>Usinagem de pré-misturado a quente com asfalto polímero - faixa I - camada porosa de atrito - areia extraída e brita produzida</v>
          </cell>
          <cell r="C6274" t="str">
            <v>t</v>
          </cell>
          <cell r="D6274">
            <v>117.33</v>
          </cell>
        </row>
        <row r="6275">
          <cell r="A6275" t="str">
            <v>6416238</v>
          </cell>
          <cell r="B6275" t="str">
            <v>Usinagem de pré-misturado a quente com asfalto polímero - faixa II - camada porosa de atrito - areia e brita comerciais</v>
          </cell>
          <cell r="C6275" t="str">
            <v>t</v>
          </cell>
          <cell r="D6275">
            <v>183.32</v>
          </cell>
        </row>
        <row r="6276">
          <cell r="A6276" t="str">
            <v>6416237</v>
          </cell>
          <cell r="B6276" t="str">
            <v>Usinagem de pré-misturado a quente com asfalto polímero - faixa II - camada porosa de atrito - areia extraída e brita produzida</v>
          </cell>
          <cell r="C6276" t="str">
            <v>t</v>
          </cell>
          <cell r="D6276">
            <v>109.16</v>
          </cell>
        </row>
        <row r="6277">
          <cell r="A6277" t="str">
            <v>6416240</v>
          </cell>
          <cell r="B6277" t="str">
            <v>Usinagem de pré-misturado a quente com asfalto polímero - faixa III - camada porosa de atrito - areia e brita comerciais</v>
          </cell>
          <cell r="C6277" t="str">
            <v>t</v>
          </cell>
          <cell r="D6277">
            <v>187.62</v>
          </cell>
        </row>
        <row r="6278">
          <cell r="A6278" t="str">
            <v>6416239</v>
          </cell>
          <cell r="B6278" t="str">
            <v>Usinagem de pré-misturado a quente com asfalto polímero - faixa III - camada porosa de atrito - areia extraída e brita produzida</v>
          </cell>
          <cell r="C6278" t="str">
            <v>t</v>
          </cell>
          <cell r="D6278">
            <v>115.23</v>
          </cell>
        </row>
        <row r="6279">
          <cell r="A6279" t="str">
            <v>6416242</v>
          </cell>
          <cell r="B6279" t="str">
            <v>Usinagem de pré-misturado a quente com asfalto polímero - faixa IV - camada porosa de atrito - areia e brita comerciais</v>
          </cell>
          <cell r="C6279" t="str">
            <v>t</v>
          </cell>
          <cell r="D6279">
            <v>193.95</v>
          </cell>
        </row>
        <row r="6280">
          <cell r="A6280" t="str">
            <v>6416241</v>
          </cell>
          <cell r="B6280" t="str">
            <v>Usinagem de pré-misturado a quente com asfalto polímero - faixa IV - camada porosa de atrito - areia extraída e brita produzida</v>
          </cell>
          <cell r="C6280" t="str">
            <v>t</v>
          </cell>
          <cell r="D6280">
            <v>121.46</v>
          </cell>
        </row>
        <row r="6281">
          <cell r="A6281" t="str">
            <v>6416244</v>
          </cell>
          <cell r="B6281" t="str">
            <v>Usinagem de pré-misturado a quente com asfalto polímero - faixa V - camada porosa de atrito - areia e brita comerciais</v>
          </cell>
          <cell r="C6281" t="str">
            <v>t</v>
          </cell>
          <cell r="D6281">
            <v>191.85</v>
          </cell>
        </row>
        <row r="6282">
          <cell r="A6282" t="str">
            <v>6416243</v>
          </cell>
          <cell r="B6282" t="str">
            <v>Usinagem de pré-misturado a quente com asfalto polímero - faixa V - camada porosa de atrito - areia extraída e brita produzida</v>
          </cell>
          <cell r="C6282" t="str">
            <v>t</v>
          </cell>
          <cell r="D6282">
            <v>121.04</v>
          </cell>
        </row>
        <row r="6283">
          <cell r="A6283" t="str">
            <v>6416250</v>
          </cell>
          <cell r="B6283" t="str">
            <v>Usinagem de solo areia (70% - 30%) - material de jazida e areia comercial</v>
          </cell>
          <cell r="C6283" t="str">
            <v>m³</v>
          </cell>
          <cell r="D6283">
            <v>65.09</v>
          </cell>
        </row>
        <row r="6284">
          <cell r="A6284" t="str">
            <v>6416153</v>
          </cell>
          <cell r="B6284" t="str">
            <v>Usinagem de solo areia (70% - 30%) - material de jazida e areia extraída</v>
          </cell>
          <cell r="C6284" t="str">
            <v>m³</v>
          </cell>
          <cell r="D6284">
            <v>17.059999999999999</v>
          </cell>
        </row>
        <row r="6285">
          <cell r="A6285" t="str">
            <v>6416185</v>
          </cell>
          <cell r="B6285" t="str">
            <v>Usinagem de solo brita (70% - 30%) com 3% cimento - material de jazida e brita comercial</v>
          </cell>
          <cell r="C6285" t="str">
            <v>m³</v>
          </cell>
          <cell r="D6285">
            <v>109.55</v>
          </cell>
        </row>
        <row r="6286">
          <cell r="A6286" t="str">
            <v>6416184</v>
          </cell>
          <cell r="B6286" t="str">
            <v>Usinagem de solo brita (70% - 30%) com 3% cimento - material de jazida e brita produzida</v>
          </cell>
          <cell r="C6286" t="str">
            <v>m³</v>
          </cell>
          <cell r="D6286">
            <v>70.47</v>
          </cell>
        </row>
        <row r="6287">
          <cell r="A6287" t="str">
            <v>6416030</v>
          </cell>
          <cell r="B6287" t="str">
            <v>Usinagem de solo brita (70% - 30%) com material de jazida e brita comercial em usina de 300 t/h</v>
          </cell>
          <cell r="C6287" t="str">
            <v>m³</v>
          </cell>
          <cell r="D6287">
            <v>75.010000000000005</v>
          </cell>
        </row>
        <row r="6288">
          <cell r="A6288" t="str">
            <v>6416029</v>
          </cell>
          <cell r="B6288" t="str">
            <v>Usinagem de solo brita (70% - 30%) com material de jazida e brita produzida em usina de 300 t/h</v>
          </cell>
          <cell r="C6288" t="str">
            <v>m³</v>
          </cell>
          <cell r="D6288">
            <v>34.72</v>
          </cell>
        </row>
        <row r="6289">
          <cell r="A6289" t="str">
            <v>6416056</v>
          </cell>
          <cell r="B6289" t="str">
            <v>Usinagem de solo cimento com 7% de cimento com material de jazida em usina de 300 t/h</v>
          </cell>
          <cell r="C6289" t="str">
            <v>m³</v>
          </cell>
          <cell r="D6289">
            <v>94.59</v>
          </cell>
        </row>
        <row r="6290">
          <cell r="A6290" t="str">
            <v>6416278</v>
          </cell>
          <cell r="B6290" t="str">
            <v>Usinagem de solo escória de aciaria (50% - 50%) com material de jazida em usina de 300 t/h</v>
          </cell>
          <cell r="C6290" t="str">
            <v>m³</v>
          </cell>
          <cell r="D6290">
            <v>23.84</v>
          </cell>
        </row>
        <row r="6291">
          <cell r="A6291" t="str">
            <v>6416047</v>
          </cell>
          <cell r="B6291" t="str">
            <v>Usinagem de solo melhorado com 3% de cimento com material de jazida em usina de 300 t/h</v>
          </cell>
          <cell r="C6291" t="str">
            <v>m³</v>
          </cell>
          <cell r="D6291">
            <v>47.42</v>
          </cell>
        </row>
        <row r="6292">
          <cell r="A6292" t="str">
            <v>6416090</v>
          </cell>
          <cell r="B6292" t="str">
            <v>Usinagem para pavimento de concreto com fôrmas deslizantes - areia e brita comerciais</v>
          </cell>
          <cell r="C6292" t="str">
            <v>m³</v>
          </cell>
          <cell r="D6292">
            <v>402.18</v>
          </cell>
        </row>
        <row r="6293">
          <cell r="A6293" t="str">
            <v>6416089</v>
          </cell>
          <cell r="B6293" t="str">
            <v>Usinagem para pavimento de concreto com fôrmas deslizantes - areia extraída e brita produzida</v>
          </cell>
          <cell r="C6293" t="str">
            <v>m³</v>
          </cell>
          <cell r="D6293">
            <v>272.88</v>
          </cell>
        </row>
        <row r="6294">
          <cell r="A6294" t="str">
            <v>6416094</v>
          </cell>
          <cell r="B6294" t="str">
            <v>Usinagem para pavimento de concreto compactado com rolo - brita comercial</v>
          </cell>
          <cell r="C6294" t="str">
            <v>m³</v>
          </cell>
          <cell r="D6294">
            <v>333.53</v>
          </cell>
        </row>
        <row r="6295">
          <cell r="A6295" t="str">
            <v>6416093</v>
          </cell>
          <cell r="B6295" t="str">
            <v>Usinagem para pavimento de concreto compactado com rolo - brita produzida</v>
          </cell>
          <cell r="C6295" t="str">
            <v>m³</v>
          </cell>
          <cell r="D6295">
            <v>212.67</v>
          </cell>
        </row>
        <row r="6296">
          <cell r="A6296" t="str">
            <v>6416092</v>
          </cell>
          <cell r="B6296" t="str">
            <v>Usinagem para sub-base de concreto compactado com rolo - brita comercial</v>
          </cell>
          <cell r="C6296" t="str">
            <v>m³</v>
          </cell>
          <cell r="D6296">
            <v>285.52999999999997</v>
          </cell>
        </row>
        <row r="6297">
          <cell r="A6297" t="str">
            <v>6416091</v>
          </cell>
          <cell r="B6297" t="str">
            <v>Usinagem para sub-base de concreto compactado com rolo - brita produzida</v>
          </cell>
          <cell r="C6297" t="str">
            <v>m³</v>
          </cell>
          <cell r="D6297">
            <v>159.18</v>
          </cell>
        </row>
        <row r="6298">
          <cell r="A6298" t="str">
            <v>6817809</v>
          </cell>
          <cell r="B6298" t="str">
            <v>Confecção de BSCC - seção canal de 1,5 x 1,5 m - areia e brita comerciais</v>
          </cell>
          <cell r="C6298" t="str">
            <v>m</v>
          </cell>
          <cell r="D6298">
            <v>1046.21</v>
          </cell>
        </row>
        <row r="6299">
          <cell r="A6299" t="str">
            <v>6817810</v>
          </cell>
          <cell r="B6299" t="str">
            <v>Confecção de BSCC - seção canal de 1,5 x 1,5 m - areia extraída e brita produzida</v>
          </cell>
          <cell r="C6299" t="str">
            <v>m</v>
          </cell>
          <cell r="D6299">
            <v>935.63</v>
          </cell>
        </row>
        <row r="6300">
          <cell r="A6300" t="str">
            <v>6817811</v>
          </cell>
          <cell r="B6300" t="str">
            <v>Confecção de BSCC - seção canal de 2,0 x 1,5 m - areia e brita comerciais</v>
          </cell>
          <cell r="C6300" t="str">
            <v>m</v>
          </cell>
          <cell r="D6300">
            <v>1117.78</v>
          </cell>
        </row>
        <row r="6301">
          <cell r="A6301" t="str">
            <v>6817812</v>
          </cell>
          <cell r="B6301" t="str">
            <v>Confecção de BSCC - seção canal de 2,0 x 1,5 m - areia extraída e brita produzida</v>
          </cell>
          <cell r="C6301" t="str">
            <v>m</v>
          </cell>
          <cell r="D6301">
            <v>995.57</v>
          </cell>
        </row>
        <row r="6302">
          <cell r="A6302" t="str">
            <v>6817813</v>
          </cell>
          <cell r="B6302" t="str">
            <v>Confecção de BSCC - seção canal de 2,0 x 2,0 m - tipo I - areia e brita comerciais</v>
          </cell>
          <cell r="C6302" t="str">
            <v>m</v>
          </cell>
          <cell r="D6302">
            <v>1755.76</v>
          </cell>
        </row>
        <row r="6303">
          <cell r="A6303" t="str">
            <v>6817814</v>
          </cell>
          <cell r="B6303" t="str">
            <v>Confecção de BSCC - seção canal de 2,0 x 2,0 m - tipo I - areia extraída e brita produzida</v>
          </cell>
          <cell r="C6303" t="str">
            <v>m</v>
          </cell>
          <cell r="D6303">
            <v>1563.72</v>
          </cell>
        </row>
        <row r="6304">
          <cell r="A6304" t="str">
            <v>6817815</v>
          </cell>
          <cell r="B6304" t="str">
            <v>Confecção de BSCC - seção canal de 2,0 x 2,0 m - tipo II - areia e brita comerciais</v>
          </cell>
          <cell r="C6304" t="str">
            <v>m</v>
          </cell>
          <cell r="D6304">
            <v>1473.09</v>
          </cell>
        </row>
        <row r="6305">
          <cell r="A6305" t="str">
            <v>6817816</v>
          </cell>
          <cell r="B6305" t="str">
            <v>Confecção de BSCC - seção canal de 2,0 x 2,0 m - tipo II - areia extraída e brita produzida</v>
          </cell>
          <cell r="C6305" t="str">
            <v>m</v>
          </cell>
          <cell r="D6305">
            <v>1281.04</v>
          </cell>
        </row>
        <row r="6306">
          <cell r="A6306" t="str">
            <v>6817817</v>
          </cell>
          <cell r="B6306" t="str">
            <v>Confecção de BSCC - seção canal de 2,5 x 1,5 m - areia e brita comerciais</v>
          </cell>
          <cell r="C6306" t="str">
            <v>m</v>
          </cell>
          <cell r="D6306">
            <v>1201.08</v>
          </cell>
        </row>
        <row r="6307">
          <cell r="A6307" t="str">
            <v>6817818</v>
          </cell>
          <cell r="B6307" t="str">
            <v>Confecção de BSCC - seção canal de 2,5 x 1,5 m - areia extraída e brita produzida</v>
          </cell>
          <cell r="C6307" t="str">
            <v>m</v>
          </cell>
          <cell r="D6307">
            <v>1068.68</v>
          </cell>
        </row>
        <row r="6308">
          <cell r="A6308" t="str">
            <v>6817819</v>
          </cell>
          <cell r="B6308" t="str">
            <v>Confecção de BSCC - seção canal de 2,5 x 2,0 m - tipo I - areia e brita comerciais</v>
          </cell>
          <cell r="C6308" t="str">
            <v>m</v>
          </cell>
          <cell r="D6308">
            <v>1843.64</v>
          </cell>
        </row>
        <row r="6309">
          <cell r="A6309" t="str">
            <v>6817820</v>
          </cell>
          <cell r="B6309" t="str">
            <v>Confecção de BSCC - seção canal de 2,5 x 2,0 m - tipo I - areia extraída e brita produzida</v>
          </cell>
          <cell r="C6309" t="str">
            <v>m</v>
          </cell>
          <cell r="D6309">
            <v>1637.04</v>
          </cell>
        </row>
        <row r="6310">
          <cell r="A6310" t="str">
            <v>6817821</v>
          </cell>
          <cell r="B6310" t="str">
            <v>Confecção de BSCC - seção canal de 2,5 x 2,0 m - tipo II - areia e brita comerciais</v>
          </cell>
          <cell r="C6310" t="str">
            <v>m</v>
          </cell>
          <cell r="D6310">
            <v>1570.31</v>
          </cell>
        </row>
        <row r="6311">
          <cell r="A6311" t="str">
            <v>6817822</v>
          </cell>
          <cell r="B6311" t="str">
            <v>Confecção de BSCC - seção canal de 2,5 x 2,0 m - tipo II - areia extraída e brita produzida</v>
          </cell>
          <cell r="C6311" t="str">
            <v>m</v>
          </cell>
          <cell r="D6311">
            <v>1363.71</v>
          </cell>
        </row>
        <row r="6312">
          <cell r="A6312" t="str">
            <v>6817823</v>
          </cell>
          <cell r="B6312" t="str">
            <v>Confecção de BSCC - seção canal de 3,0 x 1,5 m - areia e brita comerciais</v>
          </cell>
          <cell r="C6312" t="str">
            <v>m</v>
          </cell>
          <cell r="D6312">
            <v>1288.79</v>
          </cell>
        </row>
        <row r="6313">
          <cell r="A6313" t="str">
            <v>6817824</v>
          </cell>
          <cell r="B6313" t="str">
            <v>Confecção de BSCC - seção canal de 3,0 x 1,5 m - areia extraída e brita produzida</v>
          </cell>
          <cell r="C6313" t="str">
            <v>m</v>
          </cell>
          <cell r="D6313">
            <v>1144.76</v>
          </cell>
        </row>
        <row r="6314">
          <cell r="A6314" t="str">
            <v>6817825</v>
          </cell>
          <cell r="B6314" t="str">
            <v>Confecção de BSCC - seção canal de 3,0 x 2,0 m - tipo I - areia e brita comerciais</v>
          </cell>
          <cell r="C6314" t="str">
            <v>m</v>
          </cell>
          <cell r="D6314">
            <v>1869.59</v>
          </cell>
        </row>
        <row r="6315">
          <cell r="A6315" t="str">
            <v>6817826</v>
          </cell>
          <cell r="B6315" t="str">
            <v>Confecção de BSCC - seção canal de 3,0 x 2,0 m - tipo I - areia extraída e brita produzida</v>
          </cell>
          <cell r="C6315" t="str">
            <v>m</v>
          </cell>
          <cell r="D6315">
            <v>1648.45</v>
          </cell>
        </row>
        <row r="6316">
          <cell r="A6316" t="str">
            <v>6817827</v>
          </cell>
          <cell r="B6316" t="str">
            <v>Confecção de BSCC - seção canal de 3,0 x 2,0 m - tipo II - areia e brita comerciais</v>
          </cell>
          <cell r="C6316" t="str">
            <v>m</v>
          </cell>
          <cell r="D6316">
            <v>1667.51</v>
          </cell>
        </row>
        <row r="6317">
          <cell r="A6317" t="str">
            <v>6817828</v>
          </cell>
          <cell r="B6317" t="str">
            <v>Confecção de BSCC - seção canal de 3,0 x 2,0 m - tipo II - areia extraída e brita produzida</v>
          </cell>
          <cell r="C6317" t="str">
            <v>m</v>
          </cell>
          <cell r="D6317">
            <v>1446.37</v>
          </cell>
        </row>
        <row r="6318">
          <cell r="A6318" t="str">
            <v>6817753</v>
          </cell>
          <cell r="B6318" t="str">
            <v>Confecção de BSCC - seção fechada de 1,5 x 1,5 m - altura do aterro de 0,25 a 1,00 m - areia e brita comerciais</v>
          </cell>
          <cell r="C6318" t="str">
            <v>m</v>
          </cell>
          <cell r="D6318">
            <v>1412.48</v>
          </cell>
        </row>
        <row r="6319">
          <cell r="A6319" t="str">
            <v>6817754</v>
          </cell>
          <cell r="B6319" t="str">
            <v>Confecção de BSCC - seção fechada de 1,5 x 1,5 m - altura do aterro de 0,25 a 1,00 m - areia extraída e brita produzida</v>
          </cell>
          <cell r="C6319" t="str">
            <v>m</v>
          </cell>
          <cell r="D6319">
            <v>1256.81</v>
          </cell>
        </row>
        <row r="6320">
          <cell r="A6320" t="str">
            <v>6817755</v>
          </cell>
          <cell r="B6320" t="str">
            <v>Confecção de BSCC - seção fechada de 1,5 x 1,5 m - altura do aterro de 1,00 a 2,50 m - areia e brita comerciais</v>
          </cell>
          <cell r="C6320" t="str">
            <v>m</v>
          </cell>
          <cell r="D6320">
            <v>1350.03</v>
          </cell>
        </row>
        <row r="6321">
          <cell r="A6321" t="str">
            <v>6817756</v>
          </cell>
          <cell r="B6321" t="str">
            <v>Confecção de BSCC - seção fechada de 1,5 x 1,5 m - altura do aterro de 1,00 a 2,50 m - areia extraída e brita produzida</v>
          </cell>
          <cell r="C6321" t="str">
            <v>m</v>
          </cell>
          <cell r="D6321">
            <v>1194.3599999999999</v>
          </cell>
        </row>
        <row r="6322">
          <cell r="A6322" t="str">
            <v>6817763</v>
          </cell>
          <cell r="B6322" t="str">
            <v>Confecção de BSCC - seção fechada de 1,5 x 1,5 m - altura do aterro de 10,00 a 12,50 m - areia e brita comerciais</v>
          </cell>
          <cell r="C6322" t="str">
            <v>m</v>
          </cell>
          <cell r="D6322">
            <v>1700.5</v>
          </cell>
        </row>
        <row r="6323">
          <cell r="A6323" t="str">
            <v>6817764</v>
          </cell>
          <cell r="B6323" t="str">
            <v>Confecção de BSCC - seção fechada de 1,5 x 1,5 m - altura do aterro de 10,00 a 12,50 m - areia extraída e brita produzida</v>
          </cell>
          <cell r="C6323" t="str">
            <v>m</v>
          </cell>
          <cell r="D6323">
            <v>1493.96</v>
          </cell>
        </row>
        <row r="6324">
          <cell r="A6324" t="str">
            <v>6817765</v>
          </cell>
          <cell r="B6324" t="str">
            <v>Confecção de BSCC - seção fechada de 1,5 x 1,5 m - altura do aterro de 12,50 a 15,00 m - areia e brita comerciais</v>
          </cell>
          <cell r="C6324" t="str">
            <v>m</v>
          </cell>
          <cell r="D6324">
            <v>1972.38</v>
          </cell>
        </row>
        <row r="6325">
          <cell r="A6325" t="str">
            <v>6817766</v>
          </cell>
          <cell r="B6325" t="str">
            <v>Confecção de BSCC - seção fechada de 1,5 x 1,5 m - altura do aterro de 12,50 a 15,00 m - areia extraída e brita produzida</v>
          </cell>
          <cell r="C6325" t="str">
            <v>m</v>
          </cell>
          <cell r="D6325">
            <v>1779.68</v>
          </cell>
        </row>
        <row r="6326">
          <cell r="A6326" t="str">
            <v>6817757</v>
          </cell>
          <cell r="B6326" t="str">
            <v>Confecção de BSCC - seção fechada de 1,5 x 1,5 m - altura do aterro de 2,50 a 5,00 m - areia e brita comerciais</v>
          </cell>
          <cell r="C6326" t="str">
            <v>m</v>
          </cell>
          <cell r="D6326">
            <v>1350.03</v>
          </cell>
        </row>
        <row r="6327">
          <cell r="A6327" t="str">
            <v>6817758</v>
          </cell>
          <cell r="B6327" t="str">
            <v>Confecção de BSCC - seção fechada de 1,5 x 1,5 m - altura do aterro de 2,50 a 5,00 m - areia extraída e brita produzida</v>
          </cell>
          <cell r="C6327" t="str">
            <v>m</v>
          </cell>
          <cell r="D6327">
            <v>1194.3599999999999</v>
          </cell>
        </row>
        <row r="6328">
          <cell r="A6328" t="str">
            <v>6817759</v>
          </cell>
          <cell r="B6328" t="str">
            <v>Confecção de BSCC - seção fechada de 1,5 x 1,5 m - altura do aterro de 5,00 a 7,50 m - areia e brita comerciais</v>
          </cell>
          <cell r="C6328" t="str">
            <v>m</v>
          </cell>
          <cell r="D6328">
            <v>1470.87</v>
          </cell>
        </row>
        <row r="6329">
          <cell r="A6329" t="str">
            <v>6817760</v>
          </cell>
          <cell r="B6329" t="str">
            <v>Confecção de BSCC - seção fechada de 1,5 x 1,5 m - altura do aterro de 5,00 a 7,50 m - areia extraída e brita produzida</v>
          </cell>
          <cell r="C6329" t="str">
            <v>m</v>
          </cell>
          <cell r="D6329">
            <v>1317.4</v>
          </cell>
        </row>
        <row r="6330">
          <cell r="A6330" t="str">
            <v>6817761</v>
          </cell>
          <cell r="B6330" t="str">
            <v>Confecção de BSCC - seção fechada de 1,5 x 1,5 m - altura do aterro de 7,50 a 10,00 m - areia e brita comerciais</v>
          </cell>
          <cell r="C6330" t="str">
            <v>m</v>
          </cell>
          <cell r="D6330">
            <v>1804.14</v>
          </cell>
        </row>
        <row r="6331">
          <cell r="A6331" t="str">
            <v>6817762</v>
          </cell>
          <cell r="B6331" t="str">
            <v>Confecção de BSCC - seção fechada de 1,5 x 1,5 m - altura do aterro de 7,50 a 10,00 m - areia extraída e brita produzida</v>
          </cell>
          <cell r="C6331" t="str">
            <v>m</v>
          </cell>
          <cell r="D6331">
            <v>1597.6</v>
          </cell>
        </row>
        <row r="6332">
          <cell r="A6332" t="str">
            <v>6817767</v>
          </cell>
          <cell r="B6332" t="str">
            <v>Confecção de BSCC - seção fechada de 2,0 x 2,0 m - altura do aterro de 0,25 a 1,00 m - areia e brita comerciais</v>
          </cell>
          <cell r="C6332" t="str">
            <v>m</v>
          </cell>
          <cell r="D6332">
            <v>2072.56</v>
          </cell>
        </row>
        <row r="6333">
          <cell r="A6333" t="str">
            <v>6817768</v>
          </cell>
          <cell r="B6333" t="str">
            <v>Confecção de BSCC - seção fechada de 2,0 x 2,0 m - altura do aterro de 0,25 a 1,00 m - areia extraída e brita produzida</v>
          </cell>
          <cell r="C6333" t="str">
            <v>m</v>
          </cell>
          <cell r="D6333">
            <v>1873.24</v>
          </cell>
        </row>
        <row r="6334">
          <cell r="A6334" t="str">
            <v>6817769</v>
          </cell>
          <cell r="B6334" t="str">
            <v>Confecção de BSCC - seção fechada de 2,0 x 2,0 m - altura do aterro de 1,00 a 2,50 m - areia e brita comerciais</v>
          </cell>
          <cell r="C6334" t="str">
            <v>m</v>
          </cell>
          <cell r="D6334">
            <v>1737.05</v>
          </cell>
        </row>
        <row r="6335">
          <cell r="A6335" t="str">
            <v>6817770</v>
          </cell>
          <cell r="B6335" t="str">
            <v>Confecção de BSCC - seção fechada de 2,0 x 2,0 m - altura do aterro de 1,00 a 2,50 m - areia extraída e brita produzida</v>
          </cell>
          <cell r="C6335" t="str">
            <v>m</v>
          </cell>
          <cell r="D6335">
            <v>1537.72</v>
          </cell>
        </row>
        <row r="6336">
          <cell r="A6336" t="str">
            <v>6817777</v>
          </cell>
          <cell r="B6336" t="str">
            <v>Confecção de BSCC - seção fechada de 2,0 x 2,0 m - altura do aterro de 10,00 a 12,50 m - areia e brita comerciais</v>
          </cell>
          <cell r="C6336" t="str">
            <v>m</v>
          </cell>
          <cell r="D6336">
            <v>2849.55</v>
          </cell>
        </row>
        <row r="6337">
          <cell r="A6337" t="str">
            <v>6817778</v>
          </cell>
          <cell r="B6337" t="str">
            <v>Confecção de BSCC - seção fechada de 2,0 x 2,0 m - altura do aterro de 10,00 a 12,50 m - areia extraída e brita produzida</v>
          </cell>
          <cell r="C6337" t="str">
            <v>m</v>
          </cell>
          <cell r="D6337">
            <v>2609.65</v>
          </cell>
        </row>
        <row r="6338">
          <cell r="A6338" t="str">
            <v>6817779</v>
          </cell>
          <cell r="B6338" t="str">
            <v>Confecção de BSCC - seção fechada de 2,0 x 2,0 m - altura do aterro de 12,50 a 15,00 m - areia e brita comerciais</v>
          </cell>
          <cell r="C6338" t="str">
            <v>m</v>
          </cell>
          <cell r="D6338">
            <v>3362.51</v>
          </cell>
        </row>
        <row r="6339">
          <cell r="A6339" t="str">
            <v>6817780</v>
          </cell>
          <cell r="B6339" t="str">
            <v>Confecção de BSCC - seção fechada de 2,0 x 2,0 m - altura do aterro de 12,50 a 15,00 m - areia extraída e brita produzida</v>
          </cell>
          <cell r="C6339" t="str">
            <v>m</v>
          </cell>
          <cell r="D6339">
            <v>3058.73</v>
          </cell>
        </row>
        <row r="6340">
          <cell r="A6340" t="str">
            <v>6817771</v>
          </cell>
          <cell r="B6340" t="str">
            <v>Confecção de BSCC - seção fechada de 2,0 x 2,0 m - altura do aterro de 2,50 a 5,00 m - areia e brita comerciais</v>
          </cell>
          <cell r="C6340" t="str">
            <v>m</v>
          </cell>
          <cell r="D6340">
            <v>1996.18</v>
          </cell>
        </row>
        <row r="6341">
          <cell r="A6341" t="str">
            <v>6817772</v>
          </cell>
          <cell r="B6341" t="str">
            <v>Confecção de BSCC - seção fechada de 2,0 x 2,0 m - altura do aterro de 2,50 a 5,00 m - areia extraída e brita produzida</v>
          </cell>
          <cell r="C6341" t="str">
            <v>m</v>
          </cell>
          <cell r="D6341">
            <v>1799.69</v>
          </cell>
        </row>
        <row r="6342">
          <cell r="A6342" t="str">
            <v>6817773</v>
          </cell>
          <cell r="B6342" t="str">
            <v>Confecção de BSCC - seção fechada de 2,0 x 2,0 m - altura do aterro de 5,00 a 7,50 m - areia e brita comerciais</v>
          </cell>
          <cell r="C6342" t="str">
            <v>m</v>
          </cell>
          <cell r="D6342">
            <v>2396.6</v>
          </cell>
        </row>
        <row r="6343">
          <cell r="A6343" t="str">
            <v>6817774</v>
          </cell>
          <cell r="B6343" t="str">
            <v>Confecção de BSCC - seção fechada de 2,0 x 2,0 m - altura do aterro de 5,00 a 7,50 m - areia extraída e brita produzida</v>
          </cell>
          <cell r="C6343" t="str">
            <v>m</v>
          </cell>
          <cell r="D6343">
            <v>2132.69</v>
          </cell>
        </row>
        <row r="6344">
          <cell r="A6344" t="str">
            <v>6817775</v>
          </cell>
          <cell r="B6344" t="str">
            <v>Confecção de BSCC - seção fechada de 2,0 x 2,0 m - altura do aterro de 7,50 a 10,00 m - areia e brita comerciais</v>
          </cell>
          <cell r="C6344" t="str">
            <v>m</v>
          </cell>
          <cell r="D6344">
            <v>2620.23</v>
          </cell>
        </row>
        <row r="6345">
          <cell r="A6345" t="str">
            <v>6817776</v>
          </cell>
          <cell r="B6345" t="str">
            <v>Confecção de BSCC - seção fechada de 2,0 x 2,0 m - altura do aterro de 7,50 a 10,00 m - areia extraída e brita produzida</v>
          </cell>
          <cell r="C6345" t="str">
            <v>m</v>
          </cell>
          <cell r="D6345">
            <v>2374</v>
          </cell>
        </row>
        <row r="6346">
          <cell r="A6346" t="str">
            <v>6817781</v>
          </cell>
          <cell r="B6346" t="str">
            <v>Confecção de BSCC - seção fechada de 2,5 x 2,5 m - altura do aterro de 0,25 a 1,00 m - areia e brita comerciais</v>
          </cell>
          <cell r="C6346" t="str">
            <v>m</v>
          </cell>
          <cell r="D6346">
            <v>2837.3</v>
          </cell>
        </row>
        <row r="6347">
          <cell r="A6347" t="str">
            <v>6817782</v>
          </cell>
          <cell r="B6347" t="str">
            <v>Confecção de BSCC - seção fechada de 2,5 x 2,5 m - altura do aterro de 0,25 a 1,00 m - areia extraída e brita produzida</v>
          </cell>
          <cell r="C6347" t="str">
            <v>m</v>
          </cell>
          <cell r="D6347">
            <v>2594.34</v>
          </cell>
        </row>
        <row r="6348">
          <cell r="A6348" t="str">
            <v>6817783</v>
          </cell>
          <cell r="B6348" t="str">
            <v>Confecção de BSCC - seção fechada de 2,5 x 2,5 m - altura do aterro de 1,00 a 2,50 m - areia e brita comerciais</v>
          </cell>
          <cell r="C6348" t="str">
            <v>m</v>
          </cell>
          <cell r="D6348">
            <v>2307.61</v>
          </cell>
        </row>
        <row r="6349">
          <cell r="A6349" t="str">
            <v>6817784</v>
          </cell>
          <cell r="B6349" t="str">
            <v>Confecção de BSCC - seção fechada de 2,5 x 2,5 m - altura do aterro de 1,00 a 2,50 m - areia extraída e brita produzida</v>
          </cell>
          <cell r="C6349" t="str">
            <v>m</v>
          </cell>
          <cell r="D6349">
            <v>2064.64</v>
          </cell>
        </row>
        <row r="6350">
          <cell r="A6350" t="str">
            <v>6817791</v>
          </cell>
          <cell r="B6350" t="str">
            <v>Confecção de BSCC - seção fechada de 2,5 x 2,5 m - altura do aterro de 10,00 a 12,50 m - areia e brita comerciais</v>
          </cell>
          <cell r="C6350" t="str">
            <v>m</v>
          </cell>
          <cell r="D6350">
            <v>4168.75</v>
          </cell>
        </row>
        <row r="6351">
          <cell r="A6351" t="str">
            <v>6817792</v>
          </cell>
          <cell r="B6351" t="str">
            <v>Confecção de BSCC - seção fechada de 2,5 x 2,5 m - altura do aterro de 10,00 a 12,50 m - areia extraída e brita produzida</v>
          </cell>
          <cell r="C6351" t="str">
            <v>m</v>
          </cell>
          <cell r="D6351">
            <v>3799.77</v>
          </cell>
        </row>
        <row r="6352">
          <cell r="A6352" t="str">
            <v>6817793</v>
          </cell>
          <cell r="B6352" t="str">
            <v>Confecção de BSCC - seção fechada de 2,5 x 2,5 m - altura do aterro de 12,50 a 15,00 m - areia e brita comerciais</v>
          </cell>
          <cell r="C6352" t="str">
            <v>m</v>
          </cell>
          <cell r="D6352">
            <v>4757.5600000000004</v>
          </cell>
        </row>
        <row r="6353">
          <cell r="A6353" t="str">
            <v>6817794</v>
          </cell>
          <cell r="B6353" t="str">
            <v>Confecção de BSCC - seção fechada de 2,5 x 2,5 m - altura do aterro de 12,50 a 15,00 m - areia extraída e brita produzida</v>
          </cell>
          <cell r="C6353" t="str">
            <v>m</v>
          </cell>
          <cell r="D6353">
            <v>4388.59</v>
          </cell>
        </row>
        <row r="6354">
          <cell r="A6354" t="str">
            <v>6817785</v>
          </cell>
          <cell r="B6354" t="str">
            <v>Confecção de BSCC - seção fechada de 2,5 x 2,5 m - altura do aterro de 2,50 a 5,00 m - areia e brita comerciais</v>
          </cell>
          <cell r="C6354" t="str">
            <v>m</v>
          </cell>
          <cell r="D6354">
            <v>2939.05</v>
          </cell>
        </row>
        <row r="6355">
          <cell r="A6355" t="str">
            <v>6817786</v>
          </cell>
          <cell r="B6355" t="str">
            <v>Confecção de BSCC - seção fechada de 2,5 x 2,5 m - altura do aterro de 2,50 a 5,00 m - areia extraída e brita produzida</v>
          </cell>
          <cell r="C6355" t="str">
            <v>m</v>
          </cell>
          <cell r="D6355">
            <v>2617.77</v>
          </cell>
        </row>
        <row r="6356">
          <cell r="A6356" t="str">
            <v>6817787</v>
          </cell>
          <cell r="B6356" t="str">
            <v>Confecção de BSCC - seção fechada de 2,5 x 2,5 m - altura do aterro de 5,00 a 7,50 m - areia e brita comerciais</v>
          </cell>
          <cell r="C6356" t="str">
            <v>m</v>
          </cell>
          <cell r="D6356">
            <v>3395.11</v>
          </cell>
        </row>
        <row r="6357">
          <cell r="A6357" t="str">
            <v>6817788</v>
          </cell>
          <cell r="B6357" t="str">
            <v>Confecção de BSCC - seção fechada de 2,5 x 2,5 m - altura do aterro de 5,00 a 7,50 m - areia extraída e brita produzida</v>
          </cell>
          <cell r="C6357" t="str">
            <v>m</v>
          </cell>
          <cell r="D6357">
            <v>3095.35</v>
          </cell>
        </row>
        <row r="6358">
          <cell r="A6358" t="str">
            <v>6817789</v>
          </cell>
          <cell r="B6358" t="str">
            <v>Confecção de BSCC - seção fechada de 2,5 x 2,5 m - altura do aterro de 7,50 a 10,00 m - areia e brita comerciais</v>
          </cell>
          <cell r="C6358" t="str">
            <v>m</v>
          </cell>
          <cell r="D6358">
            <v>3796.33</v>
          </cell>
        </row>
        <row r="6359">
          <cell r="A6359" t="str">
            <v>6817790</v>
          </cell>
          <cell r="B6359" t="str">
            <v>Confecção de BSCC - seção fechada de 2,5 x 2,5 m - altura do aterro de 7,50 a 10,00 m - areia extraída e brita produzida</v>
          </cell>
          <cell r="C6359" t="str">
            <v>m</v>
          </cell>
          <cell r="D6359">
            <v>3504.28</v>
          </cell>
        </row>
        <row r="6360">
          <cell r="A6360" t="str">
            <v>6817795</v>
          </cell>
          <cell r="B6360" t="str">
            <v>Confecção de BSCC - seção fechada de 3,0 x 3,0 m - altura do aterro de 0,25 a 1,00 m - areia e brita comerciais</v>
          </cell>
          <cell r="C6360" t="str">
            <v>m</v>
          </cell>
          <cell r="D6360">
            <v>3657.15</v>
          </cell>
        </row>
        <row r="6361">
          <cell r="A6361" t="str">
            <v>6817796</v>
          </cell>
          <cell r="B6361" t="str">
            <v>Confecção de BSCC - seção fechada de 3,0 x 3,0 m - altura do aterro de 0,25 a 1,00 m - areia extraída e brita produzida</v>
          </cell>
          <cell r="C6361" t="str">
            <v>m</v>
          </cell>
          <cell r="D6361">
            <v>3374.59</v>
          </cell>
        </row>
        <row r="6362">
          <cell r="A6362" t="str">
            <v>6817797</v>
          </cell>
          <cell r="B6362" t="str">
            <v>Confecção de BSCC - seção fechada de 3,0 x 3,0 m - altura do aterro de 1,00 a 2,50 m - areia e brita comerciais</v>
          </cell>
          <cell r="C6362" t="str">
            <v>m</v>
          </cell>
          <cell r="D6362">
            <v>3102</v>
          </cell>
        </row>
        <row r="6363">
          <cell r="A6363" t="str">
            <v>6817798</v>
          </cell>
          <cell r="B6363" t="str">
            <v>Confecção de BSCC - seção fechada de 3,0 x 3,0 m - altura do aterro de 1,00 a 2,50 m - areia extraída e brita produzida</v>
          </cell>
          <cell r="C6363" t="str">
            <v>m</v>
          </cell>
          <cell r="D6363">
            <v>2819.44</v>
          </cell>
        </row>
        <row r="6364">
          <cell r="A6364" t="str">
            <v>6817805</v>
          </cell>
          <cell r="B6364" t="str">
            <v>Confecção de BSCC - seção fechada de 3,0 x 3,0 m - altura do aterro de 10,00 a 12,50 m - areia e brita comerciais</v>
          </cell>
          <cell r="C6364" t="str">
            <v>m</v>
          </cell>
          <cell r="D6364">
            <v>5898.27</v>
          </cell>
        </row>
        <row r="6365">
          <cell r="A6365" t="str">
            <v>6817806</v>
          </cell>
          <cell r="B6365" t="str">
            <v>Confecção de BSCC - seção fechada de 3,0 x 3,0 m - altura do aterro de 10,00 a 12,50 m - areia extraída e brita produzida</v>
          </cell>
          <cell r="C6365" t="str">
            <v>m</v>
          </cell>
          <cell r="D6365">
            <v>5464.1</v>
          </cell>
        </row>
        <row r="6366">
          <cell r="A6366" t="str">
            <v>6817807</v>
          </cell>
          <cell r="B6366" t="str">
            <v>Confecção de BSCC - seção fechada de 3,0 x 3,0 m - altura do aterro de 12,50 a 15,00 m - areia e brita comerciais</v>
          </cell>
          <cell r="C6366" t="str">
            <v>m</v>
          </cell>
          <cell r="D6366">
            <v>6549.12</v>
          </cell>
        </row>
        <row r="6367">
          <cell r="A6367" t="str">
            <v>6817808</v>
          </cell>
          <cell r="B6367" t="str">
            <v>Confecção de BSCC - seção fechada de 3,0 x 3,0 m - altura do aterro de 12,50 a 15,00 m - areia extraída e brita produzida</v>
          </cell>
          <cell r="C6367" t="str">
            <v>m</v>
          </cell>
          <cell r="D6367">
            <v>6114.95</v>
          </cell>
        </row>
        <row r="6368">
          <cell r="A6368" t="str">
            <v>6817799</v>
          </cell>
          <cell r="B6368" t="str">
            <v>Confecção de BSCC - seção fechada de 3,0 x 3,0 m - altura do aterro de 2,50 a 5,00 m - areia e brita comerciais</v>
          </cell>
          <cell r="C6368" t="str">
            <v>m</v>
          </cell>
          <cell r="D6368">
            <v>3882.98</v>
          </cell>
        </row>
        <row r="6369">
          <cell r="A6369" t="str">
            <v>6817800</v>
          </cell>
          <cell r="B6369" t="str">
            <v>Confecção de BSCC - seção fechada de 3,0 x 3,0 m - altura do aterro de 2,50 a 5,00 m - areia extraída e brita produzida</v>
          </cell>
          <cell r="C6369" t="str">
            <v>m</v>
          </cell>
          <cell r="D6369">
            <v>3504.33</v>
          </cell>
        </row>
        <row r="6370">
          <cell r="A6370" t="str">
            <v>6817801</v>
          </cell>
          <cell r="B6370" t="str">
            <v>Confecção de BSCC - seção fechada de 3,0 x 3,0 m - altura do aterro de 5,00 a 7,50 m - areia e brita comerciais</v>
          </cell>
          <cell r="C6370" t="str">
            <v>m</v>
          </cell>
          <cell r="D6370">
            <v>4710.92</v>
          </cell>
        </row>
        <row r="6371">
          <cell r="A6371" t="str">
            <v>6817802</v>
          </cell>
          <cell r="B6371" t="str">
            <v>Confecção de BSCC - seção fechada de 3,0 x 3,0 m - altura do aterro de 5,00 a 7,50 m - areia extraída e brita produzida</v>
          </cell>
          <cell r="C6371" t="str">
            <v>m</v>
          </cell>
          <cell r="D6371">
            <v>4366.72</v>
          </cell>
        </row>
        <row r="6372">
          <cell r="A6372" t="str">
            <v>6817803</v>
          </cell>
          <cell r="B6372" t="str">
            <v>Confecção de BSCC - seção fechada de 3,0 x 3,0 m - altura do aterro de 7,50 a 10,00 m - areia e brita comerciais</v>
          </cell>
          <cell r="C6372" t="str">
            <v>m</v>
          </cell>
          <cell r="D6372">
            <v>5319.65</v>
          </cell>
        </row>
        <row r="6373">
          <cell r="A6373" t="str">
            <v>6817804</v>
          </cell>
          <cell r="B6373" t="str">
            <v>Confecção de BSCC - seção fechada de 3,0 x 3,0 m - altura do aterro de 7,50 a 10,00 m - areia extraída e brita produzida</v>
          </cell>
          <cell r="C6373" t="str">
            <v>m</v>
          </cell>
          <cell r="D6373">
            <v>4885.49</v>
          </cell>
        </row>
        <row r="6374">
          <cell r="A6374" t="str">
            <v>6817885</v>
          </cell>
          <cell r="B6374" t="str">
            <v>Corpo de BSCC - seção canal de 1,5 x 1,5 m - pré-moldado - areia e brita comerciais</v>
          </cell>
          <cell r="C6374" t="str">
            <v>m</v>
          </cell>
          <cell r="D6374">
            <v>1301.69</v>
          </cell>
        </row>
        <row r="6375">
          <cell r="A6375" t="str">
            <v>6817886</v>
          </cell>
          <cell r="B6375" t="str">
            <v>Corpo de BSCC - seção canal de 1,5 x 1,5 m - pré-moldado - areia extraída e brita produzida</v>
          </cell>
          <cell r="C6375" t="str">
            <v>m</v>
          </cell>
          <cell r="D6375">
            <v>1150.96</v>
          </cell>
        </row>
        <row r="6376">
          <cell r="A6376" t="str">
            <v>6817887</v>
          </cell>
          <cell r="B6376" t="str">
            <v>Corpo de BSCC - seção canal de 2,0 x 1,5 m - pré-moldado - areia e brita comerciais</v>
          </cell>
          <cell r="C6376" t="str">
            <v>m</v>
          </cell>
          <cell r="D6376">
            <v>1414.96</v>
          </cell>
        </row>
        <row r="6377">
          <cell r="A6377" t="str">
            <v>6817888</v>
          </cell>
          <cell r="B6377" t="str">
            <v>Corpo de BSCC - seção canal de 2,0 x 1,5 m - pré-moldado - areia extraída e brita produzida</v>
          </cell>
          <cell r="C6377" t="str">
            <v>m</v>
          </cell>
          <cell r="D6377">
            <v>1243.0899999999999</v>
          </cell>
        </row>
        <row r="6378">
          <cell r="A6378" t="str">
            <v>6817889</v>
          </cell>
          <cell r="B6378" t="str">
            <v>Corpo de BSCC - seção canal de 2,0 x 2,0 m - pré-moldado - tipo I - areia e brita comerciais</v>
          </cell>
          <cell r="C6378" t="str">
            <v>m</v>
          </cell>
          <cell r="D6378">
            <v>2095.7600000000002</v>
          </cell>
        </row>
        <row r="6379">
          <cell r="A6379" t="str">
            <v>6817890</v>
          </cell>
          <cell r="B6379" t="str">
            <v>Corpo de BSCC - seção canal de 2,0 x 2,0 m - pré-moldado - tipo I - areia extraída e brita produzida</v>
          </cell>
          <cell r="C6379" t="str">
            <v>m</v>
          </cell>
          <cell r="D6379">
            <v>1852.4</v>
          </cell>
        </row>
        <row r="6380">
          <cell r="A6380" t="str">
            <v>6817891</v>
          </cell>
          <cell r="B6380" t="str">
            <v>Corpo de BSCC - seção canal de 2,0 x 2,0 m - pré-moldado - tipo II - areia e brita comerciais</v>
          </cell>
          <cell r="C6380" t="str">
            <v>m</v>
          </cell>
          <cell r="D6380">
            <v>1813.09</v>
          </cell>
        </row>
        <row r="6381">
          <cell r="A6381" t="str">
            <v>6817892</v>
          </cell>
          <cell r="B6381" t="str">
            <v>Corpo de BSCC - seção canal de 2,0 x 2,0 m - pré-moldado - tipo II - areia extraída e brita produzida</v>
          </cell>
          <cell r="C6381" t="str">
            <v>m</v>
          </cell>
          <cell r="D6381">
            <v>1569.72</v>
          </cell>
        </row>
        <row r="6382">
          <cell r="A6382" t="str">
            <v>6817893</v>
          </cell>
          <cell r="B6382" t="str">
            <v>Corpo de BSCC - seção canal de 2,5 x 1,5 m - pré-moldado - areia e brita comerciais</v>
          </cell>
          <cell r="C6382" t="str">
            <v>m</v>
          </cell>
          <cell r="D6382">
            <v>1580.88</v>
          </cell>
        </row>
        <row r="6383">
          <cell r="A6383" t="str">
            <v>6817894</v>
          </cell>
          <cell r="B6383" t="str">
            <v>Corpo de BSCC - seção canal de 2,5 x 1,5 m - pré-moldado - areia extraída e brita produzida</v>
          </cell>
          <cell r="C6383" t="str">
            <v>m</v>
          </cell>
          <cell r="D6383">
            <v>1386.69</v>
          </cell>
        </row>
        <row r="6384">
          <cell r="A6384" t="str">
            <v>6817895</v>
          </cell>
          <cell r="B6384" t="str">
            <v>Corpo de BSCC - seção canal de 2,5 x 2,0 m - pré-moldado - tipo I - areia e brita comerciais</v>
          </cell>
          <cell r="C6384" t="str">
            <v>m</v>
          </cell>
          <cell r="D6384">
            <v>2251.33</v>
          </cell>
        </row>
        <row r="6385">
          <cell r="A6385" t="str">
            <v>6817896</v>
          </cell>
          <cell r="B6385" t="str">
            <v>Corpo de BSCC - seção canal de 2,5 x 2,0 m - pré-moldado - tipo I - areia extraída e brita produzida</v>
          </cell>
          <cell r="C6385" t="str">
            <v>m</v>
          </cell>
          <cell r="D6385">
            <v>1982.68</v>
          </cell>
        </row>
        <row r="6386">
          <cell r="A6386" t="str">
            <v>6817897</v>
          </cell>
          <cell r="B6386" t="str">
            <v>Corpo de BSCC - seção canal de 2,5 x 2,0 m - pré-moldado - tipo II - areia e brita comerciais</v>
          </cell>
          <cell r="C6386" t="str">
            <v>m</v>
          </cell>
          <cell r="D6386">
            <v>1978</v>
          </cell>
        </row>
        <row r="6387">
          <cell r="A6387" t="str">
            <v>6817898</v>
          </cell>
          <cell r="B6387" t="str">
            <v>Corpo de BSCC - seção canal de 2,5 x 2,0 m - pré-moldado - tipo II - areia extraída e brita produzida</v>
          </cell>
          <cell r="C6387" t="str">
            <v>m</v>
          </cell>
          <cell r="D6387">
            <v>1709.35</v>
          </cell>
        </row>
        <row r="6388">
          <cell r="A6388" t="str">
            <v>6817899</v>
          </cell>
          <cell r="B6388" t="str">
            <v>Corpo de BSCC - seção canal de 3,0 x 1,5 m - pré-moldado - areia e brita comerciais</v>
          </cell>
          <cell r="C6388" t="str">
            <v>m</v>
          </cell>
          <cell r="D6388">
            <v>1735.88</v>
          </cell>
        </row>
        <row r="6389">
          <cell r="A6389" t="str">
            <v>6817900</v>
          </cell>
          <cell r="B6389" t="str">
            <v>Corpo de BSCC - seção canal de 3,0 x 1,5 m - pré-moldado - areia extraída e brita produzida</v>
          </cell>
          <cell r="C6389" t="str">
            <v>m</v>
          </cell>
          <cell r="D6389">
            <v>1519.15</v>
          </cell>
        </row>
        <row r="6390">
          <cell r="A6390" t="str">
            <v>6817901</v>
          </cell>
          <cell r="B6390" t="str">
            <v>Corpo de BSCC - seção canal de 3,0 x 2,0 m - pré-moldado - tipo I - areia e brita comerciais</v>
          </cell>
          <cell r="C6390" t="str">
            <v>m</v>
          </cell>
          <cell r="D6390">
            <v>2348.86</v>
          </cell>
        </row>
        <row r="6391">
          <cell r="A6391" t="str">
            <v>6817902</v>
          </cell>
          <cell r="B6391" t="str">
            <v>Corpo de BSCC - seção canal de 3,0 x 2,0 m - pré-moldado - tipo I - areia extraída e brita produzida</v>
          </cell>
          <cell r="C6391" t="str">
            <v>m</v>
          </cell>
          <cell r="D6391">
            <v>2053.35</v>
          </cell>
        </row>
        <row r="6392">
          <cell r="A6392" t="str">
            <v>6817903</v>
          </cell>
          <cell r="B6392" t="str">
            <v>Corpo de BSCC - seção canal de 3,0 x 2,0 m - pré-moldado - tipo II - areia e brita comerciais</v>
          </cell>
          <cell r="C6392" t="str">
            <v>m</v>
          </cell>
          <cell r="D6392">
            <v>2146.7800000000002</v>
          </cell>
        </row>
        <row r="6393">
          <cell r="A6393" t="str">
            <v>6817904</v>
          </cell>
          <cell r="B6393" t="str">
            <v>Corpo de BSCC - seção canal de 3,0 x 2,0 m - pré-moldado - tipo II - areia extraída e brita produzida</v>
          </cell>
          <cell r="C6393" t="str">
            <v>m</v>
          </cell>
          <cell r="D6393">
            <v>1851.27</v>
          </cell>
        </row>
        <row r="6394">
          <cell r="A6394" t="str">
            <v>6817829</v>
          </cell>
          <cell r="B6394" t="str">
            <v>Corpo de BSCC - seção fechada de 1,5 x 1,5 m - pré-moldado - altura do aterro de 0,25 a 1,00 m - areia e brita comerciais</v>
          </cell>
          <cell r="C6394" t="str">
            <v>m</v>
          </cell>
          <cell r="D6394">
            <v>1733.27</v>
          </cell>
        </row>
        <row r="6395">
          <cell r="A6395" t="str">
            <v>6817830</v>
          </cell>
          <cell r="B6395" t="str">
            <v>Corpo de BSCC - seção fechada de 1,5 x 1,5 m - pré-moldado - altura do aterro de 0,25 a 1,00 m - areia extraída e brita produzida</v>
          </cell>
          <cell r="C6395" t="str">
            <v>m</v>
          </cell>
          <cell r="D6395">
            <v>1537.09</v>
          </cell>
        </row>
        <row r="6396">
          <cell r="A6396" t="str">
            <v>6817831</v>
          </cell>
          <cell r="B6396" t="str">
            <v>Corpo de BSCC - seção fechada de 1,5 x 1,5 m - pré-moldado - altura do aterro de 1,00 a 2,50 m - areia e brita comerciais</v>
          </cell>
          <cell r="C6396" t="str">
            <v>m</v>
          </cell>
          <cell r="D6396">
            <v>1670.82</v>
          </cell>
        </row>
        <row r="6397">
          <cell r="A6397" t="str">
            <v>6817832</v>
          </cell>
          <cell r="B6397" t="str">
            <v>Corpo de BSCC - seção fechada de 1,5 x 1,5 m - pré-moldado - altura do aterro de 1,00 a 2,50 m - areia extraída e brita produzida</v>
          </cell>
          <cell r="C6397" t="str">
            <v>m</v>
          </cell>
          <cell r="D6397">
            <v>1474.64</v>
          </cell>
        </row>
        <row r="6398">
          <cell r="A6398" t="str">
            <v>6817839</v>
          </cell>
          <cell r="B6398" t="str">
            <v>Corpo de BSCC - seção fechada de 1,5 x 1,5 m - pré-moldado - altura do aterro de 10,00 a 12,50 m - areia e brita comerciais</v>
          </cell>
          <cell r="C6398" t="str">
            <v>m</v>
          </cell>
          <cell r="D6398">
            <v>2027.24</v>
          </cell>
        </row>
        <row r="6399">
          <cell r="A6399" t="str">
            <v>6817840</v>
          </cell>
          <cell r="B6399" t="str">
            <v>Corpo de BSCC - seção fechada de 1,5 x 1,5 m - pré-moldado - altura do aterro de 10,00 a 12,50 m - areia extraída e brita produzida</v>
          </cell>
          <cell r="C6399" t="str">
            <v>m</v>
          </cell>
          <cell r="D6399">
            <v>1778.75</v>
          </cell>
        </row>
        <row r="6400">
          <cell r="A6400" t="str">
            <v>6817841</v>
          </cell>
          <cell r="B6400" t="str">
            <v>Corpo de BSCC - seção fechada de 1,5 x 1,5 m - pré-moldado - altura do aterro de 12,50 a 15,00 m - areia e brita comerciais</v>
          </cell>
          <cell r="C6400" t="str">
            <v>m</v>
          </cell>
          <cell r="D6400">
            <v>2299.12</v>
          </cell>
        </row>
        <row r="6401">
          <cell r="A6401" t="str">
            <v>6817842</v>
          </cell>
          <cell r="B6401" t="str">
            <v>Corpo de BSCC - seção fechada de 1,5 x 1,5 m - pré-moldado - altura do aterro de 12,50 a 15,00 m - areia extraída e brita produzida</v>
          </cell>
          <cell r="C6401" t="str">
            <v>m</v>
          </cell>
          <cell r="D6401">
            <v>2064.4699999999998</v>
          </cell>
        </row>
        <row r="6402">
          <cell r="A6402" t="str">
            <v>6817833</v>
          </cell>
          <cell r="B6402" t="str">
            <v>Corpo de BSCC - seção fechada de 1,5 x 1,5 m - pré-moldado - altura do aterro de 2,50 a 5,00 m - areia e brita comerciais</v>
          </cell>
          <cell r="C6402" t="str">
            <v>m</v>
          </cell>
          <cell r="D6402">
            <v>1670.82</v>
          </cell>
        </row>
        <row r="6403">
          <cell r="A6403" t="str">
            <v>6817834</v>
          </cell>
          <cell r="B6403" t="str">
            <v>Corpo de BSCC - seção fechada de 1,5 x 1,5 m - pré-moldado - altura do aterro de 2,50 a 5,00 m - areia extraída e brita produzida</v>
          </cell>
          <cell r="C6403" t="str">
            <v>m</v>
          </cell>
          <cell r="D6403">
            <v>1474.64</v>
          </cell>
        </row>
        <row r="6404">
          <cell r="A6404" t="str">
            <v>6817835</v>
          </cell>
          <cell r="B6404" t="str">
            <v>Corpo de BSCC - seção fechada de 1,5 x 1,5 m - pré-moldado - altura do aterro de 5,00 a 7,50 m - areia e brita comerciais</v>
          </cell>
          <cell r="C6404" t="str">
            <v>m</v>
          </cell>
          <cell r="D6404">
            <v>1791.66</v>
          </cell>
        </row>
        <row r="6405">
          <cell r="A6405" t="str">
            <v>6817836</v>
          </cell>
          <cell r="B6405" t="str">
            <v>Corpo de BSCC - seção fechada de 1,5 x 1,5 m - pré-moldado - altura do aterro de 5,00 a 7,50 m - areia extraída e brita produzida</v>
          </cell>
          <cell r="C6405" t="str">
            <v>m</v>
          </cell>
          <cell r="D6405">
            <v>1597.68</v>
          </cell>
        </row>
        <row r="6406">
          <cell r="A6406" t="str">
            <v>6817837</v>
          </cell>
          <cell r="B6406" t="str">
            <v>Corpo de BSCC - seção fechada de 1,5 x 1,5 m - pré-moldado - altura do aterro de 7,50 a 10,00 m - areia e brita comerciais</v>
          </cell>
          <cell r="C6406" t="str">
            <v>m</v>
          </cell>
          <cell r="D6406">
            <v>2130.88</v>
          </cell>
        </row>
        <row r="6407">
          <cell r="A6407" t="str">
            <v>6817838</v>
          </cell>
          <cell r="B6407" t="str">
            <v>Corpo de BSCC - seção fechada de 1,5 x 1,5 m - pré-moldado - altura do aterro de 7,50 a 10,00 m - areia extraída e brita produzida</v>
          </cell>
          <cell r="C6407" t="str">
            <v>m</v>
          </cell>
          <cell r="D6407">
            <v>1882.39</v>
          </cell>
        </row>
        <row r="6408">
          <cell r="A6408" t="str">
            <v>6817843</v>
          </cell>
          <cell r="B6408" t="str">
            <v>Corpo de BSCC - seção fechada de 2,0 x 2,0 m - pré-moldado - altura do aterro de 0,25 a 1,00 m - areia e brita comerciais</v>
          </cell>
          <cell r="C6408" t="str">
            <v>m</v>
          </cell>
          <cell r="D6408">
            <v>2460.0100000000002</v>
          </cell>
        </row>
        <row r="6409">
          <cell r="A6409" t="str">
            <v>6817844</v>
          </cell>
          <cell r="B6409" t="str">
            <v>Corpo de BSCC - seção fechada de 2,0 x 2,0 m - pré-moldado - altura do aterro de 0,25 a 1,00 m - areia extraída e brita produzida</v>
          </cell>
          <cell r="C6409" t="str">
            <v>m</v>
          </cell>
          <cell r="D6409">
            <v>2210.31</v>
          </cell>
        </row>
        <row r="6410">
          <cell r="A6410" t="str">
            <v>6817845</v>
          </cell>
          <cell r="B6410" t="str">
            <v>Corpo de BSCC - seção fechada de 2,0 x 2,0 m - pré-moldado - altura do aterro de 1,00 a 2,50 m - areia e brita comerciais</v>
          </cell>
          <cell r="C6410" t="str">
            <v>m</v>
          </cell>
          <cell r="D6410">
            <v>2124.5</v>
          </cell>
        </row>
        <row r="6411">
          <cell r="A6411" t="str">
            <v>6817846</v>
          </cell>
          <cell r="B6411" t="str">
            <v>Corpo de BSCC - seção fechada de 2,0 x 2,0 m - pré-moldado - altura do aterro de 1,00 a 2,50 m - areia extraída e brita produzida</v>
          </cell>
          <cell r="C6411" t="str">
            <v>m</v>
          </cell>
          <cell r="D6411">
            <v>1874.79</v>
          </cell>
        </row>
        <row r="6412">
          <cell r="A6412" t="str">
            <v>6817853</v>
          </cell>
          <cell r="B6412" t="str">
            <v>Corpo de BSCC - seção fechada de 2,0 x 2,0 m - pré-moldado - altura do aterro de 10,00 a 12,50 m - areia e brita comerciais</v>
          </cell>
          <cell r="C6412" t="str">
            <v>m</v>
          </cell>
          <cell r="D6412">
            <v>3247.23</v>
          </cell>
        </row>
        <row r="6413">
          <cell r="A6413" t="str">
            <v>6817854</v>
          </cell>
          <cell r="B6413" t="str">
            <v>Corpo de BSCC - seção fechada de 2,0 x 2,0 m - pré-moldado - altura do aterro de 10,00 a 12,50 m - areia extraída e brita produzida</v>
          </cell>
          <cell r="C6413" t="str">
            <v>m</v>
          </cell>
          <cell r="D6413">
            <v>2954.11</v>
          </cell>
        </row>
        <row r="6414">
          <cell r="A6414" t="str">
            <v>6817855</v>
          </cell>
          <cell r="B6414" t="str">
            <v>Corpo de BSCC - seção fechada de 2,0 x 2,0 m - pré-moldado - altura do aterro de 12,50 a 15,00 m - areia e brita comerciais</v>
          </cell>
          <cell r="C6414" t="str">
            <v>m</v>
          </cell>
          <cell r="D6414">
            <v>3761.85</v>
          </cell>
        </row>
        <row r="6415">
          <cell r="A6415" t="str">
            <v>6817856</v>
          </cell>
          <cell r="B6415" t="str">
            <v>Corpo de BSCC - seção fechada de 2,0 x 2,0 m - pré-moldado - altura do aterro de 12,50 a 15,00 m - areia extraída e brita produzida</v>
          </cell>
          <cell r="C6415" t="str">
            <v>m</v>
          </cell>
          <cell r="D6415">
            <v>3404.82</v>
          </cell>
        </row>
        <row r="6416">
          <cell r="A6416" t="str">
            <v>6817847</v>
          </cell>
          <cell r="B6416" t="str">
            <v>Corpo de BSCC - seção fechada de 2,0 x 2,0 m - pré-moldado - altura do aterro de 2,50 a 5,00 m - areia e brita comerciais</v>
          </cell>
          <cell r="C6416" t="str">
            <v>m</v>
          </cell>
          <cell r="D6416">
            <v>2387.91</v>
          </cell>
        </row>
        <row r="6417">
          <cell r="A6417" t="str">
            <v>6817848</v>
          </cell>
          <cell r="B6417" t="str">
            <v>Corpo de BSCC - seção fechada de 2,0 x 2,0 m - pré-moldado - altura do aterro de 2,50 a 5,00 m - areia extraída e brita produzida</v>
          </cell>
          <cell r="C6417" t="str">
            <v>m</v>
          </cell>
          <cell r="D6417">
            <v>2139.65</v>
          </cell>
        </row>
        <row r="6418">
          <cell r="A6418" t="str">
            <v>6817849</v>
          </cell>
          <cell r="B6418" t="str">
            <v>Corpo de BSCC - seção fechada de 2,0 x 2,0 m - pré-moldado - altura do aterro de 5,00 a 7,50 m - areia e brita comerciais</v>
          </cell>
          <cell r="C6418" t="str">
            <v>m</v>
          </cell>
          <cell r="D6418">
            <v>2789.99</v>
          </cell>
        </row>
        <row r="6419">
          <cell r="A6419" t="str">
            <v>6817850</v>
          </cell>
          <cell r="B6419" t="str">
            <v>Corpo de BSCC - seção fechada de 2,0 x 2,0 m - pré-moldado - altura do aterro de 5,00 a 7,50 m - areia extraída e brita produzida</v>
          </cell>
          <cell r="C6419" t="str">
            <v>m</v>
          </cell>
          <cell r="D6419">
            <v>2474.27</v>
          </cell>
        </row>
        <row r="6420">
          <cell r="A6420" t="str">
            <v>6817851</v>
          </cell>
          <cell r="B6420" t="str">
            <v>Corpo de BSCC - seção fechada de 2,0 x 2,0 m - pré-moldado - altura do aterro de 7,50 a 10,00 m - areia e brita comerciais</v>
          </cell>
          <cell r="C6420" t="str">
            <v>m</v>
          </cell>
          <cell r="D6420">
            <v>3017.91</v>
          </cell>
        </row>
        <row r="6421">
          <cell r="A6421" t="str">
            <v>6817852</v>
          </cell>
          <cell r="B6421" t="str">
            <v>Corpo de BSCC - seção fechada de 2,0 x 2,0 m - pré-moldado - altura do aterro de 7,50 a 10,00 m - areia extraída e brita produzida</v>
          </cell>
          <cell r="C6421" t="str">
            <v>m</v>
          </cell>
          <cell r="D6421">
            <v>2718.46</v>
          </cell>
        </row>
        <row r="6422">
          <cell r="A6422" t="str">
            <v>6817857</v>
          </cell>
          <cell r="B6422" t="str">
            <v>Corpo de BSCC - seção fechada de 2,5 x 2,5 m - pré-moldado - altura do aterro de 0,25 a 1,00 m - areia e brita comerciais</v>
          </cell>
          <cell r="C6422" t="str">
            <v>m</v>
          </cell>
          <cell r="D6422">
            <v>3300.38</v>
          </cell>
        </row>
        <row r="6423">
          <cell r="A6423" t="str">
            <v>6817858</v>
          </cell>
          <cell r="B6423" t="str">
            <v>Corpo de BSCC - seção fechada de 2,5 x 2,5 m - pré-moldado - altura do aterro de 0,25 a 1,00 m - areia extraída e brita produzida</v>
          </cell>
          <cell r="C6423" t="str">
            <v>m</v>
          </cell>
          <cell r="D6423">
            <v>2994.56</v>
          </cell>
        </row>
        <row r="6424">
          <cell r="A6424" t="str">
            <v>6817859</v>
          </cell>
          <cell r="B6424" t="str">
            <v>Corpo de BSCC - seção fechada de 2,5 x 2,5 m - pré-moldado - altura do aterro de 1,00 a 2,50 m - areia e brita comerciais</v>
          </cell>
          <cell r="C6424" t="str">
            <v>m</v>
          </cell>
          <cell r="D6424">
            <v>2770.69</v>
          </cell>
        </row>
        <row r="6425">
          <cell r="A6425" t="str">
            <v>6817860</v>
          </cell>
          <cell r="B6425" t="str">
            <v>Corpo de BSCC - seção fechada de 2,5 x 2,5 m - pré-moldado - altura do aterro de 1,00 a 2,50 m - areia extraída e brita produzida</v>
          </cell>
          <cell r="C6425" t="str">
            <v>m</v>
          </cell>
          <cell r="D6425">
            <v>2464.86</v>
          </cell>
        </row>
        <row r="6426">
          <cell r="A6426" t="str">
            <v>6817867</v>
          </cell>
          <cell r="B6426" t="str">
            <v>Corpo de BSCC - seção fechada de 2,5 x 2,5 m - pré-moldado - altura do aterro de 10,00 a 12,50 m - areia e brita comerciais</v>
          </cell>
          <cell r="C6426" t="str">
            <v>m</v>
          </cell>
          <cell r="D6426">
            <v>4643.7299999999996</v>
          </cell>
        </row>
        <row r="6427">
          <cell r="A6427" t="str">
            <v>6817868</v>
          </cell>
          <cell r="B6427" t="str">
            <v>Corpo de BSCC - seção fechada de 2,5 x 2,5 m - pré-moldado - altura do aterro de 10,00 a 12,50 m - areia extraída e brita produzida</v>
          </cell>
          <cell r="C6427" t="str">
            <v>m</v>
          </cell>
          <cell r="D6427">
            <v>4209.01</v>
          </cell>
        </row>
        <row r="6428">
          <cell r="A6428" t="str">
            <v>6817869</v>
          </cell>
          <cell r="B6428" t="str">
            <v>Corpo de BSCC - seção fechada de 2,5 x 2,5 m - pré-moldado - altura do aterro de 12,50 a 15,00 m - areia e brita comerciais</v>
          </cell>
          <cell r="C6428" t="str">
            <v>m</v>
          </cell>
          <cell r="D6428">
            <v>5236.83</v>
          </cell>
        </row>
        <row r="6429">
          <cell r="A6429" t="str">
            <v>6817870</v>
          </cell>
          <cell r="B6429" t="str">
            <v>Corpo de BSCC - seção fechada de 2,5 x 2,5 m - pré-moldado - altura do aterro de 12,50 a 15,00 m - areia extraída e brita produzida</v>
          </cell>
          <cell r="C6429" t="str">
            <v>m</v>
          </cell>
          <cell r="D6429">
            <v>4800.71</v>
          </cell>
        </row>
        <row r="6430">
          <cell r="A6430" t="str">
            <v>6817861</v>
          </cell>
          <cell r="B6430" t="str">
            <v>Corpo de BSCC - seção fechada de 2,5 x 2,5 m - pré-moldado - altura do aterro de 2,50 a 5,00 m - areia e brita comerciais</v>
          </cell>
          <cell r="C6430" t="str">
            <v>m</v>
          </cell>
          <cell r="D6430">
            <v>3403.8</v>
          </cell>
        </row>
        <row r="6431">
          <cell r="A6431" t="str">
            <v>6817862</v>
          </cell>
          <cell r="B6431" t="str">
            <v>Corpo de BSCC - seção fechada de 2,5 x 2,5 m - pré-moldado - altura do aterro de 2,50 a 5,00 m - areia extraída e brita produzida</v>
          </cell>
          <cell r="C6431" t="str">
            <v>m</v>
          </cell>
          <cell r="D6431">
            <v>3019.61</v>
          </cell>
        </row>
        <row r="6432">
          <cell r="A6432" t="str">
            <v>6817863</v>
          </cell>
          <cell r="B6432" t="str">
            <v>Corpo de BSCC - seção fechada de 2,5 x 2,5 m - pré-moldado - altura do aterro de 5,00 a 7,50 m - areia e brita comerciais</v>
          </cell>
          <cell r="C6432" t="str">
            <v>m</v>
          </cell>
          <cell r="D6432">
            <v>3864.15</v>
          </cell>
        </row>
        <row r="6433">
          <cell r="A6433" t="str">
            <v>6817864</v>
          </cell>
          <cell r="B6433" t="str">
            <v>Corpo de BSCC - seção fechada de 2,5 x 2,5 m - pré-moldado - altura do aterro de 5,00 a 7,50 m - areia extraída e brita produzida</v>
          </cell>
          <cell r="C6433" t="str">
            <v>m</v>
          </cell>
          <cell r="D6433">
            <v>3500.08</v>
          </cell>
        </row>
        <row r="6434">
          <cell r="A6434" t="str">
            <v>6817865</v>
          </cell>
          <cell r="B6434" t="str">
            <v>Corpo de BSCC - seção fechada de 2,5 x 2,5 m - pré-moldado - altura do aterro de 7,50 a 10,00 m - areia e brita comerciais</v>
          </cell>
          <cell r="C6434" t="str">
            <v>m</v>
          </cell>
          <cell r="D6434">
            <v>4265.37</v>
          </cell>
        </row>
        <row r="6435">
          <cell r="A6435" t="str">
            <v>6817866</v>
          </cell>
          <cell r="B6435" t="str">
            <v>Corpo de BSCC - seção fechada de 2,5 x 2,5 m - pré-moldado - altura do aterro de 7,50 a 10,00 m - areia extraída e brita produzida</v>
          </cell>
          <cell r="C6435" t="str">
            <v>m</v>
          </cell>
          <cell r="D6435">
            <v>3909.01</v>
          </cell>
        </row>
        <row r="6436">
          <cell r="A6436" t="str">
            <v>6817871</v>
          </cell>
          <cell r="B6436" t="str">
            <v>Corpo de BSCC - seção fechada de 3,0 x 3,0 m - pré-moldado - altura do aterro de 0,25 a 1,00 m - areia e brita comerciais</v>
          </cell>
          <cell r="C6436" t="str">
            <v>m</v>
          </cell>
          <cell r="D6436">
            <v>4217.8100000000004</v>
          </cell>
        </row>
        <row r="6437">
          <cell r="A6437" t="str">
            <v>6817872</v>
          </cell>
          <cell r="B6437" t="str">
            <v>Corpo de BSCC - seção fechada de 3,0 x 3,0 m - pré-moldado - altura do aterro de 0,25 a 1,00 m - areia extraída e brita produzida</v>
          </cell>
          <cell r="C6437" t="str">
            <v>m</v>
          </cell>
          <cell r="D6437">
            <v>3861.11</v>
          </cell>
        </row>
        <row r="6438">
          <cell r="A6438" t="str">
            <v>6817873</v>
          </cell>
          <cell r="B6438" t="str">
            <v>Corpo de BSCC - seção fechada de 3,0 x 3,0 m - pré-moldado - altura do aterro de 1,00 a 2,50 m - areia e brita comerciais</v>
          </cell>
          <cell r="C6438" t="str">
            <v>m</v>
          </cell>
          <cell r="D6438">
            <v>3662.66</v>
          </cell>
        </row>
        <row r="6439">
          <cell r="A6439" t="str">
            <v>6817874</v>
          </cell>
          <cell r="B6439" t="str">
            <v>Corpo de BSCC - seção fechada de 3,0 x 3,0 m - pré-moldado - altura do aterro de 1,00 a 2,50 m - areia extraída e brita produzida</v>
          </cell>
          <cell r="C6439" t="str">
            <v>m</v>
          </cell>
          <cell r="D6439">
            <v>3305.96</v>
          </cell>
        </row>
        <row r="6440">
          <cell r="A6440" t="str">
            <v>6817881</v>
          </cell>
          <cell r="B6440" t="str">
            <v>Corpo de BSCC - seção fechada de 3,0 x 3,0 m - pré-moldado - altura do aterro de 10,00 a 12,50 m - areia e brita comerciais</v>
          </cell>
          <cell r="C6440" t="str">
            <v>m</v>
          </cell>
          <cell r="D6440">
            <v>6470.71</v>
          </cell>
        </row>
        <row r="6441">
          <cell r="A6441" t="str">
            <v>6817882</v>
          </cell>
          <cell r="B6441" t="str">
            <v>Corpo de BSCC - seção fechada de 3,0 x 3,0 m - pré-moldado - altura do aterro de 10,00 a 12,50 m - areia extraída e brita produzida</v>
          </cell>
          <cell r="C6441" t="str">
            <v>m</v>
          </cell>
          <cell r="D6441">
            <v>5959.56</v>
          </cell>
        </row>
        <row r="6442">
          <cell r="A6442" t="str">
            <v>6817883</v>
          </cell>
          <cell r="B6442" t="str">
            <v>Corpo de BSCC - seção fechada de 3,0 x 3,0 m - pré-moldado - altura do aterro de 12,50 a 15,00 m - areia e brita comerciais</v>
          </cell>
          <cell r="C6442" t="str">
            <v>m</v>
          </cell>
          <cell r="D6442">
            <v>7125.85</v>
          </cell>
        </row>
        <row r="6443">
          <cell r="A6443" t="str">
            <v>6817884</v>
          </cell>
          <cell r="B6443" t="str">
            <v>Corpo de BSCC - seção fechada de 3,0 x 3,0 m - pré-moldado - altura do aterro de 12,50 a 15,00 m - areia extraída e brita produzida</v>
          </cell>
          <cell r="C6443" t="str">
            <v>m</v>
          </cell>
          <cell r="D6443">
            <v>6613.29</v>
          </cell>
        </row>
        <row r="6444">
          <cell r="A6444" t="str">
            <v>6817875</v>
          </cell>
          <cell r="B6444" t="str">
            <v>Corpo de BSCC - seção fechada de 3,0 x 3,0 m - pré-moldado - altura do aterro de 2,50 a 5,00 m - areia e brita comerciais</v>
          </cell>
          <cell r="C6444" t="str">
            <v>m</v>
          </cell>
          <cell r="D6444">
            <v>4449.59</v>
          </cell>
        </row>
        <row r="6445">
          <cell r="A6445" t="str">
            <v>6817876</v>
          </cell>
          <cell r="B6445" t="str">
            <v>Corpo de BSCC - seção fechada de 3,0 x 3,0 m - pré-moldado - altura do aterro de 2,50 a 5,00 m - areia extraída e brita produzida</v>
          </cell>
          <cell r="C6445" t="str">
            <v>m</v>
          </cell>
          <cell r="D6445">
            <v>3995.36</v>
          </cell>
        </row>
        <row r="6446">
          <cell r="A6446" t="str">
            <v>6817877</v>
          </cell>
          <cell r="B6446" t="str">
            <v>Corpo de BSCC - seção fechada de 3,0 x 3,0 m - pré-moldado - altura do aterro de 5,00 a 7,50 m - areia e brita comerciais</v>
          </cell>
          <cell r="C6446" t="str">
            <v>m</v>
          </cell>
          <cell r="D6446">
            <v>5277.53</v>
          </cell>
        </row>
        <row r="6447">
          <cell r="A6447" t="str">
            <v>6817878</v>
          </cell>
          <cell r="B6447" t="str">
            <v>Corpo de BSCC - seção fechada de 3,0 x 3,0 m - pré-moldado - altura do aterro de 5,00 a 7,50 m - areia extraída e brita produzida</v>
          </cell>
          <cell r="C6447" t="str">
            <v>m</v>
          </cell>
          <cell r="D6447">
            <v>4857.75</v>
          </cell>
        </row>
        <row r="6448">
          <cell r="A6448" t="str">
            <v>6817879</v>
          </cell>
          <cell r="B6448" t="str">
            <v>Corpo de BSCC - seção fechada de 3,0 x 3,0 m - pré-moldado - altura do aterro de 7,50 a 10,00 m - areia e brita comerciais</v>
          </cell>
          <cell r="C6448" t="str">
            <v>m</v>
          </cell>
          <cell r="D6448">
            <v>5892.2</v>
          </cell>
        </row>
        <row r="6449">
          <cell r="A6449" t="str">
            <v>6817880</v>
          </cell>
          <cell r="B6449" t="str">
            <v>Corpo de BSCC - seção fechada de 3,0 x 3,0 m - pré-moldado - altura do aterro de 7,50 a 10,00 m - areia extraída e brita produzida</v>
          </cell>
          <cell r="C6449" t="str">
            <v>m</v>
          </cell>
          <cell r="D6449">
            <v>5381.03</v>
          </cell>
        </row>
        <row r="6450">
          <cell r="A6450" t="str">
            <v>7119788</v>
          </cell>
          <cell r="B6450" t="str">
            <v>Administração local do Estaleiro Padrão</v>
          </cell>
          <cell r="C6450" t="str">
            <v>mês</v>
          </cell>
          <cell r="D6450">
            <v>313618.53000000003</v>
          </cell>
        </row>
        <row r="6451">
          <cell r="A6451" t="str">
            <v>7119714</v>
          </cell>
          <cell r="B6451" t="str">
            <v>Amarração do sistema de fundeio - profundidade de até 50 m</v>
          </cell>
          <cell r="C6451" t="str">
            <v>un</v>
          </cell>
          <cell r="D6451">
            <v>2198.5300000000002</v>
          </cell>
        </row>
        <row r="6452">
          <cell r="A6452" t="str">
            <v>7119715</v>
          </cell>
          <cell r="B6452" t="str">
            <v>Ânodo de sacrifício para proteção do casco - fornecimento e instalação</v>
          </cell>
          <cell r="C6452" t="str">
            <v>un</v>
          </cell>
          <cell r="D6452">
            <v>1498.73</v>
          </cell>
        </row>
        <row r="6453">
          <cell r="A6453" t="str">
            <v>7119678</v>
          </cell>
          <cell r="B6453" t="str">
            <v>Beneficiamento de aço naval para construção de instalações portuárias de pequeno porte - excluso o aço naval</v>
          </cell>
          <cell r="C6453" t="str">
            <v>t</v>
          </cell>
          <cell r="D6453">
            <v>9354.5400000000009</v>
          </cell>
        </row>
        <row r="6454">
          <cell r="A6454" t="str">
            <v>7119712</v>
          </cell>
          <cell r="B6454" t="str">
            <v>Cabo de segurança para conexão da ponte - fornecimento e instalação</v>
          </cell>
          <cell r="C6454" t="str">
            <v>un</v>
          </cell>
          <cell r="D6454">
            <v>11614.49</v>
          </cell>
        </row>
        <row r="6455">
          <cell r="A6455" t="str">
            <v>7119694</v>
          </cell>
          <cell r="B6455" t="str">
            <v>Confecção de morto de concreto de 13 t</v>
          </cell>
          <cell r="C6455" t="str">
            <v>un</v>
          </cell>
          <cell r="D6455">
            <v>7808.68</v>
          </cell>
        </row>
        <row r="6456">
          <cell r="A6456" t="str">
            <v>7119695</v>
          </cell>
          <cell r="B6456" t="str">
            <v>Confecção de morto de concreto de 14 t</v>
          </cell>
          <cell r="C6456" t="str">
            <v>un</v>
          </cell>
          <cell r="D6456">
            <v>8493.1200000000008</v>
          </cell>
        </row>
        <row r="6457">
          <cell r="A6457" t="str">
            <v>7119696</v>
          </cell>
          <cell r="B6457" t="str">
            <v>Confecção de morto de concreto de 22 t</v>
          </cell>
          <cell r="C6457" t="str">
            <v>un</v>
          </cell>
          <cell r="D6457">
            <v>13626.89</v>
          </cell>
        </row>
        <row r="6458">
          <cell r="A6458" t="str">
            <v>7119697</v>
          </cell>
          <cell r="B6458" t="str">
            <v>Confecção de morto de concreto de 36 t</v>
          </cell>
          <cell r="C6458" t="str">
            <v>un</v>
          </cell>
          <cell r="D6458">
            <v>21714.39</v>
          </cell>
        </row>
        <row r="6459">
          <cell r="A6459" t="str">
            <v>7119698</v>
          </cell>
          <cell r="B6459" t="str">
            <v>Confecção de morto de concreto de 48 t</v>
          </cell>
          <cell r="C6459" t="str">
            <v>un</v>
          </cell>
          <cell r="D6459">
            <v>27669.91</v>
          </cell>
        </row>
        <row r="6460">
          <cell r="A6460" t="str">
            <v>7119688</v>
          </cell>
          <cell r="B6460" t="str">
            <v>Confecção de poita de concreto com garras metálicas de 13,3 t (peso submerso = 8 t)</v>
          </cell>
          <cell r="C6460" t="str">
            <v>un</v>
          </cell>
          <cell r="D6460">
            <v>8038.54</v>
          </cell>
        </row>
        <row r="6461">
          <cell r="A6461" t="str">
            <v>7119689</v>
          </cell>
          <cell r="B6461" t="str">
            <v>Confecção de poita de concreto com garras metálicas de 25 t (peso submerso = 15 t)</v>
          </cell>
          <cell r="C6461" t="str">
            <v>un</v>
          </cell>
          <cell r="D6461">
            <v>15451.56</v>
          </cell>
        </row>
        <row r="6462">
          <cell r="A6462" t="str">
            <v>7119690</v>
          </cell>
          <cell r="B6462" t="str">
            <v>Confecção de poita de concreto com garras metálicas de 30 t (peso submerso = 18 t)</v>
          </cell>
          <cell r="C6462" t="str">
            <v>un</v>
          </cell>
          <cell r="D6462">
            <v>18442.71</v>
          </cell>
        </row>
        <row r="6463">
          <cell r="A6463" t="str">
            <v>7119691</v>
          </cell>
          <cell r="B6463" t="str">
            <v>Confecção de poita de concreto com garras metálicas de 41,7 t (peso submerso = 25 t)</v>
          </cell>
          <cell r="C6463" t="str">
            <v>un</v>
          </cell>
          <cell r="D6463">
            <v>25548.59</v>
          </cell>
        </row>
        <row r="6464">
          <cell r="A6464" t="str">
            <v>7119692</v>
          </cell>
          <cell r="B6464" t="str">
            <v>Confecção de poita de concreto com garras metálicas de 45,8 t (peso submerso = 27,5 t)</v>
          </cell>
          <cell r="C6464" t="str">
            <v>un</v>
          </cell>
          <cell r="D6464">
            <v>28084.17</v>
          </cell>
        </row>
        <row r="6465">
          <cell r="A6465" t="str">
            <v>7119693</v>
          </cell>
          <cell r="B6465" t="str">
            <v>Confecção de poita de concreto com garras metálicas de 58,3 t (peso submerso = 35 t)</v>
          </cell>
          <cell r="C6465" t="str">
            <v>un</v>
          </cell>
          <cell r="D6465">
            <v>35682.68</v>
          </cell>
        </row>
        <row r="6466">
          <cell r="A6466" t="str">
            <v>7119687</v>
          </cell>
          <cell r="B6466" t="str">
            <v>Confecção de poita de concreto com garras metálicas de 6,7 t (peso submerso = 4 t)</v>
          </cell>
          <cell r="C6466" t="str">
            <v>un</v>
          </cell>
          <cell r="D6466">
            <v>4219.25</v>
          </cell>
        </row>
        <row r="6467">
          <cell r="A6467" t="str">
            <v>7119681</v>
          </cell>
          <cell r="B6467" t="str">
            <v>Confecção de poita de concreto de 13,3 t (peso submerso = 8 t)</v>
          </cell>
          <cell r="C6467" t="str">
            <v>un</v>
          </cell>
          <cell r="D6467">
            <v>9088.18</v>
          </cell>
        </row>
        <row r="6468">
          <cell r="A6468" t="str">
            <v>7119682</v>
          </cell>
          <cell r="B6468" t="str">
            <v>Confecção de poita de concreto de 25 t (peso submerso = 15 t)</v>
          </cell>
          <cell r="C6468" t="str">
            <v>un</v>
          </cell>
          <cell r="D6468">
            <v>17375.099999999999</v>
          </cell>
        </row>
        <row r="6469">
          <cell r="A6469" t="str">
            <v>7119683</v>
          </cell>
          <cell r="B6469" t="str">
            <v>Confecção de poita de concreto de 30 t (peso submerso = 18 t)</v>
          </cell>
          <cell r="C6469" t="str">
            <v>un</v>
          </cell>
          <cell r="D6469">
            <v>20740.48</v>
          </cell>
        </row>
        <row r="6470">
          <cell r="A6470" t="str">
            <v>7119684</v>
          </cell>
          <cell r="B6470" t="str">
            <v>Confecção de poita de concreto de 41,7 t (peso submerso = 25 t)</v>
          </cell>
          <cell r="C6470" t="str">
            <v>un</v>
          </cell>
          <cell r="D6470">
            <v>28710.61</v>
          </cell>
        </row>
        <row r="6471">
          <cell r="A6471" t="str">
            <v>7119685</v>
          </cell>
          <cell r="B6471" t="str">
            <v>Confecção de poita de concreto de 45,8 t (peso submerso = 27,5 t)</v>
          </cell>
          <cell r="C6471" t="str">
            <v>un</v>
          </cell>
          <cell r="D6471">
            <v>31554.19</v>
          </cell>
        </row>
        <row r="6472">
          <cell r="A6472" t="str">
            <v>7119686</v>
          </cell>
          <cell r="B6472" t="str">
            <v>Confecção de poita de concreto de 58,3 t (peso submerso = 35 t)</v>
          </cell>
          <cell r="C6472" t="str">
            <v>un</v>
          </cell>
          <cell r="D6472">
            <v>40079.81</v>
          </cell>
        </row>
        <row r="6473">
          <cell r="A6473" t="str">
            <v>7119680</v>
          </cell>
          <cell r="B6473" t="str">
            <v>Confecção de poita de concreto de 6,7 t (peso submerso = 4 t)</v>
          </cell>
          <cell r="C6473" t="str">
            <v>un</v>
          </cell>
          <cell r="D6473">
            <v>4757.87</v>
          </cell>
        </row>
        <row r="6474">
          <cell r="A6474" t="str">
            <v>7119710</v>
          </cell>
          <cell r="B6474" t="str">
            <v>Defensa de pneus para proteção do flutuante - confecção e instalação</v>
          </cell>
          <cell r="C6474" t="str">
            <v>un</v>
          </cell>
          <cell r="D6474">
            <v>758.56</v>
          </cell>
        </row>
        <row r="6475">
          <cell r="A6475" t="str">
            <v>7107375</v>
          </cell>
          <cell r="B6475" t="str">
            <v>Fornecimento e instalação de reservatório metálico tipo taça de 10.000 litros pintura interna e externa com escada de acesso e base de concreto armado - areia e brita comerciais</v>
          </cell>
          <cell r="C6475" t="str">
            <v>un</v>
          </cell>
          <cell r="D6475">
            <v>26073.26</v>
          </cell>
        </row>
        <row r="6476">
          <cell r="A6476" t="str">
            <v>7107376</v>
          </cell>
          <cell r="B6476" t="str">
            <v>Fornecimento e instalação de reservatório metálico tipo taça de 20.000 litros pintura interna e externa com escada de acesso e base de concreto armado - areia e brita comerciais</v>
          </cell>
          <cell r="C6476" t="str">
            <v>un</v>
          </cell>
          <cell r="D6476">
            <v>41785.040000000001</v>
          </cell>
        </row>
        <row r="6477">
          <cell r="A6477" t="str">
            <v>7107377</v>
          </cell>
          <cell r="B6477" t="str">
            <v>Fornecimento e instalação de reservatório metálico tipo taça de 30.000 litros pintura interna e externa com escada de acesso e base de concreto armado - areia e brita comerciais</v>
          </cell>
          <cell r="C6477" t="str">
            <v>un</v>
          </cell>
          <cell r="D6477">
            <v>58686.14</v>
          </cell>
        </row>
        <row r="6478">
          <cell r="A6478" t="str">
            <v>7107374</v>
          </cell>
          <cell r="B6478" t="str">
            <v>Fornecimento e instalação de reservatório metálico tipo taça de 5.000 litros pintura interna e externa com escada de acesso e base de concreto armado - areia e brita comerciais</v>
          </cell>
          <cell r="C6478" t="str">
            <v>un</v>
          </cell>
          <cell r="D6478">
            <v>16956.18</v>
          </cell>
        </row>
        <row r="6479">
          <cell r="A6479" t="str">
            <v>7119708</v>
          </cell>
          <cell r="B6479" t="str">
            <v>Guincho manual para sistema de fundeio com capacidade de tração de 100 kN - fornecimento e instalação</v>
          </cell>
          <cell r="C6479" t="str">
            <v>un</v>
          </cell>
          <cell r="D6479">
            <v>173709.14</v>
          </cell>
        </row>
        <row r="6480">
          <cell r="A6480" t="str">
            <v>7119709</v>
          </cell>
          <cell r="B6480" t="str">
            <v>Guincho manual para sistema de fundeio com capacidade de tração de 200 kN - fornecimento e instalação</v>
          </cell>
          <cell r="C6480" t="str">
            <v>un</v>
          </cell>
          <cell r="D6480">
            <v>255186.67</v>
          </cell>
        </row>
        <row r="6481">
          <cell r="A6481" t="str">
            <v>7119706</v>
          </cell>
          <cell r="B6481" t="str">
            <v>Implantação do sistema naval tipo I - ponte móvel e flutuante principal</v>
          </cell>
          <cell r="C6481" t="str">
            <v>un</v>
          </cell>
          <cell r="D6481">
            <v>52477.69</v>
          </cell>
        </row>
        <row r="6482">
          <cell r="A6482" t="str">
            <v>7119707</v>
          </cell>
          <cell r="B6482" t="str">
            <v>Implantação do sistema naval tipo II - pontes móveis, flutuante intermediário e flutuante principal</v>
          </cell>
          <cell r="C6482" t="str">
            <v>un</v>
          </cell>
          <cell r="D6482">
            <v>124958.04</v>
          </cell>
        </row>
        <row r="6483">
          <cell r="A6483" t="str">
            <v>7119787</v>
          </cell>
          <cell r="B6483" t="str">
            <v>Instalações do Estaleiro Padrão para o beneficiamento de estruturas navais, inclusive mobiliário, equipamentos de informática e de segurança</v>
          </cell>
          <cell r="C6483" t="str">
            <v>m²</v>
          </cell>
          <cell r="D6483">
            <v>342.34</v>
          </cell>
        </row>
        <row r="6484">
          <cell r="A6484" t="str">
            <v>7119647</v>
          </cell>
          <cell r="B6484" t="str">
            <v>Lançamento da embarcação sobre carreira em água</v>
          </cell>
          <cell r="C6484" t="str">
            <v>un</v>
          </cell>
          <cell r="D6484">
            <v>2630.32</v>
          </cell>
        </row>
        <row r="6485">
          <cell r="A6485" t="str">
            <v>7119679</v>
          </cell>
          <cell r="B6485" t="str">
            <v>Lançamento de poita de concreto - peso submerso</v>
          </cell>
          <cell r="C6485" t="str">
            <v>t</v>
          </cell>
          <cell r="D6485">
            <v>47.35</v>
          </cell>
        </row>
        <row r="6486">
          <cell r="A6486" t="str">
            <v>7119711</v>
          </cell>
          <cell r="B6486" t="str">
            <v>Mancal de conexão - confecção e instalação</v>
          </cell>
          <cell r="C6486" t="str">
            <v>un</v>
          </cell>
          <cell r="D6486">
            <v>855.71</v>
          </cell>
        </row>
        <row r="6487">
          <cell r="A6487" t="str">
            <v>7107379</v>
          </cell>
          <cell r="B6487" t="str">
            <v>Manutenção de tratamento superficial e pintura da área interna do flutuante (tanques de reserva de flutuabilidade)</v>
          </cell>
          <cell r="C6487" t="str">
            <v>m²</v>
          </cell>
          <cell r="D6487">
            <v>51.36</v>
          </cell>
        </row>
        <row r="6488">
          <cell r="A6488" t="str">
            <v>7107381</v>
          </cell>
          <cell r="B6488" t="str">
            <v>Manutenção de tratamento superficial e pintura da parte externa do flutuante (costados e espelhos de proa e popa) - exceto fundo</v>
          </cell>
          <cell r="C6488" t="str">
            <v>m²</v>
          </cell>
          <cell r="D6488">
            <v>53.1</v>
          </cell>
        </row>
        <row r="6489">
          <cell r="A6489" t="str">
            <v>7107380</v>
          </cell>
          <cell r="B6489" t="str">
            <v>Manutenção de tratamento superficial e pintura da ponte, convés, casarias e demais estruturas metálicas navais sobre os flutuantes</v>
          </cell>
          <cell r="C6489" t="str">
            <v>m²</v>
          </cell>
          <cell r="D6489">
            <v>57.71</v>
          </cell>
        </row>
        <row r="6490">
          <cell r="A6490" t="str">
            <v>7107382</v>
          </cell>
          <cell r="B6490" t="str">
            <v>Manutenção de tratamento superficial e pintura do fundo do flutuante</v>
          </cell>
          <cell r="C6490" t="str">
            <v>m²</v>
          </cell>
          <cell r="D6490">
            <v>139.24</v>
          </cell>
        </row>
        <row r="6491">
          <cell r="A6491" t="str">
            <v>7119713</v>
          </cell>
          <cell r="B6491" t="str">
            <v>Molinete manual para sistema de fundeio com capacidade de tração de 70 kN - fornecimento e instalação</v>
          </cell>
          <cell r="C6491" t="str">
            <v>un</v>
          </cell>
          <cell r="D6491">
            <v>281037.87</v>
          </cell>
        </row>
        <row r="6492">
          <cell r="A6492" t="str">
            <v>7119646</v>
          </cell>
          <cell r="B6492" t="str">
            <v>Transporte interno em estaleiro para movimentação de peças</v>
          </cell>
          <cell r="C6492" t="str">
            <v>t</v>
          </cell>
          <cell r="D6492">
            <v>1137.76</v>
          </cell>
        </row>
        <row r="6493">
          <cell r="A6493" t="str">
            <v>7107384</v>
          </cell>
          <cell r="B6493" t="str">
            <v>Tratamento superficial e pintura da ponte e demais estruturas metálicas navais - exceto fundo do flutuante</v>
          </cell>
          <cell r="C6493" t="str">
            <v>m²</v>
          </cell>
          <cell r="D6493">
            <v>91.97</v>
          </cell>
        </row>
        <row r="6494">
          <cell r="A6494" t="str">
            <v>7107378</v>
          </cell>
          <cell r="B6494" t="str">
            <v>Tratamento superficial e pintura do fundo do flutuante</v>
          </cell>
          <cell r="C6494" t="str">
            <v>m²</v>
          </cell>
          <cell r="D6494">
            <v>163.19999999999999</v>
          </cell>
        </row>
      </sheetData>
      <sheetData sheetId="2">
        <row r="4">
          <cell r="A4" t="str">
            <v>0307731</v>
          </cell>
        </row>
        <row r="12">
          <cell r="A12">
            <v>40078</v>
          </cell>
          <cell r="B12" t="str">
            <v>Reparo de cerca ( substituição de mourões, grampo e arame farpado), inclusive transportes de todos os materiais</v>
          </cell>
          <cell r="C12" t="str">
            <v>M</v>
          </cell>
          <cell r="D12">
            <v>9.5929289652935452</v>
          </cell>
          <cell r="E12" t="str">
            <v>A incluir</v>
          </cell>
        </row>
        <row r="13">
          <cell r="A13">
            <v>40079</v>
          </cell>
          <cell r="B13" t="str">
            <v>Recomposição mecânica de aterros</v>
          </cell>
          <cell r="C13" t="str">
            <v>M3</v>
          </cell>
          <cell r="D13">
            <v>33.554978916639634</v>
          </cell>
          <cell r="E13" t="str">
            <v>A incluir</v>
          </cell>
        </row>
        <row r="14">
          <cell r="A14">
            <v>40080</v>
          </cell>
          <cell r="B14" t="str">
            <v>Remoção mecânica de barreiras</v>
          </cell>
          <cell r="C14" t="str">
            <v>M3</v>
          </cell>
          <cell r="D14">
            <v>2.6029841063898798</v>
          </cell>
          <cell r="E14" t="str">
            <v>A incluir</v>
          </cell>
        </row>
        <row r="15">
          <cell r="A15">
            <v>40081</v>
          </cell>
          <cell r="B15" t="str">
            <v>Conformação de taludes de corte</v>
          </cell>
          <cell r="C15" t="str">
            <v>M3</v>
          </cell>
          <cell r="D15">
            <v>11.125527084009082</v>
          </cell>
        </row>
        <row r="16">
          <cell r="A16">
            <v>40082</v>
          </cell>
          <cell r="B16" t="str">
            <v>Reconformação mecânica de plataforma (patrolamento)</v>
          </cell>
          <cell r="C16" t="str">
            <v>M2</v>
          </cell>
          <cell r="D16">
            <v>0.15407071034706454</v>
          </cell>
        </row>
        <row r="17">
          <cell r="A17">
            <v>40083</v>
          </cell>
          <cell r="B17" t="str">
            <v>Recomposição de revestimento primário (tudo incluído)</v>
          </cell>
          <cell r="C17" t="str">
            <v>M2</v>
          </cell>
          <cell r="D17">
            <v>4.0626013623094384</v>
          </cell>
          <cell r="E17" t="str">
            <v>A incluir</v>
          </cell>
        </row>
        <row r="18">
          <cell r="A18">
            <v>40084</v>
          </cell>
          <cell r="B18" t="str">
            <v>Desobstrução manual de valetas</v>
          </cell>
          <cell r="C18" t="str">
            <v>M</v>
          </cell>
          <cell r="D18">
            <v>2.1894258838793381</v>
          </cell>
        </row>
        <row r="19">
          <cell r="A19">
            <v>40085</v>
          </cell>
          <cell r="B19" t="str">
            <v>Limpeza de sarjeta e meio-fio</v>
          </cell>
          <cell r="C19" t="str">
            <v>M</v>
          </cell>
          <cell r="D19">
            <v>1.6380149205319494</v>
          </cell>
        </row>
        <row r="20">
          <cell r="A20">
            <v>40086</v>
          </cell>
          <cell r="B20" t="str">
            <v>Limpeza e desobstrução de bueiros</v>
          </cell>
          <cell r="C20" t="str">
            <v>M</v>
          </cell>
          <cell r="D20">
            <v>39.855660071359061</v>
          </cell>
        </row>
        <row r="21">
          <cell r="A21">
            <v>40087</v>
          </cell>
          <cell r="B21" t="str">
            <v>Limpeza e desobstrução de caixa coletora</v>
          </cell>
          <cell r="C21" t="str">
            <v>Ud</v>
          </cell>
          <cell r="D21">
            <v>156.10606552059681</v>
          </cell>
        </row>
        <row r="22">
          <cell r="A22">
            <v>40088</v>
          </cell>
          <cell r="B22" t="str">
            <v>Reparo de bueiros tubulares</v>
          </cell>
          <cell r="C22" t="str">
            <v>Ud</v>
          </cell>
          <cell r="D22">
            <v>992.2153746350956</v>
          </cell>
          <cell r="E22" t="str">
            <v>A incluir</v>
          </cell>
        </row>
        <row r="23">
          <cell r="A23">
            <v>40089</v>
          </cell>
          <cell r="B23" t="str">
            <v>Reparo de bueiros celulares (inclusive boca)</v>
          </cell>
          <cell r="C23" t="str">
            <v>Ud</v>
          </cell>
          <cell r="D23">
            <v>2054.5329224781058</v>
          </cell>
          <cell r="E23" t="str">
            <v>A incluir</v>
          </cell>
        </row>
        <row r="24">
          <cell r="A24">
            <v>40092</v>
          </cell>
          <cell r="B24" t="str">
            <v>Reparo de caixa  coletora</v>
          </cell>
          <cell r="C24" t="str">
            <v>Ud</v>
          </cell>
          <cell r="D24">
            <v>367.5154070710347</v>
          </cell>
          <cell r="E24" t="str">
            <v>A incluir</v>
          </cell>
        </row>
        <row r="25">
          <cell r="A25">
            <v>40094</v>
          </cell>
          <cell r="B25" t="str">
            <v>Placas de sinalização, assentamento</v>
          </cell>
          <cell r="C25" t="str">
            <v>M2</v>
          </cell>
          <cell r="D25">
            <v>130.6357444048005</v>
          </cell>
        </row>
        <row r="26">
          <cell r="A26">
            <v>40095</v>
          </cell>
          <cell r="B26" t="str">
            <v>Placas de sinalização, inclusive materiais, substituição</v>
          </cell>
          <cell r="C26" t="str">
            <v>M2</v>
          </cell>
          <cell r="D26">
            <v>402.87868958806354</v>
          </cell>
          <cell r="E26" t="str">
            <v>A incluir</v>
          </cell>
        </row>
        <row r="27">
          <cell r="A27">
            <v>40096</v>
          </cell>
          <cell r="B27" t="str">
            <v>Defensas metálicas (espessura lâminas = 3 mm), inclusive fornecimento de materiais,
substituição</v>
          </cell>
          <cell r="C27" t="str">
            <v>M</v>
          </cell>
          <cell r="D27">
            <v>459.71456373662011</v>
          </cell>
        </row>
        <row r="28">
          <cell r="A28">
            <v>40100</v>
          </cell>
          <cell r="B28" t="str">
            <v>Limpeza e pintura de guarda-corpo</v>
          </cell>
          <cell r="C28" t="str">
            <v>M</v>
          </cell>
          <cell r="D28">
            <v>132.76840739539409</v>
          </cell>
        </row>
        <row r="29">
          <cell r="A29">
            <v>40101</v>
          </cell>
          <cell r="B29" t="str">
            <v>Arborização (mudas de árvores com altura até 1,50 m)</v>
          </cell>
          <cell r="C29" t="str">
            <v>Ud</v>
          </cell>
          <cell r="D29">
            <v>230.5384365877392</v>
          </cell>
        </row>
        <row r="30">
          <cell r="A30">
            <v>40102</v>
          </cell>
          <cell r="B30" t="str">
            <v>Revestimento vegetal com grama em placas, inclusive transporte de grama</v>
          </cell>
          <cell r="C30" t="str">
            <v>M2</v>
          </cell>
          <cell r="D30">
            <v>20.126500162179696</v>
          </cell>
          <cell r="E30" t="str">
            <v>A incluir</v>
          </cell>
        </row>
        <row r="31">
          <cell r="A31">
            <v>40104</v>
          </cell>
          <cell r="B31" t="str">
            <v>Cerca com mourões de madeira, inclusive escavação e transporte de mourão e arame farpado</v>
          </cell>
          <cell r="C31" t="str">
            <v>M</v>
          </cell>
          <cell r="D31">
            <v>19.437236457995457</v>
          </cell>
          <cell r="E31" t="str">
            <v>A incluir</v>
          </cell>
        </row>
        <row r="32">
          <cell r="A32">
            <v>40105</v>
          </cell>
          <cell r="B32" t="str">
            <v>Desmatamento, destocamento e limpeza</v>
          </cell>
          <cell r="C32" t="str">
            <v>M2</v>
          </cell>
          <cell r="D32">
            <v>0.8676613687966267</v>
          </cell>
        </row>
        <row r="33">
          <cell r="A33">
            <v>40106</v>
          </cell>
          <cell r="B33" t="str">
            <v>Escavação, carga e transporte de material de 1º categoria</v>
          </cell>
          <cell r="C33" t="str">
            <v>M3</v>
          </cell>
          <cell r="D33">
            <v>15.115147583522543</v>
          </cell>
          <cell r="E33" t="str">
            <v>A incluir</v>
          </cell>
        </row>
        <row r="34">
          <cell r="A34">
            <v>40107</v>
          </cell>
          <cell r="B34" t="str">
            <v>Compactação de aterros 100% PN</v>
          </cell>
          <cell r="C34" t="str">
            <v>M3</v>
          </cell>
          <cell r="D34">
            <v>8.3684722672721374</v>
          </cell>
        </row>
        <row r="35">
          <cell r="A35">
            <v>40108</v>
          </cell>
          <cell r="B35" t="str">
            <v>Compactação de subleito</v>
          </cell>
          <cell r="C35" t="str">
            <v>M2</v>
          </cell>
          <cell r="D35">
            <v>4.0139474537787869</v>
          </cell>
        </row>
        <row r="36">
          <cell r="A36">
            <v>40110</v>
          </cell>
          <cell r="B36" t="str">
            <v>Base de solo estabilizada granulométricamente sem  mistura inclusive escavação e carga</v>
          </cell>
          <cell r="C36" t="str">
            <v>M3</v>
          </cell>
          <cell r="D36">
            <v>51.1271488809601</v>
          </cell>
        </row>
        <row r="37">
          <cell r="A37">
            <v>40111</v>
          </cell>
          <cell r="B37" t="str">
            <v>Imprimação inclusive fornecimento e transporte do CM-30</v>
          </cell>
          <cell r="C37" t="str">
            <v>M2</v>
          </cell>
          <cell r="D37">
            <v>7.6548816088225742</v>
          </cell>
          <cell r="E37" t="str">
            <v>A incluir</v>
          </cell>
        </row>
        <row r="38">
          <cell r="A38">
            <v>40112</v>
          </cell>
          <cell r="B38" t="str">
            <v>Pintura de ligação, inclusive fornecimento e transporte da emulsão</v>
          </cell>
          <cell r="C38" t="str">
            <v>M2</v>
          </cell>
          <cell r="D38">
            <v>2.7732727862471616</v>
          </cell>
          <cell r="E38" t="str">
            <v>A incluir</v>
          </cell>
        </row>
        <row r="39">
          <cell r="A39">
            <v>40114</v>
          </cell>
          <cell r="B39" t="str">
            <v>PMF - Usinagem, aquisição e transportes dos materiais</v>
          </cell>
          <cell r="C39" t="str">
            <v>t</v>
          </cell>
          <cell r="D39">
            <v>339.14206941290951</v>
          </cell>
          <cell r="E39" t="str">
            <v>A incluir</v>
          </cell>
        </row>
        <row r="40">
          <cell r="A40">
            <v>40115</v>
          </cell>
          <cell r="B40" t="str">
            <v>CBUQ - Usinagem, aquisição e transporte dos materiais</v>
          </cell>
          <cell r="C40" t="str">
            <v>t</v>
          </cell>
          <cell r="D40">
            <v>394.88323061952644</v>
          </cell>
          <cell r="E40" t="str">
            <v>A incluir</v>
          </cell>
        </row>
        <row r="41">
          <cell r="A41">
            <v>40116</v>
          </cell>
          <cell r="B41" t="str">
            <v>Obturação de buracos com PMF (tudo incluído)</v>
          </cell>
          <cell r="C41" t="str">
            <v>M2</v>
          </cell>
          <cell r="D41">
            <v>86.27959779435615</v>
          </cell>
          <cell r="E41" t="str">
            <v>A incluir</v>
          </cell>
        </row>
        <row r="42">
          <cell r="A42">
            <v>40117</v>
          </cell>
          <cell r="B42" t="str">
            <v>Obturação de buracos com PMF usinado pelo DER-ES (tudo incluído)</v>
          </cell>
          <cell r="C42" t="str">
            <v>M2</v>
          </cell>
          <cell r="D42">
            <v>56.438533895556269</v>
          </cell>
          <cell r="E42" t="str">
            <v>A incluir</v>
          </cell>
        </row>
        <row r="43">
          <cell r="A43">
            <v>40118</v>
          </cell>
          <cell r="B43" t="str">
            <v>Obturação de buracos com CBUQ (tudo incluído)</v>
          </cell>
          <cell r="C43" t="str">
            <v>M2</v>
          </cell>
          <cell r="D43">
            <v>93.975024326954255</v>
          </cell>
          <cell r="E43" t="str">
            <v>A incluir</v>
          </cell>
        </row>
        <row r="44">
          <cell r="A44">
            <v>40119</v>
          </cell>
          <cell r="B44" t="str">
            <v>Remendo com massa asfáltica fria (tudo incluído)</v>
          </cell>
          <cell r="C44" t="str">
            <v>M2</v>
          </cell>
          <cell r="D44">
            <v>45.56438533895556</v>
          </cell>
          <cell r="E44" t="str">
            <v>A incluir</v>
          </cell>
        </row>
        <row r="45">
          <cell r="A45">
            <v>40120</v>
          </cell>
          <cell r="B45" t="str">
            <v>Remendo com massa asfáltica fria usinada pelo DER-ES (tudo incluído)</v>
          </cell>
          <cell r="C45" t="str">
            <v>M2</v>
          </cell>
          <cell r="D45">
            <v>15.723321440155692</v>
          </cell>
          <cell r="E45" t="str">
            <v>A incluir</v>
          </cell>
        </row>
        <row r="46">
          <cell r="A46">
            <v>40121</v>
          </cell>
          <cell r="B46" t="str">
            <v>Remendo com massa asfáltica quente (tudo incluído)</v>
          </cell>
          <cell r="C46" t="str">
            <v>M2</v>
          </cell>
          <cell r="D46">
            <v>53.267920856308784</v>
          </cell>
          <cell r="E46" t="str">
            <v>A incluir</v>
          </cell>
        </row>
        <row r="47">
          <cell r="A47">
            <v>40122</v>
          </cell>
          <cell r="B47" t="str">
            <v>Remendo com massa asfáltica fria (tudo incluído)</v>
          </cell>
          <cell r="C47" t="str">
            <v>t</v>
          </cell>
          <cell r="D47">
            <v>515.155692507298</v>
          </cell>
          <cell r="E47" t="str">
            <v>A incluir</v>
          </cell>
        </row>
        <row r="48">
          <cell r="A48">
            <v>40123</v>
          </cell>
          <cell r="B48" t="str">
            <v>Remendo com massa asfáltica quente (tudo incluído)</v>
          </cell>
          <cell r="C48" t="str">
            <v>t</v>
          </cell>
          <cell r="D48">
            <v>564.48264677262409</v>
          </cell>
          <cell r="E48" t="str">
            <v>A incluir</v>
          </cell>
        </row>
        <row r="49">
          <cell r="A49">
            <v>40126</v>
          </cell>
          <cell r="B49">
            <v>7</v>
          </cell>
          <cell r="C49" t="str">
            <v>M2</v>
          </cell>
          <cell r="D49">
            <v>5.5222186182289974</v>
          </cell>
          <cell r="E49" t="str">
            <v>A incluir</v>
          </cell>
        </row>
        <row r="50">
          <cell r="A50">
            <v>40127</v>
          </cell>
          <cell r="B50" t="str">
            <v>Lama asfáltica (faixa II - ISSA) (tudo incluído)</v>
          </cell>
          <cell r="C50" t="str">
            <v>M2</v>
          </cell>
          <cell r="D50">
            <v>7.5981187155368133</v>
          </cell>
          <cell r="E50" t="str">
            <v>A incluir</v>
          </cell>
        </row>
        <row r="51">
          <cell r="A51">
            <v>40128</v>
          </cell>
          <cell r="B51" t="str">
            <v>Lama asfáltica (faixa III - ISSA) (tudo incluído)</v>
          </cell>
          <cell r="C51" t="str">
            <v>M2</v>
          </cell>
          <cell r="D51">
            <v>10.09568602011028</v>
          </cell>
          <cell r="E51" t="str">
            <v>A incluir</v>
          </cell>
        </row>
        <row r="52">
          <cell r="A52">
            <v>40129</v>
          </cell>
          <cell r="B52" t="str">
            <v>Lama asfáltica (faixa IV - ISSA) (tudo incluído)</v>
          </cell>
          <cell r="C52" t="str">
            <v>M2</v>
          </cell>
          <cell r="D52">
            <v>13.339279922153745</v>
          </cell>
          <cell r="E52" t="str">
            <v>A incluir</v>
          </cell>
        </row>
        <row r="53">
          <cell r="A53">
            <v>40130</v>
          </cell>
          <cell r="B53" t="str">
            <v>Recomposição de revestimento c/ CBUQ - Inclusive fornecimento e transporte dos materiais</v>
          </cell>
          <cell r="C53" t="str">
            <v>t</v>
          </cell>
          <cell r="D53">
            <v>427.05968212779754</v>
          </cell>
          <cell r="E53" t="str">
            <v>A incluir</v>
          </cell>
        </row>
        <row r="54">
          <cell r="A54">
            <v>40131</v>
          </cell>
          <cell r="B54" t="str">
            <v>Recomposição de revestimento c/ PMF - Inclusive fornecimento e transporte dos materiais</v>
          </cell>
          <cell r="C54" t="str">
            <v>t</v>
          </cell>
          <cell r="D54">
            <v>368.10736295815758</v>
          </cell>
          <cell r="E54" t="str">
            <v>A incluir</v>
          </cell>
        </row>
        <row r="55">
          <cell r="A55">
            <v>40134</v>
          </cell>
          <cell r="B55" t="str">
            <v>Demolição e remoção de estrutura de pavimento inclusive capa asfáltica</v>
          </cell>
          <cell r="C55" t="str">
            <v>M2</v>
          </cell>
          <cell r="D55">
            <v>7.6629905935776828</v>
          </cell>
        </row>
        <row r="56">
          <cell r="A56">
            <v>40135</v>
          </cell>
          <cell r="B56" t="str">
            <v>Fresagem de pavimento asfáltico à frio, inclusive transporte do material</v>
          </cell>
          <cell r="C56" t="str">
            <v>M2</v>
          </cell>
          <cell r="D56">
            <v>18.058709049626984</v>
          </cell>
        </row>
        <row r="57">
          <cell r="A57">
            <v>40136</v>
          </cell>
          <cell r="B57" t="str">
            <v>Corpo e berço de bueiro tubular, inclusive transporte do tubo</v>
          </cell>
          <cell r="C57" t="str">
            <v>M</v>
          </cell>
          <cell r="D57">
            <v>757.92247810574111</v>
          </cell>
          <cell r="E57" t="str">
            <v>A incluir</v>
          </cell>
        </row>
        <row r="58">
          <cell r="A58">
            <v>40137</v>
          </cell>
          <cell r="B58" t="str">
            <v>Boca de bueiro tubular em concreto ciclópico inclusive escavação, tudo incluído</v>
          </cell>
          <cell r="C58" t="str">
            <v>Ud</v>
          </cell>
          <cell r="D58">
            <v>1834.3739863769056</v>
          </cell>
          <cell r="E58" t="str">
            <v>A incluir</v>
          </cell>
        </row>
        <row r="59">
          <cell r="A59">
            <v>40138</v>
          </cell>
          <cell r="B59" t="str">
            <v>Caixa coletora em concreto fck=10,0 MPa inclusive escavação, tudo incluído</v>
          </cell>
          <cell r="C59" t="str">
            <v>Ud</v>
          </cell>
          <cell r="D59">
            <v>3023.5241647745702</v>
          </cell>
          <cell r="E59" t="str">
            <v>A incluir</v>
          </cell>
        </row>
        <row r="60">
          <cell r="A60">
            <v>40141</v>
          </cell>
          <cell r="B60" t="str">
            <v>Meio-fio pré-moldado em concreto, inclusive caiação e transporte do meio-fio</v>
          </cell>
          <cell r="C60" t="str">
            <v>M</v>
          </cell>
          <cell r="D60">
            <v>70.402205643853378</v>
          </cell>
          <cell r="E60" t="str">
            <v>A incluir</v>
          </cell>
        </row>
        <row r="61">
          <cell r="A61">
            <v>40143</v>
          </cell>
          <cell r="B61" t="str">
            <v>Colchão drenante de brita 1, inclusive fornecimento, espalhamento, compactação e transporte
da brita</v>
          </cell>
          <cell r="C61" t="str">
            <v>M3</v>
          </cell>
          <cell r="D61">
            <v>138.23386312033733</v>
          </cell>
          <cell r="E61" t="str">
            <v>A incluir</v>
          </cell>
        </row>
        <row r="62">
          <cell r="A62">
            <v>40144</v>
          </cell>
          <cell r="B62" t="str">
            <v>Dreno profundo D=0,20 m com enchimento brita e areia, tudo incluído</v>
          </cell>
          <cell r="C62" t="str">
            <v>M</v>
          </cell>
          <cell r="D62">
            <v>176.95426532598117</v>
          </cell>
          <cell r="E62" t="str">
            <v>A incluir</v>
          </cell>
        </row>
        <row r="63">
          <cell r="A63">
            <v>40148</v>
          </cell>
          <cell r="B63" t="str">
            <v>Pintura de dispositivos de drenagem</v>
          </cell>
          <cell r="C63" t="str">
            <v>M</v>
          </cell>
          <cell r="D63">
            <v>3.7950048653908528</v>
          </cell>
        </row>
        <row r="64">
          <cell r="A64">
            <v>40149</v>
          </cell>
          <cell r="B64" t="str">
            <v>Pintura de pontes a base de cal</v>
          </cell>
          <cell r="C64" t="str">
            <v>M2</v>
          </cell>
          <cell r="D64">
            <v>7.7846253649043131</v>
          </cell>
        </row>
        <row r="65">
          <cell r="A65">
            <v>40164</v>
          </cell>
          <cell r="B65" t="str">
            <v>Demolição de edificações</v>
          </cell>
          <cell r="C65" t="str">
            <v>M2</v>
          </cell>
          <cell r="D65">
            <v>60.906584495621146</v>
          </cell>
        </row>
        <row r="66">
          <cell r="A66">
            <v>40166</v>
          </cell>
          <cell r="B66" t="str">
            <v>Roçada mecânica</v>
          </cell>
          <cell r="C66" t="str">
            <v>M2</v>
          </cell>
          <cell r="D66">
            <v>0.2270515731430425</v>
          </cell>
        </row>
        <row r="67">
          <cell r="A67">
            <v>40167</v>
          </cell>
          <cell r="B67" t="str">
            <v>Limpeza, desmatamento e destocamento de árvores com diâmetro até 15 cm, com trator de
esteira</v>
          </cell>
          <cell r="C67" t="str">
            <v>M2</v>
          </cell>
          <cell r="D67">
            <v>0.70548167369445336</v>
          </cell>
        </row>
        <row r="68">
          <cell r="A68">
            <v>40168</v>
          </cell>
          <cell r="B68" t="str">
            <v>Limpeza, desmatamento e destocamento de jazida com remoçao 15 cm solo orgânico</v>
          </cell>
          <cell r="C68" t="str">
            <v>M2</v>
          </cell>
          <cell r="D68">
            <v>3.1462860849821599</v>
          </cell>
        </row>
        <row r="69">
          <cell r="A69">
            <v>40169</v>
          </cell>
          <cell r="B69" t="str">
            <v>Limpeza e desmatamento em área alagada (pântano) com ferramentas manuais, inclusive
moto serra</v>
          </cell>
          <cell r="C69" t="str">
            <v>M2</v>
          </cell>
          <cell r="D69">
            <v>10.09568602011028</v>
          </cell>
        </row>
        <row r="70">
          <cell r="A70">
            <v>40170</v>
          </cell>
          <cell r="B70" t="str">
            <v>Limpeza de acostamento</v>
          </cell>
          <cell r="C70" t="str">
            <v>M2</v>
          </cell>
          <cell r="D70">
            <v>1.0298410638987998</v>
          </cell>
        </row>
        <row r="71">
          <cell r="A71">
            <v>40171</v>
          </cell>
          <cell r="B71" t="str">
            <v>Destocamento de árvores com diâmetro de 15 a 30 cm, com trator de esteira</v>
          </cell>
          <cell r="C71" t="str">
            <v>Ud</v>
          </cell>
          <cell r="D71">
            <v>18.293869607525135</v>
          </cell>
        </row>
        <row r="72">
          <cell r="A72">
            <v>40172</v>
          </cell>
          <cell r="B72" t="str">
            <v>Destocamento de árvores com diâmetro  &gt; 30 cm, com trator de esteira</v>
          </cell>
          <cell r="C72" t="str">
            <v>Ud</v>
          </cell>
          <cell r="D72">
            <v>36.595848199805381</v>
          </cell>
        </row>
        <row r="73">
          <cell r="A73">
            <v>40177</v>
          </cell>
          <cell r="B73" t="str">
            <v>Espalhamento de material de 1ª categoria com trator de esteiras</v>
          </cell>
          <cell r="C73" t="str">
            <v>M3</v>
          </cell>
          <cell r="D73">
            <v>5.7492701913720401</v>
          </cell>
        </row>
        <row r="74">
          <cell r="A74">
            <v>40178</v>
          </cell>
          <cell r="B74" t="str">
            <v>Escalonamento de taludes, com trator de esteiras</v>
          </cell>
          <cell r="C74" t="str">
            <v>M3</v>
          </cell>
          <cell r="D74">
            <v>9.4226402854362625</v>
          </cell>
        </row>
        <row r="75">
          <cell r="A75">
            <v>40179</v>
          </cell>
          <cell r="B75" t="str">
            <v>Escavação, carga e transporte de material de 1ª cat. até 200 m com moto-escavo-
transportador</v>
          </cell>
          <cell r="C75" t="str">
            <v>M3</v>
          </cell>
          <cell r="D75">
            <v>16.315277327278626</v>
          </cell>
        </row>
        <row r="76">
          <cell r="A76">
            <v>40180</v>
          </cell>
          <cell r="B76" t="str">
            <v>Escavação, carga e transporte de material de 1ª cat. 200 a 400 m com moto-escavo-
transportador</v>
          </cell>
          <cell r="C76" t="str">
            <v>M3</v>
          </cell>
          <cell r="D76">
            <v>18.545248134933505</v>
          </cell>
        </row>
        <row r="77">
          <cell r="A77">
            <v>40181</v>
          </cell>
          <cell r="B77" t="str">
            <v>Escavação, carga e transporte de material de 1ª cat. 400 a 600 m com moto-escavo-
transportador</v>
          </cell>
          <cell r="C77" t="str">
            <v>M3</v>
          </cell>
          <cell r="D77">
            <v>20.807654881608823</v>
          </cell>
        </row>
        <row r="78">
          <cell r="A78">
            <v>40182</v>
          </cell>
          <cell r="B78" t="str">
            <v>Escavação, carga e transporte de material de 1ª cat. 600 a 800 m com moto-escavo-
transportador</v>
          </cell>
          <cell r="C78" t="str">
            <v>M3</v>
          </cell>
          <cell r="D78">
            <v>23.645799545896853</v>
          </cell>
        </row>
        <row r="79">
          <cell r="A79">
            <v>40183</v>
          </cell>
          <cell r="B79" t="str">
            <v>Escavação, carga e transporte de material de 1ª cat. 800 a 1000 m com moto-escavo-
transportador</v>
          </cell>
          <cell r="C79" t="str">
            <v>M3</v>
          </cell>
          <cell r="D79">
            <v>25.056762893285757</v>
          </cell>
        </row>
        <row r="80">
          <cell r="A80">
            <v>40184</v>
          </cell>
          <cell r="B80" t="str">
            <v>Escavação, carga e transporte de material de 1ª cat. 1000 a 1200 m com moto-escavo-
transportador</v>
          </cell>
          <cell r="C80" t="str">
            <v>M3</v>
          </cell>
          <cell r="D80">
            <v>27.878689588063576</v>
          </cell>
        </row>
        <row r="81">
          <cell r="A81">
            <v>40191</v>
          </cell>
          <cell r="B81" t="str">
            <v>Escavação, carga e transporte de material de 2ª cat. até 200 m com moto-escavo-
transportador</v>
          </cell>
          <cell r="C81" t="str">
            <v>M3</v>
          </cell>
          <cell r="D81">
            <v>24.878365228673367</v>
          </cell>
        </row>
        <row r="82">
          <cell r="A82">
            <v>40192</v>
          </cell>
          <cell r="B82" t="str">
            <v>Escavação, carga e transporte de material de 2ª cat. 200 a 400 m com moto-escavo-
transportador</v>
          </cell>
          <cell r="C82" t="str">
            <v>M3</v>
          </cell>
          <cell r="D82">
            <v>26.565034057735968</v>
          </cell>
        </row>
        <row r="83">
          <cell r="A83">
            <v>40193</v>
          </cell>
          <cell r="B83" t="str">
            <v>Escavação, carga e transporte de material de 2ª cat. 400 a 600 m com moto-escavo-
transportador</v>
          </cell>
          <cell r="C83" t="str">
            <v>M3</v>
          </cell>
          <cell r="D83">
            <v>29.013947453778787</v>
          </cell>
        </row>
        <row r="84">
          <cell r="A84">
            <v>40194</v>
          </cell>
          <cell r="B84" t="str">
            <v>Escavação, carga e transporte de material de 2ª cat. 600 a 800 m com moto-escavo-
transportador</v>
          </cell>
          <cell r="C84" t="str">
            <v>M3</v>
          </cell>
          <cell r="D84">
            <v>32.906260136230941</v>
          </cell>
        </row>
        <row r="85">
          <cell r="A85">
            <v>40195</v>
          </cell>
          <cell r="B85" t="str">
            <v>Escavação, carga e transporte de material de 2ª cat. 800 a 1000 m com moto-escavo-
transportador</v>
          </cell>
          <cell r="C85" t="str">
            <v>M3</v>
          </cell>
          <cell r="D85">
            <v>35.128121959130716</v>
          </cell>
        </row>
        <row r="86">
          <cell r="A86">
            <v>40196</v>
          </cell>
          <cell r="B86">
            <v>7</v>
          </cell>
          <cell r="C86" t="str">
            <v>M3</v>
          </cell>
          <cell r="D86">
            <v>38.314952967888416</v>
          </cell>
        </row>
        <row r="87">
          <cell r="A87">
            <v>40216</v>
          </cell>
          <cell r="B87" t="str">
            <v>Escavação e carga de material de 3ª categoria (fogo controlado)</v>
          </cell>
          <cell r="C87" t="str">
            <v>M3</v>
          </cell>
          <cell r="D87">
            <v>134.91728835549787</v>
          </cell>
        </row>
        <row r="88">
          <cell r="A88">
            <v>40217</v>
          </cell>
          <cell r="B88" t="str">
            <v>Desmonte de rocha</v>
          </cell>
          <cell r="C88" t="str">
            <v>M3</v>
          </cell>
          <cell r="D88">
            <v>57.468374959455076</v>
          </cell>
        </row>
        <row r="89">
          <cell r="A89">
            <v>40218</v>
          </cell>
          <cell r="B89" t="str">
            <v>Fragmentação de rocha (fogacheamento)</v>
          </cell>
          <cell r="C89" t="str">
            <v>M3</v>
          </cell>
          <cell r="D89">
            <v>60.249756730457342</v>
          </cell>
        </row>
        <row r="90">
          <cell r="A90">
            <v>40219</v>
          </cell>
          <cell r="B90" t="str">
            <v>Pré-fissuramento de taludes de rocha</v>
          </cell>
          <cell r="C90" t="str">
            <v>M2</v>
          </cell>
          <cell r="D90">
            <v>43.358741485566007</v>
          </cell>
        </row>
        <row r="91">
          <cell r="A91">
            <v>40220</v>
          </cell>
          <cell r="B91" t="str">
            <v>Escavação e carga de material de barreira (remoção)</v>
          </cell>
          <cell r="C91" t="str">
            <v>M3</v>
          </cell>
          <cell r="D91">
            <v>12.293220888744729</v>
          </cell>
        </row>
        <row r="92">
          <cell r="A92">
            <v>40221</v>
          </cell>
          <cell r="B92" t="str">
            <v>Escavação e carga de material de 1ª categoria, com trator de esteira e pá carregadeira</v>
          </cell>
          <cell r="C92" t="str">
            <v>M3</v>
          </cell>
          <cell r="D92">
            <v>11.685047032111578</v>
          </cell>
        </row>
        <row r="93">
          <cell r="A93">
            <v>40222</v>
          </cell>
          <cell r="B93" t="str">
            <v>Escavação e carga de material de 2ª categoria, com trator de esteira e pá carregadeira</v>
          </cell>
          <cell r="C93" t="str">
            <v>M3</v>
          </cell>
          <cell r="D93">
            <v>16.785598443074925</v>
          </cell>
        </row>
        <row r="94">
          <cell r="A94">
            <v>40223</v>
          </cell>
          <cell r="B94" t="str">
            <v>Escavação e carga de material de 3ª categoria (H bancada &gt;1,0 m)</v>
          </cell>
          <cell r="C94" t="str">
            <v>M3</v>
          </cell>
          <cell r="D94">
            <v>58.895556276354192</v>
          </cell>
        </row>
        <row r="95">
          <cell r="A95">
            <v>40224</v>
          </cell>
          <cell r="B95" t="str">
            <v>Carga de material de 1ª categoria</v>
          </cell>
          <cell r="C95" t="str">
            <v>M3</v>
          </cell>
          <cell r="D95">
            <v>4.6221213104119361</v>
          </cell>
        </row>
        <row r="96">
          <cell r="A96">
            <v>40225</v>
          </cell>
          <cell r="B96" t="str">
            <v>Carga de material de 2ª categoria (solo, areia, brita, excl. rocha escavada)</v>
          </cell>
          <cell r="C96" t="str">
            <v>M3</v>
          </cell>
          <cell r="D96">
            <v>5.9763217645150828</v>
          </cell>
        </row>
        <row r="97">
          <cell r="A97">
            <v>40226</v>
          </cell>
          <cell r="B97" t="str">
            <v>Carga de material de 3ª categoria (rocha)</v>
          </cell>
          <cell r="C97" t="str">
            <v>M3</v>
          </cell>
          <cell r="D97">
            <v>8.9279922153746352</v>
          </cell>
        </row>
        <row r="98">
          <cell r="A98">
            <v>40228</v>
          </cell>
          <cell r="B98" t="str">
            <v>Compactação de aterros 100% PN</v>
          </cell>
          <cell r="C98" t="str">
            <v>M3</v>
          </cell>
          <cell r="D98">
            <v>6.787220240025948</v>
          </cell>
        </row>
        <row r="99">
          <cell r="A99">
            <v>40229</v>
          </cell>
          <cell r="B99" t="str">
            <v>Compactação de aterros em rocha</v>
          </cell>
          <cell r="C99" t="str">
            <v>M3</v>
          </cell>
          <cell r="D99">
            <v>9.0739539409665895</v>
          </cell>
        </row>
        <row r="100">
          <cell r="A100">
            <v>40230</v>
          </cell>
          <cell r="B100" t="str">
            <v>Escavação e carga de material de 1ª categoria com escavadeira</v>
          </cell>
          <cell r="C100" t="str">
            <v>M3</v>
          </cell>
          <cell r="D100">
            <v>4.1436912098605259</v>
          </cell>
        </row>
        <row r="101">
          <cell r="A101">
            <v>40231</v>
          </cell>
          <cell r="B101" t="str">
            <v>Escavação e carga de material de 2ª categoria com escavadeira</v>
          </cell>
          <cell r="C101" t="str">
            <v>M3</v>
          </cell>
          <cell r="D101">
            <v>6.122283490107038</v>
          </cell>
        </row>
        <row r="102">
          <cell r="A102">
            <v>40300</v>
          </cell>
          <cell r="B102" t="str">
            <v>Apiloamento manual</v>
          </cell>
          <cell r="C102" t="str">
            <v>M3</v>
          </cell>
          <cell r="D102">
            <v>60.866039571845604</v>
          </cell>
        </row>
        <row r="103">
          <cell r="A103">
            <v>40301</v>
          </cell>
          <cell r="B103" t="str">
            <v>Reaterro de cavas c/ compactação manual (apiloamento) (dim. reduz.)</v>
          </cell>
          <cell r="C103" t="str">
            <v>M3</v>
          </cell>
          <cell r="D103">
            <v>113.91501783976645</v>
          </cell>
        </row>
        <row r="104">
          <cell r="A104">
            <v>40302</v>
          </cell>
          <cell r="B104" t="str">
            <v>Reaterro de cavas c/ compactação manual (apiloamento)</v>
          </cell>
          <cell r="C104" t="str">
            <v>M3</v>
          </cell>
          <cell r="D104">
            <v>78.559844307492696</v>
          </cell>
        </row>
        <row r="105">
          <cell r="A105">
            <v>40303</v>
          </cell>
          <cell r="B105" t="str">
            <v>Reaterro de cavas c/ compactação mecânica (compactador manual)</v>
          </cell>
          <cell r="C105" t="str">
            <v>M3</v>
          </cell>
          <cell r="D105">
            <v>49.245864417774889</v>
          </cell>
        </row>
        <row r="106">
          <cell r="A106">
            <v>40304</v>
          </cell>
          <cell r="B106" t="str">
            <v>Reaterro com areia, tudo incluído</v>
          </cell>
          <cell r="C106" t="str">
            <v>M3</v>
          </cell>
          <cell r="D106">
            <v>49.367499189101522</v>
          </cell>
          <cell r="E106" t="str">
            <v>A incluir</v>
          </cell>
        </row>
        <row r="107">
          <cell r="A107">
            <v>40305</v>
          </cell>
          <cell r="B107" t="str">
            <v>Corta-rio (escavação mecânica em material de 1ª cat.) H = 1,50 a 3,00 m</v>
          </cell>
          <cell r="C107" t="str">
            <v>M3</v>
          </cell>
          <cell r="D107">
            <v>18.845280570872525</v>
          </cell>
        </row>
        <row r="108">
          <cell r="A108">
            <v>40306</v>
          </cell>
          <cell r="B108" t="str">
            <v>Corta-rio (escavação mecânica em material de 2ª cat.) H = 1,50 a 3,00 m</v>
          </cell>
          <cell r="C108" t="str">
            <v>M3</v>
          </cell>
          <cell r="D108">
            <v>37.698670126500161</v>
          </cell>
        </row>
        <row r="109">
          <cell r="A109">
            <v>40309</v>
          </cell>
          <cell r="B109" t="str">
            <v>Formas planas de madeira sem reaproveitamento (fundações), inclusive fornecimento e
transporte das madeiras</v>
          </cell>
          <cell r="C109" t="str">
            <v>M2</v>
          </cell>
          <cell r="D109">
            <v>166.17742458644176</v>
          </cell>
          <cell r="E109" t="str">
            <v>A incluir</v>
          </cell>
        </row>
        <row r="110">
          <cell r="A110">
            <v>40309</v>
          </cell>
          <cell r="B110" t="str">
            <v>Formas planas de madeira sem reaproveitamento (fundações), inclusive fornecimento e
transporte das madeiras</v>
          </cell>
          <cell r="C110" t="str">
            <v>M2</v>
          </cell>
          <cell r="D110">
            <v>166.17742458644176</v>
          </cell>
          <cell r="E110" t="str">
            <v>A incluir</v>
          </cell>
        </row>
        <row r="111">
          <cell r="A111">
            <v>40309</v>
          </cell>
          <cell r="B111" t="str">
            <v>Formas planas de madeira sem reaproveitamento (fundações), inclusive fornecimento e
transporte das madeiras</v>
          </cell>
          <cell r="C111" t="str">
            <v>M2</v>
          </cell>
          <cell r="D111">
            <v>166.17742458644176</v>
          </cell>
          <cell r="E111" t="str">
            <v>A incluir</v>
          </cell>
        </row>
        <row r="112">
          <cell r="A112">
            <v>40314</v>
          </cell>
          <cell r="B112" t="str">
            <v>Formas planas de madeira com 05 (cinco) utilizações (guarda-corpo de pontes), inclusive
fornecimento e transportes das madeiras</v>
          </cell>
          <cell r="C112" t="str">
            <v>M2</v>
          </cell>
          <cell r="D112">
            <v>129.08692831657476</v>
          </cell>
          <cell r="E112" t="str">
            <v>A incluir</v>
          </cell>
        </row>
        <row r="113">
          <cell r="A113">
            <v>40314</v>
          </cell>
          <cell r="B113" t="str">
            <v>Formas planas de madeira com 05 (cinco) utilizações (guarda-corpo de pontes), inclusive
fornecimento e transportes das madeiras</v>
          </cell>
          <cell r="C113" t="str">
            <v>M2</v>
          </cell>
          <cell r="D113">
            <v>129.08692831657476</v>
          </cell>
          <cell r="E113" t="str">
            <v>A incluir</v>
          </cell>
        </row>
        <row r="114">
          <cell r="A114">
            <v>40314</v>
          </cell>
          <cell r="B114" t="str">
            <v>Formas planas de madeira com 05 (cinco) utilizações (guarda-corpo de pontes), inclusive
fornecimento e transportes das madeiras</v>
          </cell>
          <cell r="C114" t="str">
            <v>M2</v>
          </cell>
          <cell r="D114">
            <v>129.08692831657476</v>
          </cell>
          <cell r="E114" t="str">
            <v>A incluir</v>
          </cell>
        </row>
        <row r="115">
          <cell r="A115">
            <v>40315</v>
          </cell>
          <cell r="B115" t="str">
            <v>Formas curvas de madeira sem reutilização, inclusive fornecimento e transporte das madeiras</v>
          </cell>
          <cell r="C115" t="str">
            <v>M2</v>
          </cell>
          <cell r="D115">
            <v>315.52870580603309</v>
          </cell>
          <cell r="E115" t="str">
            <v>A incluir</v>
          </cell>
        </row>
        <row r="116">
          <cell r="A116">
            <v>40315</v>
          </cell>
          <cell r="B116" t="str">
            <v>Formas curvas de madeira sem reutilização, inclusive fornecimento e transporte das madeiras</v>
          </cell>
          <cell r="C116" t="str">
            <v>M2</v>
          </cell>
          <cell r="D116">
            <v>315.52870580603309</v>
          </cell>
          <cell r="E116" t="str">
            <v>A incluir</v>
          </cell>
        </row>
        <row r="117">
          <cell r="A117">
            <v>40315</v>
          </cell>
          <cell r="B117" t="str">
            <v>Formas curvas de madeira sem reutilização, inclusive fornecimento e transporte das madeiras</v>
          </cell>
          <cell r="C117" t="str">
            <v>M2</v>
          </cell>
          <cell r="D117">
            <v>315.52870580603309</v>
          </cell>
          <cell r="E117" t="str">
            <v>A incluir</v>
          </cell>
        </row>
        <row r="118">
          <cell r="A118">
            <v>40319</v>
          </cell>
          <cell r="B118" t="str">
            <v>Formas planas de madeirit meso e superestrutura sem reaproveitamento esp. = 10 mm,
inclusive fornecimento e transporte das madeiras</v>
          </cell>
          <cell r="C118" t="str">
            <v>M2</v>
          </cell>
          <cell r="D118">
            <v>131.88452805708724</v>
          </cell>
          <cell r="E118" t="str">
            <v>A incluir</v>
          </cell>
        </row>
        <row r="119">
          <cell r="A119">
            <v>40319</v>
          </cell>
          <cell r="B119" t="str">
            <v>Formas planas de madeirit meso e superestrutura sem reaproveitamento esp. = 10 mm,
inclusive fornecimento e transporte das madeiras</v>
          </cell>
          <cell r="C119" t="str">
            <v>M2</v>
          </cell>
          <cell r="D119">
            <v>131.88452805708724</v>
          </cell>
          <cell r="E119" t="str">
            <v>A incluir</v>
          </cell>
        </row>
        <row r="120">
          <cell r="A120">
            <v>40319</v>
          </cell>
          <cell r="B120" t="str">
            <v>Formas planas de madeirit meso e superestrutura sem reaproveitamento esp. = 10 mm,
inclusive fornecimento e transporte das madeiras</v>
          </cell>
          <cell r="C120" t="str">
            <v>M2</v>
          </cell>
          <cell r="D120">
            <v>131.88452805708724</v>
          </cell>
          <cell r="E120" t="str">
            <v>A incluir</v>
          </cell>
        </row>
        <row r="121">
          <cell r="A121">
            <v>40320</v>
          </cell>
          <cell r="B121" t="str">
            <v>Formas planas de madeirit meso e superestrutura sem reaproveitamento esp. = 14 mm,
inclusive fornecimento e transporte das madeiras</v>
          </cell>
          <cell r="C121" t="str">
            <v>M2</v>
          </cell>
          <cell r="D121">
            <v>144.68861498540383</v>
          </cell>
          <cell r="E121" t="str">
            <v>A incluir</v>
          </cell>
        </row>
        <row r="122">
          <cell r="A122">
            <v>40320</v>
          </cell>
          <cell r="B122" t="str">
            <v>Formas planas de madeirit meso e superestrutura sem reaproveitamento esp. = 14 mm,
inclusive fornecimento e transporte das madeiras</v>
          </cell>
          <cell r="C122" t="str">
            <v>M2</v>
          </cell>
          <cell r="D122">
            <v>144.68861498540383</v>
          </cell>
          <cell r="E122" t="str">
            <v>A incluir</v>
          </cell>
        </row>
        <row r="123">
          <cell r="A123">
            <v>40320</v>
          </cell>
          <cell r="B123" t="str">
            <v>Formas planas de madeirit meso e superestrutura sem reaproveitamento esp. = 14 mm,
inclusive fornecimento e transporte das madeiras</v>
          </cell>
          <cell r="C123" t="str">
            <v>M2</v>
          </cell>
          <cell r="D123">
            <v>144.68861498540383</v>
          </cell>
          <cell r="E123" t="str">
            <v>A incluir</v>
          </cell>
        </row>
        <row r="124">
          <cell r="A124">
            <v>40321</v>
          </cell>
          <cell r="B124" t="str">
            <v>Formas planas de madeirit meso e superestrutura com 1 reaproveitamento esp. = 14 mm,
inclusive fornecimento e transporte das madeiras</v>
          </cell>
          <cell r="C124" t="str">
            <v>M2</v>
          </cell>
          <cell r="D124">
            <v>102.26240674667531</v>
          </cell>
          <cell r="E124" t="str">
            <v>A incluir</v>
          </cell>
        </row>
        <row r="125">
          <cell r="A125">
            <v>40321</v>
          </cell>
          <cell r="B125" t="str">
            <v>Formas planas de madeirit meso e superestrutura com 1 reaproveitamento esp. = 14 mm,
inclusive fornecimento e transporte das madeiras</v>
          </cell>
          <cell r="C125" t="str">
            <v>M2</v>
          </cell>
          <cell r="D125">
            <v>102.26240674667531</v>
          </cell>
          <cell r="E125" t="str">
            <v>A incluir</v>
          </cell>
        </row>
        <row r="126">
          <cell r="A126">
            <v>40321</v>
          </cell>
          <cell r="B126" t="str">
            <v>Formas planas de madeirit meso e superestrutura com 1 reaproveitamento esp. = 14 mm,
inclusive fornecimento e transporte das madeiras</v>
          </cell>
          <cell r="C126" t="str">
            <v>M2</v>
          </cell>
          <cell r="D126">
            <v>102.26240674667531</v>
          </cell>
          <cell r="E126" t="str">
            <v>A incluir</v>
          </cell>
        </row>
        <row r="127">
          <cell r="A127">
            <v>40322</v>
          </cell>
          <cell r="B127" t="str">
            <v>Formas planas de madeirit meso e superestrutura sem reaproveitamento esp. = 17 mm,
inclusive fornecimento e transporte das madeiras</v>
          </cell>
          <cell r="C127" t="str">
            <v>M2</v>
          </cell>
          <cell r="D127">
            <v>164.13396042815438</v>
          </cell>
          <cell r="E127" t="str">
            <v>A incluir</v>
          </cell>
        </row>
        <row r="128">
          <cell r="A128">
            <v>40322</v>
          </cell>
          <cell r="B128" t="str">
            <v>Formas planas de madeirit meso e superestrutura sem reaproveitamento esp. = 17 mm,
inclusive fornecimento e transporte das madeiras</v>
          </cell>
          <cell r="C128" t="str">
            <v>M2</v>
          </cell>
          <cell r="D128">
            <v>164.13396042815438</v>
          </cell>
          <cell r="E128" t="str">
            <v>A incluir</v>
          </cell>
        </row>
        <row r="129">
          <cell r="A129">
            <v>40322</v>
          </cell>
          <cell r="B129" t="str">
            <v>Formas planas de madeirit meso e superestrutura sem reaproveitamento esp. = 17 mm,
inclusive fornecimento e transporte das madeiras</v>
          </cell>
          <cell r="C129" t="str">
            <v>M2</v>
          </cell>
          <cell r="D129">
            <v>164.13396042815438</v>
          </cell>
          <cell r="E129" t="str">
            <v>A incluir</v>
          </cell>
        </row>
        <row r="130">
          <cell r="A130">
            <v>40323</v>
          </cell>
          <cell r="B130" t="str">
            <v>Formas planas de madeirit meso e superestrutura com 1 reaproveitamento esp. = 17 mm,
inclusive fornecimento e transporte das madeiras</v>
          </cell>
          <cell r="C130" t="str">
            <v>M2</v>
          </cell>
          <cell r="D130">
            <v>113.77716509892961</v>
          </cell>
          <cell r="E130" t="str">
            <v>A incluir</v>
          </cell>
        </row>
        <row r="131">
          <cell r="A131">
            <v>40323</v>
          </cell>
          <cell r="B131" t="str">
            <v>Formas planas de madeirit meso e superestrutura com 1 reaproveitamento esp. = 17 mm,
inclusive fornecimento e transporte das madeiras</v>
          </cell>
          <cell r="C131" t="str">
            <v>M2</v>
          </cell>
          <cell r="D131">
            <v>113.77716509892961</v>
          </cell>
          <cell r="E131" t="str">
            <v>A incluir</v>
          </cell>
        </row>
        <row r="132">
          <cell r="A132">
            <v>40323</v>
          </cell>
          <cell r="B132" t="str">
            <v>Formas planas de madeirit meso e superestrutura com 1 reaproveitamento esp. = 17 mm,
inclusive fornecimento e transporte das madeiras</v>
          </cell>
          <cell r="C132" t="str">
            <v>M2</v>
          </cell>
          <cell r="D132">
            <v>113.77716509892961</v>
          </cell>
          <cell r="E132" t="str">
            <v>A incluir</v>
          </cell>
        </row>
        <row r="133">
          <cell r="A133">
            <v>40324</v>
          </cell>
          <cell r="B133" t="str">
            <v>Formas planas de madeirit meso e superestrutura com 2 reaproveitamentos esp. = 17 mm,
inclusive fornecimento e transporte das madeiras</v>
          </cell>
          <cell r="C133" t="str">
            <v>M2</v>
          </cell>
          <cell r="D133">
            <v>97.705157314304245</v>
          </cell>
          <cell r="E133" t="str">
            <v>A incluir</v>
          </cell>
        </row>
        <row r="134">
          <cell r="A134">
            <v>40324</v>
          </cell>
          <cell r="B134" t="str">
            <v>Formas planas de madeirit meso e superestrutura com 2 reaproveitamentos esp. = 17 mm,
inclusive fornecimento e transporte das madeiras</v>
          </cell>
          <cell r="C134" t="str">
            <v>M2</v>
          </cell>
          <cell r="D134">
            <v>97.705157314304245</v>
          </cell>
          <cell r="E134" t="str">
            <v>A incluir</v>
          </cell>
        </row>
        <row r="135">
          <cell r="A135">
            <v>40324</v>
          </cell>
          <cell r="B135" t="str">
            <v>Formas planas de madeirit meso e superestrutura com 2 reaproveitamentos esp. = 17 mm,
inclusive fornecimento e transporte das madeiras</v>
          </cell>
          <cell r="C135" t="str">
            <v>M2</v>
          </cell>
          <cell r="D135">
            <v>97.705157314304245</v>
          </cell>
          <cell r="E135" t="str">
            <v>A incluir</v>
          </cell>
        </row>
        <row r="136">
          <cell r="A136">
            <v>40325</v>
          </cell>
          <cell r="B136" t="str">
            <v>Formas planas de madeirit meso e superestrutura com 4 reaproveitamentos esp. = 17 mm,
inclusive fornecimento e transporte das madeiras</v>
          </cell>
          <cell r="C136" t="str">
            <v>M2</v>
          </cell>
          <cell r="D136">
            <v>84.017191047680825</v>
          </cell>
          <cell r="E136" t="str">
            <v>A incluir</v>
          </cell>
        </row>
        <row r="137">
          <cell r="A137">
            <v>40325</v>
          </cell>
          <cell r="B137" t="str">
            <v>Formas planas de madeirit meso e superestrutura com 4 reaproveitamentos esp. = 17 mm,
inclusive fornecimento e transporte das madeiras</v>
          </cell>
          <cell r="C137" t="str">
            <v>M2</v>
          </cell>
          <cell r="D137">
            <v>84.017191047680825</v>
          </cell>
          <cell r="E137" t="str">
            <v>A incluir</v>
          </cell>
        </row>
        <row r="138">
          <cell r="A138">
            <v>40325</v>
          </cell>
          <cell r="B138" t="str">
            <v>Formas planas de madeirit meso e superestrutura com 4 reaproveitamentos esp. = 17 mm,
inclusive fornecimento e transporte das madeiras</v>
          </cell>
          <cell r="C138" t="str">
            <v>M2</v>
          </cell>
          <cell r="D138">
            <v>84.017191047680825</v>
          </cell>
          <cell r="E138" t="str">
            <v>A incluir</v>
          </cell>
        </row>
        <row r="139">
          <cell r="A139">
            <v>40329</v>
          </cell>
          <cell r="B139" t="str">
            <v>Escoramento e cimbramento (pontes e pontilhões), inclusive fornecimento e transporte das
madeiras</v>
          </cell>
          <cell r="C139" t="str">
            <v>M3</v>
          </cell>
          <cell r="D139">
            <v>207.39539409665909</v>
          </cell>
          <cell r="E139" t="str">
            <v>A incluir</v>
          </cell>
        </row>
        <row r="140">
          <cell r="A140">
            <v>40329</v>
          </cell>
          <cell r="B140" t="str">
            <v>Escoramento e cimbramento (pontes e pontilhões), inclusive fornecimento e transporte das
madeiras</v>
          </cell>
          <cell r="C140" t="str">
            <v>M3</v>
          </cell>
          <cell r="D140">
            <v>207.39539409665909</v>
          </cell>
          <cell r="E140" t="str">
            <v>A incluir</v>
          </cell>
        </row>
        <row r="141">
          <cell r="A141">
            <v>40329</v>
          </cell>
          <cell r="B141" t="str">
            <v>Escoramento e cimbramento (pontes e pontilhões), inclusive fornecimento e transporte das
madeiras</v>
          </cell>
          <cell r="C141" t="str">
            <v>M3</v>
          </cell>
          <cell r="D141">
            <v>207.39539409665909</v>
          </cell>
          <cell r="E141" t="str">
            <v>A incluir</v>
          </cell>
        </row>
        <row r="142">
          <cell r="A142">
            <v>40337</v>
          </cell>
          <cell r="B142" t="str">
            <v>Andaime suspenso em madeira, inclusive montagem e desmontagem</v>
          </cell>
          <cell r="C142" t="str">
            <v>M2</v>
          </cell>
          <cell r="D142">
            <v>111.88777165098928</v>
          </cell>
        </row>
        <row r="143">
          <cell r="A143">
            <v>40338</v>
          </cell>
          <cell r="B143" t="str">
            <v>Furação, fornecimento e fixação de grampos 10 mm com resina epoxi</v>
          </cell>
          <cell r="C143" t="str">
            <v>Ud</v>
          </cell>
          <cell r="D143">
            <v>34.065844956211478</v>
          </cell>
        </row>
        <row r="144">
          <cell r="A144">
            <v>40339</v>
          </cell>
          <cell r="B144" t="str">
            <v>Cantoneiras (2 1/2" x 2 1/2" x 5/16") para extremidade de laje, fornecimento, montagem e
pintura</v>
          </cell>
          <cell r="C144" t="str">
            <v>M</v>
          </cell>
          <cell r="D144">
            <v>98.556600713590655</v>
          </cell>
        </row>
        <row r="145">
          <cell r="A145">
            <v>40339</v>
          </cell>
          <cell r="B145" t="str">
            <v>Cantoneiras (2 1/2" x 2 1/2" x 5/16") para extremidade de laje, fornecimento, montagem e
pintura</v>
          </cell>
          <cell r="C145" t="str">
            <v>M</v>
          </cell>
          <cell r="D145">
            <v>98.556600713590655</v>
          </cell>
        </row>
        <row r="146">
          <cell r="A146">
            <v>40339</v>
          </cell>
          <cell r="B146" t="str">
            <v>Cantoneiras (2 1/2" x 2 1/2" x 5/16") para extremidade de laje, fornecimento, montagem e
pintura</v>
          </cell>
          <cell r="C146" t="str">
            <v>M</v>
          </cell>
          <cell r="D146">
            <v>98.556600713590655</v>
          </cell>
        </row>
        <row r="147">
          <cell r="A147">
            <v>40341</v>
          </cell>
          <cell r="B147" t="str">
            <v>Furação, fornecimento e fixação de grampos 12,5 mm com resina epoxi em vigas pré-
moldadas</v>
          </cell>
          <cell r="C147" t="str">
            <v>Ud</v>
          </cell>
          <cell r="D147">
            <v>8.9036652611093086</v>
          </cell>
        </row>
        <row r="148">
          <cell r="A148">
            <v>40342</v>
          </cell>
          <cell r="B148" t="str">
            <v>Furação, fornecimento e fixação de grampos diam.16 mm com resina epoxi (prof. 50 cm)</v>
          </cell>
          <cell r="C148" t="str">
            <v>Ud</v>
          </cell>
          <cell r="D148">
            <v>37.958157638663636</v>
          </cell>
        </row>
        <row r="149">
          <cell r="A149">
            <v>40343</v>
          </cell>
          <cell r="B149" t="str">
            <v>Alvenaria de pedra de mão argamassada (argamassa cimento areia 1:4), inclusive transporte
da pedra</v>
          </cell>
          <cell r="C149" t="str">
            <v>M3</v>
          </cell>
          <cell r="D149">
            <v>433.43334414531296</v>
          </cell>
          <cell r="E149" t="str">
            <v>A incluir</v>
          </cell>
        </row>
        <row r="150">
          <cell r="A150">
            <v>40344</v>
          </cell>
          <cell r="B150" t="str">
            <v>Alvenaria de pedra de mão (junta seca), inclusive transporte da pedra</v>
          </cell>
          <cell r="C150" t="str">
            <v>M3</v>
          </cell>
          <cell r="D150">
            <v>322.44566980214074</v>
          </cell>
          <cell r="E150" t="str">
            <v>A incluir</v>
          </cell>
        </row>
        <row r="151">
          <cell r="A151">
            <v>40345</v>
          </cell>
          <cell r="B151" t="str">
            <v>Alvenaria de lajota (20 x 20 x 10) cm espessura 10 cm, inclusive transporte de areia, lajota e
cimento</v>
          </cell>
          <cell r="C151" t="str">
            <v>M2</v>
          </cell>
          <cell r="D151">
            <v>66.607200778462527</v>
          </cell>
          <cell r="E151" t="str">
            <v>A incluir</v>
          </cell>
        </row>
        <row r="152">
          <cell r="A152">
            <v>40346</v>
          </cell>
          <cell r="B152" t="str">
            <v>Alvenaria de bloco (39 x 19 x 19) cm espessura 19 cm, inclusive fornecimento e transporte do
bloco, areia e cimento</v>
          </cell>
          <cell r="C152" t="str">
            <v>M2</v>
          </cell>
          <cell r="D152">
            <v>110.5822251054168</v>
          </cell>
          <cell r="E152" t="str">
            <v>A incluir</v>
          </cell>
        </row>
        <row r="153">
          <cell r="A153">
            <v>40347</v>
          </cell>
          <cell r="B153" t="str">
            <v>Argamassa cimento (nata), inclusive transporte de cimento</v>
          </cell>
          <cell r="C153" t="str">
            <v>M3</v>
          </cell>
          <cell r="D153">
            <v>983.62795977943551</v>
          </cell>
          <cell r="E153" t="str">
            <v>A incluir</v>
          </cell>
        </row>
        <row r="154">
          <cell r="A154">
            <v>40348</v>
          </cell>
          <cell r="B154" t="str">
            <v>Argamassa cimento e areia traço 1:4, tudo incluído</v>
          </cell>
          <cell r="C154" t="str">
            <v>M3</v>
          </cell>
          <cell r="D154">
            <v>532.28997729484263</v>
          </cell>
          <cell r="E154" t="str">
            <v>A incluir</v>
          </cell>
        </row>
        <row r="155">
          <cell r="A155">
            <v>40349</v>
          </cell>
          <cell r="B155" t="str">
            <v>Concreto de regularização, tudo incluído</v>
          </cell>
          <cell r="C155" t="str">
            <v>M3</v>
          </cell>
          <cell r="D155">
            <v>536.74991891015236</v>
          </cell>
          <cell r="E155" t="str">
            <v>A incluir</v>
          </cell>
        </row>
        <row r="156">
          <cell r="A156">
            <v>40350</v>
          </cell>
          <cell r="B156" t="str">
            <v>Concreto ciclópico com 70% concreto 10,0 MPa e 30% de pedra de mão, tudo incluído</v>
          </cell>
          <cell r="C156" t="str">
            <v>M3</v>
          </cell>
          <cell r="D156">
            <v>492.07752189425884</v>
          </cell>
          <cell r="E156" t="str">
            <v>A incluir</v>
          </cell>
        </row>
        <row r="157">
          <cell r="A157">
            <v>40351</v>
          </cell>
          <cell r="B157" t="str">
            <v>Concreto ciclópico com 70% concreto 15,0 MPa e 30% de pedra de mão, tudo incluído</v>
          </cell>
          <cell r="C157" t="str">
            <v>M3</v>
          </cell>
          <cell r="D157">
            <v>527.85436263379825</v>
          </cell>
          <cell r="E157" t="str">
            <v>A incluir</v>
          </cell>
        </row>
        <row r="158">
          <cell r="A158">
            <v>40353</v>
          </cell>
          <cell r="B158" t="str">
            <v>Concreto ciclópico com 70% concreto 20,0 MPa e 30% de pedra de mão, tudo incluído</v>
          </cell>
          <cell r="C158" t="str">
            <v>M3</v>
          </cell>
          <cell r="D158">
            <v>545.87252675964965</v>
          </cell>
          <cell r="E158" t="str">
            <v>A incluir</v>
          </cell>
        </row>
        <row r="159">
          <cell r="A159">
            <v>40358</v>
          </cell>
          <cell r="B159" t="str">
            <v>Concreto estrutural fck = 15,0 MPa, tudo incluído</v>
          </cell>
          <cell r="C159" t="str">
            <v>M3</v>
          </cell>
          <cell r="D159">
            <v>686.08498216023349</v>
          </cell>
          <cell r="E159" t="str">
            <v>A incluir</v>
          </cell>
        </row>
        <row r="160">
          <cell r="A160">
            <v>40360</v>
          </cell>
          <cell r="B160" t="str">
            <v>Concreto estrutural fck = 20,0 MPa, tudo incluído</v>
          </cell>
          <cell r="C160" t="str">
            <v>M3</v>
          </cell>
          <cell r="D160">
            <v>711.8228997729484</v>
          </cell>
          <cell r="E160" t="str">
            <v>A incluir</v>
          </cell>
        </row>
        <row r="161">
          <cell r="A161">
            <v>40361</v>
          </cell>
          <cell r="B161" t="str">
            <v>Concreto estrutural fck = 20,0 MPa com plastificante, tudo incluído</v>
          </cell>
          <cell r="C161" t="str">
            <v>M3</v>
          </cell>
          <cell r="D161">
            <v>717.2478105741161</v>
          </cell>
          <cell r="E161" t="str">
            <v>A incluir</v>
          </cell>
        </row>
        <row r="162">
          <cell r="A162">
            <v>40362</v>
          </cell>
          <cell r="B162" t="str">
            <v>Concreto estrutural fck = 25,0 MPa, inclusive fornecimento e transporte do cimento, areia e
pedra britada</v>
          </cell>
          <cell r="C162" t="str">
            <v>M3</v>
          </cell>
          <cell r="D162">
            <v>739.17450535192984</v>
          </cell>
          <cell r="E162" t="str">
            <v>A incluir</v>
          </cell>
        </row>
        <row r="163">
          <cell r="A163">
            <v>40363</v>
          </cell>
          <cell r="B163" t="str">
            <v>Concreto estrutural fck = 25,0 MPa com plastificante, tudo incluído</v>
          </cell>
          <cell r="C163" t="str">
            <v>M3</v>
          </cell>
          <cell r="D163">
            <v>745.24813493350621</v>
          </cell>
          <cell r="E163" t="str">
            <v>A incluir</v>
          </cell>
        </row>
        <row r="164">
          <cell r="A164">
            <v>40364</v>
          </cell>
          <cell r="B164" t="str">
            <v>Concreto estrutural fck = 30,0 MPa, tudo incluído</v>
          </cell>
          <cell r="C164" t="str">
            <v>M3</v>
          </cell>
          <cell r="D164">
            <v>764.3853389555627</v>
          </cell>
          <cell r="E164" t="str">
            <v>A incluir</v>
          </cell>
        </row>
        <row r="165">
          <cell r="A165">
            <v>40365</v>
          </cell>
          <cell r="B165" t="str">
            <v>Concreto estrutural fck = 30,0 MPa com plastificante</v>
          </cell>
          <cell r="C165" t="str">
            <v>M3</v>
          </cell>
          <cell r="D165">
            <v>771.0671423937722</v>
          </cell>
          <cell r="E165" t="str">
            <v>A incluir</v>
          </cell>
        </row>
        <row r="166">
          <cell r="A166">
            <v>40368</v>
          </cell>
          <cell r="B166" t="str">
            <v>Concreto estrutural fck = 30,0 MPa com micro-silica e Sikacrete BR ou equivalente</v>
          </cell>
          <cell r="C166" t="str">
            <v>M3</v>
          </cell>
          <cell r="D166">
            <v>913.28251702886791</v>
          </cell>
          <cell r="E166" t="str">
            <v>A incluir</v>
          </cell>
        </row>
        <row r="167">
          <cell r="A167">
            <v>40369</v>
          </cell>
          <cell r="B167" t="str">
            <v>Concreto estrutural fck = 35,0 MPa com micro-silica e Sikacrete BR ou equivalente</v>
          </cell>
          <cell r="C167" t="str">
            <v>M3</v>
          </cell>
          <cell r="D167">
            <v>953.26792085630871</v>
          </cell>
          <cell r="E167" t="str">
            <v>A incluir</v>
          </cell>
        </row>
        <row r="168">
          <cell r="A168">
            <v>40371</v>
          </cell>
          <cell r="B168" t="str">
            <v>Concreto submerso fck = 20,0 MPa, tudo incluído</v>
          </cell>
          <cell r="C168" t="str">
            <v>M3</v>
          </cell>
          <cell r="D168">
            <v>1597.4862147259162</v>
          </cell>
          <cell r="E168" t="str">
            <v>A incluir</v>
          </cell>
        </row>
        <row r="169">
          <cell r="A169">
            <v>40372</v>
          </cell>
          <cell r="B169" t="str">
            <v>Demolição manual alvenaria tijolo furado assentado com argamassa</v>
          </cell>
          <cell r="C169" t="str">
            <v>M3</v>
          </cell>
          <cell r="D169">
            <v>234.57671099578329</v>
          </cell>
        </row>
        <row r="170">
          <cell r="A170">
            <v>40373</v>
          </cell>
          <cell r="B170" t="str">
            <v>Demolição manual de concreto simples ou ciclópico</v>
          </cell>
          <cell r="C170" t="str">
            <v>M3</v>
          </cell>
          <cell r="D170">
            <v>305.44923775543299</v>
          </cell>
        </row>
        <row r="171">
          <cell r="A171">
            <v>40374</v>
          </cell>
          <cell r="B171" t="str">
            <v>Demolição manual de concreto armado</v>
          </cell>
          <cell r="C171" t="str">
            <v>M3</v>
          </cell>
          <cell r="D171">
            <v>346.16445021083359</v>
          </cell>
        </row>
        <row r="172">
          <cell r="A172">
            <v>40375</v>
          </cell>
          <cell r="B172" t="str">
            <v>Demolição mecânica de concreto</v>
          </cell>
          <cell r="C172" t="str">
            <v>M3</v>
          </cell>
          <cell r="D172">
            <v>218.97502432695427</v>
          </cell>
        </row>
        <row r="173">
          <cell r="A173">
            <v>40376</v>
          </cell>
          <cell r="B173" t="str">
            <v>Aço CA-50, fornecimento, dobragem e colocação nas formas (preço médio das bitolas)</v>
          </cell>
          <cell r="C173" t="str">
            <v>kg</v>
          </cell>
          <cell r="D173">
            <v>10.833603632825168</v>
          </cell>
        </row>
        <row r="174">
          <cell r="A174">
            <v>40379</v>
          </cell>
          <cell r="B174" t="str">
            <v>Chapas de aço SAC 41 de 1/4" para passarelas, fornecimento, soldagem e montagem</v>
          </cell>
          <cell r="C174" t="str">
            <v>kg</v>
          </cell>
          <cell r="D174">
            <v>14.742134284787543</v>
          </cell>
          <cell r="E174" t="str">
            <v>A incluir</v>
          </cell>
        </row>
        <row r="175">
          <cell r="A175">
            <v>40379</v>
          </cell>
          <cell r="B175" t="str">
            <v>Chapas de aço SAC 41 de 1/4" para passarelas, fornecimento, soldagem e montagem</v>
          </cell>
          <cell r="C175" t="str">
            <v>kg</v>
          </cell>
          <cell r="D175">
            <v>14.742134284787543</v>
          </cell>
          <cell r="E175" t="str">
            <v>A incluir</v>
          </cell>
        </row>
        <row r="176">
          <cell r="A176">
            <v>40379</v>
          </cell>
          <cell r="B176" t="str">
            <v>Chapas de aço SAC 41 de 1/4" para passarelas, fornecimento, soldagem e montagem</v>
          </cell>
          <cell r="C176" t="str">
            <v>kg</v>
          </cell>
          <cell r="D176">
            <v>14.742134284787543</v>
          </cell>
          <cell r="E176" t="str">
            <v>A incluir</v>
          </cell>
        </row>
        <row r="177">
          <cell r="A177">
            <v>40380</v>
          </cell>
          <cell r="B177" t="str">
            <v>Pintura interna ou externa sobre ferro, com tinta a base de resina de borracha clorada</v>
          </cell>
          <cell r="C177" t="str">
            <v>M2</v>
          </cell>
          <cell r="D177">
            <v>45.507622445669796</v>
          </cell>
        </row>
        <row r="178">
          <cell r="A178">
            <v>40381</v>
          </cell>
          <cell r="B178" t="str">
            <v>Acabamento em concreto fresco (15,0 MPA), para pavimento, inclusive endurecedor químico
de superfície</v>
          </cell>
          <cell r="C178" t="str">
            <v>M2</v>
          </cell>
          <cell r="D178">
            <v>28.373337658125202</v>
          </cell>
        </row>
        <row r="179">
          <cell r="A179">
            <v>40381</v>
          </cell>
          <cell r="B179" t="str">
            <v>Acabamento em concreto fresco (15,0 MPA), para pavimento, inclusive endurecedor químico
de superfície</v>
          </cell>
          <cell r="C179" t="str">
            <v>M2</v>
          </cell>
          <cell r="D179">
            <v>28.373337658125202</v>
          </cell>
        </row>
        <row r="180">
          <cell r="A180">
            <v>40381</v>
          </cell>
          <cell r="B180" t="str">
            <v>Acabamento em concreto fresco (15,0 MPA), para pavimento, inclusive endurecedor químico
de superfície</v>
          </cell>
          <cell r="C180" t="str">
            <v>M2</v>
          </cell>
          <cell r="D180">
            <v>28.373337658125202</v>
          </cell>
        </row>
        <row r="181">
          <cell r="A181">
            <v>40382</v>
          </cell>
          <cell r="B181" t="str">
            <v>Concreto projetado com cimento especial</v>
          </cell>
          <cell r="C181" t="str">
            <v>M3</v>
          </cell>
          <cell r="D181">
            <v>899.49724294518319</v>
          </cell>
        </row>
        <row r="182">
          <cell r="A182">
            <v>40382</v>
          </cell>
          <cell r="B182" t="str">
            <v>Concreto projetado com cimento especial</v>
          </cell>
          <cell r="C182" t="str">
            <v>M3</v>
          </cell>
          <cell r="D182">
            <v>899.49724294518319</v>
          </cell>
        </row>
        <row r="183">
          <cell r="A183">
            <v>40382</v>
          </cell>
          <cell r="B183" t="str">
            <v>Concreto projetado com cimento especial</v>
          </cell>
          <cell r="C183" t="str">
            <v>M3</v>
          </cell>
          <cell r="D183">
            <v>899.49724294518319</v>
          </cell>
        </row>
        <row r="184">
          <cell r="A184">
            <v>40384</v>
          </cell>
          <cell r="B184" t="str">
            <v>Junta perfil elastomérico de vedação p/pontes c/abertura média de 50 mm ±  25 mm, inclus.
lábios poliméricos-Marca Ref.JEENE mod.JJ-5070 (constr.)</v>
          </cell>
          <cell r="C184" t="str">
            <v>M</v>
          </cell>
          <cell r="D184">
            <v>1257.9062601362309</v>
          </cell>
        </row>
        <row r="185">
          <cell r="A185">
            <v>40385</v>
          </cell>
          <cell r="B185" t="str">
            <v>Junta perfil elastomérico de vedação p/pontes c/abertura média de 50mm ± 25mm,inclus.
lábios poliméricos-Marca Ref JEENE mod.JJ-5070 VV(substituição)</v>
          </cell>
          <cell r="C185" t="str">
            <v>M</v>
          </cell>
          <cell r="D185">
            <v>1311.8877716509892</v>
          </cell>
        </row>
        <row r="186">
          <cell r="A186">
            <v>40386</v>
          </cell>
          <cell r="B186" t="str">
            <v>Junta de cantoneira L de 4" x 4" x 3/8"</v>
          </cell>
          <cell r="C186" t="str">
            <v>M</v>
          </cell>
          <cell r="D186">
            <v>225.15407071034707</v>
          </cell>
          <cell r="E186" t="str">
            <v>A incluir</v>
          </cell>
        </row>
        <row r="187">
          <cell r="A187">
            <v>40387</v>
          </cell>
          <cell r="B187" t="str">
            <v>Aparelho de apoio de neoprene fretado, fornecimento e assentamento, inclusive grauteamento
e transporte do neoprene</v>
          </cell>
          <cell r="C187" t="str">
            <v>dm3</v>
          </cell>
          <cell r="D187">
            <v>92.158611741809921</v>
          </cell>
          <cell r="E187" t="str">
            <v>A incluir</v>
          </cell>
        </row>
        <row r="188">
          <cell r="A188">
            <v>40387</v>
          </cell>
          <cell r="B188" t="str">
            <v>Aparelho de apoio de neoprene fretado, fornecimento e assentamento, inclusive grauteamento
e transporte do neoprene</v>
          </cell>
          <cell r="C188" t="str">
            <v>dm3</v>
          </cell>
          <cell r="D188">
            <v>92.158611741809921</v>
          </cell>
          <cell r="E188" t="str">
            <v>A incluir</v>
          </cell>
        </row>
        <row r="189">
          <cell r="A189">
            <v>40387</v>
          </cell>
          <cell r="B189" t="str">
            <v>Aparelho de apoio de neoprene fretado, fornecimento e assentamento, inclusive grauteamento
e transporte do neoprene</v>
          </cell>
          <cell r="C189" t="str">
            <v>dm3</v>
          </cell>
          <cell r="D189">
            <v>92.158611741809921</v>
          </cell>
          <cell r="E189" t="str">
            <v>A incluir</v>
          </cell>
        </row>
        <row r="190">
          <cell r="A190">
            <v>40388</v>
          </cell>
          <cell r="B190" t="str">
            <v>Guarda corpo padrão (tipo DNIT)</v>
          </cell>
          <cell r="C190" t="str">
            <v>M</v>
          </cell>
          <cell r="D190">
            <v>316.09633473889068</v>
          </cell>
        </row>
        <row r="191">
          <cell r="A191">
            <v>40390</v>
          </cell>
          <cell r="B191" t="str">
            <v>Pintura a cal em pontes (2 demãos)</v>
          </cell>
          <cell r="C191" t="str">
            <v>M2</v>
          </cell>
          <cell r="D191">
            <v>5.0518975024326958</v>
          </cell>
        </row>
        <row r="192">
          <cell r="A192">
            <v>40391</v>
          </cell>
          <cell r="B192" t="str">
            <v>Pintura com nata de cimento</v>
          </cell>
          <cell r="C192" t="str">
            <v>M2</v>
          </cell>
          <cell r="D192">
            <v>5.4654557249432374</v>
          </cell>
        </row>
        <row r="193">
          <cell r="A193">
            <v>40393</v>
          </cell>
          <cell r="B193" t="str">
            <v>Perfuração de concreto</v>
          </cell>
          <cell r="C193" t="str">
            <v>M</v>
          </cell>
          <cell r="D193">
            <v>27.238079792409991</v>
          </cell>
        </row>
        <row r="194">
          <cell r="A194">
            <v>40394</v>
          </cell>
          <cell r="B194" t="str">
            <v>Perfuração de rocha para fixação de chumbadores</v>
          </cell>
          <cell r="C194" t="str">
            <v>M</v>
          </cell>
          <cell r="D194">
            <v>31.29257216996432</v>
          </cell>
        </row>
        <row r="195">
          <cell r="A195">
            <v>40395</v>
          </cell>
          <cell r="B195" t="str">
            <v>Apicoamento manual de superfície de concreto</v>
          </cell>
          <cell r="C195" t="str">
            <v>M2</v>
          </cell>
          <cell r="D195">
            <v>28.486863444696723</v>
          </cell>
        </row>
        <row r="196">
          <cell r="A196">
            <v>40396</v>
          </cell>
          <cell r="B196" t="str">
            <v>Limpeza e apicoamento manual de superfície de rocha</v>
          </cell>
          <cell r="C196" t="str">
            <v>M2</v>
          </cell>
          <cell r="D196">
            <v>40.853065196237431</v>
          </cell>
        </row>
        <row r="197">
          <cell r="A197">
            <v>40397</v>
          </cell>
          <cell r="B197" t="str">
            <v>Limpeza e preparo de superfície de aço</v>
          </cell>
          <cell r="C197" t="str">
            <v>M2</v>
          </cell>
          <cell r="D197">
            <v>110.84982160233537</v>
          </cell>
        </row>
        <row r="198">
          <cell r="A198">
            <v>40398</v>
          </cell>
          <cell r="B198" t="str">
            <v>Placas pré-moldadas para forma de tabuleiro de ponte</v>
          </cell>
          <cell r="C198" t="str">
            <v>M2</v>
          </cell>
          <cell r="D198">
            <v>223.807979240999</v>
          </cell>
        </row>
        <row r="199">
          <cell r="A199">
            <v>40398</v>
          </cell>
          <cell r="B199" t="str">
            <v>Placas pré-moldadas para forma de tabuleiro de ponte</v>
          </cell>
          <cell r="C199" t="str">
            <v>M2</v>
          </cell>
          <cell r="D199">
            <v>223.807979240999</v>
          </cell>
        </row>
        <row r="200">
          <cell r="A200">
            <v>40398</v>
          </cell>
          <cell r="B200" t="str">
            <v>Placas pré-moldadas para forma de tabuleiro de ponte</v>
          </cell>
          <cell r="C200" t="str">
            <v>M2</v>
          </cell>
          <cell r="D200">
            <v>223.807979240999</v>
          </cell>
        </row>
        <row r="201">
          <cell r="A201">
            <v>40399</v>
          </cell>
          <cell r="B201" t="str">
            <v>Placas pré-moldadas para passeio</v>
          </cell>
          <cell r="C201" t="str">
            <v>M2</v>
          </cell>
          <cell r="D201">
            <v>223.807979240999</v>
          </cell>
        </row>
        <row r="202">
          <cell r="A202">
            <v>40400</v>
          </cell>
          <cell r="B202" t="str">
            <v>Preparo e colocação de 12 cordoalhas de 1/2" (Aço CP-190 RB) nas formas, inclusive injeção
de nata de cimento</v>
          </cell>
          <cell r="C202" t="str">
            <v>kg</v>
          </cell>
          <cell r="D202">
            <v>17.109957833279275</v>
          </cell>
          <cell r="E202" t="str">
            <v>A incluir</v>
          </cell>
        </row>
        <row r="203">
          <cell r="A203">
            <v>40401</v>
          </cell>
          <cell r="B203" t="str">
            <v>Cone de ancoragem de cabo de aço com 12 cordoalhas de 1/2", inclusive protensão dos
cabos</v>
          </cell>
          <cell r="C203" t="str">
            <v>Ud</v>
          </cell>
          <cell r="D203">
            <v>1400.8757703535516</v>
          </cell>
          <cell r="E203" t="str">
            <v>A incluir</v>
          </cell>
        </row>
        <row r="204">
          <cell r="A204">
            <v>40401</v>
          </cell>
          <cell r="B204" t="str">
            <v>Cone de ancoragem de cabo de aço com 12 cordoalhas de 1/2", inclusive protensão dos
cabos</v>
          </cell>
          <cell r="C204" t="str">
            <v>Ud</v>
          </cell>
          <cell r="D204">
            <v>1400.8757703535516</v>
          </cell>
          <cell r="E204" t="str">
            <v>A incluir</v>
          </cell>
        </row>
        <row r="205">
          <cell r="A205">
            <v>40401</v>
          </cell>
          <cell r="B205" t="str">
            <v>Cone de ancoragem de cabo de aço com 12 cordoalhas de 1/2", inclusive protensão dos
cabos</v>
          </cell>
          <cell r="C205" t="str">
            <v>Ud</v>
          </cell>
          <cell r="D205">
            <v>1400.8757703535516</v>
          </cell>
          <cell r="E205" t="str">
            <v>A incluir</v>
          </cell>
        </row>
        <row r="206">
          <cell r="A206">
            <v>40402</v>
          </cell>
          <cell r="B206" t="str">
            <v>Hidrojateamento de superfícies metálicas</v>
          </cell>
          <cell r="C206" t="str">
            <v>M2</v>
          </cell>
          <cell r="D206">
            <v>16.615309763217642</v>
          </cell>
        </row>
        <row r="207">
          <cell r="A207">
            <v>40404</v>
          </cell>
          <cell r="B207" t="str">
            <v>Estaca metálica simples exclusive fornecimento de trilhos</v>
          </cell>
          <cell r="C207" t="str">
            <v>M</v>
          </cell>
          <cell r="D207">
            <v>240.44761595848198</v>
          </cell>
        </row>
        <row r="208">
          <cell r="A208">
            <v>40404</v>
          </cell>
          <cell r="B208" t="str">
            <v>Estaca metálica simples exclusive fornecimento de trilhos</v>
          </cell>
          <cell r="C208" t="str">
            <v>M</v>
          </cell>
          <cell r="D208">
            <v>240.44761595848198</v>
          </cell>
        </row>
        <row r="209">
          <cell r="A209">
            <v>40404</v>
          </cell>
          <cell r="B209" t="str">
            <v>Estaca metálica simples exclusive fornecimento de trilhos</v>
          </cell>
          <cell r="C209" t="str">
            <v>M</v>
          </cell>
          <cell r="D209">
            <v>240.44761595848198</v>
          </cell>
        </row>
        <row r="210">
          <cell r="A210">
            <v>40409</v>
          </cell>
          <cell r="B210" t="str">
            <v>Estaca metálica, fornecimento, transporte, perdas, solda, emenda, corte e cravação de 2 TR-
68</v>
          </cell>
          <cell r="C210" t="str">
            <v>M</v>
          </cell>
          <cell r="D210">
            <v>1163.5987674343171</v>
          </cell>
          <cell r="E210" t="str">
            <v>A incluir</v>
          </cell>
        </row>
        <row r="211">
          <cell r="A211">
            <v>40409</v>
          </cell>
          <cell r="B211" t="str">
            <v>Estaca metálica, fornecimento, transporte, perdas, solda, emenda, corte e cravação de 2 TR-
68</v>
          </cell>
          <cell r="C211" t="str">
            <v>M</v>
          </cell>
          <cell r="D211">
            <v>1163.5987674343171</v>
          </cell>
          <cell r="E211" t="str">
            <v>A incluir</v>
          </cell>
        </row>
        <row r="212">
          <cell r="A212">
            <v>40409</v>
          </cell>
          <cell r="B212" t="str">
            <v>Estaca metálica, fornecimento, transporte, perdas, solda, emenda, corte e cravação de 2 TR-
68</v>
          </cell>
          <cell r="C212" t="str">
            <v>M</v>
          </cell>
          <cell r="D212">
            <v>1163.5987674343171</v>
          </cell>
          <cell r="E212" t="str">
            <v>A incluir</v>
          </cell>
        </row>
        <row r="213">
          <cell r="A213">
            <v>40410</v>
          </cell>
          <cell r="B213" t="str">
            <v>Estaca tipo Franki D = 520 mm</v>
          </cell>
          <cell r="C213" t="str">
            <v>M</v>
          </cell>
          <cell r="D213">
            <v>500.01621796951019</v>
          </cell>
          <cell r="E213" t="str">
            <v>A incluir</v>
          </cell>
        </row>
        <row r="214">
          <cell r="A214">
            <v>40410</v>
          </cell>
          <cell r="B214" t="str">
            <v>Estaca tipo Franki D = 520 mm</v>
          </cell>
          <cell r="C214" t="str">
            <v>M</v>
          </cell>
          <cell r="D214">
            <v>500.01621796951019</v>
          </cell>
          <cell r="E214" t="str">
            <v>A incluir</v>
          </cell>
        </row>
        <row r="215">
          <cell r="A215">
            <v>40410</v>
          </cell>
          <cell r="B215" t="str">
            <v>Estaca tipo Franki D = 520 mm</v>
          </cell>
          <cell r="C215" t="str">
            <v>M</v>
          </cell>
          <cell r="D215">
            <v>500.01621796951019</v>
          </cell>
          <cell r="E215" t="str">
            <v>A incluir</v>
          </cell>
        </row>
        <row r="216">
          <cell r="A216">
            <v>40416</v>
          </cell>
          <cell r="B216" t="str">
            <v>Guarda corpo em toras de eucalipto conf. projeto</v>
          </cell>
          <cell r="C216" t="str">
            <v>M</v>
          </cell>
          <cell r="D216">
            <v>345.57249432371066</v>
          </cell>
        </row>
        <row r="217">
          <cell r="A217">
            <v>40417</v>
          </cell>
          <cell r="B217" t="str">
            <v>Corpo BSTC diâmetro 0,20 m C.S. MF inclusive escavação, reaterro e transporte do tubo</v>
          </cell>
          <cell r="C217" t="str">
            <v>M</v>
          </cell>
          <cell r="D217">
            <v>115.8368472267272</v>
          </cell>
          <cell r="E217" t="str">
            <v>A incluir</v>
          </cell>
        </row>
        <row r="218">
          <cell r="A218">
            <v>40418</v>
          </cell>
          <cell r="B218" t="str">
            <v>Corpo BSTC diâmetro 0,20 m C.S. PB inclusive escavação, reaterro e transporte do tubo</v>
          </cell>
          <cell r="C218" t="str">
            <v>M</v>
          </cell>
          <cell r="D218">
            <v>124.21342847875445</v>
          </cell>
          <cell r="E218" t="str">
            <v>A incluir</v>
          </cell>
        </row>
        <row r="219">
          <cell r="A219">
            <v>40419</v>
          </cell>
          <cell r="B219" t="str">
            <v>Corpo BSTC diâmetro 0,30 m C.S. MF inclusive escavação, reaterro e transporte do tubo</v>
          </cell>
          <cell r="C219" t="str">
            <v>M</v>
          </cell>
          <cell r="D219">
            <v>149.16477457022378</v>
          </cell>
          <cell r="E219" t="str">
            <v>A incluir</v>
          </cell>
        </row>
        <row r="220">
          <cell r="A220">
            <v>40420</v>
          </cell>
          <cell r="B220" t="str">
            <v>Corpo BSTC diâmetro 0,30 m C.S. PB inclusive escavação, reaterro e transporte do tubo</v>
          </cell>
          <cell r="C220" t="str">
            <v>M</v>
          </cell>
          <cell r="D220">
            <v>159.552384041518</v>
          </cell>
          <cell r="E220" t="str">
            <v>A incluir</v>
          </cell>
        </row>
        <row r="221">
          <cell r="A221">
            <v>40421</v>
          </cell>
          <cell r="B221" t="str">
            <v>Corpo BSTC (greide) diâmetro 0,30 m CA-1 MF inclusive escavação, reaterro e transporte do
tubo</v>
          </cell>
          <cell r="C221" t="str">
            <v>M</v>
          </cell>
          <cell r="D221">
            <v>189.50697372688938</v>
          </cell>
          <cell r="E221" t="str">
            <v>A incluir</v>
          </cell>
        </row>
        <row r="222">
          <cell r="A222">
            <v>40422</v>
          </cell>
          <cell r="B222" t="str">
            <v>Corpo BSTC diâmetro 0,40 m C.S. MF inclusive escavação, reaterro e transporte do tubo</v>
          </cell>
          <cell r="C222" t="str">
            <v>M</v>
          </cell>
          <cell r="D222">
            <v>208.97664612390525</v>
          </cell>
          <cell r="E222" t="str">
            <v>A incluir</v>
          </cell>
        </row>
        <row r="223">
          <cell r="A223">
            <v>40423</v>
          </cell>
          <cell r="B223" t="str">
            <v>Corpo BSTC diâmetro 0,40 m C.S. PB inclusive escavação, reaterro e transporte do tubo</v>
          </cell>
          <cell r="C223" t="str">
            <v>M</v>
          </cell>
          <cell r="D223">
            <v>210.18488485241645</v>
          </cell>
          <cell r="E223" t="str">
            <v>A incluir</v>
          </cell>
        </row>
        <row r="224">
          <cell r="A224">
            <v>40424</v>
          </cell>
          <cell r="B224" t="str">
            <v>Corpo BSTC (greide) diâmetro 0,40 m CA-1 MF inclusive escavação, reaterro e transporte do
tubo</v>
          </cell>
          <cell r="C224" t="str">
            <v>M</v>
          </cell>
          <cell r="D224">
            <v>240.68277651638013</v>
          </cell>
          <cell r="E224" t="str">
            <v>A incluir</v>
          </cell>
        </row>
        <row r="225">
          <cell r="A225">
            <v>40425</v>
          </cell>
          <cell r="B225" t="str">
            <v>Corpo BSTC (greide) diâmetro 0,40 m CA-2 MF inclusive escavação, reaterro e transporte do
tubo</v>
          </cell>
          <cell r="C225" t="str">
            <v>M</v>
          </cell>
          <cell r="D225">
            <v>246.59422640285436</v>
          </cell>
          <cell r="E225" t="str">
            <v>A incluir</v>
          </cell>
        </row>
        <row r="226">
          <cell r="A226">
            <v>40426</v>
          </cell>
          <cell r="B226" t="str">
            <v>Corpo BSTC diâmetro 0,60 m C.S. MF inclusive escavação, reaterro e transporte do tubo</v>
          </cell>
          <cell r="C226" t="str">
            <v>M</v>
          </cell>
          <cell r="D226">
            <v>332.63866363931231</v>
          </cell>
          <cell r="E226" t="str">
            <v>A incluir</v>
          </cell>
        </row>
        <row r="227">
          <cell r="A227">
            <v>40427</v>
          </cell>
          <cell r="B227" t="str">
            <v>Corpo BSTC diâmetro 0,60 m C.S. PB inclusive escavação, reaterro e transporte do tubo</v>
          </cell>
          <cell r="C227" t="str">
            <v>M</v>
          </cell>
          <cell r="D227">
            <v>342.56406097956534</v>
          </cell>
          <cell r="E227" t="str">
            <v>A incluir</v>
          </cell>
        </row>
        <row r="228">
          <cell r="A228">
            <v>40428</v>
          </cell>
          <cell r="B228" t="str">
            <v>Corpo BSTC (greide) diâmetro 0,60 m CA-1 MF inclusive escavação, reaterro e transporte do
tubo</v>
          </cell>
          <cell r="C228" t="str">
            <v>M</v>
          </cell>
          <cell r="D228">
            <v>412.82841388258191</v>
          </cell>
          <cell r="E228" t="str">
            <v>A incluir</v>
          </cell>
        </row>
        <row r="229">
          <cell r="A229">
            <v>40429</v>
          </cell>
          <cell r="B229" t="str">
            <v>Corpo BSTC (greide) diâmetro 0,60 m CA-1 PB inclusive escavação, reaterro e transporte do
tubo</v>
          </cell>
          <cell r="C229" t="str">
            <v>M</v>
          </cell>
          <cell r="D229">
            <v>412.82841388258191</v>
          </cell>
          <cell r="E229" t="str">
            <v>A incluir</v>
          </cell>
        </row>
        <row r="230">
          <cell r="A230">
            <v>40430</v>
          </cell>
          <cell r="B230" t="str">
            <v>Corpo BSTC (greide) diâmetro 0,60 m CA-2 MF inclusive escavação, reaterro e transporte do
tubo</v>
          </cell>
          <cell r="C230" t="str">
            <v>M</v>
          </cell>
          <cell r="D230">
            <v>386.24716185533566</v>
          </cell>
          <cell r="E230" t="str">
            <v>A incluir</v>
          </cell>
        </row>
        <row r="231">
          <cell r="A231">
            <v>40431</v>
          </cell>
          <cell r="B231" t="str">
            <v>Corpo BSTC (greide) diâmetro 0,60 m CA-2 PB inclusive escavação, reaterro e transporte do
tubo</v>
          </cell>
          <cell r="C231" t="str">
            <v>M</v>
          </cell>
          <cell r="D231">
            <v>386.24716185533566</v>
          </cell>
          <cell r="E231" t="str">
            <v>A incluir</v>
          </cell>
        </row>
        <row r="232">
          <cell r="A232">
            <v>40432</v>
          </cell>
          <cell r="B232" t="str">
            <v>Corpo BSTC (greide) diâmetro 0,80 m CA-1 MF inclusive escavação, reaterro e transporte do
tubo</v>
          </cell>
          <cell r="C232" t="str">
            <v>M</v>
          </cell>
          <cell r="D232">
            <v>781.92507298086275</v>
          </cell>
          <cell r="E232" t="str">
            <v>A incluir</v>
          </cell>
        </row>
        <row r="233">
          <cell r="A233">
            <v>40433</v>
          </cell>
          <cell r="B233" t="str">
            <v>Corpo BSTC (greide) diâmetro 0,80 m CA-1 PB inclusive escavação, reaterro e transporte do
tubo</v>
          </cell>
          <cell r="C233" t="str">
            <v>M</v>
          </cell>
          <cell r="D233">
            <v>781.92507298086275</v>
          </cell>
          <cell r="E233" t="str">
            <v>A incluir</v>
          </cell>
        </row>
        <row r="234">
          <cell r="A234">
            <v>40434</v>
          </cell>
          <cell r="B234" t="str">
            <v>Corpo BSTC (greide) diâmetro 0,80 m CA-2 MF inclusive escavação, reaterro e transporte do
tubo</v>
          </cell>
          <cell r="C234" t="str">
            <v>M</v>
          </cell>
          <cell r="D234">
            <v>782.51702886798569</v>
          </cell>
          <cell r="E234" t="str">
            <v>A incluir</v>
          </cell>
        </row>
        <row r="235">
          <cell r="A235">
            <v>40435</v>
          </cell>
          <cell r="B235" t="str">
            <v>Corpo BSTC (greide) diâmetro 0,80 m CA-2 PB inclusive escavação, reaterro e transporte do
tubo</v>
          </cell>
          <cell r="C235" t="str">
            <v>M</v>
          </cell>
          <cell r="D235">
            <v>782.51702886798569</v>
          </cell>
          <cell r="E235" t="str">
            <v>A incluir</v>
          </cell>
        </row>
        <row r="236">
          <cell r="A236">
            <v>40436</v>
          </cell>
          <cell r="B236" t="str">
            <v>Corpo BSTC (greide) diâmetro 1,00 m CA-1 MF inclusive escavação, reaterro e transporte do
tubo</v>
          </cell>
          <cell r="C236" t="str">
            <v>M</v>
          </cell>
          <cell r="D236">
            <v>989.4177748945832</v>
          </cell>
          <cell r="E236" t="str">
            <v>A incluir</v>
          </cell>
        </row>
        <row r="237">
          <cell r="A237">
            <v>40437</v>
          </cell>
          <cell r="B237" t="str">
            <v>Corpo BSTC (greide) diâmetro 1,00 m CA-1 PB inclusive escavação, reaterro e transporte do
tubo</v>
          </cell>
          <cell r="C237" t="str">
            <v>M</v>
          </cell>
          <cell r="D237">
            <v>989.4177748945832</v>
          </cell>
          <cell r="E237" t="str">
            <v>A incluir</v>
          </cell>
        </row>
        <row r="238">
          <cell r="A238">
            <v>40438</v>
          </cell>
          <cell r="B238" t="str">
            <v>Corpo BSTC (greide) diâmetro 1,00 m CA-2 MF inclusive escavação, reaterro e transporte do
tubo</v>
          </cell>
          <cell r="C238" t="str">
            <v>M</v>
          </cell>
          <cell r="D238">
            <v>1028.2273759325333</v>
          </cell>
          <cell r="E238" t="str">
            <v>A incluir</v>
          </cell>
        </row>
        <row r="239">
          <cell r="A239">
            <v>40439</v>
          </cell>
          <cell r="B239" t="str">
            <v>Corpo BSTC (greide) diâmetro 1,00 m CA-2 PB inclusive escavação, reaterro e transporte do
tubo</v>
          </cell>
          <cell r="C239" t="str">
            <v>M</v>
          </cell>
          <cell r="D239">
            <v>1028.2273759325333</v>
          </cell>
          <cell r="E239" t="str">
            <v>A incluir</v>
          </cell>
        </row>
        <row r="240">
          <cell r="A240">
            <v>40440</v>
          </cell>
          <cell r="B240" t="str">
            <v>Corpo BSTC (greide) diâmetro 1,20 m CA-1 MF inclusive escavação, reaterro e transporte do
tubo</v>
          </cell>
          <cell r="C240" t="str">
            <v>M</v>
          </cell>
          <cell r="D240">
            <v>1351.1352578657152</v>
          </cell>
          <cell r="E240" t="str">
            <v>A incluir</v>
          </cell>
        </row>
        <row r="241">
          <cell r="A241">
            <v>40441</v>
          </cell>
          <cell r="B241" t="str">
            <v>Corpo BSTC (greide) diâmetro 1,20 m CA-1 PB inclusive escavação, reaterro e transporte do
tubo</v>
          </cell>
          <cell r="C241" t="str">
            <v>M</v>
          </cell>
          <cell r="D241">
            <v>1351.1352578657152</v>
          </cell>
          <cell r="E241" t="str">
            <v>A incluir</v>
          </cell>
        </row>
        <row r="242">
          <cell r="A242">
            <v>40442</v>
          </cell>
          <cell r="B242" t="str">
            <v>Corpo BSTC (greide) diâmetro 1,20 m CA-2 MF inclusive escavação, reaterro e transporte do
tubo</v>
          </cell>
          <cell r="C242" t="str">
            <v>M</v>
          </cell>
          <cell r="D242">
            <v>1397.5348686344469</v>
          </cell>
          <cell r="E242" t="str">
            <v>A incluir</v>
          </cell>
        </row>
        <row r="243">
          <cell r="A243">
            <v>40443</v>
          </cell>
          <cell r="B243">
            <v>7</v>
          </cell>
          <cell r="C243" t="str">
            <v>M</v>
          </cell>
          <cell r="D243">
            <v>1397.5348686344469</v>
          </cell>
          <cell r="E243" t="str">
            <v>A incluir</v>
          </cell>
        </row>
        <row r="244">
          <cell r="A244">
            <v>40444</v>
          </cell>
          <cell r="B244" t="str">
            <v>Corpo BSTC (grota) diâmetro 0,60 m CA-1 MF exclusive escavação e reaterro, inclusive
transporte do tubo</v>
          </cell>
          <cell r="C244" t="str">
            <v>M</v>
          </cell>
          <cell r="D244">
            <v>280.96821277975994</v>
          </cell>
          <cell r="E244" t="str">
            <v>A incluir</v>
          </cell>
        </row>
        <row r="245">
          <cell r="A245">
            <v>40445</v>
          </cell>
          <cell r="B245" t="str">
            <v>Corpo BSTC (grota) diâmetro 0,60 m CA-1 PB exclusive escavação e reaterro, inclusive
transporte do tubo</v>
          </cell>
          <cell r="C245" t="str">
            <v>M</v>
          </cell>
          <cell r="D245">
            <v>280.96821277975994</v>
          </cell>
          <cell r="E245" t="str">
            <v>A incluir</v>
          </cell>
        </row>
        <row r="246">
          <cell r="A246">
            <v>40446</v>
          </cell>
          <cell r="B246" t="str">
            <v>Corpo BSTC (grota) diâmetro 0,60 m CA-2 MF exclusive escavação e reaterro, inclusive
transporte do tubo</v>
          </cell>
          <cell r="C246" t="str">
            <v>M</v>
          </cell>
          <cell r="D246">
            <v>254.38696075251374</v>
          </cell>
          <cell r="E246" t="str">
            <v>A incluir</v>
          </cell>
        </row>
        <row r="247">
          <cell r="A247">
            <v>40447</v>
          </cell>
          <cell r="B247" t="str">
            <v>Corpo BSTC (grota) diâmetro 0,60 m CA-2 PB exclusive escavação e reaterro, inclusive
transporte do tubo</v>
          </cell>
          <cell r="C247" t="str">
            <v>M</v>
          </cell>
          <cell r="D247">
            <v>254.38696075251374</v>
          </cell>
          <cell r="E247" t="str">
            <v>A incluir</v>
          </cell>
        </row>
        <row r="248">
          <cell r="A248">
            <v>40448</v>
          </cell>
          <cell r="B248" t="str">
            <v>Corpo BSTC (grota) diâmetro 0,80 m CA-1 MF exclusive escavação e reaterro, inclusive
transporte do tubo</v>
          </cell>
          <cell r="C248" t="str">
            <v>M</v>
          </cell>
          <cell r="D248">
            <v>595.47518650664938</v>
          </cell>
          <cell r="E248" t="str">
            <v>A incluir</v>
          </cell>
        </row>
        <row r="249">
          <cell r="A249">
            <v>40449</v>
          </cell>
          <cell r="B249" t="str">
            <v>Corpo BSTC (grota) diâmetro 0,80 m CA-1 PB exclusive escavação e reaterro, inclusive
transporte do tubo</v>
          </cell>
          <cell r="C249" t="str">
            <v>M</v>
          </cell>
          <cell r="D249">
            <v>595.47518650664938</v>
          </cell>
          <cell r="E249" t="str">
            <v>A incluir</v>
          </cell>
        </row>
        <row r="250">
          <cell r="A250">
            <v>40450</v>
          </cell>
          <cell r="B250" t="str">
            <v>Corpo BSTC (grota) diâmetro 0,80 m CA-2 MF exclusive escavação e reaterro, inclusive
transporte do tubo</v>
          </cell>
          <cell r="C250" t="str">
            <v>M</v>
          </cell>
          <cell r="D250">
            <v>596.06714239377231</v>
          </cell>
          <cell r="E250" t="str">
            <v>A incluir</v>
          </cell>
        </row>
        <row r="251">
          <cell r="A251">
            <v>40451</v>
          </cell>
          <cell r="B251" t="str">
            <v>Corpo BSTC (grota) diâmetro 0,80 m CA-2 PB exclusive escavação e reaterro, inclusive
transporte do tubo</v>
          </cell>
          <cell r="C251" t="str">
            <v>M</v>
          </cell>
          <cell r="D251">
            <v>596.06714239377231</v>
          </cell>
          <cell r="E251" t="str">
            <v>A incluir</v>
          </cell>
        </row>
        <row r="252">
          <cell r="A252">
            <v>40452</v>
          </cell>
          <cell r="B252" t="str">
            <v>Corpo BSTC (grota) diâmetro 1,00 m CA-1 MF exclusive escavação e reaterro, inclusive
transporte do tubo</v>
          </cell>
          <cell r="C252" t="str">
            <v>M</v>
          </cell>
          <cell r="D252">
            <v>688.08790139474524</v>
          </cell>
          <cell r="E252" t="str">
            <v>A incluir</v>
          </cell>
        </row>
        <row r="253">
          <cell r="A253">
            <v>40453</v>
          </cell>
          <cell r="B253" t="str">
            <v>Corpo BSTC (grota) diâmetro 1,00 m CA-1 PB exclusive escavação e reaterro, inclusive
transporte do tubo</v>
          </cell>
          <cell r="C253" t="str">
            <v>M</v>
          </cell>
          <cell r="D253">
            <v>688.08790139474524</v>
          </cell>
          <cell r="E253" t="str">
            <v>A incluir</v>
          </cell>
        </row>
        <row r="254">
          <cell r="A254">
            <v>40454</v>
          </cell>
          <cell r="B254" t="str">
            <v>Corpo BSTC (grota) diâmetro 1,00 m CA-2 MF exclusive escavação e reaterro, inclusive
transporte do tubo</v>
          </cell>
          <cell r="C254" t="str">
            <v>M</v>
          </cell>
          <cell r="D254">
            <v>726.89750243269532</v>
          </cell>
          <cell r="E254" t="str">
            <v>A incluir</v>
          </cell>
        </row>
        <row r="255">
          <cell r="A255">
            <v>40455</v>
          </cell>
          <cell r="B255" t="str">
            <v>Corpo BSTC (grota) diâmetro 1,00 m CA-2 PB exclusive escavação e reaterro, inclusive
transporte do tubo</v>
          </cell>
          <cell r="C255" t="str">
            <v>M</v>
          </cell>
          <cell r="D255">
            <v>726.89750243269532</v>
          </cell>
          <cell r="E255" t="str">
            <v>A incluir</v>
          </cell>
        </row>
        <row r="256">
          <cell r="A256">
            <v>40456</v>
          </cell>
          <cell r="B256" t="str">
            <v>Corpo BSTC (grota) diâmetro 1,00 m CA-3 MF exclusive escavação e reaterro, inclusive
transporte do tubo</v>
          </cell>
          <cell r="C256" t="str">
            <v>M</v>
          </cell>
          <cell r="D256">
            <v>845.00486539085296</v>
          </cell>
          <cell r="E256" t="str">
            <v>A incluir</v>
          </cell>
        </row>
        <row r="257">
          <cell r="A257">
            <v>40457</v>
          </cell>
          <cell r="B257" t="str">
            <v>Corpo BSTC (grota) diâmetro 1,20 m CA-1 MF exclusive escavação e reaterro, inclusive
transporte do tubo</v>
          </cell>
          <cell r="C257" t="str">
            <v>M</v>
          </cell>
          <cell r="D257">
            <v>942.91274732403497</v>
          </cell>
          <cell r="E257" t="str">
            <v>A incluir</v>
          </cell>
        </row>
        <row r="258">
          <cell r="A258">
            <v>40458</v>
          </cell>
          <cell r="B258" t="str">
            <v>Corpo BSTC (grota) diâmetro 1,20 m CA-1 PB exclusive escavação e reaterro, inclusive
transporte do tubo</v>
          </cell>
          <cell r="C258" t="str">
            <v>M</v>
          </cell>
          <cell r="D258">
            <v>942.91274732403497</v>
          </cell>
          <cell r="E258" t="str">
            <v>A incluir</v>
          </cell>
        </row>
        <row r="259">
          <cell r="A259">
            <v>40459</v>
          </cell>
          <cell r="B259" t="str">
            <v>Corpo BSTC (grota) diâmetro 1,20 m CA-2 MF exclusive escavação e reaterro, inclusive
transporte do tubo</v>
          </cell>
          <cell r="C259" t="str">
            <v>M</v>
          </cell>
          <cell r="D259">
            <v>989.31235809276666</v>
          </cell>
          <cell r="E259" t="str">
            <v>A incluir</v>
          </cell>
        </row>
        <row r="260">
          <cell r="A260">
            <v>40460</v>
          </cell>
          <cell r="B260" t="str">
            <v>Corpo BSTC (grota) diâmetro 1,20 m CA-2 PB exclusive escavação e reaterro, inclusive
transporte do tubo</v>
          </cell>
          <cell r="C260" t="str">
            <v>M</v>
          </cell>
          <cell r="D260">
            <v>989.31235809276666</v>
          </cell>
          <cell r="E260" t="str">
            <v>A incluir</v>
          </cell>
        </row>
        <row r="261">
          <cell r="A261">
            <v>40461</v>
          </cell>
          <cell r="B261" t="str">
            <v>Corpo BSTC (grota) diâmetro 1,20 m CA-3 MF exclusive escavação e reaterro, inclusive
transporte do tubo</v>
          </cell>
          <cell r="C261" t="str">
            <v>M</v>
          </cell>
          <cell r="D261">
            <v>1202.9841063898798</v>
          </cell>
          <cell r="E261" t="str">
            <v>A incluir</v>
          </cell>
        </row>
        <row r="262">
          <cell r="A262">
            <v>40462</v>
          </cell>
          <cell r="B262" t="str">
            <v>Corpo BSTC (grota) diâmetro 1,50 m CA-1 MF exclusive escavação e reaterro, inclusive
transporte do tubo</v>
          </cell>
          <cell r="C262" t="str">
            <v>M</v>
          </cell>
          <cell r="D262">
            <v>1271.9023678235485</v>
          </cell>
          <cell r="E262" t="str">
            <v>A incluir</v>
          </cell>
        </row>
        <row r="263">
          <cell r="A263">
            <v>40463</v>
          </cell>
          <cell r="B263" t="str">
            <v>Corpo BSTC (grota) diâmetro 1,50 m CA-1 PB exclusive escavação e reaterro, inclusive
transporte do tubo</v>
          </cell>
          <cell r="C263" t="str">
            <v>M</v>
          </cell>
          <cell r="D263">
            <v>1271.9023678235485</v>
          </cell>
          <cell r="E263" t="str">
            <v>A incluir</v>
          </cell>
        </row>
        <row r="264">
          <cell r="A264">
            <v>40464</v>
          </cell>
          <cell r="B264" t="str">
            <v>Corpo BSTC (grota) diâmetro 1,50 m CA-2 MF exclusive escavação e reaterro, inclusive
transporte do tubo</v>
          </cell>
          <cell r="C264" t="str">
            <v>M</v>
          </cell>
          <cell r="D264">
            <v>1330.9519948102495</v>
          </cell>
          <cell r="E264" t="str">
            <v>A incluir</v>
          </cell>
        </row>
        <row r="265">
          <cell r="A265">
            <v>40465</v>
          </cell>
          <cell r="B265" t="str">
            <v>Corpo BSTC (grota) diâmetro 1,50 m CA-2 PB exclusive escavação e reaterro, inclusive
transporte do tubo</v>
          </cell>
          <cell r="C265" t="str">
            <v>M</v>
          </cell>
          <cell r="D265">
            <v>1330.9519948102495</v>
          </cell>
          <cell r="E265" t="str">
            <v>A incluir</v>
          </cell>
        </row>
        <row r="266">
          <cell r="A266">
            <v>40466</v>
          </cell>
          <cell r="B266" t="str">
            <v>Corpo BSTC (grota) diâmetro 1,50 m CA-3 MF exclusive escavação e reaterro, inclusive
transporte do tubo</v>
          </cell>
          <cell r="C266" t="str">
            <v>M</v>
          </cell>
          <cell r="D266">
            <v>1749.408044112877</v>
          </cell>
          <cell r="E266" t="str">
            <v>A incluir</v>
          </cell>
        </row>
        <row r="267">
          <cell r="A267">
            <v>40467</v>
          </cell>
          <cell r="B267" t="str">
            <v>Corpo BDTC (grota) diâmetro 0,60 m CA-1 MF exclusive escavação e reaterro, inclusive
transporte do tubo</v>
          </cell>
          <cell r="C267" t="str">
            <v>M</v>
          </cell>
          <cell r="D267">
            <v>558.03600389231258</v>
          </cell>
          <cell r="E267" t="str">
            <v>A incluir</v>
          </cell>
        </row>
        <row r="268">
          <cell r="A268">
            <v>40468</v>
          </cell>
          <cell r="B268" t="str">
            <v>Corpo BDTC (grota) diâmetro 0,60 m CA-1 PB exclusive escavação e reaterro, inclusive
transporte do tubo</v>
          </cell>
          <cell r="C268" t="str">
            <v>M</v>
          </cell>
          <cell r="D268">
            <v>558.03600389231258</v>
          </cell>
          <cell r="E268" t="str">
            <v>A incluir</v>
          </cell>
        </row>
        <row r="269">
          <cell r="A269">
            <v>40469</v>
          </cell>
          <cell r="B269" t="str">
            <v>Corpo BDTC (grota) diâmetro 0,60 m CA-2 MF exclusive escavação e reaterro, inclusive
transporte do tubo</v>
          </cell>
          <cell r="C269" t="str">
            <v>M</v>
          </cell>
          <cell r="D269">
            <v>504.8734998378203</v>
          </cell>
          <cell r="E269" t="str">
            <v>A incluir</v>
          </cell>
        </row>
        <row r="270">
          <cell r="A270">
            <v>40470</v>
          </cell>
          <cell r="B270" t="str">
            <v>Corpo BDTC (grota) diâmetro 0,60 m CA-2 PB exclusive escavação e reaterro, inclusive
transporte do tubo</v>
          </cell>
          <cell r="C270" t="str">
            <v>M</v>
          </cell>
          <cell r="D270">
            <v>504.8734998378203</v>
          </cell>
          <cell r="E270" t="str">
            <v>A incluir</v>
          </cell>
        </row>
        <row r="271">
          <cell r="A271">
            <v>40471</v>
          </cell>
          <cell r="B271" t="str">
            <v>Corpo BDTC (grota) diâmetro 0,80 m CA-1 MF exclusive escavação e reaterro, inclusive
transporte do tubo</v>
          </cell>
          <cell r="C271" t="str">
            <v>M</v>
          </cell>
          <cell r="D271">
            <v>1065.0746026597469</v>
          </cell>
          <cell r="E271" t="str">
            <v>A incluir</v>
          </cell>
        </row>
        <row r="272">
          <cell r="A272">
            <v>40472</v>
          </cell>
          <cell r="B272" t="str">
            <v>Corpo BDTC (grota) diâmetro 0,80 m CA-1 PB exclusive escavação e reaterro, inclusive
transporte do tubo</v>
          </cell>
          <cell r="C272" t="str">
            <v>M</v>
          </cell>
          <cell r="D272">
            <v>1065.0746026597469</v>
          </cell>
          <cell r="E272" t="str">
            <v>A incluir</v>
          </cell>
        </row>
        <row r="273">
          <cell r="A273">
            <v>40473</v>
          </cell>
          <cell r="B273" t="str">
            <v>Corpo BDTC (grota) diâmetro 0,80 m CA-2 MF exclusive escavação e reaterro, inclusive
transporte do tubo</v>
          </cell>
          <cell r="C273" t="str">
            <v>M</v>
          </cell>
          <cell r="D273">
            <v>1066.2585144339928</v>
          </cell>
          <cell r="E273" t="str">
            <v>A incluir</v>
          </cell>
        </row>
        <row r="274">
          <cell r="A274">
            <v>40474</v>
          </cell>
          <cell r="B274">
            <v>7</v>
          </cell>
          <cell r="C274" t="str">
            <v>M</v>
          </cell>
          <cell r="D274">
            <v>1066.2585144339928</v>
          </cell>
          <cell r="E274" t="str">
            <v>A incluir</v>
          </cell>
        </row>
        <row r="275">
          <cell r="A275">
            <v>40475</v>
          </cell>
          <cell r="B275" t="str">
            <v>Corpo BDTC (grota) diâmetro 1,00 m CA-1 MF exclusive escavação e reaterro, inclusive
transporte do tubo</v>
          </cell>
          <cell r="C275" t="str">
            <v>M</v>
          </cell>
          <cell r="D275">
            <v>1252.4245864417774</v>
          </cell>
          <cell r="E275" t="str">
            <v>A incluir</v>
          </cell>
        </row>
        <row r="276">
          <cell r="A276">
            <v>40476</v>
          </cell>
          <cell r="B276" t="str">
            <v>Corpo BDTC (grota) diâmetro 1,00 m CA-1 PB exclusive escavação e reaterro, inclusive
transporte do tubo</v>
          </cell>
          <cell r="C276" t="str">
            <v>M</v>
          </cell>
          <cell r="D276">
            <v>1252.4245864417774</v>
          </cell>
          <cell r="E276" t="str">
            <v>A incluir</v>
          </cell>
        </row>
        <row r="277">
          <cell r="A277">
            <v>40477</v>
          </cell>
          <cell r="B277" t="str">
            <v>Corpo BDTC (grota) diâmetro 1,00 m CA-2 MF exclusive escavação e reaterro, inclusive
transporte do tubo</v>
          </cell>
          <cell r="C277" t="str">
            <v>M</v>
          </cell>
          <cell r="D277">
            <v>1330.0437885176775</v>
          </cell>
          <cell r="E277" t="str">
            <v>A incluir</v>
          </cell>
        </row>
        <row r="278">
          <cell r="A278">
            <v>40478</v>
          </cell>
          <cell r="B278" t="str">
            <v>Corpo BDTC (grota) diâmetro 1,00 m CA-2 PB exclusive escavação e reaterro, inclusive
transporte do tubo</v>
          </cell>
          <cell r="C278" t="str">
            <v>M</v>
          </cell>
          <cell r="D278">
            <v>1330.0437885176775</v>
          </cell>
          <cell r="E278" t="str">
            <v>A incluir</v>
          </cell>
        </row>
        <row r="279">
          <cell r="A279">
            <v>40479</v>
          </cell>
          <cell r="B279" t="str">
            <v>Corpo BDTC (grota) diâmetro 1,00 m CA-3 MF exclusive escavação e reaterro, inclusive
transporte do tubo</v>
          </cell>
          <cell r="C279" t="str">
            <v>M</v>
          </cell>
          <cell r="D279">
            <v>1566.2666234187479</v>
          </cell>
          <cell r="E279" t="str">
            <v>A incluir</v>
          </cell>
        </row>
        <row r="280">
          <cell r="A280">
            <v>40480</v>
          </cell>
          <cell r="B280" t="str">
            <v>Corpo BDTC (grota) diâmetro 1,20 m CA-1 MF exclusive escavação e reaterro, inclusive
transporte do tubo</v>
          </cell>
          <cell r="C280" t="str">
            <v>M</v>
          </cell>
          <cell r="D280">
            <v>1754.2653259811871</v>
          </cell>
          <cell r="E280" t="str">
            <v>A incluir</v>
          </cell>
        </row>
        <row r="281">
          <cell r="A281">
            <v>40481</v>
          </cell>
          <cell r="B281" t="str">
            <v>Corpo BDTC (grota) diâmetro 1,20 m CA-1 PB exclusive escavação e reaterro, inclusive
transporte do tubo</v>
          </cell>
          <cell r="C281" t="str">
            <v>M</v>
          </cell>
          <cell r="D281">
            <v>1754.2653259811871</v>
          </cell>
          <cell r="E281" t="str">
            <v>A incluir</v>
          </cell>
        </row>
        <row r="282">
          <cell r="A282">
            <v>40482</v>
          </cell>
          <cell r="B282" t="str">
            <v>Corpo BDTC (grota) diâmetro 1,20 m CA-2 MF exclusive escavação e reaterro, inclusive
transporte do tubo</v>
          </cell>
          <cell r="C282" t="str">
            <v>M</v>
          </cell>
          <cell r="D282">
            <v>1847.0645475186507</v>
          </cell>
          <cell r="E282" t="str">
            <v>A incluir</v>
          </cell>
        </row>
        <row r="283">
          <cell r="A283">
            <v>40483</v>
          </cell>
          <cell r="B283" t="str">
            <v>Corpo BDTC (grota) diâmetro 1,20 m CA-2 PB exclusive escavação e reaterro, inclusive
transporte do tubo</v>
          </cell>
          <cell r="C283" t="str">
            <v>M</v>
          </cell>
          <cell r="D283">
            <v>1847.0645475186507</v>
          </cell>
          <cell r="E283" t="str">
            <v>A incluir</v>
          </cell>
        </row>
        <row r="284">
          <cell r="A284">
            <v>40484</v>
          </cell>
          <cell r="B284" t="str">
            <v>Corpo BDTC (grota) diâmetro 1,20 m CA-3 MF exclusive escavação e reaterro, inclusive
transporte do tubo</v>
          </cell>
          <cell r="C284" t="str">
            <v>M</v>
          </cell>
          <cell r="D284">
            <v>2274.4080441128772</v>
          </cell>
          <cell r="E284" t="str">
            <v>A incluir</v>
          </cell>
        </row>
        <row r="285">
          <cell r="A285">
            <v>40485</v>
          </cell>
          <cell r="B285" t="str">
            <v>Corpo BDTC (grota) diâmetro 1,50 m CA-1 MF exclusive escavação e reaterro, inclusive
transporte do tubo</v>
          </cell>
          <cell r="C285" t="str">
            <v>M</v>
          </cell>
          <cell r="D285">
            <v>2420.094064223159</v>
          </cell>
          <cell r="E285" t="str">
            <v>A incluir</v>
          </cell>
        </row>
        <row r="286">
          <cell r="A286">
            <v>40486</v>
          </cell>
          <cell r="B286" t="str">
            <v>Corpo BDTC (grota) diâmetro 1,50 m CA-1 PB exclusive escavação e reaterro, inclusive
transporte do tubo</v>
          </cell>
          <cell r="C286" t="str">
            <v>M</v>
          </cell>
          <cell r="D286">
            <v>2420.094064223159</v>
          </cell>
          <cell r="E286" t="str">
            <v>A incluir</v>
          </cell>
        </row>
        <row r="287">
          <cell r="A287">
            <v>40487</v>
          </cell>
          <cell r="B287" t="str">
            <v>Corpo BDTC (grota) diâmetro 1,50 m CA-2 MF exclusive escavação e reaterro, inclusive
transporte do tubo</v>
          </cell>
          <cell r="C287" t="str">
            <v>M</v>
          </cell>
          <cell r="D287">
            <v>2538.1933181965614</v>
          </cell>
          <cell r="E287" t="str">
            <v>A incluir</v>
          </cell>
        </row>
        <row r="288">
          <cell r="A288">
            <v>40488</v>
          </cell>
          <cell r="B288" t="str">
            <v>Corpo BDTC (grota) diâmetro 1,50 m CA-2 PB exclusive escavação e reaterro, inclusive
transporte do tubo</v>
          </cell>
          <cell r="C288" t="str">
            <v>M</v>
          </cell>
          <cell r="D288">
            <v>2538.1933181965614</v>
          </cell>
          <cell r="E288" t="str">
            <v>A incluir</v>
          </cell>
        </row>
        <row r="289">
          <cell r="A289">
            <v>40489</v>
          </cell>
          <cell r="B289" t="str">
            <v>Corpo BDTC (grota) diâmetro 1,50 m CA-3 MF exclusive escavação e reaterro, inclusive
transporte do tubo</v>
          </cell>
          <cell r="C289" t="str">
            <v>M</v>
          </cell>
          <cell r="D289">
            <v>3375.0973078170609</v>
          </cell>
          <cell r="E289" t="str">
            <v>A incluir</v>
          </cell>
        </row>
        <row r="290">
          <cell r="A290">
            <v>40490</v>
          </cell>
          <cell r="B290" t="str">
            <v>Corpo BTTC (grota) diâmetro 0,60 m CA-1 MF exclusive escavação e reaterro, inclusive
transporte do tubo</v>
          </cell>
          <cell r="C290" t="str">
            <v>M</v>
          </cell>
          <cell r="D290">
            <v>839.02854362633798</v>
          </cell>
          <cell r="E290" t="str">
            <v>A incluir</v>
          </cell>
        </row>
        <row r="291">
          <cell r="A291">
            <v>40491</v>
          </cell>
          <cell r="B291" t="str">
            <v>Corpo BTTC (grota) diâmetro 0,60 m CA-1 PB exclusive escavação e reaterro, inclusive
transporte do tubo</v>
          </cell>
          <cell r="C291" t="str">
            <v>M</v>
          </cell>
          <cell r="D291">
            <v>839.02854362633798</v>
          </cell>
          <cell r="E291" t="str">
            <v>A incluir</v>
          </cell>
        </row>
        <row r="292">
          <cell r="A292">
            <v>40492</v>
          </cell>
          <cell r="B292" t="str">
            <v>Corpo BTTC (grota) diâmetro 0,60 m CA-2 MF exclusive escavação e reaterro, inclusive
transporte do tubo</v>
          </cell>
          <cell r="C292" t="str">
            <v>M</v>
          </cell>
          <cell r="D292">
            <v>759.28478754459934</v>
          </cell>
          <cell r="E292" t="str">
            <v>A incluir</v>
          </cell>
        </row>
        <row r="293">
          <cell r="A293">
            <v>40493</v>
          </cell>
          <cell r="B293" t="str">
            <v>Corpo BTTC (grota) diâmetro 0,60 m CA-2 PB exclusive escavação e reaterro, inclusive
transporte do tubo</v>
          </cell>
          <cell r="C293" t="str">
            <v>M</v>
          </cell>
          <cell r="D293">
            <v>759.28478754459934</v>
          </cell>
          <cell r="E293" t="str">
            <v>A incluir</v>
          </cell>
        </row>
        <row r="294">
          <cell r="A294">
            <v>40494</v>
          </cell>
          <cell r="B294" t="str">
            <v>Corpo BTTC (grota) diâmetro 0,80 m CA-1 MF exclusive escavação e reaterro, inclusive
transporte do tubo</v>
          </cell>
          <cell r="C294" t="str">
            <v>M</v>
          </cell>
          <cell r="D294">
            <v>1538.9555627635418</v>
          </cell>
          <cell r="E294" t="str">
            <v>A incluir</v>
          </cell>
        </row>
        <row r="295">
          <cell r="A295">
            <v>40495</v>
          </cell>
          <cell r="B295" t="str">
            <v>Corpo BTTC (grota) diâmetro 0,80 m CA-1 PB exclusive escavação e reaterro, inclusive
transporte do tubo</v>
          </cell>
          <cell r="C295" t="str">
            <v>M</v>
          </cell>
          <cell r="D295">
            <v>1538.9555627635418</v>
          </cell>
          <cell r="E295" t="str">
            <v>A incluir</v>
          </cell>
        </row>
        <row r="296">
          <cell r="A296">
            <v>40496</v>
          </cell>
          <cell r="B296" t="str">
            <v>Corpo BTTC (grota) diâmetro 0,80 m CA-2 MF exclusive escavação e reaterro, inclusive
transporte do tubo</v>
          </cell>
          <cell r="C296" t="str">
            <v>M</v>
          </cell>
          <cell r="D296">
            <v>1540.7233214401556</v>
          </cell>
          <cell r="E296" t="str">
            <v>A incluir</v>
          </cell>
        </row>
        <row r="297">
          <cell r="A297">
            <v>40497</v>
          </cell>
          <cell r="B297" t="str">
            <v>Corpo BTTC (grota) diâmetro 0,80 m CA-2 PB exclusive escavação e reaterro, inclusive
transporte do tubo</v>
          </cell>
          <cell r="C297" t="str">
            <v>M</v>
          </cell>
          <cell r="D297">
            <v>1540.7233214401556</v>
          </cell>
          <cell r="E297" t="str">
            <v>A incluir</v>
          </cell>
        </row>
        <row r="298">
          <cell r="A298">
            <v>40498</v>
          </cell>
          <cell r="B298" t="str">
            <v>Corpo BTTC (grota) diâmetro 1,00 m CA-1 MF exclusive escavação e reaterro, inclusive
transporte do tubo</v>
          </cell>
          <cell r="C298" t="str">
            <v>M</v>
          </cell>
          <cell r="D298">
            <v>1816.7531625040544</v>
          </cell>
          <cell r="E298" t="str">
            <v>A incluir</v>
          </cell>
        </row>
        <row r="299">
          <cell r="A299">
            <v>40499</v>
          </cell>
          <cell r="B299" t="str">
            <v>Corpo BTTC (grota) diâmetro 1,00 m CA-1 PB exclusive escavação e reaterro, inclusive
transporte do tubo</v>
          </cell>
          <cell r="C299" t="str">
            <v>M</v>
          </cell>
          <cell r="D299">
            <v>1816.7531625040544</v>
          </cell>
          <cell r="E299" t="str">
            <v>A incluir</v>
          </cell>
        </row>
        <row r="300">
          <cell r="A300">
            <v>40500</v>
          </cell>
          <cell r="B300" t="str">
            <v>Corpo BTTC (grota) diâmetro 1,00 m CA-2 MF exclusive escavação e reaterro, inclusive
transporte do tubo</v>
          </cell>
          <cell r="C300" t="str">
            <v>M</v>
          </cell>
          <cell r="D300">
            <v>1933.1819656179046</v>
          </cell>
          <cell r="E300" t="str">
            <v>A incluir</v>
          </cell>
        </row>
        <row r="301">
          <cell r="A301">
            <v>40501</v>
          </cell>
          <cell r="B301" t="str">
            <v>Corpo BTTC (grota) diâmetro 1,00 m CA-2 PB exclusive escavação e reaterro, inclusive
transporte do tubo</v>
          </cell>
          <cell r="C301" t="str">
            <v>M</v>
          </cell>
          <cell r="D301">
            <v>1933.1819656179046</v>
          </cell>
          <cell r="E301" t="str">
            <v>A incluir</v>
          </cell>
        </row>
        <row r="302">
          <cell r="A302">
            <v>40502</v>
          </cell>
          <cell r="B302" t="str">
            <v>Corpo BTTC (grota) diâmetro 1,00 m CA-3 MF exclusive escavação e reaterro, inclusive
transporte do tubo</v>
          </cell>
          <cell r="C302" t="str">
            <v>M</v>
          </cell>
          <cell r="D302">
            <v>2287.5121634771326</v>
          </cell>
          <cell r="E302" t="str">
            <v>A incluir</v>
          </cell>
        </row>
        <row r="303">
          <cell r="A303">
            <v>40503</v>
          </cell>
          <cell r="B303" t="str">
            <v>Corpo BTTC (grota) diâmetro 1,20 m CA-1 MF exclusive escavação e reaterro, inclusive
transporte do tubo</v>
          </cell>
          <cell r="C303" t="str">
            <v>M</v>
          </cell>
          <cell r="D303">
            <v>2581.2763542004541</v>
          </cell>
          <cell r="E303" t="str">
            <v>A incluir</v>
          </cell>
        </row>
        <row r="304">
          <cell r="A304">
            <v>40504</v>
          </cell>
          <cell r="B304" t="str">
            <v>Corpo BTTC (grota) diâmetro 1,20 m CA-1 PB exclusive escavação e reaterro, inclusive
transporte do tubo</v>
          </cell>
          <cell r="C304" t="str">
            <v>M</v>
          </cell>
          <cell r="D304">
            <v>2581.2763542004541</v>
          </cell>
          <cell r="E304" t="str">
            <v>A incluir</v>
          </cell>
        </row>
        <row r="305">
          <cell r="A305">
            <v>40505</v>
          </cell>
          <cell r="B305">
            <v>7</v>
          </cell>
          <cell r="C305" t="str">
            <v>M</v>
          </cell>
          <cell r="D305">
            <v>2720.4751865066492</v>
          </cell>
          <cell r="E305" t="str">
            <v>A incluir</v>
          </cell>
        </row>
        <row r="306">
          <cell r="A306">
            <v>40506</v>
          </cell>
          <cell r="B306" t="str">
            <v>Corpo BTTC (grota) diâmetro 1,20 m CA-2 PB exclusive escavação e reaterro, inclusive
transporte do tubo</v>
          </cell>
          <cell r="C306" t="str">
            <v>M</v>
          </cell>
          <cell r="D306">
            <v>2720.4751865066492</v>
          </cell>
          <cell r="E306" t="str">
            <v>A incluir</v>
          </cell>
        </row>
        <row r="307">
          <cell r="A307">
            <v>40507</v>
          </cell>
          <cell r="B307" t="str">
            <v>Corpo BTTC (grota) diâmetro 1,20 m CA-3 MF exclusive escavação e reaterro, inclusive
transporte do tubo</v>
          </cell>
          <cell r="C307" t="str">
            <v>M</v>
          </cell>
          <cell r="D307">
            <v>3361.4823224132338</v>
          </cell>
          <cell r="E307" t="str">
            <v>A incluir</v>
          </cell>
        </row>
        <row r="308">
          <cell r="A308">
            <v>40508</v>
          </cell>
          <cell r="B308" t="str">
            <v>Corpo BTTC (grota) diâmetro 1,50 m CA-1 MF exclusive escavação e reaterro, inclusive
transporte do tubo</v>
          </cell>
          <cell r="C308" t="str">
            <v>M</v>
          </cell>
          <cell r="D308">
            <v>3568.26954265326</v>
          </cell>
          <cell r="E308" t="str">
            <v>A incluir</v>
          </cell>
        </row>
        <row r="309">
          <cell r="A309">
            <v>40509</v>
          </cell>
          <cell r="B309" t="str">
            <v>Corpo BTTC (grota) diâmetro 1,50 m CA-1 PB exclusive escavação e reaterro, inclusive
transporte do tubo</v>
          </cell>
          <cell r="C309" t="str">
            <v>M</v>
          </cell>
          <cell r="D309">
            <v>3568.26954265326</v>
          </cell>
          <cell r="E309" t="str">
            <v>A incluir</v>
          </cell>
        </row>
        <row r="310">
          <cell r="A310">
            <v>40510</v>
          </cell>
          <cell r="B310" t="str">
            <v>Corpo BTTC (grota) diâmetro 1,50 m CA-2 MF exclusive escavação e reaterro, inclusive
transporte do tubo</v>
          </cell>
          <cell r="C310" t="str">
            <v>M</v>
          </cell>
          <cell r="D310">
            <v>3745.4184236133638</v>
          </cell>
          <cell r="E310" t="str">
            <v>A incluir</v>
          </cell>
        </row>
        <row r="311">
          <cell r="A311">
            <v>40511</v>
          </cell>
          <cell r="B311" t="str">
            <v>Corpo BTTC (grota) diâmetro 1,50 m CA-2 PB exclusive escavação e reaterro, inclusive
transporte do tubo</v>
          </cell>
          <cell r="C311" t="str">
            <v>M</v>
          </cell>
          <cell r="D311">
            <v>3745.4184236133638</v>
          </cell>
          <cell r="E311" t="str">
            <v>A incluir</v>
          </cell>
        </row>
        <row r="312">
          <cell r="A312">
            <v>40512</v>
          </cell>
          <cell r="B312" t="str">
            <v>Corpo BTTC (grota) diâmetro 1,50 m CA-3 MF exclusive escavação e reaterro, inclusive
transporte do tubo</v>
          </cell>
          <cell r="C312" t="str">
            <v>M</v>
          </cell>
          <cell r="D312">
            <v>5000.7622445669795</v>
          </cell>
          <cell r="E312" t="str">
            <v>A incluir</v>
          </cell>
        </row>
        <row r="313">
          <cell r="A313">
            <v>40513</v>
          </cell>
          <cell r="B313" t="str">
            <v>Berço de concreto ciclópico para BSTC diâmetro 0,40 m</v>
          </cell>
          <cell r="C313" t="str">
            <v>M</v>
          </cell>
          <cell r="D313">
            <v>105.89523191696399</v>
          </cell>
          <cell r="E313" t="str">
            <v>A incluir</v>
          </cell>
        </row>
        <row r="314">
          <cell r="A314">
            <v>40514</v>
          </cell>
          <cell r="B314" t="str">
            <v>Berço de concreto ciclópico para BSTC diâmetro 0,60 m</v>
          </cell>
          <cell r="C314" t="str">
            <v>M</v>
          </cell>
          <cell r="D314">
            <v>179.35452481349336</v>
          </cell>
          <cell r="E314" t="str">
            <v>A incluir</v>
          </cell>
        </row>
        <row r="315">
          <cell r="A315">
            <v>40515</v>
          </cell>
          <cell r="B315" t="str">
            <v>Berço de concreto ciclópico para BSTC diâmetro 0,80 m</v>
          </cell>
          <cell r="C315" t="str">
            <v>M</v>
          </cell>
          <cell r="D315">
            <v>274.85403827440803</v>
          </cell>
          <cell r="E315" t="str">
            <v>A incluir</v>
          </cell>
        </row>
        <row r="316">
          <cell r="A316">
            <v>40516</v>
          </cell>
          <cell r="B316" t="str">
            <v>Berço de concreto ciclópico para BSTC diâmetro 1,00 m</v>
          </cell>
          <cell r="C316" t="str">
            <v>M</v>
          </cell>
          <cell r="D316">
            <v>389.37722997080766</v>
          </cell>
          <cell r="E316" t="str">
            <v>A incluir</v>
          </cell>
        </row>
        <row r="317">
          <cell r="A317">
            <v>40517</v>
          </cell>
          <cell r="B317" t="str">
            <v>Berço de concreto ciclópico para BSTC diâmetro 1,20 m</v>
          </cell>
          <cell r="C317" t="str">
            <v>M</v>
          </cell>
          <cell r="D317">
            <v>520.24813493350632</v>
          </cell>
          <cell r="E317" t="str">
            <v>A incluir</v>
          </cell>
        </row>
        <row r="318">
          <cell r="A318">
            <v>40518</v>
          </cell>
          <cell r="B318" t="str">
            <v>Berço de concreto ciclópico para BSTC diâmetro 1,50 m</v>
          </cell>
          <cell r="C318" t="str">
            <v>M</v>
          </cell>
          <cell r="D318">
            <v>741.89912422964642</v>
          </cell>
          <cell r="E318" t="str">
            <v>A incluir</v>
          </cell>
        </row>
        <row r="319">
          <cell r="A319">
            <v>40519</v>
          </cell>
          <cell r="B319" t="str">
            <v>Berço de concreto ciclópico para BDTC diâmetro 0,60 m</v>
          </cell>
          <cell r="C319" t="str">
            <v>M</v>
          </cell>
          <cell r="D319">
            <v>304.98702562439183</v>
          </cell>
          <cell r="E319" t="str">
            <v>A incluir</v>
          </cell>
        </row>
        <row r="320">
          <cell r="A320">
            <v>40520</v>
          </cell>
          <cell r="B320" t="str">
            <v>Berço de concreto ciclópico para BDTC diâmetro 0,80 m</v>
          </cell>
          <cell r="C320" t="str">
            <v>M</v>
          </cell>
          <cell r="D320">
            <v>478.60849821602335</v>
          </cell>
          <cell r="E320" t="str">
            <v>A incluir</v>
          </cell>
        </row>
        <row r="321">
          <cell r="A321">
            <v>40521</v>
          </cell>
          <cell r="B321" t="str">
            <v>Berço de concreto ciclópico para BDTC diâmetro 1,00 m</v>
          </cell>
          <cell r="C321" t="str">
            <v>M</v>
          </cell>
          <cell r="D321">
            <v>690.77197534868628</v>
          </cell>
          <cell r="E321" t="str">
            <v>A incluir</v>
          </cell>
        </row>
        <row r="322">
          <cell r="A322">
            <v>40522</v>
          </cell>
          <cell r="B322" t="str">
            <v>Berço de concreto ciclópico para BDTC diâmetro 1,20 m</v>
          </cell>
          <cell r="C322" t="str">
            <v>M</v>
          </cell>
          <cell r="D322">
            <v>934.61725591955872</v>
          </cell>
          <cell r="E322" t="str">
            <v>A incluir</v>
          </cell>
        </row>
        <row r="323">
          <cell r="A323">
            <v>40523</v>
          </cell>
          <cell r="B323" t="str">
            <v>Berço de concreto ciclópico para BDTC diâmetro 1,50 m</v>
          </cell>
          <cell r="C323" t="str">
            <v>M</v>
          </cell>
          <cell r="D323">
            <v>1352.6273110606551</v>
          </cell>
          <cell r="E323" t="str">
            <v>A incluir</v>
          </cell>
        </row>
        <row r="324">
          <cell r="A324">
            <v>40524</v>
          </cell>
          <cell r="B324" t="str">
            <v>Berço de concreto ciclópico para BTTC diâmetro 0,60 m</v>
          </cell>
          <cell r="C324" t="str">
            <v>M</v>
          </cell>
          <cell r="D324">
            <v>428.50308141420686</v>
          </cell>
          <cell r="E324" t="str">
            <v>A incluir</v>
          </cell>
        </row>
        <row r="325">
          <cell r="A325">
            <v>40525</v>
          </cell>
          <cell r="B325" t="str">
            <v>Berço de concreto ciclópico para BTTC diâmetro 0,80 m</v>
          </cell>
          <cell r="C325" t="str">
            <v>M</v>
          </cell>
          <cell r="D325">
            <v>683.41712617580276</v>
          </cell>
          <cell r="E325" t="str">
            <v>A incluir</v>
          </cell>
        </row>
        <row r="326">
          <cell r="A326">
            <v>40526</v>
          </cell>
          <cell r="B326" t="str">
            <v>Berço de concreto ciclópico para BTTC diâmetro 1,00 m</v>
          </cell>
          <cell r="C326" t="str">
            <v>M</v>
          </cell>
          <cell r="D326">
            <v>991.65585468699317</v>
          </cell>
          <cell r="E326" t="str">
            <v>A incluir</v>
          </cell>
        </row>
        <row r="327">
          <cell r="A327">
            <v>40527</v>
          </cell>
          <cell r="B327" t="str">
            <v>Berço de concreto ciclópico para BTTC diâmetro 1,20 m</v>
          </cell>
          <cell r="C327" t="str">
            <v>M</v>
          </cell>
          <cell r="D327">
            <v>1348.9863769056112</v>
          </cell>
          <cell r="E327" t="str">
            <v>A incluir</v>
          </cell>
        </row>
        <row r="328">
          <cell r="A328">
            <v>40528</v>
          </cell>
          <cell r="B328" t="str">
            <v>Berço de concreto ciclópico para BTTC diâmetro 1,50 m</v>
          </cell>
          <cell r="C328" t="str">
            <v>M</v>
          </cell>
          <cell r="D328">
            <v>1963.3636068764188</v>
          </cell>
          <cell r="E328" t="str">
            <v>A incluir</v>
          </cell>
        </row>
        <row r="329">
          <cell r="A329">
            <v>40553</v>
          </cell>
          <cell r="B329" t="str">
            <v>Poço de visita (tubo D=0,40 m) H=1,50 m com tampão F.F.A.P., inclusive escavação e
transporte do tampão</v>
          </cell>
          <cell r="C329" t="str">
            <v>Ud</v>
          </cell>
          <cell r="D329">
            <v>4325.6081738566327</v>
          </cell>
          <cell r="E329" t="str">
            <v>A incluir</v>
          </cell>
        </row>
        <row r="330">
          <cell r="A330">
            <v>40554</v>
          </cell>
          <cell r="B330" t="str">
            <v>Poço de visita (tubo D=0,60 m) H=1,70 m com tampão F.F.A.P., inclusive escavação e
transporte do tampão</v>
          </cell>
          <cell r="C330" t="str">
            <v>Ud</v>
          </cell>
          <cell r="D330">
            <v>4792.0045410314624</v>
          </cell>
          <cell r="E330" t="str">
            <v>A incluir</v>
          </cell>
        </row>
        <row r="331">
          <cell r="A331">
            <v>40555</v>
          </cell>
          <cell r="B331" t="str">
            <v>Poço de visita (tubo D=0,80 m) H=1,90 m com tampão F.F.A.P., inclusive escavação e
transporte do tampão</v>
          </cell>
          <cell r="C331" t="str">
            <v>Ud</v>
          </cell>
          <cell r="D331">
            <v>5258.4252351605573</v>
          </cell>
          <cell r="E331" t="str">
            <v>A incluir</v>
          </cell>
        </row>
        <row r="332">
          <cell r="A332">
            <v>40556</v>
          </cell>
          <cell r="B332" t="str">
            <v>Poço de visita (tubo D=1,00 m) H=2,10 m com tampão F.F.A.P., inclusive escavação e
transporte do tampão</v>
          </cell>
          <cell r="C332" t="str">
            <v>Ud</v>
          </cell>
          <cell r="D332">
            <v>5724.8459292896523</v>
          </cell>
          <cell r="E332" t="str">
            <v>A incluir</v>
          </cell>
        </row>
        <row r="333">
          <cell r="A333">
            <v>40557</v>
          </cell>
          <cell r="B333" t="str">
            <v>Pescoço de poço de visita H=0,30 m, diâm. = 0,60 m, fornecimento, assentamento e
transporte</v>
          </cell>
          <cell r="C333" t="str">
            <v>Ud</v>
          </cell>
          <cell r="D333">
            <v>135.77684073953941</v>
          </cell>
          <cell r="E333" t="str">
            <v>A incluir</v>
          </cell>
        </row>
        <row r="334">
          <cell r="A334">
            <v>40558</v>
          </cell>
          <cell r="B334" t="str">
            <v>Tampão F.F.A.P. com 100 kg, fornecimento, assentamento e transporte</v>
          </cell>
          <cell r="C334" t="str">
            <v>Ud</v>
          </cell>
          <cell r="D334">
            <v>512.68245215698994</v>
          </cell>
          <cell r="E334" t="str">
            <v>A incluir</v>
          </cell>
        </row>
        <row r="335">
          <cell r="A335">
            <v>40559</v>
          </cell>
          <cell r="B335" t="str">
            <v>Recuperação de poço de visita inclusive fornecimento tampão F.F.A.P.</v>
          </cell>
          <cell r="C335" t="str">
            <v>Ud</v>
          </cell>
          <cell r="D335">
            <v>814.56373662017506</v>
          </cell>
          <cell r="E335" t="str">
            <v>A incluir</v>
          </cell>
        </row>
        <row r="336">
          <cell r="A336">
            <v>40560</v>
          </cell>
          <cell r="B336" t="str">
            <v>Tampa de concreto em grelha, fornecimento, assentamento e transporte</v>
          </cell>
          <cell r="C336" t="str">
            <v>Ud</v>
          </cell>
          <cell r="D336">
            <v>166.5990917937074</v>
          </cell>
          <cell r="E336" t="str">
            <v>A incluir</v>
          </cell>
        </row>
        <row r="337">
          <cell r="A337">
            <v>40567</v>
          </cell>
          <cell r="B337" t="str">
            <v>Remanejamento de ligação e religação de redes de esgoto</v>
          </cell>
          <cell r="C337" t="str">
            <v>M</v>
          </cell>
          <cell r="D337">
            <v>94.404800518975023</v>
          </cell>
        </row>
        <row r="338">
          <cell r="A338">
            <v>40570</v>
          </cell>
          <cell r="B338" t="str">
            <v>Poço de visita para BDTC diam. 1,00 m - tudo incluido</v>
          </cell>
          <cell r="C338" t="str">
            <v>Ud</v>
          </cell>
          <cell r="D338">
            <v>11921.253649043139</v>
          </cell>
          <cell r="E338" t="str">
            <v>A incluir</v>
          </cell>
        </row>
        <row r="339">
          <cell r="A339">
            <v>40572</v>
          </cell>
          <cell r="B339" t="str">
            <v>Poço de visita para BTTC diam. 1,20 m - tudo incluído</v>
          </cell>
          <cell r="C339" t="str">
            <v>Ud</v>
          </cell>
          <cell r="D339">
            <v>19621.148232241321</v>
          </cell>
          <cell r="E339" t="str">
            <v>A incluir</v>
          </cell>
        </row>
        <row r="340">
          <cell r="A340">
            <v>40573</v>
          </cell>
          <cell r="B340" t="str">
            <v>Corpo de BSCC 1,50 x 1,50 m projeto DNIT para H &lt; = 2,50 m</v>
          </cell>
          <cell r="C340" t="str">
            <v>M</v>
          </cell>
          <cell r="D340">
            <v>2857.2088874472915</v>
          </cell>
        </row>
        <row r="341">
          <cell r="A341">
            <v>40574</v>
          </cell>
          <cell r="B341" t="str">
            <v>Corpo de BSCC 2,00 x 2,00 m projeto DNIT para H &lt; = 2,50 m</v>
          </cell>
          <cell r="C341" t="str">
            <v>M</v>
          </cell>
          <cell r="D341">
            <v>4068.7074278300352</v>
          </cell>
        </row>
        <row r="342">
          <cell r="A342">
            <v>40575</v>
          </cell>
          <cell r="B342" t="str">
            <v>Corpo de BSCC 2,00 x 3,00 m projeto DNIT para H &lt; = 2,50 m</v>
          </cell>
          <cell r="C342" t="str">
            <v>M</v>
          </cell>
          <cell r="D342">
            <v>5876.3136555303272</v>
          </cell>
        </row>
        <row r="343">
          <cell r="A343">
            <v>40576</v>
          </cell>
          <cell r="B343" t="str">
            <v>Corpo de BSCC 2,50 x 2,50 m projeto DNIT para H &lt; = 2,50 m</v>
          </cell>
          <cell r="C343" t="str">
            <v>M</v>
          </cell>
          <cell r="D343">
            <v>5773.5971456373654</v>
          </cell>
        </row>
        <row r="344">
          <cell r="A344">
            <v>40577</v>
          </cell>
          <cell r="B344" t="str">
            <v>Corpo de BSCC 2,50 x 3,00 m projeto DNIT para H &lt; = 2,50 m</v>
          </cell>
          <cell r="C344" t="str">
            <v>M</v>
          </cell>
          <cell r="D344">
            <v>7340.0989296140115</v>
          </cell>
        </row>
        <row r="345">
          <cell r="A345">
            <v>40578</v>
          </cell>
          <cell r="B345" t="str">
            <v>Corpo de BSCC 3,00 x 3,00 m projeto DNIT para H &lt; = 2,50 m</v>
          </cell>
          <cell r="C345" t="str">
            <v>M</v>
          </cell>
          <cell r="D345">
            <v>7980.8952319169639</v>
          </cell>
        </row>
        <row r="346">
          <cell r="A346">
            <v>40579</v>
          </cell>
          <cell r="B346" t="str">
            <v>Corpo de BSCC 1,50 x 1,50 m projeto DNIT para 2,50 &lt; H &lt; 5,00 m</v>
          </cell>
          <cell r="C346" t="str">
            <v>M</v>
          </cell>
          <cell r="D346">
            <v>3019.8021407719752</v>
          </cell>
        </row>
        <row r="347">
          <cell r="A347">
            <v>40580</v>
          </cell>
          <cell r="B347" t="str">
            <v>Corpo de BSCC 2,00 x 2,00 m projeto DNIT para 2,50 &lt; H &lt; 5,00 m</v>
          </cell>
          <cell r="C347" t="str">
            <v>M</v>
          </cell>
          <cell r="D347">
            <v>4579.4842685695749</v>
          </cell>
        </row>
        <row r="348">
          <cell r="A348">
            <v>40581</v>
          </cell>
          <cell r="B348" t="str">
            <v>Corpo de BSCC 2,00 x 3,00 m projeto DNIT para 2,50 &lt; H &lt; 5,00 m</v>
          </cell>
          <cell r="C348" t="str">
            <v>M</v>
          </cell>
          <cell r="D348">
            <v>7422.7294842685687</v>
          </cell>
        </row>
        <row r="349">
          <cell r="A349">
            <v>40582</v>
          </cell>
          <cell r="B349" t="str">
            <v>Corpo de BSCC 2,50 x 2,50 m projeto DNIT para 2,50 &lt; H &lt; 5,00 m</v>
          </cell>
          <cell r="C349" t="str">
            <v>M</v>
          </cell>
          <cell r="D349">
            <v>6348.1187155368143</v>
          </cell>
        </row>
        <row r="350">
          <cell r="A350">
            <v>40583</v>
          </cell>
          <cell r="B350" t="str">
            <v>Corpo de BSCC 2,50 x 3,00 m projeto DNIT para 2,50 &lt; H &lt; 5,00 m</v>
          </cell>
          <cell r="C350" t="str">
            <v>M</v>
          </cell>
          <cell r="D350">
            <v>8758.5225429776183</v>
          </cell>
        </row>
        <row r="351">
          <cell r="A351">
            <v>40584</v>
          </cell>
          <cell r="B351" t="str">
            <v>Corpo de BSCC 3,00 x 3,00 m projeto DNIT para 2,50 &lt; H &lt; 5,00 m</v>
          </cell>
          <cell r="C351" t="str">
            <v>M</v>
          </cell>
          <cell r="D351">
            <v>9127.6597469996741</v>
          </cell>
        </row>
        <row r="352">
          <cell r="A352">
            <v>40585</v>
          </cell>
          <cell r="B352" t="str">
            <v>Corpo de BSCC 2,50 x 2,50 m, para H &lt; = 2,50 m em Vias Urbanas</v>
          </cell>
          <cell r="C352" t="str">
            <v>M</v>
          </cell>
          <cell r="D352">
            <v>6434.7145637366193</v>
          </cell>
        </row>
        <row r="353">
          <cell r="A353">
            <v>40586</v>
          </cell>
          <cell r="B353" t="str">
            <v>Corpo de BDCC 1,50 x 1,50 m projeto DNIT para H &lt; = 2,50 m</v>
          </cell>
          <cell r="C353" t="str">
            <v>M</v>
          </cell>
          <cell r="D353">
            <v>4716.1693156016863</v>
          </cell>
        </row>
        <row r="354">
          <cell r="A354">
            <v>40587</v>
          </cell>
          <cell r="B354" t="str">
            <v>Corpo de BDCC 2,00 x 2,00 m projeto DNIT para H &lt; = 2,50 m</v>
          </cell>
          <cell r="C354" t="str">
            <v>M</v>
          </cell>
          <cell r="D354">
            <v>6776.865066493674</v>
          </cell>
        </row>
        <row r="355">
          <cell r="A355">
            <v>40588</v>
          </cell>
          <cell r="B355" t="str">
            <v>Corpo de BDCC 2,00 x 3,00 m projeto DNIT para H &lt; = 2,50 m</v>
          </cell>
          <cell r="C355" t="str">
            <v>M</v>
          </cell>
          <cell r="D355">
            <v>9696.026597469996</v>
          </cell>
        </row>
        <row r="356">
          <cell r="A356">
            <v>40589</v>
          </cell>
          <cell r="B356" t="str">
            <v>Corpo de BDCC 2,50 x 2,50 m projeto DNIT para H &lt; = 2,50 m</v>
          </cell>
          <cell r="C356" t="str">
            <v>M</v>
          </cell>
          <cell r="D356">
            <v>9206.6169315601692</v>
          </cell>
        </row>
        <row r="357">
          <cell r="A357">
            <v>40590</v>
          </cell>
          <cell r="B357" t="str">
            <v>Corpo de BDCC 2,50 x 3,00 m projeto DNIT para H &lt; = 2,50 m</v>
          </cell>
          <cell r="C357" t="str">
            <v>M</v>
          </cell>
          <cell r="D357">
            <v>11112.495945507622</v>
          </cell>
        </row>
        <row r="358">
          <cell r="A358">
            <v>40591</v>
          </cell>
          <cell r="B358" t="str">
            <v>Corpo de BDCC 3,00 x 3,00 m projeto DNIT para H &lt; = 2,50 m</v>
          </cell>
          <cell r="C358" t="str">
            <v>M</v>
          </cell>
          <cell r="D358">
            <v>12217.409990269218</v>
          </cell>
        </row>
        <row r="359">
          <cell r="A359">
            <v>40592</v>
          </cell>
          <cell r="B359" t="str">
            <v>Corpo de BDCC 1,50 x 1,50 m projeto DNIT para 2,50 &lt; H &lt; 5,00 m</v>
          </cell>
          <cell r="C359" t="str">
            <v>M</v>
          </cell>
          <cell r="D359">
            <v>4932.9630230295161</v>
          </cell>
        </row>
        <row r="360">
          <cell r="A360">
            <v>40593</v>
          </cell>
          <cell r="B360" t="str">
            <v>Corpo de BDCC 2,00 x 2,00 m projeto DNIT para 2,50 &lt; H &lt;5,00 m</v>
          </cell>
          <cell r="C360" t="str">
            <v>M</v>
          </cell>
          <cell r="D360">
            <v>7601.3947453778792</v>
          </cell>
        </row>
        <row r="361">
          <cell r="A361">
            <v>40594</v>
          </cell>
          <cell r="B361" t="str">
            <v>Corpo de BDCC 2,00 x 3,00 m projeto DNIT para 2,50 &lt; H &lt; 5,00 m</v>
          </cell>
          <cell r="C361" t="str">
            <v>M</v>
          </cell>
          <cell r="D361">
            <v>11332.914369120985</v>
          </cell>
        </row>
        <row r="362">
          <cell r="A362">
            <v>40595</v>
          </cell>
          <cell r="B362" t="str">
            <v>Corpo de BDCC 2,50 x 2,50 m projeto DNIT para 2,50 &lt; H &lt; 5,00 m</v>
          </cell>
          <cell r="C362" t="str">
            <v>M</v>
          </cell>
          <cell r="D362">
            <v>10285.184884852417</v>
          </cell>
        </row>
        <row r="363">
          <cell r="A363">
            <v>40596</v>
          </cell>
          <cell r="B363" t="str">
            <v>Corpo de BDCC 2,50 x 3,00 m projeto DNIT para 2,50 &lt; H &lt; 5,00 m</v>
          </cell>
          <cell r="C363" t="str">
            <v>M</v>
          </cell>
          <cell r="D363">
            <v>12306.462860849821</v>
          </cell>
        </row>
        <row r="364">
          <cell r="A364">
            <v>40597</v>
          </cell>
          <cell r="B364" t="str">
            <v>Corpo de BDCC 3,00 x 3,00 m projeto DNIT para 2,50 &lt; H &lt; 5,00 m</v>
          </cell>
          <cell r="C364" t="str">
            <v>M</v>
          </cell>
          <cell r="D364">
            <v>13174.432371067142</v>
          </cell>
        </row>
        <row r="365">
          <cell r="A365">
            <v>40598</v>
          </cell>
          <cell r="B365" t="str">
            <v>Corpo de BDCC 2,00 x 1,20 m -  tudo incluido conforme projeto</v>
          </cell>
          <cell r="C365" t="str">
            <v>M</v>
          </cell>
          <cell r="D365">
            <v>6954.0626013623087</v>
          </cell>
        </row>
        <row r="366">
          <cell r="A366">
            <v>40599</v>
          </cell>
          <cell r="B366" t="str">
            <v>Corpo de BDCC 2,50 x 2,00 m - tudo incluído conforme projeto</v>
          </cell>
          <cell r="C366" t="str">
            <v>M</v>
          </cell>
          <cell r="D366">
            <v>10018.407395394097</v>
          </cell>
        </row>
        <row r="367">
          <cell r="A367">
            <v>40600</v>
          </cell>
          <cell r="B367" t="str">
            <v>Corpo de BDCC 2,00 x 2,50 m em Vias Urbanas</v>
          </cell>
          <cell r="C367" t="str">
            <v>M</v>
          </cell>
          <cell r="D367">
            <v>10250.689263704184</v>
          </cell>
        </row>
        <row r="368">
          <cell r="A368">
            <v>40601</v>
          </cell>
          <cell r="B368" t="str">
            <v>Corpo de BTCC 1,50 x 1,50 m projeto DNIT para H &lt; = 2,50 m</v>
          </cell>
          <cell r="C368" t="str">
            <v>M</v>
          </cell>
          <cell r="D368">
            <v>6596.28608498216</v>
          </cell>
        </row>
        <row r="369">
          <cell r="A369">
            <v>40602</v>
          </cell>
          <cell r="B369" t="str">
            <v>Corpo de BTCC 2,00 x 2,00 m projeto DNIT para H &lt; = 2,50 m</v>
          </cell>
          <cell r="C369" t="str">
            <v>M</v>
          </cell>
          <cell r="D369">
            <v>9701.8569575089186</v>
          </cell>
        </row>
        <row r="370">
          <cell r="A370">
            <v>40603</v>
          </cell>
          <cell r="B370" t="str">
            <v>Corpo de BTCC 2,00 x 3,00 m projeto DNIT para H &lt; = 2,50 m</v>
          </cell>
          <cell r="C370" t="str">
            <v>M</v>
          </cell>
          <cell r="D370">
            <v>14038.444696723969</v>
          </cell>
        </row>
        <row r="371">
          <cell r="A371">
            <v>40604</v>
          </cell>
          <cell r="B371" t="str">
            <v>Corpo de BTCC 2,50 x 2,50 m projeto DNIT para H &lt; = 2,50 m</v>
          </cell>
          <cell r="C371" t="str">
            <v>M</v>
          </cell>
          <cell r="D371">
            <v>12700.332468374958</v>
          </cell>
        </row>
        <row r="372">
          <cell r="A372">
            <v>40605</v>
          </cell>
          <cell r="B372" t="str">
            <v>Corpo de BTCC 2,50 x 3,00 m projeto DNIT para H &lt; = 2,50 m</v>
          </cell>
          <cell r="C372" t="str">
            <v>M</v>
          </cell>
          <cell r="D372">
            <v>15734.974051248782</v>
          </cell>
        </row>
        <row r="373">
          <cell r="A373">
            <v>40606</v>
          </cell>
          <cell r="B373" t="str">
            <v>Corpo de BTCC 3,00 x 3,00 m projeto DNIT para H &lt; = 2,50 m</v>
          </cell>
          <cell r="C373" t="str">
            <v>M</v>
          </cell>
          <cell r="D373">
            <v>16946.472591631526</v>
          </cell>
        </row>
        <row r="374">
          <cell r="A374">
            <v>40607</v>
          </cell>
          <cell r="B374">
            <v>7</v>
          </cell>
          <cell r="C374" t="str">
            <v>M</v>
          </cell>
          <cell r="D374">
            <v>6997.3645799545893</v>
          </cell>
        </row>
        <row r="375">
          <cell r="A375">
            <v>40608</v>
          </cell>
          <cell r="B375" t="str">
            <v>Corpo de BTCC 2,00 x 2,00 m projeto DNIT para 2,50 &lt; H &lt; 5,00 m</v>
          </cell>
          <cell r="C375" t="str">
            <v>M</v>
          </cell>
          <cell r="D375">
            <v>10308.206292572169</v>
          </cell>
        </row>
        <row r="376">
          <cell r="A376">
            <v>40609</v>
          </cell>
          <cell r="B376" t="str">
            <v>Corpo de BTCC 2,00 x 3,00 m projeto DNIT para 2,50 &lt; H &lt; 5,00 m</v>
          </cell>
          <cell r="C376" t="str">
            <v>M</v>
          </cell>
          <cell r="D376">
            <v>15917.247810574116</v>
          </cell>
        </row>
        <row r="377">
          <cell r="A377">
            <v>40610</v>
          </cell>
          <cell r="B377" t="str">
            <v>Corpo de BTCC 2,50 x 2,50 m projeto DNIT para 2,50 &lt; H &lt; 5,00 m</v>
          </cell>
          <cell r="C377" t="str">
            <v>M</v>
          </cell>
          <cell r="D377">
            <v>14239.004216672072</v>
          </cell>
        </row>
        <row r="378">
          <cell r="A378">
            <v>40611</v>
          </cell>
          <cell r="B378" t="str">
            <v>Corpo de BTCC 2,50 x 3,00 m projeto DNIT para 2,50 &lt; H &lt; 5,00 m</v>
          </cell>
          <cell r="C378" t="str">
            <v>M</v>
          </cell>
          <cell r="D378">
            <v>17835.82549464807</v>
          </cell>
        </row>
        <row r="379">
          <cell r="A379">
            <v>40612</v>
          </cell>
          <cell r="B379" t="str">
            <v>Corpo de BTCC 3,00 x 3,00 m projeto DNIT para 2,50 &lt; H &lt; 5,00 m</v>
          </cell>
          <cell r="C379" t="str">
            <v>M</v>
          </cell>
          <cell r="D379">
            <v>18987.633798248458</v>
          </cell>
        </row>
        <row r="380">
          <cell r="A380">
            <v>40613</v>
          </cell>
          <cell r="B380" t="str">
            <v>Boca de BSCC 1,50 x 1,50 m projeto DNIT</v>
          </cell>
          <cell r="C380" t="str">
            <v>Ud</v>
          </cell>
          <cell r="D380">
            <v>14013.323061952642</v>
          </cell>
        </row>
        <row r="381">
          <cell r="A381">
            <v>40614</v>
          </cell>
          <cell r="B381" t="str">
            <v>Boca de BSCC 2,00 x 2,00 m projeto DNIT</v>
          </cell>
          <cell r="C381" t="str">
            <v>Ud</v>
          </cell>
          <cell r="D381">
            <v>21566.25851443399</v>
          </cell>
        </row>
        <row r="382">
          <cell r="A382">
            <v>40619</v>
          </cell>
          <cell r="B382" t="str">
            <v>Boca de BSCC 2,50 x 2,50 m, projeto DNIT em Vias Urbanas</v>
          </cell>
          <cell r="C382" t="str">
            <v>Ud</v>
          </cell>
          <cell r="D382">
            <v>28883.117093739864</v>
          </cell>
        </row>
        <row r="383">
          <cell r="A383">
            <v>40620</v>
          </cell>
          <cell r="B383" t="str">
            <v>Boca de BDCC 1,50 x 1,50 m projeto DNIT</v>
          </cell>
          <cell r="C383" t="str">
            <v>Ud</v>
          </cell>
          <cell r="D383">
            <v>16011.522867337007</v>
          </cell>
        </row>
        <row r="384">
          <cell r="A384">
            <v>40621</v>
          </cell>
          <cell r="B384" t="str">
            <v>Boca de BDCC 2,00 x 2,00 m projeto DNIT</v>
          </cell>
          <cell r="C384" t="str">
            <v>Ud</v>
          </cell>
          <cell r="D384">
            <v>24565.812520272462</v>
          </cell>
        </row>
        <row r="385">
          <cell r="A385">
            <v>40622</v>
          </cell>
          <cell r="B385" t="str">
            <v>Boca de BDCC 2,00 x 3,00 m projeto DNIT</v>
          </cell>
          <cell r="C385" t="str">
            <v>Ud</v>
          </cell>
          <cell r="D385">
            <v>38200.786571521239</v>
          </cell>
        </row>
        <row r="386">
          <cell r="A386">
            <v>40623</v>
          </cell>
          <cell r="B386" t="str">
            <v>Boca de BDCC 2,50 x 2,50 m projeto DNIT</v>
          </cell>
          <cell r="C386" t="str">
            <v>Ud</v>
          </cell>
          <cell r="D386">
            <v>34193.577684073949</v>
          </cell>
        </row>
        <row r="387">
          <cell r="A387">
            <v>40624</v>
          </cell>
          <cell r="B387" t="str">
            <v>Boca de BDCC 2,50 x 3,00 m projeto DNIT</v>
          </cell>
          <cell r="C387" t="str">
            <v>Ud</v>
          </cell>
          <cell r="D387">
            <v>43356.71423937723</v>
          </cell>
        </row>
        <row r="388">
          <cell r="A388">
            <v>40625</v>
          </cell>
          <cell r="B388" t="str">
            <v>Boca de BDCC 3,00 x 3,00 m projeto DNIT</v>
          </cell>
          <cell r="C388" t="str">
            <v>Ud</v>
          </cell>
          <cell r="D388">
            <v>48719.745377878688</v>
          </cell>
        </row>
        <row r="389">
          <cell r="A389">
            <v>40626</v>
          </cell>
          <cell r="B389" t="str">
            <v>Boca de BDCC 2,00 x 1,20 m conforme projeto</v>
          </cell>
          <cell r="C389" t="str">
            <v>Ud</v>
          </cell>
          <cell r="D389">
            <v>15618.472267272136</v>
          </cell>
        </row>
        <row r="390">
          <cell r="A390">
            <v>40627</v>
          </cell>
          <cell r="B390" t="str">
            <v>Boca de BDCC 2,50 x 2,00 m conforme projeto</v>
          </cell>
          <cell r="C390" t="str">
            <v>Ud</v>
          </cell>
          <cell r="D390">
            <v>28836.725591955885</v>
          </cell>
        </row>
        <row r="391">
          <cell r="A391">
            <v>40628</v>
          </cell>
          <cell r="B391" t="str">
            <v>Boca de BDCC 2,00 x 2,50 m em Vias Urbanas</v>
          </cell>
          <cell r="C391" t="str">
            <v>Ud</v>
          </cell>
          <cell r="D391">
            <v>31612.49594550762</v>
          </cell>
        </row>
        <row r="392">
          <cell r="A392">
            <v>40651</v>
          </cell>
          <cell r="B392" t="str">
            <v>Trincheira drenante cega (0,50 x 1,70) m, inclusive transporte da brita c/ geotêxtil não tecido
res.long. mín 16 kn/m</v>
          </cell>
          <cell r="C392" t="str">
            <v>M</v>
          </cell>
          <cell r="D392">
            <v>557.76840739539409</v>
          </cell>
          <cell r="E392" t="str">
            <v>A incluir</v>
          </cell>
        </row>
        <row r="393">
          <cell r="A393">
            <v>40652</v>
          </cell>
          <cell r="B393" t="str">
            <v>Coleta drenante (1,00x1,00) m c/ geotêxtil não tecido RT 16kn/m,  inclusive transporte da brita</v>
          </cell>
          <cell r="C393" t="str">
            <v>M</v>
          </cell>
          <cell r="D393">
            <v>523.80797924099898</v>
          </cell>
          <cell r="E393" t="str">
            <v>A incluir</v>
          </cell>
        </row>
        <row r="394">
          <cell r="A394">
            <v>40653</v>
          </cell>
          <cell r="B394" t="str">
            <v>Muro de testa em concreto para saída de dreno profundo em solo, inclusive transporte do tubo</v>
          </cell>
          <cell r="C394" t="str">
            <v>Ud</v>
          </cell>
          <cell r="D394">
            <v>805.18975024326949</v>
          </cell>
          <cell r="E394" t="str">
            <v>A incluir</v>
          </cell>
        </row>
        <row r="395">
          <cell r="A395">
            <v>40654</v>
          </cell>
          <cell r="B395" t="str">
            <v>Muro de testa em concreto para saída de dreno profundo em rocha, inclusive transporte do
tubo</v>
          </cell>
          <cell r="C395" t="str">
            <v>Ud</v>
          </cell>
          <cell r="D395">
            <v>736.5228673370093</v>
          </cell>
          <cell r="E395" t="str">
            <v>A incluir</v>
          </cell>
        </row>
        <row r="396">
          <cell r="A396">
            <v>40655</v>
          </cell>
          <cell r="B396" t="str">
            <v>Terminal de dreno de alívio de pavimento (DP - TDA - 01)</v>
          </cell>
          <cell r="C396" t="str">
            <v>Ud</v>
          </cell>
          <cell r="D396">
            <v>404.03827440804406</v>
          </cell>
          <cell r="E396" t="str">
            <v>A incluir</v>
          </cell>
        </row>
        <row r="397">
          <cell r="A397">
            <v>40657</v>
          </cell>
          <cell r="B397" t="str">
            <v>Mureta de corte em rocha</v>
          </cell>
          <cell r="C397" t="str">
            <v>M</v>
          </cell>
          <cell r="D397">
            <v>217.98572818683098</v>
          </cell>
        </row>
        <row r="398">
          <cell r="A398">
            <v>40659</v>
          </cell>
          <cell r="B398" t="str">
            <v>Meio fio sarjeta de concreto tipo DP-1 (0,035 m³/m) inclusive caiação</v>
          </cell>
          <cell r="C398" t="str">
            <v>M</v>
          </cell>
          <cell r="D398">
            <v>58.417126175802792</v>
          </cell>
        </row>
        <row r="399">
          <cell r="A399">
            <v>40660</v>
          </cell>
          <cell r="B399" t="str">
            <v>Meio fio de concreto DP-1, inclusive caiação</v>
          </cell>
          <cell r="C399" t="str">
            <v>M</v>
          </cell>
          <cell r="D399">
            <v>63.355497891663958</v>
          </cell>
        </row>
        <row r="400">
          <cell r="A400">
            <v>40661</v>
          </cell>
          <cell r="B400" t="str">
            <v>Meio fio de concreto MFC 01, inclusive caiação</v>
          </cell>
          <cell r="C400" t="str">
            <v>M</v>
          </cell>
          <cell r="D400">
            <v>128.33279273434965</v>
          </cell>
        </row>
        <row r="401">
          <cell r="A401">
            <v>40662</v>
          </cell>
          <cell r="B401" t="str">
            <v>Meio fio de concreto MFC 05, inclusive caiação</v>
          </cell>
          <cell r="C401" t="str">
            <v>M</v>
          </cell>
          <cell r="D401">
            <v>66.988323061952642</v>
          </cell>
        </row>
        <row r="402">
          <cell r="A402">
            <v>40663</v>
          </cell>
          <cell r="B402" t="str">
            <v>Meio fio de concreto pré-moldado (12 x 30 x 15) cm, inclusive caiação e transporte do meio fio</v>
          </cell>
          <cell r="C402" t="str">
            <v>M</v>
          </cell>
          <cell r="D402">
            <v>70.402205643853378</v>
          </cell>
          <cell r="E402" t="str">
            <v>A incluir</v>
          </cell>
        </row>
        <row r="403">
          <cell r="A403">
            <v>40666</v>
          </cell>
          <cell r="B403" t="str">
            <v>Sarjeta de concreto DP-1 (0,081 m³/m) calha triangular, inclusive caiação</v>
          </cell>
          <cell r="C403" t="str">
            <v>M</v>
          </cell>
          <cell r="D403">
            <v>101.5974699967564</v>
          </cell>
        </row>
        <row r="404">
          <cell r="A404">
            <v>40667</v>
          </cell>
          <cell r="B404" t="str">
            <v>Sarjeta de concreto DP-2 (0,085 m³/m) calha triangular, inclusive caiação</v>
          </cell>
          <cell r="C404" t="str">
            <v>M</v>
          </cell>
          <cell r="D404">
            <v>106.25202724618877</v>
          </cell>
        </row>
        <row r="405">
          <cell r="A405">
            <v>40668</v>
          </cell>
          <cell r="B405" t="str">
            <v>Sarjeta de concreto (SCA 70/15) calha triangular, inclusive caiação</v>
          </cell>
          <cell r="C405" t="str">
            <v>M</v>
          </cell>
          <cell r="D405">
            <v>116.32338631203372</v>
          </cell>
        </row>
        <row r="406">
          <cell r="A406">
            <v>40669</v>
          </cell>
          <cell r="B406" t="str">
            <v>Sarjeta de concreto (STC - 02) calha triangular em corte/aterro, inclusive caiação</v>
          </cell>
          <cell r="C406" t="str">
            <v>M</v>
          </cell>
          <cell r="D406">
            <v>99.489133960428148</v>
          </cell>
        </row>
        <row r="407">
          <cell r="A407">
            <v>40670</v>
          </cell>
          <cell r="B407" t="str">
            <v>Sarjeta de concreto (STC - 04) calha triangular de bancada em corte, inclusive caiação</v>
          </cell>
          <cell r="C407" t="str">
            <v>M</v>
          </cell>
          <cell r="D407">
            <v>74.253973402529994</v>
          </cell>
        </row>
        <row r="408">
          <cell r="A408">
            <v>40676</v>
          </cell>
          <cell r="B408" t="str">
            <v>Descida d'água concreto simples (calha) c/ caiação (DSA-01) canal</v>
          </cell>
          <cell r="C408" t="str">
            <v>M</v>
          </cell>
          <cell r="D408">
            <v>334.41453130068112</v>
          </cell>
        </row>
        <row r="409">
          <cell r="A409">
            <v>40677</v>
          </cell>
          <cell r="B409" t="str">
            <v>Descida d'água concreto simples (calha) c/ caiação (DSA-01) dispersor</v>
          </cell>
          <cell r="C409" t="str">
            <v>Ud</v>
          </cell>
          <cell r="D409">
            <v>733.43334414531296</v>
          </cell>
        </row>
        <row r="410">
          <cell r="A410">
            <v>40678</v>
          </cell>
          <cell r="B410" t="str">
            <v>Descida d'água concreto armado (calha) c/ caiação (DSA-01A) canal</v>
          </cell>
          <cell r="C410" t="str">
            <v>M</v>
          </cell>
          <cell r="D410">
            <v>410.298410638988</v>
          </cell>
        </row>
        <row r="411">
          <cell r="A411">
            <v>40679</v>
          </cell>
          <cell r="B411" t="str">
            <v>Descida d'água concreto armado (calha) c/ caiação (DSA-01A) dispersor</v>
          </cell>
          <cell r="C411" t="str">
            <v>Ud</v>
          </cell>
          <cell r="D411">
            <v>820.15893610120008</v>
          </cell>
        </row>
        <row r="412">
          <cell r="A412">
            <v>40680</v>
          </cell>
          <cell r="B412" t="str">
            <v>Descida d'água concreto simples (degraus) c/ caiação (DSA-03) degrau</v>
          </cell>
          <cell r="C412" t="str">
            <v>M</v>
          </cell>
          <cell r="D412">
            <v>419.98864742134276</v>
          </cell>
        </row>
        <row r="413">
          <cell r="A413">
            <v>40681</v>
          </cell>
          <cell r="B413" t="str">
            <v>Descida d'água concreto simples (degraus) c/ caiação (DSA-03) apoio</v>
          </cell>
          <cell r="C413" t="str">
            <v>Ud</v>
          </cell>
          <cell r="D413">
            <v>841.82614336685049</v>
          </cell>
        </row>
        <row r="414">
          <cell r="A414">
            <v>40682</v>
          </cell>
          <cell r="B414" t="str">
            <v>Descida d'água concreto simples (degraus) c/ caiação (DSA-03) dispersor</v>
          </cell>
          <cell r="C414" t="str">
            <v>Ud</v>
          </cell>
          <cell r="D414">
            <v>735.75251378527412</v>
          </cell>
        </row>
        <row r="415">
          <cell r="A415">
            <v>40683</v>
          </cell>
          <cell r="B415" t="str">
            <v>Descida d'água concreto armado (degraus) c/ caiação (DSA-03A) degrau</v>
          </cell>
          <cell r="C415" t="str">
            <v>M</v>
          </cell>
          <cell r="D415">
            <v>441.66396367174826</v>
          </cell>
        </row>
        <row r="416">
          <cell r="A416">
            <v>40684</v>
          </cell>
          <cell r="B416" t="str">
            <v>Descida d'água concreto armado (degraus) c/ caiação (DSA-03A) apoio</v>
          </cell>
          <cell r="C416" t="str">
            <v>Ud</v>
          </cell>
          <cell r="D416">
            <v>905.23840415180007</v>
          </cell>
        </row>
        <row r="417">
          <cell r="A417">
            <v>40685</v>
          </cell>
          <cell r="B417" t="str">
            <v>Descida d'água concreto armado (degraus) c/ caiação (DSA-03A) dispersor</v>
          </cell>
          <cell r="C417" t="str">
            <v>Ud</v>
          </cell>
          <cell r="D417">
            <v>789.95296788842029</v>
          </cell>
        </row>
        <row r="418">
          <cell r="A418">
            <v>40686</v>
          </cell>
          <cell r="B418" t="str">
            <v>Descida d'água concreto armado DP-1 (calha) c/ caiação</v>
          </cell>
          <cell r="C418" t="str">
            <v>M</v>
          </cell>
          <cell r="D418">
            <v>549.55400583846904</v>
          </cell>
        </row>
        <row r="419">
          <cell r="A419">
            <v>40687</v>
          </cell>
          <cell r="B419" t="str">
            <v>Descida d'água concreto armado DP-1 (degraus) c/ caiação</v>
          </cell>
          <cell r="C419" t="str">
            <v>M</v>
          </cell>
          <cell r="D419">
            <v>533.88744729159907</v>
          </cell>
        </row>
        <row r="420">
          <cell r="A420">
            <v>40688</v>
          </cell>
          <cell r="B420" t="str">
            <v>Saída d'água concreto armado DP-1 c/ caiação</v>
          </cell>
          <cell r="C420" t="str">
            <v>Ud</v>
          </cell>
          <cell r="D420">
            <v>329.75997405124878</v>
          </cell>
        </row>
        <row r="421">
          <cell r="A421">
            <v>40689</v>
          </cell>
          <cell r="B421" t="str">
            <v>Saída d'água concreto p/ corte c/ caiação (SDC-01)</v>
          </cell>
          <cell r="C421" t="str">
            <v>Ud</v>
          </cell>
          <cell r="D421">
            <v>820.55627635420035</v>
          </cell>
        </row>
        <row r="422">
          <cell r="A422">
            <v>40690</v>
          </cell>
          <cell r="B422" t="str">
            <v>Saída d'água concreto p/ aterro c/ caiação (SDA-01)</v>
          </cell>
          <cell r="C422" t="str">
            <v>Ud</v>
          </cell>
          <cell r="D422">
            <v>1629.9059357768406</v>
          </cell>
        </row>
        <row r="423">
          <cell r="A423">
            <v>40691</v>
          </cell>
          <cell r="B423" t="str">
            <v>Saída d'água concreto p/ aterro c/ caiação (SDA-02)</v>
          </cell>
          <cell r="C423" t="str">
            <v>Ud</v>
          </cell>
          <cell r="D423">
            <v>1950.3892312682449</v>
          </cell>
        </row>
        <row r="424">
          <cell r="A424">
            <v>40692</v>
          </cell>
          <cell r="B424" t="str">
            <v>Valeta de proteção de corte - desobstrução e limpeza</v>
          </cell>
          <cell r="C424" t="str">
            <v>M</v>
          </cell>
          <cell r="D424">
            <v>4.3058709049626982</v>
          </cell>
        </row>
        <row r="425">
          <cell r="A425">
            <v>40693</v>
          </cell>
          <cell r="B425" t="str">
            <v>Valeta de proteção de corte VPC-01 (escavação)</v>
          </cell>
          <cell r="C425" t="str">
            <v>M</v>
          </cell>
          <cell r="D425">
            <v>41.939669153421988</v>
          </cell>
        </row>
        <row r="426">
          <cell r="A426">
            <v>40694</v>
          </cell>
          <cell r="B426" t="str">
            <v>Valeta de proteção de corte VPC-02 (revestida em grama)</v>
          </cell>
          <cell r="C426" t="str">
            <v>M</v>
          </cell>
          <cell r="D426">
            <v>83.72526759649692</v>
          </cell>
          <cell r="E426" t="str">
            <v>A incluir</v>
          </cell>
        </row>
        <row r="427">
          <cell r="A427">
            <v>40695</v>
          </cell>
          <cell r="B427" t="str">
            <v>Valeta de proteção de aterro VPA-01 (escavação)</v>
          </cell>
          <cell r="C427" t="str">
            <v>M</v>
          </cell>
          <cell r="D427">
            <v>77.465131365553034</v>
          </cell>
        </row>
        <row r="428">
          <cell r="A428">
            <v>40696</v>
          </cell>
          <cell r="B428" t="str">
            <v>Valeta de proteção de aterro VPA 02 (revestida em concreto)</v>
          </cell>
          <cell r="C428" t="str">
            <v>M</v>
          </cell>
          <cell r="D428">
            <v>211.36879662666234</v>
          </cell>
          <cell r="E428" t="str">
            <v>A incluir</v>
          </cell>
        </row>
        <row r="429">
          <cell r="A429">
            <v>40697</v>
          </cell>
          <cell r="B429" t="str">
            <v>Valeta de proteção de corte enleivada (VPC-01 DNIT)</v>
          </cell>
          <cell r="C429" t="str">
            <v>M</v>
          </cell>
          <cell r="D429">
            <v>99.067466753162506</v>
          </cell>
          <cell r="E429" t="str">
            <v>A incluir</v>
          </cell>
        </row>
        <row r="430">
          <cell r="A430">
            <v>40698</v>
          </cell>
          <cell r="B430" t="str">
            <v>Valeta de proteção de aterro enleivada (VPA-01 DNIT)</v>
          </cell>
          <cell r="C430" t="str">
            <v>M</v>
          </cell>
          <cell r="D430">
            <v>101.12714888096009</v>
          </cell>
          <cell r="E430" t="str">
            <v>A incluir</v>
          </cell>
        </row>
        <row r="431">
          <cell r="A431">
            <v>40699</v>
          </cell>
          <cell r="B431" t="str">
            <v>Valeta de proteção de corte revestida em concreto VPC-03</v>
          </cell>
          <cell r="C431" t="str">
            <v>M</v>
          </cell>
          <cell r="D431">
            <v>238.33927992215374</v>
          </cell>
          <cell r="E431" t="str">
            <v>A incluir</v>
          </cell>
        </row>
        <row r="432">
          <cell r="A432">
            <v>40700</v>
          </cell>
          <cell r="B432" t="str">
            <v>Valeta de proteção de aterro revestida em concreto (VPA-03 DNIT)</v>
          </cell>
          <cell r="C432" t="str">
            <v>M</v>
          </cell>
          <cell r="D432">
            <v>107.37917612714887</v>
          </cell>
          <cell r="E432" t="str">
            <v>A incluir</v>
          </cell>
        </row>
        <row r="433">
          <cell r="A433">
            <v>40701</v>
          </cell>
          <cell r="B433" t="str">
            <v>Valeta de pedra jogada VPJ, inclusive transporte da pedra</v>
          </cell>
          <cell r="C433" t="str">
            <v>M3</v>
          </cell>
          <cell r="D433">
            <v>208.45767109957831</v>
          </cell>
          <cell r="E433" t="str">
            <v>A incluir</v>
          </cell>
        </row>
        <row r="434">
          <cell r="A434">
            <v>40702</v>
          </cell>
          <cell r="B434" t="str">
            <v>Valeta de pedra argamassada VPAR</v>
          </cell>
          <cell r="C434" t="str">
            <v>M3</v>
          </cell>
          <cell r="D434">
            <v>433.43334414531296</v>
          </cell>
          <cell r="E434" t="str">
            <v>A incluir</v>
          </cell>
        </row>
        <row r="435">
          <cell r="A435">
            <v>40706</v>
          </cell>
          <cell r="B435" t="str">
            <v>Transposição de segmento de sarjeta - TSS 01, inclusive transporte do tubo de concreto</v>
          </cell>
          <cell r="C435" t="str">
            <v>M</v>
          </cell>
          <cell r="D435">
            <v>389.94485890366525</v>
          </cell>
          <cell r="E435" t="str">
            <v>A incluir</v>
          </cell>
        </row>
        <row r="436">
          <cell r="A436">
            <v>40707</v>
          </cell>
          <cell r="B436" t="str">
            <v>Tubos de ferro fundido diâmetro 0,90 m, assentamento</v>
          </cell>
          <cell r="C436" t="str">
            <v>M</v>
          </cell>
          <cell r="D436">
            <v>210.62277002919234</v>
          </cell>
          <cell r="E436" t="str">
            <v>A incluir</v>
          </cell>
        </row>
        <row r="437">
          <cell r="A437">
            <v>40709</v>
          </cell>
          <cell r="B437" t="str">
            <v>Geogrelha tecida bidirecional de polipropileno de alto módulo inicial c/ módulo de rigidez
nominal = 400KN/m nas duas direções, fornecimento/aplicação</v>
          </cell>
          <cell r="C437" t="str">
            <v>M2</v>
          </cell>
          <cell r="D437">
            <v>64.652935452481344</v>
          </cell>
        </row>
        <row r="438">
          <cell r="A438">
            <v>40714</v>
          </cell>
          <cell r="B438" t="str">
            <v>Manta Geotêxtil não tecida RT - 16 kn/m, fornecimento e aplicação</v>
          </cell>
          <cell r="C438" t="str">
            <v>M2</v>
          </cell>
          <cell r="D438">
            <v>10.006487187804087</v>
          </cell>
        </row>
        <row r="439">
          <cell r="A439">
            <v>40716</v>
          </cell>
          <cell r="B439" t="str">
            <v>Colchão drenante de brita 1 inclusive fornecimento, espalhamento, compactação e transporte
da brita</v>
          </cell>
          <cell r="C439" t="str">
            <v>M3</v>
          </cell>
          <cell r="D439">
            <v>135.98767434317222</v>
          </cell>
          <cell r="E439" t="str">
            <v>A incluir</v>
          </cell>
        </row>
        <row r="440">
          <cell r="A440">
            <v>40717</v>
          </cell>
          <cell r="B440" t="str">
            <v>Colchão drenante de brita 2 inclusive fornecimento, espalhamento, compactação e transporte
da brita</v>
          </cell>
          <cell r="C440" t="str">
            <v>M3</v>
          </cell>
          <cell r="D440">
            <v>135.98767434317222</v>
          </cell>
          <cell r="E440" t="str">
            <v>A incluir</v>
          </cell>
        </row>
        <row r="441">
          <cell r="A441">
            <v>40718</v>
          </cell>
          <cell r="B441" t="str">
            <v>Colchão drenante de brita 3 inclusive fornecimento, espalhamento, compactação e transporte
da brita</v>
          </cell>
          <cell r="C441" t="str">
            <v>M3</v>
          </cell>
          <cell r="D441">
            <v>135.98767434317222</v>
          </cell>
          <cell r="E441" t="str">
            <v>A incluir</v>
          </cell>
        </row>
        <row r="442">
          <cell r="A442">
            <v>40719</v>
          </cell>
          <cell r="B442" t="str">
            <v>Pedra de mão para (concreto ciclópico ou alvenaria) rocha paga em medição</v>
          </cell>
          <cell r="C442" t="str">
            <v>M3</v>
          </cell>
          <cell r="D442">
            <v>86.628284138825819</v>
          </cell>
        </row>
        <row r="443">
          <cell r="A443">
            <v>40720</v>
          </cell>
          <cell r="B443" t="str">
            <v>Produção de brita no canteiro, inclusive o desmonte  e fragmentação de rocha</v>
          </cell>
          <cell r="C443" t="str">
            <v>M3</v>
          </cell>
          <cell r="D443">
            <v>99.805384365877387</v>
          </cell>
        </row>
        <row r="444">
          <cell r="A444">
            <v>40721</v>
          </cell>
          <cell r="B444" t="str">
            <v>Lastro de brita, inclusive transporte da brita</v>
          </cell>
          <cell r="C444" t="str">
            <v>M3</v>
          </cell>
          <cell r="D444">
            <v>163.52578657152122</v>
          </cell>
          <cell r="E444" t="str">
            <v>A incluir</v>
          </cell>
        </row>
        <row r="445">
          <cell r="A445">
            <v>40727</v>
          </cell>
          <cell r="B445" t="str">
            <v>Rip-rap c/ argamassa cimento areia 1:6, inclusive aquisição e transporte dos materiais</v>
          </cell>
          <cell r="C445" t="str">
            <v>M3</v>
          </cell>
          <cell r="D445">
            <v>384.30911449886474</v>
          </cell>
          <cell r="E445" t="str">
            <v>A incluir</v>
          </cell>
        </row>
        <row r="446">
          <cell r="A446">
            <v>40728</v>
          </cell>
          <cell r="B446" t="str">
            <v>Dissipador de energia aplicado a saída d'água tipo DP-1</v>
          </cell>
          <cell r="C446" t="str">
            <v>Ud</v>
          </cell>
          <cell r="D446">
            <v>436.52286733700942</v>
          </cell>
          <cell r="E446" t="str">
            <v>A incluir</v>
          </cell>
        </row>
        <row r="447">
          <cell r="A447">
            <v>40729</v>
          </cell>
          <cell r="B447" t="str">
            <v>Dissipador de energia aplicado a saída de sarjeta/valeta (DES-01)</v>
          </cell>
          <cell r="C447" t="str">
            <v>Ud</v>
          </cell>
          <cell r="D447">
            <v>367.03697697048329</v>
          </cell>
          <cell r="E447" t="str">
            <v>A incluir</v>
          </cell>
        </row>
        <row r="448">
          <cell r="A448">
            <v>40732</v>
          </cell>
          <cell r="B448" t="str">
            <v>Dissipador de energia aplicado a saída de bueiro/descida d'agua de aterro (DEB-01)</v>
          </cell>
          <cell r="C448" t="str">
            <v>Ud</v>
          </cell>
          <cell r="D448">
            <v>696.1320142718132</v>
          </cell>
          <cell r="E448" t="str">
            <v>A incluir</v>
          </cell>
        </row>
        <row r="449">
          <cell r="A449">
            <v>40733</v>
          </cell>
          <cell r="B449" t="str">
            <v>Dissipador de energia aplicado a saída de bueiro/descida d'água de aterro (DEB-02)</v>
          </cell>
          <cell r="C449" t="str">
            <v>Ud</v>
          </cell>
          <cell r="D449">
            <v>1783.58741485566</v>
          </cell>
          <cell r="E449" t="str">
            <v>A incluir</v>
          </cell>
        </row>
        <row r="450">
          <cell r="A450">
            <v>40734</v>
          </cell>
          <cell r="B450" t="str">
            <v>Dissipador de energia aplicado a saída de bueiro/descida d'água de aterro (DEB-03)</v>
          </cell>
          <cell r="C450" t="str">
            <v>Ud</v>
          </cell>
          <cell r="D450">
            <v>2800.9892961401229</v>
          </cell>
          <cell r="E450" t="str">
            <v>A incluir</v>
          </cell>
        </row>
        <row r="451">
          <cell r="A451">
            <v>40735</v>
          </cell>
          <cell r="B451" t="str">
            <v>Dissipador de energia aplicado a saída de bueiro/descida d'água de aterro (DEB-04)</v>
          </cell>
          <cell r="C451" t="str">
            <v>Ud</v>
          </cell>
          <cell r="D451">
            <v>4055.4573467401874</v>
          </cell>
          <cell r="E451" t="str">
            <v>A incluir</v>
          </cell>
        </row>
        <row r="452">
          <cell r="A452">
            <v>40736</v>
          </cell>
          <cell r="B452" t="str">
            <v>Dissipador de energia aplicado a saída de bueiro/descida d'água de aterro (DEB-05)</v>
          </cell>
          <cell r="C452" t="str">
            <v>Ud</v>
          </cell>
          <cell r="D452">
            <v>5461.3444696723973</v>
          </cell>
          <cell r="E452" t="str">
            <v>A incluir</v>
          </cell>
        </row>
        <row r="453">
          <cell r="A453">
            <v>40737</v>
          </cell>
          <cell r="B453" t="str">
            <v>Dissipador de energia aplicado a saída de bueiro/descida d'água de aterro (DEB-06)</v>
          </cell>
          <cell r="C453" t="str">
            <v>Ud</v>
          </cell>
          <cell r="D453">
            <v>8718.8858254946463</v>
          </cell>
          <cell r="E453" t="str">
            <v>A incluir</v>
          </cell>
        </row>
        <row r="454">
          <cell r="A454">
            <v>40738</v>
          </cell>
          <cell r="B454" t="str">
            <v>Dissipador de energia aplicado a saída de bueiro/descida d'água de aterro (DEB-07)</v>
          </cell>
          <cell r="C454" t="str">
            <v>Ud</v>
          </cell>
          <cell r="D454">
            <v>5578.6652611093086</v>
          </cell>
          <cell r="E454" t="str">
            <v>A incluir</v>
          </cell>
        </row>
        <row r="455">
          <cell r="A455">
            <v>40739</v>
          </cell>
          <cell r="B455" t="str">
            <v>Dissipador de energia aplicado a saída de bueiro/descida d'água de aterro (DEB-08)</v>
          </cell>
          <cell r="C455" t="str">
            <v>Ud</v>
          </cell>
          <cell r="D455">
            <v>7519.915666558546</v>
          </cell>
          <cell r="E455" t="str">
            <v>A incluir</v>
          </cell>
        </row>
        <row r="456">
          <cell r="A456">
            <v>40740</v>
          </cell>
          <cell r="B456" t="str">
            <v>Dissipador de energia aplicado a saída de bueiro/descida d'água de aterro (DEB-09)</v>
          </cell>
          <cell r="C456" t="str">
            <v>Ud</v>
          </cell>
          <cell r="D456">
            <v>11704.005838469022</v>
          </cell>
          <cell r="E456" t="str">
            <v>A incluir</v>
          </cell>
        </row>
        <row r="457">
          <cell r="A457">
            <v>40741</v>
          </cell>
          <cell r="B457" t="str">
            <v>Dissipador de energia aplicado a saída de bueiro/descida d'água de aterro (DEB-10)</v>
          </cell>
          <cell r="C457" t="str">
            <v>Ud</v>
          </cell>
          <cell r="D457">
            <v>7110.3632825170289</v>
          </cell>
          <cell r="E457" t="str">
            <v>A incluir</v>
          </cell>
        </row>
        <row r="458">
          <cell r="A458">
            <v>40742</v>
          </cell>
          <cell r="B458" t="str">
            <v>Dissipador de energia aplicado a saída de bueiro/descida d'água de aterro (DEB-12)</v>
          </cell>
          <cell r="C458" t="str">
            <v>Ud</v>
          </cell>
          <cell r="D458">
            <v>14686.903989620498</v>
          </cell>
          <cell r="E458" t="str">
            <v>A incluir</v>
          </cell>
        </row>
        <row r="459">
          <cell r="A459">
            <v>40743</v>
          </cell>
          <cell r="B459" t="str">
            <v>Limpeza e desobstrução de BSTC e BSCC</v>
          </cell>
          <cell r="C459" t="str">
            <v>M</v>
          </cell>
          <cell r="D459">
            <v>19.275056762893286</v>
          </cell>
        </row>
        <row r="460">
          <cell r="A460">
            <v>40744</v>
          </cell>
          <cell r="B460" t="str">
            <v>Limpeza e desobstrução de BDTC e BDCC</v>
          </cell>
          <cell r="C460" t="str">
            <v>M</v>
          </cell>
          <cell r="D460">
            <v>36.612066169315597</v>
          </cell>
        </row>
        <row r="461">
          <cell r="A461">
            <v>40745</v>
          </cell>
          <cell r="B461" t="str">
            <v>Limpeza e desobstrução de BTTC e BTCC</v>
          </cell>
          <cell r="C461" t="str">
            <v>M</v>
          </cell>
          <cell r="D461">
            <v>53.949075575737915</v>
          </cell>
        </row>
        <row r="462">
          <cell r="A462">
            <v>40746</v>
          </cell>
          <cell r="B462" t="str">
            <v>Limpeza e desobstrução de BQTC</v>
          </cell>
          <cell r="C462" t="str">
            <v>M</v>
          </cell>
          <cell r="D462">
            <v>71.286084982160233</v>
          </cell>
        </row>
        <row r="463">
          <cell r="A463">
            <v>40747</v>
          </cell>
          <cell r="B463" t="str">
            <v>Remoção de bueiros existentes</v>
          </cell>
          <cell r="C463" t="str">
            <v>M</v>
          </cell>
          <cell r="D463">
            <v>163.509568602011</v>
          </cell>
        </row>
        <row r="464">
          <cell r="A464">
            <v>40749</v>
          </cell>
          <cell r="B464" t="str">
            <v>Revestimento em estradas vicinais (saibro)</v>
          </cell>
          <cell r="C464" t="str">
            <v>M2</v>
          </cell>
          <cell r="D464">
            <v>0.23516055789815113</v>
          </cell>
        </row>
        <row r="465">
          <cell r="A465">
            <v>40750</v>
          </cell>
          <cell r="B465" t="str">
            <v>Revestimento primário, espalhamento e compactação (espessura até 0,15m)</v>
          </cell>
          <cell r="C465" t="str">
            <v>M2</v>
          </cell>
          <cell r="D465">
            <v>1.1352578657152124</v>
          </cell>
        </row>
        <row r="466">
          <cell r="A466">
            <v>40754</v>
          </cell>
          <cell r="B466" t="str">
            <v>Regularização e compactação do sub-leito (100% P.I.) H = 0,20 m</v>
          </cell>
          <cell r="C466" t="str">
            <v>M2</v>
          </cell>
          <cell r="D466">
            <v>1.7353227375932534</v>
          </cell>
        </row>
        <row r="467">
          <cell r="A467">
            <v>40756</v>
          </cell>
          <cell r="B467" t="str">
            <v>Reforço do sub leito 100% P.I.</v>
          </cell>
          <cell r="C467" t="str">
            <v>M3</v>
          </cell>
          <cell r="D467">
            <v>9.7145637366201747</v>
          </cell>
        </row>
        <row r="468">
          <cell r="A468">
            <v>40757</v>
          </cell>
          <cell r="B468" t="str">
            <v>Estabilização granulométrica de solo s/ mistura 100% P.I.</v>
          </cell>
          <cell r="C468" t="str">
            <v>M3</v>
          </cell>
          <cell r="D468">
            <v>26.329873499837817</v>
          </cell>
        </row>
        <row r="469">
          <cell r="A469">
            <v>40758</v>
          </cell>
          <cell r="B469" t="str">
            <v>Estabilização granulométrica de solo s/ mistura 100% P.M.</v>
          </cell>
          <cell r="C469" t="str">
            <v>M3</v>
          </cell>
          <cell r="D469">
            <v>28.349010703859875</v>
          </cell>
        </row>
        <row r="470">
          <cell r="A470">
            <v>40759</v>
          </cell>
          <cell r="B470" t="str">
            <v>Estabilização granulométrica de solos c/ mistura na pista 100 % P.I.</v>
          </cell>
          <cell r="C470" t="str">
            <v>M3</v>
          </cell>
          <cell r="D470">
            <v>28.924748621472592</v>
          </cell>
        </row>
        <row r="471">
          <cell r="A471">
            <v>40760</v>
          </cell>
          <cell r="B471" t="str">
            <v>Estabilização granulométrica de solos c/ mistura na pista 100%  P.M.</v>
          </cell>
          <cell r="C471" t="str">
            <v>M3</v>
          </cell>
          <cell r="D471">
            <v>29.76808303600389</v>
          </cell>
        </row>
        <row r="472">
          <cell r="A472">
            <v>40761</v>
          </cell>
          <cell r="B472" t="str">
            <v>Estabilização granulométrica de solos c/ mistura de areia na pista 100%  P.M. (80%, 20%)
exclusive transporte</v>
          </cell>
          <cell r="C472" t="str">
            <v>M3</v>
          </cell>
          <cell r="D472">
            <v>54.338306843983133</v>
          </cell>
        </row>
        <row r="473">
          <cell r="A473">
            <v>40762</v>
          </cell>
          <cell r="B473" t="str">
            <v>Recuperação de base de acostamento exclusive transporte do material (solo)</v>
          </cell>
          <cell r="C473" t="str">
            <v>M2</v>
          </cell>
          <cell r="D473">
            <v>8.7577035355173525</v>
          </cell>
        </row>
        <row r="474">
          <cell r="A474">
            <v>40763</v>
          </cell>
          <cell r="B474" t="str">
            <v>Escarificação de base H = 0,10m e capa asfáltica</v>
          </cell>
          <cell r="C474" t="str">
            <v>M2</v>
          </cell>
          <cell r="D474">
            <v>1.1271488809601036</v>
          </cell>
        </row>
        <row r="475">
          <cell r="A475">
            <v>40765</v>
          </cell>
          <cell r="B475" t="str">
            <v>Escarificação e compactação de base (100% P.I.) H=0,20m</v>
          </cell>
          <cell r="C475" t="str">
            <v>M2</v>
          </cell>
          <cell r="D475">
            <v>8.5874148556600716</v>
          </cell>
        </row>
        <row r="476">
          <cell r="A476">
            <v>40766</v>
          </cell>
          <cell r="B476" t="str">
            <v>Reciclagem de pavimento (Base existente + T.S.D.) sem adição de materiais</v>
          </cell>
          <cell r="C476" t="str">
            <v>M3</v>
          </cell>
          <cell r="D476">
            <v>68.975024326954269</v>
          </cell>
        </row>
        <row r="477">
          <cell r="A477">
            <v>40767</v>
          </cell>
          <cell r="B477" t="str">
            <v>Reciclagem de pavimento (Base existente + T.S.D.) com adição de 3% de cimento, inclusive
fornecimento e tarnsporte do cimento</v>
          </cell>
          <cell r="C477" t="str">
            <v>M3</v>
          </cell>
          <cell r="D477">
            <v>103.5598443074927</v>
          </cell>
          <cell r="E477" t="str">
            <v>A incluir</v>
          </cell>
        </row>
        <row r="478">
          <cell r="A478">
            <v>40768</v>
          </cell>
          <cell r="B478" t="str">
            <v>Reciclagem de pavimento (Base existente + T.S.D.) com adição de 20% de brita, inclusive
fornecimento e transporte da brita.</v>
          </cell>
          <cell r="C478" t="str">
            <v>M3</v>
          </cell>
          <cell r="D478">
            <v>120.15893610120013</v>
          </cell>
          <cell r="E478" t="str">
            <v>A incluir</v>
          </cell>
        </row>
        <row r="479">
          <cell r="A479">
            <v>40769</v>
          </cell>
          <cell r="B479" t="str">
            <v>Reciclagem de pavimento (Base existente + T.S.D.) com adição de 40% de brita, inclusive
fornecimento e transporte da brita.</v>
          </cell>
          <cell r="C479" t="str">
            <v>M3</v>
          </cell>
          <cell r="D479">
            <v>147.78624716185533</v>
          </cell>
          <cell r="E479" t="str">
            <v>A incluir</v>
          </cell>
        </row>
        <row r="480">
          <cell r="A480">
            <v>40771</v>
          </cell>
          <cell r="B480" t="str">
            <v>Reciclagem de pavimento (Base existente+TSD) com adição de Ligante Betuminoso, inclusive
fornecimento e transporte da emulsão</v>
          </cell>
          <cell r="C480" t="str">
            <v>M3</v>
          </cell>
          <cell r="D480">
            <v>297.4132338631203</v>
          </cell>
          <cell r="E480" t="str">
            <v>A incluir</v>
          </cell>
        </row>
        <row r="481">
          <cell r="A481">
            <v>40773</v>
          </cell>
          <cell r="B481" t="str">
            <v>Reciclagem de pavimento com adição de 2% de cimento, inclusive fornecimento e transporte
do cimento</v>
          </cell>
          <cell r="C481" t="str">
            <v>M3</v>
          </cell>
          <cell r="D481">
            <v>91.753162504054487</v>
          </cell>
          <cell r="E481" t="str">
            <v>A incluir</v>
          </cell>
        </row>
        <row r="482">
          <cell r="A482">
            <v>40774</v>
          </cell>
          <cell r="B482" t="str">
            <v>Reciclagem de pavimento (Base existente + T.S.D.) c/ adição de 30% de brita, inclusive
fornecimento, exclusive transporte da brita</v>
          </cell>
          <cell r="C482" t="str">
            <v>M3</v>
          </cell>
          <cell r="D482">
            <v>133.97664612390528</v>
          </cell>
        </row>
        <row r="483">
          <cell r="A483">
            <v>40775</v>
          </cell>
          <cell r="B483" t="str">
            <v>Reciclagem de pavimento(Base existente + T.S.D.) com adição de 40% de brita, inclusive
fornecimento, exclusive transporte da brita</v>
          </cell>
          <cell r="C483" t="str">
            <v>M3</v>
          </cell>
          <cell r="D483">
            <v>147.78624716185533</v>
          </cell>
        </row>
        <row r="484">
          <cell r="A484">
            <v>40776</v>
          </cell>
          <cell r="B484" t="str">
            <v>Sub-base solo brita, 20% em peso, inclusive fornecimento e transporte da brita.</v>
          </cell>
          <cell r="C484" t="str">
            <v>M3</v>
          </cell>
          <cell r="D484">
            <v>60.249756730457342</v>
          </cell>
          <cell r="E484" t="str">
            <v>A incluir</v>
          </cell>
        </row>
        <row r="485">
          <cell r="A485">
            <v>40777</v>
          </cell>
          <cell r="B485" t="str">
            <v>Base solo brita, 20% em peso, inclusive fornecimento e transporte da brita</v>
          </cell>
          <cell r="C485" t="str">
            <v>M3</v>
          </cell>
          <cell r="D485">
            <v>60.249756730457342</v>
          </cell>
          <cell r="E485" t="str">
            <v>A incluir</v>
          </cell>
        </row>
        <row r="486">
          <cell r="A486">
            <v>40778</v>
          </cell>
          <cell r="B486" t="str">
            <v>Sub-base solo brita, 30% em peso, inclusive fornecimento e transporte da brita</v>
          </cell>
          <cell r="C486" t="str">
            <v>M3</v>
          </cell>
          <cell r="D486">
            <v>70.231916963996099</v>
          </cell>
          <cell r="E486" t="str">
            <v>A incluir</v>
          </cell>
        </row>
        <row r="487">
          <cell r="A487">
            <v>40779</v>
          </cell>
          <cell r="B487">
            <v>7</v>
          </cell>
          <cell r="C487" t="str">
            <v>M3</v>
          </cell>
          <cell r="D487">
            <v>70.231916963996099</v>
          </cell>
          <cell r="E487" t="str">
            <v>A incluir</v>
          </cell>
        </row>
        <row r="488">
          <cell r="A488">
            <v>40780</v>
          </cell>
          <cell r="B488" t="str">
            <v>Sub-base solo brita, 50% em peso, inclusive fornecimento e transporte da brita</v>
          </cell>
          <cell r="C488" t="str">
            <v>M3</v>
          </cell>
          <cell r="D488">
            <v>100.91631527732727</v>
          </cell>
          <cell r="E488" t="str">
            <v>A incluir</v>
          </cell>
        </row>
        <row r="489">
          <cell r="A489">
            <v>40781</v>
          </cell>
          <cell r="B489" t="str">
            <v>Base solo brita, 50% em peso, inclusive fornecimento e transporte da brita</v>
          </cell>
          <cell r="C489" t="str">
            <v>M3</v>
          </cell>
          <cell r="D489">
            <v>100.91631527732727</v>
          </cell>
          <cell r="E489" t="str">
            <v>A incluir</v>
          </cell>
        </row>
        <row r="490">
          <cell r="A490">
            <v>40782</v>
          </cell>
          <cell r="B490" t="str">
            <v>Sub-base solo brita, 70% em peso, inclusive fornecimento e transporte da brita</v>
          </cell>
          <cell r="C490" t="str">
            <v>M3</v>
          </cell>
          <cell r="D490">
            <v>128.66526110930909</v>
          </cell>
          <cell r="E490" t="str">
            <v>A incluir</v>
          </cell>
        </row>
        <row r="491">
          <cell r="A491">
            <v>40783</v>
          </cell>
          <cell r="B491" t="str">
            <v>Base solo brita, 70% em peso, inclusive fornecimento e transporte da brita</v>
          </cell>
          <cell r="C491" t="str">
            <v>M3</v>
          </cell>
          <cell r="D491">
            <v>128.66526110930909</v>
          </cell>
          <cell r="E491" t="str">
            <v>A incluir</v>
          </cell>
        </row>
        <row r="492">
          <cell r="A492">
            <v>40786</v>
          </cell>
          <cell r="B492" t="str">
            <v>Sub-base de brita graduada, inclusive fornecimento e transporte da brita</v>
          </cell>
          <cell r="C492" t="str">
            <v>M3</v>
          </cell>
          <cell r="D492">
            <v>157.25754135582224</v>
          </cell>
          <cell r="E492" t="str">
            <v>A incluir</v>
          </cell>
        </row>
        <row r="493">
          <cell r="A493">
            <v>40787</v>
          </cell>
          <cell r="B493" t="str">
            <v>Base de brita graduada, inclusive fornecimento e transporte da brita</v>
          </cell>
          <cell r="C493" t="str">
            <v>M3</v>
          </cell>
          <cell r="D493">
            <v>157.25754135582224</v>
          </cell>
          <cell r="E493" t="str">
            <v>A incluir</v>
          </cell>
        </row>
        <row r="494">
          <cell r="A494">
            <v>40792</v>
          </cell>
          <cell r="B494" t="str">
            <v>Sub-base c/ mistura de argila 30%, pó de pedra 30% e brita 40%, inclusive fornecimento e
transporte do pó de pedra e da brita</v>
          </cell>
          <cell r="C494" t="str">
            <v>M3</v>
          </cell>
          <cell r="D494">
            <v>126.16769380473565</v>
          </cell>
          <cell r="E494" t="str">
            <v>A incluir</v>
          </cell>
        </row>
        <row r="495">
          <cell r="A495">
            <v>40793</v>
          </cell>
          <cell r="B495" t="str">
            <v>Base com mistura de argila 30%, pó de pedra 30% e brita 40%, inclusive fornecimento e
transporte do pó de pedra e da brita</v>
          </cell>
          <cell r="C495" t="str">
            <v>M3</v>
          </cell>
          <cell r="D495">
            <v>126.16769380473565</v>
          </cell>
          <cell r="E495" t="str">
            <v>A incluir</v>
          </cell>
        </row>
        <row r="496">
          <cell r="A496">
            <v>40794</v>
          </cell>
          <cell r="B496" t="str">
            <v>Sub-base c/ mistura de solo 80% e areia 20%, inclusive transporte da areia</v>
          </cell>
          <cell r="C496" t="str">
            <v>M3</v>
          </cell>
          <cell r="D496">
            <v>53.632825170288676</v>
          </cell>
          <cell r="E496" t="str">
            <v>A incluir</v>
          </cell>
        </row>
        <row r="497">
          <cell r="A497">
            <v>40795</v>
          </cell>
          <cell r="B497" t="str">
            <v>Base com mistura de solo 80% e areia 20%, inclusive transporte da areia</v>
          </cell>
          <cell r="C497" t="str">
            <v>M3</v>
          </cell>
          <cell r="D497">
            <v>53.632825170288676</v>
          </cell>
          <cell r="E497" t="str">
            <v>A incluir</v>
          </cell>
        </row>
        <row r="498">
          <cell r="A498">
            <v>40796</v>
          </cell>
          <cell r="B498">
            <v>7</v>
          </cell>
          <cell r="C498" t="str">
            <v>M3</v>
          </cell>
          <cell r="D498">
            <v>49.878365228673367</v>
          </cell>
          <cell r="E498" t="str">
            <v>A incluir</v>
          </cell>
        </row>
        <row r="499">
          <cell r="A499">
            <v>40797</v>
          </cell>
          <cell r="B499" t="str">
            <v>Base com mistura de argila 70% e escória de aciaria 30%, inclusive fornecim. e transporte da
escória, exclusive fornecimento e transporte da argila</v>
          </cell>
          <cell r="C499" t="str">
            <v>M3</v>
          </cell>
          <cell r="D499">
            <v>49.878365228673367</v>
          </cell>
          <cell r="E499" t="str">
            <v>A incluir</v>
          </cell>
        </row>
        <row r="500">
          <cell r="A500">
            <v>40799</v>
          </cell>
          <cell r="B500" t="str">
            <v>Base com mistura de argila, areia e escória de aciaria, 50%,20%,30%, inclusive fornecim.e
transp. areia e escória, exclusive fornecim. e transp.argila</v>
          </cell>
          <cell r="C500" t="str">
            <v>M3</v>
          </cell>
          <cell r="D500">
            <v>77.189425883879338</v>
          </cell>
          <cell r="E500" t="str">
            <v>A incluir</v>
          </cell>
        </row>
        <row r="501">
          <cell r="A501">
            <v>40801</v>
          </cell>
          <cell r="B501" t="str">
            <v>Base com mistura de argila, areia e escória de aciaria, 30%,30%,40%, inclusive fornecim.
transp.areia e escória, exclusive fornecim. transp. da argila</v>
          </cell>
          <cell r="C501" t="str">
            <v>M3</v>
          </cell>
          <cell r="D501">
            <v>100.09730781706129</v>
          </cell>
          <cell r="E501" t="str">
            <v>A incluir</v>
          </cell>
        </row>
        <row r="502">
          <cell r="A502">
            <v>40802</v>
          </cell>
          <cell r="B502" t="str">
            <v>Sub-base de escória de aciaria, inclusive fornecimento e transporte da escória</v>
          </cell>
          <cell r="C502" t="str">
            <v>M3</v>
          </cell>
          <cell r="D502">
            <v>82.192669477781379</v>
          </cell>
          <cell r="E502" t="str">
            <v>A incluir</v>
          </cell>
        </row>
        <row r="503">
          <cell r="A503">
            <v>40803</v>
          </cell>
          <cell r="B503" t="str">
            <v>Base de escória de aciaria, inclusive fornecimento e transporte da escória</v>
          </cell>
          <cell r="C503" t="str">
            <v>M3</v>
          </cell>
          <cell r="D503">
            <v>82.192669477781379</v>
          </cell>
          <cell r="E503" t="str">
            <v>A incluir</v>
          </cell>
        </row>
        <row r="504">
          <cell r="A504">
            <v>40804</v>
          </cell>
          <cell r="B504" t="str">
            <v>Recuperação de base de acostamentos, inclusive fornecimento e transporte da brita</v>
          </cell>
          <cell r="C504" t="str">
            <v>M2</v>
          </cell>
          <cell r="D504">
            <v>16.299059357768407</v>
          </cell>
          <cell r="E504" t="str">
            <v>A incluir</v>
          </cell>
        </row>
        <row r="505">
          <cell r="A505">
            <v>40809</v>
          </cell>
          <cell r="B505" t="str">
            <v>Base de solo brita, 50% em peso, inclusive fornecimento, exclusive transporte da brita</v>
          </cell>
          <cell r="C505" t="str">
            <v>M3</v>
          </cell>
          <cell r="D505">
            <v>100.91631527732727</v>
          </cell>
        </row>
        <row r="506">
          <cell r="A506">
            <v>40810</v>
          </cell>
          <cell r="B506" t="str">
            <v>Base de solo brita, 70% em peso, inclusive fornecimento, exclusive transporte da brita</v>
          </cell>
          <cell r="C506" t="str">
            <v>M3</v>
          </cell>
          <cell r="D506">
            <v>128.66526110930909</v>
          </cell>
        </row>
        <row r="507">
          <cell r="A507">
            <v>40811</v>
          </cell>
          <cell r="B507" t="str">
            <v>Reestabilização da base com adição de 50% de brita, inclusive fonecimento, exclusive
transporte da brita</v>
          </cell>
          <cell r="C507" t="str">
            <v>M3</v>
          </cell>
          <cell r="D507">
            <v>96.172559195588704</v>
          </cell>
        </row>
        <row r="508">
          <cell r="A508">
            <v>40812</v>
          </cell>
          <cell r="B508" t="str">
            <v>Base de brita graduada, inclusive fornecimento, exclusive transporte da brita</v>
          </cell>
          <cell r="C508" t="str">
            <v>M3</v>
          </cell>
          <cell r="D508">
            <v>157.25754135582224</v>
          </cell>
        </row>
        <row r="509">
          <cell r="A509">
            <v>40815</v>
          </cell>
          <cell r="B509" t="str">
            <v>Base de solo brita, 40% em peso, inclusive fornecimento, exclusive transporte da brita</v>
          </cell>
          <cell r="C509" t="str">
            <v>M3</v>
          </cell>
          <cell r="D509">
            <v>87.106714239377226</v>
          </cell>
        </row>
        <row r="510">
          <cell r="A510">
            <v>40816</v>
          </cell>
          <cell r="B510" t="str">
            <v>Imprimação exclusive fornecimento e transporte comercial do material betuminoso</v>
          </cell>
          <cell r="C510" t="str">
            <v>M2</v>
          </cell>
          <cell r="D510">
            <v>1.0784949724294519</v>
          </cell>
        </row>
        <row r="511">
          <cell r="A511">
            <v>40817</v>
          </cell>
          <cell r="B511" t="str">
            <v>Imprimação inclusive fornecimento e transporte comercial do material betuminoso</v>
          </cell>
          <cell r="C511" t="str">
            <v>M2</v>
          </cell>
          <cell r="D511">
            <v>7.37917612714888</v>
          </cell>
          <cell r="E511" t="str">
            <v>A incluir</v>
          </cell>
        </row>
        <row r="512">
          <cell r="A512">
            <v>40818</v>
          </cell>
          <cell r="B512" t="str">
            <v>Pintura de ligação exclusive fornecimento e transporte comercial do material betuminoso</v>
          </cell>
          <cell r="C512" t="str">
            <v>M2</v>
          </cell>
          <cell r="D512">
            <v>0.89198832306195264</v>
          </cell>
        </row>
        <row r="513">
          <cell r="A513">
            <v>40819</v>
          </cell>
          <cell r="B513" t="str">
            <v>Pintura de ligação inclusive fornecimento e transporte comercial do material betuminoso</v>
          </cell>
          <cell r="C513" t="str">
            <v>M2</v>
          </cell>
          <cell r="D513">
            <v>2.5948751216347712</v>
          </cell>
          <cell r="E513" t="str">
            <v>A incluir</v>
          </cell>
        </row>
        <row r="514">
          <cell r="A514">
            <v>40820</v>
          </cell>
          <cell r="B514" t="str">
            <v>T.S.B.S. exclusive fornecimento e transporte comercial do material betuminoso, inclusive
fornecimento, transporte e lavagem da brita</v>
          </cell>
          <cell r="C514" t="str">
            <v>M2</v>
          </cell>
          <cell r="D514">
            <v>6.2763542004541026</v>
          </cell>
          <cell r="E514" t="str">
            <v>A incluir</v>
          </cell>
        </row>
        <row r="515">
          <cell r="A515">
            <v>40821</v>
          </cell>
          <cell r="B515" t="str">
            <v>T.S.B.S. inclusive fornecimento e transporte comercial dos materiais e lavagem da brita</v>
          </cell>
          <cell r="C515" t="str">
            <v>M2</v>
          </cell>
          <cell r="D515">
            <v>10.533571196886149</v>
          </cell>
          <cell r="E515" t="str">
            <v>A incluir</v>
          </cell>
        </row>
        <row r="516">
          <cell r="A516">
            <v>40824</v>
          </cell>
          <cell r="B516" t="str">
            <v>T.S.B.S. com capa selante exclusive fornecimento e transporte comercial da emulsão,
inclusive lavagem e transporte comercial da brita</v>
          </cell>
          <cell r="C516" t="str">
            <v>M2</v>
          </cell>
          <cell r="D516">
            <v>6.8196561790463832</v>
          </cell>
          <cell r="E516" t="str">
            <v>A incluir</v>
          </cell>
        </row>
        <row r="517">
          <cell r="A517">
            <v>40825</v>
          </cell>
          <cell r="B517" t="str">
            <v>T.S.B.S. com capa selante inclusive fornecimento e transporte comercial dos materiais e
lavagem da brita</v>
          </cell>
          <cell r="C517" t="str">
            <v>M2</v>
          </cell>
          <cell r="D517">
            <v>11.076873175478429</v>
          </cell>
          <cell r="E517" t="str">
            <v>A incluir</v>
          </cell>
        </row>
        <row r="518">
          <cell r="A518">
            <v>40827</v>
          </cell>
          <cell r="B518" t="str">
            <v>T.S.B.D. sem capa selante,  inclusive fornecimento e transporte comercial dos materiais e
lavagem de brita</v>
          </cell>
          <cell r="C518" t="str">
            <v>M2</v>
          </cell>
          <cell r="D518">
            <v>15.034057735971455</v>
          </cell>
          <cell r="E518" t="str">
            <v>A incluir</v>
          </cell>
        </row>
        <row r="519">
          <cell r="A519">
            <v>40828</v>
          </cell>
          <cell r="B519" t="str">
            <v>T.S.B.D. sem capa selante exclusive fornecimento e transporte comercial da emulsão,
inclusive lavagem e transporte comercial  da brita</v>
          </cell>
          <cell r="C519" t="str">
            <v>M2</v>
          </cell>
          <cell r="D519">
            <v>10.776840739539407</v>
          </cell>
          <cell r="E519" t="str">
            <v>A incluir</v>
          </cell>
        </row>
        <row r="520">
          <cell r="A520">
            <v>40829</v>
          </cell>
          <cell r="B520" t="str">
            <v>T.S.B.D. sem capa selante inclusive fornecimento e transporte comercial dos materiais e
lavagem da brita</v>
          </cell>
          <cell r="C520" t="str">
            <v>M2</v>
          </cell>
          <cell r="D520">
            <v>23.475510866039571</v>
          </cell>
          <cell r="E520" t="str">
            <v>A incluir</v>
          </cell>
        </row>
        <row r="521">
          <cell r="A521">
            <v>40830</v>
          </cell>
          <cell r="B521" t="str">
            <v>T.S.B.D. com capa selante exclusive fornecimento e transporte comercial da emulsão,
inclusive lavagem da brita e transporte da areia e brita</v>
          </cell>
          <cell r="C521" t="str">
            <v>M2</v>
          </cell>
          <cell r="D521">
            <v>11.766136879662666</v>
          </cell>
          <cell r="E521" t="str">
            <v>A incluir</v>
          </cell>
        </row>
        <row r="522">
          <cell r="A522">
            <v>40831</v>
          </cell>
          <cell r="B522" t="str">
            <v>T.S.B.D. com capa selante inclusive fornecimento e transporte comercial dos materiais e
lavagem da brita</v>
          </cell>
          <cell r="C522" t="str">
            <v>M2</v>
          </cell>
          <cell r="D522">
            <v>25.559519948102494</v>
          </cell>
          <cell r="E522" t="str">
            <v>A incluir</v>
          </cell>
        </row>
        <row r="523">
          <cell r="A523">
            <v>40834</v>
          </cell>
          <cell r="B523" t="str">
            <v>Capa selante (emulsão e areia) exclusive fornecimento e transporte comercial da emulsão,
inclusive transporte da areia</v>
          </cell>
          <cell r="C523" t="str">
            <v>M2</v>
          </cell>
          <cell r="D523">
            <v>2.5624391826143365</v>
          </cell>
          <cell r="E523" t="str">
            <v>A incluir</v>
          </cell>
        </row>
        <row r="524">
          <cell r="A524">
            <v>40835</v>
          </cell>
          <cell r="B524" t="str">
            <v>Capa selante (emulsão e areia) inclusive fornecimento e transporte comercial da emulsão</v>
          </cell>
          <cell r="C524" t="str">
            <v>M2</v>
          </cell>
          <cell r="D524">
            <v>4.3788517677586762</v>
          </cell>
          <cell r="E524" t="str">
            <v>A incluir</v>
          </cell>
        </row>
        <row r="525">
          <cell r="A525">
            <v>40836</v>
          </cell>
          <cell r="B525" t="str">
            <v>PMF (massa asfáltica) exclusive fornecimento e transporte comercial da emulsão</v>
          </cell>
          <cell r="C525" t="str">
            <v>t</v>
          </cell>
          <cell r="D525">
            <v>68.099253973402526</v>
          </cell>
          <cell r="E525" t="str">
            <v>A incluir</v>
          </cell>
        </row>
        <row r="526">
          <cell r="A526">
            <v>40837</v>
          </cell>
          <cell r="B526" t="str">
            <v>PMF (massa asfáltica) inclusive fornecimento e transporte comercial da emulsão</v>
          </cell>
          <cell r="C526" t="str">
            <v>t</v>
          </cell>
          <cell r="D526">
            <v>345.55627635420041</v>
          </cell>
          <cell r="E526" t="str">
            <v>A incluir</v>
          </cell>
        </row>
        <row r="527">
          <cell r="A527">
            <v>40840</v>
          </cell>
          <cell r="B527" t="str">
            <v>Usinagem de concreto betuminoso usinado a quente (CBUQ), inclusive transporte comercial
do oleo combustível</v>
          </cell>
          <cell r="C527" t="str">
            <v>t</v>
          </cell>
          <cell r="D527">
            <v>63.525786571521245</v>
          </cell>
          <cell r="E527" t="str">
            <v>A incluir</v>
          </cell>
        </row>
        <row r="528">
          <cell r="A528">
            <v>40841</v>
          </cell>
          <cell r="B528" t="str">
            <v>CBUQ (camada pronta - binder) exclusive fornecimento e transportes do CAP e massa,
inclusive fornecimento e transporte da brita e pó de pedra</v>
          </cell>
          <cell r="C528" t="str">
            <v>t</v>
          </cell>
          <cell r="D528">
            <v>152.32727862471617</v>
          </cell>
          <cell r="E528" t="str">
            <v>A incluir</v>
          </cell>
        </row>
        <row r="529">
          <cell r="A529">
            <v>40842</v>
          </cell>
          <cell r="B529" t="str">
            <v>CBUQ (camada pronta - binder) inclusive fornecimento e transporte comercial do CAP,
exclusive transporte da massa</v>
          </cell>
          <cell r="C529" t="str">
            <v>t</v>
          </cell>
          <cell r="D529">
            <v>424.06746675316253</v>
          </cell>
          <cell r="E529" t="str">
            <v>A incluir</v>
          </cell>
        </row>
        <row r="530">
          <cell r="A530">
            <v>40843</v>
          </cell>
          <cell r="B530" t="str">
            <v>CBUQ (camada pronta - capa) exclusive fornecimento e transportes do CAP e massa</v>
          </cell>
          <cell r="C530" t="str">
            <v>t</v>
          </cell>
          <cell r="D530">
            <v>155.00324359390203</v>
          </cell>
          <cell r="E530" t="str">
            <v>A incluir</v>
          </cell>
        </row>
        <row r="531">
          <cell r="A531">
            <v>40844</v>
          </cell>
          <cell r="B531" t="str">
            <v>CBUQ (camada pronta - capa) inclusive fornecimento e transporte comercial do CAP,
exclusive transporte da massa</v>
          </cell>
          <cell r="C531" t="str">
            <v>t</v>
          </cell>
          <cell r="D531">
            <v>428.55984430749265</v>
          </cell>
          <cell r="E531" t="str">
            <v>A incluir</v>
          </cell>
        </row>
        <row r="532">
          <cell r="A532">
            <v>40845</v>
          </cell>
          <cell r="B532" t="str">
            <v>CBUQ (massa asfáltica) exclusive fornecimento e transporte comercial do CAP, (Usinagem)</v>
          </cell>
          <cell r="C532" t="str">
            <v>t</v>
          </cell>
          <cell r="D532">
            <v>121.33473889069087</v>
          </cell>
          <cell r="E532" t="str">
            <v>A incluir</v>
          </cell>
        </row>
        <row r="533">
          <cell r="A533">
            <v>40846</v>
          </cell>
          <cell r="B533" t="str">
            <v>CBUQ (massa asfáltica) inclusive fornecimento e transporte comercial do CAP (Usinagem)</v>
          </cell>
          <cell r="C533" t="str">
            <v>t</v>
          </cell>
          <cell r="D533">
            <v>394.88323061952644</v>
          </cell>
          <cell r="E533" t="str">
            <v>A incluir</v>
          </cell>
        </row>
        <row r="534">
          <cell r="A534">
            <v>40850</v>
          </cell>
          <cell r="B534" t="str">
            <v>Lama asfáltica (faixa I - ISSA) exclusive fornecimento e transporte comercial da emulsão</v>
          </cell>
          <cell r="C534" t="str">
            <v>M2</v>
          </cell>
          <cell r="D534">
            <v>2.1975348686344467</v>
          </cell>
          <cell r="E534" t="str">
            <v>A incluir</v>
          </cell>
        </row>
        <row r="535">
          <cell r="A535">
            <v>40851</v>
          </cell>
          <cell r="B535" t="str">
            <v>Lama asfáltica (faixa I - ISSA) inclusive fornecimento e transporte comercial da emulsão</v>
          </cell>
          <cell r="C535" t="str">
            <v>M2</v>
          </cell>
          <cell r="D535">
            <v>5.5222186182289974</v>
          </cell>
          <cell r="E535" t="str">
            <v>A incluir</v>
          </cell>
        </row>
        <row r="536">
          <cell r="A536">
            <v>40852</v>
          </cell>
          <cell r="B536" t="str">
            <v>Lama asfáltica (faixa II - ISSA) exclusive fornecimento e transporte comercial da emulsão</v>
          </cell>
          <cell r="C536" t="str">
            <v>M2</v>
          </cell>
          <cell r="D536">
            <v>2.3597145637366204</v>
          </cell>
          <cell r="E536" t="str">
            <v>A incluir</v>
          </cell>
        </row>
        <row r="537">
          <cell r="A537">
            <v>40853</v>
          </cell>
          <cell r="B537" t="str">
            <v>Lama asfáltica (faixa II - ISSA) inclusive fornecimento e transporte comercial da emulsão</v>
          </cell>
          <cell r="C537" t="str">
            <v>M2</v>
          </cell>
          <cell r="D537">
            <v>7.5981187155368133</v>
          </cell>
          <cell r="E537" t="str">
            <v>A incluir</v>
          </cell>
        </row>
        <row r="538">
          <cell r="A538">
            <v>40854</v>
          </cell>
          <cell r="B538" t="str">
            <v>Lama asfáltica (faixa III - ISSA) exclusive fornecimento e transporte comercial da emulsão</v>
          </cell>
          <cell r="C538" t="str">
            <v>M2</v>
          </cell>
          <cell r="D538">
            <v>2.4651313655530327</v>
          </cell>
          <cell r="E538" t="str">
            <v>A incluir</v>
          </cell>
        </row>
        <row r="539">
          <cell r="A539">
            <v>40855</v>
          </cell>
          <cell r="B539" t="str">
            <v>Lama asfáltica (faixa III - ISSA) inclusive fornecimento e transporte comercial da emulsão</v>
          </cell>
          <cell r="C539" t="str">
            <v>M2</v>
          </cell>
          <cell r="D539">
            <v>10.09568602011028</v>
          </cell>
          <cell r="E539" t="str">
            <v>A incluir</v>
          </cell>
        </row>
        <row r="540">
          <cell r="A540">
            <v>40856</v>
          </cell>
          <cell r="B540" t="str">
            <v>Lama asfáltica (faixa IV - ISSA) exclusive fornecimento e transporte comercial da emulsão</v>
          </cell>
          <cell r="C540" t="str">
            <v>M2</v>
          </cell>
          <cell r="D540">
            <v>2.8462536490431396</v>
          </cell>
          <cell r="E540" t="str">
            <v>A incluir</v>
          </cell>
        </row>
        <row r="541">
          <cell r="A541">
            <v>40857</v>
          </cell>
          <cell r="B541" t="str">
            <v>Lama asfáltica (faixa IV - ISSA) inclusive fornecimento e transporte comercial da emulsão</v>
          </cell>
          <cell r="C541" t="str">
            <v>M2</v>
          </cell>
          <cell r="D541">
            <v>13.339279922153745</v>
          </cell>
          <cell r="E541" t="str">
            <v>A incluir</v>
          </cell>
        </row>
        <row r="542">
          <cell r="A542">
            <v>40858</v>
          </cell>
          <cell r="B542" t="str">
            <v>Obturação de buracos c/ PMF exclusive fornecimento e transporte comercial da emulsão</v>
          </cell>
          <cell r="C542" t="str">
            <v>M2</v>
          </cell>
          <cell r="D542">
            <v>55.603308465780074</v>
          </cell>
          <cell r="E542" t="str">
            <v>A incluir</v>
          </cell>
        </row>
        <row r="543">
          <cell r="A543">
            <v>40859</v>
          </cell>
          <cell r="B543" t="str">
            <v>Obturação de buracos c/ PMF inclusive fornecimento e transporte comercial da emulsão</v>
          </cell>
          <cell r="C543" t="str">
            <v>M2</v>
          </cell>
          <cell r="D543">
            <v>85.768731754784298</v>
          </cell>
          <cell r="E543" t="str">
            <v>A incluir</v>
          </cell>
        </row>
        <row r="544">
          <cell r="A544">
            <v>40860</v>
          </cell>
          <cell r="B544" t="str">
            <v>Obturação de buracos c/ CBUQ exclusive fornecimento e transporte comercial dos materiais
betuminosos</v>
          </cell>
          <cell r="C544" t="str">
            <v>M2</v>
          </cell>
          <cell r="D544">
            <v>60.711968861498541</v>
          </cell>
          <cell r="E544" t="str">
            <v>A incluir</v>
          </cell>
        </row>
        <row r="545">
          <cell r="A545">
            <v>40861</v>
          </cell>
          <cell r="B545" t="str">
            <v>Obturação de buracos c/ CBUQ inclusive fornecimento e transporte comercial dos materiais
betuminosos</v>
          </cell>
          <cell r="C545" t="str">
            <v>M2</v>
          </cell>
          <cell r="D545">
            <v>88.858254946480699</v>
          </cell>
          <cell r="E545" t="str">
            <v>A incluir</v>
          </cell>
        </row>
        <row r="546">
          <cell r="A546">
            <v>40862</v>
          </cell>
          <cell r="B546" t="str">
            <v>Obturação de buracos c/ PMF exclusive fornecimento e transporte dos materiais betuminosos</v>
          </cell>
          <cell r="C546" t="str">
            <v>t</v>
          </cell>
          <cell r="D546">
            <v>569.46967239701587</v>
          </cell>
          <cell r="E546" t="str">
            <v>A incluir</v>
          </cell>
        </row>
        <row r="547">
          <cell r="A547">
            <v>40863</v>
          </cell>
          <cell r="B547" t="str">
            <v>Obturação de buracos c/ PMF inclusive fornecimento e transporte dos materiais betuminosos</v>
          </cell>
          <cell r="C547" t="str">
            <v>t</v>
          </cell>
          <cell r="D547">
            <v>886.45799545896853</v>
          </cell>
          <cell r="E547" t="str">
            <v>A incluir</v>
          </cell>
        </row>
        <row r="548">
          <cell r="A548">
            <v>40864</v>
          </cell>
          <cell r="B548" t="str">
            <v>Obturação de buracos c/ CBUQ exclusive fornecimento e transporte dos materiais
betuminosos</v>
          </cell>
          <cell r="C548" t="str">
            <v>t</v>
          </cell>
          <cell r="D548">
            <v>622.70515731430419</v>
          </cell>
          <cell r="E548" t="str">
            <v>A incluir</v>
          </cell>
        </row>
        <row r="549">
          <cell r="A549">
            <v>40865</v>
          </cell>
          <cell r="B549">
            <v>7</v>
          </cell>
          <cell r="C549" t="str">
            <v>t</v>
          </cell>
          <cell r="D549">
            <v>935.78494972429451</v>
          </cell>
          <cell r="E549" t="str">
            <v>A incluir</v>
          </cell>
        </row>
        <row r="550">
          <cell r="A550">
            <v>40866</v>
          </cell>
          <cell r="B550" t="str">
            <v>Remoção de capa asfáltica em TSS, TSD, ou TST exclusive transporte</v>
          </cell>
          <cell r="C550" t="str">
            <v>M2</v>
          </cell>
          <cell r="D550">
            <v>1.119039896204995</v>
          </cell>
        </row>
        <row r="551">
          <cell r="A551">
            <v>40867</v>
          </cell>
          <cell r="B551" t="str">
            <v>Demolição e remoção de pavimento asfáltico</v>
          </cell>
          <cell r="C551" t="str">
            <v>M2</v>
          </cell>
          <cell r="D551">
            <v>3.8436587739215051</v>
          </cell>
        </row>
        <row r="552">
          <cell r="A552">
            <v>40868</v>
          </cell>
          <cell r="B552" t="str">
            <v>Fresagem de pavimento asfáltico a frio, esp.=5cm inclusive transporte do material</v>
          </cell>
          <cell r="C552" t="str">
            <v>M2</v>
          </cell>
          <cell r="D552">
            <v>18.058709049626984</v>
          </cell>
        </row>
        <row r="553">
          <cell r="A553">
            <v>40869</v>
          </cell>
          <cell r="B553" t="str">
            <v>Micro revestimento asfáltico à frio exclusive fornecimento e transporte comercial do material
betuminoso</v>
          </cell>
          <cell r="C553" t="str">
            <v>M2</v>
          </cell>
          <cell r="D553">
            <v>8.2144015569250737</v>
          </cell>
          <cell r="E553" t="str">
            <v>A incluir</v>
          </cell>
        </row>
        <row r="554">
          <cell r="A554">
            <v>40870</v>
          </cell>
          <cell r="B554" t="str">
            <v>Micro revestimento asfáltico à frio inclusive fornecimento e transporte comercial do material
betuminoso</v>
          </cell>
          <cell r="C554" t="str">
            <v>M2</v>
          </cell>
          <cell r="D554">
            <v>18.618228997729485</v>
          </cell>
          <cell r="E554" t="str">
            <v>A incluir</v>
          </cell>
        </row>
        <row r="555">
          <cell r="A555">
            <v>40872</v>
          </cell>
          <cell r="B555" t="str">
            <v>PMF camada pronta exclusive fornecimento  e transporte comercial da emulsão</v>
          </cell>
          <cell r="C555" t="str">
            <v>t</v>
          </cell>
          <cell r="D555">
            <v>102.53811222834901</v>
          </cell>
          <cell r="E555" t="str">
            <v>A incluir</v>
          </cell>
        </row>
        <row r="556">
          <cell r="A556">
            <v>40873</v>
          </cell>
          <cell r="B556" t="str">
            <v>T.S.B.D. com capa selante, executado c/ Multidistribuidor exclus. forn. e transp. com. da
emulsão, inclus. lavagem brita e transp. comerc.areia, brita</v>
          </cell>
          <cell r="C556" t="str">
            <v>M2</v>
          </cell>
          <cell r="D556">
            <v>8.9928640934155037</v>
          </cell>
          <cell r="E556" t="str">
            <v>A incluir</v>
          </cell>
        </row>
        <row r="557">
          <cell r="A557">
            <v>40874</v>
          </cell>
          <cell r="B557" t="str">
            <v>T.S.B.D. sem capa selante, executado c/ Multidistribuidor exclusive fornec.e transp. comercial
da emulsão, inclusive lavagem e transp. comerc.da brita</v>
          </cell>
          <cell r="C557" t="str">
            <v>M2</v>
          </cell>
          <cell r="D557">
            <v>9.8767434317223479</v>
          </cell>
          <cell r="E557" t="str">
            <v>A incluir</v>
          </cell>
        </row>
        <row r="558">
          <cell r="A558">
            <v>40875</v>
          </cell>
          <cell r="B558" t="str">
            <v>T.S.B.D. sem capa selante executado com Multidistribuidor excl. forn. da emulsão e transp.
comerciais da emulsão e da brita, inclus. lavagem da brita</v>
          </cell>
          <cell r="C558" t="str">
            <v>M2</v>
          </cell>
          <cell r="D558">
            <v>9.6578008433344138</v>
          </cell>
        </row>
        <row r="559">
          <cell r="A559">
            <v>40876</v>
          </cell>
          <cell r="B559" t="str">
            <v>T.S.B.D. com capa selante executado c/ Multidistribuidor,inclus.fornec.areia/brita e lavagem
brita, excl.fornec.da emulsão e trnasp.todos os materiais</v>
          </cell>
          <cell r="C559" t="str">
            <v>M2</v>
          </cell>
          <cell r="D559">
            <v>9.8280895231916947</v>
          </cell>
        </row>
        <row r="560">
          <cell r="A560">
            <v>40877</v>
          </cell>
          <cell r="B560" t="str">
            <v>CBUQ (massa fina - faixa"D") exclusive fornecimento do CAP e transp.de todos os materiais</v>
          </cell>
          <cell r="C560" t="str">
            <v>t</v>
          </cell>
          <cell r="D560">
            <v>163.15277327278622</v>
          </cell>
          <cell r="E560" t="str">
            <v>A incluir</v>
          </cell>
        </row>
        <row r="561">
          <cell r="A561">
            <v>40878</v>
          </cell>
          <cell r="B561" t="str">
            <v>CBUQ (camada pronta-faixa"C") exclusive fornecimento do CAP e transporte de todos os
materiais</v>
          </cell>
          <cell r="C561" t="str">
            <v>t</v>
          </cell>
          <cell r="D561">
            <v>155.29516704508595</v>
          </cell>
          <cell r="E561" t="str">
            <v>A incluir</v>
          </cell>
        </row>
        <row r="562">
          <cell r="A562">
            <v>40879</v>
          </cell>
          <cell r="B562" t="str">
            <v>CBUQ (massa asfáltica-faixa"C") exclusive fornecimento CAP e transporte de todos os
materiais</v>
          </cell>
          <cell r="C562" t="str">
            <v>t</v>
          </cell>
          <cell r="D562">
            <v>121.62666234187479</v>
          </cell>
        </row>
        <row r="563">
          <cell r="A563">
            <v>40880</v>
          </cell>
          <cell r="B563" t="str">
            <v>Obturação de buracos c/ CBUQ-faixa "C", exclusive forn.do CAP e transporte de todos os
materiais</v>
          </cell>
          <cell r="C563" t="str">
            <v>M2</v>
          </cell>
          <cell r="D563">
            <v>64.515082711644496</v>
          </cell>
        </row>
        <row r="564">
          <cell r="A564">
            <v>40881</v>
          </cell>
          <cell r="B564" t="str">
            <v>Micro revestimento asfáltico à frio exclusive fornecimento emulsão e transp. de todos os
materiais</v>
          </cell>
          <cell r="C564" t="str">
            <v>M2</v>
          </cell>
          <cell r="D564">
            <v>8.2144015569250737</v>
          </cell>
        </row>
        <row r="565">
          <cell r="A565">
            <v>40883</v>
          </cell>
          <cell r="B565" t="str">
            <v>Pavimentação com blocos de concreto  (35 MPa), esp.= 06 cm, sobre colchão areia esp.= 5
cm, inclusive fornecimento e transporte dos blocos e areia</v>
          </cell>
          <cell r="C565" t="str">
            <v>M2</v>
          </cell>
          <cell r="D565">
            <v>104.82484592928965</v>
          </cell>
          <cell r="E565" t="str">
            <v>A incluir</v>
          </cell>
        </row>
        <row r="566">
          <cell r="A566">
            <v>40884</v>
          </cell>
          <cell r="B566" t="str">
            <v>Pavimentação com blocos de concreto (35 MPa), esp.= 08 cm, colchão areia esp.= 5cm,
inclusive fornecimento e transporte dos blocos e areia</v>
          </cell>
          <cell r="C566" t="str">
            <v>M2</v>
          </cell>
          <cell r="D566">
            <v>118.85338955562763</v>
          </cell>
          <cell r="E566" t="str">
            <v>A incluir</v>
          </cell>
        </row>
        <row r="567">
          <cell r="A567">
            <v>40885</v>
          </cell>
          <cell r="B567" t="str">
            <v>Pavimentação com blocos de concreto (35 MPa), esp. = 10 cm, sobre colchão areia esp.= 5cm
, inclusive fornecimento e transporte dos blocos e areia</v>
          </cell>
          <cell r="C567" t="str">
            <v>M2</v>
          </cell>
          <cell r="D567">
            <v>133.5225429776192</v>
          </cell>
          <cell r="E567" t="str">
            <v>A incluir</v>
          </cell>
        </row>
        <row r="568">
          <cell r="A568">
            <v>40886</v>
          </cell>
          <cell r="B568" t="str">
            <v>Pavimentação com paralelepípedo, sobre colchão areia esp.= 5cm, inclus. fornecimento e
transport. da areia, exclus. fornecim. e transp. paralelepípedo</v>
          </cell>
          <cell r="C568" t="str">
            <v>M2</v>
          </cell>
          <cell r="D568">
            <v>46.375283814466421</v>
          </cell>
          <cell r="E568" t="str">
            <v>A incluir</v>
          </cell>
        </row>
        <row r="569">
          <cell r="A569">
            <v>40887</v>
          </cell>
          <cell r="B569" t="str">
            <v>Pavimentação com paralelepípedo, sobre colchão areia esp.= 5cm, inclusive fornecimento e
transporte do paralelepípedo e areia</v>
          </cell>
          <cell r="C569" t="str">
            <v>M2</v>
          </cell>
          <cell r="D569">
            <v>281.24391826143363</v>
          </cell>
          <cell r="E569" t="str">
            <v>A incluir</v>
          </cell>
        </row>
        <row r="570">
          <cell r="A570">
            <v>40888</v>
          </cell>
          <cell r="B570" t="str">
            <v>Pavimentação com paralelepípedo, sobre colchão pó de pedra esp.= 5cm, inclusive
fornecimento e transporte do paralelepípedo e pó de pedra</v>
          </cell>
          <cell r="C570" t="str">
            <v>M2</v>
          </cell>
          <cell r="D570">
            <v>280.55465455724942</v>
          </cell>
          <cell r="E570" t="str">
            <v>A incluir</v>
          </cell>
        </row>
        <row r="571">
          <cell r="A571">
            <v>40889</v>
          </cell>
          <cell r="B571" t="str">
            <v>Pavimentação com pedra portuguesa, inclusive fornecimento e transporte da pedra
portuguesa, cimento e areia</v>
          </cell>
          <cell r="C571" t="str">
            <v>M2</v>
          </cell>
          <cell r="D571">
            <v>154.58968537139148</v>
          </cell>
          <cell r="E571" t="str">
            <v>A incluir</v>
          </cell>
        </row>
        <row r="572">
          <cell r="A572">
            <v>40890</v>
          </cell>
          <cell r="B572" t="str">
            <v>Remoção e reassentamento de blocos de concreto, inclusive perdas</v>
          </cell>
          <cell r="C572" t="str">
            <v>M2</v>
          </cell>
          <cell r="D572">
            <v>89.052870580603297</v>
          </cell>
          <cell r="E572" t="str">
            <v>A incluir</v>
          </cell>
        </row>
        <row r="573">
          <cell r="A573">
            <v>40891</v>
          </cell>
          <cell r="B573" t="str">
            <v>Remoção de pavimentação poliédrica</v>
          </cell>
          <cell r="C573" t="str">
            <v>M2</v>
          </cell>
          <cell r="D573">
            <v>22.697048329549137</v>
          </cell>
        </row>
        <row r="574">
          <cell r="A574">
            <v>40892</v>
          </cell>
          <cell r="B574" t="str">
            <v>Remoção e reassentamento de paralelepípedos, inclusive perdas, colchão de areia e
transportes de areia e paralelepípedo</v>
          </cell>
          <cell r="C574" t="str">
            <v>M2</v>
          </cell>
          <cell r="D574">
            <v>103.82744080441128</v>
          </cell>
          <cell r="E574" t="str">
            <v>A incluir</v>
          </cell>
        </row>
        <row r="575">
          <cell r="A575">
            <v>40893</v>
          </cell>
          <cell r="B575" t="str">
            <v>Remoção de meio fio</v>
          </cell>
          <cell r="C575" t="str">
            <v>M</v>
          </cell>
          <cell r="D575">
            <v>28.065196237431071</v>
          </cell>
        </row>
        <row r="576">
          <cell r="A576">
            <v>40894</v>
          </cell>
          <cell r="B576" t="str">
            <v>Meio fio (assentamento), inclusive caiação</v>
          </cell>
          <cell r="C576" t="str">
            <v>M</v>
          </cell>
          <cell r="D576">
            <v>35.78494972429452</v>
          </cell>
        </row>
        <row r="577">
          <cell r="A577">
            <v>40895</v>
          </cell>
          <cell r="B577" t="str">
            <v>Meio fio (remoção e reassentamento),  inclusive caiação</v>
          </cell>
          <cell r="C577" t="str">
            <v>M</v>
          </cell>
          <cell r="D577">
            <v>63.874472915990914</v>
          </cell>
        </row>
        <row r="578">
          <cell r="A578">
            <v>40896</v>
          </cell>
          <cell r="B578" t="str">
            <v>Pavimentação com blocos de concreto (35MPa), esp.=10 cm, sobre colchão de areia esp.=
5cm, inclusive fornecim. do bloco e areia , exclusive transportes</v>
          </cell>
          <cell r="C578" t="str">
            <v>M2</v>
          </cell>
          <cell r="D578">
            <v>133.5225429776192</v>
          </cell>
        </row>
        <row r="579">
          <cell r="A579">
            <v>40897</v>
          </cell>
          <cell r="B579" t="str">
            <v>Pavimentação com blocos de concreto (35 MPa), esp.= 06cm, sobre colchão areia esp.=5cm,
inclusive fornecim. do bloco e areia, exclus. transp.materiais</v>
          </cell>
          <cell r="C579" t="str">
            <v>M2</v>
          </cell>
          <cell r="D579">
            <v>104.82484592928965</v>
          </cell>
        </row>
        <row r="580">
          <cell r="A580">
            <v>40898</v>
          </cell>
          <cell r="B580" t="str">
            <v>Pavimentação com blocos de concreto (35 MPa) esp.=08 cm,colchão areia esp.=5cm,
inclusive fornecim. do bloco e areia, exclusive transp. blocos e areia</v>
          </cell>
          <cell r="C580" t="str">
            <v>M2</v>
          </cell>
          <cell r="D580">
            <v>118.85338955562763</v>
          </cell>
        </row>
        <row r="581">
          <cell r="A581">
            <v>40899</v>
          </cell>
          <cell r="B581" t="str">
            <v>Cerca de arame farpado 4 fios com mourões  a cada 2,0 m, esticadores de madeira, a cada 20
,0 m, inclusive transporte de mourão e arame farpado)</v>
          </cell>
          <cell r="C581" t="str">
            <v>M</v>
          </cell>
          <cell r="D581">
            <v>19.899448589036652</v>
          </cell>
          <cell r="E581" t="str">
            <v>A incluir</v>
          </cell>
        </row>
        <row r="582">
          <cell r="A582">
            <v>40900</v>
          </cell>
          <cell r="B582" t="str">
            <v>Cerca de arame farpado 4 fios com mourões a cada 1,0 m, esticadores de madeira, a cada 20,
0 m, inclusive transporte de mourão e arame farpado</v>
          </cell>
          <cell r="C582" t="str">
            <v>M</v>
          </cell>
          <cell r="D582">
            <v>29.5896853713915</v>
          </cell>
          <cell r="E582" t="str">
            <v>A incluir</v>
          </cell>
        </row>
        <row r="583">
          <cell r="A583">
            <v>40901</v>
          </cell>
          <cell r="B583" t="str">
            <v>Cerca de arame liso 4 fios com mourões cada 2,0 m, esticadores de madeira, a cada 20,0 m,
inclusive transporte de mourão e arame liso</v>
          </cell>
          <cell r="C583" t="str">
            <v>M</v>
          </cell>
          <cell r="D583">
            <v>20.63736620175154</v>
          </cell>
          <cell r="E583" t="str">
            <v>A incluir</v>
          </cell>
        </row>
        <row r="584">
          <cell r="A584">
            <v>40902</v>
          </cell>
          <cell r="B584" t="str">
            <v>Deslocamento de cerca de madeira com 4 fios de arame</v>
          </cell>
          <cell r="C584" t="str">
            <v>M</v>
          </cell>
          <cell r="D584">
            <v>5.8465780084333439</v>
          </cell>
        </row>
        <row r="585">
          <cell r="A585">
            <v>40903</v>
          </cell>
          <cell r="B585" t="str">
            <v>Cerca de arame farpado 4 fios com postes cada 2,5 m, esticadores de concreto a cada 25,0 m</v>
          </cell>
          <cell r="C585" t="str">
            <v>M</v>
          </cell>
          <cell r="D585">
            <v>30.976321764515085</v>
          </cell>
          <cell r="E585" t="str">
            <v>A incluir</v>
          </cell>
        </row>
        <row r="586">
          <cell r="A586">
            <v>40904</v>
          </cell>
          <cell r="B586" t="str">
            <v>Cerca de arame farpado 8 fios com postes concreto 10 x 10 x 220 cm, a cada 1,5 m</v>
          </cell>
          <cell r="C586" t="str">
            <v>M</v>
          </cell>
          <cell r="D586">
            <v>52.927343496594219</v>
          </cell>
          <cell r="E586" t="str">
            <v>A incluir</v>
          </cell>
        </row>
        <row r="587">
          <cell r="A587">
            <v>40905</v>
          </cell>
          <cell r="B587" t="str">
            <v>Cerca de arame farpado 8 fios com postes triangulares 10 x 200 cm, a cada 2,5 m, mourão de
concreto 10 x 10 x 220 cm, a cada 50,0 m</v>
          </cell>
          <cell r="C587" t="str">
            <v>M</v>
          </cell>
          <cell r="D587">
            <v>33.65228673370094</v>
          </cell>
          <cell r="E587" t="str">
            <v>A incluir</v>
          </cell>
        </row>
        <row r="588">
          <cell r="A588">
            <v>40906</v>
          </cell>
          <cell r="B588" t="str">
            <v>Passagem de gado (sem guarda corpo)</v>
          </cell>
          <cell r="C588" t="str">
            <v>M</v>
          </cell>
          <cell r="D588">
            <v>4512.0580603308463</v>
          </cell>
        </row>
        <row r="589">
          <cell r="A589">
            <v>40907</v>
          </cell>
          <cell r="B589" t="str">
            <v>Passagem de gado (boca)</v>
          </cell>
          <cell r="C589" t="str">
            <v>Ud</v>
          </cell>
          <cell r="D589">
            <v>15340.188128446318</v>
          </cell>
          <cell r="E589" t="str">
            <v>A incluir</v>
          </cell>
        </row>
        <row r="590">
          <cell r="A590">
            <v>40908</v>
          </cell>
          <cell r="B590" t="str">
            <v>Mata-burro</v>
          </cell>
          <cell r="C590" t="str">
            <v>Ud</v>
          </cell>
          <cell r="D590">
            <v>10836.344469672396</v>
          </cell>
          <cell r="E590" t="str">
            <v>A incluir</v>
          </cell>
        </row>
        <row r="591">
          <cell r="A591">
            <v>40909</v>
          </cell>
          <cell r="B591" t="str">
            <v>Porteira, confecção e colocação, inclusive fornecimento e transporte da madeira e chapa de
aço</v>
          </cell>
          <cell r="C591" t="str">
            <v>Ud</v>
          </cell>
          <cell r="D591">
            <v>3054.1274732403499</v>
          </cell>
          <cell r="E591" t="str">
            <v>A incluir</v>
          </cell>
        </row>
        <row r="592">
          <cell r="A592">
            <v>40910</v>
          </cell>
          <cell r="B592" t="str">
            <v>Abrigo de Ônibus - Rodovia Rural - 3,40 m x 6,00 m</v>
          </cell>
          <cell r="C592" t="str">
            <v>Ud</v>
          </cell>
          <cell r="D592">
            <v>17665.934155043789</v>
          </cell>
        </row>
        <row r="593">
          <cell r="A593">
            <v>40911</v>
          </cell>
          <cell r="B593" t="str">
            <v>Calçada de concreto</v>
          </cell>
          <cell r="C593" t="str">
            <v>M2</v>
          </cell>
          <cell r="D593">
            <v>57.103470645475184</v>
          </cell>
          <cell r="E593" t="str">
            <v>A incluir</v>
          </cell>
        </row>
        <row r="594">
          <cell r="A594">
            <v>40912</v>
          </cell>
          <cell r="B594" t="str">
            <v>Ladrilho hidráulico (argamassa cimento e areia 1:4), fornecimento e assentamento</v>
          </cell>
          <cell r="C594" t="str">
            <v>M2</v>
          </cell>
          <cell r="D594">
            <v>108.50632500810897</v>
          </cell>
          <cell r="E594" t="str">
            <v>A incluir</v>
          </cell>
        </row>
        <row r="595">
          <cell r="A595">
            <v>40913</v>
          </cell>
          <cell r="B595" t="str">
            <v>Retirada e recolocação de alambrado</v>
          </cell>
          <cell r="C595" t="str">
            <v>M</v>
          </cell>
          <cell r="D595">
            <v>135.52546221213103</v>
          </cell>
        </row>
        <row r="596">
          <cell r="A596">
            <v>40914</v>
          </cell>
          <cell r="B596" t="str">
            <v>Retirada de Defensa Metálica</v>
          </cell>
          <cell r="C596" t="str">
            <v>M</v>
          </cell>
          <cell r="D596">
            <v>23.426856957508917</v>
          </cell>
          <cell r="E596" t="str">
            <v>A incluir</v>
          </cell>
        </row>
        <row r="597">
          <cell r="A597">
            <v>40915</v>
          </cell>
          <cell r="B597" t="str">
            <v>Calçada de concreto fck=15 MP, camurçado c/ argam. cimento e areia 1:4, lastro de brita e 8
cm de concreto, incl. preparo da caixa e transp. da brita</v>
          </cell>
          <cell r="C597" t="str">
            <v>M2</v>
          </cell>
          <cell r="D597">
            <v>116.41258514433993</v>
          </cell>
          <cell r="E597" t="str">
            <v>A incluir</v>
          </cell>
        </row>
        <row r="598">
          <cell r="A598">
            <v>40922</v>
          </cell>
          <cell r="B598" t="str">
            <v>Remoção de camada vegetal</v>
          </cell>
          <cell r="C598" t="str">
            <v>M3</v>
          </cell>
          <cell r="D598">
            <v>7.8251702886798569</v>
          </cell>
        </row>
        <row r="599">
          <cell r="A599">
            <v>40924</v>
          </cell>
          <cell r="B599" t="str">
            <v>Sinalização horizontal TMD=200, vida útil 2 a 3 anos, taxa=0,40 L/m²</v>
          </cell>
          <cell r="C599" t="str">
            <v>M2</v>
          </cell>
          <cell r="D599">
            <v>15.034057735971455</v>
          </cell>
          <cell r="E599" t="str">
            <v>A incluir</v>
          </cell>
        </row>
        <row r="600">
          <cell r="A600">
            <v>40925</v>
          </cell>
          <cell r="B600" t="str">
            <v>Sinalização horizontal TMD=400, vida útil 2 a 3 anos, taxa=0,60 L/m²</v>
          </cell>
          <cell r="C600" t="str">
            <v>M2</v>
          </cell>
          <cell r="D600">
            <v>19.112877067791111</v>
          </cell>
          <cell r="E600" t="str">
            <v>A incluir</v>
          </cell>
        </row>
        <row r="601">
          <cell r="A601">
            <v>40926</v>
          </cell>
          <cell r="B601" t="str">
            <v>Sinalização horizontal TMD=600, vida útil 2 a 3 anos, taxa=0,80 L/m²</v>
          </cell>
          <cell r="C601" t="str">
            <v>M2</v>
          </cell>
          <cell r="D601">
            <v>23.199805384365874</v>
          </cell>
          <cell r="E601" t="str">
            <v>A incluir</v>
          </cell>
        </row>
        <row r="602">
          <cell r="A602">
            <v>40927</v>
          </cell>
          <cell r="B602" t="str">
            <v>Sinalização horizontal TMD=600, vida útil 3 anos, taxa=3,0 kg/m² material termoplástico )</v>
          </cell>
          <cell r="C602" t="str">
            <v>M2</v>
          </cell>
          <cell r="D602">
            <v>44.842685695750887</v>
          </cell>
          <cell r="E602" t="str">
            <v>A incluir</v>
          </cell>
        </row>
        <row r="603">
          <cell r="A603">
            <v>40928</v>
          </cell>
          <cell r="B603" t="str">
            <v>Balizador de concreto ( fornecimento e assentamento )</v>
          </cell>
          <cell r="C603" t="str">
            <v>Ud</v>
          </cell>
          <cell r="D603">
            <v>74.975673045734666</v>
          </cell>
          <cell r="E603" t="str">
            <v>A incluir</v>
          </cell>
        </row>
        <row r="604">
          <cell r="A604">
            <v>40929</v>
          </cell>
          <cell r="B604" t="str">
            <v>Defensa metálica (1 lâmina com espessura = 3 mm), fornecimento e colocação</v>
          </cell>
          <cell r="C604" t="str">
            <v>M</v>
          </cell>
          <cell r="D604">
            <v>332.05481673694453</v>
          </cell>
          <cell r="E604" t="str">
            <v>A incluir</v>
          </cell>
        </row>
        <row r="605">
          <cell r="A605">
            <v>40930</v>
          </cell>
          <cell r="B605" t="str">
            <v>Sonorizador</v>
          </cell>
          <cell r="C605" t="str">
            <v>M2</v>
          </cell>
          <cell r="D605">
            <v>254.53292247810572</v>
          </cell>
          <cell r="E605" t="str">
            <v>A incluir</v>
          </cell>
        </row>
        <row r="606">
          <cell r="A606">
            <v>40931</v>
          </cell>
          <cell r="B606" t="str">
            <v>Ondulação transversal em concreto</v>
          </cell>
          <cell r="C606" t="str">
            <v>M2</v>
          </cell>
          <cell r="D606">
            <v>260.3065196237431</v>
          </cell>
          <cell r="E606" t="str">
            <v>A incluir</v>
          </cell>
        </row>
        <row r="607">
          <cell r="A607">
            <v>40932</v>
          </cell>
          <cell r="B607" t="str">
            <v>Tacha refletiva  monodirecional, fornecimento e aplicação</v>
          </cell>
          <cell r="C607" t="str">
            <v>Ud</v>
          </cell>
          <cell r="D607">
            <v>19.639961076873174</v>
          </cell>
        </row>
        <row r="608">
          <cell r="A608">
            <v>40933</v>
          </cell>
          <cell r="B608" t="str">
            <v>Tachão refletivo  monodirecional, fornecimento e aplicação</v>
          </cell>
          <cell r="C608" t="str">
            <v>Ud</v>
          </cell>
          <cell r="D608">
            <v>60.582225105416796</v>
          </cell>
        </row>
        <row r="609">
          <cell r="A609">
            <v>40934</v>
          </cell>
          <cell r="B609" t="str">
            <v>Tacha refletiva birrefletorizada, fornecimento e aplicação</v>
          </cell>
          <cell r="C609" t="str">
            <v>Ud</v>
          </cell>
          <cell r="D609">
            <v>21.123905287058058</v>
          </cell>
        </row>
        <row r="610">
          <cell r="A610">
            <v>40935</v>
          </cell>
          <cell r="B610" t="str">
            <v>Tachão refletivo birrefletorizado, fornecimento e aplicação</v>
          </cell>
          <cell r="C610" t="str">
            <v>Ud</v>
          </cell>
          <cell r="D610">
            <v>59.268569575089195</v>
          </cell>
        </row>
        <row r="611">
          <cell r="A611">
            <v>40936</v>
          </cell>
          <cell r="B611" t="str">
            <v>Sinalização vertical com chapa revestida em película, inclusive suporte em madeira</v>
          </cell>
          <cell r="C611" t="str">
            <v>M2</v>
          </cell>
          <cell r="D611">
            <v>672.17807330522214</v>
          </cell>
        </row>
        <row r="612">
          <cell r="A612">
            <v>40937</v>
          </cell>
          <cell r="B612" t="str">
            <v>Sinalização vertical com chapa em esmalte sintético</v>
          </cell>
          <cell r="C612" t="str">
            <v>M2</v>
          </cell>
          <cell r="D612">
            <v>569.43723645799548</v>
          </cell>
        </row>
        <row r="613">
          <cell r="A613">
            <v>40938</v>
          </cell>
          <cell r="B613" t="str">
            <v>Sinalização com chapa em alumínio revestida em película</v>
          </cell>
          <cell r="C613" t="str">
            <v>M2</v>
          </cell>
          <cell r="D613">
            <v>683.21440155692505</v>
          </cell>
        </row>
        <row r="614">
          <cell r="A614">
            <v>40939</v>
          </cell>
          <cell r="B614" t="str">
            <v>Sinalização vertical com chapa em poliéster (e=2,3mm) reforçada com fibra de vidro, inclusive
suporte de madeira</v>
          </cell>
          <cell r="C614" t="str">
            <v>M2</v>
          </cell>
          <cell r="D614">
            <v>647.53486863444687</v>
          </cell>
        </row>
        <row r="615">
          <cell r="A615">
            <v>40942</v>
          </cell>
          <cell r="B615" t="str">
            <v>Pavimentação com pedra de mão (pé de moleque) argamassada</v>
          </cell>
          <cell r="C615" t="str">
            <v>M2</v>
          </cell>
          <cell r="D615">
            <v>46.23743107362958</v>
          </cell>
          <cell r="E615" t="str">
            <v>A incluir</v>
          </cell>
        </row>
        <row r="616">
          <cell r="A616">
            <v>40943</v>
          </cell>
          <cell r="B616" t="str">
            <v>Rampa em pedra de mão (pé de moleque) argamassada e travada</v>
          </cell>
          <cell r="C616" t="str">
            <v>M</v>
          </cell>
          <cell r="D616">
            <v>55.757379176127152</v>
          </cell>
          <cell r="E616" t="str">
            <v>A incluir</v>
          </cell>
        </row>
        <row r="617">
          <cell r="A617">
            <v>40944</v>
          </cell>
          <cell r="B617">
            <v>7</v>
          </cell>
          <cell r="C617" t="str">
            <v>M</v>
          </cell>
          <cell r="D617">
            <v>815.7233214401557</v>
          </cell>
          <cell r="E617" t="str">
            <v>A incluir</v>
          </cell>
        </row>
        <row r="618">
          <cell r="A618">
            <v>40945</v>
          </cell>
          <cell r="B618" t="str">
            <v>Corrimão em eucalipto tratado</v>
          </cell>
          <cell r="C618" t="str">
            <v>M</v>
          </cell>
          <cell r="D618">
            <v>90.885501135257854</v>
          </cell>
          <cell r="E618" t="str">
            <v>A incluir</v>
          </cell>
        </row>
        <row r="619">
          <cell r="A619">
            <v>40946</v>
          </cell>
          <cell r="B619" t="str">
            <v>Passeio pavimentado em blocos de concreto esp.=6cm, colorido, resistência 35 MPa, colchão
de areia 5cm, inclusive transporte dos blocos e da areia</v>
          </cell>
          <cell r="C619" t="str">
            <v>M2</v>
          </cell>
          <cell r="D619">
            <v>109.21991566655853</v>
          </cell>
          <cell r="E619" t="str">
            <v>A incluir</v>
          </cell>
        </row>
        <row r="620">
          <cell r="A620">
            <v>40947</v>
          </cell>
          <cell r="B620" t="str">
            <v>Sumidouro cilíndrico pré-moldado diam. 2,00m com 5 anéis inclusive escavação</v>
          </cell>
          <cell r="C620" t="str">
            <v>Ud</v>
          </cell>
          <cell r="D620">
            <v>4134.1631527732725</v>
          </cell>
          <cell r="E620" t="str">
            <v>A incluir</v>
          </cell>
        </row>
        <row r="621">
          <cell r="A621">
            <v>40968</v>
          </cell>
          <cell r="B621" t="str">
            <v>CM-30, fornecimento</v>
          </cell>
          <cell r="C621" t="str">
            <v>t</v>
          </cell>
          <cell r="D621">
            <v>4262.2364579954583</v>
          </cell>
        </row>
        <row r="622">
          <cell r="A622">
            <v>40969</v>
          </cell>
          <cell r="B622" t="str">
            <v>Emulsão RR-2C, fornecimento</v>
          </cell>
          <cell r="C622" t="str">
            <v>t</v>
          </cell>
          <cell r="D622">
            <v>2944.4534544275052</v>
          </cell>
        </row>
        <row r="623">
          <cell r="A623">
            <v>40971</v>
          </cell>
          <cell r="B623" t="str">
            <v>Emulsão RR-2C-FLEX (Emulflex RR-2C-E), fornecimento</v>
          </cell>
          <cell r="C623" t="str">
            <v>t</v>
          </cell>
          <cell r="D623">
            <v>2637.4310736295815</v>
          </cell>
        </row>
        <row r="624">
          <cell r="A624">
            <v>40972</v>
          </cell>
          <cell r="B624" t="str">
            <v>Bonificação de 15,28% sobre Materiais Betuminosos</v>
          </cell>
          <cell r="C624" t="str">
            <v>%</v>
          </cell>
          <cell r="D624">
            <v>0</v>
          </cell>
        </row>
        <row r="625">
          <cell r="A625">
            <v>40974</v>
          </cell>
          <cell r="B625" t="str">
            <v>Emulsão RM-1C, fornecimento</v>
          </cell>
          <cell r="C625" t="str">
            <v>t</v>
          </cell>
          <cell r="D625">
            <v>2812.4716185533571</v>
          </cell>
        </row>
        <row r="626">
          <cell r="A626">
            <v>40975</v>
          </cell>
          <cell r="B626" t="str">
            <v>Emulsão RR-1C, fornecimento</v>
          </cell>
          <cell r="C626" t="str">
            <v>t</v>
          </cell>
          <cell r="D626">
            <v>2306.2358092766785</v>
          </cell>
        </row>
        <row r="627">
          <cell r="A627">
            <v>40976</v>
          </cell>
          <cell r="B627" t="str">
            <v>Dope, fornecimento</v>
          </cell>
          <cell r="C627" t="str">
            <v>t</v>
          </cell>
          <cell r="D627">
            <v>58563.087901394741</v>
          </cell>
        </row>
        <row r="628">
          <cell r="A628">
            <v>40978</v>
          </cell>
          <cell r="B628" t="str">
            <v>Emulsão RR-1C FLEX (Emulflex RR-1C-E,) fornecimento</v>
          </cell>
          <cell r="C628" t="str">
            <v>t</v>
          </cell>
          <cell r="D628">
            <v>3418.2208887447291</v>
          </cell>
        </row>
        <row r="629">
          <cell r="A629">
            <v>40979</v>
          </cell>
          <cell r="B629" t="str">
            <v>Base de solo brita, 20% em peso, inclusive fornecim. da brita, exclusive transporte da brita e
do solo (100% P.IM)</v>
          </cell>
          <cell r="C629" t="str">
            <v>M3</v>
          </cell>
          <cell r="D629">
            <v>68.407395394096653</v>
          </cell>
        </row>
        <row r="630">
          <cell r="A630">
            <v>40980</v>
          </cell>
          <cell r="B630" t="str">
            <v>Carga manual de material de limpeza de galerias urbanas</v>
          </cell>
          <cell r="C630" t="str">
            <v>M3</v>
          </cell>
          <cell r="D630">
            <v>17.328900421667207</v>
          </cell>
        </row>
        <row r="631">
          <cell r="A631">
            <v>40981</v>
          </cell>
          <cell r="B631" t="str">
            <v>Aplicação de jato de ar comprimido para limpeza de trincas</v>
          </cell>
          <cell r="C631" t="str">
            <v>M2</v>
          </cell>
          <cell r="D631">
            <v>2.3597145637366204</v>
          </cell>
        </row>
        <row r="632">
          <cell r="A632">
            <v>40982</v>
          </cell>
          <cell r="B632" t="str">
            <v>Sarjeta de concreto (SCA 90/10) calha triangular, inclusive caiação</v>
          </cell>
          <cell r="C632" t="str">
            <v>M</v>
          </cell>
          <cell r="D632">
            <v>202.59487512163477</v>
          </cell>
        </row>
        <row r="633">
          <cell r="A633">
            <v>40983</v>
          </cell>
          <cell r="B633" t="str">
            <v>Limpeza e desobstrução de rede de drenagem, utilizando caminhão equipado com conjunto de
alta pressão e sucção</v>
          </cell>
          <cell r="C633" t="str">
            <v>M</v>
          </cell>
          <cell r="D633">
            <v>12.974375608173856</v>
          </cell>
        </row>
        <row r="634">
          <cell r="A634">
            <v>40984</v>
          </cell>
          <cell r="B634" t="str">
            <v>Reciclagem de pavimento (Base existente + CBUQ) sem adição de materiais</v>
          </cell>
          <cell r="C634" t="str">
            <v>M3</v>
          </cell>
          <cell r="D634">
            <v>63.225754135582221</v>
          </cell>
        </row>
        <row r="635">
          <cell r="A635">
            <v>40985</v>
          </cell>
          <cell r="B635" t="str">
            <v>Fresagem de pavimento asfáltico a frio, esp=5cm, exclusive transporte de materiais</v>
          </cell>
          <cell r="C635" t="str">
            <v>M2</v>
          </cell>
          <cell r="D635">
            <v>11.149854038274407</v>
          </cell>
        </row>
        <row r="636">
          <cell r="A636">
            <v>40991</v>
          </cell>
          <cell r="B636" t="str">
            <v>Colagem das mantas de borracha nos berços de apoio das placas, com Sikadur 32 ou
equivalente, fornecimento e aplicação</v>
          </cell>
          <cell r="C636" t="str">
            <v>kg</v>
          </cell>
          <cell r="D636">
            <v>51.994810249756732</v>
          </cell>
        </row>
        <row r="637">
          <cell r="A637">
            <v>40991</v>
          </cell>
          <cell r="B637" t="str">
            <v>Colagem das mantas de borracha nos berços de apoio das placas, com Sikadur 32 ou
equivalente, fornecimento e aplicação</v>
          </cell>
          <cell r="C637" t="str">
            <v>kg</v>
          </cell>
          <cell r="D637">
            <v>51.994810249756732</v>
          </cell>
        </row>
        <row r="638">
          <cell r="A638">
            <v>40991</v>
          </cell>
          <cell r="B638" t="str">
            <v>Colagem das mantas de borracha nos berços de apoio das placas, com Sikadur 32 ou
equivalente, fornecimento e aplicação</v>
          </cell>
          <cell r="C638" t="str">
            <v>kg</v>
          </cell>
          <cell r="D638">
            <v>51.994810249756732</v>
          </cell>
        </row>
        <row r="639">
          <cell r="A639">
            <v>40994</v>
          </cell>
          <cell r="B639" t="str">
            <v>Decapagem de pedreira, 1ª categoria, com trator de esteiras</v>
          </cell>
          <cell r="C639" t="str">
            <v>M3</v>
          </cell>
          <cell r="D639">
            <v>7.9386960752513778</v>
          </cell>
        </row>
        <row r="640">
          <cell r="A640">
            <v>41004</v>
          </cell>
          <cell r="B640" t="str">
            <v>Caixa de passagem de eletroduto de lógica</v>
          </cell>
          <cell r="C640" t="str">
            <v>Ud</v>
          </cell>
          <cell r="D640">
            <v>1176.062277002919</v>
          </cell>
        </row>
        <row r="641">
          <cell r="A641">
            <v>41017</v>
          </cell>
          <cell r="B641" t="str">
            <v>Defensa de concreto tipo New Jersey, fornecimento e colocação</v>
          </cell>
          <cell r="C641" t="str">
            <v>M</v>
          </cell>
          <cell r="D641">
            <v>529.3545248134933</v>
          </cell>
        </row>
        <row r="642">
          <cell r="A642">
            <v>41019</v>
          </cell>
          <cell r="B642" t="str">
            <v>Perfuração rotativa inclinada, em rocha sã, com coroa de diamante, diâmetro N (75mm),
inclusive deslocamento e posicionamento em cada furo.</v>
          </cell>
          <cell r="C642" t="str">
            <v>M</v>
          </cell>
          <cell r="D642">
            <v>880.84657800843331</v>
          </cell>
        </row>
        <row r="643">
          <cell r="A643">
            <v>41021</v>
          </cell>
          <cell r="B643" t="str">
            <v>Preparo manual de terreno, compreendendo acerto raspagem até 25cm de profundidade e
afastamento lateral do material excedente</v>
          </cell>
          <cell r="C643" t="str">
            <v>M2</v>
          </cell>
          <cell r="D643">
            <v>9.8929614012325651</v>
          </cell>
        </row>
        <row r="644">
          <cell r="A644">
            <v>41022</v>
          </cell>
          <cell r="B644" t="str">
            <v>Perfuração rotativa vertical, em solo, com coroa de Widia ou similar, diâmetro N(75mm),
inclusive deslocamento e posicionamento em cada furo</v>
          </cell>
          <cell r="C644" t="str">
            <v>M</v>
          </cell>
          <cell r="D644">
            <v>194.29938371715861</v>
          </cell>
        </row>
        <row r="645">
          <cell r="A645">
            <v>41022</v>
          </cell>
          <cell r="B645" t="str">
            <v>Perfuração rotativa vertical, em solo, com coroa de Widia ou similar, diâmetro N(75mm),
inclusive deslocamento e posicionamento em cada furo</v>
          </cell>
          <cell r="C645" t="str">
            <v>M</v>
          </cell>
          <cell r="D645">
            <v>194.29938371715861</v>
          </cell>
        </row>
        <row r="646">
          <cell r="A646">
            <v>41022</v>
          </cell>
          <cell r="B646" t="str">
            <v>Perfuração rotativa vertical, em solo, com coroa de Widia ou similar, diâmetro N(75mm),
inclusive deslocamento e posicionamento em cada furo</v>
          </cell>
          <cell r="C646" t="str">
            <v>M</v>
          </cell>
          <cell r="D646">
            <v>194.29938371715861</v>
          </cell>
        </row>
        <row r="647">
          <cell r="A647">
            <v>41023</v>
          </cell>
          <cell r="B647" t="str">
            <v>Aluguel mensal de escoramento tubular com tubos metálicos com até 10 metros de altura</v>
          </cell>
          <cell r="C647" t="str">
            <v>M</v>
          </cell>
          <cell r="D647">
            <v>173.1592604605903</v>
          </cell>
        </row>
        <row r="648">
          <cell r="A648">
            <v>41024</v>
          </cell>
          <cell r="B648" t="str">
            <v>Montagem e desmontagem de escoramento tubular normal, em obras de arte na densidade de
5m de tubo por m³ de escoramento</v>
          </cell>
          <cell r="C648" t="str">
            <v>M</v>
          </cell>
          <cell r="D648">
            <v>25.583846902367824</v>
          </cell>
        </row>
        <row r="649">
          <cell r="A649">
            <v>41026</v>
          </cell>
          <cell r="B649" t="str">
            <v>Perfuração rotativa vertical, em solo, com coroa de Widia ou similar, diâmetro H(99mm),
inclusive deslocamento e posicionamento em cada furo</v>
          </cell>
          <cell r="C649" t="str">
            <v>M</v>
          </cell>
          <cell r="D649">
            <v>208.17385663314954</v>
          </cell>
        </row>
        <row r="650">
          <cell r="A650">
            <v>41026</v>
          </cell>
          <cell r="B650" t="str">
            <v>Perfuração rotativa vertical, em solo, com coroa de Widia ou similar, diâmetro H(99mm),
inclusive deslocamento e posicionamento em cada furo</v>
          </cell>
          <cell r="C650" t="str">
            <v>M</v>
          </cell>
          <cell r="D650">
            <v>208.17385663314954</v>
          </cell>
        </row>
        <row r="651">
          <cell r="A651">
            <v>41026</v>
          </cell>
          <cell r="B651" t="str">
            <v>Perfuração rotativa vertical, em solo, com coroa de Widia ou similar, diâmetro H(99mm),
inclusive deslocamento e posicionamento em cada furo</v>
          </cell>
          <cell r="C651" t="str">
            <v>M</v>
          </cell>
          <cell r="D651">
            <v>208.17385663314954</v>
          </cell>
        </row>
        <row r="652">
          <cell r="A652">
            <v>41027</v>
          </cell>
          <cell r="B652" t="str">
            <v>Andaime de madeira para altura até 7 m, compreendendo montagem e desmontagem</v>
          </cell>
          <cell r="C652" t="str">
            <v>M3</v>
          </cell>
          <cell r="D652">
            <v>29.265325981187157</v>
          </cell>
        </row>
        <row r="653">
          <cell r="A653">
            <v>41028</v>
          </cell>
          <cell r="B653" t="str">
            <v>Plataforma ou passarela de pinho de 1ª ou similar, 1" x 12"</v>
          </cell>
          <cell r="C653" t="str">
            <v>M2</v>
          </cell>
          <cell r="D653">
            <v>3.884203697697048</v>
          </cell>
        </row>
        <row r="654">
          <cell r="A654">
            <v>41029</v>
          </cell>
          <cell r="B654" t="str">
            <v>Tapume de vedação e proteção, executado com chapas de compensado resinado com 6mm
de espessura, exclusive pintura</v>
          </cell>
          <cell r="C654" t="str">
            <v>M2</v>
          </cell>
          <cell r="D654">
            <v>52.773272786247155</v>
          </cell>
        </row>
        <row r="655">
          <cell r="A655">
            <v>41030</v>
          </cell>
          <cell r="B655" t="str">
            <v>Tirante protendido em Aço GEWI 50/55 ou similar, diâmetro de 32mm</v>
          </cell>
          <cell r="C655" t="str">
            <v>M</v>
          </cell>
          <cell r="D655">
            <v>220.54816736944534</v>
          </cell>
        </row>
        <row r="656">
          <cell r="A656">
            <v>41033</v>
          </cell>
          <cell r="B656" t="str">
            <v>Injeção de calda de cimento para chumbamento de tirantes</v>
          </cell>
          <cell r="C656" t="str">
            <v>SC</v>
          </cell>
          <cell r="D656">
            <v>48.759325332468372</v>
          </cell>
        </row>
        <row r="657">
          <cell r="A657">
            <v>41034</v>
          </cell>
          <cell r="B657" t="str">
            <v>Perfuração rotativa inclinada, em solo, com coroa de Widia, diâmetro 75mm</v>
          </cell>
          <cell r="C657" t="str">
            <v>M</v>
          </cell>
          <cell r="D657">
            <v>255.06811547194292</v>
          </cell>
        </row>
        <row r="658">
          <cell r="A658">
            <v>41034</v>
          </cell>
          <cell r="B658" t="str">
            <v>Perfuração rotativa inclinada, em solo, com coroa de Widia, diâmetro 75mm</v>
          </cell>
          <cell r="C658" t="str">
            <v>M</v>
          </cell>
          <cell r="D658">
            <v>255.06811547194292</v>
          </cell>
        </row>
        <row r="659">
          <cell r="A659">
            <v>41034</v>
          </cell>
          <cell r="B659" t="str">
            <v>Perfuração rotativa inclinada, em solo, com coroa de Widia, diâmetro 75mm</v>
          </cell>
          <cell r="C659" t="str">
            <v>M</v>
          </cell>
          <cell r="D659">
            <v>255.06811547194292</v>
          </cell>
        </row>
        <row r="660">
          <cell r="A660">
            <v>41035</v>
          </cell>
          <cell r="B660" t="str">
            <v>Tirante de Aço CA-50, diâmetro de 25mm (1"), para comprimentos até 6m</v>
          </cell>
          <cell r="C660" t="str">
            <v>M</v>
          </cell>
          <cell r="D660">
            <v>118.87771650989295</v>
          </cell>
        </row>
        <row r="661">
          <cell r="A661">
            <v>41036</v>
          </cell>
          <cell r="B661" t="str">
            <v>Remoção de superestrutura de pontes com auxilio de guindaste para 40 toneladas</v>
          </cell>
          <cell r="C661" t="str">
            <v>T</v>
          </cell>
          <cell r="D661">
            <v>161.78235484917286</v>
          </cell>
        </row>
        <row r="662">
          <cell r="A662">
            <v>41036</v>
          </cell>
          <cell r="B662" t="str">
            <v>Remoção de superestrutura de pontes com auxilio de guindaste para 40 toneladas</v>
          </cell>
          <cell r="C662" t="str">
            <v>T</v>
          </cell>
          <cell r="D662">
            <v>161.78235484917286</v>
          </cell>
        </row>
        <row r="663">
          <cell r="A663">
            <v>41036</v>
          </cell>
          <cell r="B663" t="str">
            <v>Remoção de superestrutura de pontes com auxilio de guindaste para 40 toneladas</v>
          </cell>
          <cell r="C663" t="str">
            <v>T</v>
          </cell>
          <cell r="D663">
            <v>161.78235484917286</v>
          </cell>
        </row>
        <row r="664">
          <cell r="A664">
            <v>41039</v>
          </cell>
          <cell r="B664" t="str">
            <v>Tirante de aço ST 85/105, diâmetro de 32 mm, incluindo fornecimento da barra e da bainha
proteção anticorrosiva, preparo e colocação no furo</v>
          </cell>
          <cell r="C664" t="str">
            <v>M</v>
          </cell>
          <cell r="D664">
            <v>385.09568602011024</v>
          </cell>
        </row>
        <row r="665">
          <cell r="A665">
            <v>41040</v>
          </cell>
          <cell r="B665" t="str">
            <v>Tela de aço soldada Telcon Q-138 ou similar, fornecimento e assentamento.</v>
          </cell>
          <cell r="C665" t="str">
            <v>M2</v>
          </cell>
          <cell r="D665">
            <v>37.212131041193643</v>
          </cell>
        </row>
        <row r="666">
          <cell r="A666">
            <v>41045</v>
          </cell>
          <cell r="B666" t="str">
            <v>Acessório para tirante protendido de aço ST 85/105</v>
          </cell>
          <cell r="C666" t="str">
            <v>Ud</v>
          </cell>
          <cell r="D666">
            <v>987.24456698021402</v>
          </cell>
          <cell r="E666" t="str">
            <v>A incluir</v>
          </cell>
        </row>
        <row r="667">
          <cell r="A667">
            <v>41045</v>
          </cell>
          <cell r="B667" t="str">
            <v>Acessório para tirante protendido de aço ST 85/105</v>
          </cell>
          <cell r="C667" t="str">
            <v>Ud</v>
          </cell>
          <cell r="D667">
            <v>987.24456698021402</v>
          </cell>
          <cell r="E667" t="str">
            <v>A incluir</v>
          </cell>
        </row>
        <row r="668">
          <cell r="A668">
            <v>41045</v>
          </cell>
          <cell r="B668" t="str">
            <v>Acessório para tirante protendido de aço ST 85/105</v>
          </cell>
          <cell r="C668" t="str">
            <v>Ud</v>
          </cell>
          <cell r="D668">
            <v>987.24456698021402</v>
          </cell>
          <cell r="E668" t="str">
            <v>A incluir</v>
          </cell>
        </row>
        <row r="669">
          <cell r="A669">
            <v>41047</v>
          </cell>
          <cell r="B669" t="str">
            <v>Demolição de rocha a frio, até altura de 3,0m, com argamassa expansiva, inclusive remoção
com escavadeira</v>
          </cell>
          <cell r="C669" t="str">
            <v>M3</v>
          </cell>
          <cell r="D669">
            <v>740.05838469023672</v>
          </cell>
        </row>
        <row r="670">
          <cell r="A670">
            <v>41048</v>
          </cell>
          <cell r="B670" t="str">
            <v>Demolição de rocha a frio até 3 metros com utilização de argamassa expansiva, inclusive
remoção com trator de esteiras</v>
          </cell>
          <cell r="C670" t="str">
            <v>M3</v>
          </cell>
          <cell r="D670">
            <v>666.11255270840093</v>
          </cell>
        </row>
        <row r="671">
          <cell r="A671">
            <v>41049</v>
          </cell>
          <cell r="B671" t="str">
            <v>Corte e esmerilhamento de pontas de tubo de ferro fundido DN 500 a 200mm</v>
          </cell>
          <cell r="C671" t="str">
            <v>M</v>
          </cell>
          <cell r="D671">
            <v>23.126824521569898</v>
          </cell>
        </row>
        <row r="672">
          <cell r="A672">
            <v>41056</v>
          </cell>
          <cell r="B672" t="str">
            <v>Forro de regularização sobre plataforma de enrocamento para tráfego de caminhões, inclusive
fornecimento do pó de pedra e da pedra demão</v>
          </cell>
          <cell r="C672" t="str">
            <v>M3</v>
          </cell>
          <cell r="D672">
            <v>118.49659422640285</v>
          </cell>
        </row>
        <row r="673">
          <cell r="A673">
            <v>41059</v>
          </cell>
          <cell r="B673" t="str">
            <v>Religação de rede de água em PVC PBA CL 15 DN 100mm, inclusive conexões</v>
          </cell>
          <cell r="C673" t="str">
            <v>M</v>
          </cell>
          <cell r="D673">
            <v>98.572818683100877</v>
          </cell>
        </row>
        <row r="674">
          <cell r="A674">
            <v>41060</v>
          </cell>
          <cell r="B674" t="str">
            <v>Religação de rede de água em PVC DN 75mm, inclusive conexões</v>
          </cell>
          <cell r="C674" t="str">
            <v>M</v>
          </cell>
          <cell r="D674">
            <v>70.88874472915991</v>
          </cell>
        </row>
        <row r="675">
          <cell r="A675">
            <v>41069</v>
          </cell>
          <cell r="B675" t="str">
            <v>Fresagem de pavimento asfáltico a frio, esp. até 15cm, exclusive transporte de materiais</v>
          </cell>
          <cell r="C675" t="str">
            <v>M2</v>
          </cell>
          <cell r="D675">
            <v>12.852740836847225</v>
          </cell>
        </row>
        <row r="676">
          <cell r="A676">
            <v>41070</v>
          </cell>
          <cell r="B676" t="str">
            <v>Reciclagem de pavimento (base) c/ adição de 20% de brita1, 10% de brita 0 e 2% de cimento,
inclusive fornecimento e transportes dos materiais</v>
          </cell>
          <cell r="C676" t="str">
            <v>M3</v>
          </cell>
          <cell r="D676">
            <v>128.98962049951345</v>
          </cell>
          <cell r="E676" t="str">
            <v>A incluir</v>
          </cell>
        </row>
        <row r="677">
          <cell r="A677">
            <v>41074</v>
          </cell>
          <cell r="B677" t="str">
            <v>Sub-base de solo brita, 50% em peso, inclusive fornecimento, exclusive transporte da brita</v>
          </cell>
          <cell r="C677" t="str">
            <v>M3</v>
          </cell>
          <cell r="D677">
            <v>97.348361985079464</v>
          </cell>
        </row>
        <row r="678">
          <cell r="A678">
            <v>41076</v>
          </cell>
          <cell r="B678" t="str">
            <v>Pó de pedra, fornecimento</v>
          </cell>
          <cell r="C678" t="str">
            <v>M3</v>
          </cell>
          <cell r="D678">
            <v>67.993837171586108</v>
          </cell>
        </row>
        <row r="679">
          <cell r="A679">
            <v>41085</v>
          </cell>
          <cell r="B679" t="str">
            <v>Caixa ralo com grelha de concreto em blocos pré-moldados - CRG - Vias Urbanas</v>
          </cell>
          <cell r="C679" t="str">
            <v>Ud</v>
          </cell>
          <cell r="D679">
            <v>1668.739863769056</v>
          </cell>
        </row>
        <row r="680">
          <cell r="A680">
            <v>41086</v>
          </cell>
          <cell r="B680" t="str">
            <v>Preparo manual de talude, compreendendo acerto, raspagem eventual de até 0,30m de prof. e
afastamento lateral</v>
          </cell>
          <cell r="C680" t="str">
            <v>M2</v>
          </cell>
          <cell r="D680">
            <v>12.333765812520273</v>
          </cell>
        </row>
        <row r="681">
          <cell r="A681">
            <v>41087</v>
          </cell>
          <cell r="B681" t="str">
            <v>Boca de lobo simples em blocos pré-moldados CR(0,40 x 0,80 m) em Vias Urbanas</v>
          </cell>
          <cell r="C681" t="str">
            <v>Ud</v>
          </cell>
          <cell r="D681">
            <v>1660.2821926694778</v>
          </cell>
        </row>
        <row r="682">
          <cell r="A682">
            <v>41089</v>
          </cell>
          <cell r="B682" t="str">
            <v>Tirante de aço ST 50/55, para carga trab. até 22 t, diam.32mm, incluindo fornecimento da
bainha proteção anticorrosiva, preparo e colocação no furo.</v>
          </cell>
          <cell r="C682" t="str">
            <v>M</v>
          </cell>
          <cell r="D682">
            <v>237.70677911125526</v>
          </cell>
        </row>
        <row r="683">
          <cell r="A683">
            <v>41090</v>
          </cell>
          <cell r="B683" t="str">
            <v>Concreto armado, dosado para resist. 20 Mpa,  incluindo 60kg aço CA-50A, mão de obra p/
corte, dobragem e montagem, exclusive forma</v>
          </cell>
          <cell r="C683" t="str">
            <v>M3</v>
          </cell>
          <cell r="D683">
            <v>1109.6091469348037</v>
          </cell>
        </row>
        <row r="684">
          <cell r="A684">
            <v>41091</v>
          </cell>
          <cell r="B684" t="str">
            <v>Transporte de materiais encosta acima, serviço manual, inclusive carga e descarga</v>
          </cell>
          <cell r="C684" t="str">
            <v>t dam</v>
          </cell>
          <cell r="D684">
            <v>37.966266623418747</v>
          </cell>
        </row>
        <row r="685">
          <cell r="A685">
            <v>41092</v>
          </cell>
          <cell r="B685">
            <v>7</v>
          </cell>
          <cell r="C685" t="str">
            <v>t dam</v>
          </cell>
          <cell r="D685">
            <v>28.057087252675963</v>
          </cell>
        </row>
        <row r="686">
          <cell r="A686">
            <v>41095</v>
          </cell>
          <cell r="B686" t="str">
            <v>Remoção de solos moles, incluindo carregamento mecânico com escavadeira hidráulica</v>
          </cell>
          <cell r="C686" t="str">
            <v>M3</v>
          </cell>
          <cell r="D686">
            <v>34.998378203048972</v>
          </cell>
        </row>
        <row r="687">
          <cell r="A687">
            <v>41097</v>
          </cell>
          <cell r="B687" t="str">
            <v>Base de solo brita, 80% em peso, inclusive fornecimento e transporte da brita</v>
          </cell>
          <cell r="C687" t="str">
            <v>M3</v>
          </cell>
          <cell r="D687">
            <v>145.44275056762893</v>
          </cell>
          <cell r="E687" t="str">
            <v>A incluir</v>
          </cell>
        </row>
        <row r="688">
          <cell r="A688">
            <v>41098</v>
          </cell>
          <cell r="B688" t="str">
            <v>Sub-base com solo/escória na proporção 70:30, inclusive fornecimento da escória, exceto
fornecimento do solo e transporte do solo e escória</v>
          </cell>
          <cell r="C688" t="str">
            <v>M3</v>
          </cell>
          <cell r="D688">
            <v>49.878365228673367</v>
          </cell>
        </row>
        <row r="689">
          <cell r="A689">
            <v>41099</v>
          </cell>
          <cell r="B689" t="str">
            <v>Carga de escoria de aciaria de vagão ferroviário supervisionado</v>
          </cell>
          <cell r="C689" t="str">
            <v>M3</v>
          </cell>
          <cell r="D689">
            <v>8.9279922153746352</v>
          </cell>
        </row>
        <row r="690">
          <cell r="A690">
            <v>41100</v>
          </cell>
          <cell r="B690" t="str">
            <v>Base de escória/solo na proporção 75:25, inclusive fornecimento da escória, exceto
fornecimento do solo e transporte do solo e escória</v>
          </cell>
          <cell r="C690" t="str">
            <v>M3</v>
          </cell>
          <cell r="D690">
            <v>71.26986701265001</v>
          </cell>
        </row>
        <row r="691">
          <cell r="A691">
            <v>41101</v>
          </cell>
          <cell r="B691" t="str">
            <v>Caixa Boca de Lobo em bloco pré-moldado para diâm.= 0,30m e 0,40m (0,80 x 0,80m) (Vias
Urbanas)</v>
          </cell>
          <cell r="C691" t="str">
            <v>Ud</v>
          </cell>
          <cell r="D691">
            <v>2383.1738566331492</v>
          </cell>
        </row>
        <row r="692">
          <cell r="A692">
            <v>41109</v>
          </cell>
          <cell r="B692" t="str">
            <v>Demolição de cerca de madeira com 4 fios</v>
          </cell>
          <cell r="C692" t="str">
            <v>M</v>
          </cell>
          <cell r="D692">
            <v>3.2435939020434641</v>
          </cell>
        </row>
        <row r="693">
          <cell r="A693">
            <v>41110</v>
          </cell>
          <cell r="B693" t="str">
            <v>Cerca de arame farpado 4 fios com mourões a cada 3,0 metros e sem esticadores, inclusive
transporte de arame e mourão</v>
          </cell>
          <cell r="C693" t="str">
            <v>M</v>
          </cell>
          <cell r="D693">
            <v>22.397015893610121</v>
          </cell>
          <cell r="E693" t="str">
            <v>A incluir</v>
          </cell>
        </row>
        <row r="694">
          <cell r="A694">
            <v>41112</v>
          </cell>
          <cell r="B694" t="str">
            <v>CBUQ (camada pronta Faixa "B" para revestimento) exclusive fornecimento do CAP e transp.
de todos os materiais</v>
          </cell>
          <cell r="C694" t="str">
            <v>t</v>
          </cell>
          <cell r="D694">
            <v>145.18326305546543</v>
          </cell>
          <cell r="E694" t="str">
            <v>A incluir</v>
          </cell>
        </row>
        <row r="695">
          <cell r="A695">
            <v>41113</v>
          </cell>
          <cell r="B695" t="str">
            <v>Corpo de BSCC 2,00 x 2,00 m projeto DNIT para  5,00 &lt; H &lt; 7,50 m</v>
          </cell>
          <cell r="C695" t="str">
            <v>M</v>
          </cell>
          <cell r="D695">
            <v>4958.8874472915986</v>
          </cell>
        </row>
        <row r="696">
          <cell r="A696">
            <v>41114</v>
          </cell>
          <cell r="B696" t="str">
            <v>Tubo para irrigação linha fixa PN40 50 mm, fornecimento e assentamento</v>
          </cell>
          <cell r="C696" t="str">
            <v>M</v>
          </cell>
          <cell r="D696">
            <v>11.093091144988646</v>
          </cell>
        </row>
        <row r="697">
          <cell r="A697">
            <v>41115</v>
          </cell>
          <cell r="B697" t="str">
            <v>Poço de Visita para BSTC diâm. 0,40m em blocos de concreto</v>
          </cell>
          <cell r="C697" t="str">
            <v>Ud</v>
          </cell>
          <cell r="D697">
            <v>1686.0363282517026</v>
          </cell>
        </row>
        <row r="698">
          <cell r="A698">
            <v>41116</v>
          </cell>
          <cell r="B698" t="str">
            <v>Poço de visita para BSTC diâm. 0,60m em blocos de concreto</v>
          </cell>
          <cell r="C698" t="str">
            <v>Ud</v>
          </cell>
          <cell r="D698">
            <v>2188.8177100227049</v>
          </cell>
        </row>
        <row r="699">
          <cell r="A699">
            <v>41117</v>
          </cell>
          <cell r="B699" t="str">
            <v>Poço de visita para BSTC diâm. 0,80m em blocos de concreto</v>
          </cell>
          <cell r="C699" t="str">
            <v>Ud</v>
          </cell>
          <cell r="D699">
            <v>2679.8086279597792</v>
          </cell>
        </row>
        <row r="700">
          <cell r="A700">
            <v>41118</v>
          </cell>
          <cell r="B700" t="str">
            <v>Tubos para irrigação Linha fixa PN40, diâmetro 75 mm, fornecimento e assentamento</v>
          </cell>
          <cell r="C700" t="str">
            <v>M</v>
          </cell>
          <cell r="D700">
            <v>16.777489458319817</v>
          </cell>
        </row>
        <row r="701">
          <cell r="A701">
            <v>41119</v>
          </cell>
          <cell r="B701" t="str">
            <v>Tubo irrifort agropecuário diâmetro 32 mm, fornecimento e assentamento</v>
          </cell>
          <cell r="C701" t="str">
            <v>M</v>
          </cell>
          <cell r="D701">
            <v>10.906584495621146</v>
          </cell>
        </row>
        <row r="702">
          <cell r="A702">
            <v>41122</v>
          </cell>
          <cell r="B702" t="str">
            <v>Tubo de PVC NBR 5648 diâmetro 50 mm, fornecimento e assentamento</v>
          </cell>
          <cell r="C702" t="str">
            <v>M</v>
          </cell>
          <cell r="D702">
            <v>24.035030814142068</v>
          </cell>
        </row>
        <row r="703">
          <cell r="A703">
            <v>41123</v>
          </cell>
          <cell r="B703" t="str">
            <v>Tubo de PVC NBR 5648 diâmetro 75 mm, fornecimento e assentamento</v>
          </cell>
          <cell r="C703" t="str">
            <v>M</v>
          </cell>
          <cell r="D703">
            <v>53.478754459941612</v>
          </cell>
        </row>
        <row r="704">
          <cell r="A704">
            <v>41125</v>
          </cell>
          <cell r="B704" t="str">
            <v>Tubo de PVC rígido série R diâmetro 100 mm, fornecimento e assentamento</v>
          </cell>
          <cell r="C704" t="str">
            <v>M</v>
          </cell>
          <cell r="D704">
            <v>40.309763217645148</v>
          </cell>
        </row>
        <row r="705">
          <cell r="A705">
            <v>41134</v>
          </cell>
          <cell r="B705" t="str">
            <v>Reciclagem de pavimento (base) c/ adição de 20% de brita1, 10% de brita0 e 2% de cimento,
inclusive fornecimento e transportes  dos materiais</v>
          </cell>
          <cell r="C705" t="str">
            <v>M3</v>
          </cell>
          <cell r="D705">
            <v>141.97210509244243</v>
          </cell>
          <cell r="E705" t="str">
            <v>A incluir</v>
          </cell>
        </row>
        <row r="706">
          <cell r="A706">
            <v>41135</v>
          </cell>
          <cell r="B706" t="str">
            <v>Isolador de Porcelana tipo roldana com rack 3 x 16, instalação</v>
          </cell>
          <cell r="C706" t="str">
            <v>Ud</v>
          </cell>
          <cell r="D706">
            <v>116.91534219915667</v>
          </cell>
        </row>
        <row r="707">
          <cell r="A707">
            <v>41136</v>
          </cell>
          <cell r="B707" t="str">
            <v>Haste cobreada para aterramento diâmetro 5/8" x 2,4m ( fornecimento e instalação)</v>
          </cell>
          <cell r="C707" t="str">
            <v>Ud</v>
          </cell>
          <cell r="D707">
            <v>147.76192020759001</v>
          </cell>
        </row>
        <row r="708">
          <cell r="A708">
            <v>41138</v>
          </cell>
          <cell r="B708" t="str">
            <v>Poste galvanizado 114mm - 2 bocas, fornecimento e instalação</v>
          </cell>
          <cell r="C708" t="str">
            <v>Ud</v>
          </cell>
          <cell r="D708">
            <v>2679.249108011677</v>
          </cell>
        </row>
        <row r="709">
          <cell r="A709">
            <v>41139</v>
          </cell>
          <cell r="B709" t="str">
            <v>Poste galvanizado 114 mm - 1boca, fornecimento e instalação</v>
          </cell>
          <cell r="C709" t="str">
            <v>Ud</v>
          </cell>
          <cell r="D709">
            <v>2701.0379500486538</v>
          </cell>
        </row>
        <row r="710">
          <cell r="A710">
            <v>41140</v>
          </cell>
          <cell r="B710" t="str">
            <v>Poste galvanizado 101mm simples, fornecimento e instalação</v>
          </cell>
          <cell r="C710" t="str">
            <v>Ud</v>
          </cell>
          <cell r="D710">
            <v>2368.8858254946481</v>
          </cell>
        </row>
        <row r="711">
          <cell r="A711">
            <v>41141</v>
          </cell>
          <cell r="B711" t="str">
            <v>Grupo focal repetidor 2x200 mm com lâmpada LED, fornecimento e instalação</v>
          </cell>
          <cell r="C711" t="str">
            <v>Ud</v>
          </cell>
          <cell r="D711">
            <v>2118.9669153421992</v>
          </cell>
        </row>
        <row r="712">
          <cell r="A712">
            <v>41142</v>
          </cell>
          <cell r="B712" t="str">
            <v>Grupo focal repetidor 3x200 mm com lâmpada LED, fornecimento e instalação</v>
          </cell>
          <cell r="C712" t="str">
            <v>Ud</v>
          </cell>
          <cell r="D712">
            <v>2594.2588387933829</v>
          </cell>
        </row>
        <row r="713">
          <cell r="A713">
            <v>41143</v>
          </cell>
          <cell r="B713" t="str">
            <v>Grupo focal repetidor 3x300 mm com lâmpada LED, fornecimento e instalação</v>
          </cell>
          <cell r="C713" t="str">
            <v>Ud</v>
          </cell>
          <cell r="D713">
            <v>3137.4148556600712</v>
          </cell>
        </row>
        <row r="714">
          <cell r="A714">
            <v>41144</v>
          </cell>
          <cell r="B714" t="str">
            <v>Caixa Boca de Lobo em bloco pré-moldado para diâm. = 0,60m (1,00 x 1,00m) CBL2 (Vias
Urbanas)</v>
          </cell>
          <cell r="C714" t="str">
            <v>Ud</v>
          </cell>
          <cell r="D714">
            <v>2842.2153746350955</v>
          </cell>
        </row>
        <row r="715">
          <cell r="A715">
            <v>41145</v>
          </cell>
          <cell r="B715" t="str">
            <v>Grupo focal gradativo (semáforo com informação de tempo) com lâmpada LED, fornecimento
e instalação</v>
          </cell>
          <cell r="C715" t="str">
            <v>Ud</v>
          </cell>
          <cell r="D715">
            <v>5009.5037301329876</v>
          </cell>
        </row>
        <row r="716">
          <cell r="A716">
            <v>41146</v>
          </cell>
          <cell r="B716">
            <v>7</v>
          </cell>
          <cell r="C716" t="str">
            <v>Ud</v>
          </cell>
          <cell r="D716">
            <v>26694.915666558543</v>
          </cell>
        </row>
        <row r="717">
          <cell r="A717">
            <v>41147</v>
          </cell>
          <cell r="B717" t="str">
            <v>Cabos para rede de dados (sincronismo) blindado 2 x 20 awg, fornecimento e instalação</v>
          </cell>
          <cell r="C717" t="str">
            <v>M</v>
          </cell>
          <cell r="D717">
            <v>9.2685695750891988</v>
          </cell>
        </row>
        <row r="718">
          <cell r="A718">
            <v>41148</v>
          </cell>
          <cell r="B718" t="str">
            <v>Cabo flexível 4 x 1,5 mm², fornecimento e instalação</v>
          </cell>
          <cell r="C718" t="str">
            <v>M</v>
          </cell>
          <cell r="D718">
            <v>11.19850794680506</v>
          </cell>
        </row>
        <row r="719">
          <cell r="A719">
            <v>41149</v>
          </cell>
          <cell r="B719" t="str">
            <v>Cabo flexível 2 x 2,5 mm², fornecimento e instalação</v>
          </cell>
          <cell r="C719" t="str">
            <v>M</v>
          </cell>
          <cell r="D719">
            <v>11.328251702886799</v>
          </cell>
        </row>
        <row r="720">
          <cell r="A720">
            <v>41150</v>
          </cell>
          <cell r="B720" t="str">
            <v>Cabo flexível 2 x 1,5 mm², fornecimento e instalação</v>
          </cell>
          <cell r="C720" t="str">
            <v>M</v>
          </cell>
          <cell r="D720">
            <v>8.1981835874148548</v>
          </cell>
        </row>
        <row r="721">
          <cell r="A721">
            <v>41151</v>
          </cell>
          <cell r="B721" t="str">
            <v>Braço galvanizado 101mm - projeção 4,70m, fornecimento e instalação</v>
          </cell>
          <cell r="C721" t="str">
            <v>Ud</v>
          </cell>
          <cell r="D721">
            <v>2382.6386636393122</v>
          </cell>
        </row>
        <row r="722">
          <cell r="A722">
            <v>41152</v>
          </cell>
          <cell r="B722" t="str">
            <v>Caixa de passagem de concreto armado de 0,40 x 0,40 x 0,40m</v>
          </cell>
          <cell r="C722" t="str">
            <v>Ud</v>
          </cell>
          <cell r="D722">
            <v>501.5325981187155</v>
          </cell>
        </row>
        <row r="723">
          <cell r="A723">
            <v>41153</v>
          </cell>
          <cell r="B723" t="str">
            <v>Abraçadeira para fixação de semáforo em braço/coluna de diâmetro 101 ou 114 mm</v>
          </cell>
          <cell r="C723" t="str">
            <v>Ud</v>
          </cell>
          <cell r="D723">
            <v>134.71456373662016</v>
          </cell>
        </row>
        <row r="724">
          <cell r="A724">
            <v>41157</v>
          </cell>
          <cell r="B724" t="str">
            <v>Base com mistura de Saibro, Argila e Brita, 45%, 15% e 40%, exclusive transporte</v>
          </cell>
          <cell r="C724" t="str">
            <v>M3</v>
          </cell>
          <cell r="D724">
            <v>73.799870256243921</v>
          </cell>
        </row>
        <row r="725">
          <cell r="A725">
            <v>41158</v>
          </cell>
          <cell r="B725" t="str">
            <v>Caixa Boca de Lobo em bloco pré-moldado para diâm. = 0,80m (1,20 x 1,20m) (Vias Urbanas)</v>
          </cell>
          <cell r="C725" t="str">
            <v>Ud</v>
          </cell>
          <cell r="D725">
            <v>3317.126175802789</v>
          </cell>
        </row>
        <row r="726">
          <cell r="A726">
            <v>41159</v>
          </cell>
          <cell r="B726" t="str">
            <v>Caixa Boca de Lobo em bloco pré-moldado de concreto para diâm.=1,00m (1,30 x 1,30m) em
Vias Urbanas</v>
          </cell>
          <cell r="C726" t="str">
            <v>Ud</v>
          </cell>
          <cell r="D726">
            <v>3874.5053519299381</v>
          </cell>
        </row>
        <row r="727">
          <cell r="A727">
            <v>41160</v>
          </cell>
          <cell r="B727" t="str">
            <v>Caixa Boca de Lobo em bloco pré-moldado para diâm. = 1,20m(1,50 x 1,50m) (Vias Urbanas)</v>
          </cell>
          <cell r="C727" t="str">
            <v>Ud</v>
          </cell>
          <cell r="D727">
            <v>4942.5478430100547</v>
          </cell>
        </row>
        <row r="728">
          <cell r="A728">
            <v>41162</v>
          </cell>
          <cell r="B728" t="str">
            <v>Caixa de passagem em bloco pré-moldado para d=0,30 e 0,40m (0,80x0,80m) em Vias
Urbanas</v>
          </cell>
          <cell r="C728" t="str">
            <v>Ud</v>
          </cell>
          <cell r="D728">
            <v>2530.4978916639634</v>
          </cell>
        </row>
        <row r="729">
          <cell r="A729">
            <v>41163</v>
          </cell>
          <cell r="B729" t="str">
            <v>Caixa de passagem em bloco pré-moldado para d=0,60m (1,00x1,00m) em Vias Urbanas</v>
          </cell>
          <cell r="C729" t="str">
            <v>Ud</v>
          </cell>
          <cell r="D729">
            <v>3028.138177100227</v>
          </cell>
        </row>
        <row r="730">
          <cell r="A730">
            <v>41164</v>
          </cell>
          <cell r="B730" t="str">
            <v>Caixa de passagem em bloco pré-moldado para d=0,80m (1,20 x 1,20m) em Vias Urbanas</v>
          </cell>
          <cell r="C730" t="str">
            <v>Ud</v>
          </cell>
          <cell r="D730">
            <v>3689.1420694129092</v>
          </cell>
        </row>
        <row r="731">
          <cell r="A731">
            <v>41165</v>
          </cell>
          <cell r="B731" t="str">
            <v>Caixa de passagem em bloco pré-moldado para d=1,00m (1,30 x 1,30m) em Vias Urbanas</v>
          </cell>
          <cell r="C731" t="str">
            <v>Ud</v>
          </cell>
          <cell r="D731">
            <v>4118.8777165098927</v>
          </cell>
        </row>
        <row r="732">
          <cell r="A732">
            <v>41166</v>
          </cell>
          <cell r="B732" t="str">
            <v>Caixa de passagem em bloco pré-moldado para d=1,20m (1,50 x 1,50m) em Vias Urbanas</v>
          </cell>
          <cell r="C732" t="str">
            <v>Ud</v>
          </cell>
          <cell r="D732">
            <v>5049.5945507622446</v>
          </cell>
        </row>
        <row r="733">
          <cell r="A733">
            <v>41167</v>
          </cell>
          <cell r="B733" t="str">
            <v>Poço de visita em bloco pré-moldado para d=0,30 e 0,40m (0,80x0,80m)</v>
          </cell>
          <cell r="C733" t="str">
            <v>Ud</v>
          </cell>
          <cell r="D733">
            <v>3037.9095037301327</v>
          </cell>
        </row>
        <row r="734">
          <cell r="A734">
            <v>41168</v>
          </cell>
          <cell r="B734" t="str">
            <v>Poço de visita em bloco pré-moldado para d=0,60m (1,00x1,00m)</v>
          </cell>
          <cell r="C734" t="str">
            <v>Ud</v>
          </cell>
          <cell r="D734">
            <v>3535.5497891663963</v>
          </cell>
        </row>
        <row r="735">
          <cell r="A735">
            <v>41169</v>
          </cell>
          <cell r="B735" t="str">
            <v>Poço de visita em bloco pré-moldado para d=0,80m (1,20x1,20m), em Vias Urbanas</v>
          </cell>
          <cell r="C735" t="str">
            <v>Ud</v>
          </cell>
          <cell r="D735">
            <v>4209.3658773921497</v>
          </cell>
        </row>
        <row r="736">
          <cell r="A736">
            <v>41170</v>
          </cell>
          <cell r="B736" t="str">
            <v>Poço de visita em bloco pré-moldado para d=1,00m (1,30x1,30m) (Vias Urbanas)</v>
          </cell>
          <cell r="C736" t="str">
            <v>Ud</v>
          </cell>
          <cell r="D736">
            <v>4639.0934155043788</v>
          </cell>
        </row>
        <row r="737">
          <cell r="A737">
            <v>41171</v>
          </cell>
          <cell r="B737" t="str">
            <v>Poço de visita em bloco pré-moldado para d=1,20m (1,50x1,50m), em Vias Urbanas</v>
          </cell>
          <cell r="C737" t="str">
            <v>Ud</v>
          </cell>
          <cell r="D737">
            <v>5557.0061628284129</v>
          </cell>
        </row>
        <row r="738">
          <cell r="A738">
            <v>41172</v>
          </cell>
          <cell r="B738" t="str">
            <v>Berço em concreto ciclópico para BSTC diâm. = 0,30m</v>
          </cell>
          <cell r="C738" t="str">
            <v>M</v>
          </cell>
          <cell r="D738">
            <v>95.369769704832947</v>
          </cell>
          <cell r="E738" t="str">
            <v>A incluir</v>
          </cell>
        </row>
        <row r="739">
          <cell r="A739">
            <v>41173</v>
          </cell>
          <cell r="B739" t="str">
            <v>Berço em brita para BSTC diâm. = 0,30 m em Vias Urbanas</v>
          </cell>
          <cell r="C739" t="str">
            <v>M</v>
          </cell>
          <cell r="D739">
            <v>24.213428478754459</v>
          </cell>
          <cell r="E739" t="str">
            <v>A incluir</v>
          </cell>
        </row>
        <row r="740">
          <cell r="A740">
            <v>41174</v>
          </cell>
          <cell r="B740" t="str">
            <v>Berço em brita para BSTC diâm. = 0,40 m em Vias Urbanas</v>
          </cell>
          <cell r="C740" t="str">
            <v>M</v>
          </cell>
          <cell r="D740">
            <v>25.859552384041518</v>
          </cell>
          <cell r="E740" t="str">
            <v>A incluir</v>
          </cell>
        </row>
        <row r="741">
          <cell r="A741">
            <v>41175</v>
          </cell>
          <cell r="B741" t="str">
            <v>Berço em brita para BSTC diâm. = 0,60 m em Vias Urbanas</v>
          </cell>
          <cell r="C741" t="str">
            <v>M</v>
          </cell>
          <cell r="D741">
            <v>32.395394096659096</v>
          </cell>
          <cell r="E741" t="str">
            <v>A incluir</v>
          </cell>
        </row>
        <row r="742">
          <cell r="A742">
            <v>41176</v>
          </cell>
          <cell r="B742" t="str">
            <v>Berço em brita para BSTC diam. = 0,80 m em Vias Urbanas</v>
          </cell>
          <cell r="C742" t="str">
            <v>M</v>
          </cell>
          <cell r="D742">
            <v>48.743107362958156</v>
          </cell>
          <cell r="E742" t="str">
            <v>A incluir</v>
          </cell>
        </row>
        <row r="743">
          <cell r="A743">
            <v>41177</v>
          </cell>
          <cell r="B743" t="str">
            <v>Berço em brita para BSTC diâm. = 1,00 m</v>
          </cell>
          <cell r="C743" t="str">
            <v>M</v>
          </cell>
          <cell r="D743">
            <v>56.925072980862794</v>
          </cell>
          <cell r="E743" t="str">
            <v>A incluir</v>
          </cell>
        </row>
        <row r="744">
          <cell r="A744">
            <v>41179</v>
          </cell>
          <cell r="B744" t="str">
            <v>Corpo de BSCC 3,00x1,50 para 2,50m&lt; H &lt; 5,00m , em Vias Urbanas</v>
          </cell>
          <cell r="C744" t="str">
            <v>M</v>
          </cell>
          <cell r="D744">
            <v>7820.9941615309763</v>
          </cell>
        </row>
        <row r="745">
          <cell r="A745">
            <v>41180</v>
          </cell>
          <cell r="B745" t="str">
            <v>Sarjeta de concreto SCA 40/10</v>
          </cell>
          <cell r="C745" t="str">
            <v>M</v>
          </cell>
          <cell r="D745">
            <v>89.369120986052536</v>
          </cell>
          <cell r="E745" t="str">
            <v>A incluir</v>
          </cell>
        </row>
        <row r="746">
          <cell r="A746">
            <v>41185</v>
          </cell>
          <cell r="B746" t="str">
            <v>Dreno em PEAD perfurado diâm. = 100 mm,  inclusive transporte do tubo, em Vias Urbanas</v>
          </cell>
          <cell r="C746" t="str">
            <v>M</v>
          </cell>
          <cell r="D746">
            <v>12.974375608173856</v>
          </cell>
          <cell r="E746" t="str">
            <v>A incluir</v>
          </cell>
        </row>
        <row r="747">
          <cell r="A747">
            <v>41189</v>
          </cell>
          <cell r="B747" t="str">
            <v>Deslocamento de cerca de tela galvanizada fio 12 malha 3" x 3"</v>
          </cell>
          <cell r="C747" t="str">
            <v>M</v>
          </cell>
          <cell r="D747">
            <v>46.1644502108336</v>
          </cell>
          <cell r="E747" t="str">
            <v>A incluir</v>
          </cell>
        </row>
        <row r="748">
          <cell r="A748">
            <v>41191</v>
          </cell>
          <cell r="B748" t="str">
            <v>Sistema cercamento tipo Gradil Nylofor 3DPintura Simples (preto, verde ou branco), #
50x200m, fio 5,0mm, L=2,50m, H=2,03m, incl. forn./chumb. postes</v>
          </cell>
          <cell r="C748" t="str">
            <v>M</v>
          </cell>
          <cell r="D748">
            <v>617.31268245215699</v>
          </cell>
          <cell r="E748" t="str">
            <v>A incluir</v>
          </cell>
        </row>
        <row r="749">
          <cell r="A749">
            <v>41195</v>
          </cell>
          <cell r="B749" t="str">
            <v>Estrutura metálica provisória para macaqueamento de laje de ponte</v>
          </cell>
          <cell r="C749" t="str">
            <v>kg</v>
          </cell>
          <cell r="D749">
            <v>12.852740836847225</v>
          </cell>
        </row>
        <row r="750">
          <cell r="A750">
            <v>41195</v>
          </cell>
          <cell r="B750" t="str">
            <v>Estrutura metálica provisória para macaqueamento de laje de ponte</v>
          </cell>
          <cell r="C750" t="str">
            <v>kg</v>
          </cell>
          <cell r="D750">
            <v>12.852740836847225</v>
          </cell>
        </row>
        <row r="751">
          <cell r="A751">
            <v>41195</v>
          </cell>
          <cell r="B751" t="str">
            <v>Estrutura metálica provisória para macaqueamento de laje de ponte</v>
          </cell>
          <cell r="C751" t="str">
            <v>kg</v>
          </cell>
          <cell r="D751">
            <v>12.852740836847225</v>
          </cell>
        </row>
        <row r="752">
          <cell r="A752">
            <v>41197</v>
          </cell>
          <cell r="B752" t="str">
            <v>Geogrelha monodirecional 200KN, fornecimento e assentamento</v>
          </cell>
          <cell r="C752" t="str">
            <v>M2</v>
          </cell>
          <cell r="D752">
            <v>41.988323061952642</v>
          </cell>
        </row>
        <row r="753">
          <cell r="A753">
            <v>41199</v>
          </cell>
          <cell r="B753" t="str">
            <v>Junta de dilatação elástica pré-moldada p/ concreto, tipo fungenband em perfil O-12 de PVC
alta densidade, Uniontech ou equival. fornecim./colocação</v>
          </cell>
          <cell r="C753" t="str">
            <v>M</v>
          </cell>
          <cell r="D753">
            <v>43.383068439831334</v>
          </cell>
        </row>
        <row r="754">
          <cell r="A754">
            <v>41200</v>
          </cell>
          <cell r="B754" t="str">
            <v>Conectores diâmetro 16mm (h=10cm), fornecimento e soldagem</v>
          </cell>
          <cell r="C754" t="str">
            <v>Ud</v>
          </cell>
          <cell r="D754">
            <v>28.146286084982158</v>
          </cell>
        </row>
        <row r="755">
          <cell r="A755">
            <v>41200</v>
          </cell>
          <cell r="B755" t="str">
            <v>Conectores diâmetro 16mm (h=10cm), fornecimento e soldagem</v>
          </cell>
          <cell r="C755" t="str">
            <v>Ud</v>
          </cell>
          <cell r="D755">
            <v>28.146286084982158</v>
          </cell>
        </row>
        <row r="756">
          <cell r="A756">
            <v>41200</v>
          </cell>
          <cell r="B756" t="str">
            <v>Conectores diâmetro 16mm (h=10cm), fornecimento e soldagem</v>
          </cell>
          <cell r="C756" t="str">
            <v>Ud</v>
          </cell>
          <cell r="D756">
            <v>28.146286084982158</v>
          </cell>
        </row>
        <row r="757">
          <cell r="A757">
            <v>41201</v>
          </cell>
          <cell r="B757" t="str">
            <v>Recuperação estrutural com uso de argamassa polimérica (espessura média=3,5cm)</v>
          </cell>
          <cell r="C757" t="str">
            <v>M2</v>
          </cell>
          <cell r="D757">
            <v>370.17515407071033</v>
          </cell>
        </row>
        <row r="758">
          <cell r="A758">
            <v>41202</v>
          </cell>
          <cell r="B758" t="str">
            <v>Sinalização noturna ( fio com lâmpada e balde ), fornecimento e instalação</v>
          </cell>
          <cell r="C758" t="str">
            <v>M</v>
          </cell>
          <cell r="D758">
            <v>31.073629581576384</v>
          </cell>
        </row>
        <row r="759">
          <cell r="A759">
            <v>41203</v>
          </cell>
          <cell r="B759" t="str">
            <v>Defensa metálica (2 lâminas com espessuras = 3mm) inclusive acessórios, fornecimento e
colocação</v>
          </cell>
          <cell r="C759" t="str">
            <v>M</v>
          </cell>
          <cell r="D759">
            <v>655.58709049626987</v>
          </cell>
          <cell r="E759" t="str">
            <v>A incluir</v>
          </cell>
        </row>
        <row r="760">
          <cell r="A760">
            <v>41221</v>
          </cell>
          <cell r="B760" t="str">
            <v>Lona plástica preta para isolamento de concretagem sobre solo, fornecimento e colocação</v>
          </cell>
          <cell r="C760" t="str">
            <v>M2</v>
          </cell>
          <cell r="D760">
            <v>4.7275381122283484</v>
          </cell>
        </row>
        <row r="761">
          <cell r="A761">
            <v>41222</v>
          </cell>
          <cell r="B761" t="str">
            <v>Suporte de placa de sinalização vertical em madeira de 1ª qualidade, pintada, fornecimento e
instalação</v>
          </cell>
          <cell r="C761" t="str">
            <v>Ud</v>
          </cell>
          <cell r="D761">
            <v>82.257541355822241</v>
          </cell>
        </row>
        <row r="762">
          <cell r="A762">
            <v>41224</v>
          </cell>
          <cell r="B762" t="str">
            <v>Religação de rede de água em PVC DN 20mm, inclusive conexões</v>
          </cell>
          <cell r="C762" t="str">
            <v>M</v>
          </cell>
          <cell r="D762">
            <v>22.599740512487838</v>
          </cell>
        </row>
        <row r="763">
          <cell r="A763">
            <v>41225</v>
          </cell>
          <cell r="B763" t="str">
            <v>Religação de rede de água em PVC DN 25mm, incluisve conexões</v>
          </cell>
          <cell r="C763" t="str">
            <v>M</v>
          </cell>
          <cell r="D763">
            <v>25.746026597469996</v>
          </cell>
        </row>
        <row r="764">
          <cell r="A764">
            <v>41226</v>
          </cell>
          <cell r="B764" t="str">
            <v>Religação de rede de água em PVC DN 32mm, incluisve conexões</v>
          </cell>
          <cell r="C764" t="str">
            <v>M</v>
          </cell>
          <cell r="D764">
            <v>30.69250729808628</v>
          </cell>
        </row>
        <row r="765">
          <cell r="A765">
            <v>41233</v>
          </cell>
          <cell r="B765" t="str">
            <v>Injeção de epoxi em fissuras, inclusive preparo e montagem de bicos de injeção</v>
          </cell>
          <cell r="C765" t="str">
            <v>kg</v>
          </cell>
          <cell r="D765">
            <v>702.2624067466752</v>
          </cell>
        </row>
        <row r="766">
          <cell r="A766">
            <v>41239</v>
          </cell>
          <cell r="B766" t="str">
            <v>Rip-rap de solo e cimento (Traço 1:15)</v>
          </cell>
          <cell r="C766" t="str">
            <v>M3</v>
          </cell>
          <cell r="D766">
            <v>123.52416477457022</v>
          </cell>
        </row>
        <row r="767">
          <cell r="A767">
            <v>41240</v>
          </cell>
          <cell r="B767" t="str">
            <v>Passeio em concreto, largura 2,00m, acabamento em ladrilho hidráulico podotátil (L=0,40m)</v>
          </cell>
          <cell r="C767" t="str">
            <v>M2</v>
          </cell>
          <cell r="D767">
            <v>98.353876094712945</v>
          </cell>
          <cell r="E767" t="str">
            <v>A incluir</v>
          </cell>
        </row>
        <row r="768">
          <cell r="A768">
            <v>41241</v>
          </cell>
          <cell r="B768" t="str">
            <v>Caixa ralo em blocos pré-moldados e grelha articulada em FFA em Vias Urbanas</v>
          </cell>
          <cell r="C768" t="str">
            <v>Ud</v>
          </cell>
          <cell r="D768">
            <v>1738.8258190074603</v>
          </cell>
          <cell r="E768" t="str">
            <v>A incluir</v>
          </cell>
        </row>
        <row r="769">
          <cell r="A769">
            <v>41242</v>
          </cell>
          <cell r="B769" t="str">
            <v>Estrutura de madeira para telha cerâmica ancorada em laje ou alvenaria</v>
          </cell>
          <cell r="C769" t="str">
            <v>M2</v>
          </cell>
          <cell r="D769">
            <v>60.055141096334737</v>
          </cell>
        </row>
        <row r="770">
          <cell r="A770">
            <v>41244</v>
          </cell>
          <cell r="B770" t="str">
            <v>Pintura em látex acrílica em parede externa, sem massa corrida, três demãos</v>
          </cell>
          <cell r="C770" t="str">
            <v>M2</v>
          </cell>
          <cell r="D770">
            <v>22.105092442426209</v>
          </cell>
        </row>
        <row r="771">
          <cell r="A771">
            <v>41245</v>
          </cell>
          <cell r="B771" t="str">
            <v>Pintura com tinta a óleo em esquadria de ferros duas demãos</v>
          </cell>
          <cell r="C771" t="str">
            <v>M2</v>
          </cell>
          <cell r="D771">
            <v>45.053519299383716</v>
          </cell>
        </row>
        <row r="772">
          <cell r="A772">
            <v>41246</v>
          </cell>
          <cell r="B772" t="str">
            <v>Rampa de pedestres, com piso em ladrilho hidráulico podotátil</v>
          </cell>
          <cell r="C772" t="str">
            <v>M</v>
          </cell>
          <cell r="D772">
            <v>61.328251702886789</v>
          </cell>
          <cell r="E772" t="str">
            <v>A incluir</v>
          </cell>
        </row>
        <row r="773">
          <cell r="A773">
            <v>41247</v>
          </cell>
          <cell r="B773" t="str">
            <v>Recomposição de talude de corte com aterro de solo argiloso compactado, exclusive material
de aterro</v>
          </cell>
          <cell r="C773" t="str">
            <v>M3</v>
          </cell>
          <cell r="D773">
            <v>74.424262082387287</v>
          </cell>
        </row>
        <row r="774">
          <cell r="A774">
            <v>41258</v>
          </cell>
          <cell r="B774" t="str">
            <v>Perfuração rotativa inclinada, em solo, com coroa de Widia, diâmetro 150mm</v>
          </cell>
          <cell r="C774" t="str">
            <v>M</v>
          </cell>
          <cell r="D774">
            <v>331.59260460590332</v>
          </cell>
        </row>
        <row r="775">
          <cell r="A775">
            <v>41258</v>
          </cell>
          <cell r="B775" t="str">
            <v>Perfuração rotativa inclinada, em solo, com coroa de Widia, diâmetro 150mm</v>
          </cell>
          <cell r="C775" t="str">
            <v>M</v>
          </cell>
          <cell r="D775">
            <v>331.59260460590332</v>
          </cell>
        </row>
        <row r="776">
          <cell r="A776">
            <v>41258</v>
          </cell>
          <cell r="B776" t="str">
            <v>Perfuração rotativa inclinada, em solo, com coroa de Widia, diâmetro 150mm</v>
          </cell>
          <cell r="C776" t="str">
            <v>M</v>
          </cell>
          <cell r="D776">
            <v>331.59260460590332</v>
          </cell>
        </row>
        <row r="777">
          <cell r="A777">
            <v>41260</v>
          </cell>
          <cell r="B777" t="str">
            <v>Acessório para tirante protendido de aço Rocsolo ou similar diâmetro 29,3 mm</v>
          </cell>
          <cell r="C777" t="str">
            <v>Ud</v>
          </cell>
          <cell r="D777">
            <v>1065.4395069737268</v>
          </cell>
          <cell r="E777" t="str">
            <v>A incluir</v>
          </cell>
        </row>
        <row r="778">
          <cell r="A778">
            <v>41260</v>
          </cell>
          <cell r="B778" t="str">
            <v>Acessório para tirante protendido de aço Rocsolo ou similar diâmetro 29,3 mm</v>
          </cell>
          <cell r="C778" t="str">
            <v>Ud</v>
          </cell>
          <cell r="D778">
            <v>1065.4395069737268</v>
          </cell>
          <cell r="E778" t="str">
            <v>A incluir</v>
          </cell>
        </row>
        <row r="779">
          <cell r="A779">
            <v>41260</v>
          </cell>
          <cell r="B779" t="str">
            <v>Acessório para tirante protendido de aço Rocsolo ou similar diâmetro 29,3 mm</v>
          </cell>
          <cell r="C779" t="str">
            <v>Ud</v>
          </cell>
          <cell r="D779">
            <v>1065.4395069737268</v>
          </cell>
          <cell r="E779" t="str">
            <v>A incluir</v>
          </cell>
        </row>
        <row r="780">
          <cell r="A780">
            <v>41261</v>
          </cell>
          <cell r="B780" t="str">
            <v>Aço CA-60 fina, diâmetro de 4.2 a 5.0 mm, fornecimento, dobragem e colocação nas formas</v>
          </cell>
          <cell r="C780" t="str">
            <v>kg</v>
          </cell>
          <cell r="D780">
            <v>11.466104443723646</v>
          </cell>
        </row>
        <row r="781">
          <cell r="A781">
            <v>41263</v>
          </cell>
          <cell r="B781" t="str">
            <v>Tirante de aço Rocsolo ou similar, diâmetro 29,3mm, incluindo fornecimento da barra e da
bainha proteção anticorrosiva, preparo e colocação no furo</v>
          </cell>
          <cell r="C781" t="str">
            <v>M</v>
          </cell>
          <cell r="D781">
            <v>224.79727538112229</v>
          </cell>
        </row>
        <row r="782">
          <cell r="A782">
            <v>41264</v>
          </cell>
          <cell r="B782" t="str">
            <v>Rip-rap de areia inclusive escavação, transporte e fornecimento de materiais</v>
          </cell>
          <cell r="C782" t="str">
            <v>M3</v>
          </cell>
          <cell r="D782">
            <v>513.16899124229644</v>
          </cell>
          <cell r="E782" t="str">
            <v>A incluir</v>
          </cell>
        </row>
        <row r="783">
          <cell r="A783">
            <v>41321</v>
          </cell>
          <cell r="B783" t="str">
            <v>Corpo de BDCC 1,00 x 1,00 m em Vias Urbanas</v>
          </cell>
          <cell r="C783" t="str">
            <v>M</v>
          </cell>
          <cell r="D783">
            <v>6621.9591307168339</v>
          </cell>
        </row>
        <row r="784">
          <cell r="A784">
            <v>41326</v>
          </cell>
          <cell r="B784" t="str">
            <v>Transporte horizontal com trator de lâmina de material de 1ª cat. DMTaté 50m</v>
          </cell>
          <cell r="C784" t="str">
            <v>M3</v>
          </cell>
          <cell r="D784">
            <v>6.6980214077197529</v>
          </cell>
        </row>
        <row r="785">
          <cell r="A785">
            <v>41334</v>
          </cell>
          <cell r="B785">
            <v>7</v>
          </cell>
          <cell r="C785" t="str">
            <v>Ud</v>
          </cell>
          <cell r="D785">
            <v>3458.4657800843329</v>
          </cell>
          <cell r="E785" t="str">
            <v>A incluir</v>
          </cell>
        </row>
        <row r="786">
          <cell r="A786">
            <v>41336</v>
          </cell>
          <cell r="B786" t="str">
            <v>Sarjeta de concreto SCC 40/15</v>
          </cell>
          <cell r="C786" t="str">
            <v>M</v>
          </cell>
          <cell r="D786">
            <v>106.3736620175154</v>
          </cell>
          <cell r="E786" t="str">
            <v>A incluir</v>
          </cell>
        </row>
        <row r="787">
          <cell r="A787">
            <v>41337</v>
          </cell>
          <cell r="B787">
            <v>7</v>
          </cell>
          <cell r="C787" t="str">
            <v>Ud</v>
          </cell>
          <cell r="D787">
            <v>336.2877067791112</v>
          </cell>
          <cell r="E787" t="str">
            <v>A incluir</v>
          </cell>
        </row>
        <row r="788">
          <cell r="A788">
            <v>41344</v>
          </cell>
          <cell r="B788" t="str">
            <v>Eletroduto de aço galv. 1 1/4" inclusive abertura e fechamento de rasgos em alvenaria, e luvas</v>
          </cell>
          <cell r="C788" t="str">
            <v>M</v>
          </cell>
          <cell r="D788">
            <v>72.08887447291599</v>
          </cell>
        </row>
        <row r="789">
          <cell r="A789">
            <v>41345</v>
          </cell>
          <cell r="B789" t="str">
            <v>Eletroduto de PVC diâmetro de 4", fornecimento e instalação</v>
          </cell>
          <cell r="C789" t="str">
            <v>M</v>
          </cell>
          <cell r="D789">
            <v>122.1861822899773</v>
          </cell>
        </row>
        <row r="790">
          <cell r="A790">
            <v>41346</v>
          </cell>
          <cell r="B790" t="str">
            <v>Cabo de cobre nú, seção 35 mm2, fornecimento e colocação</v>
          </cell>
          <cell r="C790" t="str">
            <v>M</v>
          </cell>
          <cell r="D790">
            <v>45.572494323710671</v>
          </cell>
        </row>
        <row r="791">
          <cell r="A791">
            <v>41356</v>
          </cell>
          <cell r="B791" t="str">
            <v>Reciclagem de pavimento (Base existente + T.S.D.) c/ adição de 30% de brita, inclusive
fornecimento e transporte da brita</v>
          </cell>
          <cell r="C791" t="str">
            <v>M3</v>
          </cell>
          <cell r="D791">
            <v>133.97664612390528</v>
          </cell>
          <cell r="E791" t="str">
            <v>A incluir</v>
          </cell>
        </row>
        <row r="792">
          <cell r="A792">
            <v>41359</v>
          </cell>
          <cell r="B792" t="str">
            <v>Tela de proteção de segurança de PVC cor laranja com suporte  para sinalização de obras</v>
          </cell>
          <cell r="C792" t="str">
            <v>M</v>
          </cell>
          <cell r="D792">
            <v>18.52903016542329</v>
          </cell>
          <cell r="E792" t="str">
            <v>A incluir</v>
          </cell>
        </row>
        <row r="793">
          <cell r="A793">
            <v>41360</v>
          </cell>
          <cell r="B793" t="str">
            <v>CAP-50/70, fornecimento</v>
          </cell>
          <cell r="C793" t="str">
            <v>t</v>
          </cell>
          <cell r="D793">
            <v>3379.905935776841</v>
          </cell>
        </row>
        <row r="794">
          <cell r="A794">
            <v>41362</v>
          </cell>
          <cell r="B794" t="str">
            <v>Abrigo de Ônibus Urbano - Padrão reduzido - 2,40 x 6,00 m</v>
          </cell>
          <cell r="C794" t="str">
            <v>Ud</v>
          </cell>
          <cell r="D794">
            <v>13486.887771650987</v>
          </cell>
        </row>
        <row r="795">
          <cell r="A795">
            <v>41363</v>
          </cell>
          <cell r="B795" t="str">
            <v>T.S.B.D. com capa selante, executado com Multidistribuidor inclusive fornecimento, transporte
comercial dos materiais e lavagem da brita</v>
          </cell>
          <cell r="C795" t="str">
            <v>M2</v>
          </cell>
          <cell r="D795">
            <v>14.734025300032437</v>
          </cell>
          <cell r="E795" t="str">
            <v>A incluir</v>
          </cell>
        </row>
        <row r="796">
          <cell r="A796">
            <v>41364</v>
          </cell>
          <cell r="B796" t="str">
            <v>Base estabilizada granulométricamente. com mistura de escória de aciaria 80% e argila exceto
fornecimento da argila e transporte da argila e escória</v>
          </cell>
          <cell r="C796" t="str">
            <v>M3</v>
          </cell>
          <cell r="D796">
            <v>73.64579954589685</v>
          </cell>
        </row>
        <row r="797">
          <cell r="A797">
            <v>41365</v>
          </cell>
          <cell r="B797" t="str">
            <v>Cerca de arame farpado 4 fios com mourões, a cada 2,5 m, esticadores de madeira a cada 60,
0m, inclusive transporte de arame farpado e mourão</v>
          </cell>
          <cell r="C797" t="str">
            <v>M</v>
          </cell>
          <cell r="D797">
            <v>23.41874797275381</v>
          </cell>
          <cell r="E797" t="str">
            <v>A incluir</v>
          </cell>
        </row>
        <row r="798">
          <cell r="A798">
            <v>41366</v>
          </cell>
          <cell r="B798" t="str">
            <v>Base solo brita, 80% em peso, inclusive fornecimento, exclusive transporte da brita</v>
          </cell>
          <cell r="C798" t="str">
            <v>M3</v>
          </cell>
          <cell r="D798">
            <v>145.44275056762893</v>
          </cell>
        </row>
        <row r="799">
          <cell r="A799">
            <v>41395</v>
          </cell>
          <cell r="B799" t="str">
            <v>Muro com Terramesh System ou similar, altura H&lt;= 4,00 metros (4 cx 1x1x4m), tudo incluído</v>
          </cell>
          <cell r="C799" t="str">
            <v>M2</v>
          </cell>
          <cell r="D799">
            <v>866.2098605254622</v>
          </cell>
          <cell r="E799" t="str">
            <v>A incluir</v>
          </cell>
        </row>
        <row r="800">
          <cell r="A800">
            <v>41396</v>
          </cell>
          <cell r="B800" t="str">
            <v>Muro com Terramesh System ou similar, altura 4,00 &lt; H &lt;= 5,00 metros (3 cx 1x1x4m e 4 cx 0,
5x1x4m) , execução, tudo incluído</v>
          </cell>
          <cell r="C800" t="str">
            <v>M2</v>
          </cell>
          <cell r="D800">
            <v>989.44210184884855</v>
          </cell>
          <cell r="E800" t="str">
            <v>A incluir</v>
          </cell>
        </row>
        <row r="801">
          <cell r="A801">
            <v>41397</v>
          </cell>
          <cell r="B801" t="str">
            <v>Muro com Terramesh System ou similar, altura 5,00 &lt; H &lt;= 6,00 metros (4 cx 1x1x4m e 4 cx 0,
5x1x4m) , tudo incluído</v>
          </cell>
          <cell r="C801" t="str">
            <v>M2</v>
          </cell>
          <cell r="D801">
            <v>969.45345442750556</v>
          </cell>
          <cell r="E801" t="str">
            <v>A incluir</v>
          </cell>
        </row>
        <row r="802">
          <cell r="A802">
            <v>41398</v>
          </cell>
          <cell r="B802" t="str">
            <v>Muro com Terramesh System ou similar, altura 6,00 &lt; H &lt;= 7,50 metros (3cx 1x1x4m, 2cx
1x1x5 e 5cx 0,5x1x6m), tudo incluído</v>
          </cell>
          <cell r="C802" t="str">
            <v>M2</v>
          </cell>
          <cell r="D802">
            <v>1011.7823548491729</v>
          </cell>
          <cell r="E802" t="str">
            <v>A incluir</v>
          </cell>
        </row>
        <row r="803">
          <cell r="A803">
            <v>41399</v>
          </cell>
          <cell r="B803" t="str">
            <v>Muro com Terramesh System ou similar, altura 7,50 &lt; H &lt;= 9,00 metros (4 cx 1x1x4m, 2 cx
1x1x5, 3 cx 0,5x1x6m e 3cx 0,5x1x7), tudo incluído</v>
          </cell>
          <cell r="C803" t="str">
            <v>M2</v>
          </cell>
          <cell r="D803">
            <v>1013.7690561141745</v>
          </cell>
          <cell r="E803" t="str">
            <v>A incluir</v>
          </cell>
        </row>
        <row r="804">
          <cell r="A804">
            <v>41401</v>
          </cell>
          <cell r="B804" t="str">
            <v>Manta Geotêxtil  não tecida com resistência longitudinal a tração 10kN/m, fornecimento e aplicação</v>
          </cell>
          <cell r="C804" t="str">
            <v>M2</v>
          </cell>
          <cell r="D804">
            <v>6.4060979565358416</v>
          </cell>
        </row>
        <row r="805">
          <cell r="A805">
            <v>41403</v>
          </cell>
          <cell r="B805" t="str">
            <v>Passarela metálica p/ pontes rodoviárias com 1,0m de largura, piso em chapa xadrez esp 1/4",
em perfis laminados, inclusive pintura</v>
          </cell>
          <cell r="C805" t="str">
            <v>M</v>
          </cell>
          <cell r="D805">
            <v>1141.6234187479727</v>
          </cell>
        </row>
        <row r="806">
          <cell r="A806">
            <v>41403</v>
          </cell>
          <cell r="B806" t="str">
            <v>Passarela metálica p/ pontes rodoviárias com 1,0m de largura, piso em chapa xadrez esp 1/4",
em perfis laminados, inclusive pintura</v>
          </cell>
          <cell r="C806" t="str">
            <v>M</v>
          </cell>
          <cell r="D806">
            <v>1141.6234187479727</v>
          </cell>
        </row>
        <row r="807">
          <cell r="A807">
            <v>41403</v>
          </cell>
          <cell r="B807" t="str">
            <v>Passarela metálica p/ pontes rodoviárias com 1,0m de largura, piso em chapa xadrez esp 1/4",
em perfis laminados, inclusive pintura</v>
          </cell>
          <cell r="C807" t="str">
            <v>M</v>
          </cell>
          <cell r="D807">
            <v>1141.6234187479727</v>
          </cell>
        </row>
        <row r="808">
          <cell r="A808">
            <v>41404</v>
          </cell>
          <cell r="B808" t="str">
            <v>Pintura em estrutura metálica com tinta epoxídica  inclusive primer</v>
          </cell>
          <cell r="C808" t="str">
            <v>M2</v>
          </cell>
          <cell r="D808">
            <v>37.422964644826465</v>
          </cell>
        </row>
        <row r="809">
          <cell r="A809">
            <v>41405</v>
          </cell>
          <cell r="B809" t="str">
            <v>CAP FLEX 60/85, fornecimento</v>
          </cell>
          <cell r="C809" t="str">
            <v>t</v>
          </cell>
          <cell r="D809">
            <v>3979.3950697372688</v>
          </cell>
        </row>
        <row r="810">
          <cell r="A810">
            <v>41406</v>
          </cell>
          <cell r="B810" t="str">
            <v>Base de escória/argila na proporção 80:20, inclusive aquisição e transporte da escória,
exclusive argila</v>
          </cell>
          <cell r="C810" t="str">
            <v>M3</v>
          </cell>
          <cell r="D810">
            <v>73.64579954589685</v>
          </cell>
          <cell r="E810" t="str">
            <v>A incluir</v>
          </cell>
        </row>
        <row r="811">
          <cell r="A811">
            <v>41407</v>
          </cell>
          <cell r="B811" t="str">
            <v>Controlador Eletrônico Microprocessado 4 fases, fornecimento e instalação</v>
          </cell>
          <cell r="C811" t="str">
            <v>Ud</v>
          </cell>
          <cell r="D811">
            <v>14617.628932857604</v>
          </cell>
        </row>
        <row r="812">
          <cell r="A812">
            <v>41408</v>
          </cell>
          <cell r="B812" t="str">
            <v>Botoeira com sinal sonoro, fornecimento e instalação</v>
          </cell>
          <cell r="C812" t="str">
            <v>Ud</v>
          </cell>
          <cell r="D812">
            <v>3750.5189750243271</v>
          </cell>
        </row>
        <row r="813">
          <cell r="A813">
            <v>41409</v>
          </cell>
          <cell r="B813" t="str">
            <v>Anteparo 3 x 300 mm, fornecimento e instalação</v>
          </cell>
          <cell r="C813" t="str">
            <v>Ud</v>
          </cell>
          <cell r="D813">
            <v>642.86409341550427</v>
          </cell>
        </row>
        <row r="814">
          <cell r="A814">
            <v>41410</v>
          </cell>
          <cell r="B814" t="str">
            <v>Cabo flexível 3 x 1,5 mm², fornecimento e instalação</v>
          </cell>
          <cell r="C814" t="str">
            <v>M</v>
          </cell>
          <cell r="D814">
            <v>9.3172234836198502</v>
          </cell>
        </row>
        <row r="815">
          <cell r="A815">
            <v>41415</v>
          </cell>
          <cell r="B815">
            <v>7</v>
          </cell>
          <cell r="C815" t="str">
            <v>M3</v>
          </cell>
          <cell r="D815">
            <v>548.00518975024318</v>
          </cell>
          <cell r="E815" t="str">
            <v>A incluir</v>
          </cell>
        </row>
        <row r="816">
          <cell r="A816">
            <v>41454</v>
          </cell>
          <cell r="B816" t="str">
            <v>Aluguel de container tipo vestiário, 2 luminárias, piso especial e janela</v>
          </cell>
          <cell r="C816" t="str">
            <v>Mes</v>
          </cell>
          <cell r="D816">
            <v>764.24748621472588</v>
          </cell>
        </row>
        <row r="817">
          <cell r="A817">
            <v>41455</v>
          </cell>
          <cell r="B817" t="str">
            <v>Aluguel de container tipo refeitório (2 unidades acopladas), c/ 2 aparelhos de ar condicionado,
4 lumináriase 4 janelas de vidro</v>
          </cell>
          <cell r="C817" t="str">
            <v>Mes</v>
          </cell>
          <cell r="D817">
            <v>2313.4933506325006</v>
          </cell>
        </row>
        <row r="818">
          <cell r="A818">
            <v>41456</v>
          </cell>
          <cell r="B818" t="str">
            <v>Aluguel de container tipo refeitório (3 unidades acopladas), c/ 3 aparelhos de ar condiocionado
, 6 luminárias e 6 janelas de vidro</v>
          </cell>
          <cell r="C818" t="str">
            <v>Mes</v>
          </cell>
          <cell r="D818">
            <v>3470.2481349335062</v>
          </cell>
        </row>
        <row r="819">
          <cell r="A819">
            <v>41495</v>
          </cell>
          <cell r="B819" t="str">
            <v>Mobilização e desmobilização de container até 50 km</v>
          </cell>
          <cell r="C819" t="str">
            <v>Ud</v>
          </cell>
          <cell r="D819">
            <v>1223.7268893934479</v>
          </cell>
        </row>
        <row r="820">
          <cell r="A820">
            <v>41496</v>
          </cell>
          <cell r="B820" t="str">
            <v>Mobilização e desmobilização de container de 51 km até 150 km</v>
          </cell>
          <cell r="C820" t="str">
            <v>Ud</v>
          </cell>
          <cell r="D820">
            <v>1833.498216023354</v>
          </cell>
        </row>
        <row r="821">
          <cell r="A821">
            <v>41497</v>
          </cell>
          <cell r="B821" t="str">
            <v>Mobilização e desmobilização de container acima de 150 km</v>
          </cell>
          <cell r="C821" t="str">
            <v>Ud</v>
          </cell>
          <cell r="D821">
            <v>3877.262406746675</v>
          </cell>
        </row>
        <row r="822">
          <cell r="A822">
            <v>41498</v>
          </cell>
          <cell r="B822" t="str">
            <v>Barracão com sanitário, em chapa compensada 12 mm e pont. 8x8cm, piso cimentado e
cobertura em telha de fibroc. 6mm, incl. ponto de luz e cx. inspeção</v>
          </cell>
          <cell r="C822" t="str">
            <v>M2</v>
          </cell>
          <cell r="D822">
            <v>837.95815763866347</v>
          </cell>
        </row>
        <row r="823">
          <cell r="A823">
            <v>41499</v>
          </cell>
          <cell r="B823" t="str">
            <v>Rede de esgoto, contendo fossa e filtro, incl. tubos e conexões de ligação entre caixas,
considerando distância de 25m</v>
          </cell>
          <cell r="C823" t="str">
            <v>M</v>
          </cell>
          <cell r="D823">
            <v>416.2585144339929</v>
          </cell>
        </row>
        <row r="824">
          <cell r="A824">
            <v>41500</v>
          </cell>
          <cell r="B824" t="str">
            <v>Placa de obra nas dimensões de 3,0 x 6,0 m, padrão DER-ES</v>
          </cell>
          <cell r="C824" t="str">
            <v>M2</v>
          </cell>
          <cell r="D824">
            <v>329.93837171586114</v>
          </cell>
        </row>
        <row r="825">
          <cell r="A825">
            <v>41501</v>
          </cell>
          <cell r="B825" t="str">
            <v>Rede de água c/ padrão de entrada d'água diâm. 3/4" conf. CESAN, incl. tubos e conexões p/
aliment., distrib., extravas. e limp., cons. o padrão a 25m</v>
          </cell>
          <cell r="C825" t="str">
            <v>M</v>
          </cell>
          <cell r="D825">
            <v>53.543626337982481</v>
          </cell>
        </row>
        <row r="826">
          <cell r="A826">
            <v>41503</v>
          </cell>
          <cell r="B826" t="str">
            <v>Rede de luz, incl. padrão entr. energia trifás. cabo ligação até barracões, quadro distrib., disj. e
chave de força, cons. 20m entre padrão entr.e QDG</v>
          </cell>
          <cell r="C826" t="str">
            <v>M</v>
          </cell>
          <cell r="D826">
            <v>495.304897826792</v>
          </cell>
        </row>
        <row r="827">
          <cell r="A827">
            <v>41505</v>
          </cell>
          <cell r="B827" t="str">
            <v>Estrutura de madeira lei para telhado de telha ondulada de fibroc. esp. 6mm, c/ pontaletes e
caibros, incl. com cupinicida, excl. telhas</v>
          </cell>
          <cell r="C827" t="str">
            <v>M2</v>
          </cell>
          <cell r="D827">
            <v>113.00681154719429</v>
          </cell>
        </row>
        <row r="828">
          <cell r="A828">
            <v>41506</v>
          </cell>
          <cell r="B828" t="str">
            <v>Cobertura nova de telhas onduladas de fibrocimento 6,0mm, inclusive cumeeiras e acessórios
de fixação</v>
          </cell>
          <cell r="C828" t="str">
            <v>M2</v>
          </cell>
          <cell r="D828">
            <v>56.12228349010703</v>
          </cell>
        </row>
        <row r="829">
          <cell r="A829">
            <v>41526</v>
          </cell>
          <cell r="B829" t="str">
            <v>Pintura acrílica sobre capa asfáltica</v>
          </cell>
          <cell r="C829" t="str">
            <v>M2</v>
          </cell>
          <cell r="D829">
            <v>10.322737593253324</v>
          </cell>
          <cell r="E829" t="str">
            <v>A incluir</v>
          </cell>
        </row>
        <row r="830">
          <cell r="A830">
            <v>41527</v>
          </cell>
          <cell r="B830" t="str">
            <v>Reservatório de fibra de vidro de 1000 L, incl. suporte em madeira de 7x12cm, elevado de 4m</v>
          </cell>
          <cell r="C830" t="str">
            <v>Ud</v>
          </cell>
          <cell r="D830">
            <v>2403.3246837495944</v>
          </cell>
        </row>
        <row r="831">
          <cell r="A831">
            <v>41528</v>
          </cell>
          <cell r="B831" t="str">
            <v>Galpão em peças de madeira 8x8cm e contravent. de 5x7cm, cobertura de telhas de fibroc. de
6mm, incl. ponto e cabo de alimentação da máquina</v>
          </cell>
          <cell r="C831" t="str">
            <v>M2</v>
          </cell>
          <cell r="D831">
            <v>284.02530003243589</v>
          </cell>
        </row>
        <row r="832">
          <cell r="A832">
            <v>41529</v>
          </cell>
          <cell r="B832" t="str">
            <v>Sanitário e vestiário de 40/60 func., c/ 33,90m², paredes chapa compens. 12mm e pont. 8x8cm
, piso ciment., cobert. telha fibroc., incl. luz e cx. insp</v>
          </cell>
          <cell r="C832" t="str">
            <v>Ud</v>
          </cell>
          <cell r="D832">
            <v>29426.102821926692</v>
          </cell>
        </row>
        <row r="833">
          <cell r="A833">
            <v>41530</v>
          </cell>
          <cell r="B833" t="str">
            <v>Refeitório c/ paredes chapa de comp. 12mm e pont. 8x8cm, piso ciment. e cob. telhas fibroc.
6mm, incl. ponto de luz e cx. de insp. (1,21m²/func/turno)</v>
          </cell>
          <cell r="C833" t="str">
            <v>M2</v>
          </cell>
          <cell r="D833">
            <v>476.7434317223483</v>
          </cell>
        </row>
        <row r="834">
          <cell r="A834">
            <v>41531</v>
          </cell>
          <cell r="B834" t="str">
            <v>Barracão em chapa compensada 12mm e pont. 8x8cm, piso cimentado e cobertura de telhas
fibrocimento 6mm, incl. ponto de luz</v>
          </cell>
          <cell r="C834" t="str">
            <v>M2</v>
          </cell>
          <cell r="D834">
            <v>611.97697048329553</v>
          </cell>
        </row>
        <row r="835">
          <cell r="A835">
            <v>41544</v>
          </cell>
          <cell r="B835" t="str">
            <v>Mobilização e desmobilização de equipamentos com carreta prancha (máximo)</v>
          </cell>
          <cell r="C835" t="str">
            <v>h</v>
          </cell>
          <cell r="D835">
            <v>568.63444696723968</v>
          </cell>
        </row>
        <row r="836">
          <cell r="A836">
            <v>41545</v>
          </cell>
          <cell r="B836" t="str">
            <v>Mobilização e desmobilização de caminhão carroceria (máximo)</v>
          </cell>
          <cell r="C836" t="str">
            <v>h</v>
          </cell>
          <cell r="D836">
            <v>315.9584819980538</v>
          </cell>
        </row>
        <row r="837">
          <cell r="A837">
            <v>41546</v>
          </cell>
          <cell r="B837" t="str">
            <v>Mobilização e desmobilização de caminhão basculante (máximo)</v>
          </cell>
          <cell r="C837" t="str">
            <v>h</v>
          </cell>
          <cell r="D837">
            <v>370.72656503405773</v>
          </cell>
        </row>
        <row r="838">
          <cell r="A838">
            <v>41547</v>
          </cell>
          <cell r="B838" t="str">
            <v>Mobilização e desmobilização de caminhão tanque (6.000 L) (máximo)</v>
          </cell>
          <cell r="C838" t="str">
            <v>h</v>
          </cell>
          <cell r="D838">
            <v>291.83425235160553</v>
          </cell>
        </row>
        <row r="839">
          <cell r="A839">
            <v>41555</v>
          </cell>
          <cell r="B839" t="str">
            <v>Sistema separador de água e óleo</v>
          </cell>
          <cell r="C839" t="str">
            <v>Ud</v>
          </cell>
          <cell r="D839">
            <v>6683.1089847551084</v>
          </cell>
        </row>
        <row r="840">
          <cell r="A840">
            <v>41556</v>
          </cell>
          <cell r="B840" t="str">
            <v>Pó de pedra inclusive fornecimento, espalhamento e transporte</v>
          </cell>
          <cell r="C840" t="str">
            <v>M3</v>
          </cell>
          <cell r="D840">
            <v>73.743107362958156</v>
          </cell>
          <cell r="E840" t="str">
            <v>A incluir</v>
          </cell>
        </row>
        <row r="841">
          <cell r="A841">
            <v>41557</v>
          </cell>
          <cell r="B841" t="str">
            <v>Canaleta de concreto retangular com grelha em barra de aço</v>
          </cell>
          <cell r="C841" t="str">
            <v>M</v>
          </cell>
          <cell r="D841">
            <v>189.82322413233862</v>
          </cell>
        </row>
        <row r="842">
          <cell r="A842">
            <v>41575</v>
          </cell>
          <cell r="B842" t="str">
            <v>Alvenaria de bloco (39 x 19 x 09) cm espessura 09 cm, inclusive transporte da areia, cimento e
bloco</v>
          </cell>
          <cell r="C842" t="str">
            <v>M2</v>
          </cell>
          <cell r="D842">
            <v>69.867012650016207</v>
          </cell>
          <cell r="E842" t="str">
            <v>A incluir</v>
          </cell>
        </row>
        <row r="843">
          <cell r="A843">
            <v>41578</v>
          </cell>
          <cell r="B843" t="str">
            <v>Aluguel de container p/ escritório c/ ar condicionado e banheiro, isolam.térmico e acústico, 2
luminárias, janela de vidro, tomada p/ comput. e telef.</v>
          </cell>
          <cell r="C843" t="str">
            <v>Mes</v>
          </cell>
          <cell r="D843">
            <v>1156.7466753162503</v>
          </cell>
        </row>
        <row r="844">
          <cell r="A844">
            <v>41579</v>
          </cell>
          <cell r="B844" t="str">
            <v>Aluguel de container para almoxarifado</v>
          </cell>
          <cell r="C844" t="str">
            <v>Mes</v>
          </cell>
          <cell r="D844">
            <v>758.99286409341551</v>
          </cell>
        </row>
        <row r="845">
          <cell r="A845">
            <v>41580</v>
          </cell>
          <cell r="B845" t="str">
            <v>Aluguel de container tipo sanitário com 3 vasos sanitários, lavatório, mictório, 5 chuveiros, 2
venezianas e piso especial</v>
          </cell>
          <cell r="C845" t="str">
            <v>Mes</v>
          </cell>
          <cell r="D845">
            <v>1181.7466753162503</v>
          </cell>
        </row>
        <row r="846">
          <cell r="A846">
            <v>41678</v>
          </cell>
          <cell r="B846" t="str">
            <v>Aluguel de container tipo refeitório simples, c/ 1 aparelho de ar condicionado, 2 luminárias e 2
janelas de vidro</v>
          </cell>
          <cell r="C846" t="str">
            <v>Mes</v>
          </cell>
          <cell r="D846">
            <v>1156.7466753162503</v>
          </cell>
        </row>
        <row r="847">
          <cell r="A847">
            <v>42039</v>
          </cell>
          <cell r="B847" t="str">
            <v>Revestimento vegetal por hidrossemeadura com manta de fibras vegetais</v>
          </cell>
          <cell r="C847" t="str">
            <v>M2</v>
          </cell>
          <cell r="D847">
            <v>25.47843010055141</v>
          </cell>
          <cell r="E847" t="str">
            <v>A incluir</v>
          </cell>
        </row>
        <row r="848">
          <cell r="A848">
            <v>42041</v>
          </cell>
          <cell r="B848" t="str">
            <v>Barreira de Siltagem com escoras de eucalipto,  diâm. 0,10m e a altura 1,60m, espaçadas a
cada 2,0 m, 1 reaproveitamento</v>
          </cell>
          <cell r="C848" t="str">
            <v>M</v>
          </cell>
          <cell r="D848">
            <v>28.997729484268568</v>
          </cell>
          <cell r="E848" t="str">
            <v>A incluir</v>
          </cell>
        </row>
        <row r="849">
          <cell r="A849">
            <v>42043</v>
          </cell>
          <cell r="B849" t="str">
            <v>Bonificação de 15,28% sobre aquisição de materiais</v>
          </cell>
          <cell r="C849" t="str">
            <v>%</v>
          </cell>
          <cell r="D849">
            <v>0</v>
          </cell>
        </row>
        <row r="850">
          <cell r="A850">
            <v>42044</v>
          </cell>
          <cell r="B850" t="str">
            <v>Reunião de Comunicação Social inclusive material de consumo</v>
          </cell>
          <cell r="C850" t="str">
            <v>Ud</v>
          </cell>
          <cell r="D850">
            <v>4577.9354524813489</v>
          </cell>
        </row>
        <row r="851">
          <cell r="A851">
            <v>42045</v>
          </cell>
          <cell r="B851">
            <v>7</v>
          </cell>
          <cell r="C851" t="str">
            <v>M3</v>
          </cell>
          <cell r="D851">
            <v>29.605903340901715</v>
          </cell>
        </row>
        <row r="852">
          <cell r="A852">
            <v>42046</v>
          </cell>
          <cell r="B852" t="str">
            <v>Cones para sinalização, fornecimento e colocação</v>
          </cell>
          <cell r="C852" t="str">
            <v>Ud</v>
          </cell>
          <cell r="D852">
            <v>104.52481349335063</v>
          </cell>
        </row>
        <row r="853">
          <cell r="A853">
            <v>42047</v>
          </cell>
          <cell r="B853" t="str">
            <v>Elementos de madeira para sinalização - cavaletes</v>
          </cell>
          <cell r="C853" t="str">
            <v>Ud</v>
          </cell>
          <cell r="D853">
            <v>38.36360687641907</v>
          </cell>
        </row>
        <row r="854">
          <cell r="A854">
            <v>42050</v>
          </cell>
          <cell r="B854" t="str">
            <v>Tela de aço galvanizado ,em malha hexagonal de dupla torção, tipo 8,0cm x 10,0cm, com fios de diâmetro 2,7mm, tudo incluído, fornecimento e execução</v>
          </cell>
          <cell r="C854" t="str">
            <v>M2</v>
          </cell>
          <cell r="D854">
            <v>164.93674991891015</v>
          </cell>
          <cell r="E854" t="str">
            <v>A incluir</v>
          </cell>
        </row>
        <row r="855">
          <cell r="A855">
            <v>42199</v>
          </cell>
          <cell r="B855" t="str">
            <v>Conformação manual de taludes</v>
          </cell>
          <cell r="C855" t="str">
            <v>M2</v>
          </cell>
          <cell r="D855">
            <v>1.7839766461239053</v>
          </cell>
        </row>
        <row r="856">
          <cell r="A856">
            <v>42200</v>
          </cell>
          <cell r="B856" t="str">
            <v>Hidrossemeadura simples em taludes</v>
          </cell>
          <cell r="C856" t="str">
            <v>M2</v>
          </cell>
          <cell r="D856">
            <v>9.0253000324359398</v>
          </cell>
        </row>
        <row r="857">
          <cell r="A857">
            <v>42201</v>
          </cell>
          <cell r="B857" t="str">
            <v>Hidrossemeadura simples em terrenos planos</v>
          </cell>
          <cell r="C857" t="str">
            <v>M2</v>
          </cell>
          <cell r="D857">
            <v>7.1196886149854031</v>
          </cell>
        </row>
        <row r="858">
          <cell r="A858">
            <v>42202</v>
          </cell>
          <cell r="B858" t="str">
            <v>Arborização para paisagismo (mudas viveiro de espera) com altura até 150 cm</v>
          </cell>
          <cell r="C858" t="str">
            <v>Ud</v>
          </cell>
          <cell r="D858">
            <v>123.42685695750892</v>
          </cell>
          <cell r="E858" t="str">
            <v>A incluir</v>
          </cell>
        </row>
        <row r="859">
          <cell r="A859">
            <v>42203</v>
          </cell>
          <cell r="B859" t="str">
            <v>Arborização para paisagismo ( mudas viveiro de espera) com altura maior que 150 cm</v>
          </cell>
          <cell r="C859" t="str">
            <v>Ud</v>
          </cell>
          <cell r="D859">
            <v>195.62925721699642</v>
          </cell>
          <cell r="E859" t="str">
            <v>A incluir</v>
          </cell>
        </row>
        <row r="860">
          <cell r="A860">
            <v>42204</v>
          </cell>
          <cell r="B860" t="str">
            <v>Reflorestamento com espécies nativas da mata atlântica, mudas em sacolas ou tubetes</v>
          </cell>
          <cell r="C860" t="str">
            <v>Ud</v>
          </cell>
          <cell r="D860">
            <v>52.943561466104448</v>
          </cell>
          <cell r="E860" t="str">
            <v>A incluir</v>
          </cell>
        </row>
        <row r="861">
          <cell r="A861">
            <v>42206</v>
          </cell>
          <cell r="B861" t="str">
            <v>Grama em placas, fornecimento e plantio (sem fixação com estacas)</v>
          </cell>
          <cell r="C861" t="str">
            <v>M2</v>
          </cell>
          <cell r="D861">
            <v>20.572494323710671</v>
          </cell>
          <cell r="E861" t="str">
            <v>A incluir</v>
          </cell>
        </row>
        <row r="862">
          <cell r="A862">
            <v>42207</v>
          </cell>
          <cell r="B862" t="str">
            <v>Gramíneas em sementes, fornecimento e plantio a lanço</v>
          </cell>
          <cell r="C862" t="str">
            <v>M2</v>
          </cell>
          <cell r="D862">
            <v>4.1599091793707421</v>
          </cell>
        </row>
        <row r="863">
          <cell r="A863">
            <v>42208</v>
          </cell>
          <cell r="B863" t="str">
            <v>Gramínea em leiva, extração</v>
          </cell>
          <cell r="C863" t="str">
            <v>M2</v>
          </cell>
          <cell r="D863">
            <v>2.1569899448589038</v>
          </cell>
        </row>
        <row r="864">
          <cell r="A864">
            <v>42209</v>
          </cell>
          <cell r="B864" t="str">
            <v>Gramínea em leiva, extração, plantio e transporte</v>
          </cell>
          <cell r="C864" t="str">
            <v>M2</v>
          </cell>
          <cell r="D864">
            <v>10.233538760947129</v>
          </cell>
          <cell r="E864" t="str">
            <v>A incluir</v>
          </cell>
        </row>
        <row r="865">
          <cell r="A865">
            <v>42210</v>
          </cell>
          <cell r="B865" t="str">
            <v>Grama  em placas em taludes com estacas de madeira, fornecimento e plantio</v>
          </cell>
          <cell r="C865" t="str">
            <v>M2</v>
          </cell>
          <cell r="D865">
            <v>24.002594875121634</v>
          </cell>
          <cell r="E865" t="str">
            <v>A incluir</v>
          </cell>
        </row>
        <row r="866">
          <cell r="A866">
            <v>42211</v>
          </cell>
          <cell r="B866" t="str">
            <v>Reestabilização de base com adição de 50% de brita, inclusive fornecimento e transporte da
brita</v>
          </cell>
          <cell r="C866" t="str">
            <v>M3</v>
          </cell>
          <cell r="D866">
            <v>96.172559195588704</v>
          </cell>
          <cell r="E866" t="str">
            <v>A incluir</v>
          </cell>
        </row>
        <row r="867">
          <cell r="A867">
            <v>42225</v>
          </cell>
          <cell r="B867" t="str">
            <v>Escalonamento de taludes com escavadeira</v>
          </cell>
          <cell r="C867" t="str">
            <v>M3</v>
          </cell>
          <cell r="D867">
            <v>9.9091793707427822</v>
          </cell>
        </row>
        <row r="868">
          <cell r="A868">
            <v>42227</v>
          </cell>
          <cell r="B868" t="str">
            <v>Decapagem de pedreira, 1ª categoria, com escavadeira</v>
          </cell>
          <cell r="C868" t="str">
            <v>M3</v>
          </cell>
          <cell r="D868">
            <v>5.9033409017191047</v>
          </cell>
        </row>
        <row r="869">
          <cell r="A869">
            <v>42229</v>
          </cell>
          <cell r="B869" t="str">
            <v>Lavagem de brita para tratamento</v>
          </cell>
          <cell r="C869" t="str">
            <v>M3</v>
          </cell>
          <cell r="D869">
            <v>27.894907557573788</v>
          </cell>
        </row>
        <row r="870">
          <cell r="A870">
            <v>42237</v>
          </cell>
          <cell r="B870" t="str">
            <v>Hidrossemeadura simples</v>
          </cell>
          <cell r="C870" t="str">
            <v>M2</v>
          </cell>
          <cell r="D870">
            <v>6.325008108984755</v>
          </cell>
        </row>
        <row r="871">
          <cell r="A871">
            <v>42239</v>
          </cell>
          <cell r="B871" t="str">
            <v>Escoramento de O.A.E. diretamente sobre o solo, inclusive fornecimento e transporte das
madeiras</v>
          </cell>
          <cell r="C871" t="str">
            <v>M3</v>
          </cell>
          <cell r="D871">
            <v>193.09925397340251</v>
          </cell>
          <cell r="E871" t="str">
            <v>A incluir</v>
          </cell>
        </row>
        <row r="872">
          <cell r="A872">
            <v>42239</v>
          </cell>
          <cell r="B872" t="str">
            <v>Escoramento de O.A.E. diretamente sobre o solo, inclusive fornecimento e transporte das
madeiras</v>
          </cell>
          <cell r="C872" t="str">
            <v>M3</v>
          </cell>
          <cell r="D872">
            <v>193.09925397340251</v>
          </cell>
          <cell r="E872" t="str">
            <v>A incluir</v>
          </cell>
        </row>
        <row r="873">
          <cell r="A873">
            <v>42239</v>
          </cell>
          <cell r="B873" t="str">
            <v>Escoramento de O.A.E. diretamente sobre o solo, inclusive fornecimento e transporte das
madeiras</v>
          </cell>
          <cell r="C873" t="str">
            <v>M3</v>
          </cell>
          <cell r="D873">
            <v>193.09925397340251</v>
          </cell>
          <cell r="E873" t="str">
            <v>A incluir</v>
          </cell>
        </row>
        <row r="874">
          <cell r="A874">
            <v>42256</v>
          </cell>
          <cell r="B874" t="str">
            <v>Ponte provisoria para movimentação de equipamentos de execução de fundação composta de
passadiço de madeira sobre estacas de madeira</v>
          </cell>
          <cell r="C874" t="str">
            <v>M2</v>
          </cell>
          <cell r="D874">
            <v>4891.3882581900743</v>
          </cell>
          <cell r="E874" t="str">
            <v>A incluir</v>
          </cell>
        </row>
        <row r="875">
          <cell r="A875">
            <v>42257</v>
          </cell>
          <cell r="B875" t="str">
            <v>Aterro com areia, exceto fornecimento da areia</v>
          </cell>
          <cell r="C875" t="str">
            <v>M3</v>
          </cell>
          <cell r="D875">
            <v>9.5361660720077843</v>
          </cell>
        </row>
        <row r="876">
          <cell r="A876">
            <v>42475</v>
          </cell>
          <cell r="B876" t="str">
            <v>Concreto estrutural fck = 10,0 MPa, inclusive transportes areia, cimento e pedra britada</v>
          </cell>
          <cell r="C876" t="str">
            <v>M3</v>
          </cell>
          <cell r="D876">
            <v>634.97405124878355</v>
          </cell>
          <cell r="E876" t="str">
            <v>A incluir</v>
          </cell>
        </row>
        <row r="877">
          <cell r="A877">
            <v>42476</v>
          </cell>
          <cell r="B877" t="str">
            <v>Fita isolante em rolo de 19 mm x 20 m, número 33 Scoth ou equivalente</v>
          </cell>
          <cell r="C877" t="str">
            <v>Ud</v>
          </cell>
          <cell r="D877">
            <v>44.234511839117737</v>
          </cell>
        </row>
        <row r="878">
          <cell r="A878">
            <v>42511</v>
          </cell>
          <cell r="B878" t="str">
            <v>Aluguel de container p/ escritório com ar condicionado, isolamento term/acust., 2 luminárias,
janela de vidro, tomadas computador e telefone</v>
          </cell>
          <cell r="C878" t="str">
            <v>Mes</v>
          </cell>
          <cell r="D878">
            <v>1081.7466753162503</v>
          </cell>
        </row>
        <row r="879">
          <cell r="A879">
            <v>42512</v>
          </cell>
          <cell r="B879" t="str">
            <v>Carga de material de 1ª categoria em Vias Urbanas</v>
          </cell>
          <cell r="C879" t="str">
            <v>M3</v>
          </cell>
          <cell r="D879">
            <v>5.2789490755757376</v>
          </cell>
        </row>
        <row r="880">
          <cell r="A880">
            <v>42513</v>
          </cell>
          <cell r="B880" t="str">
            <v>Carga de material de 2ª categoria (solo, areia, brita, excl. rocha escavada) em Vias Urbanas</v>
          </cell>
          <cell r="C880" t="str">
            <v>M3</v>
          </cell>
          <cell r="D880">
            <v>6.8520921180668166</v>
          </cell>
        </row>
        <row r="881">
          <cell r="A881">
            <v>42514</v>
          </cell>
          <cell r="B881" t="str">
            <v>Carga de material de 3ª categoria (rocha) em Vias Urbanas</v>
          </cell>
          <cell r="C881" t="str">
            <v>M3</v>
          </cell>
          <cell r="D881">
            <v>10.679532922478105</v>
          </cell>
        </row>
        <row r="882">
          <cell r="A882">
            <v>42515</v>
          </cell>
          <cell r="B882" t="str">
            <v>Compactação de aterros 100% PN em Vias Urbanas</v>
          </cell>
          <cell r="C882" t="str">
            <v>M3</v>
          </cell>
          <cell r="D882">
            <v>8.1495296788842033</v>
          </cell>
        </row>
        <row r="883">
          <cell r="A883">
            <v>42523</v>
          </cell>
          <cell r="B883" t="str">
            <v>Escalonamento de taludes com escavadeira em Vias Urbanas</v>
          </cell>
          <cell r="C883" t="str">
            <v>M3</v>
          </cell>
          <cell r="D883">
            <v>11.895880635744405</v>
          </cell>
        </row>
        <row r="884">
          <cell r="A884">
            <v>42524</v>
          </cell>
          <cell r="B884" t="str">
            <v>Pintura de setas e zebrados em material termoplástico - 5 anos ( por extrusão)</v>
          </cell>
          <cell r="C884" t="str">
            <v>M2</v>
          </cell>
          <cell r="D884">
            <v>94.145313006811534</v>
          </cell>
        </row>
        <row r="885">
          <cell r="A885">
            <v>42529</v>
          </cell>
          <cell r="B885" t="str">
            <v>Junta perfil elastomérico de vedação p/pontes c/abertura média de 25mm ± 10 mm, inclus.
lábios poliméricos-Marca Ref JEENE-JJ2540 VV (constr.)</v>
          </cell>
          <cell r="C885" t="str">
            <v>M</v>
          </cell>
          <cell r="D885">
            <v>509.37398637690558</v>
          </cell>
        </row>
        <row r="886">
          <cell r="A886">
            <v>42545</v>
          </cell>
          <cell r="B886" t="str">
            <v>Emulsão RL-1C- FLEX (Emulflex RL-1C-E), fornecimento</v>
          </cell>
          <cell r="C886" t="str">
            <v>t</v>
          </cell>
          <cell r="D886">
            <v>3868.0506000648716</v>
          </cell>
        </row>
        <row r="887">
          <cell r="A887">
            <v>42547</v>
          </cell>
          <cell r="B887" t="str">
            <v>Espalhamento de material de 1ª categoria com motoniveladora</v>
          </cell>
          <cell r="C887" t="str">
            <v>M3</v>
          </cell>
          <cell r="D887">
            <v>2.2137528381446643</v>
          </cell>
        </row>
        <row r="888">
          <cell r="A888">
            <v>42576</v>
          </cell>
          <cell r="B888" t="str">
            <v>Escavação, carga de material de 3ª categoria (fogo controlado) em Vias Urbanas</v>
          </cell>
          <cell r="C888" t="str">
            <v>M3</v>
          </cell>
          <cell r="D888">
            <v>160.35517353227374</v>
          </cell>
        </row>
        <row r="889">
          <cell r="A889">
            <v>42577</v>
          </cell>
          <cell r="B889" t="str">
            <v>Escavação e carga de material de barreira (remoção) em Vias Urbanas</v>
          </cell>
          <cell r="C889" t="str">
            <v>M3</v>
          </cell>
          <cell r="D889">
            <v>13.623094388582549</v>
          </cell>
        </row>
        <row r="890">
          <cell r="A890">
            <v>42578</v>
          </cell>
          <cell r="B890" t="str">
            <v>Escavação e carga de material de 1ª categoria com escavadeira em Vias Urbanas</v>
          </cell>
          <cell r="C890" t="str">
            <v>M3</v>
          </cell>
          <cell r="D890">
            <v>4.9870256243918263</v>
          </cell>
        </row>
        <row r="891">
          <cell r="A891">
            <v>42580</v>
          </cell>
          <cell r="B891" t="str">
            <v>Escavação e carga de material de 2ª categoria com escavadeira em Vias Urbanas</v>
          </cell>
          <cell r="C891" t="str">
            <v>M3</v>
          </cell>
          <cell r="D891">
            <v>7.3629581576386629</v>
          </cell>
        </row>
        <row r="892">
          <cell r="A892">
            <v>42582</v>
          </cell>
          <cell r="B892" t="str">
            <v>Escavação e carga de material de 3ª categoria (H bancada &gt;1,0 m) em Vias Urbanas</v>
          </cell>
          <cell r="C892" t="str">
            <v>M3</v>
          </cell>
          <cell r="D892">
            <v>73.783652286733698</v>
          </cell>
        </row>
        <row r="893">
          <cell r="A893">
            <v>42586</v>
          </cell>
          <cell r="B893" t="str">
            <v>Fragmentação de rocha (fogacheamento) em Vias Urbanas</v>
          </cell>
          <cell r="C893" t="str">
            <v>M3</v>
          </cell>
          <cell r="D893">
            <v>71.699643204670778</v>
          </cell>
        </row>
        <row r="894">
          <cell r="A894">
            <v>42587</v>
          </cell>
          <cell r="B894" t="str">
            <v>Limpeza de acostamento em Vias Urbanas</v>
          </cell>
          <cell r="C894" t="str">
            <v>M2</v>
          </cell>
          <cell r="D894">
            <v>1.2487836522867337</v>
          </cell>
        </row>
        <row r="895">
          <cell r="A895">
            <v>42590</v>
          </cell>
          <cell r="B895" t="str">
            <v>Limpeza e desmatamento em área alagada (pântano) com ferr. man., incl. moto serra em Vias
Urbanas</v>
          </cell>
          <cell r="C895" t="str">
            <v>M2</v>
          </cell>
          <cell r="D895">
            <v>12.16347713266299</v>
          </cell>
        </row>
        <row r="896">
          <cell r="A896">
            <v>42591</v>
          </cell>
          <cell r="B896" t="str">
            <v>Pré-fissuramento de taludes de rocha em Vias Urbanas</v>
          </cell>
          <cell r="C896" t="str">
            <v>M2</v>
          </cell>
          <cell r="D896">
            <v>53.503081414206939</v>
          </cell>
        </row>
        <row r="897">
          <cell r="A897">
            <v>42592</v>
          </cell>
          <cell r="B897" t="str">
            <v>Recomposição vegetal de jazidas, empréstimos e bota-fora em Vias Urbanas</v>
          </cell>
          <cell r="C897" t="str">
            <v>M2</v>
          </cell>
          <cell r="D897">
            <v>20.783327927343496</v>
          </cell>
          <cell r="E897" t="str">
            <v>A incluir</v>
          </cell>
        </row>
        <row r="898">
          <cell r="A898">
            <v>42593</v>
          </cell>
          <cell r="B898" t="str">
            <v>Remoção de solos moles, incluindo carregamento mecânico com escavadeira hidráulica em
Vias Urbanas</v>
          </cell>
          <cell r="C898" t="str">
            <v>M3</v>
          </cell>
          <cell r="D898">
            <v>43.666882906260135</v>
          </cell>
        </row>
        <row r="899">
          <cell r="A899">
            <v>42596</v>
          </cell>
          <cell r="B899" t="str">
            <v>Transporte horizontal com trator de lâmina de material de 1ª cat. DMTaté 50m em Vias
Urbanas</v>
          </cell>
          <cell r="C899" t="str">
            <v>M3</v>
          </cell>
          <cell r="D899">
            <v>8.0522218618228987</v>
          </cell>
        </row>
        <row r="900">
          <cell r="A900">
            <v>42608</v>
          </cell>
          <cell r="B900" t="str">
            <v>Apicoamento manual de superfície de concreto em Vias Urbanas</v>
          </cell>
          <cell r="C900" t="str">
            <v>M2</v>
          </cell>
          <cell r="D900">
            <v>30.951994810249758</v>
          </cell>
        </row>
        <row r="901">
          <cell r="A901">
            <v>42609</v>
          </cell>
          <cell r="B901" t="str">
            <v>Apiloamento manual em Vias Urbanas</v>
          </cell>
          <cell r="C901" t="str">
            <v>M3</v>
          </cell>
          <cell r="D901">
            <v>66.15309763217644</v>
          </cell>
        </row>
        <row r="902">
          <cell r="A902">
            <v>42611</v>
          </cell>
          <cell r="B902" t="str">
            <v>Argamassa cimento e areia traço 1:4 em Vias Urbanas</v>
          </cell>
          <cell r="C902" t="str">
            <v>M3</v>
          </cell>
          <cell r="D902">
            <v>576.65423289004218</v>
          </cell>
          <cell r="E902" t="str">
            <v>A incluir</v>
          </cell>
        </row>
        <row r="903">
          <cell r="A903">
            <v>42612</v>
          </cell>
          <cell r="B903" t="str">
            <v>Argamassa cimento (nata) em Vias Urbanas</v>
          </cell>
          <cell r="C903" t="str">
            <v>M3</v>
          </cell>
          <cell r="D903">
            <v>1027.992215374635</v>
          </cell>
          <cell r="E903" t="str">
            <v>A incluir</v>
          </cell>
        </row>
        <row r="904">
          <cell r="A904">
            <v>42613</v>
          </cell>
          <cell r="B904" t="str">
            <v>Argamassa de cimento e areia, traço 1:4, consumo de cimento 400 kg/m³ em Vias Urbanas</v>
          </cell>
          <cell r="C904" t="str">
            <v>M3</v>
          </cell>
          <cell r="D904">
            <v>591.66396367174821</v>
          </cell>
          <cell r="E904" t="str">
            <v>A incluir</v>
          </cell>
        </row>
        <row r="905">
          <cell r="A905">
            <v>42614</v>
          </cell>
          <cell r="B905" t="str">
            <v>Tubos de ferro fundido diâmetro 0,90 m, assentamento em Vias Urbanas</v>
          </cell>
          <cell r="C905" t="str">
            <v>M</v>
          </cell>
          <cell r="D905">
            <v>214.48264677262407</v>
          </cell>
          <cell r="E905" t="str">
            <v>A incluir</v>
          </cell>
        </row>
        <row r="906">
          <cell r="A906">
            <v>42615</v>
          </cell>
          <cell r="B906" t="str">
            <v>Berço de concreto ciclópico para BDTC diâmetro 0,60 m em Via Urbanas</v>
          </cell>
          <cell r="C906" t="str">
            <v>M</v>
          </cell>
          <cell r="D906">
            <v>304.98702562439183</v>
          </cell>
          <cell r="E906" t="str">
            <v>A incluir</v>
          </cell>
        </row>
        <row r="907">
          <cell r="A907">
            <v>42635</v>
          </cell>
          <cell r="B907" t="str">
            <v>Boca de BDCC 2,00 x 1,20m conforme projeto em Vias Urbanas</v>
          </cell>
          <cell r="C907" t="str">
            <v>Ud</v>
          </cell>
          <cell r="D907">
            <v>15725.324359390204</v>
          </cell>
        </row>
        <row r="908">
          <cell r="A908">
            <v>42658</v>
          </cell>
          <cell r="B908" t="str">
            <v>Tela de aço soldada Telcon Q-196 ou similar, fornecimento e assentamento.</v>
          </cell>
          <cell r="C908" t="str">
            <v>M2</v>
          </cell>
          <cell r="D908">
            <v>45.775218942588388</v>
          </cell>
        </row>
        <row r="909">
          <cell r="A909">
            <v>42660</v>
          </cell>
          <cell r="B909" t="str">
            <v>Concreto projetado com cimento especial, inclusive aditivo de pega Sigunit STM-35 AF</v>
          </cell>
          <cell r="C909" t="str">
            <v>M3</v>
          </cell>
          <cell r="D909">
            <v>1157.4927019137203</v>
          </cell>
        </row>
        <row r="910">
          <cell r="A910">
            <v>42660</v>
          </cell>
          <cell r="B910" t="str">
            <v>Concreto projetado com cimento especial, inclusive aditivo de pega Sigunit STM-35 AF</v>
          </cell>
          <cell r="C910" t="str">
            <v>M3</v>
          </cell>
          <cell r="D910">
            <v>1157.4927019137203</v>
          </cell>
        </row>
        <row r="911">
          <cell r="A911">
            <v>42660</v>
          </cell>
          <cell r="B911" t="str">
            <v>Concreto projetado com cimento especial, inclusive aditivo de pega Sigunit STM-35 AF</v>
          </cell>
          <cell r="C911" t="str">
            <v>M3</v>
          </cell>
          <cell r="D911">
            <v>1157.4927019137203</v>
          </cell>
        </row>
        <row r="912">
          <cell r="A912">
            <v>42673</v>
          </cell>
          <cell r="B912" t="str">
            <v>Base de brita 1, inclusive fornecimento, exclusive transporte da brita</v>
          </cell>
          <cell r="C912" t="str">
            <v>M3</v>
          </cell>
          <cell r="D912">
            <v>175.26759649691857</v>
          </cell>
        </row>
        <row r="913">
          <cell r="A913">
            <v>42675</v>
          </cell>
          <cell r="B913" t="str">
            <v>Sub-base de brita 1, inclusive fornecimento, exclusive transporte da brita</v>
          </cell>
          <cell r="C913" t="str">
            <v>M3</v>
          </cell>
          <cell r="D913">
            <v>175.26759649691857</v>
          </cell>
        </row>
        <row r="914">
          <cell r="A914">
            <v>42676</v>
          </cell>
          <cell r="B914" t="str">
            <v>Bueiro Metálico BSTM - D= 3,00 m - T.L. com tratamento epóxi e=2,7 mm - método não
destrutivo em Vias Urbanas</v>
          </cell>
          <cell r="C914" t="str">
            <v>M</v>
          </cell>
          <cell r="D914">
            <v>20669.453454427505</v>
          </cell>
          <cell r="E914" t="str">
            <v>A incluir</v>
          </cell>
        </row>
        <row r="915">
          <cell r="A915">
            <v>42677</v>
          </cell>
          <cell r="B915" t="str">
            <v>Bueiro Metálico BSTM - D=3,05m - MP-152 com tratamento epóxi e=2,7mm - método
destrutivo, inclusive lastro de brita em Vias Urbanas</v>
          </cell>
          <cell r="C915" t="str">
            <v>M</v>
          </cell>
          <cell r="D915">
            <v>16578.77878689588</v>
          </cell>
          <cell r="E915" t="str">
            <v>A incluir</v>
          </cell>
        </row>
        <row r="916">
          <cell r="A916">
            <v>42678</v>
          </cell>
          <cell r="B916" t="str">
            <v>Caiação de meio fios, sarjetas, etc. em Vias Urbanas</v>
          </cell>
          <cell r="C916" t="str">
            <v>M2</v>
          </cell>
          <cell r="D916">
            <v>8.2062925721699624</v>
          </cell>
        </row>
        <row r="917">
          <cell r="A917">
            <v>42679</v>
          </cell>
          <cell r="B917" t="str">
            <v>Caixa Boca de Lobo em bloco pré-moldado 1,20 x 1,20m em Vias Urbanas</v>
          </cell>
          <cell r="C917" t="str">
            <v>Ud</v>
          </cell>
          <cell r="D917">
            <v>5346.6996432046708</v>
          </cell>
        </row>
        <row r="918">
          <cell r="A918">
            <v>42680</v>
          </cell>
          <cell r="B918" t="str">
            <v>Caixa coletora concreto armado H= 2,00m, inclusive escavação em Vias Urbanas</v>
          </cell>
          <cell r="C918" t="str">
            <v>Ud</v>
          </cell>
          <cell r="D918">
            <v>5167.6289328576058</v>
          </cell>
        </row>
        <row r="919">
          <cell r="A919">
            <v>42681</v>
          </cell>
          <cell r="B919" t="str">
            <v>Caixa coletora concreto armado H= 2,50m, inclusive escavação em Vias Urbanas</v>
          </cell>
          <cell r="C919" t="str">
            <v>Ud</v>
          </cell>
          <cell r="D919">
            <v>6334.3091144988648</v>
          </cell>
        </row>
        <row r="920">
          <cell r="A920">
            <v>42682</v>
          </cell>
          <cell r="B920" t="str">
            <v>Caixa coletora em bloco pré-moldado para d=0,60m (1,00 x 1,00m) em Vias Urbanas</v>
          </cell>
          <cell r="C920" t="str">
            <v>Ud</v>
          </cell>
          <cell r="D920">
            <v>2742.4180992539732</v>
          </cell>
          <cell r="E920" t="str">
            <v>A incluir</v>
          </cell>
        </row>
        <row r="921">
          <cell r="A921">
            <v>42683</v>
          </cell>
          <cell r="B921" t="str">
            <v>Caixa de concreto para BSTC diâmetro 0,40 m H=1,60 m em Vias Urbanas</v>
          </cell>
          <cell r="C921" t="str">
            <v>Ud</v>
          </cell>
          <cell r="D921">
            <v>2399.6188777165098</v>
          </cell>
          <cell r="E921" t="str">
            <v>A incluir</v>
          </cell>
        </row>
        <row r="922">
          <cell r="A922">
            <v>42684</v>
          </cell>
          <cell r="B922" t="str">
            <v>Caixa de concreto para BSTC diâmetro 0,60m H=2,00m em Vias Urbanas</v>
          </cell>
          <cell r="C922" t="str">
            <v>Ud</v>
          </cell>
          <cell r="D922">
            <v>3683.9847551086605</v>
          </cell>
          <cell r="E922" t="str">
            <v>A incluir</v>
          </cell>
        </row>
        <row r="923">
          <cell r="A923">
            <v>42685</v>
          </cell>
          <cell r="B923" t="str">
            <v>Caixa de concreto para BSTC diâmetro 0,80m H=2,50m em Vias Urbanas</v>
          </cell>
          <cell r="C923" t="str">
            <v>Ud</v>
          </cell>
          <cell r="D923">
            <v>4571.8374959455068</v>
          </cell>
          <cell r="E923" t="str">
            <v>A incluir</v>
          </cell>
        </row>
        <row r="924">
          <cell r="A924">
            <v>42686</v>
          </cell>
          <cell r="B924" t="str">
            <v>Caixa de concreto para BSTC diâmetro 1,00m H=3,00m em Vias Urbanas</v>
          </cell>
          <cell r="C924" t="str">
            <v>Ud</v>
          </cell>
          <cell r="D924">
            <v>5418.2127797599733</v>
          </cell>
          <cell r="E924" t="str">
            <v>A incluir</v>
          </cell>
        </row>
        <row r="925">
          <cell r="A925">
            <v>42687</v>
          </cell>
          <cell r="B925" t="str">
            <v>Caixa de passagem para tubos de D=0,40m H=1,10m em Vias Urbanas</v>
          </cell>
          <cell r="C925" t="str">
            <v>Ud</v>
          </cell>
          <cell r="D925">
            <v>1583.4819980538437</v>
          </cell>
        </row>
        <row r="926">
          <cell r="A926">
            <v>42688</v>
          </cell>
          <cell r="B926" t="str">
            <v>Caixa de passagem para tubos de D=0,60m H=1,30m em Vias Urbanas</v>
          </cell>
          <cell r="C926" t="str">
            <v>Ud</v>
          </cell>
          <cell r="D926">
            <v>2001.3947453778785</v>
          </cell>
        </row>
        <row r="927">
          <cell r="A927">
            <v>42689</v>
          </cell>
          <cell r="B927" t="str">
            <v>Caixa de passagem para tubos de D=0,80m H=1,50m em Vias Urbanas</v>
          </cell>
          <cell r="C927" t="str">
            <v>Ud</v>
          </cell>
          <cell r="D927">
            <v>2523.4430749270186</v>
          </cell>
        </row>
        <row r="928">
          <cell r="A928">
            <v>42690</v>
          </cell>
          <cell r="B928" t="str">
            <v>Caixa de passagem para tubos de D=1,00m H=1,80m em Vias Urbanas</v>
          </cell>
          <cell r="C928" t="str">
            <v>Ud</v>
          </cell>
          <cell r="D928">
            <v>4027.9759974051249</v>
          </cell>
        </row>
        <row r="929">
          <cell r="A929">
            <v>42691</v>
          </cell>
          <cell r="B929" t="str">
            <v>Caixa de passagem (2,50 x 2,50m) em Vias Urbanas</v>
          </cell>
          <cell r="C929" t="str">
            <v>Ud</v>
          </cell>
          <cell r="D929">
            <v>9723.3619850794676</v>
          </cell>
          <cell r="E929" t="str">
            <v>A incluir</v>
          </cell>
        </row>
        <row r="930">
          <cell r="A930">
            <v>42692</v>
          </cell>
          <cell r="B930" t="str">
            <v>Caixa para rede de dutos dimensões 60 x 60 x 60 cm, em Vias Urbanas</v>
          </cell>
          <cell r="C930" t="str">
            <v>Ud</v>
          </cell>
          <cell r="D930">
            <v>776.77586766136869</v>
          </cell>
        </row>
        <row r="931">
          <cell r="A931">
            <v>42693</v>
          </cell>
          <cell r="B931" t="str">
            <v>Caixa para rede de dutos dimensões 100 x100 x100 cm, em Vias Urbanas</v>
          </cell>
          <cell r="C931" t="str">
            <v>M</v>
          </cell>
          <cell r="D931">
            <v>4543.9750243269536</v>
          </cell>
        </row>
        <row r="932">
          <cell r="A932">
            <v>42694</v>
          </cell>
          <cell r="B932" t="str">
            <v>Caixa ralo de elementos pré-moldados em concreto (tudo incluído) em Vias Urbanas</v>
          </cell>
          <cell r="C932" t="str">
            <v>Ud</v>
          </cell>
          <cell r="D932">
            <v>521.37528381446646</v>
          </cell>
          <cell r="E932" t="str">
            <v>A incluir</v>
          </cell>
        </row>
        <row r="933">
          <cell r="A933">
            <v>42697</v>
          </cell>
          <cell r="B933" t="str">
            <v>Canaleta com grelha DP-1, inclusive transporte da grelha em Vias Urbanas</v>
          </cell>
          <cell r="C933" t="str">
            <v>M</v>
          </cell>
          <cell r="D933">
            <v>655.31949399935127</v>
          </cell>
          <cell r="E933" t="str">
            <v>A incluir</v>
          </cell>
        </row>
        <row r="934">
          <cell r="A934">
            <v>42698</v>
          </cell>
          <cell r="B934" t="str">
            <v>Canaleta de concreto, com forma retangular inclusive caiação - parede 12 cm em Vias
Urbanas</v>
          </cell>
          <cell r="C934" t="str">
            <v>M</v>
          </cell>
          <cell r="D934">
            <v>229.50859552384037</v>
          </cell>
          <cell r="E934" t="str">
            <v>A incluir</v>
          </cell>
        </row>
        <row r="935">
          <cell r="A935">
            <v>42699</v>
          </cell>
          <cell r="B935" t="str">
            <v>Canaleta de concreto retangular (0,130m³/m) inclusive caiação em Vias Urbanas</v>
          </cell>
          <cell r="C935" t="str">
            <v>M</v>
          </cell>
          <cell r="D935">
            <v>282.45215698994485</v>
          </cell>
        </row>
        <row r="936">
          <cell r="A936">
            <v>42700</v>
          </cell>
          <cell r="B936" t="str">
            <v>Canaleta de concreto (0,130m³/m) forma trapezoidal inclusive caiação em Vias Urbanas</v>
          </cell>
          <cell r="C936" t="str">
            <v>M</v>
          </cell>
          <cell r="D936">
            <v>200.92442426208237</v>
          </cell>
          <cell r="E936" t="str">
            <v>A incluir</v>
          </cell>
        </row>
        <row r="937">
          <cell r="A937">
            <v>42701</v>
          </cell>
          <cell r="B937" t="str">
            <v>Cerca de tela de arame galvanizado h=1,20m em Vias Urbanas</v>
          </cell>
          <cell r="C937" t="str">
            <v>M2</v>
          </cell>
          <cell r="D937">
            <v>48.832306195264351</v>
          </cell>
        </row>
        <row r="938">
          <cell r="A938">
            <v>42703</v>
          </cell>
          <cell r="B938" t="str">
            <v>Cerca em tela revestida em PVC com mourões de concreto, fornecimento e execução em Vias
Urbanas</v>
          </cell>
          <cell r="C938" t="str">
            <v>M2</v>
          </cell>
          <cell r="D938">
            <v>109.45507622445669</v>
          </cell>
        </row>
        <row r="939">
          <cell r="A939">
            <v>42704</v>
          </cell>
          <cell r="B939" t="str">
            <v>Chapisco com argamassa de cimento e areia 1:3 em Vias Urbanas</v>
          </cell>
          <cell r="C939" t="str">
            <v>M2</v>
          </cell>
          <cell r="D939">
            <v>7.6062277002919236</v>
          </cell>
        </row>
        <row r="940">
          <cell r="A940">
            <v>42705</v>
          </cell>
          <cell r="B940" t="str">
            <v>Chapisco com argamassa de cimento e pedrisco 1:4 em Vias Urbanas</v>
          </cell>
          <cell r="C940" t="str">
            <v>M2</v>
          </cell>
          <cell r="D940">
            <v>13.039247486214723</v>
          </cell>
        </row>
        <row r="941">
          <cell r="A941">
            <v>42706</v>
          </cell>
          <cell r="B941" t="str">
            <v>Colchão drenante de areia para fundação de aterros, exclusive o fornecimento de areia em
Vias Urbanas</v>
          </cell>
          <cell r="C941" t="str">
            <v>M3</v>
          </cell>
          <cell r="D941">
            <v>7.5332468374959447</v>
          </cell>
        </row>
        <row r="942">
          <cell r="A942">
            <v>42707</v>
          </cell>
          <cell r="B942" t="str">
            <v>Colchão drenante de areia para fundação de aterros, inclusive fornecimento e transporte da
areia em Vias Urbanas</v>
          </cell>
          <cell r="C942" t="str">
            <v>M3</v>
          </cell>
          <cell r="D942">
            <v>89.425883879338301</v>
          </cell>
          <cell r="E942" t="str">
            <v>A incluir</v>
          </cell>
        </row>
        <row r="943">
          <cell r="A943">
            <v>42708</v>
          </cell>
          <cell r="B943" t="str">
            <v>Colchão drenante de brita 1 inclusive fornecimento, espalhamento, compactação e transporte
da brita em Vias Urbanas</v>
          </cell>
          <cell r="C943" t="str">
            <v>M3</v>
          </cell>
          <cell r="D943">
            <v>137.57703535517354</v>
          </cell>
          <cell r="E943" t="str">
            <v>A incluir</v>
          </cell>
        </row>
        <row r="944">
          <cell r="A944">
            <v>42709</v>
          </cell>
          <cell r="B944" t="str">
            <v>Colchão drenante de brita 2 inclusive fornecimento, espalhamento, compactação e transporte
da brita em Vias Urbanas</v>
          </cell>
          <cell r="C944" t="str">
            <v>M3</v>
          </cell>
          <cell r="D944">
            <v>137.57703535517354</v>
          </cell>
          <cell r="E944" t="str">
            <v>A incluir</v>
          </cell>
        </row>
        <row r="945">
          <cell r="A945">
            <v>42710</v>
          </cell>
          <cell r="B945" t="str">
            <v>Colchão drenante de brita 3 inclusive fornecimento, espalhamento, compactação e transporte
da brita em Vias Urbanas</v>
          </cell>
          <cell r="C945" t="str">
            <v>M3</v>
          </cell>
          <cell r="D945">
            <v>137.57703535517354</v>
          </cell>
          <cell r="E945" t="str">
            <v>A incluir</v>
          </cell>
        </row>
        <row r="946">
          <cell r="A946">
            <v>42711</v>
          </cell>
          <cell r="B946" t="str">
            <v>Coleta drenante (1,00x1,00) m c/ geotêxtil não tecido RT 16kn/m, inclusive transporte da brita
em Vias Urbanas</v>
          </cell>
          <cell r="C946" t="str">
            <v>M</v>
          </cell>
          <cell r="D946">
            <v>605.54654557249432</v>
          </cell>
          <cell r="E946" t="str">
            <v>A incluir</v>
          </cell>
        </row>
        <row r="947">
          <cell r="A947">
            <v>42712</v>
          </cell>
          <cell r="B947" t="str">
            <v>Concreto armado, dosado para resist. 20 Mpa,  incluindo 60 kg aço CA-50 A, mão de obra p/
corte, dobragem e montagem, exclusive forma em Vias Urbanas</v>
          </cell>
          <cell r="C947" t="str">
            <v>M3</v>
          </cell>
          <cell r="D947">
            <v>1156.1871553681478</v>
          </cell>
        </row>
        <row r="948">
          <cell r="A948">
            <v>42714</v>
          </cell>
          <cell r="B948" t="str">
            <v>Concreto de regularização em Vias Urbanas</v>
          </cell>
          <cell r="C948" t="str">
            <v>M3</v>
          </cell>
          <cell r="D948">
            <v>592.75867661368795</v>
          </cell>
          <cell r="E948" t="str">
            <v>A incluir</v>
          </cell>
        </row>
        <row r="949">
          <cell r="A949">
            <v>42716</v>
          </cell>
          <cell r="B949" t="str">
            <v>Concreto estrutural fck = 20,0 MPa em Vias Urbanas</v>
          </cell>
          <cell r="C949" t="str">
            <v>M3</v>
          </cell>
          <cell r="D949">
            <v>780.6438533895556</v>
          </cell>
          <cell r="E949" t="str">
            <v>A incluir</v>
          </cell>
        </row>
        <row r="950">
          <cell r="A950">
            <v>42717</v>
          </cell>
          <cell r="B950" t="str">
            <v>Concreto estrutural fck = 20,0 MPa com plastificante em Vias Urbanas</v>
          </cell>
          <cell r="C950" t="str">
            <v>M3</v>
          </cell>
          <cell r="D950">
            <v>786.0687641907233</v>
          </cell>
          <cell r="E950" t="str">
            <v>A incluir</v>
          </cell>
        </row>
        <row r="951">
          <cell r="A951">
            <v>42718</v>
          </cell>
          <cell r="B951" t="str">
            <v>Concreto estrutural fck = 25,0 MPa em Vias Urbanas</v>
          </cell>
          <cell r="C951" t="str">
            <v>M3</v>
          </cell>
          <cell r="D951">
            <v>807.99545896853704</v>
          </cell>
          <cell r="E951" t="str">
            <v>A incluir</v>
          </cell>
        </row>
        <row r="952">
          <cell r="A952">
            <v>42719</v>
          </cell>
          <cell r="B952" t="str">
            <v>Concreto estrutural fck = 25,0 MPa com plastificante em Vias Urbanas</v>
          </cell>
          <cell r="C952" t="str">
            <v>M3</v>
          </cell>
          <cell r="D952">
            <v>814.06908855011341</v>
          </cell>
          <cell r="E952" t="str">
            <v>A incluir</v>
          </cell>
        </row>
        <row r="953">
          <cell r="A953">
            <v>42720</v>
          </cell>
          <cell r="B953" t="str">
            <v>Concreto estrutural fck = 30,0 MPa em Vias Urbanas</v>
          </cell>
          <cell r="C953" t="str">
            <v>M3</v>
          </cell>
          <cell r="D953">
            <v>833.2062925721699</v>
          </cell>
          <cell r="E953" t="str">
            <v>A incluir</v>
          </cell>
        </row>
        <row r="954">
          <cell r="A954">
            <v>42721</v>
          </cell>
          <cell r="B954" t="str">
            <v>Concreto estrutural fck = 30,0 MPa com plastificante em Vias Urbanas</v>
          </cell>
          <cell r="C954" t="str">
            <v>M3</v>
          </cell>
          <cell r="D954">
            <v>839.8880960103794</v>
          </cell>
          <cell r="E954" t="str">
            <v>A incluir</v>
          </cell>
        </row>
        <row r="955">
          <cell r="A955">
            <v>42722</v>
          </cell>
          <cell r="B955" t="str">
            <v>Concreto estrutural fck = 30,0 MPa com micro-silica e Sikacrete BR ou equivalente em Vias
Urbanas</v>
          </cell>
          <cell r="C955" t="str">
            <v>M3</v>
          </cell>
          <cell r="D955">
            <v>982.10347064547523</v>
          </cell>
          <cell r="E955" t="str">
            <v>A incluir</v>
          </cell>
        </row>
        <row r="956">
          <cell r="A956">
            <v>42723</v>
          </cell>
          <cell r="B956" t="str">
            <v>Concreto estrutural fck = 35,0 MPa com micro-silica e Sikacrete ou equivalente em Vias
Urbanas</v>
          </cell>
          <cell r="C956" t="str">
            <v>M3</v>
          </cell>
          <cell r="D956">
            <v>920.8157638663638</v>
          </cell>
          <cell r="E956" t="str">
            <v>A incluir</v>
          </cell>
        </row>
        <row r="957">
          <cell r="A957">
            <v>42724</v>
          </cell>
          <cell r="B957" t="str">
            <v>Concreto submerso fck = 20,0 MPa em Vias Urbanas</v>
          </cell>
          <cell r="C957" t="str">
            <v>M3</v>
          </cell>
          <cell r="D957">
            <v>1840.9341550437882</v>
          </cell>
          <cell r="E957" t="str">
            <v>A incluir</v>
          </cell>
        </row>
        <row r="958">
          <cell r="A958">
            <v>42726</v>
          </cell>
          <cell r="B958" t="str">
            <v>Corpo BDTC (grota) diâmetro 0,60 m CA-1 MF exclusive escavação e reaterro, inclusive
transporte do tubo em Vias Urbanas</v>
          </cell>
          <cell r="C958" t="str">
            <v>M</v>
          </cell>
          <cell r="D958">
            <v>586.80668180343821</v>
          </cell>
          <cell r="E958" t="str">
            <v>A incluir</v>
          </cell>
        </row>
        <row r="959">
          <cell r="A959">
            <v>42727</v>
          </cell>
          <cell r="B959" t="str">
            <v>Corpo BDTC (grota) diâmetro 0,60 m CA-1 PB exclusive escavação e reaterro, inclusive
transporte do tubo em Vias Urbanas</v>
          </cell>
          <cell r="C959" t="str">
            <v>M</v>
          </cell>
          <cell r="D959">
            <v>586.80668180343821</v>
          </cell>
          <cell r="E959" t="str">
            <v>A incluir</v>
          </cell>
        </row>
        <row r="960">
          <cell r="A960">
            <v>42728</v>
          </cell>
          <cell r="B960" t="str">
            <v>Corpo BDTC (grota) diâmetro 0,60 m CA-2 MF exclusive escavação e reaterro, inclusive
transporte do tubo em Vias Urbanas</v>
          </cell>
          <cell r="C960" t="str">
            <v>M</v>
          </cell>
          <cell r="D960">
            <v>533.64417774894582</v>
          </cell>
          <cell r="E960" t="str">
            <v>A incluir</v>
          </cell>
        </row>
        <row r="961">
          <cell r="A961">
            <v>42729</v>
          </cell>
          <cell r="B961" t="str">
            <v>Corpo BDTC (grota) diâmetro 0,60 m CA-2 PB exclusive escavação e reaterro, inclusive
transporte do tubo em Vias Urbanas</v>
          </cell>
          <cell r="C961" t="str">
            <v>M</v>
          </cell>
          <cell r="D961">
            <v>533.64417774894582</v>
          </cell>
          <cell r="E961" t="str">
            <v>A incluir</v>
          </cell>
        </row>
        <row r="962">
          <cell r="A962">
            <v>42730</v>
          </cell>
          <cell r="B962" t="str">
            <v>Corpo BDTC (grota) diâmetro 0,80 m CA-1 MF exclusive escavação e reaterro, inclusive
transporte do tubo em Vias Urbanas</v>
          </cell>
          <cell r="C962" t="str">
            <v>M</v>
          </cell>
          <cell r="D962">
            <v>1144.9562114823225</v>
          </cell>
          <cell r="E962" t="str">
            <v>A incluir</v>
          </cell>
        </row>
        <row r="963">
          <cell r="A963">
            <v>42731</v>
          </cell>
          <cell r="B963" t="str">
            <v>Corpo BDTC (grota) diâmetro 0,80 m CA-1 PB exclusive escavação e reaterro, inclusive
transporte do tubo em Vias Urbanas</v>
          </cell>
          <cell r="C963" t="str">
            <v>M</v>
          </cell>
          <cell r="D963">
            <v>1144.9562114823225</v>
          </cell>
          <cell r="E963" t="str">
            <v>A incluir</v>
          </cell>
        </row>
        <row r="964">
          <cell r="A964">
            <v>42732</v>
          </cell>
          <cell r="B964" t="str">
            <v>Corpo BDTC (grota) diâmetro 0,80 m CA-2 MF exclusive escavação e reaterro, inclusive
transporte do tubo em Vias Urbanas</v>
          </cell>
          <cell r="C964" t="str">
            <v>M</v>
          </cell>
          <cell r="D964">
            <v>1146.1320142718132</v>
          </cell>
          <cell r="E964" t="str">
            <v>A incluir</v>
          </cell>
        </row>
        <row r="965">
          <cell r="A965">
            <v>42733</v>
          </cell>
          <cell r="B965" t="str">
            <v>Corpo BDTC (grota) diâmetro 0,80 m CA-2 PB exclusive escavação e reaterro, inclusive
transporte do tubo em Vias Urbanas</v>
          </cell>
          <cell r="C965" t="str">
            <v>M</v>
          </cell>
          <cell r="D965">
            <v>1146.1320142718132</v>
          </cell>
          <cell r="E965" t="str">
            <v>A incluir</v>
          </cell>
        </row>
        <row r="966">
          <cell r="A966">
            <v>42734</v>
          </cell>
          <cell r="B966" t="str">
            <v>Corpo BDTC (grota) diâmetro 1,00 m CA-1 MF exclusive escavação e reaterro, inclusive
transporte do tubo em Vias Urbanas</v>
          </cell>
          <cell r="C966" t="str">
            <v>M</v>
          </cell>
          <cell r="D966">
            <v>1341.6153097632175</v>
          </cell>
          <cell r="E966" t="str">
            <v>A incluir</v>
          </cell>
        </row>
        <row r="967">
          <cell r="A967">
            <v>42735</v>
          </cell>
          <cell r="B967" t="str">
            <v>Corpo BDTC (grota) diâmetro 1,00 m CA-1 PB exclusive escavação e reaterro, inclusive
transporte do tubo em Vias Urbanas</v>
          </cell>
          <cell r="C967" t="str">
            <v>M</v>
          </cell>
          <cell r="D967">
            <v>1252.4245864417774</v>
          </cell>
          <cell r="E967" t="str">
            <v>A incluir</v>
          </cell>
        </row>
        <row r="968">
          <cell r="A968">
            <v>42736</v>
          </cell>
          <cell r="B968" t="str">
            <v>Corpo BDTC (grota) diâmetro 1,00 m CA-2 MF exclusive escavação e reaterro, inclusive
transporte do tubo em Vias Urbanas</v>
          </cell>
          <cell r="C968" t="str">
            <v>M</v>
          </cell>
          <cell r="D968">
            <v>1419.2345118391177</v>
          </cell>
          <cell r="E968" t="str">
            <v>A incluir</v>
          </cell>
        </row>
        <row r="969">
          <cell r="A969">
            <v>42737</v>
          </cell>
          <cell r="B969" t="str">
            <v>Corpo BDTC (grota) diâmetro 1,00 m CA-2 PB exclusive escavação e reaterro, inclusive
transporte do tubo em Vias Urbanas</v>
          </cell>
          <cell r="C969" t="str">
            <v>M</v>
          </cell>
          <cell r="D969">
            <v>1419.2345118391177</v>
          </cell>
          <cell r="E969" t="str">
            <v>A incluir</v>
          </cell>
        </row>
        <row r="970">
          <cell r="A970">
            <v>42738</v>
          </cell>
          <cell r="B970" t="str">
            <v>Corpo BDTC (grota) diâmetro 1,00 m CA-3 MF exclusive escavação e reaterro, inclusive
transporte do tubo em Vias Urbanas</v>
          </cell>
          <cell r="C970" t="str">
            <v>M</v>
          </cell>
          <cell r="D970">
            <v>1655.4573467401881</v>
          </cell>
          <cell r="E970" t="str">
            <v>A incluir</v>
          </cell>
        </row>
        <row r="971">
          <cell r="A971">
            <v>42739</v>
          </cell>
          <cell r="B971">
            <v>7</v>
          </cell>
          <cell r="C971" t="str">
            <v>M</v>
          </cell>
          <cell r="D971">
            <v>1864.2637041842363</v>
          </cell>
          <cell r="E971" t="str">
            <v>A incluir</v>
          </cell>
        </row>
        <row r="972">
          <cell r="A972">
            <v>42740</v>
          </cell>
          <cell r="B972" t="str">
            <v>Corpo BDTC (grota) diâmetro 1,20 m CA-2 MF exclusive escavação e reaterro, inclusive
transporte do tubo em Vias Urbanas</v>
          </cell>
          <cell r="C972" t="str">
            <v>M</v>
          </cell>
          <cell r="D972">
            <v>1957.0629257216995</v>
          </cell>
          <cell r="E972" t="str">
            <v>A incluir</v>
          </cell>
        </row>
        <row r="973">
          <cell r="A973">
            <v>42741</v>
          </cell>
          <cell r="B973" t="str">
            <v>Corpo BDTC (grota) diâmetro 1,20 m CA-2 PB exclusive escavação e reaterro, inclusive
transporte do tubo em Vias Urbanas</v>
          </cell>
          <cell r="C973" t="str">
            <v>M</v>
          </cell>
          <cell r="D973">
            <v>1957.0629257216995</v>
          </cell>
          <cell r="E973" t="str">
            <v>A incluir</v>
          </cell>
        </row>
        <row r="974">
          <cell r="A974">
            <v>42742</v>
          </cell>
          <cell r="B974" t="str">
            <v>Corpo BDTC (grota) diâmetro 1,20 m CA-3 MF exclusive escavação e reaterro, inclusive
transporte do tubo em Vias Urbanas</v>
          </cell>
          <cell r="C974" t="str">
            <v>M</v>
          </cell>
          <cell r="D974">
            <v>2384.4064223159257</v>
          </cell>
          <cell r="E974" t="str">
            <v>A incluir</v>
          </cell>
        </row>
        <row r="975">
          <cell r="A975">
            <v>42743</v>
          </cell>
          <cell r="B975" t="str">
            <v>Corpo BDTC (grota) diâmetro 1,50 m CA-1 MF exclusive escavação e reaterro, inclusive
transporte do tubo em Vias Urbanas</v>
          </cell>
          <cell r="C975" t="str">
            <v>M</v>
          </cell>
          <cell r="D975">
            <v>2555.7168342523514</v>
          </cell>
          <cell r="E975" t="str">
            <v>A incluir</v>
          </cell>
        </row>
        <row r="976">
          <cell r="A976">
            <v>42744</v>
          </cell>
          <cell r="B976" t="str">
            <v>Corpo BDTC (grota) diâmetro 1,50 m CA-1 PB exclusive escavação e reaterro, inclusive
transporte do tubo em Vias Urbanas</v>
          </cell>
          <cell r="C976" t="str">
            <v>M</v>
          </cell>
          <cell r="D976">
            <v>2555.7168342523514</v>
          </cell>
          <cell r="E976" t="str">
            <v>A incluir</v>
          </cell>
        </row>
        <row r="977">
          <cell r="A977">
            <v>42745</v>
          </cell>
          <cell r="B977" t="str">
            <v>Corpo BDTC (grota) diâmetro 1,50 m CA-2 MF exclusive escavação e reaterro, inclusive
transporte do tubo em Vias Urbanas</v>
          </cell>
          <cell r="C977" t="str">
            <v>M</v>
          </cell>
          <cell r="D977">
            <v>2673.8160882257539</v>
          </cell>
          <cell r="E977" t="str">
            <v>A incluir</v>
          </cell>
        </row>
        <row r="978">
          <cell r="A978">
            <v>42746</v>
          </cell>
          <cell r="B978" t="str">
            <v>Corpo BDTC (grota) diâmetro 1,50 m CA-2 PB exclusive escavação e reaterro, inclusive
transporte do tubo em Vias Urbanas</v>
          </cell>
          <cell r="C978" t="str">
            <v>M</v>
          </cell>
          <cell r="D978">
            <v>2673.8160882257539</v>
          </cell>
          <cell r="E978" t="str">
            <v>A incluir</v>
          </cell>
        </row>
        <row r="979">
          <cell r="A979">
            <v>42747</v>
          </cell>
          <cell r="B979" t="str">
            <v>Corpo BDTC (grota) diâmetro 1,50 m CA-3 MF exclusive escavação e reaterro, inclusive
transporte do tubo em Vias Urbanas</v>
          </cell>
          <cell r="C979" t="str">
            <v>M</v>
          </cell>
          <cell r="D979">
            <v>3510.711968861498</v>
          </cell>
          <cell r="E979" t="str">
            <v>A incluir</v>
          </cell>
        </row>
        <row r="980">
          <cell r="A980">
            <v>42748</v>
          </cell>
          <cell r="B980" t="str">
            <v>Corpo BSTC diâmetro 0,20 m C.S. MF inclusive escavação, reaterro e transporte do tubo em
Vias Urbanas</v>
          </cell>
          <cell r="C980" t="str">
            <v>M</v>
          </cell>
          <cell r="D980">
            <v>120.60493026273109</v>
          </cell>
          <cell r="E980" t="str">
            <v>A incluir</v>
          </cell>
        </row>
        <row r="981">
          <cell r="A981">
            <v>42749</v>
          </cell>
          <cell r="B981" t="str">
            <v>Corpo BSTC diâmetro 0,20 m C.S. PB inclusive escavação, reaterro e transporte do tubo em
Vias Urbanas</v>
          </cell>
          <cell r="C981" t="str">
            <v>M</v>
          </cell>
          <cell r="D981">
            <v>128.98962049951345</v>
          </cell>
          <cell r="E981" t="str">
            <v>A incluir</v>
          </cell>
        </row>
        <row r="982">
          <cell r="A982">
            <v>42750</v>
          </cell>
          <cell r="B982" t="str">
            <v>Corpo BSTC diâmetro 0,30 m C.S. MF inclusive escavação, reaterro e transporte do tubo em
Vias Urbanas</v>
          </cell>
          <cell r="C982" t="str">
            <v>M</v>
          </cell>
          <cell r="D982">
            <v>156.11417450535194</v>
          </cell>
          <cell r="E982" t="str">
            <v>A incluir</v>
          </cell>
        </row>
        <row r="983">
          <cell r="A983">
            <v>42751</v>
          </cell>
          <cell r="B983" t="str">
            <v>Corpo BSTC diâmetro 0,30 m C.S. PB inclusive escavação, reaterro e transporte do tubo em
Vias Urbanas</v>
          </cell>
          <cell r="C983" t="str">
            <v>M</v>
          </cell>
          <cell r="D983">
            <v>166.50989296140122</v>
          </cell>
          <cell r="E983" t="str">
            <v>A incluir</v>
          </cell>
        </row>
        <row r="984">
          <cell r="A984">
            <v>42752</v>
          </cell>
          <cell r="B984" t="str">
            <v>Corpo BSTC diâmetro 0,40 m C.S. MF inclusive escavação, reaterro e transporte do tubo em
Vias Urbanas</v>
          </cell>
          <cell r="C984" t="str">
            <v>M</v>
          </cell>
          <cell r="D984">
            <v>219.41290950373011</v>
          </cell>
          <cell r="E984" t="str">
            <v>A incluir</v>
          </cell>
        </row>
        <row r="985">
          <cell r="A985">
            <v>42753</v>
          </cell>
          <cell r="B985" t="str">
            <v>Corpo BSTC diâmetro 0,40 m C.S. PB inclusive escavação, reaterro e transporte do tubo em
Vias Urbanas</v>
          </cell>
          <cell r="C985" t="str">
            <v>M</v>
          </cell>
          <cell r="D985">
            <v>220.62925721699639</v>
          </cell>
          <cell r="E985" t="str">
            <v>A incluir</v>
          </cell>
        </row>
        <row r="986">
          <cell r="A986">
            <v>42754</v>
          </cell>
          <cell r="B986" t="str">
            <v>Corpo BSTC diâmetro 0,60 m C.S. MF inclusive escavação, reaterro e transporte do tubo em
Vias Urbanas</v>
          </cell>
          <cell r="C986" t="str">
            <v>M</v>
          </cell>
          <cell r="D986">
            <v>347.4132338631203</v>
          </cell>
          <cell r="E986" t="str">
            <v>A incluir</v>
          </cell>
        </row>
        <row r="987">
          <cell r="A987">
            <v>42755</v>
          </cell>
          <cell r="B987" t="str">
            <v>Corpo BSTC diâmetro 0,60 m C.S. PB inclusive escavação, reaterro e transporte do tubo em
Vias Urbanas</v>
          </cell>
          <cell r="C987" t="str">
            <v>M</v>
          </cell>
          <cell r="D987">
            <v>357.34674018812842</v>
          </cell>
          <cell r="E987" t="str">
            <v>A incluir</v>
          </cell>
        </row>
        <row r="988">
          <cell r="A988">
            <v>42756</v>
          </cell>
          <cell r="B988" t="str">
            <v>Corpo BSTC (greide) diâmetro 0,30 m CA-1 MF inclusive escavação, reaterro e transporte do
tubo em Vias Urbanas</v>
          </cell>
          <cell r="C988" t="str">
            <v>M</v>
          </cell>
          <cell r="D988">
            <v>196.45637366201751</v>
          </cell>
          <cell r="E988" t="str">
            <v>A incluir</v>
          </cell>
        </row>
        <row r="989">
          <cell r="A989">
            <v>42757</v>
          </cell>
          <cell r="B989" t="str">
            <v>Corpo BSTC (greide) diâmetro 0,40 m CA-1 MF inclusive escavação, reaterro e transporte do
tubo em Vias Urbanas</v>
          </cell>
          <cell r="C989" t="str">
            <v>M</v>
          </cell>
          <cell r="D989">
            <v>251.12714888096008</v>
          </cell>
          <cell r="E989" t="str">
            <v>A incluir</v>
          </cell>
        </row>
        <row r="990">
          <cell r="A990">
            <v>42758</v>
          </cell>
          <cell r="B990" t="str">
            <v>Corpo BSTC (grota) diâmetro 1,50 m CA-1 PB exclusive escavação e reaterro, inclusive
transporte do tubo em Vias Urbanas</v>
          </cell>
          <cell r="C990" t="str">
            <v>M</v>
          </cell>
          <cell r="D990">
            <v>1352.3840415180018</v>
          </cell>
          <cell r="E990" t="str">
            <v>A incluir</v>
          </cell>
        </row>
        <row r="991">
          <cell r="A991">
            <v>42759</v>
          </cell>
          <cell r="B991" t="str">
            <v>Corpo BSTC (greide) diâmetro 0,40 m CA-2 MF inclusive escavação, reaterro e transporte do
tubo em Vias Urbanas</v>
          </cell>
          <cell r="C991" t="str">
            <v>M</v>
          </cell>
          <cell r="D991">
            <v>257.03859876743434</v>
          </cell>
          <cell r="E991" t="str">
            <v>A incluir</v>
          </cell>
        </row>
        <row r="992">
          <cell r="A992">
            <v>42760</v>
          </cell>
          <cell r="B992" t="str">
            <v>Corpo BSTC (greide) diâmetro 0,60 m CA-1 MF inclusive escavação, reaterro e transporte do
tubo em Vias Urbanas</v>
          </cell>
          <cell r="C992" t="str">
            <v>M</v>
          </cell>
          <cell r="D992">
            <v>427.6029841063899</v>
          </cell>
          <cell r="E992" t="str">
            <v>A incluir</v>
          </cell>
        </row>
        <row r="993">
          <cell r="A993">
            <v>42761</v>
          </cell>
          <cell r="B993" t="str">
            <v>Corpo BSTC (greide) diâmetro 0,60 m CA-1 PB inclusive escavação, reaterro e transporte do
tubo em Vias Urbanas</v>
          </cell>
          <cell r="C993" t="str">
            <v>M</v>
          </cell>
          <cell r="D993">
            <v>427.6029841063899</v>
          </cell>
          <cell r="E993" t="str">
            <v>A incluir</v>
          </cell>
        </row>
        <row r="994">
          <cell r="A994">
            <v>42762</v>
          </cell>
          <cell r="B994" t="str">
            <v>Corpo BSTC (greide) diâmetro 0,60 m CA-2 MF inclusive escavação, reaterro e transporte do
tubo em Vias Urbanas</v>
          </cell>
          <cell r="C994" t="str">
            <v>M</v>
          </cell>
          <cell r="D994">
            <v>401.0298410638988</v>
          </cell>
          <cell r="E994" t="str">
            <v>A incluir</v>
          </cell>
        </row>
        <row r="995">
          <cell r="A995">
            <v>42763</v>
          </cell>
          <cell r="B995" t="str">
            <v>Corpo BSTC (greide) diâmetro 0,60 m CA-2 PB inclusive escavação, reaterro e transporte do
tubo em Vias Urbanas</v>
          </cell>
          <cell r="C995" t="str">
            <v>M</v>
          </cell>
          <cell r="D995">
            <v>401.0298410638988</v>
          </cell>
          <cell r="E995" t="str">
            <v>A incluir</v>
          </cell>
        </row>
        <row r="996">
          <cell r="A996">
            <v>42764</v>
          </cell>
          <cell r="B996" t="str">
            <v>Corpo BSTC (greide) diâmetro 0,80 m CA-1 MF inclusive escavação, reaterro e transporte do
tubo em Vias Urbanas</v>
          </cell>
          <cell r="C996" t="str">
            <v>M</v>
          </cell>
          <cell r="D996">
            <v>834.75510866039576</v>
          </cell>
          <cell r="E996" t="str">
            <v>A incluir</v>
          </cell>
        </row>
        <row r="997">
          <cell r="A997">
            <v>42765</v>
          </cell>
          <cell r="B997" t="str">
            <v>Corpo BSTC (greide) diâmetro 0,80 m CA-1 PB inclusive escavação, reaterro e transporte do
tubo em Vias Urbanas</v>
          </cell>
          <cell r="C997" t="str">
            <v>M</v>
          </cell>
          <cell r="D997">
            <v>834.75510866039576</v>
          </cell>
          <cell r="E997" t="str">
            <v>A incluir</v>
          </cell>
        </row>
        <row r="998">
          <cell r="A998">
            <v>42766</v>
          </cell>
          <cell r="B998" t="str">
            <v>Corpo BSTC (greide) diâmetro 0,80 m CA-2 MF inclusive escavação, reaterro e transporte do
tubo em Vias Urbanas</v>
          </cell>
          <cell r="C998" t="str">
            <v>M</v>
          </cell>
          <cell r="D998">
            <v>835.3470645475187</v>
          </cell>
          <cell r="E998" t="str">
            <v>A incluir</v>
          </cell>
        </row>
        <row r="999">
          <cell r="A999">
            <v>42767</v>
          </cell>
          <cell r="B999" t="str">
            <v>Corpo BSTC (greide) diâmetro 0,80 m CA-2 PB inclusive escavação, reaterro e transporte do
tubo em Vias Urbanas</v>
          </cell>
          <cell r="C999" t="str">
            <v>M</v>
          </cell>
          <cell r="D999">
            <v>835.3470645475187</v>
          </cell>
          <cell r="E999" t="str">
            <v>A incluir</v>
          </cell>
        </row>
        <row r="1000">
          <cell r="A1000">
            <v>42768</v>
          </cell>
          <cell r="B1000" t="str">
            <v>Corpo BSTC (greide) diâmetro 1,00 m CA-1 MF inclusive escavação, reaterro e transporte do
tubo em Vias Urbanas</v>
          </cell>
          <cell r="C1000" t="str">
            <v>M</v>
          </cell>
          <cell r="D1000">
            <v>1046.6753162504053</v>
          </cell>
          <cell r="E1000" t="str">
            <v>A incluir</v>
          </cell>
        </row>
        <row r="1001">
          <cell r="A1001">
            <v>42769</v>
          </cell>
          <cell r="B1001" t="str">
            <v>Corpo BSTC (greide) diâmetro 1,00 m CA-1 PB inclusive escavação, reaterro e transporte do
tubo em Vias Urbanas</v>
          </cell>
          <cell r="C1001" t="str">
            <v>M</v>
          </cell>
          <cell r="D1001">
            <v>1046.6753162504053</v>
          </cell>
          <cell r="E1001" t="str">
            <v>A incluir</v>
          </cell>
        </row>
        <row r="1002">
          <cell r="A1002">
            <v>42770</v>
          </cell>
          <cell r="B1002" t="str">
            <v>Corpo BSTC (greide) diâmetro 1,00 m CA-2 MF inclusive escavação, reaterro e transporte do
tubo em Vias Urbanas</v>
          </cell>
          <cell r="C1002" t="str">
            <v>M</v>
          </cell>
          <cell r="D1002">
            <v>1085.4849172883553</v>
          </cell>
          <cell r="E1002" t="str">
            <v>A incluir</v>
          </cell>
        </row>
        <row r="1003">
          <cell r="A1003">
            <v>42771</v>
          </cell>
          <cell r="B1003" t="str">
            <v>Corpo BSTC (greide) diâmetro 1,00 m CA-2 PB inclusive escavação, reaterro e transporte do
tubo em Vias Urbanas</v>
          </cell>
          <cell r="C1003" t="str">
            <v>M</v>
          </cell>
          <cell r="D1003">
            <v>1085.4849172883553</v>
          </cell>
          <cell r="E1003" t="str">
            <v>A incluir</v>
          </cell>
        </row>
        <row r="1004">
          <cell r="A1004">
            <v>42772</v>
          </cell>
          <cell r="B1004" t="str">
            <v>Corpo BSTC (greide) diâmetro 1,20 m CA-1 MF inclusive escavação, reaterro e transporte do
tubo em Vias Urbanas</v>
          </cell>
          <cell r="C1004" t="str">
            <v>M</v>
          </cell>
          <cell r="D1004">
            <v>1419.6075251378527</v>
          </cell>
          <cell r="E1004" t="str">
            <v>A incluir</v>
          </cell>
        </row>
        <row r="1005">
          <cell r="A1005">
            <v>42773</v>
          </cell>
          <cell r="B1005" t="str">
            <v>Corpo BSTC (greide) diâmetro 1,20 m CA-1 PB inclusive escavação, reaterro e transporte do
tubo em Vias Urbanas</v>
          </cell>
          <cell r="C1005" t="str">
            <v>M</v>
          </cell>
          <cell r="D1005">
            <v>1419.6075251378527</v>
          </cell>
          <cell r="E1005" t="str">
            <v>A incluir</v>
          </cell>
        </row>
        <row r="1006">
          <cell r="A1006">
            <v>42774</v>
          </cell>
          <cell r="B1006" t="str">
            <v>Corpo BSTC (greide) diâmetro 1,20 m CA-2 MF inclusive escavação, reaterro e transporte do
tubo, em Vias Urbanas</v>
          </cell>
          <cell r="C1006" t="str">
            <v>M</v>
          </cell>
          <cell r="D1006">
            <v>1466.0071359065846</v>
          </cell>
          <cell r="E1006" t="str">
            <v>A incluir</v>
          </cell>
        </row>
        <row r="1007">
          <cell r="A1007">
            <v>42775</v>
          </cell>
          <cell r="B1007" t="str">
            <v>Corpo BSTC (greide) diâmetro 1,20 m CA-2 PB inclusive escavação, reaterro e transporte do
tubo em Vias Urbanas</v>
          </cell>
          <cell r="C1007" t="str">
            <v>M</v>
          </cell>
          <cell r="D1007">
            <v>1466.0071359065846</v>
          </cell>
          <cell r="E1007" t="str">
            <v>A incluir</v>
          </cell>
        </row>
        <row r="1008">
          <cell r="A1008">
            <v>42776</v>
          </cell>
          <cell r="B1008" t="str">
            <v>Corpo BSTC (grota) diâmetro 0,60 m CA-1 MF exclusive escavação e reaterro, inclusive
transporte do tubo em Vias Urbanas</v>
          </cell>
          <cell r="C1008" t="str">
            <v>M</v>
          </cell>
          <cell r="D1008">
            <v>295.74278300356792</v>
          </cell>
          <cell r="E1008" t="str">
            <v>A incluir</v>
          </cell>
        </row>
        <row r="1009">
          <cell r="A1009">
            <v>42777</v>
          </cell>
          <cell r="B1009" t="str">
            <v>Corpo BSTC (grota) diâmetro 0,60 m CA-1 PB exclusive escavação e reaterro, inclusive
transporte do tubo em Vias Urbanas</v>
          </cell>
          <cell r="C1009" t="str">
            <v>M</v>
          </cell>
          <cell r="D1009">
            <v>295.74278300356792</v>
          </cell>
          <cell r="E1009" t="str">
            <v>A incluir</v>
          </cell>
        </row>
        <row r="1010">
          <cell r="A1010">
            <v>42778</v>
          </cell>
          <cell r="B1010" t="str">
            <v>Corpo BSTC (grota) diâmetro 0,60 m CA-2 MF exclusive escavação e reaterro, inclusive
transporte do tubo em Vias Urbanas</v>
          </cell>
          <cell r="C1010" t="str">
            <v>M</v>
          </cell>
          <cell r="D1010">
            <v>269.16963996107688</v>
          </cell>
          <cell r="E1010" t="str">
            <v>A incluir</v>
          </cell>
        </row>
        <row r="1011">
          <cell r="A1011">
            <v>42779</v>
          </cell>
          <cell r="B1011">
            <v>7</v>
          </cell>
          <cell r="C1011" t="str">
            <v>M</v>
          </cell>
          <cell r="D1011">
            <v>269.16963996107688</v>
          </cell>
          <cell r="E1011" t="str">
            <v>A incluir</v>
          </cell>
        </row>
        <row r="1012">
          <cell r="A1012">
            <v>42780</v>
          </cell>
          <cell r="B1012" t="str">
            <v>Corpo BSTC (grota) diâmetro 0,80 m CA-1 MF exclusive escavação e reaterro, inclusive
transporte do tubo em Vias Urbanas</v>
          </cell>
          <cell r="C1012" t="str">
            <v>M</v>
          </cell>
          <cell r="D1012">
            <v>648.30522218618228</v>
          </cell>
          <cell r="E1012" t="str">
            <v>A incluir</v>
          </cell>
        </row>
        <row r="1013">
          <cell r="A1013">
            <v>42781</v>
          </cell>
          <cell r="B1013" t="str">
            <v>Corpo BSTC (grota) diâmetro 0,80 m CA-1 PB exclusive escavação e reaterro, inclusive
transporte do tubo em Vias Urbanas</v>
          </cell>
          <cell r="C1013" t="str">
            <v>M</v>
          </cell>
          <cell r="D1013">
            <v>648.30522218618228</v>
          </cell>
          <cell r="E1013" t="str">
            <v>A incluir</v>
          </cell>
        </row>
        <row r="1014">
          <cell r="A1014">
            <v>42782</v>
          </cell>
          <cell r="B1014" t="str">
            <v>Corpo BSTC (grota) diâmetro 0,80 m CA-2 MF exclusive escavação e reaterro, inclusive
transporte do tubo em Vias Urbanas</v>
          </cell>
          <cell r="C1014" t="str">
            <v>M</v>
          </cell>
          <cell r="D1014">
            <v>648.89717807330521</v>
          </cell>
          <cell r="E1014" t="str">
            <v>A incluir</v>
          </cell>
        </row>
        <row r="1015">
          <cell r="A1015">
            <v>42783</v>
          </cell>
          <cell r="B1015" t="str">
            <v>Corpo BSTC (grota) diâmetro 0,80 m CA-2 PB exclusive escavação e reaterro, inclusive
transporte do tubo em Vias Urbanas</v>
          </cell>
          <cell r="C1015" t="str">
            <v>M</v>
          </cell>
          <cell r="D1015">
            <v>648.89717807330521</v>
          </cell>
          <cell r="E1015" t="str">
            <v>A incluir</v>
          </cell>
        </row>
        <row r="1016">
          <cell r="A1016">
            <v>42784</v>
          </cell>
          <cell r="B1016" t="str">
            <v>Corpo BSTC (grota) diâmetro 1,00 m CA-1 MF exclusive escavação e reaterro, inclusive
transporte do tubo em Vias Urbanas</v>
          </cell>
          <cell r="C1016" t="str">
            <v>M</v>
          </cell>
          <cell r="D1016">
            <v>745.3454427505676</v>
          </cell>
          <cell r="E1016" t="str">
            <v>A incluir</v>
          </cell>
        </row>
        <row r="1017">
          <cell r="A1017">
            <v>42785</v>
          </cell>
          <cell r="B1017" t="str">
            <v>Corpo BSTC (grota) diâmetro 1,00 m CA-1 PB exclusive escavação e reaterro, inclusive
transporte do tubo em Vias Urbanas</v>
          </cell>
          <cell r="C1017" t="str">
            <v>M</v>
          </cell>
          <cell r="D1017">
            <v>745.3454427505676</v>
          </cell>
          <cell r="E1017" t="str">
            <v>A incluir</v>
          </cell>
        </row>
        <row r="1018">
          <cell r="A1018">
            <v>42786</v>
          </cell>
          <cell r="B1018" t="str">
            <v>Corpo BSTC (grota) diâmetro 1,00 m CA-2 MF exclusive escavação e reaterro, inclusive
transporte do tubo em Vias Urbanas</v>
          </cell>
          <cell r="C1018" t="str">
            <v>M</v>
          </cell>
          <cell r="D1018">
            <v>784.15504378851756</v>
          </cell>
          <cell r="E1018" t="str">
            <v>A incluir</v>
          </cell>
        </row>
        <row r="1019">
          <cell r="A1019">
            <v>42787</v>
          </cell>
          <cell r="B1019" t="str">
            <v>Corpo BSTC (grota) diâmetro 1,00 m CA-2 PB exclusive escavação e reaterro, inclusive
transporte do tubo em Vias Urbanas</v>
          </cell>
          <cell r="C1019" t="str">
            <v>M</v>
          </cell>
          <cell r="D1019">
            <v>784.15504378851756</v>
          </cell>
          <cell r="E1019" t="str">
            <v>A incluir</v>
          </cell>
        </row>
        <row r="1020">
          <cell r="A1020">
            <v>42788</v>
          </cell>
          <cell r="B1020" t="str">
            <v>Corpo BSTC (grota) diâmetro 1,00 m CA-3 MF exclusive escavação e reaterro, inclusive
transporte do tubo em Vias Urbanas</v>
          </cell>
          <cell r="C1020" t="str">
            <v>M</v>
          </cell>
          <cell r="D1020">
            <v>902.26240674667531</v>
          </cell>
          <cell r="E1020" t="str">
            <v>A incluir</v>
          </cell>
        </row>
        <row r="1021">
          <cell r="A1021">
            <v>42789</v>
          </cell>
          <cell r="B1021" t="str">
            <v>Corpo BSTC (grota) diâmetro 1,20 m CA-1 MF exclusive escavação e reaterro, inclusive
transporte do tubo em Vias Urbanas</v>
          </cell>
          <cell r="C1021" t="str">
            <v>M</v>
          </cell>
          <cell r="D1021">
            <v>1011.3850145961725</v>
          </cell>
          <cell r="E1021" t="str">
            <v>A incluir</v>
          </cell>
        </row>
        <row r="1022">
          <cell r="A1022">
            <v>42790</v>
          </cell>
          <cell r="B1022" t="str">
            <v>Corpo BSTC (grota) diâmetro 1,20 m CA-1 PB exclusive escavação e reaterro, inclusive
transporte do tubo em Vias Urbanas</v>
          </cell>
          <cell r="C1022" t="str">
            <v>M</v>
          </cell>
          <cell r="D1022">
            <v>1011.3850145961725</v>
          </cell>
          <cell r="E1022" t="str">
            <v>A incluir</v>
          </cell>
        </row>
        <row r="1023">
          <cell r="A1023">
            <v>42791</v>
          </cell>
          <cell r="B1023" t="str">
            <v>Corpo BSTC (grota) diâmetro 1,20 m CA-2 MF exclusive escavação e reaterro, inclusive
transporte do tubo em Vias Urbanas</v>
          </cell>
          <cell r="C1023" t="str">
            <v>M</v>
          </cell>
          <cell r="D1023">
            <v>1057.7846253649043</v>
          </cell>
          <cell r="E1023" t="str">
            <v>A incluir</v>
          </cell>
        </row>
        <row r="1024">
          <cell r="A1024">
            <v>42792</v>
          </cell>
          <cell r="B1024" t="str">
            <v>Corpo BSTC (grota) diâmetro 1,20 m CA-2 PB exclusive escavação e reaterro, inclusive
transporte do tubo em Vias Urbanas</v>
          </cell>
          <cell r="C1024" t="str">
            <v>M</v>
          </cell>
          <cell r="D1024">
            <v>1057.7846253649043</v>
          </cell>
          <cell r="E1024" t="str">
            <v>A incluir</v>
          </cell>
        </row>
        <row r="1025">
          <cell r="A1025">
            <v>42793</v>
          </cell>
          <cell r="B1025" t="str">
            <v>Corpo BSTC (grota) diâmetro 1,20 m CA-3 MF exclusive escavação e reaterro, inclusive
transporte do tubo em Vias Urbanas</v>
          </cell>
          <cell r="C1025" t="str">
            <v>M</v>
          </cell>
          <cell r="D1025">
            <v>1271.4563736620175</v>
          </cell>
          <cell r="E1025" t="str">
            <v>A incluir</v>
          </cell>
        </row>
        <row r="1026">
          <cell r="A1026">
            <v>42794</v>
          </cell>
          <cell r="B1026" t="str">
            <v>Corpo BSTC (grota) diâmetro 1,50 m CA-1 MF exclusive escavação e reaterro, inclusive
transporte do tubo em Vias Urbanas</v>
          </cell>
          <cell r="C1026" t="str">
            <v>M</v>
          </cell>
          <cell r="D1026">
            <v>1352.3840415180018</v>
          </cell>
          <cell r="E1026" t="str">
            <v>A incluir</v>
          </cell>
        </row>
        <row r="1027">
          <cell r="A1027">
            <v>42795</v>
          </cell>
          <cell r="B1027" t="str">
            <v>Corpo BSTC (grota) diâmetro 1,50 m CA-2 MF exclusive escavação e reaterro, inclusive
transporte do tubo em Vias Urbanas</v>
          </cell>
          <cell r="C1027" t="str">
            <v>M</v>
          </cell>
          <cell r="D1027">
            <v>1411.4336685047031</v>
          </cell>
          <cell r="E1027" t="str">
            <v>A incluir</v>
          </cell>
        </row>
        <row r="1028">
          <cell r="A1028">
            <v>42796</v>
          </cell>
          <cell r="B1028" t="str">
            <v>Corpo BSTC (grota) diâmetro 1,50 m CA-2 PB exclusive escavação e reaterro, inclusive
transporte do tubo em Vias Urbanas</v>
          </cell>
          <cell r="C1028" t="str">
            <v>M</v>
          </cell>
          <cell r="D1028">
            <v>1411.4336685047031</v>
          </cell>
          <cell r="E1028" t="str">
            <v>A incluir</v>
          </cell>
        </row>
        <row r="1029">
          <cell r="A1029">
            <v>42797</v>
          </cell>
          <cell r="B1029" t="str">
            <v>Corpo BSTC (grota) diâmetro 1,50 m CA-3 MF exclusive escavação e reaterro, inclusive
transporte do tubo em Vias Urbanas</v>
          </cell>
          <cell r="C1029" t="str">
            <v>M</v>
          </cell>
          <cell r="D1029">
            <v>1829.8897178073303</v>
          </cell>
          <cell r="E1029" t="str">
            <v>A incluir</v>
          </cell>
        </row>
        <row r="1030">
          <cell r="A1030">
            <v>42798</v>
          </cell>
          <cell r="B1030" t="str">
            <v>Corpo BTTC (grota) diâmetro 0,60 m CA-1 MF exclusive escavação e reaterro, inclusive
transporte do tubo em Vias Urbanas</v>
          </cell>
          <cell r="C1030" t="str">
            <v>M</v>
          </cell>
          <cell r="D1030">
            <v>882.58190074602658</v>
          </cell>
          <cell r="E1030" t="str">
            <v>A incluir</v>
          </cell>
        </row>
        <row r="1031">
          <cell r="A1031">
            <v>42799</v>
          </cell>
          <cell r="B1031" t="str">
            <v>Corpo BTTC (grota) diâmetro 0,60 m CA-1 PB exclusive escavação e reaterro, inclusive
transporte do tubo em Vias Urbanas</v>
          </cell>
          <cell r="C1031" t="str">
            <v>M</v>
          </cell>
          <cell r="D1031">
            <v>882.58190074602658</v>
          </cell>
          <cell r="E1031" t="str">
            <v>A incluir</v>
          </cell>
        </row>
        <row r="1032">
          <cell r="A1032">
            <v>42800</v>
          </cell>
          <cell r="B1032" t="str">
            <v>Corpo BTTC (grota) diâmetro 0,60 m CA-2 MF exclusive escavação e reaterro, inclusive
transporte do tubo em Vias Urbanas</v>
          </cell>
          <cell r="C1032" t="str">
            <v>M</v>
          </cell>
          <cell r="D1032">
            <v>802.84625364904309</v>
          </cell>
          <cell r="E1032" t="str">
            <v>A incluir</v>
          </cell>
        </row>
        <row r="1033">
          <cell r="A1033">
            <v>42801</v>
          </cell>
          <cell r="B1033" t="str">
            <v>Corpo BTTC (grota) diâmetro 0,60 m CA-2 PB exclusive escavação e reaterro, inclusive
transporte do tubo em Vias Urbanas</v>
          </cell>
          <cell r="C1033" t="str">
            <v>M</v>
          </cell>
          <cell r="D1033">
            <v>802.84625364904309</v>
          </cell>
          <cell r="E1033" t="str">
            <v>A incluir</v>
          </cell>
        </row>
        <row r="1034">
          <cell r="A1034">
            <v>42802</v>
          </cell>
          <cell r="B1034" t="str">
            <v>Corpo BTTC (grota) diâmetro 0,80 m CA-1 MF exclusive escavação e reaterro, inclusive
transporte do tubo em Vias Urbanas</v>
          </cell>
          <cell r="C1034" t="str">
            <v>M</v>
          </cell>
          <cell r="D1034">
            <v>1646.7645150827116</v>
          </cell>
          <cell r="E1034" t="str">
            <v>A incluir</v>
          </cell>
        </row>
        <row r="1035">
          <cell r="A1035">
            <v>42803</v>
          </cell>
          <cell r="B1035" t="str">
            <v>Corpo BTTC (grota) diâmetro 0,80 m CA-1 PB exclusive escavação e reaterro, inclusive
transporte do tubo em Vias Urbanas</v>
          </cell>
          <cell r="C1035" t="str">
            <v>M</v>
          </cell>
          <cell r="D1035">
            <v>1646.7645150827116</v>
          </cell>
          <cell r="E1035" t="str">
            <v>A incluir</v>
          </cell>
        </row>
        <row r="1036">
          <cell r="A1036">
            <v>42804</v>
          </cell>
          <cell r="B1036" t="str">
            <v>Corpo BTTC (grota) diâmetro 0,80 m CA-2 MF exclusive escavação e reaterro, inclusive
transporte do tubo em Vias Urbanas</v>
          </cell>
          <cell r="C1036" t="str">
            <v>M</v>
          </cell>
          <cell r="D1036">
            <v>1648.5322737593253</v>
          </cell>
          <cell r="E1036" t="str">
            <v>A incluir</v>
          </cell>
        </row>
        <row r="1037">
          <cell r="A1037">
            <v>42805</v>
          </cell>
          <cell r="B1037" t="str">
            <v>Corpo BTTC (grota) diâmetro 0,80 m CA-2 PB exclusive escavação e reaterro, inclusive
transporte do tubo em Vias Urbanas</v>
          </cell>
          <cell r="C1037" t="str">
            <v>M</v>
          </cell>
          <cell r="D1037">
            <v>1648.5322737593253</v>
          </cell>
          <cell r="E1037" t="str">
            <v>A incluir</v>
          </cell>
        </row>
        <row r="1038">
          <cell r="A1038">
            <v>42806</v>
          </cell>
          <cell r="B1038" t="str">
            <v>Corpo BTTC (grota) diâmetro 1,00 m CA-1 MF exclusive escavação e reaterro, inclusive
transporte do tubo em Vias Urbanas</v>
          </cell>
          <cell r="C1038" t="str">
            <v>M</v>
          </cell>
          <cell r="D1038">
            <v>1937.8689588063576</v>
          </cell>
          <cell r="E1038" t="str">
            <v>A incluir</v>
          </cell>
        </row>
        <row r="1039">
          <cell r="A1039">
            <v>42807</v>
          </cell>
          <cell r="B1039" t="str">
            <v>Corpo BTTC (grota) diâmetro 1,00 m CA-1 PB exclusive escavação e reaterro, inclusive
transporte do tubo em Vias Urbanas</v>
          </cell>
          <cell r="C1039" t="str">
            <v>M</v>
          </cell>
          <cell r="D1039">
            <v>1937.8689588063576</v>
          </cell>
          <cell r="E1039" t="str">
            <v>A incluir</v>
          </cell>
        </row>
        <row r="1040">
          <cell r="A1040">
            <v>42808</v>
          </cell>
          <cell r="B1040" t="str">
            <v>Corpo BTTC (grota) diâmetro 1,00 m CA-2 MF exclusive escavação e reaterro, inclusive
transporte do tubo em Vias Urbanas</v>
          </cell>
          <cell r="C1040" t="str">
            <v>M</v>
          </cell>
          <cell r="D1040">
            <v>2054.2977619202074</v>
          </cell>
          <cell r="E1040" t="str">
            <v>A incluir</v>
          </cell>
        </row>
        <row r="1041">
          <cell r="A1041">
            <v>42809</v>
          </cell>
          <cell r="B1041" t="str">
            <v>Corpo BTTC (grota) diâmetro 1,00 m CA-2 PB exclusive escavação e reaterro, inclusive
transporte do tubo em Vias Urbanas</v>
          </cell>
          <cell r="C1041" t="str">
            <v>M</v>
          </cell>
          <cell r="D1041">
            <v>2054.2977619202074</v>
          </cell>
          <cell r="E1041" t="str">
            <v>A incluir</v>
          </cell>
        </row>
        <row r="1042">
          <cell r="A1042">
            <v>42810</v>
          </cell>
          <cell r="B1042" t="str">
            <v>Corpo BTTC (grota) diâmetro 1,00 m CA-3 MF exclusive escavação e reaterro, inclusive
transporte do tubo em Vias Urbanas</v>
          </cell>
          <cell r="C1042" t="str">
            <v>M</v>
          </cell>
          <cell r="D1042">
            <v>2408.6279597794355</v>
          </cell>
          <cell r="E1042" t="str">
            <v>A incluir</v>
          </cell>
        </row>
        <row r="1043">
          <cell r="A1043">
            <v>42811</v>
          </cell>
          <cell r="B1043" t="str">
            <v>Corpo BTTC (grota) diâmetro 1,20 m CA-1 MF exclusive escavação e reaterro, inclusive
transporte do tubo em Vias Urbanas</v>
          </cell>
          <cell r="C1043" t="str">
            <v>M</v>
          </cell>
          <cell r="D1043">
            <v>2736.0038923126822</v>
          </cell>
          <cell r="E1043" t="str">
            <v>A incluir</v>
          </cell>
        </row>
        <row r="1044">
          <cell r="A1044">
            <v>42812</v>
          </cell>
          <cell r="B1044" t="str">
            <v>Corpo BTTC (grota) diâmetro 1,20 m CA-1 PB exclusive escavação e reaterro, inclusive
transporte do tubo em Vias Urbanas</v>
          </cell>
          <cell r="C1044" t="str">
            <v>M</v>
          </cell>
          <cell r="D1044">
            <v>2736.0038923126822</v>
          </cell>
          <cell r="E1044" t="str">
            <v>A incluir</v>
          </cell>
        </row>
        <row r="1045">
          <cell r="A1045">
            <v>42813</v>
          </cell>
          <cell r="B1045">
            <v>7</v>
          </cell>
          <cell r="C1045" t="str">
            <v>M</v>
          </cell>
          <cell r="D1045">
            <v>2875.2027246188773</v>
          </cell>
          <cell r="E1045" t="str">
            <v>A incluir</v>
          </cell>
        </row>
        <row r="1046">
          <cell r="A1046">
            <v>42814</v>
          </cell>
          <cell r="B1046" t="str">
            <v>Corpo BTTC (grota) diâmetro 1,20 m CA-2 PB exclusive escavação e reaterro, inclusive
transporte do tubo em Vias Urbanas</v>
          </cell>
          <cell r="C1046" t="str">
            <v>M</v>
          </cell>
          <cell r="D1046">
            <v>2875.2027246188773</v>
          </cell>
          <cell r="E1046" t="str">
            <v>A incluir</v>
          </cell>
        </row>
        <row r="1047">
          <cell r="A1047">
            <v>42815</v>
          </cell>
          <cell r="B1047" t="str">
            <v>Corpo BTTC (grota) diâmetro 1,20 m CA-3 MF exclusive escavação e reaterro, inclusive
transporte do tubo em Vias Urbanas</v>
          </cell>
          <cell r="C1047" t="str">
            <v>M</v>
          </cell>
          <cell r="D1047">
            <v>3516.2179695102168</v>
          </cell>
          <cell r="E1047" t="str">
            <v>A incluir</v>
          </cell>
        </row>
        <row r="1048">
          <cell r="A1048">
            <v>42816</v>
          </cell>
          <cell r="B1048" t="str">
            <v>Corpo BTTC (grota) diâmetro 1,50 m CA-1 MF exclusive escavação e reaterro, inclusive
transporte do tubo em Vias Urbanas</v>
          </cell>
          <cell r="C1048" t="str">
            <v>M</v>
          </cell>
          <cell r="D1048">
            <v>3759.025300032436</v>
          </cell>
          <cell r="E1048" t="str">
            <v>A incluir</v>
          </cell>
        </row>
        <row r="1049">
          <cell r="A1049">
            <v>42817</v>
          </cell>
          <cell r="B1049" t="str">
            <v>Corpo BTTC (grota) diâmetro 1,50 m CA-1 PB exclusive escavação e reaterro, inclusive
transporte do tubo em Vias Urbanas</v>
          </cell>
          <cell r="C1049" t="str">
            <v>M</v>
          </cell>
          <cell r="D1049">
            <v>3759.025300032436</v>
          </cell>
          <cell r="E1049" t="str">
            <v>A incluir</v>
          </cell>
        </row>
        <row r="1050">
          <cell r="A1050">
            <v>42818</v>
          </cell>
          <cell r="B1050" t="str">
            <v>Corpo BTTC (grota) diâmetro 1,50 m CA-2 MF exclusive escavação e reaterro, inclusive
transporte do tubo em Vias Urbanas</v>
          </cell>
          <cell r="C1050" t="str">
            <v>M</v>
          </cell>
          <cell r="D1050">
            <v>3936.1741809925397</v>
          </cell>
          <cell r="E1050" t="str">
            <v>A incluir</v>
          </cell>
        </row>
        <row r="1051">
          <cell r="A1051">
            <v>42819</v>
          </cell>
          <cell r="B1051" t="str">
            <v>Corpo BTTC (grota) diâmetro 1,50 m CA-2 PB exclusive escavação e reaterro, inclusive
transporte do tubo em Vias Urbanas</v>
          </cell>
          <cell r="C1051" t="str">
            <v>M</v>
          </cell>
          <cell r="D1051">
            <v>3936.1741809925397</v>
          </cell>
          <cell r="E1051" t="str">
            <v>A incluir</v>
          </cell>
        </row>
        <row r="1052">
          <cell r="A1052">
            <v>42820</v>
          </cell>
          <cell r="B1052" t="str">
            <v>Corpo BTTC (grota) diâmetro 1,50 m CA-3 MF exclusive escavação e reaterro, inclusive
transporte do tubo em Vias Urbanas</v>
          </cell>
          <cell r="C1052" t="str">
            <v>M</v>
          </cell>
          <cell r="D1052">
            <v>5191.5261109309104</v>
          </cell>
          <cell r="E1052" t="str">
            <v>A incluir</v>
          </cell>
        </row>
        <row r="1053">
          <cell r="A1053">
            <v>42821</v>
          </cell>
          <cell r="B1053" t="str">
            <v>Corpo de BDCC 1,50 x 1,50 m projeto DNIT para H &lt; = 2,50 m em Vias Urbanas</v>
          </cell>
          <cell r="C1053" t="str">
            <v>M</v>
          </cell>
          <cell r="D1053">
            <v>4769.5831981835872</v>
          </cell>
        </row>
        <row r="1054">
          <cell r="A1054">
            <v>42822</v>
          </cell>
          <cell r="B1054" t="str">
            <v>Corpo de BDCC 1,50 x 1,50 m projeto DNIT para 2,50 &lt; H &lt; 5,00 m em Vias Urbanas</v>
          </cell>
          <cell r="C1054" t="str">
            <v>M</v>
          </cell>
          <cell r="D1054">
            <v>4986.3850145961724</v>
          </cell>
        </row>
        <row r="1055">
          <cell r="A1055">
            <v>42823</v>
          </cell>
          <cell r="B1055" t="str">
            <v>Corpo de BDCC 2,00 x 1,20 m -  tudo incluido conforme projeto em Vias Urbanas</v>
          </cell>
          <cell r="C1055" t="str">
            <v>M</v>
          </cell>
          <cell r="D1055">
            <v>7007.484592928964</v>
          </cell>
        </row>
        <row r="1056">
          <cell r="A1056">
            <v>42824</v>
          </cell>
          <cell r="B1056" t="str">
            <v>Corpo de BDCC 2,00 x 2,00 m projeto DNIT para H &lt; = 2,50 m em Vias Urbanas</v>
          </cell>
          <cell r="C1056" t="str">
            <v>M</v>
          </cell>
          <cell r="D1056">
            <v>6830.2870580603312</v>
          </cell>
        </row>
        <row r="1057">
          <cell r="A1057">
            <v>42825</v>
          </cell>
          <cell r="B1057" t="str">
            <v>Corpo de BDCC 2,00 x 2,00 m projeto DNIT para 2,50 &lt; H &lt; 5,00 m em Vias Urbanas</v>
          </cell>
          <cell r="C1057" t="str">
            <v>M</v>
          </cell>
          <cell r="D1057">
            <v>7708.2468374959444</v>
          </cell>
        </row>
        <row r="1058">
          <cell r="A1058">
            <v>42826</v>
          </cell>
          <cell r="B1058" t="str">
            <v>Corpo de BDCC 2,00 x 3,00 m projeto DNIT para H &lt; = 2,50 m em Vias Urbanas</v>
          </cell>
          <cell r="C1058" t="str">
            <v>M</v>
          </cell>
          <cell r="D1058">
            <v>9802.8786895880621</v>
          </cell>
        </row>
        <row r="1059">
          <cell r="A1059">
            <v>42827</v>
          </cell>
          <cell r="B1059" t="str">
            <v>Corpo de BDCC 2,00 x 3,00 m projeto DNIT p/ 2,50 &lt; H &lt; 5,00 m em Vias Urbanas</v>
          </cell>
          <cell r="C1059" t="str">
            <v>M</v>
          </cell>
          <cell r="D1059">
            <v>11439.766461239053</v>
          </cell>
        </row>
        <row r="1060">
          <cell r="A1060">
            <v>42828</v>
          </cell>
          <cell r="B1060" t="str">
            <v>Corpo de BDCC 2,50 x 2,00m - tudo incluído conforme projeto em Vias Urbanas</v>
          </cell>
          <cell r="C1060" t="str">
            <v>M</v>
          </cell>
          <cell r="D1060">
            <v>10071.829386960751</v>
          </cell>
        </row>
        <row r="1061">
          <cell r="A1061">
            <v>42829</v>
          </cell>
          <cell r="B1061" t="str">
            <v>Corpo de BDCC 2,50 x 2,50 m projeto DNIT para H&lt;=2,50m em Vias Urbanas</v>
          </cell>
          <cell r="C1061" t="str">
            <v>M</v>
          </cell>
          <cell r="D1061">
            <v>9313.4690236782353</v>
          </cell>
        </row>
        <row r="1062">
          <cell r="A1062">
            <v>42830</v>
          </cell>
          <cell r="B1062" t="str">
            <v>Corpo de BDCC 2,50 x 2,50 m projeto DNIT p/ 2,50&lt; H &lt;5,00 m em Vias Urbanas</v>
          </cell>
          <cell r="C1062" t="str">
            <v>M</v>
          </cell>
          <cell r="D1062">
            <v>10392.036976970481</v>
          </cell>
        </row>
        <row r="1063">
          <cell r="A1063">
            <v>42831</v>
          </cell>
          <cell r="B1063" t="str">
            <v>Corpo de BDCC 2,50 x 3,00 m projeto DNIT p/ H &lt;= 2,50 m em Vias Urbanas</v>
          </cell>
          <cell r="C1063" t="str">
            <v>M</v>
          </cell>
          <cell r="D1063">
            <v>11219.348037625688</v>
          </cell>
        </row>
        <row r="1064">
          <cell r="A1064">
            <v>42832</v>
          </cell>
          <cell r="B1064" t="str">
            <v>Corpo de BDCC 2,50 x 3,00 m projeto DNIT p/ 2,50 &lt; H &lt; 5,00 m em Vias Urbanas</v>
          </cell>
          <cell r="C1064" t="str">
            <v>M</v>
          </cell>
          <cell r="D1064">
            <v>12413.314952967889</v>
          </cell>
        </row>
        <row r="1065">
          <cell r="A1065">
            <v>42833</v>
          </cell>
          <cell r="B1065" t="str">
            <v>Corpo de BDCC 3,00 x 3,00 m projeto DNIT para  H &lt;= 2,50 m em Vias Urbanas</v>
          </cell>
          <cell r="C1065" t="str">
            <v>M</v>
          </cell>
          <cell r="D1065">
            <v>12324.25397340253</v>
          </cell>
        </row>
        <row r="1066">
          <cell r="A1066">
            <v>42834</v>
          </cell>
          <cell r="B1066" t="str">
            <v>Corpo de BDCC 3,00 x 3,00 m projeto DNIT p/ 2,50 &lt; H &lt; 5,00 m em Vias Urbanas</v>
          </cell>
          <cell r="C1066" t="str">
            <v>M</v>
          </cell>
          <cell r="D1066">
            <v>13281.284463185208</v>
          </cell>
        </row>
        <row r="1067">
          <cell r="A1067">
            <v>42835</v>
          </cell>
          <cell r="B1067" t="str">
            <v>Corpo de BSCC 1,50 x 1,50 m projeto DNIT p/ H &lt;= 2,50 m em Vias Urbanas</v>
          </cell>
          <cell r="C1067" t="str">
            <v>M</v>
          </cell>
          <cell r="D1067">
            <v>2891.6882906260134</v>
          </cell>
        </row>
        <row r="1068">
          <cell r="A1068">
            <v>42836</v>
          </cell>
          <cell r="B1068" t="str">
            <v>Corpo de BSCC 1,50x1,50m projeto DNIT p/ 2,50&lt; H &lt;5,00m em Vias Urbanas</v>
          </cell>
          <cell r="C1068" t="str">
            <v>M</v>
          </cell>
          <cell r="D1068">
            <v>3054.2896529354525</v>
          </cell>
        </row>
        <row r="1069">
          <cell r="A1069">
            <v>42837</v>
          </cell>
          <cell r="B1069" t="str">
            <v>Corpo de BSCC 2,00 x 2,00m projeto DNIT para  5,00 &lt; H &lt; 7,50 m em Vias Urbanas</v>
          </cell>
          <cell r="C1069" t="str">
            <v>M</v>
          </cell>
          <cell r="D1069">
            <v>5012.3094388582549</v>
          </cell>
        </row>
        <row r="1070">
          <cell r="A1070">
            <v>42838</v>
          </cell>
          <cell r="B1070" t="str">
            <v>Corpo de BSCC 2,00x2,00m projeto DNIT p/ H&lt;=2,50m em Vias Urbanas</v>
          </cell>
          <cell r="C1070" t="str">
            <v>M</v>
          </cell>
          <cell r="D1070">
            <v>4122.1294193966914</v>
          </cell>
        </row>
        <row r="1071">
          <cell r="A1071">
            <v>42839</v>
          </cell>
          <cell r="B1071" t="str">
            <v>Corpo de BSCC 2,00x2,00m projeto DNIT p/ 2,50&lt; H &lt;5,00m em Vias Urbanas</v>
          </cell>
          <cell r="C1071" t="str">
            <v>M</v>
          </cell>
          <cell r="D1071">
            <v>4632.9062601362311</v>
          </cell>
        </row>
        <row r="1072">
          <cell r="A1072">
            <v>42840</v>
          </cell>
          <cell r="B1072" t="str">
            <v>Corpo de BSCC 2,00x3,00m projeto DNIT p/ H&lt;=2,50m em Vias Urbanas</v>
          </cell>
          <cell r="C1072" t="str">
            <v>M</v>
          </cell>
          <cell r="D1072">
            <v>5929.7356470969835</v>
          </cell>
        </row>
        <row r="1073">
          <cell r="A1073">
            <v>42841</v>
          </cell>
          <cell r="B1073" t="str">
            <v>Corpo de BSCC 2,00x3,00m projeto DNIT p/ 2,50&lt; H &lt;5,00m em Vias Urbanas</v>
          </cell>
          <cell r="C1073" t="str">
            <v>M</v>
          </cell>
          <cell r="D1073">
            <v>7476.1433668504696</v>
          </cell>
        </row>
        <row r="1074">
          <cell r="A1074">
            <v>42842</v>
          </cell>
          <cell r="B1074">
            <v>7</v>
          </cell>
          <cell r="C1074" t="str">
            <v>M</v>
          </cell>
          <cell r="D1074">
            <v>8087.74732403503</v>
          </cell>
        </row>
        <row r="1075">
          <cell r="A1075">
            <v>42843</v>
          </cell>
          <cell r="B1075" t="str">
            <v>Corpo de BSCC 2,50x2,50m projeto DNIT para 2,50&lt; H &lt;5,00m em Vias Urbanas</v>
          </cell>
          <cell r="C1075" t="str">
            <v>M</v>
          </cell>
          <cell r="D1075">
            <v>6401.5325981187152</v>
          </cell>
        </row>
        <row r="1076">
          <cell r="A1076">
            <v>42844</v>
          </cell>
          <cell r="B1076" t="str">
            <v>Corpo de BSCC 2,50x3,00m projeto DNIT para H&lt;=2,50m em Vias Urbanas</v>
          </cell>
          <cell r="C1076" t="str">
            <v>M</v>
          </cell>
          <cell r="D1076">
            <v>7446.9429127473231</v>
          </cell>
        </row>
        <row r="1077">
          <cell r="A1077">
            <v>42845</v>
          </cell>
          <cell r="B1077" t="str">
            <v>Corpo de BSCC 2,50x3,00m projeto DNIT para 2,50&lt; H &lt;5,00m em Vias Urbanas</v>
          </cell>
          <cell r="C1077" t="str">
            <v>M</v>
          </cell>
          <cell r="D1077">
            <v>8865.3746350956862</v>
          </cell>
        </row>
        <row r="1078">
          <cell r="A1078">
            <v>42848</v>
          </cell>
          <cell r="B1078" t="str">
            <v>Corpo de BSCC 3,00x3,00m projeto DNIT para 2,50&lt; H &lt;5,00m em Vias Urbanas</v>
          </cell>
          <cell r="C1078" t="str">
            <v>M</v>
          </cell>
          <cell r="D1078">
            <v>9234.5037301329867</v>
          </cell>
        </row>
        <row r="1079">
          <cell r="A1079">
            <v>42849</v>
          </cell>
          <cell r="B1079" t="str">
            <v>Corpo de BTCC 1,50 x 1,50 m projeto DNIT para H &lt;= 2,50 m em Vias Urbanas</v>
          </cell>
          <cell r="C1079" t="str">
            <v>M</v>
          </cell>
          <cell r="D1079">
            <v>6649.7080765488154</v>
          </cell>
        </row>
        <row r="1080">
          <cell r="A1080">
            <v>42850</v>
          </cell>
          <cell r="B1080" t="str">
            <v>Corpo de BTCC 1,50 x 1,50 m projeto DNIT para 2,50 &lt; H &lt; 5,00 m em Vias Urbanas</v>
          </cell>
          <cell r="C1080" t="str">
            <v>M</v>
          </cell>
          <cell r="D1080">
            <v>7050.7865715212456</v>
          </cell>
        </row>
        <row r="1081">
          <cell r="A1081">
            <v>42851</v>
          </cell>
          <cell r="B1081" t="str">
            <v>Corpo de BTCC 2,00 x 2,00 m projeto DNIT para H &lt;= 2,50 m em Vias Urbanas</v>
          </cell>
          <cell r="C1081" t="str">
            <v>M</v>
          </cell>
          <cell r="D1081">
            <v>9808.7090496269866</v>
          </cell>
        </row>
        <row r="1082">
          <cell r="A1082">
            <v>42852</v>
          </cell>
          <cell r="B1082" t="str">
            <v>Corpo de BTCC 2,00 x 2,00 m projeto DNIT para 2,50 &lt; H &lt; 5,00 m em Vias Urbanas</v>
          </cell>
          <cell r="C1082" t="str">
            <v>M</v>
          </cell>
          <cell r="D1082">
            <v>10361.628284138824</v>
          </cell>
        </row>
        <row r="1083">
          <cell r="A1083">
            <v>42853</v>
          </cell>
          <cell r="B1083" t="str">
            <v>Corpo de BTCC 2,00 x 3,00 m projeto DNIT para H &lt; = 2,50 m em Vias Urbanas</v>
          </cell>
          <cell r="C1083" t="str">
            <v>M</v>
          </cell>
          <cell r="D1083">
            <v>14145.296788842035</v>
          </cell>
        </row>
        <row r="1084">
          <cell r="A1084">
            <v>42854</v>
          </cell>
          <cell r="B1084" t="str">
            <v>Corpo de BTCC 2,00 x 3,00 m projeto DNIT para 2,50 &lt; H &lt; 5,00 m em Vias Urbanas</v>
          </cell>
          <cell r="C1084" t="str">
            <v>M</v>
          </cell>
          <cell r="D1084">
            <v>16024.09990269218</v>
          </cell>
        </row>
        <row r="1085">
          <cell r="A1085">
            <v>42855</v>
          </cell>
          <cell r="B1085" t="str">
            <v>Corpo de BTCC 2,50 x 2,50 m projeto DNIT para H &lt; = 2,50 m em Vias Urbanas</v>
          </cell>
          <cell r="C1085" t="str">
            <v>M</v>
          </cell>
          <cell r="D1085">
            <v>12807.184560493026</v>
          </cell>
        </row>
        <row r="1086">
          <cell r="A1086">
            <v>42856</v>
          </cell>
          <cell r="B1086" t="str">
            <v>Corpo de BTCC 2,50 x 2,50 m projeto DNIT para 2,50 &lt; H &lt; 5,00 m em Vias Urbanas</v>
          </cell>
          <cell r="C1086" t="str">
            <v>M</v>
          </cell>
          <cell r="D1086">
            <v>14345.85630879014</v>
          </cell>
        </row>
        <row r="1087">
          <cell r="A1087">
            <v>42857</v>
          </cell>
          <cell r="B1087" t="str">
            <v>Corpo de BTCC 2,50 x 3,00 m projeto DNIT para H &lt; = 2,50 m em vias Urbanas</v>
          </cell>
          <cell r="C1087" t="str">
            <v>M</v>
          </cell>
          <cell r="D1087">
            <v>15841.826143366849</v>
          </cell>
        </row>
        <row r="1088">
          <cell r="A1088">
            <v>42858</v>
          </cell>
          <cell r="B1088" t="str">
            <v>Corpo de BTCC 2,50 x 3,00 m projeto DNIT para H &lt; = 2,50 m em Vias Urbanas</v>
          </cell>
          <cell r="C1088" t="str">
            <v>M</v>
          </cell>
          <cell r="D1088">
            <v>15841.826143366849</v>
          </cell>
        </row>
        <row r="1089">
          <cell r="A1089">
            <v>42859</v>
          </cell>
          <cell r="B1089" t="str">
            <v>Corpo de BTCC 2,50 x 3,00 m projeto DNIT para 2,50 &lt; H &lt; 5,00 m em Vias Urbanas</v>
          </cell>
          <cell r="C1089" t="str">
            <v>M</v>
          </cell>
          <cell r="D1089">
            <v>17942.677586766134</v>
          </cell>
        </row>
        <row r="1090">
          <cell r="A1090">
            <v>42860</v>
          </cell>
          <cell r="B1090" t="str">
            <v>Corpo de BTCC 3,00 x 3,00 m projeto DNIT para H &lt; = 2,50 m em Vias Urbanas</v>
          </cell>
          <cell r="C1090" t="str">
            <v>M</v>
          </cell>
          <cell r="D1090">
            <v>17053.324683749594</v>
          </cell>
        </row>
        <row r="1091">
          <cell r="A1091">
            <v>42861</v>
          </cell>
          <cell r="B1091" t="str">
            <v>Corpo de BTCC 3,00 x 3,00 m projeto DNIT para 2,50 &lt; H &lt; 5,00 m em Vias Urbanas</v>
          </cell>
          <cell r="C1091" t="str">
            <v>M</v>
          </cell>
          <cell r="D1091">
            <v>19094.485890366526</v>
          </cell>
        </row>
        <row r="1092">
          <cell r="A1092">
            <v>42862</v>
          </cell>
          <cell r="B1092" t="str">
            <v>Corta-rio (escavação mecânica em material de 1ª cat.) H=1,50 a 3,00 m em Vias Urbanas</v>
          </cell>
          <cell r="C1092" t="str">
            <v>M3</v>
          </cell>
          <cell r="D1092">
            <v>22.705157314304248</v>
          </cell>
        </row>
        <row r="1093">
          <cell r="A1093">
            <v>42863</v>
          </cell>
          <cell r="B1093" t="str">
            <v>Corta-rio (escavação mecânica em material de 2ª cat.) H=1,50 a 3,00m em Vias Urbanas</v>
          </cell>
          <cell r="C1093" t="str">
            <v>M3</v>
          </cell>
          <cell r="D1093">
            <v>45.418423613363601</v>
          </cell>
        </row>
        <row r="1094">
          <cell r="A1094">
            <v>42864</v>
          </cell>
          <cell r="B1094" t="str">
            <v>Corta-rio (escavação mecânica em material de 3º cat.) H=0,00 a 1,50m em Vias Urbanas</v>
          </cell>
          <cell r="C1094" t="str">
            <v>M3</v>
          </cell>
          <cell r="D1094">
            <v>197.69704832954915</v>
          </cell>
        </row>
        <row r="1095">
          <cell r="A1095">
            <v>42865</v>
          </cell>
          <cell r="B1095" t="str">
            <v>Corte e esmerilhamento de pontas de tubo de ferro fundido DN 500 a 200mm em Vias
Urbanas</v>
          </cell>
          <cell r="C1095" t="str">
            <v>M</v>
          </cell>
          <cell r="D1095">
            <v>27.862471618553354</v>
          </cell>
        </row>
        <row r="1096">
          <cell r="A1096">
            <v>42867</v>
          </cell>
          <cell r="B1096" t="str">
            <v>Demolição manual alvenaria tijolo furado assentado com argamassa em Vias Urbanas</v>
          </cell>
          <cell r="C1096" t="str">
            <v>M3</v>
          </cell>
          <cell r="D1096">
            <v>254.96269867012649</v>
          </cell>
        </row>
        <row r="1097">
          <cell r="A1097">
            <v>42868</v>
          </cell>
          <cell r="B1097" t="str">
            <v>Demolição manual de concreto armado em Vias Urbanas</v>
          </cell>
          <cell r="C1097" t="str">
            <v>M3</v>
          </cell>
          <cell r="D1097">
            <v>376.2650016217969</v>
          </cell>
        </row>
        <row r="1098">
          <cell r="A1098">
            <v>42869</v>
          </cell>
          <cell r="B1098" t="str">
            <v>Demolição manual de concreto simples ou ciclópico em Vias Urbanas</v>
          </cell>
          <cell r="C1098" t="str">
            <v>M3</v>
          </cell>
          <cell r="D1098">
            <v>332.00616282841389</v>
          </cell>
        </row>
        <row r="1099">
          <cell r="A1099">
            <v>42870</v>
          </cell>
          <cell r="B1099" t="str">
            <v>Demolição mecânica de concreto em Vias Urbanas</v>
          </cell>
          <cell r="C1099" t="str">
            <v>M3</v>
          </cell>
          <cell r="D1099">
            <v>263.82581900746027</v>
          </cell>
        </row>
        <row r="1100">
          <cell r="A1100">
            <v>42875</v>
          </cell>
          <cell r="B1100" t="str">
            <v>Chumbador de aço de 25 mm, inclusive proteção anticorrosiva, exclusive a injeção e a
perfuração</v>
          </cell>
          <cell r="C1100" t="str">
            <v>M</v>
          </cell>
          <cell r="D1100">
            <v>49.67564060979565</v>
          </cell>
        </row>
        <row r="1101">
          <cell r="A1101">
            <v>42875</v>
          </cell>
          <cell r="B1101" t="str">
            <v>Chumbador de aço de 25 mm, inclusive proteção anticorrosiva, exclusive a injeção e a
perfuração</v>
          </cell>
          <cell r="C1101" t="str">
            <v>M</v>
          </cell>
          <cell r="D1101">
            <v>49.67564060979565</v>
          </cell>
        </row>
        <row r="1102">
          <cell r="A1102">
            <v>42875</v>
          </cell>
          <cell r="B1102" t="str">
            <v>Chumbador de aço de 25 mm, inclusive proteção anticorrosiva, exclusive a injeção e a
perfuração</v>
          </cell>
          <cell r="C1102" t="str">
            <v>M</v>
          </cell>
          <cell r="D1102">
            <v>49.67564060979565</v>
          </cell>
        </row>
        <row r="1103">
          <cell r="A1103">
            <v>42876</v>
          </cell>
          <cell r="B1103" t="str">
            <v>Escoramento contínuo de cavas em estaca prancha de largura até 400 mm</v>
          </cell>
          <cell r="C1103" t="str">
            <v>M2</v>
          </cell>
          <cell r="D1103">
            <v>146.6347713266299</v>
          </cell>
        </row>
        <row r="1104">
          <cell r="A1104">
            <v>42876</v>
          </cell>
          <cell r="B1104" t="str">
            <v>Escoramento contínuo de cavas em estaca prancha de largura até 400 mm</v>
          </cell>
          <cell r="C1104" t="str">
            <v>M2</v>
          </cell>
          <cell r="D1104">
            <v>146.6347713266299</v>
          </cell>
        </row>
        <row r="1105">
          <cell r="A1105">
            <v>42876</v>
          </cell>
          <cell r="B1105" t="str">
            <v>Escoramento contínuo de cavas em estaca prancha de largura até 400 mm</v>
          </cell>
          <cell r="C1105" t="str">
            <v>M2</v>
          </cell>
          <cell r="D1105">
            <v>146.6347713266299</v>
          </cell>
        </row>
        <row r="1106">
          <cell r="A1106">
            <v>42878</v>
          </cell>
          <cell r="B1106" t="str">
            <v>Aluguel de automóvel VW/ Gol (flex) 1,6 ou equivalente, exclusive motorista, inclusive
combustível</v>
          </cell>
          <cell r="C1106" t="str">
            <v>Mes</v>
          </cell>
          <cell r="D1106">
            <v>2959.4875121634768</v>
          </cell>
        </row>
        <row r="1107">
          <cell r="A1107">
            <v>42880</v>
          </cell>
          <cell r="B1107" t="str">
            <v>Descida d'água concreto simples (degraus) c/ caiação (DSA-03) apoio em Vias Urbanas</v>
          </cell>
          <cell r="C1107" t="str">
            <v>Ud</v>
          </cell>
          <cell r="D1107">
            <v>841.82614336685049</v>
          </cell>
        </row>
        <row r="1108">
          <cell r="A1108">
            <v>42883</v>
          </cell>
          <cell r="B1108" t="str">
            <v>Deslocamento de cerca de tela galvanizada fio 12 malha 3" x 3", em Vias Urbanas</v>
          </cell>
          <cell r="C1108" t="str">
            <v>M</v>
          </cell>
          <cell r="D1108">
            <v>49.602659746999677</v>
          </cell>
          <cell r="E1108" t="str">
            <v>A incluir</v>
          </cell>
        </row>
        <row r="1109">
          <cell r="A1109">
            <v>42888</v>
          </cell>
          <cell r="B1109" t="str">
            <v>Aluguel mensal de automóvel utilitário inclusive combustível, exclusive motorista</v>
          </cell>
          <cell r="C1109" t="str">
            <v>Mes</v>
          </cell>
          <cell r="D1109">
            <v>8274.9432371067142</v>
          </cell>
        </row>
        <row r="1110">
          <cell r="A1110">
            <v>42899</v>
          </cell>
          <cell r="B1110" t="str">
            <v>Dreno de alívio de pavimento (DP - DAP - 01), com tubo PVC d=50mm, geotêxtil não tecido
RT 07 kN/m inclusive transporte da brita em Vias Urbanas</v>
          </cell>
          <cell r="C1110" t="str">
            <v>M</v>
          </cell>
          <cell r="D1110">
            <v>73.483619850794682</v>
          </cell>
          <cell r="E1110" t="str">
            <v>A incluir</v>
          </cell>
        </row>
        <row r="1111">
          <cell r="A1111">
            <v>42900</v>
          </cell>
          <cell r="B1111" t="str">
            <v>Dreno de PVC  D = 50 mm em Vias Urbanas</v>
          </cell>
          <cell r="C1111" t="str">
            <v>M</v>
          </cell>
          <cell r="D1111">
            <v>30.416801816412583</v>
          </cell>
        </row>
        <row r="1112">
          <cell r="A1112">
            <v>42901</v>
          </cell>
          <cell r="B1112" t="str">
            <v>Dreno de PVC  D = 100 mm em Vias Urbanas</v>
          </cell>
          <cell r="C1112" t="str">
            <v>M</v>
          </cell>
          <cell r="D1112">
            <v>59.236133636068757</v>
          </cell>
        </row>
        <row r="1113">
          <cell r="A1113">
            <v>42902</v>
          </cell>
          <cell r="B1113" t="str">
            <v>Dreno Longitudinal tipo Trincheira Drenante, H=0,40m c/tubo poroso PEAD d = 65 mm, incl.
esc. mat. 1ª cat., geotêxtil não tecido RT 07kN/m, V. Urbanas</v>
          </cell>
          <cell r="C1113" t="str">
            <v>M</v>
          </cell>
          <cell r="D1113">
            <v>124.82971132014271</v>
          </cell>
        </row>
        <row r="1114">
          <cell r="A1114">
            <v>42903</v>
          </cell>
          <cell r="B1114" t="str">
            <v>Dreno Longitudinal tipo Trincheira Drenante, H = 0,90 m com tubo poroso tipo PEAD d =100
mm, incluindo esc. mat. 3ª cat. e transporte do tubo em Vias Urbanas</v>
          </cell>
          <cell r="C1114" t="str">
            <v>M</v>
          </cell>
          <cell r="D1114">
            <v>154.25721699643202</v>
          </cell>
          <cell r="E1114" t="str">
            <v>A incluir</v>
          </cell>
        </row>
        <row r="1115">
          <cell r="A1115">
            <v>42904</v>
          </cell>
          <cell r="B1115" t="str">
            <v>Dreno Longitudinal tipo Trincheira Drenante, H = 0,90 m com tubo poroso tipo PEAD d=100
mm, inclusive esc. em mat. 1ª cat. e transporte do tubo em Vias Urbanas</v>
          </cell>
          <cell r="C1115" t="str">
            <v>M</v>
          </cell>
          <cell r="D1115">
            <v>117.49918910152449</v>
          </cell>
          <cell r="E1115" t="str">
            <v>A incluir</v>
          </cell>
        </row>
        <row r="1116">
          <cell r="A1116">
            <v>42905</v>
          </cell>
          <cell r="B1116" t="str">
            <v>Dreno ou Barbacã em tubo PVC, diâmetro de 2" em Vias Urbanas</v>
          </cell>
          <cell r="C1116" t="str">
            <v>M</v>
          </cell>
          <cell r="D1116">
            <v>27.189425883879338</v>
          </cell>
        </row>
        <row r="1117">
          <cell r="A1117">
            <v>42906</v>
          </cell>
          <cell r="B1117" t="str">
            <v>Dreno profundo com enchimento de brita e areia (1:1) escavação em material 1ª categoria,
inclusive transporte da areia e da brita em Vias Urbanas</v>
          </cell>
          <cell r="C1117" t="str">
            <v>M</v>
          </cell>
          <cell r="D1117">
            <v>137.97437560817386</v>
          </cell>
          <cell r="E1117" t="str">
            <v>A incluir</v>
          </cell>
        </row>
        <row r="1118">
          <cell r="A1118">
            <v>42907</v>
          </cell>
          <cell r="B1118" t="str">
            <v>Dreno profundo com enchimento de brita e areia (1:1) escavação em material 2ª categoria,
inclusive transporte da areia e da brita em Vias Urbanas</v>
          </cell>
          <cell r="C1118" t="str">
            <v>M</v>
          </cell>
          <cell r="D1118">
            <v>148.68634446967241</v>
          </cell>
          <cell r="E1118" t="str">
            <v>A incluir</v>
          </cell>
        </row>
        <row r="1119">
          <cell r="A1119">
            <v>42908</v>
          </cell>
          <cell r="B1119" t="str">
            <v>Dreno profundo com enchimento de brita, escavação em material 1ª categoria,  inclusive
transporte da brita em Vias Urbanas</v>
          </cell>
          <cell r="C1119" t="str">
            <v>M</v>
          </cell>
          <cell r="D1119">
            <v>143.51281219591306</v>
          </cell>
          <cell r="E1119" t="str">
            <v>A incluir</v>
          </cell>
        </row>
        <row r="1120">
          <cell r="A1120">
            <v>42909</v>
          </cell>
          <cell r="B1120" t="str">
            <v>Dreno profundo D=0,10m c/ enchim.brita,areia (1:1) escav.mat. 1ª categoria, incl. geotêxtil não
tecido RT16 kn/m e transp. areia,brita- Vias Urbanas</v>
          </cell>
          <cell r="C1120" t="str">
            <v>M</v>
          </cell>
          <cell r="D1120">
            <v>197.19429127473239</v>
          </cell>
          <cell r="E1120" t="str">
            <v>A incluir</v>
          </cell>
        </row>
        <row r="1121">
          <cell r="A1121">
            <v>42910</v>
          </cell>
          <cell r="B1121" t="str">
            <v>Dreno profundo D=0,10m c/ enchim.brita, areia (1:1) escav. em mat. 3ª categoria, incl.geotêxtil
não tecido RT 16kn/m, e transp. brita, areia V.Urbanas</v>
          </cell>
          <cell r="C1121" t="str">
            <v>M</v>
          </cell>
          <cell r="D1121">
            <v>311.00389231268241</v>
          </cell>
          <cell r="E1121" t="str">
            <v>A incluir</v>
          </cell>
        </row>
        <row r="1122">
          <cell r="A1122">
            <v>42911</v>
          </cell>
          <cell r="B1122" t="str">
            <v>Dreno profundo D=0,20m com enchimento de areia, escavação em material 1ª categoria (DPS
-01), inclusive transporte da areia e do tubo em Vias Urbanas</v>
          </cell>
          <cell r="C1122" t="str">
            <v>M</v>
          </cell>
          <cell r="D1122">
            <v>155.37625689263703</v>
          </cell>
          <cell r="E1122" t="str">
            <v>A incluir</v>
          </cell>
        </row>
        <row r="1123">
          <cell r="A1123">
            <v>42912</v>
          </cell>
          <cell r="B1123" t="str">
            <v>Dreno profundo D=0,20m com enchimento de brita e areia, escavação em material 1ª
categoria, inclusive transporte da brita e da areia, em Vias Urbanas</v>
          </cell>
          <cell r="C1123" t="str">
            <v>M</v>
          </cell>
          <cell r="D1123">
            <v>159.90917937074278</v>
          </cell>
          <cell r="E1123" t="str">
            <v>A incluir</v>
          </cell>
        </row>
        <row r="1124">
          <cell r="A1124">
            <v>42913</v>
          </cell>
          <cell r="B1124" t="str">
            <v>Dreno profundo com tubo poroso, D=0,20m com enchim. de brita e areia, escav. material 2ª
categoria, inclusi. transp. areia,brita e  tubo Vias Urbanas</v>
          </cell>
          <cell r="C1124" t="str">
            <v>M</v>
          </cell>
          <cell r="D1124">
            <v>170.6130392474862</v>
          </cell>
          <cell r="E1124" t="str">
            <v>A incluir</v>
          </cell>
        </row>
        <row r="1125">
          <cell r="A1125">
            <v>42914</v>
          </cell>
          <cell r="B1125" t="str">
            <v>Dreno profundo solo c/tubo PEAD perfur. D=100mm envolto geotêxtil não tecido RT16kn,
preench.c/brita, inclus.transp.tubo exclus transp.brita V Urbanas</v>
          </cell>
          <cell r="C1125" t="str">
            <v>M</v>
          </cell>
          <cell r="D1125">
            <v>119.37236457995459</v>
          </cell>
          <cell r="E1125" t="str">
            <v>A incluir</v>
          </cell>
        </row>
        <row r="1126">
          <cell r="A1126">
            <v>42915</v>
          </cell>
          <cell r="B1126" t="str">
            <v>Dreno profundo para corte em solo, com enchimento em brita revestido com geotêxtil não
tecido RT-16, inclusive transporte da brita em Vias Urbanas</v>
          </cell>
          <cell r="C1126" t="str">
            <v>M</v>
          </cell>
          <cell r="D1126">
            <v>169.43723645799545</v>
          </cell>
          <cell r="E1126" t="str">
            <v>A incluir</v>
          </cell>
        </row>
        <row r="1127">
          <cell r="A1127">
            <v>42916</v>
          </cell>
          <cell r="B1127" t="str">
            <v>Dreno sub-horizontal D=50 mm inclusive geotêxtil não tecido RT 16 kn/m, em PVC, exclusive
transportes em Vias Urbanas</v>
          </cell>
          <cell r="C1127" t="str">
            <v>M</v>
          </cell>
          <cell r="D1127">
            <v>795.03730132987346</v>
          </cell>
        </row>
        <row r="1128">
          <cell r="A1128">
            <v>42917</v>
          </cell>
          <cell r="B1128" t="str">
            <v>Dreno sub-horizontal D = 50 mm em PVC inclus. escavação em alteração de rocha, geotêxtil
não tecido RT-16 exclusive transp. em Vias Urbanas</v>
          </cell>
          <cell r="C1128" t="str">
            <v>M</v>
          </cell>
          <cell r="D1128">
            <v>1032.387285111904</v>
          </cell>
        </row>
        <row r="1129">
          <cell r="A1129">
            <v>42918</v>
          </cell>
          <cell r="B1129" t="str">
            <v>Dreno sub-horizontal D = 50 mm em PVC inclus.escavação em rocha sã,  geotêxtil não tecido
RT-16, exclusive transportes em Vias Urbanas</v>
          </cell>
          <cell r="C1129" t="str">
            <v>M</v>
          </cell>
          <cell r="D1129">
            <v>1319.8021407719752</v>
          </cell>
        </row>
        <row r="1130">
          <cell r="A1130">
            <v>42919</v>
          </cell>
          <cell r="B1130" t="str">
            <v>Dreno sub-superficial rocha (h=0,55m) c/tubo PEAD perfur.d=100mm, env. geotêxtil RT-16,
preenc.c/ brita, incl. transp. tubo, excl. transp brita-Vias Urb</v>
          </cell>
          <cell r="C1130" t="str">
            <v>M</v>
          </cell>
          <cell r="D1130">
            <v>100.36490431397988</v>
          </cell>
          <cell r="E1130" t="str">
            <v>A incluir</v>
          </cell>
        </row>
        <row r="1131">
          <cell r="A1131">
            <v>42920</v>
          </cell>
          <cell r="B1131" t="str">
            <v>Dreno vertical D = 75 mm em PVC, inclusive geotêxtil não tecido RT-16, exclusive transportes,
em Vias Urbanas</v>
          </cell>
          <cell r="C1131" t="str">
            <v>M</v>
          </cell>
          <cell r="D1131">
            <v>809.69834576710991</v>
          </cell>
        </row>
        <row r="1132">
          <cell r="A1132">
            <v>42921</v>
          </cell>
          <cell r="B1132" t="str">
            <v>Eletroduto de ferro galvanizado DN 4" , inclusive conexões, exclusive escavação e reaterro,
fornecimento e assentamento, em Vias Urbanas</v>
          </cell>
          <cell r="C1132" t="str">
            <v>M</v>
          </cell>
          <cell r="D1132">
            <v>156.58449562114822</v>
          </cell>
        </row>
        <row r="1133">
          <cell r="A1133">
            <v>42922</v>
          </cell>
          <cell r="B1133" t="str">
            <v>Eletroduto para rede de lógica, inclusive conexões, em Vias Urbanas</v>
          </cell>
          <cell r="C1133" t="str">
            <v>M</v>
          </cell>
          <cell r="D1133">
            <v>31.819656179046383</v>
          </cell>
        </row>
        <row r="1134">
          <cell r="A1134">
            <v>42923</v>
          </cell>
          <cell r="B1134" t="str">
            <v>Eletroduto PVC diâmetro 75mm, fornecimento e assentamento em Vias Urbanas</v>
          </cell>
          <cell r="C1134" t="str">
            <v>M</v>
          </cell>
          <cell r="D1134">
            <v>33.036003892312685</v>
          </cell>
        </row>
        <row r="1135">
          <cell r="A1135">
            <v>42924</v>
          </cell>
          <cell r="B1135" t="str">
            <v>Eletroduto PVC rígido roscável diâm. 50 mm, fornecimento e assentamento em Vias Urbanas</v>
          </cell>
          <cell r="C1135" t="str">
            <v>M</v>
          </cell>
          <cell r="D1135">
            <v>20.26435290301654</v>
          </cell>
        </row>
        <row r="1136">
          <cell r="A1136">
            <v>42925</v>
          </cell>
          <cell r="B1136" t="str">
            <v>Eletroduto tipo Kanaflex  diâmetro 1 1/4", fornecimento e assentamento em Vias Urbanas</v>
          </cell>
          <cell r="C1136" t="str">
            <v>M</v>
          </cell>
          <cell r="D1136">
            <v>8.2549464807006157</v>
          </cell>
        </row>
        <row r="1137">
          <cell r="A1137">
            <v>42926</v>
          </cell>
          <cell r="B1137" t="str">
            <v>Eletroduto tipo Kanaflex diâmetro 1 1/2", fornecimento e assentamento em Vias Urbanas</v>
          </cell>
          <cell r="C1137" t="str">
            <v>M</v>
          </cell>
          <cell r="D1137">
            <v>9.3253324683749597</v>
          </cell>
        </row>
        <row r="1138">
          <cell r="A1138">
            <v>42927</v>
          </cell>
          <cell r="B1138" t="str">
            <v>Eletroduto tipo Kanaflex diâmetro 2", fornecimento e assentamento em Vias Urbanas</v>
          </cell>
          <cell r="C1138" t="str">
            <v>M</v>
          </cell>
          <cell r="D1138">
            <v>10.209211806681802</v>
          </cell>
        </row>
        <row r="1139">
          <cell r="A1139">
            <v>42928</v>
          </cell>
          <cell r="B1139" t="str">
            <v>Eletroduto tipo Kanaflex diâmetro 4", fornecimento e assentamento em Vias Urbanas</v>
          </cell>
          <cell r="C1139" t="str">
            <v>M</v>
          </cell>
          <cell r="D1139">
            <v>16.412585144339925</v>
          </cell>
        </row>
        <row r="1140">
          <cell r="A1140">
            <v>42940</v>
          </cell>
          <cell r="B1140" t="str">
            <v>Demolição de material de 3ª categoria com fio diamantado</v>
          </cell>
          <cell r="C1140" t="str">
            <v>m³</v>
          </cell>
          <cell r="D1140">
            <v>303.55984430749271</v>
          </cell>
        </row>
        <row r="1141">
          <cell r="A1141">
            <v>42942</v>
          </cell>
          <cell r="B1141" t="str">
            <v>Escada de madeira executada sobre terreno inclinado, com 80 cm de largura mínima em Vias
Urbanas</v>
          </cell>
          <cell r="C1141" t="str">
            <v>M</v>
          </cell>
          <cell r="D1141">
            <v>96.618553357119694</v>
          </cell>
        </row>
        <row r="1142">
          <cell r="A1142">
            <v>42943</v>
          </cell>
          <cell r="B1142" t="str">
            <v>Escavação manual em mat. 1ª cat. H= 0,00 a 1,50 m em Vias Urbanas</v>
          </cell>
          <cell r="C1142" t="str">
            <v>M3</v>
          </cell>
          <cell r="D1142">
            <v>81.122283490107037</v>
          </cell>
        </row>
        <row r="1143">
          <cell r="A1143">
            <v>42944</v>
          </cell>
          <cell r="B1143" t="str">
            <v>Escavação manual em mat. 1ª cat. H= 0,00 a 1,50 m c/ esgotamento em Vias Urbanas</v>
          </cell>
          <cell r="C1143" t="str">
            <v>M3</v>
          </cell>
          <cell r="D1143">
            <v>86.3363606876419</v>
          </cell>
        </row>
        <row r="1144">
          <cell r="A1144">
            <v>42945</v>
          </cell>
          <cell r="B1144">
            <v>7</v>
          </cell>
          <cell r="C1144" t="str">
            <v>M3</v>
          </cell>
          <cell r="D1144">
            <v>119.55887122932208</v>
          </cell>
        </row>
        <row r="1145">
          <cell r="A1145">
            <v>42946</v>
          </cell>
          <cell r="B1145" t="str">
            <v>Escavação manual em mat. 1ª cat. H= 1,50 a 3,00 m c/ esgotamento em Vias Urbanas</v>
          </cell>
          <cell r="C1145" t="str">
            <v>M3</v>
          </cell>
          <cell r="D1145">
            <v>121.69964320467078</v>
          </cell>
        </row>
        <row r="1146">
          <cell r="A1146">
            <v>42947</v>
          </cell>
          <cell r="B1146" t="str">
            <v>Escavação manual em mat. 1ª cat. H= 3,00 a 4,50 m, em Vias Urbanas</v>
          </cell>
          <cell r="C1146" t="str">
            <v>M3</v>
          </cell>
          <cell r="D1146">
            <v>177.21375283814464</v>
          </cell>
        </row>
        <row r="1147">
          <cell r="A1147">
            <v>42948</v>
          </cell>
          <cell r="B1147" t="str">
            <v>Escavação manual em mat. 1ª cat. H= 3,00 a 4,50 m c/ esgotamento, em Vias Urbanas</v>
          </cell>
          <cell r="C1147" t="str">
            <v>M3</v>
          </cell>
          <cell r="D1147">
            <v>174.74862147259162</v>
          </cell>
        </row>
        <row r="1148">
          <cell r="A1148">
            <v>42949</v>
          </cell>
          <cell r="B1148" t="str">
            <v>Escavação manual em mat. 2ª cat. H= 0,00 a 1,50 m c/ esgotamento, em Vias Urbanas</v>
          </cell>
          <cell r="C1148" t="str">
            <v>M3</v>
          </cell>
          <cell r="D1148">
            <v>179.93837171586117</v>
          </cell>
        </row>
        <row r="1149">
          <cell r="A1149">
            <v>42950</v>
          </cell>
          <cell r="B1149" t="str">
            <v>Escavação manual em mat. 2ª cat. H= 0,00 a 1,50 m s/ detonação, em Vias Urbanas</v>
          </cell>
          <cell r="C1149" t="str">
            <v>M3</v>
          </cell>
          <cell r="D1149">
            <v>182.85760622770027</v>
          </cell>
        </row>
        <row r="1150">
          <cell r="A1150">
            <v>42951</v>
          </cell>
          <cell r="B1150" t="str">
            <v>Escavação manual em mat. 2ª cat. H= 1,50 a 3,00 m c/ esgotamento, em Vias Urbanas</v>
          </cell>
          <cell r="C1150" t="str">
            <v>M3</v>
          </cell>
          <cell r="D1150">
            <v>221.06714239377229</v>
          </cell>
        </row>
        <row r="1151">
          <cell r="A1151">
            <v>42952</v>
          </cell>
          <cell r="B1151" t="str">
            <v>Escavação manual em mat. 2ª cat. H= 1,50 a 3,00 m s/ detonação, em Vias Urbanas</v>
          </cell>
          <cell r="C1151" t="str">
            <v>M3</v>
          </cell>
          <cell r="D1151">
            <v>227.56243918261433</v>
          </cell>
        </row>
        <row r="1152">
          <cell r="A1152">
            <v>42953</v>
          </cell>
          <cell r="B1152" t="str">
            <v>Escavação manual em mat. 2ª cat. H= 3,00 a 4,50 m c/ esgotamento, em Vias Urbanas</v>
          </cell>
          <cell r="C1152" t="str">
            <v>M3</v>
          </cell>
          <cell r="D1152">
            <v>383.53876094712939</v>
          </cell>
        </row>
        <row r="1153">
          <cell r="A1153">
            <v>42954</v>
          </cell>
          <cell r="B1153" t="str">
            <v>Escavação manual em mat. 2ª cat. H= 3,00 a 4,50 m s/ detonação, em Vias Urbanas</v>
          </cell>
          <cell r="C1153" t="str">
            <v>M3</v>
          </cell>
          <cell r="D1153">
            <v>404.16801816412584</v>
          </cell>
        </row>
        <row r="1154">
          <cell r="A1154">
            <v>42955</v>
          </cell>
          <cell r="B1154" t="str">
            <v>Escavação manual em mat. 3ª cat. H= 0,00 a 1,50 m, a fogo, em Vias Urbanas</v>
          </cell>
          <cell r="C1154" t="str">
            <v>M3</v>
          </cell>
          <cell r="D1154">
            <v>318.36685047032108</v>
          </cell>
        </row>
        <row r="1155">
          <cell r="A1155">
            <v>42956</v>
          </cell>
          <cell r="B1155" t="str">
            <v>Escavação manual furos, valetas mat. 1ª cat. H= 0,00 a 1,50 m (dim. reduz.), em Vias Urbanas</v>
          </cell>
          <cell r="C1155" t="str">
            <v>M3</v>
          </cell>
          <cell r="D1155">
            <v>119.55887122932208</v>
          </cell>
        </row>
        <row r="1156">
          <cell r="A1156">
            <v>42957</v>
          </cell>
          <cell r="B1156" t="str">
            <v>Escavação manual furos, valetas mat. 2ª cat. H= 0,00 a 1,50 m s/detonação (dim. reduz.), em
Vias Urbanas</v>
          </cell>
          <cell r="C1156" t="str">
            <v>M3</v>
          </cell>
          <cell r="D1156">
            <v>272.16996432046705</v>
          </cell>
        </row>
        <row r="1157">
          <cell r="A1157">
            <v>42958</v>
          </cell>
          <cell r="B1157" t="str">
            <v>Escavação mecânica de valas em material de 1ª categoria, 3,00 a 4,50 m, c/ esgotamento,
carga do material, transp. material p/ bota-fora -Vias Urbanas</v>
          </cell>
          <cell r="C1157" t="str">
            <v>M3</v>
          </cell>
          <cell r="D1157">
            <v>323.81608822575413</v>
          </cell>
          <cell r="E1157" t="str">
            <v>A incluir</v>
          </cell>
        </row>
        <row r="1158">
          <cell r="A1158">
            <v>42959</v>
          </cell>
          <cell r="B1158" t="str">
            <v>Escavação mecânica de valas em 1ª categoria, profundidade de 4,50 a 6,00 m com
esgotamento, transp. DMT=20km, descarga e espalhamento, em Vias Urbanas</v>
          </cell>
          <cell r="C1158" t="str">
            <v>M3</v>
          </cell>
          <cell r="D1158">
            <v>326.74343172234836</v>
          </cell>
          <cell r="E1158" t="str">
            <v>A incluir</v>
          </cell>
        </row>
        <row r="1159">
          <cell r="A1159">
            <v>42960</v>
          </cell>
          <cell r="B1159" t="str">
            <v>Escavação mecânica em material de 1ª cat. H= 0,00 a 1,50 m, em Vias Urbanas</v>
          </cell>
          <cell r="C1159" t="str">
            <v>M3</v>
          </cell>
          <cell r="D1159">
            <v>18.845280570872525</v>
          </cell>
        </row>
        <row r="1160">
          <cell r="A1160">
            <v>42961</v>
          </cell>
          <cell r="B1160" t="str">
            <v>Escavação mecânica em material de 1ª cat. H= 0,00 a 1,50 m c/ esgotamento, em Vias
Urbanas</v>
          </cell>
          <cell r="C1160" t="str">
            <v>M3</v>
          </cell>
          <cell r="D1160">
            <v>28.827440804411285</v>
          </cell>
        </row>
        <row r="1161">
          <cell r="A1161">
            <v>42962</v>
          </cell>
          <cell r="B1161" t="str">
            <v>Escavação mecânica em material de 1ª cat. H= 0,00 a 1,50 m c/ esgotamento, em Vias
Urbanas</v>
          </cell>
          <cell r="C1161" t="str">
            <v>M3</v>
          </cell>
          <cell r="D1161">
            <v>28.827440804411285</v>
          </cell>
        </row>
        <row r="1162">
          <cell r="A1162">
            <v>42963</v>
          </cell>
          <cell r="B1162" t="str">
            <v>Escavação mecânica em material de 1ª cat. H= 1,50 a 3,00 m, em Vias Urbanas</v>
          </cell>
          <cell r="C1162" t="str">
            <v>M3</v>
          </cell>
          <cell r="D1162">
            <v>20.475186506649365</v>
          </cell>
        </row>
        <row r="1163">
          <cell r="A1163">
            <v>42964</v>
          </cell>
          <cell r="B1163" t="str">
            <v>Escavação mecânica em material de 1ª cat. H= 1,50 a 3,00 m c/ esgotamento, em Vias
Urbanas</v>
          </cell>
          <cell r="C1163" t="str">
            <v>M3</v>
          </cell>
          <cell r="D1163">
            <v>30.546545572494324</v>
          </cell>
        </row>
        <row r="1164">
          <cell r="A1164">
            <v>42965</v>
          </cell>
          <cell r="B1164" t="str">
            <v>Escavação mecânica em material de 1ª cat. H= 3,00 a 4,50 m, em Vias Urbanas</v>
          </cell>
          <cell r="C1164" t="str">
            <v>M3</v>
          </cell>
          <cell r="D1164">
            <v>23.77554330197859</v>
          </cell>
        </row>
        <row r="1165">
          <cell r="A1165">
            <v>42966</v>
          </cell>
          <cell r="B1165" t="str">
            <v>Escavação mecânica em material de 1º cat. H= 3,00 a 4,50 m c/ esgotamento, em Vias
Urbanas</v>
          </cell>
          <cell r="C1165" t="str">
            <v>M3</v>
          </cell>
          <cell r="D1165">
            <v>33.863120337333761</v>
          </cell>
        </row>
        <row r="1166">
          <cell r="A1166">
            <v>42967</v>
          </cell>
          <cell r="B1166" t="str">
            <v>Escavação mecânica em material de 2ª cat. H= 0,00 a 1,50 m, em Vias Urbanas</v>
          </cell>
          <cell r="C1166" t="str">
            <v>M3</v>
          </cell>
          <cell r="D1166">
            <v>34.268569575089195</v>
          </cell>
        </row>
        <row r="1167">
          <cell r="A1167">
            <v>42968</v>
          </cell>
          <cell r="B1167" t="str">
            <v>Escavação mecânica em material de 2ª cat. H= 0,00 a 1,50 m c/ esgotamento, em Vias
Urbanas</v>
          </cell>
          <cell r="C1167" t="str">
            <v>M3</v>
          </cell>
          <cell r="D1167">
            <v>43.10736295815763</v>
          </cell>
        </row>
        <row r="1168">
          <cell r="A1168">
            <v>42969</v>
          </cell>
          <cell r="B1168" t="str">
            <v>Escavação mecânica em material de 2ª cat. H= 1,50 a 3,00 m, em Vias Urbanas</v>
          </cell>
          <cell r="C1168" t="str">
            <v>M3</v>
          </cell>
          <cell r="D1168">
            <v>40.966590982808953</v>
          </cell>
        </row>
        <row r="1169">
          <cell r="A1169">
            <v>42970</v>
          </cell>
          <cell r="B1169" t="str">
            <v>Escavação mecânica em material de 2ª cat. H= 1,50 a 3,00 m c/ esgotamento, em Vias
Urbanas</v>
          </cell>
          <cell r="C1169" t="str">
            <v>M3</v>
          </cell>
          <cell r="D1169">
            <v>49.39993512812196</v>
          </cell>
        </row>
        <row r="1170">
          <cell r="A1170">
            <v>42971</v>
          </cell>
          <cell r="B1170" t="str">
            <v>Escavação mecânica em material de 2ª cat. H= 3,00 a 4,50 m, em Vias Urbanas</v>
          </cell>
          <cell r="C1170" t="str">
            <v>M3</v>
          </cell>
          <cell r="D1170">
            <v>51.289328576062275</v>
          </cell>
        </row>
        <row r="1171">
          <cell r="A1171">
            <v>42973</v>
          </cell>
          <cell r="B1171" t="str">
            <v>Escavação mecânica em material de 2ª cat. H= 3,00 a 4,50 m c/ esgotamento, em Vias
Urbanas</v>
          </cell>
          <cell r="C1171" t="str">
            <v>M3</v>
          </cell>
          <cell r="D1171">
            <v>58.814466428803108</v>
          </cell>
        </row>
        <row r="1172">
          <cell r="A1172">
            <v>42979</v>
          </cell>
          <cell r="B1172" t="str">
            <v>Escavação mecânica em material de 2º cat. H= 3,00 a 4,50 m c/ esgotamento em Vias
Urbanas</v>
          </cell>
          <cell r="C1172" t="str">
            <v>M3</v>
          </cell>
          <cell r="D1172">
            <v>58.814466428803108</v>
          </cell>
        </row>
        <row r="1173">
          <cell r="A1173">
            <v>42981</v>
          </cell>
          <cell r="B1173" t="str">
            <v>Escoramento de cavas e valas, inclusive fornecimento e transporte das madeiras, em Vias
Urbanas</v>
          </cell>
          <cell r="C1173" t="str">
            <v>M2</v>
          </cell>
          <cell r="D1173">
            <v>257.37917612714887</v>
          </cell>
          <cell r="E1173" t="str">
            <v>A incluir</v>
          </cell>
        </row>
        <row r="1174">
          <cell r="A1174">
            <v>42982</v>
          </cell>
          <cell r="B1174" t="str">
            <v>Escoramento e cimbramento (bueiro celular), inclusive fornecimento e transporte das madeiras
,  em Vias Urbanas</v>
          </cell>
          <cell r="C1174" t="str">
            <v>M3</v>
          </cell>
          <cell r="D1174">
            <v>192.63704184236133</v>
          </cell>
          <cell r="E1174" t="str">
            <v>A incluir</v>
          </cell>
        </row>
        <row r="1175">
          <cell r="A1175">
            <v>42987</v>
          </cell>
          <cell r="B1175" t="str">
            <v>Forma especial de madeira para meio fio, inclusive fornecimento e transporte das madeiras
em Vias Urbanas</v>
          </cell>
          <cell r="C1175" t="str">
            <v>M2</v>
          </cell>
          <cell r="D1175">
            <v>86.328251702886789</v>
          </cell>
          <cell r="E1175" t="str">
            <v>A incluir</v>
          </cell>
        </row>
        <row r="1176">
          <cell r="A1176">
            <v>42988</v>
          </cell>
          <cell r="B1176" t="str">
            <v>Forma especial de madeira para sarjeta (gabarito), inclusive fornecimento e transporte das
madeiras, em Vias Urbanas</v>
          </cell>
          <cell r="C1176" t="str">
            <v>M2</v>
          </cell>
          <cell r="D1176">
            <v>72.97275381122283</v>
          </cell>
          <cell r="E1176" t="str">
            <v>A incluir</v>
          </cell>
        </row>
        <row r="1177">
          <cell r="A1177">
            <v>42989</v>
          </cell>
          <cell r="B1177" t="str">
            <v>Forma metálica para meio fio, em Vias Urbanas</v>
          </cell>
          <cell r="C1177" t="str">
            <v>M2</v>
          </cell>
          <cell r="D1177">
            <v>10.322737593253324</v>
          </cell>
        </row>
        <row r="1178">
          <cell r="A1178">
            <v>42991</v>
          </cell>
          <cell r="B1178" t="str">
            <v>Formas planas de madeira com 01 (um) reaproveitamento, inclusive fornecimento e transporte
das madeiras, em Vias Urbanas</v>
          </cell>
          <cell r="C1178" t="str">
            <v>M2</v>
          </cell>
          <cell r="D1178">
            <v>120.63736620175155</v>
          </cell>
          <cell r="E1178" t="str">
            <v>A incluir</v>
          </cell>
        </row>
        <row r="1179">
          <cell r="A1179">
            <v>42992</v>
          </cell>
          <cell r="B1179" t="str">
            <v>Formas planas de madeira com 02 (dois) reaproveitamentos, inclusive fornecimento e
transporte das madeiras, em Vias Urbanas</v>
          </cell>
          <cell r="C1179" t="str">
            <v>M2</v>
          </cell>
          <cell r="D1179">
            <v>103.51929938371715</v>
          </cell>
          <cell r="E1179" t="str">
            <v>A incluir</v>
          </cell>
        </row>
        <row r="1180">
          <cell r="A1180">
            <v>42993</v>
          </cell>
          <cell r="B1180" t="str">
            <v>Formas planas de madeira com 04 (quatro) reaproveitamentos, inclusive fornecimento e
transporte das madeiras, em Vias Urbanas</v>
          </cell>
          <cell r="C1180" t="str">
            <v>M2</v>
          </cell>
          <cell r="D1180">
            <v>88.598767434317224</v>
          </cell>
          <cell r="E1180" t="str">
            <v>A incluir</v>
          </cell>
        </row>
        <row r="1181">
          <cell r="A1181">
            <v>42994</v>
          </cell>
          <cell r="B1181" t="str">
            <v>Formas planas de madeira sem reaproveitamento (forma perdida), inclusive fornecimento e
transporte das madeiras em Vias Urbanas</v>
          </cell>
          <cell r="C1181" t="str">
            <v>M2</v>
          </cell>
          <cell r="D1181">
            <v>170.25624391826142</v>
          </cell>
          <cell r="E1181" t="str">
            <v>A incluir</v>
          </cell>
        </row>
        <row r="1182">
          <cell r="A1182">
            <v>42996</v>
          </cell>
          <cell r="B1182" t="str">
            <v>Gabiões com caixas galvanizadas, sem manta, em Vias Urbanas</v>
          </cell>
          <cell r="C1182" t="str">
            <v>M3</v>
          </cell>
          <cell r="D1182">
            <v>536.22283490107031</v>
          </cell>
          <cell r="E1182" t="str">
            <v>A incluir</v>
          </cell>
        </row>
        <row r="1183">
          <cell r="A1183">
            <v>43003</v>
          </cell>
          <cell r="B1183" t="str">
            <v>Lastro de brita, inclusive transporte da brita em Vias Urbanas</v>
          </cell>
          <cell r="C1183" t="str">
            <v>M3</v>
          </cell>
          <cell r="D1183">
            <v>174.17288355497891</v>
          </cell>
          <cell r="E1183" t="str">
            <v>A incluir</v>
          </cell>
        </row>
        <row r="1184">
          <cell r="A1184">
            <v>43004</v>
          </cell>
          <cell r="B1184" t="str">
            <v>Limpeza e apicoamento manual de superfície de rocha em Vias Urbanas</v>
          </cell>
          <cell r="C1184" t="str">
            <v>M2</v>
          </cell>
          <cell r="D1184">
            <v>49.213428478754459</v>
          </cell>
        </row>
        <row r="1185">
          <cell r="A1185">
            <v>43005</v>
          </cell>
          <cell r="B1185" t="str">
            <v>Limpeza e desobstrução de BDTC e BDCC em Vias Urbanas</v>
          </cell>
          <cell r="C1185" t="str">
            <v>M</v>
          </cell>
          <cell r="D1185">
            <v>44.112877067791111</v>
          </cell>
        </row>
        <row r="1186">
          <cell r="A1186">
            <v>43006</v>
          </cell>
          <cell r="B1186" t="str">
            <v>Limpeza e desobstrução de BQTC em Vias Urbanas</v>
          </cell>
          <cell r="C1186" t="str">
            <v>M</v>
          </cell>
          <cell r="D1186">
            <v>71.286084982160233</v>
          </cell>
        </row>
        <row r="1187">
          <cell r="A1187">
            <v>43007</v>
          </cell>
          <cell r="B1187" t="str">
            <v>Limpeza e desobstrução de BSTC e BSCC em Vias Urbanas</v>
          </cell>
          <cell r="C1187" t="str">
            <v>M</v>
          </cell>
          <cell r="D1187">
            <v>23.216023353876093</v>
          </cell>
        </row>
        <row r="1188">
          <cell r="A1188">
            <v>43008</v>
          </cell>
          <cell r="B1188" t="str">
            <v>Limpeza e desobstrução de BTTC e BTCC em Vias Urbanas</v>
          </cell>
          <cell r="C1188" t="str">
            <v>M</v>
          </cell>
          <cell r="D1188">
            <v>64.993512812195917</v>
          </cell>
        </row>
        <row r="1189">
          <cell r="A1189">
            <v>43009</v>
          </cell>
          <cell r="B1189">
            <v>7</v>
          </cell>
          <cell r="C1189" t="str">
            <v>M2</v>
          </cell>
          <cell r="D1189">
            <v>133.54686993188452</v>
          </cell>
        </row>
        <row r="1190">
          <cell r="A1190">
            <v>43011</v>
          </cell>
          <cell r="B1190" t="str">
            <v>Geotêxtil não-tecido com resistência longitudinal a tração 10kN/m, fornecimento e aplicação
em Vias Urbanas</v>
          </cell>
          <cell r="C1190" t="str">
            <v>M2</v>
          </cell>
          <cell r="D1190">
            <v>6.6169315601686662</v>
          </cell>
        </row>
        <row r="1191">
          <cell r="A1191">
            <v>43012</v>
          </cell>
          <cell r="B1191" t="str">
            <v>Geotêxtil não tecido RT-16 kn/m, fornecimento e aplicação em Vias Urbanas</v>
          </cell>
          <cell r="C1191" t="str">
            <v>M2</v>
          </cell>
          <cell r="D1191">
            <v>10.192993837171585</v>
          </cell>
        </row>
        <row r="1192">
          <cell r="A1192">
            <v>43018</v>
          </cell>
          <cell r="B1192" t="str">
            <v>Meio fio de concreto pré-moldado (12 x 30 x 15) cm, inclusive caiação e transporte do meio fio
em Vias Urbanas</v>
          </cell>
          <cell r="C1192" t="str">
            <v>M</v>
          </cell>
          <cell r="D1192">
            <v>76.954265325981183</v>
          </cell>
          <cell r="E1192" t="str">
            <v>A incluir</v>
          </cell>
        </row>
        <row r="1193">
          <cell r="A1193">
            <v>43026</v>
          </cell>
          <cell r="B1193" t="str">
            <v>Montagem e desmontagem de escoramento tubular normal, em obras de arte na densidade de
5m de tubo por m³ de escoramento em Vias Urbanas</v>
          </cell>
          <cell r="C1193" t="str">
            <v>M</v>
          </cell>
          <cell r="D1193">
            <v>30.822251054168014</v>
          </cell>
        </row>
        <row r="1194">
          <cell r="A1194">
            <v>43033</v>
          </cell>
          <cell r="B1194" t="str">
            <v>Muro de testa em concreto para saída de dreno profundo em rocha, inclusive transporte do
tubo em Vias Urbanas</v>
          </cell>
          <cell r="C1194" t="str">
            <v>Ud</v>
          </cell>
          <cell r="D1194">
            <v>1319.7048329549141</v>
          </cell>
          <cell r="E1194" t="str">
            <v>A incluir</v>
          </cell>
        </row>
        <row r="1195">
          <cell r="A1195">
            <v>43037</v>
          </cell>
          <cell r="B1195" t="str">
            <v>Pedra de mão p/ (concreto ciclópico ou alvenaria) rocha paga em medição em Vias Urbanas</v>
          </cell>
          <cell r="C1195" t="str">
            <v>M3</v>
          </cell>
          <cell r="D1195">
            <v>94.802140771975346</v>
          </cell>
        </row>
        <row r="1196">
          <cell r="A1196">
            <v>43038</v>
          </cell>
          <cell r="B1196" t="str">
            <v>Pescoço de poço de visita H=0,30m, diâm. = 0,60 m, fornecimento, assentamento e transporte
em Vias Urbanas</v>
          </cell>
          <cell r="C1196" t="str">
            <v>Ud</v>
          </cell>
          <cell r="D1196">
            <v>145.32922478105741</v>
          </cell>
          <cell r="E1196" t="str">
            <v>A incluir</v>
          </cell>
        </row>
        <row r="1197">
          <cell r="A1197">
            <v>43039</v>
          </cell>
          <cell r="B1197" t="str">
            <v>Pintura com nata de cimento em Vias Urbanas</v>
          </cell>
          <cell r="C1197" t="str">
            <v>M2</v>
          </cell>
          <cell r="D1197">
            <v>6.3331170937398626</v>
          </cell>
        </row>
        <row r="1198">
          <cell r="A1198">
            <v>43040</v>
          </cell>
          <cell r="B1198" t="str">
            <v>Pintura interna ou externa sobre ferro, com tinta a base de resina de borracha clorada em Vias
Urbanas</v>
          </cell>
          <cell r="C1198" t="str">
            <v>M2</v>
          </cell>
          <cell r="D1198">
            <v>48.64579954589685</v>
          </cell>
        </row>
        <row r="1199">
          <cell r="A1199">
            <v>43042</v>
          </cell>
          <cell r="B1199" t="str">
            <v>Plataforma ou passarela de pinho de 1ª ou similar, 1" x 12", em Vias Urbanas</v>
          </cell>
          <cell r="C1199" t="str">
            <v>M2</v>
          </cell>
          <cell r="D1199">
            <v>4.2977619202075896</v>
          </cell>
        </row>
        <row r="1200">
          <cell r="A1200">
            <v>43043</v>
          </cell>
          <cell r="B1200" t="str">
            <v>Poço de visita em bloco pré-moldado para d=0,30 e 0,40 m (0,80 x 0,8 0m), em Vias Urbanas</v>
          </cell>
          <cell r="C1200" t="str">
            <v>Ud</v>
          </cell>
          <cell r="D1200">
            <v>3050.7135906584494</v>
          </cell>
        </row>
        <row r="1201">
          <cell r="A1201">
            <v>43044</v>
          </cell>
          <cell r="B1201" t="str">
            <v>Poço de visita em bloco pré-moldado para d=0,60 m (1,00 x 1,00 m), em Vias Urbanas</v>
          </cell>
          <cell r="C1201" t="str">
            <v>Ud</v>
          </cell>
          <cell r="D1201">
            <v>3548.3538760947126</v>
          </cell>
        </row>
        <row r="1202">
          <cell r="A1202">
            <v>43046</v>
          </cell>
          <cell r="B1202" t="str">
            <v>Poço de Visita para BSTC diâm. 0,40 m em blocos de concreto, em Vias Urbanas</v>
          </cell>
          <cell r="C1202" t="str">
            <v>Ud</v>
          </cell>
          <cell r="D1202">
            <v>1732.6224456698021</v>
          </cell>
        </row>
        <row r="1203">
          <cell r="A1203">
            <v>43047</v>
          </cell>
          <cell r="B1203" t="str">
            <v>Poço de visita para BSTC diâm. 0,60 m em blocos de concreto, em Vias Urbanas</v>
          </cell>
          <cell r="C1203" t="str">
            <v>Ud</v>
          </cell>
          <cell r="D1203">
            <v>2235.403827440804</v>
          </cell>
        </row>
        <row r="1204">
          <cell r="A1204">
            <v>43048</v>
          </cell>
          <cell r="B1204" t="str">
            <v>Poço de visita para BSTC diâm. 0,80 m em blocos de concreto, em Vias Urbanas</v>
          </cell>
          <cell r="C1204" t="str">
            <v>Ud</v>
          </cell>
          <cell r="D1204">
            <v>2726.3947453778787</v>
          </cell>
        </row>
        <row r="1205">
          <cell r="A1205">
            <v>43050</v>
          </cell>
          <cell r="B1205" t="str">
            <v>Poço de visita (tubo D=0,40 m) H=1,50 m com tampão F.F.A.P., inclusive escavação e
transporte do tampão, em Vias Urbanas</v>
          </cell>
          <cell r="C1205" t="str">
            <v>Ud</v>
          </cell>
          <cell r="D1205">
            <v>4336.7174829711321</v>
          </cell>
          <cell r="E1205" t="str">
            <v>A incluir</v>
          </cell>
        </row>
        <row r="1206">
          <cell r="A1206">
            <v>43051</v>
          </cell>
          <cell r="B1206" t="str">
            <v>Poço de visita (tubo D=0,60 m) H=1,70 m com tampão F.F.A.P., inclusive escavação e
transporte do tampão, em Vias Urbanas</v>
          </cell>
          <cell r="C1206" t="str">
            <v>Ud</v>
          </cell>
          <cell r="D1206">
            <v>4803.1138501459609</v>
          </cell>
          <cell r="E1206" t="str">
            <v>A incluir</v>
          </cell>
        </row>
        <row r="1207">
          <cell r="A1207">
            <v>43052</v>
          </cell>
          <cell r="B1207" t="str">
            <v>Poço de visita (tubo D=0,80 m) H=1,90 m com tampão F.F.A.P., inclusive escavação e
transporte do tampão, em Vias Urbanas</v>
          </cell>
          <cell r="C1207" t="str">
            <v>Ud</v>
          </cell>
          <cell r="D1207">
            <v>5269.5345442750568</v>
          </cell>
          <cell r="E1207" t="str">
            <v>A incluir</v>
          </cell>
        </row>
        <row r="1208">
          <cell r="A1208">
            <v>43053</v>
          </cell>
          <cell r="B1208" t="str">
            <v>Poço de visita (tubo D=1,00 m) H=2,10 m com tampão F.F.A.P., inclusive escavação e
transporte do tampão, em Vias Urbanas</v>
          </cell>
          <cell r="C1208" t="str">
            <v>Ud</v>
          </cell>
          <cell r="D1208">
            <v>5735.9552384041517</v>
          </cell>
          <cell r="E1208" t="str">
            <v>A incluir</v>
          </cell>
        </row>
        <row r="1209">
          <cell r="A1209">
            <v>43054</v>
          </cell>
          <cell r="B1209" t="str">
            <v>Preparo manual de talude, compreendendo acerto, raspagem eventual de até 0,30 m de prof.
e afastamento lateral, em Vias Urbanas</v>
          </cell>
          <cell r="C1209" t="str">
            <v>M2</v>
          </cell>
          <cell r="D1209">
            <v>13.404151800194615</v>
          </cell>
        </row>
        <row r="1210">
          <cell r="A1210">
            <v>43055</v>
          </cell>
          <cell r="B1210" t="str">
            <v>Preparo manual de terreno, compreendendo acerto raspagem até 25 cm de profundidade e
afastamento lateral do material excedente, em Vias Urbanas</v>
          </cell>
          <cell r="C1210" t="str">
            <v>M2</v>
          </cell>
          <cell r="D1210">
            <v>10.752513785274083</v>
          </cell>
        </row>
        <row r="1211">
          <cell r="A1211">
            <v>43056</v>
          </cell>
          <cell r="B1211" t="str">
            <v>Reaterro com areia, tudo incluído, em Vias Urbanas</v>
          </cell>
          <cell r="C1211" t="str">
            <v>M3</v>
          </cell>
          <cell r="D1211">
            <v>51.427181316899123</v>
          </cell>
          <cell r="E1211" t="str">
            <v>A incluir</v>
          </cell>
        </row>
        <row r="1212">
          <cell r="A1212">
            <v>43057</v>
          </cell>
          <cell r="B1212" t="str">
            <v>Reaterro de cavas c/ compactação manual (apiloamento) em Vias Urbanas</v>
          </cell>
          <cell r="C1212" t="str">
            <v>M3</v>
          </cell>
          <cell r="D1212">
            <v>85.387609471294184</v>
          </cell>
        </row>
        <row r="1213">
          <cell r="A1213">
            <v>43058</v>
          </cell>
          <cell r="B1213" t="str">
            <v>Reaterro de cavas c/ compactação manual (apiloamento) (dim. reduz.), em Vias Urbanas</v>
          </cell>
          <cell r="C1213" t="str">
            <v>M3</v>
          </cell>
          <cell r="D1213">
            <v>123.81608822575413</v>
          </cell>
        </row>
        <row r="1214">
          <cell r="A1214">
            <v>43059</v>
          </cell>
          <cell r="B1214" t="str">
            <v>Reaterro de cavas c/ compactação mecânica (compactador manual), em Vias Urbanas</v>
          </cell>
          <cell r="C1214" t="str">
            <v>M3</v>
          </cell>
          <cell r="D1214">
            <v>53.527408368472265</v>
          </cell>
        </row>
        <row r="1215">
          <cell r="A1215">
            <v>43060</v>
          </cell>
          <cell r="B1215" t="str">
            <v>Recuperação de poço de visita inclusive fornecimento tampão F.F.A.P., em Vias Urbanas</v>
          </cell>
          <cell r="C1215" t="str">
            <v>Ud</v>
          </cell>
          <cell r="D1215">
            <v>817.13428478754463</v>
          </cell>
          <cell r="E1215" t="str">
            <v>A incluir</v>
          </cell>
        </row>
        <row r="1216">
          <cell r="A1216">
            <v>43063</v>
          </cell>
          <cell r="B1216" t="str">
            <v>Religação de rede de água em PVC PBA CL 15 DN 100 mm, inclusive conexões, em Vias
Urbanas</v>
          </cell>
          <cell r="C1216" t="str">
            <v>M</v>
          </cell>
          <cell r="D1216">
            <v>103.27602984106389</v>
          </cell>
        </row>
        <row r="1217">
          <cell r="A1217">
            <v>43064</v>
          </cell>
          <cell r="B1217" t="str">
            <v>Religação de rede de água em PVC DN 20 mm, inclusive conexões, em Vias Urbanas</v>
          </cell>
          <cell r="C1217" t="str">
            <v>M</v>
          </cell>
          <cell r="D1217">
            <v>25.875770353551733</v>
          </cell>
        </row>
        <row r="1218">
          <cell r="A1218">
            <v>43065</v>
          </cell>
          <cell r="B1218" t="str">
            <v>Religação de rede de água em PVC DN 25 mm, inclusive conexões, em Vias Urbanas</v>
          </cell>
          <cell r="C1218" t="str">
            <v>M</v>
          </cell>
          <cell r="D1218">
            <v>29.508595523840413</v>
          </cell>
        </row>
        <row r="1219">
          <cell r="A1219">
            <v>43066</v>
          </cell>
          <cell r="B1219" t="str">
            <v>Religação de rede de água em PVC DN 32 mm, inclusive conexões, em Vias Urbanas</v>
          </cell>
          <cell r="C1219" t="str">
            <v>M</v>
          </cell>
          <cell r="D1219">
            <v>37.293220888744727</v>
          </cell>
        </row>
        <row r="1220">
          <cell r="A1220">
            <v>43067</v>
          </cell>
          <cell r="B1220" t="str">
            <v>Religação de rede de água em PVC DN 75 mm, inclusive conexões, em Vias Urbanas</v>
          </cell>
          <cell r="C1220" t="str">
            <v>M</v>
          </cell>
          <cell r="D1220">
            <v>75.58384690236781</v>
          </cell>
        </row>
        <row r="1221">
          <cell r="A1221">
            <v>43068</v>
          </cell>
          <cell r="B1221" t="str">
            <v>Remanejamento de ligação e religação de redes de esgoto, em Vias Urbanas</v>
          </cell>
          <cell r="C1221" t="str">
            <v>M</v>
          </cell>
          <cell r="D1221">
            <v>98.37820304897825</v>
          </cell>
        </row>
        <row r="1222">
          <cell r="A1222">
            <v>43069</v>
          </cell>
          <cell r="B1222" t="str">
            <v>Remoção de bueiros existentes, em Vias Urbanas</v>
          </cell>
          <cell r="C1222" t="str">
            <v>M</v>
          </cell>
          <cell r="D1222">
            <v>196.99967564060978</v>
          </cell>
          <cell r="E1222" t="str">
            <v>A incluir</v>
          </cell>
        </row>
        <row r="1223">
          <cell r="A1223">
            <v>43070</v>
          </cell>
          <cell r="B1223" t="str">
            <v>Gabião manta/colchão, p/ revest. canal em malha hex 6x8mm Zn-Al/PVC, e=2,8mm,h=0,23m,
inclus.aquis./assentam. pedra mão, exclus. transp., Vias Urbanas</v>
          </cell>
          <cell r="C1223" t="str">
            <v>M2</v>
          </cell>
          <cell r="D1223">
            <v>293.09925397340248</v>
          </cell>
        </row>
        <row r="1224">
          <cell r="A1224">
            <v>43071</v>
          </cell>
          <cell r="B1224" t="str">
            <v>Rip-rap c/ argamassa cimento areia 1:6, inclusive aquisição e transporte dos materiais, em
Vias Urbanas</v>
          </cell>
          <cell r="C1224" t="str">
            <v>M3</v>
          </cell>
          <cell r="D1224">
            <v>402.51378527408366</v>
          </cell>
          <cell r="E1224" t="str">
            <v>A incluir</v>
          </cell>
        </row>
        <row r="1225">
          <cell r="A1225">
            <v>43078</v>
          </cell>
          <cell r="B1225" t="str">
            <v>Sarjeta de concreto DP-1 (0,081 m³/m) calha triangular, inclusive caiação, em Vias Urbanas</v>
          </cell>
          <cell r="C1225" t="str">
            <v>M</v>
          </cell>
          <cell r="D1225">
            <v>106.02497567304573</v>
          </cell>
        </row>
        <row r="1226">
          <cell r="A1226">
            <v>43079</v>
          </cell>
          <cell r="B1226" t="str">
            <v>Sarjeta de concreto DP-2 (0,085 m³/m) calha triangular, inclusive caiação, em Vias Urbanas</v>
          </cell>
          <cell r="C1226" t="str">
            <v>M</v>
          </cell>
          <cell r="D1226">
            <v>110.68764190723321</v>
          </cell>
        </row>
        <row r="1227">
          <cell r="A1227">
            <v>43080</v>
          </cell>
          <cell r="B1227" t="str">
            <v>Sarjeta de concreto SCA 40/10 - em Vias Urbanas</v>
          </cell>
          <cell r="C1227" t="str">
            <v>M</v>
          </cell>
          <cell r="D1227">
            <v>93.796626662341865</v>
          </cell>
          <cell r="E1227" t="str">
            <v>A incluir</v>
          </cell>
        </row>
        <row r="1228">
          <cell r="A1228">
            <v>43081</v>
          </cell>
          <cell r="B1228" t="str">
            <v>Sarjeta de concreto (SCA 70/15) calha triangular, inclusive caiação, em Vias Urbanas</v>
          </cell>
          <cell r="C1228" t="str">
            <v>M</v>
          </cell>
          <cell r="D1228">
            <v>120.75900097307816</v>
          </cell>
        </row>
        <row r="1229">
          <cell r="A1229">
            <v>43083</v>
          </cell>
          <cell r="B1229" t="str">
            <v>Sarjeta de concreto (STC - 02) calha triangular em corte/aterro, inclusive caiação, em Vias
Urbanas</v>
          </cell>
          <cell r="C1229" t="str">
            <v>M</v>
          </cell>
          <cell r="D1229">
            <v>103.91663963671748</v>
          </cell>
        </row>
        <row r="1230">
          <cell r="A1230">
            <v>43084</v>
          </cell>
          <cell r="B1230" t="str">
            <v>Sarjeta de concreto (STC - 04) calha triangular de bancada em corte, inclusive caiação, em
Vias Urbanas</v>
          </cell>
          <cell r="C1230" t="str">
            <v>M</v>
          </cell>
          <cell r="D1230">
            <v>78.689588063574448</v>
          </cell>
        </row>
        <row r="1231">
          <cell r="A1231">
            <v>43085</v>
          </cell>
          <cell r="B1231" t="str">
            <v>Sarjeta de concreto (SCA 90/10) calha triangular, inclusive caiação, em Vias Urbanas</v>
          </cell>
          <cell r="C1231" t="str">
            <v>M</v>
          </cell>
          <cell r="D1231">
            <v>207.94680506000648</v>
          </cell>
        </row>
        <row r="1232">
          <cell r="A1232">
            <v>43086</v>
          </cell>
          <cell r="B1232" t="str">
            <v>Tampa de concreto em grelha, fornecimento, assentamento e transporte, em Vias Urbanas</v>
          </cell>
          <cell r="C1232" t="str">
            <v>Ud</v>
          </cell>
          <cell r="D1232">
            <v>168.39928640934153</v>
          </cell>
          <cell r="E1232" t="str">
            <v>A incluir</v>
          </cell>
        </row>
        <row r="1233">
          <cell r="A1233">
            <v>43087</v>
          </cell>
          <cell r="B1233" t="str">
            <v>Tampão F.F.A.P. com 100 kg, fornecimento, assentamento e transporte em Vias Urbanas</v>
          </cell>
          <cell r="C1233" t="str">
            <v>Ud</v>
          </cell>
          <cell r="D1233">
            <v>516.4450210833603</v>
          </cell>
          <cell r="E1233" t="str">
            <v>A incluir</v>
          </cell>
        </row>
        <row r="1234">
          <cell r="A1234">
            <v>43088</v>
          </cell>
          <cell r="B1234">
            <v>7</v>
          </cell>
          <cell r="C1234" t="str">
            <v>M</v>
          </cell>
          <cell r="D1234">
            <v>19.104768083036003</v>
          </cell>
          <cell r="E1234" t="str">
            <v>A incluir</v>
          </cell>
        </row>
        <row r="1235">
          <cell r="A1235">
            <v>43089</v>
          </cell>
          <cell r="B1235" t="str">
            <v>Tapume de vedação e proteção, executado com chapas de compensado resinado com 6 mm
de espessura, exclusive pintura, em Vias Urbanas</v>
          </cell>
          <cell r="C1235" t="str">
            <v>M2</v>
          </cell>
          <cell r="D1235">
            <v>58.822575413558226</v>
          </cell>
        </row>
        <row r="1236">
          <cell r="A1236">
            <v>43090</v>
          </cell>
          <cell r="B1236" t="str">
            <v>Tela de aço soldada Telcon Q-138 ou similar, fornecimento e assentamento em Vias Urbanas</v>
          </cell>
          <cell r="C1236" t="str">
            <v>M2</v>
          </cell>
          <cell r="D1236">
            <v>40.593577684073956</v>
          </cell>
        </row>
        <row r="1237">
          <cell r="A1237">
            <v>43091</v>
          </cell>
          <cell r="B1237" t="str">
            <v>Terminal de dreno de alívio de pavimento (DP - TDA - 01) em Vias Urbanas</v>
          </cell>
          <cell r="C1237" t="str">
            <v>Ud</v>
          </cell>
          <cell r="D1237">
            <v>450.04865390853064</v>
          </cell>
          <cell r="E1237" t="str">
            <v>A incluir</v>
          </cell>
        </row>
        <row r="1238">
          <cell r="A1238">
            <v>43092</v>
          </cell>
          <cell r="B1238" t="str">
            <v>Transporte de materiais encosta abaixo, serviço manual, inclusive carga e descarga em Vias
Urbanas</v>
          </cell>
          <cell r="C1238" t="str">
            <v>t dam</v>
          </cell>
          <cell r="D1238">
            <v>30.497891663963671</v>
          </cell>
        </row>
        <row r="1239">
          <cell r="A1239">
            <v>43093</v>
          </cell>
          <cell r="B1239" t="str">
            <v>Transporte de materiais encosta acima, serviço manual, inclusive carga e descarga em Vias
Urbanas</v>
          </cell>
          <cell r="C1239" t="str">
            <v>t dam</v>
          </cell>
          <cell r="D1239">
            <v>41.266623418747969</v>
          </cell>
        </row>
        <row r="1240">
          <cell r="A1240">
            <v>43094</v>
          </cell>
          <cell r="B1240" t="str">
            <v>Transposição de segmento de sarjeta - TSS 01, inclusive transporte do tubo de concreto em
Vias Urbanas</v>
          </cell>
          <cell r="C1240" t="str">
            <v>M</v>
          </cell>
          <cell r="D1240">
            <v>404.3464158287382</v>
          </cell>
          <cell r="E1240" t="str">
            <v>A incluir</v>
          </cell>
        </row>
        <row r="1241">
          <cell r="A1241">
            <v>43095</v>
          </cell>
          <cell r="B1241" t="str">
            <v>Trincheira drenante cega (0,50 x 1,70) m, com utilização de geotêxtil não tecido Rt-16 kn/m,
inclusive transporte da brita em Vias Urbanas</v>
          </cell>
          <cell r="C1241" t="str">
            <v>M</v>
          </cell>
          <cell r="D1241">
            <v>639.50697372688933</v>
          </cell>
          <cell r="E1241" t="str">
            <v>A incluir</v>
          </cell>
        </row>
        <row r="1242">
          <cell r="A1242">
            <v>43096</v>
          </cell>
          <cell r="B1242" t="str">
            <v>Trincheira drenante em madeira em Vias Urbanas</v>
          </cell>
          <cell r="C1242" t="str">
            <v>M</v>
          </cell>
          <cell r="D1242">
            <v>686.42555951994802</v>
          </cell>
        </row>
        <row r="1243">
          <cell r="A1243">
            <v>43097</v>
          </cell>
          <cell r="B1243" t="str">
            <v>Tubo de PVC NBR 5648 diâmetro 75 mm, fornecimento e assentamento em Vias Urbanas</v>
          </cell>
          <cell r="C1243" t="str">
            <v>M</v>
          </cell>
          <cell r="D1243">
            <v>54.403178722024002</v>
          </cell>
        </row>
        <row r="1244">
          <cell r="A1244">
            <v>43098</v>
          </cell>
          <cell r="B1244" t="str">
            <v>Tubo de PVC NBR 5648 diâmetro 50 mm, fornecimento e assentamento em Vias Urbanas</v>
          </cell>
          <cell r="C1244" t="str">
            <v>M</v>
          </cell>
          <cell r="D1244">
            <v>24.967564060979562</v>
          </cell>
        </row>
        <row r="1245">
          <cell r="A1245">
            <v>43100</v>
          </cell>
          <cell r="B1245" t="str">
            <v>Tubo de PVC rígido série R diâmetro 100 mm, fornecimento e assentamento em Vias Urbanas</v>
          </cell>
          <cell r="C1245" t="str">
            <v>M</v>
          </cell>
          <cell r="D1245">
            <v>41.234187479727538</v>
          </cell>
        </row>
        <row r="1246">
          <cell r="A1246">
            <v>43101</v>
          </cell>
          <cell r="B1246" t="str">
            <v>Tubo irrifort agropecuário diâmetro 32 mm, fornecimento e assentamento em Vias Urbanas</v>
          </cell>
          <cell r="C1246" t="str">
            <v>M</v>
          </cell>
          <cell r="D1246">
            <v>11.839117742458644</v>
          </cell>
        </row>
        <row r="1247">
          <cell r="A1247">
            <v>43102</v>
          </cell>
          <cell r="B1247" t="str">
            <v>Tubo para irrigação linha fixa PN40 50 mm, fornecimento e assentamento em Vias Urbanas</v>
          </cell>
          <cell r="C1247" t="str">
            <v>M</v>
          </cell>
          <cell r="D1247">
            <v>12.025624391826142</v>
          </cell>
        </row>
        <row r="1248">
          <cell r="A1248">
            <v>43104</v>
          </cell>
          <cell r="B1248" t="str">
            <v>Tubos para irrigação Linha fixa PN40, diâmetro 75 mm, fornecimento e assentamento em Vias
Urbanas</v>
          </cell>
          <cell r="C1248" t="str">
            <v>M</v>
          </cell>
          <cell r="D1248">
            <v>17.701913720402203</v>
          </cell>
        </row>
        <row r="1249">
          <cell r="A1249">
            <v>43105</v>
          </cell>
          <cell r="B1249" t="str">
            <v>Valeta de pedra argamassada VPAR em Vias Urbanas</v>
          </cell>
          <cell r="C1249" t="str">
            <v>M3</v>
          </cell>
          <cell r="D1249">
            <v>433.43334414531296</v>
          </cell>
          <cell r="E1249" t="str">
            <v>A incluir</v>
          </cell>
        </row>
        <row r="1250">
          <cell r="A1250">
            <v>43106</v>
          </cell>
          <cell r="B1250" t="str">
            <v>Valeta de pedra jogada VPJ, inclusive transporte da pedra em Vias Urbanas</v>
          </cell>
          <cell r="C1250" t="str">
            <v>M3</v>
          </cell>
          <cell r="D1250">
            <v>230.21407719753483</v>
          </cell>
          <cell r="E1250" t="str">
            <v>A incluir</v>
          </cell>
        </row>
        <row r="1251">
          <cell r="A1251">
            <v>43111</v>
          </cell>
          <cell r="B1251" t="str">
            <v>Valeta de proteção de corte - desobstrução e limpeza em Vias Urbanas</v>
          </cell>
          <cell r="C1251" t="str">
            <v>M</v>
          </cell>
          <cell r="D1251">
            <v>4.6869931884528055</v>
          </cell>
        </row>
        <row r="1252">
          <cell r="A1252">
            <v>43120</v>
          </cell>
          <cell r="B1252" t="str">
            <v>Dreno profundo com enchimento de areia, escavação em material 1ª categoria, inclusive
transporte da areia, em vias Urbanas</v>
          </cell>
          <cell r="C1252" t="str">
            <v>M</v>
          </cell>
          <cell r="D1252">
            <v>122.17807330522217</v>
          </cell>
          <cell r="E1252" t="str">
            <v>A incluir</v>
          </cell>
        </row>
        <row r="1253">
          <cell r="A1253">
            <v>43122</v>
          </cell>
          <cell r="B1253" t="str">
            <v>Dreno profundo com tubo poroso, D=0,20 m com enchim. de brita, escav. material 3ª categoria
(DPR-01),  inclus. transporte brita e  tubo,  Vias Urbanas</v>
          </cell>
          <cell r="C1253" t="str">
            <v>M</v>
          </cell>
          <cell r="D1253">
            <v>143.97502432695427</v>
          </cell>
          <cell r="E1253" t="str">
            <v>A incluir</v>
          </cell>
        </row>
        <row r="1254">
          <cell r="A1254">
            <v>43162</v>
          </cell>
          <cell r="B1254" t="str">
            <v>Ondulação transversal em CBUQ</v>
          </cell>
          <cell r="C1254" t="str">
            <v>M</v>
          </cell>
          <cell r="D1254">
            <v>436.2958157638663</v>
          </cell>
          <cell r="E1254" t="str">
            <v>A incluir</v>
          </cell>
        </row>
        <row r="1255">
          <cell r="A1255">
            <v>43327</v>
          </cell>
          <cell r="B1255" t="str">
            <v>Sub-base de brita graduada, inclusive fornecimento, exclusive transporte da brita</v>
          </cell>
          <cell r="C1255" t="str">
            <v>M3</v>
          </cell>
          <cell r="D1255">
            <v>157.25754135582224</v>
          </cell>
        </row>
        <row r="1256">
          <cell r="A1256">
            <v>43328</v>
          </cell>
          <cell r="B1256" t="str">
            <v>Pintura logomarca DER-ES em mourões de concreto ( baixo relevo )</v>
          </cell>
          <cell r="C1256" t="str">
            <v>Ud</v>
          </cell>
          <cell r="D1256">
            <v>13.436587739215049</v>
          </cell>
        </row>
        <row r="1257">
          <cell r="A1257">
            <v>43329</v>
          </cell>
          <cell r="B1257" t="str">
            <v>Suporte de concreto armado ( 15x15x280 ) com logomarca pintada em baixo relevo</v>
          </cell>
          <cell r="C1257" t="str">
            <v>Ud</v>
          </cell>
          <cell r="D1257">
            <v>243.30197859228025</v>
          </cell>
          <cell r="E1257" t="str">
            <v>A incluir</v>
          </cell>
        </row>
        <row r="1258">
          <cell r="A1258">
            <v>43330</v>
          </cell>
          <cell r="B1258" t="str">
            <v>Cerca de arame farpado,4 fios ,mourões de madeira a cada 2,5 m e esticadores de concreto/
madeira a cada 40m</v>
          </cell>
          <cell r="C1258" t="str">
            <v>M</v>
          </cell>
          <cell r="D1258">
            <v>36.595848199805381</v>
          </cell>
          <cell r="E1258" t="str">
            <v>A incluir</v>
          </cell>
        </row>
        <row r="1259">
          <cell r="A1259">
            <v>43331</v>
          </cell>
          <cell r="B1259" t="str">
            <v>Usinagem de mistura de solo brita</v>
          </cell>
          <cell r="C1259" t="str">
            <v>M3</v>
          </cell>
          <cell r="D1259">
            <v>9.0982808952319161</v>
          </cell>
        </row>
        <row r="1260">
          <cell r="A1260">
            <v>43335</v>
          </cell>
          <cell r="B1260" t="str">
            <v>Espalhamento / regularização / compactação de material em bota-fora</v>
          </cell>
          <cell r="C1260" t="str">
            <v>M3</v>
          </cell>
          <cell r="D1260">
            <v>3.5192993837171582</v>
          </cell>
        </row>
        <row r="1261">
          <cell r="A1261">
            <v>43336</v>
          </cell>
          <cell r="B1261" t="str">
            <v>Capina manual, inclusive limpeza</v>
          </cell>
          <cell r="C1261" t="str">
            <v>M2</v>
          </cell>
          <cell r="D1261">
            <v>1.8245215698994486</v>
          </cell>
        </row>
        <row r="1262">
          <cell r="A1262">
            <v>43338</v>
          </cell>
          <cell r="B1262" t="str">
            <v>Roçada manual com roçadeira costal, ferramentas manuais, inclusive limpeza manual</v>
          </cell>
          <cell r="C1262" t="str">
            <v>M2</v>
          </cell>
          <cell r="D1262">
            <v>0.59195588712293212</v>
          </cell>
        </row>
        <row r="1263">
          <cell r="A1263">
            <v>43339</v>
          </cell>
          <cell r="B1263" t="str">
            <v>Capina manual, inclusive limpeza</v>
          </cell>
          <cell r="C1263" t="str">
            <v>M2</v>
          </cell>
          <cell r="D1263">
            <v>0.80278949075575734</v>
          </cell>
        </row>
        <row r="1264">
          <cell r="A1264">
            <v>43340</v>
          </cell>
          <cell r="B1264" t="str">
            <v>Compactação de aterros 100% P.I.</v>
          </cell>
          <cell r="C1264" t="str">
            <v>M3</v>
          </cell>
          <cell r="D1264">
            <v>8.7577035355173525</v>
          </cell>
        </row>
        <row r="1265">
          <cell r="A1265">
            <v>43341</v>
          </cell>
          <cell r="B1265" t="str">
            <v>CBUQ (massa fina-faixa"D"), exclusive fornecimento do CAP e transporte de todos os
materiais (traço padrão areia e brita)</v>
          </cell>
          <cell r="C1265" t="str">
            <v>t</v>
          </cell>
          <cell r="D1265">
            <v>163.90690885501135</v>
          </cell>
          <cell r="E1265" t="str">
            <v>A incluir</v>
          </cell>
        </row>
        <row r="1266">
          <cell r="A1266">
            <v>43342</v>
          </cell>
          <cell r="B1266" t="str">
            <v>CBUQ (camada pronta-faixa "C") , exclusive fornecimento do CAP e transporte de todos os
materiais (traço padrão areia e brita)</v>
          </cell>
          <cell r="C1266" t="str">
            <v>t</v>
          </cell>
          <cell r="D1266">
            <v>153.26792085630876</v>
          </cell>
          <cell r="E1266" t="str">
            <v>A incluir</v>
          </cell>
        </row>
        <row r="1267">
          <cell r="A1267">
            <v>43343</v>
          </cell>
          <cell r="B1267" t="str">
            <v>Alvenaria de tijolos cerâmicos maciços aparentes 5x10x20cm,assent.c/argam.de cimento,cal
hidratada CH1 e areia no traço 1:0,5:8,juntas de 10mm e esp.</v>
          </cell>
          <cell r="C1267" t="str">
            <v>M2</v>
          </cell>
          <cell r="D1267">
            <v>109.59292896529354</v>
          </cell>
        </row>
        <row r="1268">
          <cell r="A1268">
            <v>43345</v>
          </cell>
          <cell r="B1268" t="str">
            <v>Produção de brita no canteiro, exclusive o desmonte e fragmentação de rocha</v>
          </cell>
          <cell r="C1268" t="str">
            <v>M3</v>
          </cell>
          <cell r="D1268">
            <v>47.259163152773269</v>
          </cell>
        </row>
        <row r="1269">
          <cell r="A1269">
            <v>43349</v>
          </cell>
          <cell r="B1269" t="str">
            <v>Compactação de aterros 100% PI em Vias Urbanas</v>
          </cell>
          <cell r="C1269" t="str">
            <v>M3</v>
          </cell>
          <cell r="D1269">
            <v>10.566007135906583</v>
          </cell>
        </row>
        <row r="1270">
          <cell r="A1270">
            <v>43350</v>
          </cell>
          <cell r="B1270" t="str">
            <v>Aço CA-50 média, diâmetro de 6.3 a 10 mm, fornecimento, dobragem e colocação nas formas</v>
          </cell>
          <cell r="C1270" t="str">
            <v>kg</v>
          </cell>
          <cell r="D1270">
            <v>10.695750891988322</v>
          </cell>
        </row>
        <row r="1271">
          <cell r="A1271">
            <v>43351</v>
          </cell>
          <cell r="B1271" t="str">
            <v>Aço CA-50 grossa, diâmetro de 12.5 a 25 mm, fornecimento, dobragem e colocação nas
formas</v>
          </cell>
          <cell r="C1271" t="str">
            <v>kg</v>
          </cell>
          <cell r="D1271">
            <v>11.052546221213104</v>
          </cell>
        </row>
        <row r="1272">
          <cell r="A1272">
            <v>43352</v>
          </cell>
          <cell r="B1272" t="str">
            <v>Roçada manual com roçadeira costal, ferramentas manuais, inclusive limpeza e remoção com
retroescavadeira</v>
          </cell>
          <cell r="C1272" t="str">
            <v>M2</v>
          </cell>
          <cell r="D1272">
            <v>0.73791761271488809</v>
          </cell>
        </row>
        <row r="1273">
          <cell r="A1273">
            <v>100390</v>
          </cell>
          <cell r="B1273" t="str">
            <v>Administração Local  (valor mensal a calcular de acordo com a obra)</v>
          </cell>
          <cell r="C1273" t="str">
            <v>Ud</v>
          </cell>
          <cell r="D1273">
            <v>0</v>
          </cell>
        </row>
        <row r="1274">
          <cell r="A1274">
            <v>100391</v>
          </cell>
          <cell r="B1274" t="str">
            <v>Berço em brita para BSTC diâm.=1,20 m</v>
          </cell>
          <cell r="C1274" t="str">
            <v>M</v>
          </cell>
          <cell r="D1274">
            <v>63.46902367823548</v>
          </cell>
          <cell r="E1274" t="str">
            <v>A incluir</v>
          </cell>
        </row>
        <row r="1275">
          <cell r="A1275">
            <v>100394</v>
          </cell>
          <cell r="B1275" t="str">
            <v>Aço CA-25, fornecimento, dobragem e colocação nas formas</v>
          </cell>
          <cell r="C1275" t="str">
            <v>kg</v>
          </cell>
          <cell r="D1275">
            <v>12.244566980214076</v>
          </cell>
        </row>
        <row r="1276">
          <cell r="A1276">
            <v>100882</v>
          </cell>
          <cell r="B1276" t="str">
            <v>Tapume Telha Metálica Ondulada 0,50mm Branca h=2,20m, incl. montagem estr. mad. 8"x8",
incl. faixas pint. esmalte sintético c/ h=40cm (Reaproveitamento 2x)</v>
          </cell>
          <cell r="C1276" t="str">
            <v>M</v>
          </cell>
          <cell r="D1276">
            <v>143.1722348361985</v>
          </cell>
        </row>
        <row r="1277">
          <cell r="A1277">
            <v>100883</v>
          </cell>
          <cell r="B1277" t="str">
            <v>Tapume madeira compensada resinada e= 12mm h=2,20m, estr. c/ mad reflorest., incl
montagem e pintura esmalte sintético (Custo adotado IOPES - código 020351)</v>
          </cell>
          <cell r="C1277" t="str">
            <v>M</v>
          </cell>
          <cell r="D1277">
            <v>255.4249108011677</v>
          </cell>
        </row>
        <row r="1278">
          <cell r="A1278">
            <v>101196</v>
          </cell>
          <cell r="B1278" t="str">
            <v>Emulsão Asfáltica para Imprimação (EAI), fornecimento</v>
          </cell>
          <cell r="C1278" t="str">
            <v>t</v>
          </cell>
          <cell r="D1278">
            <v>2451.9056114174505</v>
          </cell>
        </row>
        <row r="1279">
          <cell r="A1279">
            <v>102069</v>
          </cell>
          <cell r="B1279" t="str">
            <v>Limpeza em superfície de concreto com jateamento d'água sob pressão</v>
          </cell>
          <cell r="C1279" t="str">
            <v>m2</v>
          </cell>
          <cell r="D1279">
            <v>4.6626662341874798</v>
          </cell>
        </row>
        <row r="1280">
          <cell r="A1280">
            <v>108477</v>
          </cell>
          <cell r="B1280" t="str">
            <v>Concreto estrutural usinado Fck=40 MPa, tudo incluído, inclusive bombeamento.</v>
          </cell>
          <cell r="C1280" t="str">
            <v>m³</v>
          </cell>
          <cell r="D1280">
            <v>678.30846578008425</v>
          </cell>
        </row>
        <row r="1281">
          <cell r="A1281">
            <v>108477</v>
          </cell>
          <cell r="B1281" t="str">
            <v>Concreto estrutural usinado Fck=40 MPa, tudo incluído, inclusive bombeamento.</v>
          </cell>
          <cell r="C1281" t="str">
            <v>m³</v>
          </cell>
          <cell r="D1281">
            <v>678.30846578008425</v>
          </cell>
        </row>
        <row r="1282">
          <cell r="A1282">
            <v>108477</v>
          </cell>
          <cell r="B1282" t="str">
            <v>Concreto estrutural usinado Fck=40 MPa, tudo incluído, inclusive bombeamento.</v>
          </cell>
          <cell r="C1282" t="str">
            <v>m³</v>
          </cell>
          <cell r="D1282">
            <v>678.30846578008425</v>
          </cell>
        </row>
        <row r="1283">
          <cell r="A1283">
            <v>108478</v>
          </cell>
          <cell r="B1283" t="str">
            <v>Concreto estrutural usinado Fck=20 MPa, tudo incluído, inclusive bombeamento.</v>
          </cell>
          <cell r="C1283" t="str">
            <v>m³</v>
          </cell>
          <cell r="D1283">
            <v>546.04281543950697</v>
          </cell>
        </row>
        <row r="1284">
          <cell r="A1284">
            <v>108478</v>
          </cell>
          <cell r="B1284" t="str">
            <v>Concreto estrutural usinado Fck=20 MPa, tudo incluído, inclusive bombeamento.</v>
          </cell>
          <cell r="C1284" t="str">
            <v>m³</v>
          </cell>
          <cell r="D1284">
            <v>546.04281543950697</v>
          </cell>
        </row>
        <row r="1285">
          <cell r="A1285">
            <v>108478</v>
          </cell>
          <cell r="B1285" t="str">
            <v>Concreto estrutural usinado Fck=20 MPa, tudo incluído, inclusive bombeamento.</v>
          </cell>
          <cell r="C1285" t="str">
            <v>m³</v>
          </cell>
          <cell r="D1285">
            <v>546.04281543950697</v>
          </cell>
        </row>
        <row r="1286">
          <cell r="A1286">
            <v>108479</v>
          </cell>
          <cell r="B1286" t="str">
            <v>Concreto estrutural usinado Fck=25MPa, tudo incluído, inclusive bombeamento.</v>
          </cell>
          <cell r="C1286" t="str">
            <v>m³</v>
          </cell>
          <cell r="D1286">
            <v>576.65423289004218</v>
          </cell>
        </row>
        <row r="1287">
          <cell r="A1287">
            <v>108479</v>
          </cell>
          <cell r="B1287" t="str">
            <v>Concreto estrutural usinado Fck=25MPa, tudo incluído, inclusive bombeamento.</v>
          </cell>
          <cell r="C1287" t="str">
            <v>m³</v>
          </cell>
          <cell r="D1287">
            <v>576.65423289004218</v>
          </cell>
        </row>
        <row r="1288">
          <cell r="A1288">
            <v>108479</v>
          </cell>
          <cell r="B1288" t="str">
            <v>Concreto estrutural usinado Fck=25MPa, tudo incluído, inclusive bombeamento.</v>
          </cell>
          <cell r="C1288" t="str">
            <v>m³</v>
          </cell>
          <cell r="D1288">
            <v>576.65423289004218</v>
          </cell>
        </row>
        <row r="1289">
          <cell r="A1289">
            <v>108480</v>
          </cell>
          <cell r="B1289" t="str">
            <v>Concreto estrutural usinado Fck=30 MPa, tudo incluído, inclusive bombeamento.</v>
          </cell>
          <cell r="C1289" t="str">
            <v>m³</v>
          </cell>
          <cell r="D1289">
            <v>589.88809601037951</v>
          </cell>
        </row>
        <row r="1290">
          <cell r="A1290">
            <v>108480</v>
          </cell>
          <cell r="B1290" t="str">
            <v>Concreto estrutural usinado Fck=30 MPa, tudo incluído, inclusive bombeamento.</v>
          </cell>
          <cell r="C1290" t="str">
            <v>m³</v>
          </cell>
          <cell r="D1290">
            <v>589.88809601037951</v>
          </cell>
        </row>
        <row r="1291">
          <cell r="A1291">
            <v>108480</v>
          </cell>
          <cell r="B1291" t="str">
            <v>Concreto estrutural usinado Fck=30 MPa, tudo incluído, inclusive bombeamento.</v>
          </cell>
          <cell r="C1291" t="str">
            <v>m³</v>
          </cell>
          <cell r="D1291">
            <v>589.88809601037951</v>
          </cell>
        </row>
        <row r="1292">
          <cell r="A1292">
            <v>108481</v>
          </cell>
          <cell r="B1292">
            <v>7</v>
          </cell>
          <cell r="C1292" t="str">
            <v>m³</v>
          </cell>
          <cell r="D1292">
            <v>652.34349659422639</v>
          </cell>
        </row>
        <row r="1293">
          <cell r="A1293">
            <v>108481</v>
          </cell>
          <cell r="B1293">
            <v>7</v>
          </cell>
          <cell r="C1293" t="str">
            <v>m³</v>
          </cell>
          <cell r="D1293">
            <v>652.34349659422639</v>
          </cell>
        </row>
        <row r="1294">
          <cell r="A1294">
            <v>108481</v>
          </cell>
          <cell r="B1294">
            <v>7</v>
          </cell>
          <cell r="C1294" t="str">
            <v>m³</v>
          </cell>
          <cell r="D1294">
            <v>652.34349659422639</v>
          </cell>
        </row>
        <row r="1295">
          <cell r="A1295">
            <v>110233</v>
          </cell>
          <cell r="B1295" t="str">
            <v>Argamassa de cimento e areia, consumo de cimento 600 kg/m³</v>
          </cell>
          <cell r="C1295" t="str">
            <v>M3</v>
          </cell>
          <cell r="D1295">
            <v>645.77521894258837</v>
          </cell>
          <cell r="E1295" t="str">
            <v>A incluir</v>
          </cell>
        </row>
        <row r="1296">
          <cell r="A1296">
            <v>110234</v>
          </cell>
          <cell r="B1296" t="str">
            <v>Estaca raiz perfurada em solo, diâm. 410mm com injeção de arg. (exclusive fornecimento do
aço)</v>
          </cell>
          <cell r="C1296" t="str">
            <v>M</v>
          </cell>
          <cell r="D1296">
            <v>625.30814142069414</v>
          </cell>
          <cell r="E1296" t="str">
            <v>A incluir</v>
          </cell>
        </row>
        <row r="1297">
          <cell r="A1297">
            <v>110236</v>
          </cell>
          <cell r="B1297" t="str">
            <v>Estaca raiz perfurada em rocha, diâm. 310mm com injeção de arg. (exclusive fornecimento do
aço)</v>
          </cell>
          <cell r="C1297" t="str">
            <v>M</v>
          </cell>
          <cell r="D1297">
            <v>1305.1897502432694</v>
          </cell>
          <cell r="E1297" t="str">
            <v>A incluir</v>
          </cell>
        </row>
        <row r="1298">
          <cell r="A1298">
            <v>111882</v>
          </cell>
          <cell r="B1298" t="str">
            <v>Regularização e Compactação de Solos com adição de Aditivo Permutador Iônico de Solo (
APIS)</v>
          </cell>
          <cell r="C1298" t="str">
            <v>M2</v>
          </cell>
          <cell r="D1298">
            <v>26.905611417450533</v>
          </cell>
        </row>
        <row r="1299">
          <cell r="A1299" t="str">
            <v>0804473</v>
          </cell>
          <cell r="B1299" t="str">
            <v>Confecção de tubos de concreto armado D = 1,50 m PA1 - areia e brita comerciais</v>
          </cell>
          <cell r="C1299" t="str">
            <v>m</v>
          </cell>
          <cell r="D1299">
            <v>727.8</v>
          </cell>
        </row>
        <row r="1300">
          <cell r="A1300" t="str">
            <v>0804472</v>
          </cell>
          <cell r="B1300" t="str">
            <v>Confecção de tubos de concreto armado D = 1,50 m PA1 - areia extraída e brita produzida</v>
          </cell>
          <cell r="C1300" t="str">
            <v>m</v>
          </cell>
          <cell r="D1300">
            <v>629.61</v>
          </cell>
        </row>
        <row r="1301">
          <cell r="A1301" t="str">
            <v>0804483</v>
          </cell>
          <cell r="B1301" t="str">
            <v>Confecção de tubos de concreto armado D = 1,50 m PA2 - areia e brita comerciais</v>
          </cell>
          <cell r="C1301" t="str">
            <v>m</v>
          </cell>
          <cell r="D1301">
            <v>907.61</v>
          </cell>
        </row>
        <row r="1302">
          <cell r="A1302" t="str">
            <v>0804482</v>
          </cell>
          <cell r="B1302" t="str">
            <v>Confecção de tubos de concreto armado D = 1,50 m PA2 - areia extraída e brita produzida</v>
          </cell>
          <cell r="C1302" t="str">
            <v>m</v>
          </cell>
          <cell r="D1302">
            <v>809.69</v>
          </cell>
        </row>
        <row r="1303">
          <cell r="A1303" t="str">
            <v>0804493</v>
          </cell>
          <cell r="B1303" t="str">
            <v>Confecção de tubos de concreto armado D = 1,50 m PA3 - areia e brita comerciais</v>
          </cell>
          <cell r="C1303" t="str">
            <v>m</v>
          </cell>
          <cell r="D1303">
            <v>1196.82</v>
          </cell>
        </row>
        <row r="1304">
          <cell r="A1304" t="str">
            <v>0804492</v>
          </cell>
          <cell r="B1304" t="str">
            <v>Confecção de tubos de concreto armado D = 1,50 m PA3 - areia extraída e brita produzida</v>
          </cell>
          <cell r="C1304" t="str">
            <v>m</v>
          </cell>
          <cell r="D1304">
            <v>1067.2</v>
          </cell>
        </row>
        <row r="1305">
          <cell r="A1305" t="str">
            <v>0804503</v>
          </cell>
          <cell r="B1305" t="str">
            <v>Confecção de tubos de concreto armado D = 1,50 m PA4 - areia e brita comerciais</v>
          </cell>
          <cell r="C1305" t="str">
            <v>m</v>
          </cell>
          <cell r="D1305">
            <v>1429.3</v>
          </cell>
        </row>
        <row r="1306">
          <cell r="A1306" t="str">
            <v>0804502</v>
          </cell>
          <cell r="B1306" t="str">
            <v>Confecção de tubos de concreto armado D = 1,50 m PA4 - areia extraída e brita produzida</v>
          </cell>
          <cell r="C1306" t="str">
            <v>m</v>
          </cell>
          <cell r="D1306">
            <v>1295.32</v>
          </cell>
        </row>
        <row r="1307">
          <cell r="A1307" t="str">
            <v>0804180</v>
          </cell>
          <cell r="B1307" t="str">
            <v>Corpo de BDTC D = 0,80 m PA1 - areia extraída e brita e pedra de mão produzidas</v>
          </cell>
          <cell r="C1307" t="str">
            <v>m</v>
          </cell>
          <cell r="D1307">
            <v>1127.78</v>
          </cell>
        </row>
        <row r="1308">
          <cell r="A1308" t="str">
            <v>0804181</v>
          </cell>
          <cell r="B1308" t="str">
            <v>Corpo de BDTC D = 0,80 m PA1 - areia, brita e pedra de mão comerciais</v>
          </cell>
          <cell r="C1308" t="str">
            <v>m</v>
          </cell>
          <cell r="D1308">
            <v>1222.81</v>
          </cell>
        </row>
        <row r="1309">
          <cell r="A1309" t="str">
            <v>0804182</v>
          </cell>
          <cell r="B1309" t="str">
            <v>Corpo de BDTC D = 0,80 m PA2 - areia extraída e brita e pedra de mão produzidas</v>
          </cell>
          <cell r="C1309" t="str">
            <v>m</v>
          </cell>
          <cell r="D1309">
            <v>1185.5899999999999</v>
          </cell>
        </row>
        <row r="1310">
          <cell r="A1310" t="str">
            <v>0804183</v>
          </cell>
          <cell r="B1310" t="str">
            <v>Corpo de BDTC D = 0,80 m PA2 - areia, brita e pedra de mão comerciais</v>
          </cell>
          <cell r="C1310" t="str">
            <v>m</v>
          </cell>
          <cell r="D1310">
            <v>1280.6199999999999</v>
          </cell>
        </row>
        <row r="1311">
          <cell r="A1311" t="str">
            <v>0804184</v>
          </cell>
          <cell r="B1311" t="str">
            <v>Corpo de BDTC D = 0,80 m PA3 - areia extraída e brita e pedra de mão produzidas</v>
          </cell>
          <cell r="C1311" t="str">
            <v>m</v>
          </cell>
          <cell r="D1311">
            <v>1664.28</v>
          </cell>
        </row>
        <row r="1312">
          <cell r="A1312" t="str">
            <v>0804185</v>
          </cell>
          <cell r="B1312" t="str">
            <v>Corpo de BDTC D = 0,80 m PA3 - areia, brita e pedra de mão comerciais</v>
          </cell>
          <cell r="C1312" t="str">
            <v>m</v>
          </cell>
          <cell r="D1312">
            <v>1759.31</v>
          </cell>
        </row>
        <row r="1313">
          <cell r="A1313" t="str">
            <v>0804186</v>
          </cell>
          <cell r="B1313" t="str">
            <v>Corpo de BDTC D = 0,80 m PA4 - areia extraída e brita e pedra de mão produzidas</v>
          </cell>
          <cell r="C1313" t="str">
            <v>m</v>
          </cell>
          <cell r="D1313">
            <v>1860.88</v>
          </cell>
        </row>
        <row r="1314">
          <cell r="A1314" t="str">
            <v>0804187</v>
          </cell>
          <cell r="B1314" t="str">
            <v>Corpo de BDTC D = 0,80 m PA4 - areia, brita e pedra de mão comerciais</v>
          </cell>
          <cell r="C1314" t="str">
            <v>m</v>
          </cell>
          <cell r="D1314">
            <v>1955.91</v>
          </cell>
        </row>
        <row r="1315">
          <cell r="A1315" t="str">
            <v>0804188</v>
          </cell>
          <cell r="B1315" t="str">
            <v>Corpo de BDTC D = 1,00 m PA1 - areia extraída e brita e pedra de mão produzidas</v>
          </cell>
          <cell r="C1315" t="str">
            <v>m</v>
          </cell>
          <cell r="D1315">
            <v>1520.41</v>
          </cell>
        </row>
        <row r="1316">
          <cell r="A1316" t="str">
            <v>0804189</v>
          </cell>
          <cell r="B1316" t="str">
            <v>Corpo de BDTC D = 1,00 m PA1 - areia, brita e pedra de mão comerciais</v>
          </cell>
          <cell r="C1316" t="str">
            <v>m</v>
          </cell>
          <cell r="D1316">
            <v>1647.52</v>
          </cell>
        </row>
        <row r="1317">
          <cell r="A1317" t="str">
            <v>0804190</v>
          </cell>
          <cell r="B1317" t="str">
            <v>Corpo de BDTC D = 1,00 m PA2 - areia extraída e brita e pedra de mão produzidas</v>
          </cell>
          <cell r="C1317" t="str">
            <v>m</v>
          </cell>
          <cell r="D1317">
            <v>1610.73</v>
          </cell>
        </row>
        <row r="1318">
          <cell r="A1318" t="str">
            <v>0804191</v>
          </cell>
          <cell r="B1318" t="str">
            <v>Corpo de BDTC D = 1,00 m PA2 - areia, brita e pedra de mão comerciais</v>
          </cell>
          <cell r="C1318" t="str">
            <v>m</v>
          </cell>
          <cell r="D1318">
            <v>1737.84</v>
          </cell>
        </row>
        <row r="1319">
          <cell r="A1319" t="str">
            <v>0804192</v>
          </cell>
          <cell r="B1319" t="str">
            <v>Corpo de BDTC D = 1,00 m PA3 - areia extraída e brita e pedra de mão produzidas</v>
          </cell>
          <cell r="C1319" t="str">
            <v>m</v>
          </cell>
          <cell r="D1319">
            <v>1741.53</v>
          </cell>
        </row>
        <row r="1320">
          <cell r="A1320" t="str">
            <v>0804193</v>
          </cell>
          <cell r="B1320" t="str">
            <v>Corpo de BDTC D = 1,00 m PA3 - areia, brita e pedra de mão comerciais</v>
          </cell>
          <cell r="C1320" t="str">
            <v>m</v>
          </cell>
          <cell r="D1320">
            <v>1868.64</v>
          </cell>
        </row>
        <row r="1321">
          <cell r="A1321" t="str">
            <v>0804194</v>
          </cell>
          <cell r="B1321" t="str">
            <v>Corpo de BDTC D = 1,00 m PA4 - areia extraída e brita e pedra de mão produzidas</v>
          </cell>
          <cell r="C1321" t="str">
            <v>m</v>
          </cell>
          <cell r="D1321">
            <v>2386.59</v>
          </cell>
        </row>
        <row r="1322">
          <cell r="A1322" t="str">
            <v>0804195</v>
          </cell>
          <cell r="B1322" t="str">
            <v>Corpo de BDTC D = 1,00 m PA4 - areia, brita e pedra de mão comerciais</v>
          </cell>
          <cell r="C1322" t="str">
            <v>m</v>
          </cell>
          <cell r="D1322">
            <v>2513.6999999999998</v>
          </cell>
        </row>
        <row r="1323">
          <cell r="A1323" t="str">
            <v>0804196</v>
          </cell>
          <cell r="B1323" t="str">
            <v>Corpo de BDTC D = 1,20 m PA1 - areia extraída e brita e pedra de mão produzidas</v>
          </cell>
          <cell r="C1323" t="str">
            <v>m</v>
          </cell>
          <cell r="D1323">
            <v>2323.5700000000002</v>
          </cell>
        </row>
        <row r="1324">
          <cell r="A1324" t="str">
            <v>0804197</v>
          </cell>
          <cell r="B1324" t="str">
            <v>Corpo de BDTC D = 1,20 m PA1 - areia, brita e pedra de mão comerciais</v>
          </cell>
          <cell r="C1324" t="str">
            <v>m</v>
          </cell>
          <cell r="D1324">
            <v>2485.48</v>
          </cell>
        </row>
        <row r="1325">
          <cell r="A1325" t="str">
            <v>0804198</v>
          </cell>
          <cell r="B1325" t="str">
            <v>Corpo de BDTC D = 1,20 m PA2 - areia extraída e brita e pedra de mão produzidas</v>
          </cell>
          <cell r="C1325" t="str">
            <v>m</v>
          </cell>
          <cell r="D1325">
            <v>2583.4699999999998</v>
          </cell>
        </row>
        <row r="1326">
          <cell r="A1326" t="str">
            <v>0804199</v>
          </cell>
          <cell r="B1326" t="str">
            <v>Corpo de BDTC D = 1,20 m PA2 - areia, brita e pedra de mão comerciais</v>
          </cell>
          <cell r="C1326" t="str">
            <v>m</v>
          </cell>
          <cell r="D1326">
            <v>2745.38</v>
          </cell>
        </row>
        <row r="1327">
          <cell r="A1327" t="str">
            <v>0804200</v>
          </cell>
          <cell r="B1327" t="str">
            <v>Corpo de BDTC D = 1,20 m PA3 - areia extraída e brita e pedra de mão produzidas</v>
          </cell>
          <cell r="C1327" t="str">
            <v>m</v>
          </cell>
          <cell r="D1327">
            <v>3170.67</v>
          </cell>
        </row>
        <row r="1328">
          <cell r="A1328" t="str">
            <v>0804201</v>
          </cell>
          <cell r="B1328" t="str">
            <v>Corpo de BDTC D = 1,20 m PA3 - areia, brita e pedra de mão comerciais</v>
          </cell>
          <cell r="C1328" t="str">
            <v>m</v>
          </cell>
          <cell r="D1328">
            <v>3332.58</v>
          </cell>
        </row>
        <row r="1329">
          <cell r="A1329" t="str">
            <v>0804202</v>
          </cell>
          <cell r="B1329" t="str">
            <v>Corpo de BDTC D = 1,20 m PA4 - areia extraída e brita e pedra de mão produzidas</v>
          </cell>
          <cell r="C1329" t="str">
            <v>m</v>
          </cell>
          <cell r="D1329">
            <v>3480.86</v>
          </cell>
        </row>
        <row r="1330">
          <cell r="A1330" t="str">
            <v>0804203</v>
          </cell>
          <cell r="B1330" t="str">
            <v>Corpo de BDTC D = 1,20 m PA4 - areia, brita e pedra de mão comerciais</v>
          </cell>
          <cell r="C1330" t="str">
            <v>m</v>
          </cell>
          <cell r="D1330">
            <v>3642.76</v>
          </cell>
        </row>
        <row r="1331">
          <cell r="A1331" t="str">
            <v>0804204</v>
          </cell>
          <cell r="B1331" t="str">
            <v>Corpo de BDTC D = 1,50 m PA1 - areia extraída e brita e pedra de mão produzidas</v>
          </cell>
          <cell r="C1331" t="str">
            <v>m</v>
          </cell>
          <cell r="D1331">
            <v>3260.25</v>
          </cell>
        </row>
        <row r="1332">
          <cell r="A1332" t="str">
            <v>0804205</v>
          </cell>
          <cell r="B1332" t="str">
            <v>Corpo de BDTC D = 1,50 m PA1 - areia, brita e pedra de mão comerciais</v>
          </cell>
          <cell r="C1332" t="str">
            <v>m</v>
          </cell>
          <cell r="D1332">
            <v>3469.12</v>
          </cell>
        </row>
        <row r="1333">
          <cell r="A1333" t="str">
            <v>0804206</v>
          </cell>
          <cell r="B1333" t="str">
            <v>Corpo de BDTC D = 1,50 m PA2 - areia extraída e brita e pedra de mão produzidas</v>
          </cell>
          <cell r="C1333" t="str">
            <v>m</v>
          </cell>
          <cell r="D1333">
            <v>3628.25</v>
          </cell>
        </row>
        <row r="1334">
          <cell r="A1334" t="str">
            <v>0804207</v>
          </cell>
          <cell r="B1334" t="str">
            <v>Corpo de BDTC D = 1,50 m PA2 - areia, brita e pedra de mão comerciais</v>
          </cell>
          <cell r="C1334" t="str">
            <v>m</v>
          </cell>
          <cell r="D1334">
            <v>3837.12</v>
          </cell>
        </row>
        <row r="1335">
          <cell r="A1335" t="str">
            <v>0804208</v>
          </cell>
          <cell r="B1335" t="str">
            <v>Corpo de BDTC D = 1,50 m PA3 - areia extraída e brita e pedra de mão produzidas</v>
          </cell>
          <cell r="C1335" t="str">
            <v>m</v>
          </cell>
          <cell r="D1335">
            <v>4052.65</v>
          </cell>
        </row>
        <row r="1336">
          <cell r="A1336" t="str">
            <v>0804209</v>
          </cell>
          <cell r="B1336" t="str">
            <v>Corpo de BDTC D = 1,50 m PA3 - areia, brita e pedra de mão comerciais</v>
          </cell>
          <cell r="C1336" t="str">
            <v>m</v>
          </cell>
          <cell r="D1336">
            <v>4261.5200000000004</v>
          </cell>
        </row>
        <row r="1337">
          <cell r="A1337" t="str">
            <v>0804210</v>
          </cell>
          <cell r="B1337" t="str">
            <v>Corpo de BDTC D = 1,50 m PA4 - areia extraída e brita e pedra de mão produzidas</v>
          </cell>
          <cell r="C1337" t="str">
            <v>m</v>
          </cell>
          <cell r="D1337">
            <v>5042.75</v>
          </cell>
        </row>
        <row r="1338">
          <cell r="A1338" t="str">
            <v>0804211</v>
          </cell>
          <cell r="B1338" t="str">
            <v>Corpo de BDTC D = 1,50 m PA4 - areia, brita e pedra de mão comerciais</v>
          </cell>
          <cell r="C1338" t="str">
            <v>m</v>
          </cell>
          <cell r="D1338">
            <v>5251.62</v>
          </cell>
        </row>
        <row r="1339">
          <cell r="A1339" t="str">
            <v>0804012</v>
          </cell>
          <cell r="B1339" t="str">
            <v>Corpo de BSTC D = 0,40 m PA1 - areia extraída e brita e pedra de mão produzidas</v>
          </cell>
          <cell r="C1339" t="str">
            <v>m</v>
          </cell>
          <cell r="D1339">
            <v>246.55</v>
          </cell>
        </row>
        <row r="1340">
          <cell r="A1340" t="str">
            <v>0804013</v>
          </cell>
          <cell r="B1340" t="str">
            <v>Corpo de BSTC D = 0,40 m PA1 - areia, brita e pedra de mão comerciais</v>
          </cell>
          <cell r="C1340" t="str">
            <v>m</v>
          </cell>
          <cell r="D1340">
            <v>269.70999999999998</v>
          </cell>
        </row>
        <row r="1341">
          <cell r="A1341" t="str">
            <v>0804014</v>
          </cell>
          <cell r="B1341" t="str">
            <v>Corpo de BSTC D = 0,40 m PA2 - areia extraída e brita e pedra de mão produzidas</v>
          </cell>
          <cell r="C1341" t="str">
            <v>m</v>
          </cell>
          <cell r="D1341">
            <v>258.45</v>
          </cell>
        </row>
        <row r="1342">
          <cell r="A1342" t="str">
            <v>0804015</v>
          </cell>
          <cell r="B1342" t="str">
            <v>Corpo de BSTC D = 0,40 m PA2 - areia, brita e pedra de mão comerciais</v>
          </cell>
          <cell r="C1342" t="str">
            <v>m</v>
          </cell>
          <cell r="D1342">
            <v>281.61</v>
          </cell>
        </row>
        <row r="1343">
          <cell r="A1343" t="str">
            <v>0804016</v>
          </cell>
          <cell r="B1343" t="str">
            <v>Corpo de BSTC D = 0,40 m PA3 - areia extraída e brita e pedra de mão produzidas</v>
          </cell>
          <cell r="C1343" t="str">
            <v>m</v>
          </cell>
          <cell r="D1343">
            <v>260.45</v>
          </cell>
        </row>
        <row r="1344">
          <cell r="A1344" t="str">
            <v>0804017</v>
          </cell>
          <cell r="B1344" t="str">
            <v>Corpo de BSTC D = 0,40 m PA3 - areia, brita e pedra de mão comerciais</v>
          </cell>
          <cell r="C1344" t="str">
            <v>m</v>
          </cell>
          <cell r="D1344">
            <v>283.60000000000002</v>
          </cell>
        </row>
        <row r="1345">
          <cell r="A1345" t="str">
            <v>0804018</v>
          </cell>
          <cell r="B1345" t="str">
            <v>Corpo de BSTC D = 0,40 m PA4 - areia extraída e brita e pedra de mão produzidas</v>
          </cell>
          <cell r="C1345" t="str">
            <v>m</v>
          </cell>
          <cell r="D1345">
            <v>331.93</v>
          </cell>
        </row>
        <row r="1346">
          <cell r="A1346" t="str">
            <v>0804019</v>
          </cell>
          <cell r="B1346" t="str">
            <v>Corpo de BSTC D = 0,40 m PA4 - areia, brita e pedra de mão comerciais</v>
          </cell>
          <cell r="C1346" t="str">
            <v>m</v>
          </cell>
          <cell r="D1346">
            <v>355.08</v>
          </cell>
        </row>
        <row r="1347">
          <cell r="A1347" t="str">
            <v>0804020</v>
          </cell>
          <cell r="B1347" t="str">
            <v>Corpo de BSTC D = 0,60 m PA1 - areia extraída e brita e pedra de mão produzidas</v>
          </cell>
          <cell r="C1347" t="str">
            <v>m</v>
          </cell>
          <cell r="D1347">
            <v>399.24</v>
          </cell>
        </row>
        <row r="1348">
          <cell r="A1348" t="str">
            <v>0804021</v>
          </cell>
          <cell r="B1348" t="str">
            <v>Corpo de BSTC D = 0,60 m PA1 - areia, brita e pedra de mão comerciais</v>
          </cell>
          <cell r="C1348" t="str">
            <v>m</v>
          </cell>
          <cell r="D1348">
            <v>433.99</v>
          </cell>
        </row>
        <row r="1349">
          <cell r="A1349" t="str">
            <v>0804022</v>
          </cell>
          <cell r="B1349" t="str">
            <v>Corpo de BSTC D = 0,60 m PA2 - areia extraída e brita e pedra de mão produzidas</v>
          </cell>
          <cell r="C1349" t="str">
            <v>m</v>
          </cell>
          <cell r="D1349">
            <v>433.33</v>
          </cell>
        </row>
        <row r="1350">
          <cell r="A1350" t="str">
            <v>0804023</v>
          </cell>
          <cell r="B1350" t="str">
            <v>Corpo de BSTC D = 0,60 m PA2 - areia, brita e pedra de mão comerciais</v>
          </cell>
          <cell r="C1350" t="str">
            <v>m</v>
          </cell>
          <cell r="D1350">
            <v>468.07</v>
          </cell>
        </row>
        <row r="1351">
          <cell r="A1351" t="str">
            <v>0804024</v>
          </cell>
          <cell r="B1351" t="str">
            <v>Corpo de BSTC D = 0,60 m PA3 - areia extraída e brita e pedra de mão produzidas</v>
          </cell>
          <cell r="C1351" t="str">
            <v>m</v>
          </cell>
          <cell r="D1351">
            <v>447.06</v>
          </cell>
        </row>
        <row r="1352">
          <cell r="A1352" t="str">
            <v>0804025</v>
          </cell>
          <cell r="B1352" t="str">
            <v>Corpo de BSTC D = 0,60 m PA3 - areia, brita e pedra de mão comerciais</v>
          </cell>
          <cell r="C1352" t="str">
            <v>m</v>
          </cell>
          <cell r="D1352">
            <v>481.81</v>
          </cell>
        </row>
        <row r="1353">
          <cell r="A1353" t="str">
            <v>0804026</v>
          </cell>
          <cell r="B1353" t="str">
            <v>Corpo de BSTC D = 0,60 m PA4 - areia extraída e brita e pedra de mão produzidas</v>
          </cell>
          <cell r="C1353" t="str">
            <v>m</v>
          </cell>
          <cell r="D1353">
            <v>540.66999999999996</v>
          </cell>
        </row>
        <row r="1354">
          <cell r="A1354" t="str">
            <v>0804027</v>
          </cell>
          <cell r="B1354" t="str">
            <v>Corpo de BSTC D = 0,60 m PA4 - areia, brita e pedra de mão comerciais</v>
          </cell>
          <cell r="C1354" t="str">
            <v>m</v>
          </cell>
          <cell r="D1354">
            <v>575.41999999999996</v>
          </cell>
        </row>
        <row r="1355">
          <cell r="A1355" t="str">
            <v>0804028</v>
          </cell>
          <cell r="B1355" t="str">
            <v>Corpo de BSTC D = 0,80 m PA1 - areia extraída e brita e pedra de mão produzidas</v>
          </cell>
          <cell r="C1355" t="str">
            <v>m</v>
          </cell>
          <cell r="D1355">
            <v>590.77</v>
          </cell>
        </row>
        <row r="1356">
          <cell r="A1356" t="str">
            <v>0804029</v>
          </cell>
          <cell r="B1356" t="str">
            <v>Corpo de BSTC D = 0,80 m PA1 - areia, brita e pedra de mão comerciais</v>
          </cell>
          <cell r="C1356" t="str">
            <v>m</v>
          </cell>
          <cell r="D1356">
            <v>638.28</v>
          </cell>
        </row>
        <row r="1357">
          <cell r="A1357" t="str">
            <v>0804030</v>
          </cell>
          <cell r="B1357" t="str">
            <v>Corpo de BSTC D = 0,80 m PA2 - areia extraída e brita e pedra de mão produzidas</v>
          </cell>
          <cell r="C1357" t="str">
            <v>m</v>
          </cell>
          <cell r="D1357">
            <v>619.66999999999996</v>
          </cell>
        </row>
        <row r="1358">
          <cell r="A1358" t="str">
            <v>0804031</v>
          </cell>
          <cell r="B1358" t="str">
            <v>Corpo de BSTC D = 0,80 m PA2 - areia, brita e pedra de mão comerciais</v>
          </cell>
          <cell r="C1358" t="str">
            <v>m</v>
          </cell>
          <cell r="D1358">
            <v>667.18</v>
          </cell>
        </row>
        <row r="1359">
          <cell r="A1359" t="str">
            <v>0804032</v>
          </cell>
          <cell r="B1359" t="str">
            <v>Corpo de BSTC D = 0,80 m PA3 - areia extraída e brita e pedra de mão produzidas</v>
          </cell>
          <cell r="C1359" t="str">
            <v>m</v>
          </cell>
          <cell r="D1359">
            <v>859.02</v>
          </cell>
        </row>
        <row r="1360">
          <cell r="A1360" t="str">
            <v>0804033</v>
          </cell>
          <cell r="B1360" t="str">
            <v>Corpo de BSTC D = 0,80 m PA3 - areia, brita e pedra de mão comerciais</v>
          </cell>
          <cell r="C1360" t="str">
            <v>m</v>
          </cell>
          <cell r="D1360">
            <v>906.53</v>
          </cell>
        </row>
        <row r="1361">
          <cell r="A1361" t="str">
            <v>0804034</v>
          </cell>
          <cell r="B1361" t="str">
            <v>Corpo de BSTC D = 0,80 m PA4 - areia extraída e brita e pedra de mão produzidas</v>
          </cell>
          <cell r="C1361" t="str">
            <v>m</v>
          </cell>
          <cell r="D1361">
            <v>957.32</v>
          </cell>
        </row>
        <row r="1362">
          <cell r="A1362" t="str">
            <v>0804035</v>
          </cell>
          <cell r="B1362" t="str">
            <v>Corpo de BSTC D = 0,80 m PA4 - areia, brita e pedra de mão comerciais</v>
          </cell>
          <cell r="C1362" t="str">
            <v>m</v>
          </cell>
          <cell r="D1362">
            <v>1004.83</v>
          </cell>
        </row>
        <row r="1363">
          <cell r="A1363" t="str">
            <v>0804036</v>
          </cell>
          <cell r="B1363" t="str">
            <v>Corpo de BSTC D = 1,00 m PA1 - areia extraída e brita e pedra de mão produzidas</v>
          </cell>
          <cell r="C1363" t="str">
            <v>m</v>
          </cell>
          <cell r="D1363">
            <v>788.51</v>
          </cell>
        </row>
        <row r="1364">
          <cell r="A1364" t="str">
            <v>0804037</v>
          </cell>
          <cell r="B1364" t="str">
            <v>Corpo de BSTC D = 1,00 m PA1 - areia, brita e pedra de mão comerciais</v>
          </cell>
          <cell r="C1364" t="str">
            <v>m</v>
          </cell>
          <cell r="D1364">
            <v>850.54</v>
          </cell>
        </row>
        <row r="1365">
          <cell r="A1365" t="str">
            <v>0804038</v>
          </cell>
          <cell r="B1365" t="str">
            <v>Corpo de BSTC D = 1,00 m PA2 - areia extraída e brita e pedra de mão produzidas</v>
          </cell>
          <cell r="C1365" t="str">
            <v>m</v>
          </cell>
          <cell r="D1365">
            <v>833.67</v>
          </cell>
        </row>
        <row r="1366">
          <cell r="A1366" t="str">
            <v>0804039</v>
          </cell>
          <cell r="B1366" t="str">
            <v>Corpo de BSTC D = 1,00 m PA2 - areia, brita e pedra de mão comerciais</v>
          </cell>
          <cell r="C1366" t="str">
            <v>m</v>
          </cell>
          <cell r="D1366">
            <v>895.71</v>
          </cell>
        </row>
        <row r="1367">
          <cell r="A1367" t="str">
            <v>0804040</v>
          </cell>
          <cell r="B1367" t="str">
            <v>Corpo de BSTC D = 1,00 m PA3 - areia extraída e brita e pedra de mão produzidas</v>
          </cell>
          <cell r="C1367" t="str">
            <v>m</v>
          </cell>
          <cell r="D1367">
            <v>899.07</v>
          </cell>
        </row>
        <row r="1368">
          <cell r="A1368" t="str">
            <v>0804041</v>
          </cell>
          <cell r="B1368" t="str">
            <v>Corpo de BSTC D = 1,00 m PA3 - areia, brita e pedra de mão comerciais</v>
          </cell>
          <cell r="C1368" t="str">
            <v>m</v>
          </cell>
          <cell r="D1368">
            <v>961.11</v>
          </cell>
        </row>
        <row r="1369">
          <cell r="A1369" t="str">
            <v>0804042</v>
          </cell>
          <cell r="B1369" t="str">
            <v>Corpo de BSTC D = 1,00 m PA4 - areia extraída e brita e pedra de mão produzidas</v>
          </cell>
          <cell r="C1369" t="str">
            <v>m</v>
          </cell>
          <cell r="D1369">
            <v>1221.5999999999999</v>
          </cell>
        </row>
        <row r="1370">
          <cell r="A1370" t="str">
            <v>0804043</v>
          </cell>
          <cell r="B1370" t="str">
            <v>Corpo de BSTC D = 1,00 m PA4 - areia, brita e pedra de mão comerciais</v>
          </cell>
          <cell r="C1370" t="str">
            <v>m</v>
          </cell>
          <cell r="D1370">
            <v>1283.6300000000001</v>
          </cell>
        </row>
        <row r="1371">
          <cell r="A1371" t="str">
            <v>0804044</v>
          </cell>
          <cell r="B1371" t="str">
            <v>Corpo de BSTC D = 1,20 m PA1 - areia extraída e brita e pedra de mão produzidas</v>
          </cell>
          <cell r="C1371" t="str">
            <v>m</v>
          </cell>
          <cell r="D1371">
            <v>1190.79</v>
          </cell>
        </row>
        <row r="1372">
          <cell r="A1372" t="str">
            <v>0804045</v>
          </cell>
          <cell r="B1372" t="str">
            <v>Corpo de BSTC D = 1,20 m PA1 - areia, brita e pedra de mão comerciais</v>
          </cell>
          <cell r="C1372" t="str">
            <v>m</v>
          </cell>
          <cell r="D1372">
            <v>1268.25</v>
          </cell>
        </row>
        <row r="1373">
          <cell r="A1373" t="str">
            <v>0804046</v>
          </cell>
          <cell r="B1373" t="str">
            <v>Corpo de BSTC D = 1,20 m PA2 - areia extraída e brita e pedra de mão produzidas</v>
          </cell>
          <cell r="C1373" t="str">
            <v>m</v>
          </cell>
          <cell r="D1373">
            <v>1320.74</v>
          </cell>
        </row>
        <row r="1374">
          <cell r="A1374" t="str">
            <v>0804047</v>
          </cell>
          <cell r="B1374" t="str">
            <v>Corpo de BSTC D = 1,20 m PA2 - areia, brita e pedra de mão comerciais</v>
          </cell>
          <cell r="C1374" t="str">
            <v>m</v>
          </cell>
          <cell r="D1374">
            <v>1398.2</v>
          </cell>
        </row>
        <row r="1375">
          <cell r="A1375" t="str">
            <v>0804048</v>
          </cell>
          <cell r="B1375" t="str">
            <v>Corpo de BSTC D = 1,20 m PA3 - areia extraída e brita e pedra de mão produzidas</v>
          </cell>
          <cell r="C1375" t="str">
            <v>m</v>
          </cell>
          <cell r="D1375">
            <v>1614.34</v>
          </cell>
        </row>
        <row r="1376">
          <cell r="A1376" t="str">
            <v>0804049</v>
          </cell>
          <cell r="B1376" t="str">
            <v>Corpo de BSTC D = 1,20 m PA3 - areia, brita e pedra de mão comerciais</v>
          </cell>
          <cell r="C1376" t="str">
            <v>m</v>
          </cell>
          <cell r="D1376">
            <v>1691.8</v>
          </cell>
        </row>
        <row r="1377">
          <cell r="A1377" t="str">
            <v>0804050</v>
          </cell>
          <cell r="B1377" t="str">
            <v>Corpo de BSTC D = 1,20 m PA4 - areia extraída e brita e pedra de mão produzidas</v>
          </cell>
          <cell r="C1377" t="str">
            <v>m</v>
          </cell>
          <cell r="D1377">
            <v>1769.43</v>
          </cell>
        </row>
        <row r="1378">
          <cell r="A1378" t="str">
            <v>0804051</v>
          </cell>
          <cell r="B1378" t="str">
            <v>Corpo de BSTC D = 1,20 m PA4 - areia, brita e pedra de mão comerciais</v>
          </cell>
          <cell r="C1378" t="str">
            <v>m</v>
          </cell>
          <cell r="D1378">
            <v>1846.89</v>
          </cell>
        </row>
        <row r="1379">
          <cell r="A1379" t="str">
            <v>0804052</v>
          </cell>
          <cell r="B1379" t="str">
            <v>Corpo de BSTC D = 1,50 m PA1 - areia extraída e brita e pedra de mão produzidas</v>
          </cell>
          <cell r="C1379" t="str">
            <v>m</v>
          </cell>
          <cell r="D1379">
            <v>1662.48</v>
          </cell>
        </row>
        <row r="1380">
          <cell r="A1380" t="str">
            <v>0804053</v>
          </cell>
          <cell r="B1380" t="str">
            <v>Corpo de BSTC D = 1,50 m PA1 - areia, brita e pedra de mão comerciais</v>
          </cell>
          <cell r="C1380" t="str">
            <v>m</v>
          </cell>
          <cell r="D1380">
            <v>1763.12</v>
          </cell>
        </row>
        <row r="1381">
          <cell r="A1381" t="str">
            <v>0804054</v>
          </cell>
          <cell r="B1381" t="str">
            <v>Corpo de BSTC D = 1,50 m PA2 - areia extraída e brita e pedra de mão produzidas</v>
          </cell>
          <cell r="C1381" t="str">
            <v>m</v>
          </cell>
          <cell r="D1381">
            <v>1846.48</v>
          </cell>
        </row>
        <row r="1382">
          <cell r="A1382" t="str">
            <v>0804055</v>
          </cell>
          <cell r="B1382" t="str">
            <v>Corpo de BSTC D = 1,50 m PA2 - areia, brita e pedra de mão comerciais</v>
          </cell>
          <cell r="C1382" t="str">
            <v>m</v>
          </cell>
          <cell r="D1382">
            <v>1947.12</v>
          </cell>
        </row>
        <row r="1383">
          <cell r="A1383" t="str">
            <v>0804056</v>
          </cell>
          <cell r="B1383" t="str">
            <v>Corpo de BSTC D = 1,50 m PA3 - areia extraída e brita e pedra de mão produzidas</v>
          </cell>
          <cell r="C1383" t="str">
            <v>m</v>
          </cell>
          <cell r="D1383">
            <v>2058.6799999999998</v>
          </cell>
        </row>
        <row r="1384">
          <cell r="A1384" t="str">
            <v>0804057</v>
          </cell>
          <cell r="B1384" t="str">
            <v>Corpo de BSTC D = 1,50 m PA3 - areia, brita e pedra de mão comerciais</v>
          </cell>
          <cell r="C1384" t="str">
            <v>m</v>
          </cell>
          <cell r="D1384">
            <v>2159.3200000000002</v>
          </cell>
        </row>
        <row r="1385">
          <cell r="A1385" t="str">
            <v>0804058</v>
          </cell>
          <cell r="B1385" t="str">
            <v>Corpo de BSTC D = 1,50 m PA4 - areia extraída e brita e pedra de mão produzidas</v>
          </cell>
          <cell r="C1385" t="str">
            <v>m</v>
          </cell>
          <cell r="D1385">
            <v>2553.73</v>
          </cell>
        </row>
        <row r="1386">
          <cell r="A1386" t="str">
            <v>0804059</v>
          </cell>
          <cell r="B1386" t="str">
            <v>Corpo de BSTC D = 1,50 m PA4 - areia, brita e pedra de mão comerciais</v>
          </cell>
          <cell r="C1386" t="str">
            <v>m</v>
          </cell>
          <cell r="D1386">
            <v>2654.37</v>
          </cell>
        </row>
        <row r="1387">
          <cell r="A1387" t="str">
            <v>0804292</v>
          </cell>
          <cell r="B1387" t="str">
            <v>Corpo de BTTC D = 1,00 m PA1 - areia extraída e brita e pedra de mão produzidas</v>
          </cell>
          <cell r="C1387" t="str">
            <v>m</v>
          </cell>
          <cell r="D1387">
            <v>2252.3200000000002</v>
          </cell>
        </row>
        <row r="1388">
          <cell r="A1388" t="str">
            <v>0804293</v>
          </cell>
          <cell r="B1388" t="str">
            <v>Corpo de BTTC D = 1,00 m PA1 - areia, brita e pedra de mão comerciais</v>
          </cell>
          <cell r="C1388" t="str">
            <v>m</v>
          </cell>
          <cell r="D1388">
            <v>2444.5</v>
          </cell>
        </row>
        <row r="1389">
          <cell r="A1389" t="str">
            <v>0804294</v>
          </cell>
          <cell r="B1389" t="str">
            <v>Corpo de BTTC D = 1,00 m PA2 - areia extraída e brita e pedra de mão produzidas</v>
          </cell>
          <cell r="C1389" t="str">
            <v>m</v>
          </cell>
          <cell r="D1389">
            <v>2387.8000000000002</v>
          </cell>
        </row>
        <row r="1390">
          <cell r="A1390" t="str">
            <v>0804295</v>
          </cell>
          <cell r="B1390" t="str">
            <v>Corpo de BTTC D = 1,00 m PA2 - areia, brita e pedra de mão comerciais</v>
          </cell>
          <cell r="C1390" t="str">
            <v>m</v>
          </cell>
          <cell r="D1390">
            <v>2579.9899999999998</v>
          </cell>
        </row>
        <row r="1391">
          <cell r="A1391" t="str">
            <v>0804296</v>
          </cell>
          <cell r="B1391" t="str">
            <v>Corpo de BTTC D = 1,00 m PA3 - areia extraída e brita e pedra de mão produzidas</v>
          </cell>
          <cell r="C1391" t="str">
            <v>m</v>
          </cell>
          <cell r="D1391">
            <v>2584</v>
          </cell>
        </row>
        <row r="1392">
          <cell r="A1392" t="str">
            <v>0804297</v>
          </cell>
          <cell r="B1392" t="str">
            <v>Corpo de BTTC D = 1,00 m PA3 - areia, brita e pedra de mão comerciais</v>
          </cell>
          <cell r="C1392" t="str">
            <v>m</v>
          </cell>
          <cell r="D1392">
            <v>2776.19</v>
          </cell>
        </row>
        <row r="1393">
          <cell r="A1393" t="str">
            <v>0804298</v>
          </cell>
          <cell r="B1393" t="str">
            <v>Corpo de BTTC D = 1,00 m PA4 - areia extraída e brita e pedra de mão produzidas</v>
          </cell>
          <cell r="C1393" t="str">
            <v>m</v>
          </cell>
          <cell r="D1393">
            <v>3551.58</v>
          </cell>
        </row>
        <row r="1394">
          <cell r="A1394" t="str">
            <v>0804299</v>
          </cell>
          <cell r="B1394" t="str">
            <v>Corpo de BTTC D = 1,00 m PA4 - areia, brita e pedra de mão comerciais</v>
          </cell>
          <cell r="C1394" t="str">
            <v>m</v>
          </cell>
          <cell r="D1394">
            <v>3743.76</v>
          </cell>
        </row>
        <row r="1395">
          <cell r="A1395" t="str">
            <v>0804300</v>
          </cell>
          <cell r="B1395" t="str">
            <v>Corpo de BTTC D = 1,20 m PA1 - areia extraída e brita e pedra de mão produzidas</v>
          </cell>
          <cell r="C1395" t="str">
            <v>m</v>
          </cell>
          <cell r="D1395">
            <v>3456.11</v>
          </cell>
        </row>
        <row r="1396">
          <cell r="A1396" t="str">
            <v>0804301</v>
          </cell>
          <cell r="B1396" t="str">
            <v>Corpo de BTTC D = 1,20 m PA1 - areia, brita e pedra de mão comerciais</v>
          </cell>
          <cell r="C1396" t="str">
            <v>m</v>
          </cell>
          <cell r="D1396">
            <v>3702.32</v>
          </cell>
        </row>
        <row r="1397">
          <cell r="A1397" t="str">
            <v>0804302</v>
          </cell>
          <cell r="B1397" t="str">
            <v>Corpo de BTTC D = 1,20 m PA2 - areia extraída e brita e pedra de mão produzidas</v>
          </cell>
          <cell r="C1397" t="str">
            <v>m</v>
          </cell>
          <cell r="D1397">
            <v>3845.96</v>
          </cell>
        </row>
        <row r="1398">
          <cell r="A1398" t="str">
            <v>0804303</v>
          </cell>
          <cell r="B1398" t="str">
            <v>Corpo de BTTC D = 1,20 m PA2 - areia, brita e pedra de mão comerciais</v>
          </cell>
          <cell r="C1398" t="str">
            <v>m</v>
          </cell>
          <cell r="D1398">
            <v>4092.17</v>
          </cell>
        </row>
        <row r="1399">
          <cell r="A1399" t="str">
            <v>0804304</v>
          </cell>
          <cell r="B1399" t="str">
            <v>Corpo de BTTC D = 1,20 m PA3 - areia extraída e brita e pedra de mão produzidas</v>
          </cell>
          <cell r="C1399" t="str">
            <v>m</v>
          </cell>
          <cell r="D1399">
            <v>4726.76</v>
          </cell>
        </row>
        <row r="1400">
          <cell r="A1400" t="str">
            <v>0804305</v>
          </cell>
          <cell r="B1400" t="str">
            <v>Corpo de BTTC D = 1,20 m PA3 - areia, brita e pedra de mão comerciais</v>
          </cell>
          <cell r="C1400" t="str">
            <v>m</v>
          </cell>
          <cell r="D1400">
            <v>4972.97</v>
          </cell>
        </row>
        <row r="1401">
          <cell r="A1401" t="str">
            <v>0804306</v>
          </cell>
          <cell r="B1401" t="str">
            <v>Corpo de BTTC D = 1,20 m PA4 - areia extraída e brita e pedra de mão produzidas</v>
          </cell>
          <cell r="C1401" t="str">
            <v>m</v>
          </cell>
          <cell r="D1401">
            <v>5192.05</v>
          </cell>
        </row>
        <row r="1402">
          <cell r="A1402" t="str">
            <v>0804307</v>
          </cell>
          <cell r="B1402" t="str">
            <v>Corpo de BTTC D = 1,20 m PA4 - areia, brita e pedra de mão comerciais</v>
          </cell>
          <cell r="C1402" t="str">
            <v>m</v>
          </cell>
          <cell r="D1402">
            <v>5438.25</v>
          </cell>
        </row>
        <row r="1403">
          <cell r="A1403" t="str">
            <v>0804308</v>
          </cell>
          <cell r="B1403" t="str">
            <v>Corpo de BTTC D = 1,50 m PA1 - areia extraída e brita e pedra de mão produzidas</v>
          </cell>
          <cell r="C1403" t="str">
            <v>m</v>
          </cell>
          <cell r="D1403">
            <v>4858.25</v>
          </cell>
        </row>
        <row r="1404">
          <cell r="A1404" t="str">
            <v>0804309</v>
          </cell>
          <cell r="B1404" t="str">
            <v>Corpo de BTTC D = 1,50 m PA1 - areia, brita e pedra de mão comerciais</v>
          </cell>
          <cell r="C1404" t="str">
            <v>m</v>
          </cell>
          <cell r="D1404">
            <v>5175.5200000000004</v>
          </cell>
        </row>
        <row r="1405">
          <cell r="A1405" t="str">
            <v>0804310</v>
          </cell>
          <cell r="B1405" t="str">
            <v>Corpo de BTTC D = 1,50 m PA2 - areia extraída e brita e pedra de mão produzidas</v>
          </cell>
          <cell r="C1405" t="str">
            <v>m</v>
          </cell>
          <cell r="D1405">
            <v>5410.25</v>
          </cell>
        </row>
        <row r="1406">
          <cell r="A1406" t="str">
            <v>0804311</v>
          </cell>
          <cell r="B1406" t="str">
            <v>Corpo de BTTC D = 1,50 m PA2 - areia, brita e pedra de mão comerciais</v>
          </cell>
          <cell r="C1406" t="str">
            <v>m</v>
          </cell>
          <cell r="D1406">
            <v>5727.52</v>
          </cell>
        </row>
        <row r="1407">
          <cell r="A1407" t="str">
            <v>0804312</v>
          </cell>
          <cell r="B1407" t="str">
            <v>Corpo de BTTC D = 1,50 m PA3 - areia extraída e brita e pedra de mão produzidas</v>
          </cell>
          <cell r="C1407" t="str">
            <v>m</v>
          </cell>
          <cell r="D1407">
            <v>6046.85</v>
          </cell>
        </row>
        <row r="1408">
          <cell r="A1408" t="str">
            <v>0804313</v>
          </cell>
          <cell r="B1408" t="str">
            <v>Corpo de BTTC D = 1,50 m PA3 - areia, brita e pedra de mão comerciais</v>
          </cell>
          <cell r="C1408" t="str">
            <v>m</v>
          </cell>
          <cell r="D1408">
            <v>6364.12</v>
          </cell>
        </row>
        <row r="1409">
          <cell r="A1409" t="str">
            <v>0804314</v>
          </cell>
          <cell r="B1409" t="str">
            <v>Corpo de BTTC D = 1,50 m PA4 - areia extraída e brita e pedra de mão produzidas</v>
          </cell>
          <cell r="C1409" t="str">
            <v>m</v>
          </cell>
          <cell r="D1409">
            <v>7532</v>
          </cell>
        </row>
        <row r="1410">
          <cell r="A1410" t="str">
            <v>0804315</v>
          </cell>
          <cell r="B1410" t="str">
            <v>Corpo de BTTC D = 1,50 m PA4 - areia, brita e pedra de mão comerciais</v>
          </cell>
          <cell r="C1410" t="str">
            <v>m</v>
          </cell>
          <cell r="D1410">
            <v>7849.27</v>
          </cell>
        </row>
        <row r="1411">
          <cell r="A1411" t="str">
            <v>0805446</v>
          </cell>
          <cell r="B1411" t="str">
            <v>Dentes para bueiros duplos D = 0,80 m - areia extraída e brita e pedra de mão produzidas</v>
          </cell>
          <cell r="C1411" t="str">
            <v>un</v>
          </cell>
          <cell r="D1411">
            <v>39.14</v>
          </cell>
        </row>
        <row r="1412">
          <cell r="A1412" t="str">
            <v>0805447</v>
          </cell>
          <cell r="B1412" t="str">
            <v>Dentes para bueiros duplos D = 0,80 m - areia, brita e pedra de mão comerciais</v>
          </cell>
          <cell r="C1412" t="str">
            <v>un</v>
          </cell>
          <cell r="D1412">
            <v>53.72</v>
          </cell>
        </row>
        <row r="1413">
          <cell r="A1413" t="str">
            <v>0805448</v>
          </cell>
          <cell r="B1413" t="str">
            <v>Dentes para bueiros duplos D = 1,00 m - areia extraída e brita e pedra de mão produzidas</v>
          </cell>
          <cell r="C1413" t="str">
            <v>un</v>
          </cell>
          <cell r="D1413">
            <v>46.92</v>
          </cell>
        </row>
        <row r="1414">
          <cell r="A1414" t="str">
            <v>0805449</v>
          </cell>
          <cell r="B1414" t="str">
            <v>Dentes para bueiros duplos D = 1,00 m - areia, brita e pedra de mão comerciais</v>
          </cell>
          <cell r="C1414" t="str">
            <v>un</v>
          </cell>
          <cell r="D1414">
            <v>64.38</v>
          </cell>
        </row>
        <row r="1415">
          <cell r="A1415" t="str">
            <v>0805450</v>
          </cell>
          <cell r="B1415" t="str">
            <v>Dentes para bueiros duplos D = 1,20 m - areia extraída e brita e pedra de mão produzidas</v>
          </cell>
          <cell r="C1415" t="str">
            <v>un</v>
          </cell>
          <cell r="D1415">
            <v>54.46</v>
          </cell>
        </row>
        <row r="1416">
          <cell r="A1416" t="str">
            <v>0805451</v>
          </cell>
          <cell r="B1416" t="str">
            <v>Dentes para bueiros duplos D = 1,20 m - areia, brita e pedra de mão comerciais</v>
          </cell>
          <cell r="C1416" t="str">
            <v>un</v>
          </cell>
          <cell r="D1416">
            <v>74.650000000000006</v>
          </cell>
        </row>
        <row r="1417">
          <cell r="A1417" t="str">
            <v>0805452</v>
          </cell>
          <cell r="B1417" t="str">
            <v>Dentes para bueiros duplos D = 1,50 m - areia extraída e brita e pedra de mão produzidas</v>
          </cell>
          <cell r="C1417" t="str">
            <v>un</v>
          </cell>
          <cell r="D1417">
            <v>63.68</v>
          </cell>
        </row>
        <row r="1418">
          <cell r="A1418" t="str">
            <v>0805453</v>
          </cell>
          <cell r="B1418" t="str">
            <v>Dentes para bueiros duplos D = 1,50 m - areia, brita e pedra de mão comerciais</v>
          </cell>
          <cell r="C1418" t="str">
            <v>un</v>
          </cell>
          <cell r="D1418">
            <v>87.68</v>
          </cell>
        </row>
        <row r="1419">
          <cell r="A1419" t="str">
            <v>0805434</v>
          </cell>
          <cell r="B1419" t="str">
            <v>Dentes para bueiros simples D = 0,40 m - areia extraída e brita e pedra de mão produzidas</v>
          </cell>
          <cell r="C1419" t="str">
            <v>un</v>
          </cell>
          <cell r="D1419">
            <v>13.39</v>
          </cell>
        </row>
        <row r="1420">
          <cell r="A1420" t="str">
            <v>0805435</v>
          </cell>
          <cell r="B1420" t="str">
            <v>Dentes para bueiros simples D = 0,40 m - areia, brita e pedra de mão comerciais</v>
          </cell>
          <cell r="C1420" t="str">
            <v>un</v>
          </cell>
          <cell r="D1420">
            <v>17.79</v>
          </cell>
        </row>
        <row r="1421">
          <cell r="A1421" t="str">
            <v>0805436</v>
          </cell>
          <cell r="B1421" t="str">
            <v>Dentes para bueiros simples D = 0,60 m - areia extraída e brita e pedra de mão produzidas</v>
          </cell>
          <cell r="C1421" t="str">
            <v>un</v>
          </cell>
          <cell r="D1421">
            <v>15.56</v>
          </cell>
        </row>
        <row r="1422">
          <cell r="A1422" t="str">
            <v>0805437</v>
          </cell>
          <cell r="B1422" t="str">
            <v>Dentes para bueiros simples D = 0,60 m - areia, brita e pedra de mão comerciais</v>
          </cell>
          <cell r="C1422" t="str">
            <v>un</v>
          </cell>
          <cell r="D1422">
            <v>21.33</v>
          </cell>
        </row>
        <row r="1423">
          <cell r="A1423" t="str">
            <v>0805438</v>
          </cell>
          <cell r="B1423" t="str">
            <v>Dentes para bueiros simples D = 0,80 m - areia extraída e brita e pedra de mão produzidas</v>
          </cell>
          <cell r="C1423" t="str">
            <v>un</v>
          </cell>
          <cell r="D1423">
            <v>21.16</v>
          </cell>
        </row>
        <row r="1424">
          <cell r="A1424" t="str">
            <v>0805439</v>
          </cell>
          <cell r="B1424" t="str">
            <v>Dentes para bueiros simples D = 0,80 m - areia, brita e pedra de mão comerciais</v>
          </cell>
          <cell r="C1424" t="str">
            <v>un</v>
          </cell>
          <cell r="D1424">
            <v>28.45</v>
          </cell>
        </row>
        <row r="1425">
          <cell r="A1425" t="str">
            <v>0805440</v>
          </cell>
          <cell r="B1425" t="str">
            <v>Dentes para bueiros simples D = 1,00 m - areia extraída e brita e pedra de mão produzidas</v>
          </cell>
          <cell r="C1425" t="str">
            <v>un</v>
          </cell>
          <cell r="D1425">
            <v>23.58</v>
          </cell>
        </row>
        <row r="1426">
          <cell r="A1426" t="str">
            <v>0805441</v>
          </cell>
          <cell r="B1426" t="str">
            <v>Dentes para bueiros simples D = 1,00 m - areia, brita e pedra de mão comerciais</v>
          </cell>
          <cell r="C1426" t="str">
            <v>un</v>
          </cell>
          <cell r="D1426">
            <v>32.39</v>
          </cell>
        </row>
        <row r="1427">
          <cell r="A1427" t="str">
            <v>0805442</v>
          </cell>
          <cell r="B1427" t="str">
            <v>Dentes para bueiros simples D = 1,20 m - areia extraída e brita e pedra de mão produzidas</v>
          </cell>
          <cell r="C1427" t="str">
            <v>un</v>
          </cell>
          <cell r="D1427">
            <v>28.7</v>
          </cell>
        </row>
        <row r="1428">
          <cell r="A1428" t="str">
            <v>0805443</v>
          </cell>
          <cell r="B1428" t="str">
            <v>Dentes para bueiros simples D = 1,20 m - areia, brita e pedra de mão comerciais</v>
          </cell>
          <cell r="C1428" t="str">
            <v>un</v>
          </cell>
          <cell r="D1428">
            <v>38.729999999999997</v>
          </cell>
        </row>
        <row r="1429">
          <cell r="A1429" t="str">
            <v>0805444</v>
          </cell>
          <cell r="B1429" t="str">
            <v>Dentes para bueiros simples D = 1,50 m - areia extraída e brita e pedra de mão produzidas</v>
          </cell>
          <cell r="C1429" t="str">
            <v>un</v>
          </cell>
          <cell r="D1429">
            <v>31.84</v>
          </cell>
        </row>
        <row r="1430">
          <cell r="A1430" t="str">
            <v>0805445</v>
          </cell>
          <cell r="B1430" t="str">
            <v>Dentes para bueiros simples D = 1,50 m - areia, brita e pedra de mão comerciais</v>
          </cell>
          <cell r="C1430" t="str">
            <v>un</v>
          </cell>
          <cell r="D1430">
            <v>43.84</v>
          </cell>
        </row>
        <row r="1431">
          <cell r="A1431" t="str">
            <v>0805454</v>
          </cell>
          <cell r="B1431" t="str">
            <v>Dentes para bueiros triplos D = 1,00 m - areia extraída e brita e pedra de mão produzidas</v>
          </cell>
          <cell r="C1431" t="str">
            <v>un</v>
          </cell>
          <cell r="D1431">
            <v>70.5</v>
          </cell>
        </row>
        <row r="1432">
          <cell r="A1432" t="str">
            <v>0805455</v>
          </cell>
          <cell r="B1432" t="str">
            <v>Dentes para bueiros triplos D = 1,00 m - areia, brita e pedra de mão comerciais</v>
          </cell>
          <cell r="C1432" t="str">
            <v>un</v>
          </cell>
          <cell r="D1432">
            <v>96.77</v>
          </cell>
        </row>
        <row r="1433">
          <cell r="A1433" t="str">
            <v>0805456</v>
          </cell>
          <cell r="B1433" t="str">
            <v>Dentes para bueiros triplos D = 1,20 m - areia extraída e brita e pedra de mão produzidas</v>
          </cell>
          <cell r="C1433" t="str">
            <v>un</v>
          </cell>
          <cell r="D1433">
            <v>79.97</v>
          </cell>
        </row>
        <row r="1434">
          <cell r="A1434" t="str">
            <v>0805457</v>
          </cell>
          <cell r="B1434" t="str">
            <v>Dentes para bueiros triplos D = 1,20 m - areia, brita e pedra de mão comerciais</v>
          </cell>
          <cell r="C1434" t="str">
            <v>un</v>
          </cell>
          <cell r="D1434">
            <v>110.19</v>
          </cell>
        </row>
        <row r="1435">
          <cell r="A1435" t="str">
            <v>0805458</v>
          </cell>
          <cell r="B1435" t="str">
            <v>Dentes para bueiros triplos D = 1,50 m - areia extraída e brita e pedra de mão produzidas</v>
          </cell>
          <cell r="C1435" t="str">
            <v>un</v>
          </cell>
          <cell r="D1435">
            <v>95.77</v>
          </cell>
        </row>
        <row r="1436">
          <cell r="A1436" t="str">
            <v>0805459</v>
          </cell>
          <cell r="B1436" t="str">
            <v>Dentes para bueiros triplos D = 1,50 m - areia, brita e pedra de mão comerciais</v>
          </cell>
          <cell r="C1436" t="str">
            <v>un</v>
          </cell>
          <cell r="D1436">
            <v>131.91</v>
          </cell>
        </row>
        <row r="1437">
          <cell r="A1437" t="str">
            <v>0909620</v>
          </cell>
          <cell r="B1437" t="str">
            <v>Alvenaria de blocos de concreto 19 x 19 x 39 cm com espessura de 20 cm com argamassa traço 1:0,5:3,5 - areia comercial</v>
          </cell>
          <cell r="C1437" t="str">
            <v>m²</v>
          </cell>
          <cell r="D1437">
            <v>131.59</v>
          </cell>
        </row>
        <row r="1438">
          <cell r="A1438" t="str">
            <v>0909621</v>
          </cell>
          <cell r="B1438" t="str">
            <v>Alvenaria de blocos de concreto 19 x 19 x 39 cm com espessura de 20 cm com argamassa traço 1:0,5:3,5 - areia extraída</v>
          </cell>
          <cell r="C1438" t="str">
            <v>m²</v>
          </cell>
          <cell r="D1438">
            <v>130.1</v>
          </cell>
        </row>
        <row r="1439">
          <cell r="A1439" t="str">
            <v>0903802</v>
          </cell>
          <cell r="B1439" t="str">
            <v>Bacia de contenção para tanque de emulsão de 30.000 l - inclusive demolição</v>
          </cell>
          <cell r="C1439" t="str">
            <v>un</v>
          </cell>
          <cell r="D1439">
            <v>14484.26</v>
          </cell>
        </row>
        <row r="1440">
          <cell r="A1440" t="str">
            <v>0919113</v>
          </cell>
          <cell r="B1440" t="str">
            <v>Canaleta perfil cartola 50 x 70 x 3 mm - aba 20 mm</v>
          </cell>
          <cell r="C1440" t="str">
            <v>m</v>
          </cell>
          <cell r="D1440">
            <v>147.06</v>
          </cell>
        </row>
        <row r="1441">
          <cell r="A1441" t="str">
            <v>0903788</v>
          </cell>
          <cell r="B1441" t="str">
            <v>Chapisco com argamassa de cimento e areia 1:3 - aplicação manual</v>
          </cell>
          <cell r="C1441" t="str">
            <v>m²</v>
          </cell>
          <cell r="D1441">
            <v>4.18</v>
          </cell>
        </row>
        <row r="1442">
          <cell r="A1442" t="str">
            <v>0919247</v>
          </cell>
          <cell r="B1442" t="str">
            <v>Cobertura em chapas zincadas com espessura de 0,43 mm - utilização 2 vezes</v>
          </cell>
          <cell r="C1442" t="str">
            <v>m²</v>
          </cell>
          <cell r="D1442">
            <v>37.97</v>
          </cell>
        </row>
        <row r="1443">
          <cell r="A1443" t="str">
            <v>0919016</v>
          </cell>
          <cell r="B1443" t="str">
            <v>Depósito de óleo para oficina - inclusive demolição</v>
          </cell>
          <cell r="C1443" t="str">
            <v>un</v>
          </cell>
          <cell r="D1443">
            <v>7643.53</v>
          </cell>
        </row>
        <row r="1444">
          <cell r="A1444" t="str">
            <v>0919078</v>
          </cell>
          <cell r="B1444" t="str">
            <v>Dique de contenção para usina de asfalto a quente - inclusive demolição</v>
          </cell>
          <cell r="C1444" t="str">
            <v>un</v>
          </cell>
          <cell r="D1444">
            <v>34679.769999999997</v>
          </cell>
        </row>
        <row r="1445">
          <cell r="A1445" t="str">
            <v>0903789</v>
          </cell>
          <cell r="B1445" t="str">
            <v>Emboço com argamassa de cimento, cal hidratada e areia 1:2:8 com espessura de 2 cm - aplicação manual</v>
          </cell>
          <cell r="C1445" t="str">
            <v>m²</v>
          </cell>
          <cell r="D1445">
            <v>30.79</v>
          </cell>
        </row>
        <row r="1446">
          <cell r="A1446" t="str">
            <v>0919250</v>
          </cell>
          <cell r="B1446" t="str">
            <v>Fornecimento e instalação de extintor de espuma 10 l</v>
          </cell>
          <cell r="C1446" t="str">
            <v>un</v>
          </cell>
          <cell r="D1446">
            <v>583.5</v>
          </cell>
        </row>
        <row r="1447">
          <cell r="A1447" t="str">
            <v>0903807</v>
          </cell>
          <cell r="B1447" t="str">
            <v>Instalação da central de britagem com capacidade de 80 m³/h</v>
          </cell>
          <cell r="C1447" t="str">
            <v>un</v>
          </cell>
          <cell r="D1447">
            <v>106322.04</v>
          </cell>
        </row>
        <row r="1448">
          <cell r="A1448" t="str">
            <v>0903806</v>
          </cell>
          <cell r="B1448" t="str">
            <v>Instalação da central de concreto com capacidade de 150 m³/h</v>
          </cell>
          <cell r="C1448" t="str">
            <v>un</v>
          </cell>
          <cell r="D1448">
            <v>179713.32</v>
          </cell>
        </row>
        <row r="1449">
          <cell r="A1449" t="str">
            <v>0903804</v>
          </cell>
          <cell r="B1449" t="str">
            <v>Instalação da central de concreto com capacidade de 30 m³/h</v>
          </cell>
          <cell r="C1449" t="str">
            <v>un</v>
          </cell>
          <cell r="D1449">
            <v>66571.94</v>
          </cell>
        </row>
        <row r="1450">
          <cell r="A1450" t="str">
            <v>0903805</v>
          </cell>
          <cell r="B1450" t="str">
            <v>Instalação da central de concreto com capacidade de 40 m³/h</v>
          </cell>
          <cell r="C1450" t="str">
            <v>un</v>
          </cell>
          <cell r="D1450">
            <v>77436.09</v>
          </cell>
        </row>
        <row r="1451">
          <cell r="A1451" t="str">
            <v>0903810</v>
          </cell>
          <cell r="B1451" t="str">
            <v>Instalação da usina de asfalto a quente capacidade de 120 t/h</v>
          </cell>
          <cell r="C1451" t="str">
            <v>un</v>
          </cell>
          <cell r="D1451">
            <v>189320.84</v>
          </cell>
        </row>
        <row r="1452">
          <cell r="A1452" t="str">
            <v>0903809</v>
          </cell>
          <cell r="B1452" t="str">
            <v>Instalação da usina de pré-misturado a frio com capacidade de 60 t/h</v>
          </cell>
          <cell r="C1452" t="str">
            <v>un</v>
          </cell>
          <cell r="D1452">
            <v>122053.19</v>
          </cell>
        </row>
        <row r="1453">
          <cell r="A1453" t="str">
            <v>0903808</v>
          </cell>
          <cell r="B1453" t="str">
            <v>Instalação da usina misturadora de solos com capacidade de 300 t/h</v>
          </cell>
          <cell r="C1453" t="str">
            <v>un</v>
          </cell>
          <cell r="D1453">
            <v>112475.07</v>
          </cell>
        </row>
        <row r="1454">
          <cell r="A1454" t="str">
            <v>0903845</v>
          </cell>
          <cell r="B1454" t="str">
            <v>Lastro de brita comercial - espalhamento mecânico</v>
          </cell>
          <cell r="C1454" t="str">
            <v>m³</v>
          </cell>
          <cell r="D1454">
            <v>151.4</v>
          </cell>
        </row>
        <row r="1455">
          <cell r="A1455" t="str">
            <v>0919009</v>
          </cell>
          <cell r="B1455" t="str">
            <v>Montagem e desmontagem da central de britagem com capacidade de 80 m³/h - inclusive construção de aterro, construção e demolição de rampa e bases</v>
          </cell>
          <cell r="C1455" t="str">
            <v>un</v>
          </cell>
          <cell r="D1455">
            <v>64548.800000000003</v>
          </cell>
        </row>
        <row r="1456">
          <cell r="A1456" t="str">
            <v>0919007</v>
          </cell>
          <cell r="B1456" t="str">
            <v>Montagem e desmontagem da central de concreto com capacidade de 150 m³/h - inclusive construção e demolição de bases, rampas e depósitos de agregados</v>
          </cell>
          <cell r="C1456" t="str">
            <v>un</v>
          </cell>
          <cell r="D1456">
            <v>120582.99</v>
          </cell>
        </row>
        <row r="1457">
          <cell r="A1457" t="str">
            <v>0919011</v>
          </cell>
          <cell r="B1457" t="str">
            <v>Montagem e desmontagem da central de concreto com capacidade de 30 m³/h - inclusive construção e demolição de bases, rampas e depósitos de agregados</v>
          </cell>
          <cell r="C1457" t="str">
            <v>un</v>
          </cell>
          <cell r="D1457">
            <v>34420.83</v>
          </cell>
        </row>
        <row r="1458">
          <cell r="A1458" t="str">
            <v>0919246</v>
          </cell>
          <cell r="B1458" t="str">
            <v>Montagem e desmontagem da central de concreto com capacidade de 40 m³/h - inclusive construção e demolição de bases, rampas e depósitos de agregados</v>
          </cell>
          <cell r="C1458" t="str">
            <v>un</v>
          </cell>
          <cell r="D1458">
            <v>47098.16</v>
          </cell>
        </row>
        <row r="1459">
          <cell r="A1459" t="str">
            <v>0919013</v>
          </cell>
          <cell r="B1459" t="str">
            <v>Montagem e desmontagem da usina de asfalto a quente com capacidade de 120 t/h - inclusive construção e demolição de bases, rampas, depósitos de agregados e dique de contenção</v>
          </cell>
          <cell r="C1459" t="str">
            <v>un</v>
          </cell>
          <cell r="D1459">
            <v>129477.35</v>
          </cell>
        </row>
        <row r="1460">
          <cell r="A1460" t="str">
            <v>0919008</v>
          </cell>
          <cell r="B1460" t="str">
            <v>Montagem e desmontagem da usina de pré-misturado a frio com capacidade de 60 t/h - inclusive construção e demolição de bases, rampas, depósitos de agregados e bacia de contenção</v>
          </cell>
          <cell r="C1460" t="str">
            <v>un</v>
          </cell>
          <cell r="D1460">
            <v>93634.29</v>
          </cell>
        </row>
        <row r="1461">
          <cell r="A1461" t="str">
            <v>0919012</v>
          </cell>
          <cell r="B1461" t="str">
            <v>Montagem e desmontagem da usina misturadora de solos com capacidade de 300 t/h - inclusive construção e demolição de bases, rampas e depósitos de agregados</v>
          </cell>
          <cell r="C1461" t="str">
            <v>un</v>
          </cell>
          <cell r="D1461">
            <v>62128.31</v>
          </cell>
        </row>
        <row r="1462">
          <cell r="A1462" t="str">
            <v>0903848</v>
          </cell>
          <cell r="B1462" t="str">
            <v>Muro em alvenaria de blocos de concreto com espessura de 0,20 m h = 1,0 m</v>
          </cell>
          <cell r="C1462" t="str">
            <v>m</v>
          </cell>
          <cell r="D1462">
            <v>174.64</v>
          </cell>
        </row>
        <row r="1463">
          <cell r="A1463" t="str">
            <v>0919002</v>
          </cell>
          <cell r="B1463" t="str">
            <v>Posto de combustível - com reaproveitamento de 2 vezes do tanque/bomba/cobertura - inclusive demolição</v>
          </cell>
          <cell r="C1463" t="str">
            <v>un</v>
          </cell>
          <cell r="D1463">
            <v>37652.699999999997</v>
          </cell>
        </row>
        <row r="1464">
          <cell r="A1464" t="str">
            <v>0919210</v>
          </cell>
          <cell r="B1464" t="str">
            <v>Rampa de lavagem - inclusive demolição</v>
          </cell>
          <cell r="C1464" t="str">
            <v>un</v>
          </cell>
          <cell r="D1464">
            <v>22675.68</v>
          </cell>
        </row>
        <row r="1465">
          <cell r="A1465" t="str">
            <v>0909612</v>
          </cell>
          <cell r="B1465" t="str">
            <v>Rampa para acesso do misturador de agregados para centrais de 30 m³ e 40 m³ - inclusive demolição</v>
          </cell>
          <cell r="C1465" t="str">
            <v>un</v>
          </cell>
          <cell r="D1465">
            <v>13024.27</v>
          </cell>
        </row>
        <row r="1466">
          <cell r="A1466" t="str">
            <v>0909613</v>
          </cell>
          <cell r="B1466" t="str">
            <v>Rampa para acesso do misturador de agregados para central de 150 m³ - inclusive demolição</v>
          </cell>
          <cell r="C1466" t="str">
            <v>un</v>
          </cell>
          <cell r="D1466">
            <v>21379.14</v>
          </cell>
        </row>
        <row r="1467">
          <cell r="A1467" t="str">
            <v>0909614</v>
          </cell>
          <cell r="B1467" t="str">
            <v>Rampa para acesso do misturador de agregados para central de britagem - inclusive demolição</v>
          </cell>
          <cell r="C1467" t="str">
            <v>un</v>
          </cell>
          <cell r="D1467">
            <v>46886.16</v>
          </cell>
        </row>
        <row r="1468">
          <cell r="A1468" t="str">
            <v>0909616</v>
          </cell>
          <cell r="B1468" t="str">
            <v>Rampa para acesso do misturador de agregados para PMF - inclusive demolição</v>
          </cell>
          <cell r="C1468" t="str">
            <v>un</v>
          </cell>
          <cell r="D1468">
            <v>37331.93</v>
          </cell>
        </row>
        <row r="1469">
          <cell r="A1469" t="str">
            <v>0909617</v>
          </cell>
          <cell r="B1469" t="str">
            <v>Rampa para acesso do misturador de agregados para usina de asfalto a quente - inclusive demolição</v>
          </cell>
          <cell r="C1469" t="str">
            <v>un</v>
          </cell>
          <cell r="D1469">
            <v>22096.41</v>
          </cell>
        </row>
        <row r="1470">
          <cell r="A1470" t="str">
            <v>0909615</v>
          </cell>
          <cell r="B1470" t="str">
            <v>Rampa para acesso do misturador de agregados para usina de solos - inclusive demolição</v>
          </cell>
          <cell r="C1470" t="str">
            <v>un</v>
          </cell>
          <cell r="D1470">
            <v>16944.5</v>
          </cell>
        </row>
        <row r="1471">
          <cell r="A1471" t="str">
            <v>0903860</v>
          </cell>
          <cell r="B1471" t="str">
            <v>Selador acrílico - camada de fundo com aplicação manual</v>
          </cell>
          <cell r="C1471" t="str">
            <v>m²</v>
          </cell>
          <cell r="D1471">
            <v>3.05</v>
          </cell>
        </row>
        <row r="1472">
          <cell r="A1472" t="str">
            <v>0919101</v>
          </cell>
          <cell r="B1472" t="str">
            <v>Sistema separador água e óleo, inclusive demolição</v>
          </cell>
          <cell r="C1472" t="str">
            <v>un</v>
          </cell>
          <cell r="D1472">
            <v>1846.53</v>
          </cell>
        </row>
        <row r="1473">
          <cell r="A1473" t="str">
            <v>0903818</v>
          </cell>
          <cell r="B1473" t="str">
            <v>Tinta látex - duas camadas com aplicação manual</v>
          </cell>
          <cell r="C1473" t="str">
            <v>m²</v>
          </cell>
          <cell r="D1473">
            <v>16.11</v>
          </cell>
        </row>
        <row r="1474">
          <cell r="A1474" t="str">
            <v>1100657</v>
          </cell>
          <cell r="B1474" t="str">
            <v>Adensamento de concreto por vibrador de imersão</v>
          </cell>
          <cell r="C1474" t="str">
            <v>m³</v>
          </cell>
          <cell r="D1474">
            <v>3.34</v>
          </cell>
        </row>
        <row r="1475">
          <cell r="A1475" t="str">
            <v>1108055</v>
          </cell>
          <cell r="B1475" t="str">
            <v>Argamassa autoadensável para reparos e grauteamento - confecção em misturador e lançamento manual</v>
          </cell>
          <cell r="C1475" t="str">
            <v>m³</v>
          </cell>
          <cell r="D1475">
            <v>3268.29</v>
          </cell>
        </row>
        <row r="1476">
          <cell r="A1476" t="str">
            <v>1109665</v>
          </cell>
          <cell r="B1476" t="str">
            <v>Argamassa de cimento e areia 1:1 - confecção em betoneira e lançamento manual - areia comercial</v>
          </cell>
          <cell r="C1476" t="str">
            <v>m³</v>
          </cell>
          <cell r="D1476">
            <v>702.07</v>
          </cell>
        </row>
        <row r="1477">
          <cell r="A1477" t="str">
            <v>1109664</v>
          </cell>
          <cell r="B1477" t="str">
            <v>Argamassa de cimento e areia 1:1 - confecção em betoneira e lançamento manual - areia extraída</v>
          </cell>
          <cell r="C1477" t="str">
            <v>m³</v>
          </cell>
          <cell r="D1477">
            <v>643.32000000000005</v>
          </cell>
        </row>
        <row r="1478">
          <cell r="A1478" t="str">
            <v>1109667</v>
          </cell>
          <cell r="B1478" t="str">
            <v>Argamassa de cimento e areia 1:2 - confecção em betoneira e lançamento manual - areia comercial</v>
          </cell>
          <cell r="C1478" t="str">
            <v>m³</v>
          </cell>
          <cell r="D1478">
            <v>546.41</v>
          </cell>
        </row>
        <row r="1479">
          <cell r="A1479" t="str">
            <v>1109666</v>
          </cell>
          <cell r="B1479" t="str">
            <v>Argamassa de cimento e areia 1:2 - confecção em betoneira e lançamento manual - areia extraída</v>
          </cell>
          <cell r="C1479" t="str">
            <v>m³</v>
          </cell>
          <cell r="D1479">
            <v>444.59</v>
          </cell>
        </row>
        <row r="1480">
          <cell r="A1480" t="str">
            <v>1109669</v>
          </cell>
          <cell r="B1480" t="str">
            <v>Argamassa de cimento e areia 1:3 - confecção em betoneira e lançamento manual - areia comercial</v>
          </cell>
          <cell r="C1480" t="str">
            <v>m³</v>
          </cell>
          <cell r="D1480">
            <v>469.15</v>
          </cell>
        </row>
        <row r="1481">
          <cell r="A1481" t="str">
            <v>1109668</v>
          </cell>
          <cell r="B1481" t="str">
            <v>Argamassa de cimento e areia 1:3 - confecção em betoneira e lançamento manual - areia extraída</v>
          </cell>
          <cell r="C1481" t="str">
            <v>m³</v>
          </cell>
          <cell r="D1481">
            <v>347</v>
          </cell>
        </row>
        <row r="1482">
          <cell r="A1482" t="str">
            <v>1108060</v>
          </cell>
          <cell r="B1482" t="str">
            <v>Argamassa de cimento e areia 1:3 com 8% de microssílica - confecção em betoneira e lançamento manual - areia comercial</v>
          </cell>
          <cell r="C1482" t="str">
            <v>m³</v>
          </cell>
          <cell r="D1482">
            <v>566.66</v>
          </cell>
        </row>
        <row r="1483">
          <cell r="A1483" t="str">
            <v>1109626</v>
          </cell>
          <cell r="B1483" t="str">
            <v>Argamassa de cimento e areia 1:3 com 8% de microssílica - confecção em betoneira e lançamento manual - areia extraída</v>
          </cell>
          <cell r="C1483" t="str">
            <v>m³</v>
          </cell>
          <cell r="D1483">
            <v>435.43</v>
          </cell>
        </row>
        <row r="1484">
          <cell r="A1484" t="str">
            <v>1109671</v>
          </cell>
          <cell r="B1484" t="str">
            <v>Argamassa de cimento e areia 1:4 - confecção em betoneira e lançamento manual - areia comercial</v>
          </cell>
          <cell r="C1484" t="str">
            <v>m³</v>
          </cell>
          <cell r="D1484">
            <v>431.57</v>
          </cell>
        </row>
        <row r="1485">
          <cell r="A1485" t="str">
            <v>1109670</v>
          </cell>
          <cell r="B1485" t="str">
            <v>Argamassa de cimento e areia 1:4 - confecção em betoneira e lançamento manual - areia extraída</v>
          </cell>
          <cell r="C1485" t="str">
            <v>m³</v>
          </cell>
          <cell r="D1485">
            <v>297.58</v>
          </cell>
        </row>
        <row r="1486">
          <cell r="A1486" t="str">
            <v>1109672</v>
          </cell>
          <cell r="B1486" t="str">
            <v>Argamassa de cimento e areia com aditivo aglutinante 1:8 - confecção em betoneira e lançamento manual - areia comercial</v>
          </cell>
          <cell r="C1486" t="str">
            <v>m³</v>
          </cell>
          <cell r="D1486">
            <v>357.29</v>
          </cell>
        </row>
        <row r="1487">
          <cell r="A1487" t="str">
            <v>1109624</v>
          </cell>
          <cell r="B1487" t="str">
            <v>Argamassa de cimento e areia com aditivo aglutinante 1:8 - confecção em betoneira e lançamento manual - areia extraída</v>
          </cell>
          <cell r="C1487" t="str">
            <v>m³</v>
          </cell>
          <cell r="D1487">
            <v>202.92</v>
          </cell>
        </row>
        <row r="1488">
          <cell r="A1488" t="str">
            <v>1109622</v>
          </cell>
          <cell r="B1488" t="str">
            <v>Argamassa de cimento, cal hidratada e areia 1:0,5:3,5 - confecção em betoneira e lançamento manual - areia comercial</v>
          </cell>
          <cell r="C1488" t="str">
            <v>m³</v>
          </cell>
          <cell r="D1488">
            <v>428.05</v>
          </cell>
        </row>
        <row r="1489">
          <cell r="A1489" t="str">
            <v>1109623</v>
          </cell>
          <cell r="B1489" t="str">
            <v>Argamassa de cimento, cal hidratada e areia 1:0,5:3,5 - confecção em betoneira e lançamento manual - areia extraída</v>
          </cell>
          <cell r="C1489" t="str">
            <v>m³</v>
          </cell>
          <cell r="D1489">
            <v>328.24</v>
          </cell>
        </row>
        <row r="1490">
          <cell r="A1490" t="str">
            <v>1109697</v>
          </cell>
          <cell r="B1490" t="str">
            <v>Argamassa de cimento, cal hidratada e areia 1:0,5:8 - confecção em betoneira e lançamento manual - areia comercial</v>
          </cell>
          <cell r="C1490" t="str">
            <v>m³</v>
          </cell>
          <cell r="D1490">
            <v>329.78</v>
          </cell>
        </row>
        <row r="1491">
          <cell r="A1491" t="str">
            <v>1109698</v>
          </cell>
          <cell r="B1491" t="str">
            <v>Argamassa de cimento, cal hidratada e areia 1:0,5:8 - confecção em betoneira e lançamento manual - areia extraída</v>
          </cell>
          <cell r="C1491" t="str">
            <v>m³</v>
          </cell>
          <cell r="D1491">
            <v>203.37</v>
          </cell>
        </row>
        <row r="1492">
          <cell r="A1492" t="str">
            <v>1109679</v>
          </cell>
          <cell r="B1492" t="str">
            <v>Argamassa de cimento, cal hidratada e areia 1:1:6 - confecção em betoneira e lançamento manual - areia comercial</v>
          </cell>
          <cell r="C1492" t="str">
            <v>m³</v>
          </cell>
          <cell r="D1492">
            <v>376.76</v>
          </cell>
        </row>
        <row r="1493">
          <cell r="A1493" t="str">
            <v>1109625</v>
          </cell>
          <cell r="B1493" t="str">
            <v>Argamassa de cimento, cal hidratada e areia 1:1:6 - confecção em betoneira e lançamento manual - areia extraída</v>
          </cell>
          <cell r="C1493" t="str">
            <v>m³</v>
          </cell>
          <cell r="D1493">
            <v>262.08999999999997</v>
          </cell>
        </row>
        <row r="1494">
          <cell r="A1494" t="str">
            <v>1109678</v>
          </cell>
          <cell r="B1494" t="str">
            <v>Argamassa de cimento, cal hidratada e areia 1:2:10 - confecção em betoneira e lançamento manual - areia comercial</v>
          </cell>
          <cell r="C1494" t="str">
            <v>m³</v>
          </cell>
          <cell r="D1494">
            <v>349.48</v>
          </cell>
        </row>
        <row r="1495">
          <cell r="A1495" t="str">
            <v>1109694</v>
          </cell>
          <cell r="B1495" t="str">
            <v>Argamassa de cimento, cal hidratada e areia 1:2:10 - confecção em betoneira e lançamento manual - areia extraída</v>
          </cell>
          <cell r="C1495" t="str">
            <v>m³</v>
          </cell>
          <cell r="D1495">
            <v>226.54</v>
          </cell>
        </row>
        <row r="1496">
          <cell r="A1496" t="str">
            <v>1109673</v>
          </cell>
          <cell r="B1496" t="str">
            <v>Argamassa de cimento, cal hidratada e areia 1:2:6 - confecção em betoneira e lançamento manual - areia comercial</v>
          </cell>
          <cell r="C1496" t="str">
            <v>m³</v>
          </cell>
          <cell r="D1496">
            <v>411.71</v>
          </cell>
        </row>
        <row r="1497">
          <cell r="A1497" t="str">
            <v>1109690</v>
          </cell>
          <cell r="B1497" t="str">
            <v>Argamassa de cimento, cal hidratada e areia 1:2:6 - confecção em betoneira e lançamento manual - areia extraída</v>
          </cell>
          <cell r="C1497" t="str">
            <v>m³</v>
          </cell>
          <cell r="D1497">
            <v>304.64</v>
          </cell>
        </row>
        <row r="1498">
          <cell r="A1498" t="str">
            <v>1109674</v>
          </cell>
          <cell r="B1498" t="str">
            <v>Argamassa de cimento, cal hidratada e areia 1:2:7 - confecção em betoneira e lançamento manual - areia comercial</v>
          </cell>
          <cell r="C1498" t="str">
            <v>m³</v>
          </cell>
          <cell r="D1498">
            <v>390.76</v>
          </cell>
        </row>
        <row r="1499">
          <cell r="A1499" t="str">
            <v>1109691</v>
          </cell>
          <cell r="B1499" t="str">
            <v>Argamassa de cimento, cal hidratada e areia 1:2:7 - confecção em betoneira e lançamento manual - areia extraída</v>
          </cell>
          <cell r="C1499" t="str">
            <v>m³</v>
          </cell>
          <cell r="D1499">
            <v>278.35000000000002</v>
          </cell>
        </row>
        <row r="1500">
          <cell r="A1500" t="str">
            <v>1109675</v>
          </cell>
          <cell r="B1500" t="str">
            <v>Argamassa de cimento, cal hidratada e areia 1:2:8 - confecção em betoneira e lançamento manual - areia comercial</v>
          </cell>
          <cell r="C1500" t="str">
            <v>m³</v>
          </cell>
          <cell r="D1500">
            <v>374.05</v>
          </cell>
        </row>
        <row r="1501">
          <cell r="A1501" t="str">
            <v>1109692</v>
          </cell>
          <cell r="B1501" t="str">
            <v>Argamassa de cimento, cal hidratada e areia 1:2:8 - confecção em betoneira e lançamento manual - areia extraída</v>
          </cell>
          <cell r="C1501" t="str">
            <v>m³</v>
          </cell>
          <cell r="D1501">
            <v>257.39999999999998</v>
          </cell>
        </row>
        <row r="1502">
          <cell r="A1502" t="str">
            <v>1109676</v>
          </cell>
          <cell r="B1502" t="str">
            <v>Argamassa de cimento, cal hidratada e areia 1:2:9 - confecção em betoneira e lançamento manual - areia comercial</v>
          </cell>
          <cell r="C1502" t="str">
            <v>m³</v>
          </cell>
          <cell r="D1502">
            <v>360.54</v>
          </cell>
        </row>
        <row r="1503">
          <cell r="A1503" t="str">
            <v>1109693</v>
          </cell>
          <cell r="B1503" t="str">
            <v>Argamassa de cimento, cal hidratada e areia 1:2:9 - confecção em betoneira e lançamento manual - areia extraída</v>
          </cell>
          <cell r="C1503" t="str">
            <v>m³</v>
          </cell>
          <cell r="D1503">
            <v>240.45</v>
          </cell>
        </row>
        <row r="1504">
          <cell r="A1504" t="str">
            <v>1109680</v>
          </cell>
          <cell r="B1504" t="str">
            <v>Argamassa para reparos e grauteamento - confecção em misturador e lançamento manual</v>
          </cell>
          <cell r="C1504" t="str">
            <v>m³</v>
          </cell>
          <cell r="D1504">
            <v>3591.25</v>
          </cell>
        </row>
        <row r="1505">
          <cell r="A1505" t="str">
            <v>1107748</v>
          </cell>
          <cell r="B1505" t="str">
            <v>Argamassa polimérica de alto desempenho projetada para reparos superficiais e reforços estruturais - confecção em misturador e lançamento projetado</v>
          </cell>
          <cell r="C1505" t="str">
            <v>m³</v>
          </cell>
          <cell r="D1505">
            <v>12051.72</v>
          </cell>
        </row>
        <row r="1506">
          <cell r="A1506" t="str">
            <v>1110000</v>
          </cell>
          <cell r="B1506" t="str">
            <v>Concreto</v>
          </cell>
          <cell r="C1506" t="str">
            <v>m³</v>
          </cell>
          <cell r="D1506">
            <v>0</v>
          </cell>
        </row>
        <row r="1507">
          <cell r="A1507" t="str">
            <v>1106059</v>
          </cell>
          <cell r="B1507" t="str">
            <v>Concreto autoadensável com silicato de alumínio fck = 20 MPa - confecção em betoneira e lançamento manual - areia e brita comerciais</v>
          </cell>
          <cell r="C1507" t="str">
            <v>m³</v>
          </cell>
          <cell r="D1507">
            <v>571.55999999999995</v>
          </cell>
        </row>
        <row r="1508">
          <cell r="A1508" t="str">
            <v>1106060</v>
          </cell>
          <cell r="B1508" t="str">
            <v>Concreto autoadensável com silicato de alumínio fck = 20 MPa - confecção em betoneira e lançamento manual - areia extraída e brita produzida</v>
          </cell>
          <cell r="C1508" t="str">
            <v>m³</v>
          </cell>
          <cell r="D1508">
            <v>422.67</v>
          </cell>
        </row>
        <row r="1509">
          <cell r="A1509" t="str">
            <v>1100658</v>
          </cell>
          <cell r="B1509" t="str">
            <v>Concreto autoadensável com silicato de alumínio fck = 20 MPa - confecção em central dosadora de 30 m³/h - areia e brita comerciais</v>
          </cell>
          <cell r="C1509" t="str">
            <v>m³</v>
          </cell>
          <cell r="D1509">
            <v>493.17</v>
          </cell>
        </row>
        <row r="1510">
          <cell r="A1510" t="str">
            <v>1106159</v>
          </cell>
          <cell r="B1510" t="str">
            <v>Concreto autoadensável com silicato de alumínio fck = 25 MPa - confecção em central dosadora de 30 m³/h - areia e brita comerciais</v>
          </cell>
          <cell r="C1510" t="str">
            <v>m³</v>
          </cell>
          <cell r="D1510">
            <v>523.1</v>
          </cell>
        </row>
        <row r="1511">
          <cell r="A1511" t="str">
            <v>1107902</v>
          </cell>
          <cell r="B1511" t="str">
            <v>Concreto autoadensável com silicato de alumínio fck = 30 MPa - confecção em central dosadora de 30 m³/h - areia e brita comerciais</v>
          </cell>
          <cell r="C1511" t="str">
            <v>m³</v>
          </cell>
          <cell r="D1511">
            <v>556.51</v>
          </cell>
        </row>
        <row r="1512">
          <cell r="A1512" t="str">
            <v>1107906</v>
          </cell>
          <cell r="B1512" t="str">
            <v>Concreto autoadensável com silicato de alumínio fck = 35 MPa - confecção em central dosadora de 30 m³/h - areia e brita comerciais</v>
          </cell>
          <cell r="C1512" t="str">
            <v>m³</v>
          </cell>
          <cell r="D1512">
            <v>593.85</v>
          </cell>
        </row>
        <row r="1513">
          <cell r="A1513" t="str">
            <v>1107910</v>
          </cell>
          <cell r="B1513" t="str">
            <v>Concreto autoadensável com silicato de alumínio fck = 40 MPa - confecção em central dosadora de 30 m³/h - areia e brita comerciais</v>
          </cell>
          <cell r="C1513" t="str">
            <v>m³</v>
          </cell>
          <cell r="D1513">
            <v>635.58000000000004</v>
          </cell>
        </row>
        <row r="1514">
          <cell r="A1514" t="str">
            <v>1107911</v>
          </cell>
          <cell r="B1514" t="str">
            <v>Concreto autoadensável com silicato de alumínio fck = 45 MPa - confecção em central dosadora de 30 m³/h - areia e brita comerciais</v>
          </cell>
          <cell r="C1514" t="str">
            <v>m³</v>
          </cell>
          <cell r="D1514">
            <v>682.22</v>
          </cell>
        </row>
        <row r="1515">
          <cell r="A1515" t="str">
            <v>1107912</v>
          </cell>
          <cell r="B1515" t="str">
            <v>Concreto autoadensável com silicato de alumínio fck = 50 MPa - confecção em central dosadora de 30 m³/h - areia e brita comerciais</v>
          </cell>
          <cell r="C1515" t="str">
            <v>m³</v>
          </cell>
          <cell r="D1515">
            <v>748.31</v>
          </cell>
        </row>
        <row r="1516">
          <cell r="A1516" t="str">
            <v>1106164</v>
          </cell>
          <cell r="B1516" t="str">
            <v>Concreto ciclópico fck = 20 MPa - confecção em betoneira e lançamento manual - areia extraída, brita e pedra de mão produzidas</v>
          </cell>
          <cell r="C1516" t="str">
            <v>m³</v>
          </cell>
          <cell r="D1516">
            <v>241.55</v>
          </cell>
        </row>
        <row r="1517">
          <cell r="A1517" t="str">
            <v>1106165</v>
          </cell>
          <cell r="B1517" t="str">
            <v>Concreto ciclópico fck = 20 MPa - confecção em betoneira e lançamento manual - areia, brita e pedra de mão comerciais</v>
          </cell>
          <cell r="C1517" t="str">
            <v>m³</v>
          </cell>
          <cell r="D1517">
            <v>393.42</v>
          </cell>
        </row>
        <row r="1518">
          <cell r="A1518" t="str">
            <v>1106156</v>
          </cell>
          <cell r="B1518" t="str">
            <v>Concreto com 10% de microssílica fck = 45 MPa - confecção em central dosadora de 30 m³/h - areia e brita comerciais</v>
          </cell>
          <cell r="C1518" t="str">
            <v>m³</v>
          </cell>
          <cell r="D1518">
            <v>538.72</v>
          </cell>
        </row>
        <row r="1519">
          <cell r="A1519" t="str">
            <v>1107932</v>
          </cell>
          <cell r="B1519" t="str">
            <v>Concreto com 10% de microssílica fck = 50 MPa - confecção em central dosadora de 30 m³/h - areia e brita comerciais</v>
          </cell>
          <cell r="C1519" t="str">
            <v>m³</v>
          </cell>
          <cell r="D1519">
            <v>573.80999999999995</v>
          </cell>
        </row>
        <row r="1520">
          <cell r="A1520" t="str">
            <v>1108111</v>
          </cell>
          <cell r="B1520" t="str">
            <v>Concreto com 8% de microssílica fck = 25 MPa - confecção em central dosadora de 30 m³/h - areia e brita comerciais</v>
          </cell>
          <cell r="C1520" t="str">
            <v>m³</v>
          </cell>
          <cell r="D1520">
            <v>437.96</v>
          </cell>
        </row>
        <row r="1521">
          <cell r="A1521" t="str">
            <v>1108112</v>
          </cell>
          <cell r="B1521" t="str">
            <v>Concreto com 8% de microssílica fck = 30 MPa - confecção em central dosadora de 30 m³/h - areia e brita comerciais</v>
          </cell>
          <cell r="C1521" t="str">
            <v>m³</v>
          </cell>
          <cell r="D1521">
            <v>447.8</v>
          </cell>
        </row>
        <row r="1522">
          <cell r="A1522" t="str">
            <v>1108113</v>
          </cell>
          <cell r="B1522" t="str">
            <v>Concreto com 8% de microssílica fck = 35 MPa - confecção em central dosadora de 30 m³/h - areia e brita comerciais</v>
          </cell>
          <cell r="C1522" t="str">
            <v>m³</v>
          </cell>
          <cell r="D1522">
            <v>472.2</v>
          </cell>
        </row>
        <row r="1523">
          <cell r="A1523" t="str">
            <v>1108114</v>
          </cell>
          <cell r="B1523" t="str">
            <v>Concreto com 8% de microssílica fck = 40 MPa - confecção em central dosadora de 30 m³/h - areia e brita comerciais</v>
          </cell>
          <cell r="C1523" t="str">
            <v>m³</v>
          </cell>
          <cell r="D1523">
            <v>499.43</v>
          </cell>
        </row>
        <row r="1524">
          <cell r="A1524" t="str">
            <v>1108061</v>
          </cell>
          <cell r="B1524" t="str">
            <v>Concreto com látex SBR fck = 25 MPa - confecção em betoneira e lançamento manual - areia e brita comerciais</v>
          </cell>
          <cell r="C1524" t="str">
            <v>m³</v>
          </cell>
          <cell r="D1524">
            <v>896.67</v>
          </cell>
        </row>
        <row r="1525">
          <cell r="A1525" t="str">
            <v>1108064</v>
          </cell>
          <cell r="B1525" t="str">
            <v>Concreto com látex SBR fck = 30 MPa - confecção em betoneira e lançamento manual - areia e brita comerciais</v>
          </cell>
          <cell r="C1525" t="str">
            <v>m³</v>
          </cell>
          <cell r="D1525">
            <v>968.37</v>
          </cell>
        </row>
        <row r="1526">
          <cell r="A1526" t="str">
            <v>1107888</v>
          </cell>
          <cell r="B1526" t="str">
            <v>Concreto fck = 15 MPa - confecção em betoneira e lançamento manual - areia e brita comerciais</v>
          </cell>
          <cell r="C1526" t="str">
            <v>m³</v>
          </cell>
          <cell r="D1526">
            <v>426.13</v>
          </cell>
        </row>
        <row r="1527">
          <cell r="A1527" t="str">
            <v>1107889</v>
          </cell>
          <cell r="B1527" t="str">
            <v>Concreto fck = 15 MPa - confecção em betoneira e lançamento manual - areia extraída e brita produzida</v>
          </cell>
          <cell r="C1527" t="str">
            <v>m³</v>
          </cell>
          <cell r="D1527">
            <v>277.55</v>
          </cell>
        </row>
        <row r="1528">
          <cell r="A1528" t="str">
            <v>1107892</v>
          </cell>
          <cell r="B1528" t="str">
            <v>Concreto fck = 20 MPa - confecção em betoneira e lançamento manual - areia e brita comerciais</v>
          </cell>
          <cell r="C1528" t="str">
            <v>m³</v>
          </cell>
          <cell r="D1528">
            <v>442.54</v>
          </cell>
        </row>
        <row r="1529">
          <cell r="A1529" t="str">
            <v>1107891</v>
          </cell>
          <cell r="B1529" t="str">
            <v>Concreto fck = 20 MPa - confecção em betoneira e lançamento manual - areia extraída e brita produzida</v>
          </cell>
          <cell r="C1529" t="str">
            <v>m³</v>
          </cell>
          <cell r="D1529">
            <v>296</v>
          </cell>
        </row>
        <row r="1530">
          <cell r="A1530" t="str">
            <v>1107928</v>
          </cell>
          <cell r="B1530" t="str">
            <v>Concreto fck = 20 MPa - confecção em central dosadora de 30 m³/h - areia e brita comerciais</v>
          </cell>
          <cell r="C1530" t="str">
            <v>m³</v>
          </cell>
          <cell r="D1530">
            <v>382.62</v>
          </cell>
        </row>
        <row r="1531">
          <cell r="A1531" t="str">
            <v>1107929</v>
          </cell>
          <cell r="B1531" t="str">
            <v>Concreto fck = 20 MPa - confecção em central dosadora de 30 m³/h - areia extraída e brita produzida</v>
          </cell>
          <cell r="C1531" t="str">
            <v>m³</v>
          </cell>
          <cell r="D1531">
            <v>235.55</v>
          </cell>
        </row>
        <row r="1532">
          <cell r="A1532" t="str">
            <v>1106109</v>
          </cell>
          <cell r="B1532" t="str">
            <v>Concreto fck = 20 MPa - confecção em central dosadora de 40 m³/h - areia e brita comerciais</v>
          </cell>
          <cell r="C1532" t="str">
            <v>m³</v>
          </cell>
          <cell r="D1532">
            <v>373.5</v>
          </cell>
        </row>
        <row r="1533">
          <cell r="A1533" t="str">
            <v>1106117</v>
          </cell>
          <cell r="B1533" t="str">
            <v>Concreto fck = 20 MPa - confecção em central dosadora de 40 m³/h - areia extraída e brita produzida</v>
          </cell>
          <cell r="C1533" t="str">
            <v>m³</v>
          </cell>
          <cell r="D1533">
            <v>226.44</v>
          </cell>
        </row>
        <row r="1534">
          <cell r="A1534" t="str">
            <v>1107896</v>
          </cell>
          <cell r="B1534" t="str">
            <v>Concreto fck = 25 MPa - confecção em betoneira e lançamento manual - areia e brita comerciais</v>
          </cell>
          <cell r="C1534" t="str">
            <v>m³</v>
          </cell>
          <cell r="D1534">
            <v>460.95</v>
          </cell>
        </row>
        <row r="1535">
          <cell r="A1535" t="str">
            <v>1107895</v>
          </cell>
          <cell r="B1535" t="str">
            <v>Concreto fck = 25 MPa - confecção em betoneira e lançamento manual - areia extraída e brita produzida</v>
          </cell>
          <cell r="C1535" t="str">
            <v>m³</v>
          </cell>
          <cell r="D1535">
            <v>316.68</v>
          </cell>
        </row>
        <row r="1536">
          <cell r="A1536" t="str">
            <v>1119528</v>
          </cell>
          <cell r="B1536" t="str">
            <v>Concreto fck = 25 MPa - confecção em central dosadora de 30 m³/h - areia e brita comerciais</v>
          </cell>
          <cell r="C1536" t="str">
            <v>m³</v>
          </cell>
          <cell r="D1536">
            <v>394.85</v>
          </cell>
        </row>
        <row r="1537">
          <cell r="A1537" t="str">
            <v>1106135</v>
          </cell>
          <cell r="B1537" t="str">
            <v>Concreto fck = 25 MPa - confecção em central dosadora de 30 m³/h - areia extraída e brita produzida</v>
          </cell>
          <cell r="C1537" t="str">
            <v>m³</v>
          </cell>
          <cell r="D1537">
            <v>249.36</v>
          </cell>
        </row>
        <row r="1538">
          <cell r="A1538" t="str">
            <v>1106136</v>
          </cell>
          <cell r="B1538" t="str">
            <v>Concreto fck = 25 MPa - confecção em central dosadora de 40 m³/h - areia e brita comerciais</v>
          </cell>
          <cell r="C1538" t="str">
            <v>m³</v>
          </cell>
          <cell r="D1538">
            <v>385.31</v>
          </cell>
        </row>
        <row r="1539">
          <cell r="A1539" t="str">
            <v>1106137</v>
          </cell>
          <cell r="B1539" t="str">
            <v>Concreto fck = 25 MPa - confecção em central dosadora de 40 m³/h - areia extraída e brita produzida</v>
          </cell>
          <cell r="C1539" t="str">
            <v>m³</v>
          </cell>
          <cell r="D1539">
            <v>239.83</v>
          </cell>
        </row>
        <row r="1540">
          <cell r="A1540" t="str">
            <v>1116127</v>
          </cell>
          <cell r="B1540" t="str">
            <v>Concreto fck = 25 MPa para pré-moldados (mourões) - confecção em betoneira e lançamento manual - areia e brita comerciais</v>
          </cell>
          <cell r="C1540" t="str">
            <v>m³</v>
          </cell>
          <cell r="D1540">
            <v>476.49</v>
          </cell>
        </row>
        <row r="1541">
          <cell r="A1541" t="str">
            <v>1116126</v>
          </cell>
          <cell r="B1541" t="str">
            <v>Concreto fck = 25 MPa para pré-moldados (mourões) - confecção em betoneira e lançamento manual - areia extraída e brita produzida</v>
          </cell>
          <cell r="C1541" t="str">
            <v>m³</v>
          </cell>
          <cell r="D1541">
            <v>338.62</v>
          </cell>
        </row>
        <row r="1542">
          <cell r="A1542" t="str">
            <v>1107900</v>
          </cell>
          <cell r="B1542" t="str">
            <v>Concreto fck = 30 MPa - confecção em betoneira e lançamento manual - areia e brita comerciais</v>
          </cell>
          <cell r="C1542" t="str">
            <v>m³</v>
          </cell>
          <cell r="D1542">
            <v>481.44</v>
          </cell>
        </row>
        <row r="1543">
          <cell r="A1543" t="str">
            <v>1107899</v>
          </cell>
          <cell r="B1543" t="str">
            <v>Concreto fck = 30 MPa - confecção em betoneira e lançamento manual - areia extraída e brita produzida</v>
          </cell>
          <cell r="C1543" t="str">
            <v>m³</v>
          </cell>
          <cell r="D1543">
            <v>339.72</v>
          </cell>
        </row>
        <row r="1544">
          <cell r="A1544" t="str">
            <v>1107890</v>
          </cell>
          <cell r="B1544" t="str">
            <v>Concreto fck = 30 MPa - confecção em central dosadora de 30 m³/h - areia e brita comerciais</v>
          </cell>
          <cell r="C1544" t="str">
            <v>m³</v>
          </cell>
          <cell r="D1544">
            <v>410.8</v>
          </cell>
        </row>
        <row r="1545">
          <cell r="A1545" t="str">
            <v>1106138</v>
          </cell>
          <cell r="B1545" t="str">
            <v>Concreto fck = 30 MPa - confecção em central dosadora de 30 m³/h - areia extraída e brita produzida</v>
          </cell>
          <cell r="C1545" t="str">
            <v>m³</v>
          </cell>
          <cell r="D1545">
            <v>267.37</v>
          </cell>
        </row>
        <row r="1546">
          <cell r="A1546" t="str">
            <v>1106139</v>
          </cell>
          <cell r="B1546" t="str">
            <v>Concreto fck = 30 MPa - confecção em central dosadora de 40 m³/h - areia e brita comerciais</v>
          </cell>
          <cell r="C1546" t="str">
            <v>m³</v>
          </cell>
          <cell r="D1546">
            <v>400.8</v>
          </cell>
        </row>
        <row r="1547">
          <cell r="A1547" t="str">
            <v>1106140</v>
          </cell>
          <cell r="B1547" t="str">
            <v>Concreto fck = 30 MPa - confecção em central dosadora de 40 m³/h - areia extraída e brita produzida</v>
          </cell>
          <cell r="C1547" t="str">
            <v>m³</v>
          </cell>
          <cell r="D1547">
            <v>257.37</v>
          </cell>
        </row>
        <row r="1548">
          <cell r="A1548" t="str">
            <v>1107904</v>
          </cell>
          <cell r="B1548" t="str">
            <v>Concreto fck = 35 MPa - confecção em betoneira e lançamento manual - areia e brita comerciais</v>
          </cell>
          <cell r="C1548" t="str">
            <v>m³</v>
          </cell>
          <cell r="D1548">
            <v>504.39</v>
          </cell>
        </row>
        <row r="1549">
          <cell r="A1549" t="str">
            <v>1107903</v>
          </cell>
          <cell r="B1549" t="str">
            <v>Concreto fck = 35 MPa - confecção em betoneira e lançamento manual - areia extraída e brita produzida</v>
          </cell>
          <cell r="C1549" t="str">
            <v>m³</v>
          </cell>
          <cell r="D1549">
            <v>365.52</v>
          </cell>
        </row>
        <row r="1550">
          <cell r="A1550" t="str">
            <v>1107908</v>
          </cell>
          <cell r="B1550" t="str">
            <v>Concreto fck = 40 MPa - confecção em betoneira e lançamento manual - areia e brita comerciais</v>
          </cell>
          <cell r="C1550" t="str">
            <v>m³</v>
          </cell>
          <cell r="D1550">
            <v>529.95000000000005</v>
          </cell>
        </row>
        <row r="1551">
          <cell r="A1551" t="str">
            <v>1107907</v>
          </cell>
          <cell r="B1551" t="str">
            <v>Concreto fck = 40 MPa - confecção em betoneira e lançamento manual - areia extraída e brita produzida</v>
          </cell>
          <cell r="C1551" t="str">
            <v>m³</v>
          </cell>
          <cell r="D1551">
            <v>394.27</v>
          </cell>
        </row>
        <row r="1552">
          <cell r="A1552" t="str">
            <v>1107871</v>
          </cell>
          <cell r="B1552" t="str">
            <v>Concreto fctm,k = 4,5 MPa - confecção em central dosadora de 30 m³/h - areia e brita comerciais</v>
          </cell>
          <cell r="C1552" t="str">
            <v>m³</v>
          </cell>
          <cell r="D1552">
            <v>439.93</v>
          </cell>
        </row>
        <row r="1553">
          <cell r="A1553" t="str">
            <v>1107870</v>
          </cell>
          <cell r="B1553" t="str">
            <v>Concreto fctm,k = 4,5 MPa - confecção em central dosadora de 30 m³/h - areia extraída e brita produzida</v>
          </cell>
          <cell r="C1553" t="str">
            <v>m³</v>
          </cell>
          <cell r="D1553">
            <v>298.75</v>
          </cell>
        </row>
        <row r="1554">
          <cell r="A1554" t="str">
            <v>1106057</v>
          </cell>
          <cell r="B1554" t="str">
            <v>Concreto magro - confecção em betoneira e lançamento manual - areia e brita comerciais</v>
          </cell>
          <cell r="C1554" t="str">
            <v>m³</v>
          </cell>
          <cell r="D1554">
            <v>428.76</v>
          </cell>
        </row>
        <row r="1555">
          <cell r="A1555" t="str">
            <v>1106058</v>
          </cell>
          <cell r="B1555" t="str">
            <v>Concreto magro - confecção em betoneira e lançamento manual - areia extraída e brita produzida</v>
          </cell>
          <cell r="C1555" t="str">
            <v>m³</v>
          </cell>
          <cell r="D1555">
            <v>288.58999999999997</v>
          </cell>
        </row>
        <row r="1556">
          <cell r="A1556" t="str">
            <v>1106380</v>
          </cell>
          <cell r="B1556" t="str">
            <v>Concreto para bombeamento fck = 25 MPa - confecção em central dosadora de 30 m³/h - areia e brita comerciais</v>
          </cell>
          <cell r="C1556" t="str">
            <v>m³</v>
          </cell>
          <cell r="D1556">
            <v>417.44</v>
          </cell>
        </row>
        <row r="1557">
          <cell r="A1557" t="str">
            <v>1106378</v>
          </cell>
          <cell r="B1557" t="str">
            <v>Concreto para bombeamento fck = 25 MPa - confecção em central dosadora de 30 m³/h - areia extraída e brita produzida</v>
          </cell>
          <cell r="C1557" t="str">
            <v>m³</v>
          </cell>
          <cell r="D1557">
            <v>278.14999999999998</v>
          </cell>
        </row>
        <row r="1558">
          <cell r="A1558" t="str">
            <v>1116263</v>
          </cell>
          <cell r="B1558" t="str">
            <v>Concreto para bombeamento fck = 25 MPa - confecção em central dosadora de 40 m³/h - areia e brita comerciais</v>
          </cell>
          <cell r="C1558" t="str">
            <v>m³</v>
          </cell>
          <cell r="D1558">
            <v>407.07</v>
          </cell>
        </row>
        <row r="1559">
          <cell r="A1559" t="str">
            <v>1116267</v>
          </cell>
          <cell r="B1559" t="str">
            <v>Concreto para bombeamento fck = 25 MPa - confecção em central dosadora de 40 m³/h - areia extraída e brita produzida</v>
          </cell>
          <cell r="C1559" t="str">
            <v>m³</v>
          </cell>
          <cell r="D1559">
            <v>267.77</v>
          </cell>
        </row>
        <row r="1560">
          <cell r="A1560" t="str">
            <v>1106280</v>
          </cell>
          <cell r="B1560" t="str">
            <v>Concreto para bombeamento fck = 30 MPa - confecção em central dosadora de 30 m³/h - areia e brita comerciais</v>
          </cell>
          <cell r="C1560" t="str">
            <v>m³</v>
          </cell>
          <cell r="D1560">
            <v>436.25</v>
          </cell>
        </row>
        <row r="1561">
          <cell r="A1561" t="str">
            <v>1106289</v>
          </cell>
          <cell r="B1561" t="str">
            <v>Concreto para bombeamento fck = 30 MPa - confecção em central dosadora de 30 m³/h - areia extraída e brita produzida</v>
          </cell>
          <cell r="C1561" t="str">
            <v>m³</v>
          </cell>
          <cell r="D1561">
            <v>299.35000000000002</v>
          </cell>
        </row>
        <row r="1562">
          <cell r="A1562" t="str">
            <v>1116264</v>
          </cell>
          <cell r="B1562" t="str">
            <v>Concreto para bombeamento fck = 30 MPa - confecção em central dosadora de 40 m³/h - areia e brita comerciais</v>
          </cell>
          <cell r="C1562" t="str">
            <v>m³</v>
          </cell>
          <cell r="D1562">
            <v>425.32</v>
          </cell>
        </row>
        <row r="1563">
          <cell r="A1563" t="str">
            <v>1116268</v>
          </cell>
          <cell r="B1563" t="str">
            <v>Concreto para bombeamento fck = 30 MPa - confecção em central dosadora de 40 m³/h - areia extraída e brita produzida</v>
          </cell>
          <cell r="C1563" t="str">
            <v>m³</v>
          </cell>
          <cell r="D1563">
            <v>288.42</v>
          </cell>
        </row>
        <row r="1564">
          <cell r="A1564" t="str">
            <v>1106281</v>
          </cell>
          <cell r="B1564" t="str">
            <v>Concreto para bombeamento fck = 35 MPa - confecção em central dosadora de 30 m³/h - areia e brita comerciais</v>
          </cell>
          <cell r="C1564" t="str">
            <v>m³</v>
          </cell>
          <cell r="D1564">
            <v>460.48</v>
          </cell>
        </row>
        <row r="1565">
          <cell r="A1565" t="str">
            <v>1106382</v>
          </cell>
          <cell r="B1565" t="str">
            <v>Concreto para bombeamento fck = 35 MPa - confecção em central dosadora de 30 m³/h - areia extraída e brita produzida</v>
          </cell>
          <cell r="C1565" t="str">
            <v>m³</v>
          </cell>
          <cell r="D1565">
            <v>326.66000000000003</v>
          </cell>
        </row>
        <row r="1566">
          <cell r="A1566" t="str">
            <v>1116265</v>
          </cell>
          <cell r="B1566" t="str">
            <v>Concreto para bombeamento fck = 35 MPa - confecção em central dosadora de 40 m³/h - areia e brita comerciais</v>
          </cell>
          <cell r="C1566" t="str">
            <v>m³</v>
          </cell>
          <cell r="D1566">
            <v>448.75</v>
          </cell>
        </row>
        <row r="1567">
          <cell r="A1567" t="str">
            <v>1116269</v>
          </cell>
          <cell r="B1567" t="str">
            <v>Concreto para bombeamento fck = 35 MPa - confecção em central dosadora de 40 m³/h - areia extraída e brita produzida</v>
          </cell>
          <cell r="C1567" t="str">
            <v>m³</v>
          </cell>
          <cell r="D1567">
            <v>314.93</v>
          </cell>
        </row>
        <row r="1568">
          <cell r="A1568" t="str">
            <v>1106282</v>
          </cell>
          <cell r="B1568" t="str">
            <v>Concreto para bombeamento fck = 40 MPa - confecção em central dosadora de 30 m³/h - areia e brita comerciais</v>
          </cell>
          <cell r="C1568" t="str">
            <v>m³</v>
          </cell>
          <cell r="D1568">
            <v>487.52</v>
          </cell>
        </row>
        <row r="1569">
          <cell r="A1569" t="str">
            <v>1106384</v>
          </cell>
          <cell r="B1569" t="str">
            <v>Concreto para bombeamento fck = 40 MPa - confecção em central dosadora de 30 m³/h - areia extraída e brita produzida</v>
          </cell>
          <cell r="C1569" t="str">
            <v>m³</v>
          </cell>
          <cell r="D1569">
            <v>357.14</v>
          </cell>
        </row>
        <row r="1570">
          <cell r="A1570" t="str">
            <v>1116266</v>
          </cell>
          <cell r="B1570" t="str">
            <v>Concreto para bombeamento fck = 40 MPa - confecção em central dosadora de 40 m³/h - areia e brita comerciais</v>
          </cell>
          <cell r="C1570" t="str">
            <v>m³</v>
          </cell>
          <cell r="D1570">
            <v>474.94</v>
          </cell>
        </row>
        <row r="1571">
          <cell r="A1571" t="str">
            <v>1116270</v>
          </cell>
          <cell r="B1571" t="str">
            <v>Concreto para bombeamento fck = 40 MPa - confecção em central dosadora de 40 m³/h - areia extraída e brita produzida</v>
          </cell>
          <cell r="C1571" t="str">
            <v>m³</v>
          </cell>
          <cell r="D1571">
            <v>344.57</v>
          </cell>
        </row>
        <row r="1572">
          <cell r="A1572" t="str">
            <v>1107868</v>
          </cell>
          <cell r="B1572" t="str">
            <v>Concreto para sub-base adensado por vibração fck = 7,5 MPa - confecção em central dosadora de 30 m³/h - areia e brita comerciais</v>
          </cell>
          <cell r="C1572" t="str">
            <v>m³</v>
          </cell>
          <cell r="D1572">
            <v>342.02</v>
          </cell>
        </row>
        <row r="1573">
          <cell r="A1573" t="str">
            <v>1107869</v>
          </cell>
          <cell r="B1573" t="str">
            <v>Concreto para sub-base adensado por vibração fck = 7,5 MPa - confecção em central dosadora de 30 m³/h - areia extraída e brita produzida</v>
          </cell>
          <cell r="C1573" t="str">
            <v>m³</v>
          </cell>
          <cell r="D1573">
            <v>189.73</v>
          </cell>
        </row>
        <row r="1574">
          <cell r="A1574" t="str">
            <v>1103853</v>
          </cell>
          <cell r="B1574" t="str">
            <v>Concreto poroso para tubos de drenagem fck = 25 MPa - confecção em betoneira e lançamento manual - areia e brita comerciais</v>
          </cell>
          <cell r="C1574" t="str">
            <v>m³</v>
          </cell>
          <cell r="D1574">
            <v>433.6</v>
          </cell>
        </row>
        <row r="1575">
          <cell r="A1575" t="str">
            <v>1103852</v>
          </cell>
          <cell r="B1575" t="str">
            <v>Concreto poroso para tubos de drenagem fck = 25 MPa - confecção em betoneira e lançamento manual - areia extraída e brita produzida</v>
          </cell>
          <cell r="C1575" t="str">
            <v>m³</v>
          </cell>
          <cell r="D1575">
            <v>326.77</v>
          </cell>
        </row>
        <row r="1576">
          <cell r="A1576" t="str">
            <v>1106284</v>
          </cell>
          <cell r="B1576" t="str">
            <v>Concreto submerso fck = 20 MPa - confecção em central dosadora de 30 m³/h - areia e brita comerciais</v>
          </cell>
          <cell r="C1576" t="str">
            <v>m³</v>
          </cell>
          <cell r="D1576">
            <v>433.75</v>
          </cell>
        </row>
        <row r="1577">
          <cell r="A1577" t="str">
            <v>1108116</v>
          </cell>
          <cell r="B1577" t="str">
            <v>Concreto submerso fck = 25 MPa - confecção em central dosadora de 30 m³/h - areia e brita comerciais</v>
          </cell>
          <cell r="C1577" t="str">
            <v>m³</v>
          </cell>
          <cell r="D1577">
            <v>438.81</v>
          </cell>
        </row>
        <row r="1578">
          <cell r="A1578" t="str">
            <v>1108118</v>
          </cell>
          <cell r="B1578" t="str">
            <v>Concreto submerso fck = 30 MPa - confecção em central dosadora de 30 m³/h - areia e brita comerciais</v>
          </cell>
          <cell r="C1578" t="str">
            <v>m³</v>
          </cell>
          <cell r="D1578">
            <v>460.95</v>
          </cell>
        </row>
        <row r="1579">
          <cell r="A1579" t="str">
            <v>1106158</v>
          </cell>
          <cell r="B1579" t="str">
            <v>Concreto submerso fck = 35 MPa - confecção em central dosadora de 30 m³/h - areia e brita comerciais</v>
          </cell>
          <cell r="C1579" t="str">
            <v>m³</v>
          </cell>
          <cell r="D1579">
            <v>487.75</v>
          </cell>
        </row>
        <row r="1580">
          <cell r="A1580" t="str">
            <v>1108120</v>
          </cell>
          <cell r="B1580" t="str">
            <v>Concreto submerso fck = 40 MPa - confecção em central dosadora de 30 m³/h - areia e brita comerciais</v>
          </cell>
          <cell r="C1580" t="str">
            <v>m³</v>
          </cell>
          <cell r="D1580">
            <v>517.71</v>
          </cell>
        </row>
        <row r="1581">
          <cell r="A1581" t="str">
            <v>1106050</v>
          </cell>
          <cell r="B1581" t="str">
            <v>Lançamento livre de concreto usinado por meio de caminhão betoneira - confecção em central dosadora de 30 m³/h</v>
          </cell>
          <cell r="C1581" t="str">
            <v>m³</v>
          </cell>
          <cell r="D1581">
            <v>46.21</v>
          </cell>
        </row>
        <row r="1582">
          <cell r="A1582" t="str">
            <v>1106051</v>
          </cell>
          <cell r="B1582" t="str">
            <v>Lançamento livre de concreto usinado por meio de caminhão betoneira - confecção em central dosadora de 40 m³/h</v>
          </cell>
          <cell r="C1582" t="str">
            <v>m³</v>
          </cell>
          <cell r="D1582">
            <v>38.64</v>
          </cell>
        </row>
        <row r="1583">
          <cell r="A1583" t="str">
            <v>1106061</v>
          </cell>
          <cell r="B1583" t="str">
            <v>Lançamento manual de concreto usinado - confecção em central dosadora de 30 m³/h</v>
          </cell>
          <cell r="C1583" t="str">
            <v>m³</v>
          </cell>
          <cell r="D1583">
            <v>53.53</v>
          </cell>
        </row>
        <row r="1584">
          <cell r="A1584" t="str">
            <v>1106087</v>
          </cell>
          <cell r="B1584" t="str">
            <v>Lançamento manual de concreto usinado - confecção em central dosadora de 40 m³/h</v>
          </cell>
          <cell r="C1584" t="str">
            <v>m³</v>
          </cell>
          <cell r="D1584">
            <v>46.18</v>
          </cell>
        </row>
        <row r="1585">
          <cell r="A1585" t="str">
            <v>1107860</v>
          </cell>
          <cell r="B1585" t="str">
            <v>Lançamento mecânico de concreto com bomba lança sobre chassi com capacidade de 50 m³/h - confecção em central dosadora de 40 m³/h</v>
          </cell>
          <cell r="C1585" t="str">
            <v>m³</v>
          </cell>
          <cell r="D1585">
            <v>53.76</v>
          </cell>
        </row>
        <row r="1586">
          <cell r="A1586" t="str">
            <v>1106088</v>
          </cell>
          <cell r="B1586" t="str">
            <v>Lançamento mecânico de concreto com bomba rebocável com capacidade de 30 m³/h - confecção em central dosadora de 30 m³/h</v>
          </cell>
          <cell r="C1586" t="str">
            <v>m³</v>
          </cell>
          <cell r="D1586">
            <v>57.03</v>
          </cell>
        </row>
        <row r="1587">
          <cell r="A1587" t="str">
            <v>1106128</v>
          </cell>
          <cell r="B1587" t="str">
            <v>Lançamento mecânico de concreto com bomba rebocável com capacidade de 41 m³/h - confecção em central dosadora de 40 m³/h</v>
          </cell>
          <cell r="C1587" t="str">
            <v>m³</v>
          </cell>
          <cell r="D1587">
            <v>46.95</v>
          </cell>
        </row>
        <row r="1588">
          <cell r="A1588" t="str">
            <v>1108056</v>
          </cell>
          <cell r="B1588" t="str">
            <v>Microconcreto autoadensável para reparos e grauteamento - confecção em misturador e lançamento manual</v>
          </cell>
          <cell r="C1588" t="str">
            <v>m³</v>
          </cell>
          <cell r="D1588">
            <v>2845.93</v>
          </cell>
        </row>
        <row r="1589">
          <cell r="A1589" t="str">
            <v>1108059</v>
          </cell>
          <cell r="B1589" t="str">
            <v>Microconcreto para reparos e grauteamento - confecção em misturador e lançamento manual</v>
          </cell>
          <cell r="C1589" t="str">
            <v>m³</v>
          </cell>
          <cell r="D1589">
            <v>3261.27</v>
          </cell>
        </row>
        <row r="1590">
          <cell r="A1590" t="str">
            <v>1207700</v>
          </cell>
          <cell r="B1590" t="str">
            <v>Concreto fck = 20 MPa para projeção via seca - confecção em betoneira - areia e brita comerciais</v>
          </cell>
          <cell r="C1590" t="str">
            <v>m³</v>
          </cell>
          <cell r="D1590">
            <v>560.86</v>
          </cell>
        </row>
        <row r="1591">
          <cell r="A1591" t="str">
            <v>1207701</v>
          </cell>
          <cell r="B1591" t="str">
            <v>Concreto fck = 25 MPa para projeção via seca - confecção em betoneira - areia e brita comerciais</v>
          </cell>
          <cell r="C1591" t="str">
            <v>m³</v>
          </cell>
          <cell r="D1591">
            <v>594.15</v>
          </cell>
        </row>
        <row r="1592">
          <cell r="A1592" t="str">
            <v>1207702</v>
          </cell>
          <cell r="B1592" t="str">
            <v>Concreto fck = 30 MPa para projeção via seca - confecção em betoneira - areia e brita comerciais</v>
          </cell>
          <cell r="C1592" t="str">
            <v>m³</v>
          </cell>
          <cell r="D1592">
            <v>631.39</v>
          </cell>
        </row>
        <row r="1593">
          <cell r="A1593" t="str">
            <v>1207708</v>
          </cell>
          <cell r="B1593" t="str">
            <v>Concreto fck = 30 MPa para projeção via úmida - confecção em central dosadora de 30 m³/h - areia e brita comerciais</v>
          </cell>
          <cell r="C1593" t="str">
            <v>m³</v>
          </cell>
          <cell r="D1593">
            <v>573.99</v>
          </cell>
        </row>
        <row r="1594">
          <cell r="A1594" t="str">
            <v>1207703</v>
          </cell>
          <cell r="B1594" t="str">
            <v>Concreto fck = 40 MPa para projeção via seca - confecção em betoneira - areia e brita comerciais</v>
          </cell>
          <cell r="C1594" t="str">
            <v>m³</v>
          </cell>
          <cell r="D1594">
            <v>719.64</v>
          </cell>
        </row>
        <row r="1595">
          <cell r="A1595" t="str">
            <v>1207709</v>
          </cell>
          <cell r="B1595" t="str">
            <v>Concreto fck = 40 MPa para projeção via úmida - confecção em central dosadora de 30 m³/h - areia e brita comerciais</v>
          </cell>
          <cell r="C1595" t="str">
            <v>m³</v>
          </cell>
          <cell r="D1595">
            <v>654.87</v>
          </cell>
        </row>
        <row r="1596">
          <cell r="A1596" t="str">
            <v>1207710</v>
          </cell>
          <cell r="B1596" t="str">
            <v>Concreto projetado via seca fck = 20 MPa aplicado em pisos</v>
          </cell>
          <cell r="C1596" t="str">
            <v>m³</v>
          </cell>
          <cell r="D1596">
            <v>867.49</v>
          </cell>
        </row>
        <row r="1597">
          <cell r="A1597" t="str">
            <v>1207711</v>
          </cell>
          <cell r="B1597" t="str">
            <v>Concreto projetado via seca fck = 20 MPa aplicado em superfícies inclinadas e verticais</v>
          </cell>
          <cell r="C1597" t="str">
            <v>m³</v>
          </cell>
          <cell r="D1597">
            <v>1082.69</v>
          </cell>
        </row>
        <row r="1598">
          <cell r="A1598" t="str">
            <v>1207713</v>
          </cell>
          <cell r="B1598" t="str">
            <v>Concreto projetado via seca fck = 20 MPa aplicado em teto</v>
          </cell>
          <cell r="C1598" t="str">
            <v>m³</v>
          </cell>
          <cell r="D1598">
            <v>1641.88</v>
          </cell>
        </row>
        <row r="1599">
          <cell r="A1599" t="str">
            <v>1207714</v>
          </cell>
          <cell r="B1599" t="str">
            <v>Concreto projetado via seca fck = 25 MPa aplicado em pisos</v>
          </cell>
          <cell r="C1599" t="str">
            <v>m³</v>
          </cell>
          <cell r="D1599">
            <v>906.66</v>
          </cell>
        </row>
        <row r="1600">
          <cell r="A1600" t="str">
            <v>1207715</v>
          </cell>
          <cell r="B1600" t="str">
            <v>Concreto projetado via seca fck = 25 MPa aplicado em superfícies inclinadas e verticais</v>
          </cell>
          <cell r="C1600" t="str">
            <v>m³</v>
          </cell>
          <cell r="D1600">
            <v>1130.25</v>
          </cell>
        </row>
        <row r="1601">
          <cell r="A1601" t="str">
            <v>1207717</v>
          </cell>
          <cell r="B1601" t="str">
            <v>Concreto projetado via seca fck = 25 MPa aplicado em teto</v>
          </cell>
          <cell r="C1601" t="str">
            <v>m³</v>
          </cell>
          <cell r="D1601">
            <v>1708.46</v>
          </cell>
        </row>
        <row r="1602">
          <cell r="A1602" t="str">
            <v>1207718</v>
          </cell>
          <cell r="B1602" t="str">
            <v>Concreto projetado via seca fck = 30 MPa aplicado em pisos</v>
          </cell>
          <cell r="C1602" t="str">
            <v>m³</v>
          </cell>
          <cell r="D1602">
            <v>950.47</v>
          </cell>
        </row>
        <row r="1603">
          <cell r="A1603" t="str">
            <v>1207719</v>
          </cell>
          <cell r="B1603" t="str">
            <v>Concreto projetado via seca fck = 30 MPa aplicado em superfícies inclinadas e verticais</v>
          </cell>
          <cell r="C1603" t="str">
            <v>m³</v>
          </cell>
          <cell r="D1603">
            <v>1183.45</v>
          </cell>
        </row>
        <row r="1604">
          <cell r="A1604" t="str">
            <v>1207721</v>
          </cell>
          <cell r="B1604" t="str">
            <v>Concreto projetado via seca fck = 30 MPa aplicado em teto</v>
          </cell>
          <cell r="C1604" t="str">
            <v>m³</v>
          </cell>
          <cell r="D1604">
            <v>1782.94</v>
          </cell>
        </row>
        <row r="1605">
          <cell r="A1605" t="str">
            <v>1207722</v>
          </cell>
          <cell r="B1605" t="str">
            <v>Concreto projetado via seca fck = 40 MPa aplicado em pisos</v>
          </cell>
          <cell r="C1605" t="str">
            <v>m³</v>
          </cell>
          <cell r="D1605">
            <v>1054.29</v>
          </cell>
        </row>
        <row r="1606">
          <cell r="A1606" t="str">
            <v>1207723</v>
          </cell>
          <cell r="B1606" t="str">
            <v>Concreto projetado via seca fck = 40 MPa aplicado em superfícies inclinadas e verticais</v>
          </cell>
          <cell r="C1606" t="str">
            <v>m³</v>
          </cell>
          <cell r="D1606">
            <v>1309.52</v>
          </cell>
        </row>
        <row r="1607">
          <cell r="A1607" t="str">
            <v>1207725</v>
          </cell>
          <cell r="B1607" t="str">
            <v>Concreto projetado via seca fck = 40 MPa via seca aplicado em teto</v>
          </cell>
          <cell r="C1607" t="str">
            <v>m³</v>
          </cell>
          <cell r="D1607">
            <v>1959.44</v>
          </cell>
        </row>
        <row r="1608">
          <cell r="A1608" t="str">
            <v>1207728</v>
          </cell>
          <cell r="B1608" t="str">
            <v>Concreto projetado via úmida fck = 30 MPa aplicado em túneis classe I com seção de 20 a 40 m²</v>
          </cell>
          <cell r="C1608" t="str">
            <v>m³</v>
          </cell>
          <cell r="D1608">
            <v>832.27</v>
          </cell>
        </row>
        <row r="1609">
          <cell r="A1609" t="str">
            <v>1207727</v>
          </cell>
          <cell r="B1609" t="str">
            <v>Concreto projetado via úmida fck = 30 MPa aplicado em túneis classe I com seção de 40 a 60 m²</v>
          </cell>
          <cell r="C1609" t="str">
            <v>m³</v>
          </cell>
          <cell r="D1609">
            <v>815.42</v>
          </cell>
        </row>
        <row r="1610">
          <cell r="A1610" t="str">
            <v>1207726</v>
          </cell>
          <cell r="B1610" t="str">
            <v>Concreto projetado via úmida fck = 30 MPa aplicado em túneis classe I com seção de 60 a 90 m²</v>
          </cell>
          <cell r="C1610" t="str">
            <v>m³</v>
          </cell>
          <cell r="D1610">
            <v>801.95</v>
          </cell>
        </row>
        <row r="1611">
          <cell r="A1611" t="str">
            <v>1208329</v>
          </cell>
          <cell r="B1611" t="str">
            <v>Concreto projetado via úmida fck = 30 MPa aplicado em túneis classe I com seção superior a 90 m²</v>
          </cell>
          <cell r="C1611" t="str">
            <v>m³</v>
          </cell>
          <cell r="D1611">
            <v>786.43</v>
          </cell>
        </row>
        <row r="1612">
          <cell r="A1612" t="str">
            <v>1207685</v>
          </cell>
          <cell r="B1612" t="str">
            <v>Concreto projetado via úmida fck = 30 MPa aplicado em túneis classe II com seção de 20 a 40 m²</v>
          </cell>
          <cell r="C1612" t="str">
            <v>m³</v>
          </cell>
          <cell r="D1612">
            <v>873.24</v>
          </cell>
        </row>
        <row r="1613">
          <cell r="A1613" t="str">
            <v>1207684</v>
          </cell>
          <cell r="B1613" t="str">
            <v>Concreto projetado via úmida fck = 30 MPa aplicado em túneis classe II com seção de 40 a 60 m²</v>
          </cell>
          <cell r="C1613" t="str">
            <v>m³</v>
          </cell>
          <cell r="D1613">
            <v>850.98</v>
          </cell>
        </row>
        <row r="1614">
          <cell r="A1614" t="str">
            <v>1207683</v>
          </cell>
          <cell r="B1614" t="str">
            <v>Concreto projetado via úmida fck = 30 MPa aplicado em túneis classe II com seção de 60 a 90 m²</v>
          </cell>
          <cell r="C1614" t="str">
            <v>m³</v>
          </cell>
          <cell r="D1614">
            <v>834.02</v>
          </cell>
        </row>
        <row r="1615">
          <cell r="A1615" t="str">
            <v>1208337</v>
          </cell>
          <cell r="B1615" t="str">
            <v>Concreto projetado via úmida fck = 30 MPa aplicado em túneis classe II com seção superior a 90 m²</v>
          </cell>
          <cell r="C1615" t="str">
            <v>m³</v>
          </cell>
          <cell r="D1615">
            <v>815.98</v>
          </cell>
        </row>
        <row r="1616">
          <cell r="A1616" t="str">
            <v>1207691</v>
          </cell>
          <cell r="B1616" t="str">
            <v>Concreto projetado via úmida fck = 30 MPa aplicado em túneis classe III com seção de 20 a 40 m²</v>
          </cell>
          <cell r="C1616" t="str">
            <v>m³</v>
          </cell>
          <cell r="D1616">
            <v>922.18</v>
          </cell>
        </row>
        <row r="1617">
          <cell r="A1617" t="str">
            <v>1207690</v>
          </cell>
          <cell r="B1617" t="str">
            <v>Concreto projetado via úmida fck = 30 MPa aplicado em túneis classe III com seção de 40 a 60 m²</v>
          </cell>
          <cell r="C1617" t="str">
            <v>m³</v>
          </cell>
          <cell r="D1617">
            <v>891.87</v>
          </cell>
        </row>
        <row r="1618">
          <cell r="A1618" t="str">
            <v>1207689</v>
          </cell>
          <cell r="B1618" t="str">
            <v>Concreto projetado via úmida fck = 30 MPa aplicado em túneis classe III com seção de 60 a 90 m²</v>
          </cell>
          <cell r="C1618" t="str">
            <v>m³</v>
          </cell>
          <cell r="D1618">
            <v>866.39</v>
          </cell>
        </row>
        <row r="1619">
          <cell r="A1619" t="str">
            <v>1208345</v>
          </cell>
          <cell r="B1619" t="str">
            <v>Concreto projetado via úmida fck = 30 MPa aplicado em túneis classe III com seção superior a 90 m²</v>
          </cell>
          <cell r="C1619" t="str">
            <v>m³</v>
          </cell>
          <cell r="D1619">
            <v>845.38</v>
          </cell>
        </row>
        <row r="1620">
          <cell r="A1620" t="str">
            <v>1207697</v>
          </cell>
          <cell r="B1620" t="str">
            <v>Concreto projetado via úmida fck = 30 MPa aplicado em túneis classe IV com seção de 20 a 40 m²</v>
          </cell>
          <cell r="C1620" t="str">
            <v>m³</v>
          </cell>
          <cell r="D1620">
            <v>983.21</v>
          </cell>
        </row>
        <row r="1621">
          <cell r="A1621" t="str">
            <v>1207696</v>
          </cell>
          <cell r="B1621" t="str">
            <v>Concreto projetado via úmida fck = 30 MPa aplicado em túneis classe IV com seção de 40 a 60 m²</v>
          </cell>
          <cell r="C1621" t="str">
            <v>m³</v>
          </cell>
          <cell r="D1621">
            <v>939.89</v>
          </cell>
        </row>
        <row r="1622">
          <cell r="A1622" t="str">
            <v>1207695</v>
          </cell>
          <cell r="B1622" t="str">
            <v>Concreto projetado via úmida fck = 30 MPa aplicado em túneis classe IV com seção de 60 a 90 m²</v>
          </cell>
          <cell r="C1622" t="str">
            <v>m³</v>
          </cell>
          <cell r="D1622">
            <v>910.42</v>
          </cell>
        </row>
        <row r="1623">
          <cell r="A1623" t="str">
            <v>1208353</v>
          </cell>
          <cell r="B1623" t="str">
            <v>Concreto projetado via úmida fck = 30 MPa aplicado em túneis classe IV com seção superior a 90 m²</v>
          </cell>
          <cell r="C1623" t="str">
            <v>m³</v>
          </cell>
          <cell r="D1623">
            <v>880.8</v>
          </cell>
        </row>
        <row r="1624">
          <cell r="A1624" t="str">
            <v>1207663</v>
          </cell>
          <cell r="B1624" t="str">
            <v>Concreto projetado via úmida fck = 30 MPa aplicado em túneis classe V com seção de 20 a 40 m²</v>
          </cell>
          <cell r="C1624" t="str">
            <v>m³</v>
          </cell>
          <cell r="D1624">
            <v>1150.17</v>
          </cell>
        </row>
        <row r="1625">
          <cell r="A1625" t="str">
            <v>1207662</v>
          </cell>
          <cell r="B1625" t="str">
            <v>Concreto projetado via úmida fck = 30 MPa aplicado em túneis classe V com seção de 40 a 60 m²</v>
          </cell>
          <cell r="C1625" t="str">
            <v>m³</v>
          </cell>
          <cell r="D1625">
            <v>1121.19</v>
          </cell>
        </row>
        <row r="1626">
          <cell r="A1626" t="str">
            <v>1207661</v>
          </cell>
          <cell r="B1626" t="str">
            <v>Concreto projetado via úmida fck = 30 MPa aplicado em túneis classe V com seção de 60 a 90 m²</v>
          </cell>
          <cell r="C1626" t="str">
            <v>m³</v>
          </cell>
          <cell r="D1626">
            <v>1098.01</v>
          </cell>
        </row>
        <row r="1627">
          <cell r="A1627" t="str">
            <v>1208361</v>
          </cell>
          <cell r="B1627" t="str">
            <v>Concreto projetado via úmida fck = 30 MPa aplicado em túneis classe V com seção superior a 90 m²</v>
          </cell>
          <cell r="C1627" t="str">
            <v>m³</v>
          </cell>
          <cell r="D1627">
            <v>1063.23</v>
          </cell>
        </row>
        <row r="1628">
          <cell r="A1628" t="str">
            <v>1207669</v>
          </cell>
          <cell r="B1628" t="str">
            <v>Concreto projetado via úmida fck = 30 MPa aplicado em túneis classe VI com seção de 20 a 40 m²</v>
          </cell>
          <cell r="C1628" t="str">
            <v>m³</v>
          </cell>
          <cell r="D1628">
            <v>1279.77</v>
          </cell>
        </row>
        <row r="1629">
          <cell r="A1629" t="str">
            <v>1207668</v>
          </cell>
          <cell r="B1629" t="str">
            <v>Concreto projetado via úmida fck = 30 MPa aplicado em túneis classe VI com seção de 40 a 60 m²</v>
          </cell>
          <cell r="C1629" t="str">
            <v>m³</v>
          </cell>
          <cell r="D1629">
            <v>1243.79</v>
          </cell>
        </row>
        <row r="1630">
          <cell r="A1630" t="str">
            <v>1207667</v>
          </cell>
          <cell r="B1630" t="str">
            <v>Concreto projetado via úmida fck = 30 MPa aplicado em túneis classe VI com seção de 60 a 90 m²</v>
          </cell>
          <cell r="C1630" t="str">
            <v>m³</v>
          </cell>
          <cell r="D1630">
            <v>1189.83</v>
          </cell>
        </row>
        <row r="1631">
          <cell r="A1631" t="str">
            <v>1208369</v>
          </cell>
          <cell r="B1631" t="str">
            <v>Concreto projetado via úmida fck = 30 MPa aplicado em túneis classe VI com seção superior a 90 m²</v>
          </cell>
          <cell r="C1631" t="str">
            <v>m³</v>
          </cell>
          <cell r="D1631">
            <v>1135.8699999999999</v>
          </cell>
        </row>
        <row r="1632">
          <cell r="A1632" t="str">
            <v>1207682</v>
          </cell>
          <cell r="B1632" t="str">
            <v>Concreto projetado via úmida fck = 40 MPa aplicado em túneis classe I com seção de 20 a 40 m²</v>
          </cell>
          <cell r="C1632" t="str">
            <v>m³</v>
          </cell>
          <cell r="D1632">
            <v>927.42</v>
          </cell>
        </row>
        <row r="1633">
          <cell r="A1633" t="str">
            <v>1207681</v>
          </cell>
          <cell r="B1633" t="str">
            <v>Concreto projetado via úmida fck = 40 MPa aplicado em túneis classe I com seção de 40 a 60 m²</v>
          </cell>
          <cell r="C1633" t="str">
            <v>m³</v>
          </cell>
          <cell r="D1633">
            <v>910.57</v>
          </cell>
        </row>
        <row r="1634">
          <cell r="A1634" t="str">
            <v>1207729</v>
          </cell>
          <cell r="B1634" t="str">
            <v>Concreto projetado via úmida fck = 40 MPa aplicado em túneis classe I com seção de 60 a 90 m²</v>
          </cell>
          <cell r="C1634" t="str">
            <v>m³</v>
          </cell>
          <cell r="D1634">
            <v>897.1</v>
          </cell>
        </row>
        <row r="1635">
          <cell r="A1635" t="str">
            <v>1208333</v>
          </cell>
          <cell r="B1635" t="str">
            <v>Concreto projetado via úmida fck = 40 MPa aplicado em túneis classe I com seção superior a 90 m²</v>
          </cell>
          <cell r="C1635" t="str">
            <v>m³</v>
          </cell>
          <cell r="D1635">
            <v>881.58</v>
          </cell>
        </row>
        <row r="1636">
          <cell r="A1636" t="str">
            <v>1207688</v>
          </cell>
          <cell r="B1636" t="str">
            <v>Concreto projetado via úmida fck = 40 MPa aplicado em túneis classe II com seção de 20 a 40 m²</v>
          </cell>
          <cell r="C1636" t="str">
            <v>m³</v>
          </cell>
          <cell r="D1636">
            <v>971.28</v>
          </cell>
        </row>
        <row r="1637">
          <cell r="A1637" t="str">
            <v>1207687</v>
          </cell>
          <cell r="B1637" t="str">
            <v>Concreto projetado via úmida fck = 40 MPa aplicado em túneis classe II com seção de 40 a 60 m²</v>
          </cell>
          <cell r="C1637" t="str">
            <v>m³</v>
          </cell>
          <cell r="D1637">
            <v>949.02</v>
          </cell>
        </row>
        <row r="1638">
          <cell r="A1638" t="str">
            <v>1207686</v>
          </cell>
          <cell r="B1638" t="str">
            <v>Concreto projetado via úmida fck = 40 MPa aplicado em túneis classe II com seção de 60 a 90 m²</v>
          </cell>
          <cell r="C1638" t="str">
            <v>m³</v>
          </cell>
          <cell r="D1638">
            <v>932.05</v>
          </cell>
        </row>
        <row r="1639">
          <cell r="A1639" t="str">
            <v>1208341</v>
          </cell>
          <cell r="B1639" t="str">
            <v>Concreto projetado via úmida fck = 40 MPa aplicado em túneis classe II com seção superior a 90 m²</v>
          </cell>
          <cell r="C1639" t="str">
            <v>m³</v>
          </cell>
          <cell r="D1639">
            <v>914.02</v>
          </cell>
        </row>
        <row r="1640">
          <cell r="A1640" t="str">
            <v>1207694</v>
          </cell>
          <cell r="B1640" t="str">
            <v>Concreto projetado via úmida fck = 40 MPa aplicado em túneis classe III com seção de 20 a 40 m²</v>
          </cell>
          <cell r="C1640" t="str">
            <v>m³</v>
          </cell>
          <cell r="D1640">
            <v>1023.28</v>
          </cell>
        </row>
        <row r="1641">
          <cell r="A1641" t="str">
            <v>1207693</v>
          </cell>
          <cell r="B1641" t="str">
            <v>Concreto projetado via úmida fck = 40 MPa aplicado em túneis classe III com seção de 40 a 60 m²</v>
          </cell>
          <cell r="C1641" t="str">
            <v>m³</v>
          </cell>
          <cell r="D1641">
            <v>992.97</v>
          </cell>
        </row>
        <row r="1642">
          <cell r="A1642" t="str">
            <v>1207692</v>
          </cell>
          <cell r="B1642" t="str">
            <v>Concreto projetado via úmida fck = 40 MPa aplicado em túneis classe III com seção de 60 a 90 m²</v>
          </cell>
          <cell r="C1642" t="str">
            <v>m³</v>
          </cell>
          <cell r="D1642">
            <v>967.49</v>
          </cell>
        </row>
        <row r="1643">
          <cell r="A1643" t="str">
            <v>1208349</v>
          </cell>
          <cell r="B1643" t="str">
            <v>Concreto projetado via úmida fck = 40 MPa aplicado em túneis classe III com seção superior a 90 m²</v>
          </cell>
          <cell r="C1643" t="str">
            <v>m³</v>
          </cell>
          <cell r="D1643">
            <v>946.48</v>
          </cell>
        </row>
        <row r="1644">
          <cell r="A1644" t="str">
            <v>1207660</v>
          </cell>
          <cell r="B1644" t="str">
            <v>Concreto projetado via úmida fck = 40 MPa aplicado em túneis classe IV com seção de 20 a 40 m²</v>
          </cell>
          <cell r="C1644" t="str">
            <v>m³</v>
          </cell>
          <cell r="D1644">
            <v>1087.57</v>
          </cell>
        </row>
        <row r="1645">
          <cell r="A1645" t="str">
            <v>1207699</v>
          </cell>
          <cell r="B1645" t="str">
            <v>Concreto projetado via úmida fck = 40 MPa aplicado em túneis classe IV com seção de 40 a 60 m²</v>
          </cell>
          <cell r="C1645" t="str">
            <v>m³</v>
          </cell>
          <cell r="D1645">
            <v>1044.25</v>
          </cell>
        </row>
        <row r="1646">
          <cell r="A1646" t="str">
            <v>1207698</v>
          </cell>
          <cell r="B1646" t="str">
            <v>Concreto projetado via úmida fck = 40 MPa aplicado em túneis classe IV com seção de 60 a 90 m²</v>
          </cell>
          <cell r="C1646" t="str">
            <v>m³</v>
          </cell>
          <cell r="D1646">
            <v>1014.79</v>
          </cell>
        </row>
        <row r="1647">
          <cell r="A1647" t="str">
            <v>1208357</v>
          </cell>
          <cell r="B1647" t="str">
            <v>Concreto projetado via úmida fck = 40 MPa aplicado em túneis classe IV com seção superior a 90 m²</v>
          </cell>
          <cell r="C1647" t="str">
            <v>m³</v>
          </cell>
          <cell r="D1647">
            <v>985.16</v>
          </cell>
        </row>
        <row r="1648">
          <cell r="A1648" t="str">
            <v>1207666</v>
          </cell>
          <cell r="B1648" t="str">
            <v>Concreto projetado via úmida fck = 40 MPa aplicado em túneis classe V com seção de 20 a 40 m²</v>
          </cell>
          <cell r="C1648" t="str">
            <v>m³</v>
          </cell>
          <cell r="D1648">
            <v>1258.01</v>
          </cell>
        </row>
        <row r="1649">
          <cell r="A1649" t="str">
            <v>1207665</v>
          </cell>
          <cell r="B1649" t="str">
            <v>Concreto projetado via úmida fck = 40 MPa aplicado em túneis classe V com seção de 40 a 60 m²</v>
          </cell>
          <cell r="C1649" t="str">
            <v>m³</v>
          </cell>
          <cell r="D1649">
            <v>1229.03</v>
          </cell>
        </row>
        <row r="1650">
          <cell r="A1650" t="str">
            <v>1207664</v>
          </cell>
          <cell r="B1650" t="str">
            <v>Concreto projetado via úmida fck = 40 MPa aplicado em túneis classe V com seção de 60 a 90 m²</v>
          </cell>
          <cell r="C1650" t="str">
            <v>m³</v>
          </cell>
          <cell r="D1650">
            <v>1205.8499999999999</v>
          </cell>
        </row>
        <row r="1651">
          <cell r="A1651" t="str">
            <v>1208365</v>
          </cell>
          <cell r="B1651" t="str">
            <v>Concreto projetado via úmida fck = 40 MPa aplicado em túneis classe V com seção superior a 90 m²</v>
          </cell>
          <cell r="C1651" t="str">
            <v>m³</v>
          </cell>
          <cell r="D1651">
            <v>1171.07</v>
          </cell>
        </row>
        <row r="1652">
          <cell r="A1652" t="str">
            <v>1207672</v>
          </cell>
          <cell r="B1652" t="str">
            <v>Concreto projetado via úmida fck = 40 MPa aplicado em túneis classe VI com seção de 20 a 40 m²</v>
          </cell>
          <cell r="C1652" t="str">
            <v>m³</v>
          </cell>
          <cell r="D1652">
            <v>1391.33</v>
          </cell>
        </row>
        <row r="1653">
          <cell r="A1653" t="str">
            <v>1207671</v>
          </cell>
          <cell r="B1653" t="str">
            <v>Concreto projetado via úmida fck = 40 MPa aplicado em túneis classe VI com seção de 40 a 60 m²</v>
          </cell>
          <cell r="C1653" t="str">
            <v>m³</v>
          </cell>
          <cell r="D1653">
            <v>1355.35</v>
          </cell>
        </row>
        <row r="1654">
          <cell r="A1654" t="str">
            <v>1207670</v>
          </cell>
          <cell r="B1654" t="str">
            <v>Concreto projetado via úmida fck = 40 MPa aplicado em túneis classe VI com seção de 60 a 90 m²</v>
          </cell>
          <cell r="C1654" t="str">
            <v>m³</v>
          </cell>
          <cell r="D1654">
            <v>1301.3900000000001</v>
          </cell>
        </row>
        <row r="1655">
          <cell r="A1655" t="str">
            <v>1208373</v>
          </cell>
          <cell r="B1655" t="str">
            <v>Concreto projetado via úmida fck = 40 MPa aplicado em túneis classe VI com seção superior a 90 m²</v>
          </cell>
          <cell r="C1655" t="str">
            <v>m³</v>
          </cell>
          <cell r="D1655">
            <v>1247.43</v>
          </cell>
        </row>
        <row r="1656">
          <cell r="A1656" t="str">
            <v>1400976</v>
          </cell>
          <cell r="B1656" t="str">
            <v>Corte a plasma CNC em chapa com espessura de 6,3 a 10 mm</v>
          </cell>
          <cell r="C1656" t="str">
            <v>m</v>
          </cell>
          <cell r="D1656">
            <v>4.91</v>
          </cell>
        </row>
        <row r="1657">
          <cell r="A1657" t="str">
            <v>1400970</v>
          </cell>
          <cell r="B1657" t="str">
            <v>Corte a plasma manual em chapa de aço-carbono com espessura de 4 a 8 mm</v>
          </cell>
          <cell r="C1657" t="str">
            <v>m</v>
          </cell>
          <cell r="D1657">
            <v>2.34</v>
          </cell>
        </row>
        <row r="1658">
          <cell r="A1658" t="str">
            <v>1400971</v>
          </cell>
          <cell r="B1658" t="str">
            <v>Corte a plasma manual em chapa de aço-carbono com espessura de 9 a 25 mm</v>
          </cell>
          <cell r="C1658" t="str">
            <v>m</v>
          </cell>
          <cell r="D1658">
            <v>10.199999999999999</v>
          </cell>
        </row>
        <row r="1659">
          <cell r="A1659" t="str">
            <v>1400972</v>
          </cell>
          <cell r="B1659" t="str">
            <v>Corte a plasma manual em chapa de alumínio com espessura de 1,5 mm</v>
          </cell>
          <cell r="C1659" t="str">
            <v>m</v>
          </cell>
          <cell r="D1659">
            <v>2.29</v>
          </cell>
        </row>
        <row r="1660">
          <cell r="A1660" t="str">
            <v>1416201</v>
          </cell>
          <cell r="B1660" t="str">
            <v>Corte de barras de aço CA-50 com maçarico oxiacetileno</v>
          </cell>
          <cell r="C1660" t="str">
            <v>cm²</v>
          </cell>
          <cell r="D1660">
            <v>0.21</v>
          </cell>
        </row>
        <row r="1661">
          <cell r="A1661" t="str">
            <v>1400969</v>
          </cell>
          <cell r="B1661" t="str">
            <v>Corte de cantoneira de alumínio</v>
          </cell>
          <cell r="C1661" t="str">
            <v>un</v>
          </cell>
          <cell r="D1661">
            <v>0.16</v>
          </cell>
        </row>
        <row r="1662">
          <cell r="A1662" t="str">
            <v>1400975</v>
          </cell>
          <cell r="B1662" t="str">
            <v>Corte de chapa de aço com guilhotina hidráulica</v>
          </cell>
          <cell r="C1662" t="str">
            <v>m</v>
          </cell>
          <cell r="D1662">
            <v>4.16</v>
          </cell>
        </row>
        <row r="1663">
          <cell r="A1663" t="str">
            <v>1416141</v>
          </cell>
          <cell r="B1663" t="str">
            <v>Corte de chapas de aço com espessura de 12,5 mm com maçarico oxiacetileno</v>
          </cell>
          <cell r="C1663" t="str">
            <v>m</v>
          </cell>
          <cell r="D1663">
            <v>3.53</v>
          </cell>
        </row>
        <row r="1664">
          <cell r="A1664" t="str">
            <v>1416142</v>
          </cell>
          <cell r="B1664" t="str">
            <v>Corte de chapas de aço com espessura de 16 mm com maçarico oxiacetileno</v>
          </cell>
          <cell r="C1664" t="str">
            <v>m</v>
          </cell>
          <cell r="D1664">
            <v>5.38</v>
          </cell>
        </row>
        <row r="1665">
          <cell r="A1665" t="str">
            <v>1400973</v>
          </cell>
          <cell r="B1665" t="str">
            <v>Corte de chapas de aço com espessura de 3 mm com maçarico oxiacetileno</v>
          </cell>
          <cell r="C1665" t="str">
            <v>m</v>
          </cell>
          <cell r="D1665">
            <v>1.56</v>
          </cell>
        </row>
        <row r="1666">
          <cell r="A1666" t="str">
            <v>1400974</v>
          </cell>
          <cell r="B1666" t="str">
            <v>Corte de chapas de aço com espessura de 5 mm com maçarico oxiacetileno</v>
          </cell>
          <cell r="C1666" t="str">
            <v>m</v>
          </cell>
          <cell r="D1666">
            <v>1.82</v>
          </cell>
        </row>
        <row r="1667">
          <cell r="A1667" t="str">
            <v>1416139</v>
          </cell>
          <cell r="B1667" t="str">
            <v>Corte de chapas de aço com espessura de 6,3 mm com maçarico oxiacetileno</v>
          </cell>
          <cell r="C1667" t="str">
            <v>m</v>
          </cell>
          <cell r="D1667">
            <v>2.0099999999999998</v>
          </cell>
        </row>
        <row r="1668">
          <cell r="A1668" t="str">
            <v>1416202</v>
          </cell>
          <cell r="B1668" t="str">
            <v>Corte de chapas de aço com espessura de 8 mm com maçarico oxiacetileno</v>
          </cell>
          <cell r="C1668" t="str">
            <v>m</v>
          </cell>
          <cell r="D1668">
            <v>2.31</v>
          </cell>
        </row>
        <row r="1669">
          <cell r="A1669" t="str">
            <v>1416140</v>
          </cell>
          <cell r="B1669" t="str">
            <v>Corte de chapas de aço com espessura de 9,5 mm com maçarico oxiacetileno</v>
          </cell>
          <cell r="C1669" t="str">
            <v>m</v>
          </cell>
          <cell r="D1669">
            <v>2.63</v>
          </cell>
        </row>
        <row r="1670">
          <cell r="A1670" t="str">
            <v>1419543</v>
          </cell>
          <cell r="B1670" t="str">
            <v>Corte de perfil metálico com máquina policorte com espessura de até 1/8"</v>
          </cell>
          <cell r="C1670" t="str">
            <v>un</v>
          </cell>
          <cell r="D1670">
            <v>0.2</v>
          </cell>
        </row>
        <row r="1671">
          <cell r="A1671" t="str">
            <v>1408173</v>
          </cell>
          <cell r="B1671" t="str">
            <v>Corte de perfis metálicos com maçarico oxiacetileno</v>
          </cell>
          <cell r="C1671" t="str">
            <v>cm²</v>
          </cell>
          <cell r="D1671">
            <v>0.06</v>
          </cell>
        </row>
        <row r="1672">
          <cell r="A1672" t="str">
            <v>1407063</v>
          </cell>
          <cell r="B1672" t="str">
            <v>Corte de trilho TR45 com utilização de equipamento leve</v>
          </cell>
          <cell r="C1672" t="str">
            <v>un</v>
          </cell>
          <cell r="D1672">
            <v>7.67</v>
          </cell>
        </row>
        <row r="1673">
          <cell r="A1673" t="str">
            <v>1407064</v>
          </cell>
          <cell r="B1673" t="str">
            <v>Corte de trilho TR57 com utilização de equipamento leve</v>
          </cell>
          <cell r="C1673" t="str">
            <v>un</v>
          </cell>
          <cell r="D1673">
            <v>7.92</v>
          </cell>
        </row>
        <row r="1674">
          <cell r="A1674" t="str">
            <v>1407065</v>
          </cell>
          <cell r="B1674" t="str">
            <v>Corte de trilho TR68 com utilização de equipamento leve</v>
          </cell>
          <cell r="C1674" t="str">
            <v>un</v>
          </cell>
          <cell r="D1674">
            <v>8.11</v>
          </cell>
        </row>
        <row r="1675">
          <cell r="A1675" t="str">
            <v>1407066</v>
          </cell>
          <cell r="B1675" t="str">
            <v>Corte de trilho UIC60 com utilização de equipamento leve</v>
          </cell>
          <cell r="C1675" t="str">
            <v>un</v>
          </cell>
          <cell r="D1675">
            <v>7.98</v>
          </cell>
        </row>
        <row r="1676">
          <cell r="A1676" t="str">
            <v>1400977</v>
          </cell>
          <cell r="B1676" t="str">
            <v>Dobramento de chapas metálicas com espessuras de até 10 mm</v>
          </cell>
          <cell r="C1676" t="str">
            <v>m</v>
          </cell>
          <cell r="D1676">
            <v>3.53</v>
          </cell>
        </row>
        <row r="1677">
          <cell r="A1677" t="str">
            <v>1407067</v>
          </cell>
          <cell r="B1677" t="str">
            <v>Furação de trilho TR45 com utilização de equipamento leve</v>
          </cell>
          <cell r="C1677" t="str">
            <v>un</v>
          </cell>
          <cell r="D1677">
            <v>2.79</v>
          </cell>
        </row>
        <row r="1678">
          <cell r="A1678" t="str">
            <v>1407068</v>
          </cell>
          <cell r="B1678" t="str">
            <v>Furação de trilho TR57 com utilização de equipamento leve</v>
          </cell>
          <cell r="C1678" t="str">
            <v>un</v>
          </cell>
          <cell r="D1678">
            <v>3.14</v>
          </cell>
        </row>
        <row r="1679">
          <cell r="A1679" t="str">
            <v>1407069</v>
          </cell>
          <cell r="B1679" t="str">
            <v>Furação de trilho TR68 com utilização de equipamento leve</v>
          </cell>
          <cell r="C1679" t="str">
            <v>un</v>
          </cell>
          <cell r="D1679">
            <v>3.4</v>
          </cell>
        </row>
        <row r="1680">
          <cell r="A1680" t="str">
            <v>1407070</v>
          </cell>
          <cell r="B1680" t="str">
            <v>Furação de trilho UIC60 com utilização de equipamento leve</v>
          </cell>
          <cell r="C1680" t="str">
            <v>un</v>
          </cell>
          <cell r="D1680">
            <v>3.24</v>
          </cell>
        </row>
        <row r="1681">
          <cell r="A1681" t="str">
            <v>1400987</v>
          </cell>
          <cell r="B1681" t="str">
            <v>Perfuração de chapas metálicas com espessura de até 3 mm - D = 25 mm</v>
          </cell>
          <cell r="C1681" t="str">
            <v>un</v>
          </cell>
          <cell r="D1681">
            <v>1.38</v>
          </cell>
        </row>
        <row r="1682">
          <cell r="A1682" t="str">
            <v>1416257</v>
          </cell>
          <cell r="B1682" t="str">
            <v>Solda com maçarico oxiacetileno de chapas de aço de 12,5 mm</v>
          </cell>
          <cell r="C1682" t="str">
            <v>m</v>
          </cell>
          <cell r="D1682">
            <v>252.78</v>
          </cell>
        </row>
        <row r="1683">
          <cell r="A1683" t="str">
            <v>1416253</v>
          </cell>
          <cell r="B1683" t="str">
            <v>Solda com maçarico oxiacetileno de chapas de aço de 16 mm</v>
          </cell>
          <cell r="C1683" t="str">
            <v>m</v>
          </cell>
          <cell r="D1683">
            <v>573.16</v>
          </cell>
        </row>
        <row r="1684">
          <cell r="A1684" t="str">
            <v>1416254</v>
          </cell>
          <cell r="B1684" t="str">
            <v>Solda com maçarico oxiacetileno de chapas de aço de 6,3 mm</v>
          </cell>
          <cell r="C1684" t="str">
            <v>m</v>
          </cell>
          <cell r="D1684">
            <v>49.8</v>
          </cell>
        </row>
        <row r="1685">
          <cell r="A1685" t="str">
            <v>1416255</v>
          </cell>
          <cell r="B1685" t="str">
            <v>Solda com maçarico oxiacetileno de chapas de aço de 8 mm</v>
          </cell>
          <cell r="C1685" t="str">
            <v>m</v>
          </cell>
          <cell r="D1685">
            <v>86.06</v>
          </cell>
        </row>
        <row r="1686">
          <cell r="A1686" t="str">
            <v>1416256</v>
          </cell>
          <cell r="B1686" t="str">
            <v>Solda com maçarico oxiacetileno de chapas de aço de 9,5 mm</v>
          </cell>
          <cell r="C1686" t="str">
            <v>m</v>
          </cell>
          <cell r="D1686">
            <v>131.68</v>
          </cell>
        </row>
        <row r="1687">
          <cell r="A1687" t="str">
            <v>1408028</v>
          </cell>
          <cell r="B1687" t="str">
            <v>Solda elétrica manual de perfis metálicos e chapas de aço com eletrodo E70XX para beneficiamento de aço naval</v>
          </cell>
          <cell r="C1687" t="str">
            <v>kg</v>
          </cell>
          <cell r="D1687">
            <v>227.42</v>
          </cell>
        </row>
        <row r="1688">
          <cell r="A1688" t="str">
            <v>1408027</v>
          </cell>
          <cell r="B1688" t="str">
            <v>Solda tipo MIG/MAG automatizada</v>
          </cell>
          <cell r="C1688" t="str">
            <v>kg</v>
          </cell>
          <cell r="D1688">
            <v>119.99</v>
          </cell>
        </row>
        <row r="1689">
          <cell r="A1689" t="str">
            <v>1400978</v>
          </cell>
          <cell r="B1689" t="str">
            <v>Solda tipo MIG/MAG manual</v>
          </cell>
          <cell r="C1689" t="str">
            <v>kg</v>
          </cell>
          <cell r="D1689">
            <v>202.49</v>
          </cell>
        </row>
        <row r="1690">
          <cell r="A1690" t="str">
            <v>1513941</v>
          </cell>
          <cell r="B1690" t="str">
            <v>Contenção em areia-cimento ensacada com mistura de areia com 8% de cimento - confecção e assentamento</v>
          </cell>
          <cell r="C1690" t="str">
            <v>m³</v>
          </cell>
          <cell r="D1690">
            <v>506.04</v>
          </cell>
        </row>
        <row r="1691">
          <cell r="A1691" t="str">
            <v>1513940</v>
          </cell>
          <cell r="B1691" t="str">
            <v>Contenção em solo-cimento ensacado com mistura de solo de jazida com 8% de cimento - confecção e assentamento</v>
          </cell>
          <cell r="C1691" t="str">
            <v>m³</v>
          </cell>
          <cell r="D1691">
            <v>343.72</v>
          </cell>
        </row>
        <row r="1692">
          <cell r="A1692" t="str">
            <v>1505879</v>
          </cell>
          <cell r="B1692" t="str">
            <v>Enrocamento de pedra arrumada manualmente - pedra de mão comercial - fornecimento e assentamento</v>
          </cell>
          <cell r="C1692" t="str">
            <v>m³</v>
          </cell>
          <cell r="D1692">
            <v>286.36</v>
          </cell>
        </row>
        <row r="1693">
          <cell r="A1693" t="str">
            <v>1505878</v>
          </cell>
          <cell r="B1693" t="str">
            <v>Enrocamento de pedra arrumada manualmente - pedra de mão produzida - confecção e assentamento</v>
          </cell>
          <cell r="C1693" t="str">
            <v>m³</v>
          </cell>
          <cell r="D1693">
            <v>173.9</v>
          </cell>
        </row>
        <row r="1694">
          <cell r="A1694" t="str">
            <v>1505877</v>
          </cell>
          <cell r="B1694" t="str">
            <v>Enrocamento de pedra espalhada e compactada mecanicamente - pedra de mão comercial - fornecimento e assentamento</v>
          </cell>
          <cell r="C1694" t="str">
            <v>m³</v>
          </cell>
          <cell r="D1694">
            <v>185.02</v>
          </cell>
        </row>
        <row r="1695">
          <cell r="A1695" t="str">
            <v>1505860</v>
          </cell>
          <cell r="B1695" t="str">
            <v>Enrocamento de pedra jogada - pedra de mão comercial - fornecimento e assentamento</v>
          </cell>
          <cell r="C1695" t="str">
            <v>m³</v>
          </cell>
          <cell r="D1695">
            <v>187.92</v>
          </cell>
        </row>
        <row r="1696">
          <cell r="A1696" t="str">
            <v>1505859</v>
          </cell>
          <cell r="B1696" t="str">
            <v>Enrocamento de pedra jogada - pedra de mão produzida - confecção e assentamento</v>
          </cell>
          <cell r="C1696" t="str">
            <v>m³</v>
          </cell>
          <cell r="D1696">
            <v>94.21</v>
          </cell>
        </row>
        <row r="1697">
          <cell r="A1697" t="str">
            <v>1516204</v>
          </cell>
          <cell r="B1697" t="str">
            <v>Fabricação de blocos segmentais de face pré-moldados - C = 40 cm, L = 40 cm e H = 20 cm - massa de 25 kg</v>
          </cell>
          <cell r="C1697" t="str">
            <v>un</v>
          </cell>
          <cell r="D1697">
            <v>5.8</v>
          </cell>
        </row>
        <row r="1698">
          <cell r="A1698" t="str">
            <v>1516312</v>
          </cell>
          <cell r="B1698" t="str">
            <v>Geocélula em PEAD, paredes perfuradas, soldadas - altura de 100 mm e 1.206 cm² de área de célula - fornecimento e instalação</v>
          </cell>
          <cell r="C1698" t="str">
            <v>m²</v>
          </cell>
          <cell r="D1698">
            <v>43</v>
          </cell>
        </row>
        <row r="1699">
          <cell r="A1699" t="str">
            <v>1516304</v>
          </cell>
          <cell r="B1699" t="str">
            <v>Geocélula em PEAD, paredes perfuradas, soldadas - altura de 100 mm e 289 cm² de área de célula - fornecimento e instalação</v>
          </cell>
          <cell r="C1699" t="str">
            <v>m²</v>
          </cell>
          <cell r="D1699">
            <v>52.55</v>
          </cell>
        </row>
        <row r="1700">
          <cell r="A1700" t="str">
            <v>1516308</v>
          </cell>
          <cell r="B1700" t="str">
            <v>Geocélula em PEAD, paredes perfuradas, soldadas - altura de 100 mm e 460 cm² de área de célula - fornecimento e instalação</v>
          </cell>
          <cell r="C1700" t="str">
            <v>m²</v>
          </cell>
          <cell r="D1700">
            <v>42.93</v>
          </cell>
        </row>
        <row r="1701">
          <cell r="A1701" t="str">
            <v>1516313</v>
          </cell>
          <cell r="B1701" t="str">
            <v>Geocélula em PEAD, paredes perfuradas, soldadas - altura de 150 mm e 1.206 cm² de área de célula - fornecimento e instalação</v>
          </cell>
          <cell r="C1701" t="str">
            <v>m²</v>
          </cell>
          <cell r="D1701">
            <v>49.39</v>
          </cell>
        </row>
        <row r="1702">
          <cell r="A1702" t="str">
            <v>1516305</v>
          </cell>
          <cell r="B1702" t="str">
            <v>Geocélula em PEAD, paredes perfuradas, soldadas - altura de 150 mm e 289 cm² de área de célula - fornecimento e instalação</v>
          </cell>
          <cell r="C1702" t="str">
            <v>m²</v>
          </cell>
          <cell r="D1702">
            <v>63.16</v>
          </cell>
        </row>
        <row r="1703">
          <cell r="A1703" t="str">
            <v>1516309</v>
          </cell>
          <cell r="B1703" t="str">
            <v>Geocélula em PEAD, paredes perfuradas, soldadas - altura de 150 mm e 460 cm² de área de célula - fornecimento e instalação</v>
          </cell>
          <cell r="C1703" t="str">
            <v>m²</v>
          </cell>
          <cell r="D1703">
            <v>51.73</v>
          </cell>
        </row>
        <row r="1704">
          <cell r="A1704" t="str">
            <v>1516314</v>
          </cell>
          <cell r="B1704" t="str">
            <v>Geocélula em PEAD, paredes perfuradas, soldadas - altura de 200 mm e 1.206 cm² de área de célula - fornecimento e instalação</v>
          </cell>
          <cell r="C1704" t="str">
            <v>m²</v>
          </cell>
          <cell r="D1704">
            <v>56.99</v>
          </cell>
        </row>
        <row r="1705">
          <cell r="A1705" t="str">
            <v>1516306</v>
          </cell>
          <cell r="B1705" t="str">
            <v>Geocélula em PEAD, paredes perfuradas, soldadas - altura de 200 mm e 289 cm² de área de célula - fornecimento e instalação</v>
          </cell>
          <cell r="C1705" t="str">
            <v>m²</v>
          </cell>
          <cell r="D1705">
            <v>74.180000000000007</v>
          </cell>
        </row>
        <row r="1706">
          <cell r="A1706" t="str">
            <v>1516310</v>
          </cell>
          <cell r="B1706" t="str">
            <v>Geocélula em PEAD, paredes perfuradas, soldadas - altura de 200 mm e 460 cm² de área de célula - fornecimento e instalação</v>
          </cell>
          <cell r="C1706" t="str">
            <v>m²</v>
          </cell>
          <cell r="D1706">
            <v>60.44</v>
          </cell>
        </row>
        <row r="1707">
          <cell r="A1707" t="str">
            <v>1516311</v>
          </cell>
          <cell r="B1707" t="str">
            <v>Geocélula em PEAD, paredes perfuradas, soldadas - altura de 75 mm e 1.206 cm² de área de célula - fornecimento e instalação</v>
          </cell>
          <cell r="C1707" t="str">
            <v>m²</v>
          </cell>
          <cell r="D1707">
            <v>31.45</v>
          </cell>
        </row>
        <row r="1708">
          <cell r="A1708" t="str">
            <v>1516303</v>
          </cell>
          <cell r="B1708" t="str">
            <v>Geocélula em PEAD, paredes perfuradas, soldadas - altura de 75 mm e 289 cm² de área de célula - fornecimento e instalação</v>
          </cell>
          <cell r="C1708" t="str">
            <v>m²</v>
          </cell>
          <cell r="D1708">
            <v>41.99</v>
          </cell>
        </row>
        <row r="1709">
          <cell r="A1709" t="str">
            <v>1516307</v>
          </cell>
          <cell r="B1709" t="str">
            <v>Geocélula em PEAD, paredes perfuradas, soldadas - altura de 75 mm e 460 cm² de área de célula - fornecimento e instalação</v>
          </cell>
          <cell r="C1709" t="str">
            <v>m²</v>
          </cell>
          <cell r="D1709">
            <v>34.799999999999997</v>
          </cell>
        </row>
        <row r="1710">
          <cell r="A1710" t="str">
            <v>1516298</v>
          </cell>
          <cell r="B1710" t="str">
            <v>Geogrelha unidirecional com resistência à tração de 100 kN/m - fornecimento e instalação</v>
          </cell>
          <cell r="C1710" t="str">
            <v>m²</v>
          </cell>
          <cell r="D1710">
            <v>30.68</v>
          </cell>
        </row>
        <row r="1711">
          <cell r="A1711" t="str">
            <v>1516299</v>
          </cell>
          <cell r="B1711" t="str">
            <v>Geogrelha unidirecional com resistência à tração de 150 kN/m - fornecimento e instalação</v>
          </cell>
          <cell r="C1711" t="str">
            <v>m²</v>
          </cell>
          <cell r="D1711">
            <v>32.909999999999997</v>
          </cell>
        </row>
        <row r="1712">
          <cell r="A1712" t="str">
            <v>1516300</v>
          </cell>
          <cell r="B1712" t="str">
            <v>Geogrelha unidirecional com resistência à tração de 200 kN/m - fornecimento e instalação</v>
          </cell>
          <cell r="C1712" t="str">
            <v>m²</v>
          </cell>
          <cell r="D1712">
            <v>43.49</v>
          </cell>
        </row>
        <row r="1713">
          <cell r="A1713" t="str">
            <v>1516301</v>
          </cell>
          <cell r="B1713" t="str">
            <v>Geogrelha unidirecional com resistência à tração de 300 kN/m - fornecimento e instalação</v>
          </cell>
          <cell r="C1713" t="str">
            <v>m²</v>
          </cell>
          <cell r="D1713">
            <v>64.760000000000005</v>
          </cell>
        </row>
        <row r="1714">
          <cell r="A1714" t="str">
            <v>1516302</v>
          </cell>
          <cell r="B1714" t="str">
            <v>Geogrelha unidirecional com resistência à tração de 400 kN/m - fornecimento e instalação</v>
          </cell>
          <cell r="C1714" t="str">
            <v>m²</v>
          </cell>
          <cell r="D1714">
            <v>85.89</v>
          </cell>
        </row>
        <row r="1715">
          <cell r="A1715" t="str">
            <v>1516296</v>
          </cell>
          <cell r="B1715" t="str">
            <v>Geogrelha unidirecional com resistência à tração de 50 kN/m - fornecimento e instalação</v>
          </cell>
          <cell r="C1715" t="str">
            <v>m²</v>
          </cell>
          <cell r="D1715">
            <v>22.83</v>
          </cell>
        </row>
        <row r="1716">
          <cell r="A1716" t="str">
            <v>1516297</v>
          </cell>
          <cell r="B1716" t="str">
            <v>Geogrelha unidirecional com resistência à tração de 90 kN/m - fornecimento e instalação</v>
          </cell>
          <cell r="C1716" t="str">
            <v>m²</v>
          </cell>
          <cell r="D1716">
            <v>29.63</v>
          </cell>
        </row>
        <row r="1717">
          <cell r="A1717" t="str">
            <v>1505847</v>
          </cell>
          <cell r="B1717" t="str">
            <v>Muro em blocos segmentais de face pré-moldados - C = 40 cm, L = 40 cm, e H = 20 cm com altura de 4 a 6 m - confecção e assentamento</v>
          </cell>
          <cell r="C1717" t="str">
            <v>m²</v>
          </cell>
          <cell r="D1717">
            <v>181.56</v>
          </cell>
        </row>
        <row r="1718">
          <cell r="A1718" t="str">
            <v>1505848</v>
          </cell>
          <cell r="B1718" t="str">
            <v>Muro em blocos segmentais de face pré-moldados - C = 40 cm, L = 40 cm, e H = 20 cm com altura de 6 a 8 m - confecção e assentamento</v>
          </cell>
          <cell r="C1718" t="str">
            <v>m²</v>
          </cell>
          <cell r="D1718">
            <v>177.2</v>
          </cell>
        </row>
        <row r="1719">
          <cell r="A1719" t="str">
            <v>1505849</v>
          </cell>
          <cell r="B1719" t="str">
            <v>Muro em blocos segmentais de face pré-moldados - C = 40 cm, L = 40 cm, e H = 20 cm com altura de 8 a 10 m - confecção e assentamento</v>
          </cell>
          <cell r="C1719" t="str">
            <v>m²</v>
          </cell>
          <cell r="D1719">
            <v>174.78</v>
          </cell>
        </row>
        <row r="1720">
          <cell r="A1720" t="str">
            <v>1505930</v>
          </cell>
          <cell r="B1720" t="str">
            <v>Muro em blocos segmentais de face pré-moldados - C = 40 cm, L = 40 cm, e H = 20 cm com altura de até 4 m - confecção e assentamento</v>
          </cell>
          <cell r="C1720" t="str">
            <v>m²</v>
          </cell>
          <cell r="D1720">
            <v>204.43</v>
          </cell>
        </row>
        <row r="1721">
          <cell r="A1721" t="str">
            <v>1506055</v>
          </cell>
          <cell r="B1721" t="str">
            <v>Pedra argamassada com cimento e areia 1:3 - areia e pedra de mão comercial - fornecimento e assentamento</v>
          </cell>
          <cell r="C1721" t="str">
            <v>m³</v>
          </cell>
          <cell r="D1721">
            <v>427.08</v>
          </cell>
        </row>
        <row r="1722">
          <cell r="A1722" t="str">
            <v>1506056</v>
          </cell>
          <cell r="B1722" t="str">
            <v>Pedra argamassada com cimento e areia 1:3 - areia extraída e pedra de mão produzida - confecção e assentamento</v>
          </cell>
          <cell r="C1722" t="str">
            <v>m³</v>
          </cell>
          <cell r="D1722">
            <v>276.08</v>
          </cell>
        </row>
        <row r="1723">
          <cell r="A1723" t="str">
            <v>1513943</v>
          </cell>
          <cell r="B1723" t="str">
            <v>Proteção de taludes rochosos com telas metálicas - resistência longitudinal à tração de 121 kN/m - fornecimento e posicionamento - inclusive cabos de aço, grampos e clipes de junção</v>
          </cell>
          <cell r="C1723" t="str">
            <v>m²</v>
          </cell>
          <cell r="D1723">
            <v>201.03</v>
          </cell>
        </row>
        <row r="1724">
          <cell r="A1724" t="str">
            <v>1516318</v>
          </cell>
          <cell r="B1724" t="str">
            <v>Tela metálica dobrada em L para muro em solo reforçado - C = 200 cm, L = 40 cm e H = 40 cm - fornecimento e instalação</v>
          </cell>
          <cell r="C1724" t="str">
            <v>m²</v>
          </cell>
          <cell r="D1724">
            <v>614.32000000000005</v>
          </cell>
        </row>
        <row r="1725">
          <cell r="A1725" t="str">
            <v>1516317</v>
          </cell>
          <cell r="B1725" t="str">
            <v>Tela metálica dobrada em L para muro em solo reforçado - C = 200 cm, L = 50 cm e H = 50 cm - fornecimento e instalação</v>
          </cell>
          <cell r="C1725" t="str">
            <v>m²</v>
          </cell>
          <cell r="D1725">
            <v>551.95000000000005</v>
          </cell>
        </row>
        <row r="1726">
          <cell r="A1726" t="str">
            <v>1600965</v>
          </cell>
          <cell r="B1726" t="str">
            <v>Abertura em muro de alvenaria de pedra argamassada com martelete</v>
          </cell>
          <cell r="C1726" t="str">
            <v>m³</v>
          </cell>
          <cell r="D1726">
            <v>97.59</v>
          </cell>
        </row>
        <row r="1727">
          <cell r="A1727" t="str">
            <v>1600408</v>
          </cell>
          <cell r="B1727" t="str">
            <v>Apicoamento manual de concreto</v>
          </cell>
          <cell r="C1727" t="str">
            <v>m²</v>
          </cell>
          <cell r="D1727">
            <v>18.21</v>
          </cell>
        </row>
        <row r="1728">
          <cell r="A1728" t="str">
            <v>1600990</v>
          </cell>
          <cell r="B1728" t="str">
            <v>Demolição de concreto armado com martelete e corte oxiacetileno</v>
          </cell>
          <cell r="C1728" t="str">
            <v>m³</v>
          </cell>
          <cell r="D1728">
            <v>752.44</v>
          </cell>
        </row>
        <row r="1729">
          <cell r="A1729" t="str">
            <v>1600989</v>
          </cell>
          <cell r="B1729" t="str">
            <v>Demolição de concreto simples com martelete</v>
          </cell>
          <cell r="C1729" t="str">
            <v>m³</v>
          </cell>
          <cell r="D1729">
            <v>391.85</v>
          </cell>
        </row>
        <row r="1730">
          <cell r="A1730" t="str">
            <v>1600438</v>
          </cell>
          <cell r="B1730" t="str">
            <v>Demolição manual de concreto armado</v>
          </cell>
          <cell r="C1730" t="str">
            <v>m³</v>
          </cell>
          <cell r="D1730">
            <v>574.29</v>
          </cell>
        </row>
        <row r="1731">
          <cell r="A1731" t="str">
            <v>1600436</v>
          </cell>
          <cell r="B1731" t="str">
            <v>Demolição manual de concreto simples</v>
          </cell>
          <cell r="C1731" t="str">
            <v>m³</v>
          </cell>
          <cell r="D1731">
            <v>391.95</v>
          </cell>
        </row>
        <row r="1732">
          <cell r="A1732" t="str">
            <v>1600895</v>
          </cell>
          <cell r="B1732" t="str">
            <v>Demolição manual de construções provisórias de madeira - sem reaproveitamento</v>
          </cell>
          <cell r="C1732" t="str">
            <v>m²</v>
          </cell>
          <cell r="D1732">
            <v>14.11</v>
          </cell>
        </row>
        <row r="1733">
          <cell r="A1733" t="str">
            <v>1600897</v>
          </cell>
          <cell r="B1733" t="str">
            <v>Demolição manual de construções provisórias de madeira, sem fechamento lateral e sem pavimentação</v>
          </cell>
          <cell r="C1733" t="str">
            <v>m²</v>
          </cell>
          <cell r="D1733">
            <v>3.77</v>
          </cell>
        </row>
        <row r="1734">
          <cell r="A1734" t="str">
            <v>1619004</v>
          </cell>
          <cell r="B1734" t="str">
            <v>Demolição mecânica de alvenaria com carregadeira de pneus</v>
          </cell>
          <cell r="C1734" t="str">
            <v>m³</v>
          </cell>
          <cell r="D1734">
            <v>7.24</v>
          </cell>
        </row>
        <row r="1735">
          <cell r="A1735" t="str">
            <v>1600896</v>
          </cell>
          <cell r="B1735" t="str">
            <v>Demolição mecânica de alvenaria com escavadeira hidráulica</v>
          </cell>
          <cell r="C1735" t="str">
            <v>m²</v>
          </cell>
          <cell r="D1735">
            <v>16.02</v>
          </cell>
        </row>
        <row r="1736">
          <cell r="A1736" t="str">
            <v>1619003</v>
          </cell>
          <cell r="B1736" t="str">
            <v>Demolição mecânica de concreto armado com escavadeira hidráulica</v>
          </cell>
          <cell r="C1736" t="str">
            <v>m³</v>
          </cell>
          <cell r="D1736">
            <v>59.81</v>
          </cell>
        </row>
        <row r="1737">
          <cell r="A1737" t="str">
            <v>1619006</v>
          </cell>
          <cell r="B1737" t="str">
            <v>Demolição mecânica de concreto simples com escavadeira hidráulica</v>
          </cell>
          <cell r="C1737" t="str">
            <v>m³</v>
          </cell>
          <cell r="D1737">
            <v>43.59</v>
          </cell>
        </row>
        <row r="1738">
          <cell r="A1738" t="str">
            <v>1600414</v>
          </cell>
          <cell r="B1738" t="str">
            <v>Fresagem de piso de concreto</v>
          </cell>
          <cell r="C1738" t="str">
            <v>m²</v>
          </cell>
          <cell r="D1738">
            <v>1.1299999999999999</v>
          </cell>
        </row>
        <row r="1739">
          <cell r="A1739" t="str">
            <v>1608148</v>
          </cell>
          <cell r="B1739" t="str">
            <v>Perfuração em concreto com coroa diamantada - D = 100 mm</v>
          </cell>
          <cell r="C1739" t="str">
            <v>m</v>
          </cell>
          <cell r="D1739">
            <v>238.75</v>
          </cell>
        </row>
        <row r="1740">
          <cell r="A1740" t="str">
            <v>1608021</v>
          </cell>
          <cell r="B1740" t="str">
            <v>Perfuração em concreto com coroa diamantada - D = 16 mm</v>
          </cell>
          <cell r="C1740" t="str">
            <v>m</v>
          </cell>
          <cell r="D1740">
            <v>70.98</v>
          </cell>
        </row>
        <row r="1741">
          <cell r="A1741" t="str">
            <v>1608024</v>
          </cell>
          <cell r="B1741" t="str">
            <v>Perfuração em concreto com coroa diamantada - D = 20 mm</v>
          </cell>
          <cell r="C1741" t="str">
            <v>m</v>
          </cell>
          <cell r="D1741">
            <v>73.790000000000006</v>
          </cell>
        </row>
        <row r="1742">
          <cell r="A1742" t="str">
            <v>1608026</v>
          </cell>
          <cell r="B1742" t="str">
            <v>Perfuração em concreto com coroa diamantada - D = 25 mm</v>
          </cell>
          <cell r="C1742" t="str">
            <v>m</v>
          </cell>
          <cell r="D1742">
            <v>85.4</v>
          </cell>
        </row>
        <row r="1743">
          <cell r="A1743" t="str">
            <v>1608142</v>
          </cell>
          <cell r="B1743" t="str">
            <v>Perfuração em concreto com coroa diamantada - D = 32 mm</v>
          </cell>
          <cell r="C1743" t="str">
            <v>m</v>
          </cell>
          <cell r="D1743">
            <v>99.73</v>
          </cell>
        </row>
        <row r="1744">
          <cell r="A1744" t="str">
            <v>1608143</v>
          </cell>
          <cell r="B1744" t="str">
            <v>Perfuração em concreto com coroa diamantada - D = 38 mm</v>
          </cell>
          <cell r="C1744" t="str">
            <v>m</v>
          </cell>
          <cell r="D1744">
            <v>103.18</v>
          </cell>
        </row>
        <row r="1745">
          <cell r="A1745" t="str">
            <v>1608144</v>
          </cell>
          <cell r="B1745" t="str">
            <v>Perfuração em concreto com coroa diamantada - D = 44 mm</v>
          </cell>
          <cell r="C1745" t="str">
            <v>m</v>
          </cell>
          <cell r="D1745">
            <v>111.43</v>
          </cell>
        </row>
        <row r="1746">
          <cell r="A1746" t="str">
            <v>1608145</v>
          </cell>
          <cell r="B1746" t="str">
            <v>Perfuração em concreto com coroa diamantada - D = 50 mm</v>
          </cell>
          <cell r="C1746" t="str">
            <v>m</v>
          </cell>
          <cell r="D1746">
            <v>115.98</v>
          </cell>
        </row>
        <row r="1747">
          <cell r="A1747" t="str">
            <v>1608146</v>
          </cell>
          <cell r="B1747" t="str">
            <v>Perfuração em concreto com coroa diamantada - D = 63 mm</v>
          </cell>
          <cell r="C1747" t="str">
            <v>m</v>
          </cell>
          <cell r="D1747">
            <v>133.38</v>
          </cell>
        </row>
        <row r="1748">
          <cell r="A1748" t="str">
            <v>1608147</v>
          </cell>
          <cell r="B1748" t="str">
            <v>Perfuração em concreto com coroa diamantada - D = 75 mm</v>
          </cell>
          <cell r="C1748" t="str">
            <v>m</v>
          </cell>
          <cell r="D1748">
            <v>177.83</v>
          </cell>
        </row>
        <row r="1749">
          <cell r="A1749" t="str">
            <v>1608019</v>
          </cell>
          <cell r="B1749" t="str">
            <v>Perfuração em concreto com martelete elétrico - D = 10 mm</v>
          </cell>
          <cell r="C1749" t="str">
            <v>m</v>
          </cell>
          <cell r="D1749">
            <v>18.829999999999998</v>
          </cell>
        </row>
        <row r="1750">
          <cell r="A1750" t="str">
            <v>1608020</v>
          </cell>
          <cell r="B1750" t="str">
            <v>Perfuração em concreto com martelete elétrico - D = 13,0 mm</v>
          </cell>
          <cell r="C1750" t="str">
            <v>m</v>
          </cell>
          <cell r="D1750">
            <v>29.96</v>
          </cell>
        </row>
        <row r="1751">
          <cell r="A1751" t="str">
            <v>1608025</v>
          </cell>
          <cell r="B1751" t="str">
            <v>Perfuração em concreto com martelete elétrico - D = 14 mm</v>
          </cell>
          <cell r="C1751" t="str">
            <v>m</v>
          </cell>
          <cell r="D1751">
            <v>36.630000000000003</v>
          </cell>
        </row>
        <row r="1752">
          <cell r="A1752" t="str">
            <v>1600966</v>
          </cell>
          <cell r="B1752" t="str">
            <v>Remoção de cerca com mourões de concreto</v>
          </cell>
          <cell r="C1752" t="str">
            <v>m</v>
          </cell>
          <cell r="D1752">
            <v>0.74</v>
          </cell>
        </row>
        <row r="1753">
          <cell r="A1753" t="str">
            <v>1600898</v>
          </cell>
          <cell r="B1753" t="str">
            <v>Remoção de painel publicitário, tipo outdoor, com estrutura e suportes em madeira</v>
          </cell>
          <cell r="C1753" t="str">
            <v>m²</v>
          </cell>
          <cell r="D1753">
            <v>11.58</v>
          </cell>
        </row>
        <row r="1754">
          <cell r="A1754" t="str">
            <v>1600441</v>
          </cell>
          <cell r="B1754" t="str">
            <v>Remoção de paralelepípedos</v>
          </cell>
          <cell r="C1754" t="str">
            <v>m²</v>
          </cell>
          <cell r="D1754">
            <v>3.94</v>
          </cell>
        </row>
        <row r="1755">
          <cell r="A1755" t="str">
            <v>1600404</v>
          </cell>
          <cell r="B1755" t="str">
            <v>Remoção de tubos de concreto com diâmetro de 0,40 m a 1,00 m em valas e bueiros</v>
          </cell>
          <cell r="C1755" t="str">
            <v>m</v>
          </cell>
          <cell r="D1755">
            <v>9.68</v>
          </cell>
        </row>
        <row r="1756">
          <cell r="A1756" t="str">
            <v>1600405</v>
          </cell>
          <cell r="B1756" t="str">
            <v>Remoção de tubos de concreto com diâmetro de 1,20 m a 1,50 m em valas e bueiros</v>
          </cell>
          <cell r="C1756" t="str">
            <v>m</v>
          </cell>
          <cell r="D1756">
            <v>10.78</v>
          </cell>
        </row>
        <row r="1757">
          <cell r="A1757" t="str">
            <v>1716605</v>
          </cell>
          <cell r="B1757" t="str">
            <v>Derrocagem subaquática de material de 3ª categoria - carga e limpeza - plataforma com clamshell - flutuante e batelão rebocado de 100 t montado na obra - DMT até 200 m</v>
          </cell>
          <cell r="C1757" t="str">
            <v>m³</v>
          </cell>
          <cell r="D1757">
            <v>113.96</v>
          </cell>
        </row>
        <row r="1758">
          <cell r="A1758" t="str">
            <v>1716610</v>
          </cell>
          <cell r="B1758" t="str">
            <v>Derrocagem subaquática de material de 3ª categoria - carga e limpeza - plataforma com clamshell - flutuante e batelão rebocado de 100 t montado na obra - DMT de 1.000 a 1200 m</v>
          </cell>
          <cell r="C1758" t="str">
            <v>m³</v>
          </cell>
          <cell r="D1758">
            <v>118.35</v>
          </cell>
        </row>
        <row r="1759">
          <cell r="A1759" t="str">
            <v>1716611</v>
          </cell>
          <cell r="B1759" t="str">
            <v>Derrocagem subaquática de material de 3ª categoria - carga e limpeza - plataforma com clamshell - flutuante e batelão rebocado de 100 t montado na obra - DMT de 1.200 a 1.400 m</v>
          </cell>
          <cell r="C1759" t="str">
            <v>m³</v>
          </cell>
          <cell r="D1759">
            <v>118.9</v>
          </cell>
        </row>
        <row r="1760">
          <cell r="A1760" t="str">
            <v>1716612</v>
          </cell>
          <cell r="B1760" t="str">
            <v>Derrocagem subaquática de material de 3ª categoria - carga e limpeza - plataforma com clamshell - flutuante e batelão rebocado de 100 t montado na obra - DMT de 1.400 a 1.600 m</v>
          </cell>
          <cell r="C1760" t="str">
            <v>m³</v>
          </cell>
          <cell r="D1760">
            <v>119.45</v>
          </cell>
        </row>
        <row r="1761">
          <cell r="A1761" t="str">
            <v>1716613</v>
          </cell>
          <cell r="B1761" t="str">
            <v>Derrocagem subaquática de material de 3ª categoria - carga e limpeza - plataforma com clamshell - flutuante e batelão rebocado de 100 t montado na obra - DMT de 1.600 a 1.800 m</v>
          </cell>
          <cell r="C1761" t="str">
            <v>m³</v>
          </cell>
          <cell r="D1761">
            <v>120</v>
          </cell>
        </row>
        <row r="1762">
          <cell r="A1762" t="str">
            <v>1716614</v>
          </cell>
          <cell r="B1762" t="str">
            <v>Derrocagem subaquática de material de 3ª categoria - carga e limpeza - plataforma com clamshell - flutuante e batelão rebocado de 100 t montado na obra - DMT de 1.800 a 2.000 m</v>
          </cell>
          <cell r="C1762" t="str">
            <v>m³</v>
          </cell>
          <cell r="D1762">
            <v>121.1</v>
          </cell>
        </row>
        <row r="1763">
          <cell r="A1763" t="str">
            <v>1716615</v>
          </cell>
          <cell r="B1763" t="str">
            <v>Derrocagem subaquática de material de 3ª categoria - carga e limpeza - plataforma com clamshell - flutuante e batelão rebocado de 100 t montado na obra - DMT de 2.000 a 2.500 m</v>
          </cell>
          <cell r="C1763" t="str">
            <v>m³</v>
          </cell>
          <cell r="D1763">
            <v>122.2</v>
          </cell>
        </row>
        <row r="1764">
          <cell r="A1764" t="str">
            <v>1716616</v>
          </cell>
          <cell r="B1764" t="str">
            <v>Derrocagem subaquática de material de 3ª categoria - carga e limpeza - plataforma com clamshell - flutuante e batelão rebocado de 100 t montado na obra - DMT de 2.500 a 3.000 m</v>
          </cell>
          <cell r="C1764" t="str">
            <v>m³</v>
          </cell>
          <cell r="D1764">
            <v>123.84</v>
          </cell>
        </row>
        <row r="1765">
          <cell r="A1765" t="str">
            <v>1716606</v>
          </cell>
          <cell r="B1765" t="str">
            <v>Derrocagem subaquática de material de 3ª categoria - carga e limpeza - plataforma com clamshell - flutuante e batelão rebocado de 100 t montado na obra - DMT de 200 a 400 m</v>
          </cell>
          <cell r="C1765" t="str">
            <v>m³</v>
          </cell>
          <cell r="D1765">
            <v>115.61</v>
          </cell>
        </row>
        <row r="1766">
          <cell r="A1766" t="str">
            <v>1716617</v>
          </cell>
          <cell r="B1766" t="str">
            <v>Derrocagem subaquática de material de 3ª categoria - carga e limpeza - plataforma com clamshell - flutuante e batelão rebocado de 100 t montado na obra - DMT de 3.000 m</v>
          </cell>
          <cell r="C1766" t="str">
            <v>m³</v>
          </cell>
          <cell r="D1766">
            <v>124.94</v>
          </cell>
        </row>
        <row r="1767">
          <cell r="A1767" t="str">
            <v>1716607</v>
          </cell>
          <cell r="B1767" t="str">
            <v>Derrocagem subaquática de material de 3ª categoria - carga e limpeza - plataforma com clamshell - flutuante e batelão rebocado de 100 t montado na obra - DMT de 400 a 600 m</v>
          </cell>
          <cell r="C1767" t="str">
            <v>m³</v>
          </cell>
          <cell r="D1767">
            <v>116.16</v>
          </cell>
        </row>
        <row r="1768">
          <cell r="A1768" t="str">
            <v>1716608</v>
          </cell>
          <cell r="B1768" t="str">
            <v>Derrocagem subaquática de material de 3ª categoria - carga e limpeza - plataforma com clamshell - flutuante e batelão rebocado de 100 t montado na obra - DMT de 600 a 800 m</v>
          </cell>
          <cell r="C1768" t="str">
            <v>m³</v>
          </cell>
          <cell r="D1768">
            <v>117.26</v>
          </cell>
        </row>
        <row r="1769">
          <cell r="A1769" t="str">
            <v>1716609</v>
          </cell>
          <cell r="B1769" t="str">
            <v>Derrocagem subaquática de material de 3ª categoria - carga e limpeza - plataforma com clamshell - flutuante e batelão rebocado de 100 t montado na obra - DMT de 800 a 1.000 m</v>
          </cell>
          <cell r="C1769" t="str">
            <v>m³</v>
          </cell>
          <cell r="D1769">
            <v>117.81</v>
          </cell>
        </row>
        <row r="1770">
          <cell r="A1770" t="str">
            <v>1716604</v>
          </cell>
          <cell r="B1770" t="str">
            <v>Derrocagem subaquática de material de 3ª categoria - carga e limpeza - plataforma com clamshell - flutuante montado na obra - sem transporte</v>
          </cell>
          <cell r="C1770" t="str">
            <v>m³</v>
          </cell>
          <cell r="D1770">
            <v>65.239999999999995</v>
          </cell>
        </row>
        <row r="1771">
          <cell r="A1771" t="str">
            <v>1716623</v>
          </cell>
          <cell r="B1771" t="str">
            <v>Derrocagem subaquática de material de 3ª categoria - carga e limpeza - plataforma flutuante com clamshell - sem transporte</v>
          </cell>
          <cell r="C1771" t="str">
            <v>m³</v>
          </cell>
          <cell r="D1771">
            <v>63.96</v>
          </cell>
        </row>
        <row r="1772">
          <cell r="A1772" t="str">
            <v>1716624</v>
          </cell>
          <cell r="B1772" t="str">
            <v>Derrocagem subaquática de material de 3ª categoria - carga e limpeza - plataforma flutuante com clamshell e batelão rebocado de 100 t - DMT até 200 m</v>
          </cell>
          <cell r="C1772" t="str">
            <v>m³</v>
          </cell>
          <cell r="D1772">
            <v>112.68</v>
          </cell>
        </row>
        <row r="1773">
          <cell r="A1773" t="str">
            <v>1716629</v>
          </cell>
          <cell r="B1773" t="str">
            <v>Derrocagem subaquática de material de 3ª categoria - carga e limpeza - plataforma flutuante com clamshell e batelão rebocado de 100 t - DMT de 1.000 a 1.200 m</v>
          </cell>
          <cell r="C1773" t="str">
            <v>m³</v>
          </cell>
          <cell r="D1773">
            <v>117.07</v>
          </cell>
        </row>
        <row r="1774">
          <cell r="A1774" t="str">
            <v>1716630</v>
          </cell>
          <cell r="B1774" t="str">
            <v>Derrocagem subaquática de material de 3ª categoria - carga e limpeza - plataforma flutuante com clamshell e batelão rebocado de 100 t - DMT de 1.200 a 1.400 m</v>
          </cell>
          <cell r="C1774" t="str">
            <v>m³</v>
          </cell>
          <cell r="D1774">
            <v>117.62</v>
          </cell>
        </row>
        <row r="1775">
          <cell r="A1775" t="str">
            <v>1716631</v>
          </cell>
          <cell r="B1775" t="str">
            <v>Derrocagem subaquática de material de 3ª categoria - carga e limpeza - plataforma flutuante com clamshell e batelão rebocado de 100 t - DMT de 1.400 a 1.600 m</v>
          </cell>
          <cell r="C1775" t="str">
            <v>m³</v>
          </cell>
          <cell r="D1775">
            <v>118.17</v>
          </cell>
        </row>
        <row r="1776">
          <cell r="A1776" t="str">
            <v>1716632</v>
          </cell>
          <cell r="B1776" t="str">
            <v>Derrocagem subaquática de material de 3ª categoria - carga e limpeza - plataforma flutuante com clamshell e batelão rebocado de 100 t - DMT de 1.600 a 1.800 m</v>
          </cell>
          <cell r="C1776" t="str">
            <v>m³</v>
          </cell>
          <cell r="D1776">
            <v>118.71</v>
          </cell>
        </row>
        <row r="1777">
          <cell r="A1777" t="str">
            <v>1716633</v>
          </cell>
          <cell r="B1777" t="str">
            <v>Derrocagem subaquática de material de 3ª categoria - carga e limpeza - plataforma flutuante com clamshell e batelão rebocado de 100 t - DMT de 1.800 a 2.000 m</v>
          </cell>
          <cell r="C1777" t="str">
            <v>m³</v>
          </cell>
          <cell r="D1777">
            <v>119.81</v>
          </cell>
        </row>
        <row r="1778">
          <cell r="A1778" t="str">
            <v>1716634</v>
          </cell>
          <cell r="B1778" t="str">
            <v>Derrocagem subaquática de material de 3ª categoria - carga e limpeza - plataforma flutuante com clamshell e batelão rebocado de 100 t - DMT de 2.000 a 2.500 m</v>
          </cell>
          <cell r="C1778" t="str">
            <v>m³</v>
          </cell>
          <cell r="D1778">
            <v>120.91</v>
          </cell>
        </row>
        <row r="1779">
          <cell r="A1779" t="str">
            <v>1716635</v>
          </cell>
          <cell r="B1779" t="str">
            <v>Derrocagem subaquática de material de 3ª categoria - carga e limpeza - plataforma flutuante com clamshell e batelão rebocado de 100 t - DMT de 2.500 a 3.000 m</v>
          </cell>
          <cell r="C1779" t="str">
            <v>m³</v>
          </cell>
          <cell r="D1779">
            <v>122.56</v>
          </cell>
        </row>
        <row r="1780">
          <cell r="A1780" t="str">
            <v>1716625</v>
          </cell>
          <cell r="B1780" t="str">
            <v>Derrocagem subaquática de material de 3ª categoria - carga e limpeza - plataforma flutuante com clamshell e batelão rebocado de 100 t - DMT de 200 a 400 m</v>
          </cell>
          <cell r="C1780" t="str">
            <v>m³</v>
          </cell>
          <cell r="D1780">
            <v>114.32</v>
          </cell>
        </row>
        <row r="1781">
          <cell r="A1781" t="str">
            <v>1716636</v>
          </cell>
          <cell r="B1781" t="str">
            <v>Derrocagem subaquática de material de 3ª categoria - carga e limpeza - plataforma flutuante com clamshell e batelão rebocado de 100 t - DMT de 3.000 m</v>
          </cell>
          <cell r="C1781" t="str">
            <v>m³</v>
          </cell>
          <cell r="D1781">
            <v>123.66</v>
          </cell>
        </row>
        <row r="1782">
          <cell r="A1782" t="str">
            <v>1716626</v>
          </cell>
          <cell r="B1782" t="str">
            <v>Derrocagem subaquática de material de 3ª categoria - carga e limpeza - plataforma flutuante com clamshell e batelão rebocado de 100 t - DMT de 400 a 600 m</v>
          </cell>
          <cell r="C1782" t="str">
            <v>m³</v>
          </cell>
          <cell r="D1782">
            <v>114.87</v>
          </cell>
        </row>
        <row r="1783">
          <cell r="A1783" t="str">
            <v>1716627</v>
          </cell>
          <cell r="B1783" t="str">
            <v>Derrocagem subaquática de material de 3ª categoria - carga e limpeza - plataforma flutuante com clamshell e batelão rebocado de 100 t - DMT de 600 a 800 m</v>
          </cell>
          <cell r="C1783" t="str">
            <v>m³</v>
          </cell>
          <cell r="D1783">
            <v>115.97</v>
          </cell>
        </row>
        <row r="1784">
          <cell r="A1784" t="str">
            <v>1716628</v>
          </cell>
          <cell r="B1784" t="str">
            <v>Derrocagem subaquática de material de 3ª categoria - carga e limpeza - plataforma flutuante com clamshell e batelão rebocado de 100 t - DMT de 800 a 1.000 m</v>
          </cell>
          <cell r="C1784" t="str">
            <v>m³</v>
          </cell>
          <cell r="D1784">
            <v>116.52</v>
          </cell>
        </row>
        <row r="1785">
          <cell r="A1785" t="str">
            <v>1716640</v>
          </cell>
          <cell r="B1785" t="str">
            <v>Derrocagem subaquática de material de 3ª categoria - carga e limpeza com draga backhoe de 7 m³ - sem transporte</v>
          </cell>
          <cell r="C1785" t="str">
            <v>m³</v>
          </cell>
          <cell r="D1785">
            <v>34.58</v>
          </cell>
        </row>
        <row r="1786">
          <cell r="A1786" t="str">
            <v>1716641</v>
          </cell>
          <cell r="B1786" t="str">
            <v>Derrocagem subaquática de material de 3ª categoria - carga e limpeza com draga backhoe de 7 m³ - transporte com batelão autopropelido de 300 m³ - DMT até 200 m</v>
          </cell>
          <cell r="C1786" t="str">
            <v>m³</v>
          </cell>
          <cell r="D1786">
            <v>43.97</v>
          </cell>
        </row>
        <row r="1787">
          <cell r="A1787" t="str">
            <v>1716646</v>
          </cell>
          <cell r="B1787" t="str">
            <v>Derrocagem subaquática de material de 3ª categoria - carga e limpeza com draga backhoe de 7 m³ - transporte com batelão autopropelido de 300 m³ - DMT de 1.000 a 1.200 m</v>
          </cell>
          <cell r="C1787" t="str">
            <v>m³</v>
          </cell>
          <cell r="D1787">
            <v>44.57</v>
          </cell>
        </row>
        <row r="1788">
          <cell r="A1788" t="str">
            <v>1716647</v>
          </cell>
          <cell r="B1788" t="str">
            <v>Derrocagem subaquática de material de 3ª categoria - carga e limpeza com draga backhoe de 7 m³ - transporte com batelão autopropelido de 300 m³ - DMT de 1.200 a 1.400 m</v>
          </cell>
          <cell r="C1788" t="str">
            <v>m³</v>
          </cell>
          <cell r="D1788">
            <v>44.63</v>
          </cell>
        </row>
        <row r="1789">
          <cell r="A1789" t="str">
            <v>1716648</v>
          </cell>
          <cell r="B1789" t="str">
            <v>Derrocagem subaquática de material de 3ª categoria - carga e limpeza com draga backhoe de 7 m³ - transporte com batelão autopropelido de 300 m³ - DMT de 1.400 a 1.600 m</v>
          </cell>
          <cell r="C1789" t="str">
            <v>m³</v>
          </cell>
          <cell r="D1789">
            <v>44.75</v>
          </cell>
        </row>
        <row r="1790">
          <cell r="A1790" t="str">
            <v>1716649</v>
          </cell>
          <cell r="B1790" t="str">
            <v>Derrocagem subaquática de material de 3ª categoria - carga e limpeza com draga backhoe de 7 m³ - transporte com batelão autopropelido de 300 m³ - DMT de 1.600 a 1.800 m</v>
          </cell>
          <cell r="C1790" t="str">
            <v>m³</v>
          </cell>
          <cell r="D1790">
            <v>44.8</v>
          </cell>
        </row>
        <row r="1791">
          <cell r="A1791" t="str">
            <v>1716650</v>
          </cell>
          <cell r="B1791" t="str">
            <v>Derrocagem subaquática de material de 3ª categoria - carga e limpeza com draga backhoe de 7 m³ - transporte com batelão autopropelido de 300 m³ - DMT de 1.800 a 2.000 m</v>
          </cell>
          <cell r="C1791" t="str">
            <v>m³</v>
          </cell>
          <cell r="D1791">
            <v>44.92</v>
          </cell>
        </row>
        <row r="1792">
          <cell r="A1792" t="str">
            <v>1716651</v>
          </cell>
          <cell r="B1792" t="str">
            <v>Derrocagem subaquática de material de 3ª categoria - carga e limpeza com draga backhoe de 7 m³ - transporte com batelão autopropelido de 300 m³ - DMT de 2.000 a 2.500 m</v>
          </cell>
          <cell r="C1792" t="str">
            <v>m³</v>
          </cell>
          <cell r="D1792">
            <v>45.04</v>
          </cell>
        </row>
        <row r="1793">
          <cell r="A1793" t="str">
            <v>1716652</v>
          </cell>
          <cell r="B1793" t="str">
            <v>Derrocagem subaquática de material de 3ª categoria - carga e limpeza com draga backhoe de 7 m³ - transporte com batelão autopropelido de 300 m³ - DMT de 2.500 a 3.000 m</v>
          </cell>
          <cell r="C1793" t="str">
            <v>m³</v>
          </cell>
          <cell r="D1793">
            <v>45.28</v>
          </cell>
        </row>
        <row r="1794">
          <cell r="A1794" t="str">
            <v>1716642</v>
          </cell>
          <cell r="B1794" t="str">
            <v>Derrocagem subaquática de material de 3ª categoria - carga e limpeza com draga backhoe de 7 m³ - transporte com batelão autopropelido de 300 m³ - DMT de 200 a 400 m</v>
          </cell>
          <cell r="C1794" t="str">
            <v>m³</v>
          </cell>
          <cell r="D1794">
            <v>44.15</v>
          </cell>
        </row>
        <row r="1795">
          <cell r="A1795" t="str">
            <v>1716653</v>
          </cell>
          <cell r="B1795" t="str">
            <v>Derrocagem subaquática de material de 3ª categoria - carga e limpeza com draga backhoe de 7 m³ - transporte com batelão autopropelido de 300 m³ - DMT de 3.000 m</v>
          </cell>
          <cell r="C1795" t="str">
            <v>m³</v>
          </cell>
          <cell r="D1795">
            <v>45.46</v>
          </cell>
        </row>
        <row r="1796">
          <cell r="A1796" t="str">
            <v>1716643</v>
          </cell>
          <cell r="B1796" t="str">
            <v>Derrocagem subaquática de material de 3ª categoria - carga e limpeza com draga backhoe de 7 m³ - transporte com batelão autopropelido de 300 m³ - DMT de 400 a 600 m</v>
          </cell>
          <cell r="C1796" t="str">
            <v>m³</v>
          </cell>
          <cell r="D1796">
            <v>44.27</v>
          </cell>
        </row>
        <row r="1797">
          <cell r="A1797" t="str">
            <v>1716644</v>
          </cell>
          <cell r="B1797" t="str">
            <v>Derrocagem subaquática de material de 3ª categoria - carga e limpeza com draga backhoe de 7 m³ - transporte com batelão autopropelido de 300 m³ - DMT de 600 a 800 m</v>
          </cell>
          <cell r="C1797" t="str">
            <v>m³</v>
          </cell>
          <cell r="D1797">
            <v>44.39</v>
          </cell>
        </row>
        <row r="1798">
          <cell r="A1798" t="str">
            <v>1716645</v>
          </cell>
          <cell r="B1798" t="str">
            <v>Derrocagem subaquática de material de 3ª categoria - carga e limpeza com draga backhoe de 7 m³ - transporte com batelão autopropelido de 300 m³ - DMT de 800 a 1.000 m</v>
          </cell>
          <cell r="C1798" t="str">
            <v>m³</v>
          </cell>
          <cell r="D1798">
            <v>44.45</v>
          </cell>
        </row>
        <row r="1799">
          <cell r="A1799" t="str">
            <v>1716622</v>
          </cell>
          <cell r="B1799" t="str">
            <v>Derrocagem subaquática de material de 3ª categoria - malha de 1,5 m² - perfuração e detonação - plataforma autoelevatória com três torres de perfuração</v>
          </cell>
          <cell r="C1799" t="str">
            <v>m³</v>
          </cell>
          <cell r="D1799">
            <v>88</v>
          </cell>
        </row>
        <row r="1800">
          <cell r="A1800" t="str">
            <v>1716603</v>
          </cell>
          <cell r="B1800" t="str">
            <v>Derrocagem subaquática de material de 3ª categoria - malha de 1,5 m² - perfuração e detonação - plataforma autoelevatória montada na obra com três torres de perfuração</v>
          </cell>
          <cell r="C1800" t="str">
            <v>m³</v>
          </cell>
          <cell r="D1800">
            <v>88</v>
          </cell>
        </row>
        <row r="1801">
          <cell r="A1801" t="str">
            <v>1716620</v>
          </cell>
          <cell r="B1801" t="str">
            <v>Derrocagem subaquática de material de 3ª categoria - malha de 1,5 m² - perfuração e detonação - plataforma flutuante com duas torres de perfuração</v>
          </cell>
          <cell r="C1801" t="str">
            <v>m³</v>
          </cell>
          <cell r="D1801">
            <v>120.19</v>
          </cell>
        </row>
        <row r="1802">
          <cell r="A1802" t="str">
            <v>1716621</v>
          </cell>
          <cell r="B1802" t="str">
            <v>Derrocagem subaquática de material de 3ª categoria - malha de 1,5 m² - perfuração e detonação - plataforma flutuante com três torres de perfuração</v>
          </cell>
          <cell r="C1802" t="str">
            <v>m³</v>
          </cell>
          <cell r="D1802">
            <v>94.48</v>
          </cell>
        </row>
        <row r="1803">
          <cell r="A1803" t="str">
            <v>1716619</v>
          </cell>
          <cell r="B1803" t="str">
            <v>Derrocagem subaquática de material de 3ª categoria - malha de 1,5 m² - perfuração e detonação - plataforma flutuante com uma torre de perfuração</v>
          </cell>
          <cell r="C1803" t="str">
            <v>m³</v>
          </cell>
          <cell r="D1803">
            <v>197.38</v>
          </cell>
        </row>
        <row r="1804">
          <cell r="A1804" t="str">
            <v>1716601</v>
          </cell>
          <cell r="B1804" t="str">
            <v>Derrocagem subaquática de material de 3ª categoria - malha de 1,5 m² - perfuração e detonação - plataforma montada na obra com duas torres de perfuração</v>
          </cell>
          <cell r="C1804" t="str">
            <v>m³</v>
          </cell>
          <cell r="D1804">
            <v>121.91</v>
          </cell>
        </row>
        <row r="1805">
          <cell r="A1805" t="str">
            <v>1716602</v>
          </cell>
          <cell r="B1805" t="str">
            <v>Derrocagem subaquática de material de 3ª categoria - malha de 1,5 m² - perfuração e detonação - plataforma montada na obra com três torres de perfuração</v>
          </cell>
          <cell r="C1805" t="str">
            <v>m³</v>
          </cell>
          <cell r="D1805">
            <v>95.63</v>
          </cell>
        </row>
        <row r="1806">
          <cell r="A1806" t="str">
            <v>1716600</v>
          </cell>
          <cell r="B1806" t="str">
            <v>Derrocagem subaquática de material de 3ª categoria - malha de 1,5 m² - perfuração e detonação - plataforma montada na obra com uma torre de perfuração</v>
          </cell>
          <cell r="C1806" t="str">
            <v>m³</v>
          </cell>
          <cell r="D1806">
            <v>200.83</v>
          </cell>
        </row>
        <row r="1807">
          <cell r="A1807" t="str">
            <v>1716655</v>
          </cell>
          <cell r="B1807" t="str">
            <v>Derrocagem subaquática de material de 3ª categoria - malha de 2,5 m² - perfuração e detonação - plataforma com duas torres de perfuração</v>
          </cell>
          <cell r="C1807" t="str">
            <v>m³</v>
          </cell>
          <cell r="D1807">
            <v>70.930000000000007</v>
          </cell>
        </row>
        <row r="1808">
          <cell r="A1808" t="str">
            <v>1716639</v>
          </cell>
          <cell r="B1808" t="str">
            <v>Derrocagem subaquática de material de 3ª categoria - malha de 4,0 m² - perfuração e detonação - plataforma com duas torres de perfuração</v>
          </cell>
          <cell r="C1808" t="str">
            <v>m³</v>
          </cell>
          <cell r="D1808">
            <v>50.05</v>
          </cell>
        </row>
        <row r="1809">
          <cell r="A1809" t="str">
            <v>1801636</v>
          </cell>
          <cell r="B1809" t="str">
            <v>Levantamento batimétrico monofeixe longitudinal</v>
          </cell>
          <cell r="C1809" t="str">
            <v>km</v>
          </cell>
          <cell r="D1809">
            <v>19.68</v>
          </cell>
        </row>
        <row r="1810">
          <cell r="A1810" t="str">
            <v>1801637</v>
          </cell>
          <cell r="B1810" t="str">
            <v>Levantamento batimétrico monofeixe transversal</v>
          </cell>
          <cell r="C1810" t="str">
            <v>km</v>
          </cell>
          <cell r="D1810">
            <v>26.24</v>
          </cell>
        </row>
        <row r="1811">
          <cell r="A1811" t="str">
            <v>1817720</v>
          </cell>
          <cell r="B1811" t="str">
            <v>Levantamento batimétrico multifeixe</v>
          </cell>
          <cell r="C1811" t="str">
            <v>km</v>
          </cell>
          <cell r="D1811">
            <v>99.29</v>
          </cell>
        </row>
        <row r="1812">
          <cell r="A1812" t="str">
            <v>1817723</v>
          </cell>
          <cell r="B1812" t="str">
            <v>Levantamento hidrométrico com ADCP em rios com velocidade de corrente acima de 1,5 m/s</v>
          </cell>
          <cell r="C1812" t="str">
            <v>km</v>
          </cell>
          <cell r="D1812">
            <v>47.93</v>
          </cell>
        </row>
        <row r="1813">
          <cell r="A1813" t="str">
            <v>1817721</v>
          </cell>
          <cell r="B1813" t="str">
            <v>Levantamento hidrométrico com ADCP em rios com velocidade de corrente de 0,5 a 1,0 m/s</v>
          </cell>
          <cell r="C1813" t="str">
            <v>km</v>
          </cell>
          <cell r="D1813">
            <v>143.80000000000001</v>
          </cell>
        </row>
        <row r="1814">
          <cell r="A1814" t="str">
            <v>1817722</v>
          </cell>
          <cell r="B1814" t="str">
            <v>Levantamento hidrométrico com ADCP em rios com velocidade de corrente de 1,0 a 1,5 m/s</v>
          </cell>
          <cell r="C1814" t="str">
            <v>km</v>
          </cell>
          <cell r="D1814">
            <v>71.900000000000006</v>
          </cell>
        </row>
        <row r="1815">
          <cell r="A1815" t="str">
            <v>1917483</v>
          </cell>
          <cell r="B1815" t="str">
            <v>Dragagem de areia fina com draga de sucção e recalque - bomba de 1.350 kW e cortador de 170 kW - distância de recalque de 1.100 a 1.300 m</v>
          </cell>
          <cell r="C1815" t="str">
            <v>m³</v>
          </cell>
          <cell r="D1815">
            <v>4.71</v>
          </cell>
        </row>
        <row r="1816">
          <cell r="A1816" t="str">
            <v>1917484</v>
          </cell>
          <cell r="B1816" t="str">
            <v>Dragagem de areia fina com draga de sucção e recalque - bomba de 1.350 kW e cortador de 170 kW - distância de recalque de 1.300 a 1.500 m</v>
          </cell>
          <cell r="C1816" t="str">
            <v>m³</v>
          </cell>
          <cell r="D1816">
            <v>4.8899999999999997</v>
          </cell>
        </row>
        <row r="1817">
          <cell r="A1817" t="str">
            <v>1917485</v>
          </cell>
          <cell r="B1817" t="str">
            <v>Dragagem de areia fina com draga de sucção e recalque - bomba de 1.350 kW e cortador de 170 kW - distância de recalque de 1.500 a 1.700 m</v>
          </cell>
          <cell r="C1817" t="str">
            <v>m³</v>
          </cell>
          <cell r="D1817">
            <v>5.45</v>
          </cell>
        </row>
        <row r="1818">
          <cell r="A1818" t="str">
            <v>1917486</v>
          </cell>
          <cell r="B1818" t="str">
            <v>Dragagem de areia fina com draga de sucção e recalque - bomba de 1.350 kW e cortador de 170 kW - distância de recalque de 1.700 a 1.900 m</v>
          </cell>
          <cell r="C1818" t="str">
            <v>m³</v>
          </cell>
          <cell r="D1818">
            <v>5.67</v>
          </cell>
        </row>
        <row r="1819">
          <cell r="A1819" t="str">
            <v>1917487</v>
          </cell>
          <cell r="B1819" t="str">
            <v>Dragagem de areia fina com draga de sucção e recalque - bomba de 1.350 kW e cortador de 170 kW - distância de recalque de 1.900 a 2.100 m</v>
          </cell>
          <cell r="C1819" t="str">
            <v>m³</v>
          </cell>
          <cell r="D1819">
            <v>5.97</v>
          </cell>
        </row>
        <row r="1820">
          <cell r="A1820" t="str">
            <v>1917528</v>
          </cell>
          <cell r="B1820" t="str">
            <v>Dragagem de areia fina com draga de sucção e recalque - bomba de 1.350 kW e cortador de 170 kW - distância de recalque de 10.100 a 10.300 m</v>
          </cell>
          <cell r="C1820" t="str">
            <v>m³</v>
          </cell>
          <cell r="D1820">
            <v>31.39</v>
          </cell>
        </row>
        <row r="1821">
          <cell r="A1821" t="str">
            <v>1917529</v>
          </cell>
          <cell r="B1821" t="str">
            <v>Dragagem de areia fina com draga de sucção e recalque - bomba de 1.350 kW e cortador de 170 kW - distância de recalque de 10.300 a 10.500 m</v>
          </cell>
          <cell r="C1821" t="str">
            <v>m³</v>
          </cell>
          <cell r="D1821">
            <v>32.42</v>
          </cell>
        </row>
        <row r="1822">
          <cell r="A1822" t="str">
            <v>1917530</v>
          </cell>
          <cell r="B1822" t="str">
            <v>Dragagem de areia fina com draga de sucção e recalque - bomba de 1.350 kW e cortador de 170 kW - distância de recalque de 10.500 a 10.700 m</v>
          </cell>
          <cell r="C1822" t="str">
            <v>m³</v>
          </cell>
          <cell r="D1822">
            <v>34.130000000000003</v>
          </cell>
        </row>
        <row r="1823">
          <cell r="A1823" t="str">
            <v>1917531</v>
          </cell>
          <cell r="B1823" t="str">
            <v>Dragagem de areia fina com draga de sucção e recalque - bomba de 1.350 kW e cortador de 170 kW - distância de recalque de 10.700 a 10.900 m</v>
          </cell>
          <cell r="C1823" t="str">
            <v>m³</v>
          </cell>
          <cell r="D1823">
            <v>35.9</v>
          </cell>
        </row>
        <row r="1824">
          <cell r="A1824" t="str">
            <v>1917532</v>
          </cell>
          <cell r="B1824" t="str">
            <v>Dragagem de areia fina com draga de sucção e recalque - bomba de 1.350 kW e cortador de 170 kW - distância de recalque de 10.900 a 11.100 m</v>
          </cell>
          <cell r="C1824" t="str">
            <v>m³</v>
          </cell>
          <cell r="D1824">
            <v>37.89</v>
          </cell>
        </row>
        <row r="1825">
          <cell r="A1825" t="str">
            <v>1917533</v>
          </cell>
          <cell r="B1825" t="str">
            <v>Dragagem de areia fina com draga de sucção e recalque - bomba de 1.350 kW e cortador de 170 kW - distância de recalque de 11.100 a 11.300 m</v>
          </cell>
          <cell r="C1825" t="str">
            <v>m³</v>
          </cell>
          <cell r="D1825">
            <v>38.97</v>
          </cell>
        </row>
        <row r="1826">
          <cell r="A1826" t="str">
            <v>1917534</v>
          </cell>
          <cell r="B1826" t="str">
            <v>Dragagem de areia fina com draga de sucção e recalque - bomba de 1.350 kW e cortador de 170 kW - distância de recalque de 11.300 a 11.500 m</v>
          </cell>
          <cell r="C1826" t="str">
            <v>m³</v>
          </cell>
          <cell r="D1826">
            <v>40.08</v>
          </cell>
        </row>
        <row r="1827">
          <cell r="A1827" t="str">
            <v>1917535</v>
          </cell>
          <cell r="B1827" t="str">
            <v>Dragagem de areia fina com draga de sucção e recalque - bomba de 1.350 kW e cortador de 170 kW - distância de recalque de 11.500 a 11.700 m</v>
          </cell>
          <cell r="C1827" t="str">
            <v>m³</v>
          </cell>
          <cell r="D1827">
            <v>41.6</v>
          </cell>
        </row>
        <row r="1828">
          <cell r="A1828" t="str">
            <v>1917536</v>
          </cell>
          <cell r="B1828" t="str">
            <v>Dragagem de areia fina com draga de sucção e recalque - bomba de 1.350 kW e cortador de 170 kW - distância de recalque de 11.700 a 11.900 m</v>
          </cell>
          <cell r="C1828" t="str">
            <v>m³</v>
          </cell>
          <cell r="D1828">
            <v>42.87</v>
          </cell>
        </row>
        <row r="1829">
          <cell r="A1829" t="str">
            <v>1917537</v>
          </cell>
          <cell r="B1829" t="str">
            <v>Dragagem de areia fina com draga de sucção e recalque - bomba de 1.350 kW e cortador de 170 kW - distância de recalque de 11.900 a 12.100 m</v>
          </cell>
          <cell r="C1829" t="str">
            <v>m³</v>
          </cell>
          <cell r="D1829">
            <v>44.18</v>
          </cell>
        </row>
        <row r="1830">
          <cell r="A1830" t="str">
            <v>1917488</v>
          </cell>
          <cell r="B1830" t="str">
            <v>Dragagem de areia fina com draga de sucção e recalque - bomba de 1.350 kW e cortador de 170 kW - distância de recalque de 2.100 a 2.300 m</v>
          </cell>
          <cell r="C1830" t="str">
            <v>m³</v>
          </cell>
          <cell r="D1830">
            <v>6.2</v>
          </cell>
        </row>
        <row r="1831">
          <cell r="A1831" t="str">
            <v>1917489</v>
          </cell>
          <cell r="B1831" t="str">
            <v>Dragagem de areia fina com draga de sucção e recalque - bomba de 1.350 kW e cortador de 170 kW - distância de recalque de 2.300 a 2.500 m</v>
          </cell>
          <cell r="C1831" t="str">
            <v>m³</v>
          </cell>
          <cell r="D1831">
            <v>6.49</v>
          </cell>
        </row>
        <row r="1832">
          <cell r="A1832" t="str">
            <v>1917490</v>
          </cell>
          <cell r="B1832" t="str">
            <v>Dragagem de areia fina com draga de sucção e recalque - bomba de 1.350 kW e cortador de 170 kW - distância de recalque de 2.500 a 2.700 m</v>
          </cell>
          <cell r="C1832" t="str">
            <v>m³</v>
          </cell>
          <cell r="D1832">
            <v>7</v>
          </cell>
        </row>
        <row r="1833">
          <cell r="A1833" t="str">
            <v>1917491</v>
          </cell>
          <cell r="B1833" t="str">
            <v>Dragagem de areia fina com draga de sucção e recalque - bomba de 1.350 kW e cortador de 170 kW - distância de recalque de 2.700 a 2.900 m</v>
          </cell>
          <cell r="C1833" t="str">
            <v>m³</v>
          </cell>
          <cell r="D1833">
            <v>7.32</v>
          </cell>
        </row>
        <row r="1834">
          <cell r="A1834" t="str">
            <v>1917492</v>
          </cell>
          <cell r="B1834" t="str">
            <v>Dragagem de areia fina com draga de sucção e recalque - bomba de 1.350 kW e cortador de 170 kW - distância de recalque de 2.900 a 3.100 m</v>
          </cell>
          <cell r="C1834" t="str">
            <v>m³</v>
          </cell>
          <cell r="D1834">
            <v>7.57</v>
          </cell>
        </row>
        <row r="1835">
          <cell r="A1835" t="str">
            <v>1917493</v>
          </cell>
          <cell r="B1835" t="str">
            <v>Dragagem de areia fina com draga de sucção e recalque - bomba de 1.350 kW e cortador de 170 kW - distância de recalque de 3.100 a 3.300 m</v>
          </cell>
          <cell r="C1835" t="str">
            <v>m³</v>
          </cell>
          <cell r="D1835">
            <v>7.9</v>
          </cell>
        </row>
        <row r="1836">
          <cell r="A1836" t="str">
            <v>1917494</v>
          </cell>
          <cell r="B1836" t="str">
            <v>Dragagem de areia fina com draga de sucção e recalque - bomba de 1.350 kW e cortador de 170 kW - distância de recalque de 3.300 a 3.500 m</v>
          </cell>
          <cell r="C1836" t="str">
            <v>m³</v>
          </cell>
          <cell r="D1836">
            <v>8.25</v>
          </cell>
        </row>
        <row r="1837">
          <cell r="A1837" t="str">
            <v>1917495</v>
          </cell>
          <cell r="B1837" t="str">
            <v>Dragagem de areia fina com draga de sucção e recalque - bomba de 1.350 kW e cortador de 170 kW - distância de recalque de 3.500 a 3.700 m</v>
          </cell>
          <cell r="C1837" t="str">
            <v>m³</v>
          </cell>
          <cell r="D1837">
            <v>8.81</v>
          </cell>
        </row>
        <row r="1838">
          <cell r="A1838" t="str">
            <v>1917496</v>
          </cell>
          <cell r="B1838" t="str">
            <v>Dragagem de areia fina com draga de sucção e recalque - bomba de 1.350 kW e cortador de 170 kW - distância de recalque de 3.700 a 3.900 m</v>
          </cell>
          <cell r="C1838" t="str">
            <v>m³</v>
          </cell>
          <cell r="D1838">
            <v>9.14</v>
          </cell>
        </row>
        <row r="1839">
          <cell r="A1839" t="str">
            <v>1917497</v>
          </cell>
          <cell r="B1839" t="str">
            <v>Dragagem de areia fina com draga de sucção e recalque - bomba de 1.350 kW e cortador de 170 kW - distância de recalque de 3.900 a 4.100 m</v>
          </cell>
          <cell r="C1839" t="str">
            <v>m³</v>
          </cell>
          <cell r="D1839">
            <v>9.4700000000000006</v>
          </cell>
        </row>
        <row r="1840">
          <cell r="A1840" t="str">
            <v>1917498</v>
          </cell>
          <cell r="B1840" t="str">
            <v>Dragagem de areia fina com draga de sucção e recalque - bomba de 1.350 kW e cortador de 170 kW - distância de recalque de 4.100 a 4.300 m</v>
          </cell>
          <cell r="C1840" t="str">
            <v>m³</v>
          </cell>
          <cell r="D1840">
            <v>9.81</v>
          </cell>
        </row>
        <row r="1841">
          <cell r="A1841" t="str">
            <v>1917499</v>
          </cell>
          <cell r="B1841" t="str">
            <v>Dragagem de areia fina com draga de sucção e recalque - bomba de 1.350 kW e cortador de 170 kW - distância de recalque de 4.300 a 4.500 m</v>
          </cell>
          <cell r="C1841" t="str">
            <v>m³</v>
          </cell>
          <cell r="D1841">
            <v>10.08</v>
          </cell>
        </row>
        <row r="1842">
          <cell r="A1842" t="str">
            <v>1917500</v>
          </cell>
          <cell r="B1842" t="str">
            <v>Dragagem de areia fina com draga de sucção e recalque - bomba de 1.350 kW e cortador de 170 kW - distância de recalque de 4.500 a 4.700 m</v>
          </cell>
          <cell r="C1842" t="str">
            <v>m³</v>
          </cell>
          <cell r="D1842">
            <v>10.7</v>
          </cell>
        </row>
        <row r="1843">
          <cell r="A1843" t="str">
            <v>1917501</v>
          </cell>
          <cell r="B1843" t="str">
            <v>Dragagem de areia fina com draga de sucção e recalque - bomba de 1.350 kW e cortador de 170 kW - distância de recalque de 4.700 a 4.900 m</v>
          </cell>
          <cell r="C1843" t="str">
            <v>m³</v>
          </cell>
          <cell r="D1843">
            <v>11.05</v>
          </cell>
        </row>
        <row r="1844">
          <cell r="A1844" t="str">
            <v>1917502</v>
          </cell>
          <cell r="B1844" t="str">
            <v>Dragagem de areia fina com draga de sucção e recalque - bomba de 1.350 kW e cortador de 170 kW - distância de recalque de 4.900 a 5.100 m</v>
          </cell>
          <cell r="C1844" t="str">
            <v>m³</v>
          </cell>
          <cell r="D1844">
            <v>11.4</v>
          </cell>
        </row>
        <row r="1845">
          <cell r="A1845" t="str">
            <v>1917503</v>
          </cell>
          <cell r="B1845" t="str">
            <v>Dragagem de areia fina com draga de sucção e recalque - bomba de 1.350 kW e cortador de 170 kW - distância de recalque de 5.100 a 5.300 m</v>
          </cell>
          <cell r="C1845" t="str">
            <v>m³</v>
          </cell>
          <cell r="D1845">
            <v>11.75</v>
          </cell>
        </row>
        <row r="1846">
          <cell r="A1846" t="str">
            <v>1917504</v>
          </cell>
          <cell r="B1846" t="str">
            <v>Dragagem de areia fina com draga de sucção e recalque - bomba de 1.350 kW e cortador de 170 kW - distância de recalque de 5.300 a 5.500 m</v>
          </cell>
          <cell r="C1846" t="str">
            <v>m³</v>
          </cell>
          <cell r="D1846">
            <v>12.11</v>
          </cell>
        </row>
        <row r="1847">
          <cell r="A1847" t="str">
            <v>1917505</v>
          </cell>
          <cell r="B1847" t="str">
            <v>Dragagem de areia fina com draga de sucção e recalque - bomba de 1.350 kW e cortador de 170 kW - distância de recalque de 5.500 a 5.700 m</v>
          </cell>
          <cell r="C1847" t="str">
            <v>m³</v>
          </cell>
          <cell r="D1847">
            <v>12.76</v>
          </cell>
        </row>
        <row r="1848">
          <cell r="A1848" t="str">
            <v>1917506</v>
          </cell>
          <cell r="B1848" t="str">
            <v>Dragagem de areia fina com draga de sucção e recalque - bomba de 1.350 kW e cortador de 170 kW - distância de recalque de 5.700 a 5.900 m</v>
          </cell>
          <cell r="C1848" t="str">
            <v>m³</v>
          </cell>
          <cell r="D1848">
            <v>13.12</v>
          </cell>
        </row>
        <row r="1849">
          <cell r="A1849" t="str">
            <v>1917507</v>
          </cell>
          <cell r="B1849" t="str">
            <v>Dragagem de areia fina com draga de sucção e recalque - bomba de 1.350 kW e cortador de 170 kW - distância de recalque de 5.900 a 6.100 m</v>
          </cell>
          <cell r="C1849" t="str">
            <v>m³</v>
          </cell>
          <cell r="D1849">
            <v>13.48</v>
          </cell>
        </row>
        <row r="1850">
          <cell r="A1850" t="str">
            <v>1917480</v>
          </cell>
          <cell r="B1850" t="str">
            <v>Dragagem de areia fina com draga de sucção e recalque - bomba de 1.350 kW e cortador de 170 kW - distância de recalque de 500 a 700 m</v>
          </cell>
          <cell r="C1850" t="str">
            <v>m³</v>
          </cell>
          <cell r="D1850">
            <v>4.09</v>
          </cell>
        </row>
        <row r="1851">
          <cell r="A1851" t="str">
            <v>1917508</v>
          </cell>
          <cell r="B1851" t="str">
            <v>Dragagem de areia fina com draga de sucção e recalque - bomba de 1.350 kW e cortador de 170 kW - distância de recalque de 6.100 a 6.300 m</v>
          </cell>
          <cell r="C1851" t="str">
            <v>m³</v>
          </cell>
          <cell r="D1851">
            <v>13.86</v>
          </cell>
        </row>
        <row r="1852">
          <cell r="A1852" t="str">
            <v>1917509</v>
          </cell>
          <cell r="B1852" t="str">
            <v>Dragagem de areia fina com draga de sucção e recalque - bomba de 1.350 kW e cortador de 170 kW - distância de recalque de 6.300 a 6.500 m</v>
          </cell>
          <cell r="C1852" t="str">
            <v>m³</v>
          </cell>
          <cell r="D1852">
            <v>14.33</v>
          </cell>
        </row>
        <row r="1853">
          <cell r="A1853" t="str">
            <v>1917510</v>
          </cell>
          <cell r="B1853" t="str">
            <v>Dragagem de areia fina com draga de sucção e recalque - bomba de 1.350 kW e cortador de 170 kW - distância de recalque de 6.500 a 6.700 m</v>
          </cell>
          <cell r="C1853" t="str">
            <v>m³</v>
          </cell>
          <cell r="D1853">
            <v>15.01</v>
          </cell>
        </row>
        <row r="1854">
          <cell r="A1854" t="str">
            <v>1917511</v>
          </cell>
          <cell r="B1854" t="str">
            <v>Dragagem de areia fina com draga de sucção e recalque - bomba de 1.350 kW e cortador de 170 kW - distância de recalque de 6.700 a 6.900 m</v>
          </cell>
          <cell r="C1854" t="str">
            <v>m³</v>
          </cell>
          <cell r="D1854">
            <v>15.42</v>
          </cell>
        </row>
        <row r="1855">
          <cell r="A1855" t="str">
            <v>1917512</v>
          </cell>
          <cell r="B1855" t="str">
            <v>Dragagem de areia fina com draga de sucção e recalque - bomba de 1.350 kW e cortador de 170 kW - distância de recalque de 6.900 a 7.100 m</v>
          </cell>
          <cell r="C1855" t="str">
            <v>m³</v>
          </cell>
          <cell r="D1855">
            <v>15.92</v>
          </cell>
        </row>
        <row r="1856">
          <cell r="A1856" t="str">
            <v>1917513</v>
          </cell>
          <cell r="B1856" t="str">
            <v>Dragagem de areia fina com draga de sucção e recalque - bomba de 1.350 kW e cortador de 170 kW - distância de recalque de 7.100 a 7.300 m</v>
          </cell>
          <cell r="C1856" t="str">
            <v>m³</v>
          </cell>
          <cell r="D1856">
            <v>16.37</v>
          </cell>
        </row>
        <row r="1857">
          <cell r="A1857" t="str">
            <v>1917514</v>
          </cell>
          <cell r="B1857" t="str">
            <v>Dragagem de areia fina com draga de sucção e recalque - bomba de 1.350 kW e cortador de 170 kW - distância de recalque de 7.300 a 7.500 m</v>
          </cell>
          <cell r="C1857" t="str">
            <v>m³</v>
          </cell>
          <cell r="D1857">
            <v>16.920000000000002</v>
          </cell>
        </row>
        <row r="1858">
          <cell r="A1858" t="str">
            <v>1917515</v>
          </cell>
          <cell r="B1858" t="str">
            <v>Dragagem de areia fina com draga de sucção e recalque - bomba de 1.350 kW e cortador de 170 kW - distância de recalque de 7.500 a 7.700 m</v>
          </cell>
          <cell r="C1858" t="str">
            <v>m³</v>
          </cell>
          <cell r="D1858">
            <v>17.78</v>
          </cell>
        </row>
        <row r="1859">
          <cell r="A1859" t="str">
            <v>1917516</v>
          </cell>
          <cell r="B1859" t="str">
            <v>Dragagem de areia fina com draga de sucção e recalque - bomba de 1.350 kW e cortador de 170 kW - distância de recalque de 7.700 a 7.900 m</v>
          </cell>
          <cell r="C1859" t="str">
            <v>m³</v>
          </cell>
          <cell r="D1859">
            <v>18.37</v>
          </cell>
        </row>
        <row r="1860">
          <cell r="A1860" t="str">
            <v>1917517</v>
          </cell>
          <cell r="B1860" t="str">
            <v>Dragagem de areia fina com draga de sucção e recalque - bomba de 1.350 kW e cortador de 170 kW - distância de recalque de 7.900 a 8.100 m</v>
          </cell>
          <cell r="C1860" t="str">
            <v>m³</v>
          </cell>
          <cell r="D1860">
            <v>19.18</v>
          </cell>
        </row>
        <row r="1861">
          <cell r="A1861" t="str">
            <v>1917481</v>
          </cell>
          <cell r="B1861" t="str">
            <v>Dragagem de areia fina com draga de sucção e recalque - bomba de 1.350 kW e cortador de 170 kW - distância de recalque de 700 a 900 m</v>
          </cell>
          <cell r="C1861" t="str">
            <v>m³</v>
          </cell>
          <cell r="D1861">
            <v>4.2699999999999996</v>
          </cell>
        </row>
        <row r="1862">
          <cell r="A1862" t="str">
            <v>1917518</v>
          </cell>
          <cell r="B1862" t="str">
            <v>Dragagem de areia fina com draga de sucção e recalque - bomba de 1.350 kW e cortador de 170 kW - distância de recalque de 8.100 a 8.300 m</v>
          </cell>
          <cell r="C1862" t="str">
            <v>m³</v>
          </cell>
          <cell r="D1862">
            <v>19.97</v>
          </cell>
        </row>
        <row r="1863">
          <cell r="A1863" t="str">
            <v>1917519</v>
          </cell>
          <cell r="B1863" t="str">
            <v>Dragagem de areia fina com draga de sucção e recalque - bomba de 1.350 kW e cortador de 170 kW - distância de recalque de 8.300 a 8.500 m</v>
          </cell>
          <cell r="C1863" t="str">
            <v>m³</v>
          </cell>
          <cell r="D1863">
            <v>20.97</v>
          </cell>
        </row>
        <row r="1864">
          <cell r="A1864" t="str">
            <v>1917520</v>
          </cell>
          <cell r="B1864" t="str">
            <v>Dragagem de areia fina com draga de sucção e recalque - bomba de 1.350 kW e cortador de 170 kW - distância de recalque de 8.500 a 8.700 m</v>
          </cell>
          <cell r="C1864" t="str">
            <v>m³</v>
          </cell>
          <cell r="D1864">
            <v>22.15</v>
          </cell>
        </row>
        <row r="1865">
          <cell r="A1865" t="str">
            <v>1917521</v>
          </cell>
          <cell r="B1865" t="str">
            <v>Dragagem de areia fina com draga de sucção e recalque - bomba de 1.350 kW e cortador de 170 kW - distância de recalque de 8.700 a 8.900 m</v>
          </cell>
          <cell r="C1865" t="str">
            <v>m³</v>
          </cell>
          <cell r="D1865">
            <v>23.1</v>
          </cell>
        </row>
        <row r="1866">
          <cell r="A1866" t="str">
            <v>1917522</v>
          </cell>
          <cell r="B1866" t="str">
            <v>Dragagem de areia fina com draga de sucção e recalque - bomba de 1.350 kW e cortador de 170 kW - distância de recalque de 8.900 a 9.100 m</v>
          </cell>
          <cell r="C1866" t="str">
            <v>m³</v>
          </cell>
          <cell r="D1866">
            <v>24.16</v>
          </cell>
        </row>
        <row r="1867">
          <cell r="A1867" t="str">
            <v>1917523</v>
          </cell>
          <cell r="B1867" t="str">
            <v>Dragagem de areia fina com draga de sucção e recalque - bomba de 1.350 kW e cortador de 170 kW - distância de recalque de 9.100 a 9.300 m</v>
          </cell>
          <cell r="C1867" t="str">
            <v>m³</v>
          </cell>
          <cell r="D1867">
            <v>25.24</v>
          </cell>
        </row>
        <row r="1868">
          <cell r="A1868" t="str">
            <v>1917524</v>
          </cell>
          <cell r="B1868" t="str">
            <v>Dragagem de areia fina com draga de sucção e recalque - bomba de 1.350 kW e cortador de 170 kW - distância de recalque de 9.300 a 9.500 m</v>
          </cell>
          <cell r="C1868" t="str">
            <v>m³</v>
          </cell>
          <cell r="D1868">
            <v>26.39</v>
          </cell>
        </row>
        <row r="1869">
          <cell r="A1869" t="str">
            <v>1917525</v>
          </cell>
          <cell r="B1869" t="str">
            <v>Dragagem de areia fina com draga de sucção e recalque - bomba de 1.350 kW e cortador de 170 kW - distância de recalque de 9.500 a 9.700 m</v>
          </cell>
          <cell r="C1869" t="str">
            <v>m³</v>
          </cell>
          <cell r="D1869">
            <v>27.83</v>
          </cell>
        </row>
        <row r="1870">
          <cell r="A1870" t="str">
            <v>1917526</v>
          </cell>
          <cell r="B1870" t="str">
            <v>Dragagem de areia fina com draga de sucção e recalque - bomba de 1.350 kW e cortador de 170 kW - distância de recalque de 9.700 a 9.900 m</v>
          </cell>
          <cell r="C1870" t="str">
            <v>m³</v>
          </cell>
          <cell r="D1870">
            <v>28.9</v>
          </cell>
        </row>
        <row r="1871">
          <cell r="A1871" t="str">
            <v>1917527</v>
          </cell>
          <cell r="B1871" t="str">
            <v>Dragagem de areia fina com draga de sucção e recalque - bomba de 1.350 kW e cortador de 170 kW - distância de recalque de 9.900 a 10.100 m</v>
          </cell>
          <cell r="C1871" t="str">
            <v>m³</v>
          </cell>
          <cell r="D1871">
            <v>29.96</v>
          </cell>
        </row>
        <row r="1872">
          <cell r="A1872" t="str">
            <v>1917482</v>
          </cell>
          <cell r="B1872" t="str">
            <v>Dragagem de areia fina com draga de sucção e recalque - bomba de 1.350 kW e cortador de 170 kW - distância de recalque de 900 a 1.100 m</v>
          </cell>
          <cell r="C1872" t="str">
            <v>m³</v>
          </cell>
          <cell r="D1872">
            <v>4.45</v>
          </cell>
        </row>
        <row r="1873">
          <cell r="A1873" t="str">
            <v>1917737</v>
          </cell>
          <cell r="B1873" t="str">
            <v>Dragagem de areia fina com draga de sucção e recalque - bomba de 1.350 kW e cortador de 170 kW - distância de recalque de até 500 m</v>
          </cell>
          <cell r="C1873" t="str">
            <v>m³</v>
          </cell>
          <cell r="D1873">
            <v>4.0599999999999996</v>
          </cell>
        </row>
        <row r="1874">
          <cell r="A1874" t="str">
            <v>1917220</v>
          </cell>
          <cell r="B1874" t="str">
            <v>Dragagem de areia fina com draga de sucção e recalque - bomba de 294 kW e cortador de 30 kW - distância de recalque de 1.100 a 1.300 m</v>
          </cell>
          <cell r="C1874" t="str">
            <v>m³</v>
          </cell>
          <cell r="D1874">
            <v>6.75</v>
          </cell>
        </row>
        <row r="1875">
          <cell r="A1875" t="str">
            <v>1917221</v>
          </cell>
          <cell r="B1875" t="str">
            <v>Dragagem de areia fina com draga de sucção e recalque - bomba de 294 kW e cortador de 30 kW - distância de recalque de 1.300 a 1.500 m</v>
          </cell>
          <cell r="C1875" t="str">
            <v>m³</v>
          </cell>
          <cell r="D1875">
            <v>7.23</v>
          </cell>
        </row>
        <row r="1876">
          <cell r="A1876" t="str">
            <v>1917222</v>
          </cell>
          <cell r="B1876" t="str">
            <v>Dragagem de areia fina com draga de sucção e recalque - bomba de 294 kW e cortador de 30 kW - distância de recalque de 1.500 a 1.700 m</v>
          </cell>
          <cell r="C1876" t="str">
            <v>m³</v>
          </cell>
          <cell r="D1876">
            <v>7.82</v>
          </cell>
        </row>
        <row r="1877">
          <cell r="A1877" t="str">
            <v>1917223</v>
          </cell>
          <cell r="B1877" t="str">
            <v>Dragagem de areia fina com draga de sucção e recalque - bomba de 294 kW e cortador de 30 kW - distância de recalque de 1.700 a 1.900 m</v>
          </cell>
          <cell r="C1877" t="str">
            <v>m³</v>
          </cell>
          <cell r="D1877">
            <v>8.19</v>
          </cell>
        </row>
        <row r="1878">
          <cell r="A1878" t="str">
            <v>1917224</v>
          </cell>
          <cell r="B1878" t="str">
            <v>Dragagem de areia fina com draga de sucção e recalque - bomba de 294 kW e cortador de 30 kW - distância de recalque de 1.900 a 2.100 m</v>
          </cell>
          <cell r="C1878" t="str">
            <v>m³</v>
          </cell>
          <cell r="D1878">
            <v>8.58</v>
          </cell>
        </row>
        <row r="1879">
          <cell r="A1879" t="str">
            <v>1917225</v>
          </cell>
          <cell r="B1879" t="str">
            <v>Dragagem de areia fina com draga de sucção e recalque - bomba de 294 kW e cortador de 30 kW - distância de recalque de 2.100 a 2.300 m</v>
          </cell>
          <cell r="C1879" t="str">
            <v>m³</v>
          </cell>
          <cell r="D1879">
            <v>9.0399999999999991</v>
          </cell>
        </row>
        <row r="1880">
          <cell r="A1880" t="str">
            <v>1917226</v>
          </cell>
          <cell r="B1880" t="str">
            <v>Dragagem de areia fina com draga de sucção e recalque - bomba de 294 kW e cortador de 30 kW - distância de recalque de 2.300 a 2.500 m</v>
          </cell>
          <cell r="C1880" t="str">
            <v>m³</v>
          </cell>
          <cell r="D1880">
            <v>9.4700000000000006</v>
          </cell>
        </row>
        <row r="1881">
          <cell r="A1881" t="str">
            <v>1917227</v>
          </cell>
          <cell r="B1881" t="str">
            <v>Dragagem de areia fina com draga de sucção e recalque - bomba de 294 kW e cortador de 30 kW - distância de recalque de 2.500 a 2.700 m</v>
          </cell>
          <cell r="C1881" t="str">
            <v>m³</v>
          </cell>
          <cell r="D1881">
            <v>10.09</v>
          </cell>
        </row>
        <row r="1882">
          <cell r="A1882" t="str">
            <v>1917228</v>
          </cell>
          <cell r="B1882" t="str">
            <v>Dragagem de areia fina com draga de sucção e recalque - bomba de 294 kW e cortador de 30 kW - distância de recalque de 2.700 a 2.900 m</v>
          </cell>
          <cell r="C1882" t="str">
            <v>m³</v>
          </cell>
          <cell r="D1882">
            <v>10.62</v>
          </cell>
        </row>
        <row r="1883">
          <cell r="A1883" t="str">
            <v>1917229</v>
          </cell>
          <cell r="B1883" t="str">
            <v>Dragagem de areia fina com draga de sucção e recalque - bomba de 294 kW e cortador de 30 kW - distância de recalque de 2.900 a 3.100 m</v>
          </cell>
          <cell r="C1883" t="str">
            <v>m³</v>
          </cell>
          <cell r="D1883">
            <v>11.07</v>
          </cell>
        </row>
        <row r="1884">
          <cell r="A1884" t="str">
            <v>1917230</v>
          </cell>
          <cell r="B1884" t="str">
            <v>Dragagem de areia fina com draga de sucção e recalque - bomba de 294 kW e cortador de 30 kW - distância de recalque de 3.100 a 3.300 m</v>
          </cell>
          <cell r="C1884" t="str">
            <v>m³</v>
          </cell>
          <cell r="D1884">
            <v>11.58</v>
          </cell>
        </row>
        <row r="1885">
          <cell r="A1885" t="str">
            <v>1917231</v>
          </cell>
          <cell r="B1885" t="str">
            <v>Dragagem de areia fina com draga de sucção e recalque - bomba de 294 kW e cortador de 30 kW - distância de recalque de 3.300 a 3.500 m</v>
          </cell>
          <cell r="C1885" t="str">
            <v>m³</v>
          </cell>
          <cell r="D1885">
            <v>12.12</v>
          </cell>
        </row>
        <row r="1886">
          <cell r="A1886" t="str">
            <v>1917232</v>
          </cell>
          <cell r="B1886" t="str">
            <v>Dragagem de areia fina com draga de sucção e recalque - bomba de 294 kW e cortador de 30 kW - distância de recalque de 3.500 a 3.700 m</v>
          </cell>
          <cell r="C1886" t="str">
            <v>m³</v>
          </cell>
          <cell r="D1886">
            <v>12.85</v>
          </cell>
        </row>
        <row r="1887">
          <cell r="A1887" t="str">
            <v>1917233</v>
          </cell>
          <cell r="B1887" t="str">
            <v>Dragagem de areia fina com draga de sucção e recalque - bomba de 294 kW e cortador de 30 kW - distância de recalque de 3.700 a 3.900 m</v>
          </cell>
          <cell r="C1887" t="str">
            <v>m³</v>
          </cell>
          <cell r="D1887">
            <v>13.41</v>
          </cell>
        </row>
        <row r="1888">
          <cell r="A1888" t="str">
            <v>1917234</v>
          </cell>
          <cell r="B1888" t="str">
            <v>Dragagem de areia fina com draga de sucção e recalque - bomba de 294 kW e cortador de 30 kW - distância de recalque de 3.900 a 4.100 m</v>
          </cell>
          <cell r="C1888" t="str">
            <v>m³</v>
          </cell>
          <cell r="D1888">
            <v>14.08</v>
          </cell>
        </row>
        <row r="1889">
          <cell r="A1889" t="str">
            <v>1917217</v>
          </cell>
          <cell r="B1889" t="str">
            <v>Dragagem de areia fina com draga de sucção e recalque - bomba de 294 kW e cortador de 30 kW - distância de recalque de 500 a 700 m</v>
          </cell>
          <cell r="C1889" t="str">
            <v>m³</v>
          </cell>
          <cell r="D1889">
            <v>5.49</v>
          </cell>
        </row>
        <row r="1890">
          <cell r="A1890" t="str">
            <v>1917218</v>
          </cell>
          <cell r="B1890" t="str">
            <v>Dragagem de areia fina com draga de sucção e recalque - bomba de 294 kW e cortador de 30 kW - distância de recalque de 700 a 900 m</v>
          </cell>
          <cell r="C1890" t="str">
            <v>m³</v>
          </cell>
          <cell r="D1890">
            <v>5.73</v>
          </cell>
        </row>
        <row r="1891">
          <cell r="A1891" t="str">
            <v>1917219</v>
          </cell>
          <cell r="B1891" t="str">
            <v>Dragagem de areia fina com draga de sucção e recalque - bomba de 294 kW e cortador de 30 kW - distância de recalque de 900 a 1.100 m</v>
          </cell>
          <cell r="C1891" t="str">
            <v>m³</v>
          </cell>
          <cell r="D1891">
            <v>6.18</v>
          </cell>
        </row>
        <row r="1892">
          <cell r="A1892" t="str">
            <v>1917724</v>
          </cell>
          <cell r="B1892" t="str">
            <v>Dragagem de areia fina com draga de sucção e recalque - bomba de 294 kW e cortador de 30 kW - distância de recalque de até 500 m</v>
          </cell>
          <cell r="C1892" t="str">
            <v>m³</v>
          </cell>
          <cell r="D1892">
            <v>5.36</v>
          </cell>
        </row>
        <row r="1893">
          <cell r="A1893" t="str">
            <v>1917274</v>
          </cell>
          <cell r="B1893" t="str">
            <v>Dragagem de areia fina com draga de sucção e recalque - bomba de 483 kW e cortador de 55 kW - distância de recalque de 1.100 a 1.300 m</v>
          </cell>
          <cell r="C1893" t="str">
            <v>m³</v>
          </cell>
          <cell r="D1893">
            <v>5</v>
          </cell>
        </row>
        <row r="1894">
          <cell r="A1894" t="str">
            <v>1917275</v>
          </cell>
          <cell r="B1894" t="str">
            <v>Dragagem de areia fina com draga de sucção e recalque - bomba de 483 kW e cortador de 55 kW - distância de recalque de 1.300 a 1.500 m</v>
          </cell>
          <cell r="C1894" t="str">
            <v>m³</v>
          </cell>
          <cell r="D1894">
            <v>5.32</v>
          </cell>
        </row>
        <row r="1895">
          <cell r="A1895" t="str">
            <v>1917276</v>
          </cell>
          <cell r="B1895" t="str">
            <v>Dragagem de areia fina com draga de sucção e recalque - bomba de 483 kW e cortador de 55 kW - distância de recalque de 1.500 a 1.700 m</v>
          </cell>
          <cell r="C1895" t="str">
            <v>m³</v>
          </cell>
          <cell r="D1895">
            <v>5.87</v>
          </cell>
        </row>
        <row r="1896">
          <cell r="A1896" t="str">
            <v>1917277</v>
          </cell>
          <cell r="B1896" t="str">
            <v>Dragagem de areia fina com draga de sucção e recalque - bomba de 483 kW e cortador de 55 kW - distância de recalque de 1.700 a 1.900 m</v>
          </cell>
          <cell r="C1896" t="str">
            <v>m³</v>
          </cell>
          <cell r="D1896">
            <v>6.29</v>
          </cell>
        </row>
        <row r="1897">
          <cell r="A1897" t="str">
            <v>1917278</v>
          </cell>
          <cell r="B1897" t="str">
            <v>Dragagem de areia fina com draga de sucção e recalque - bomba de 483 kW e cortador de 55 kW - distância de recalque de 1.900 a 2.100 m</v>
          </cell>
          <cell r="C1897" t="str">
            <v>m³</v>
          </cell>
          <cell r="D1897">
            <v>6.51</v>
          </cell>
        </row>
        <row r="1898">
          <cell r="A1898" t="str">
            <v>1917279</v>
          </cell>
          <cell r="B1898" t="str">
            <v>Dragagem de areia fina com draga de sucção e recalque - bomba de 483 kW e cortador de 55 kW - distância de recalque de 2.100 a 2.300 m</v>
          </cell>
          <cell r="C1898" t="str">
            <v>m³</v>
          </cell>
          <cell r="D1898">
            <v>6.93</v>
          </cell>
        </row>
        <row r="1899">
          <cell r="A1899" t="str">
            <v>1917280</v>
          </cell>
          <cell r="B1899" t="str">
            <v>Dragagem de areia fina com draga de sucção e recalque - bomba de 483 kW e cortador de 55 kW - distância de recalque de 2.300 a 2.500 m</v>
          </cell>
          <cell r="C1899" t="str">
            <v>m³</v>
          </cell>
          <cell r="D1899">
            <v>7.33</v>
          </cell>
        </row>
        <row r="1900">
          <cell r="A1900" t="str">
            <v>1917281</v>
          </cell>
          <cell r="B1900" t="str">
            <v>Dragagem de areia fina com draga de sucção e recalque - bomba de 483 kW e cortador de 55 kW - distância de recalque de 2.500 a 2.700 m</v>
          </cell>
          <cell r="C1900" t="str">
            <v>m³</v>
          </cell>
          <cell r="D1900">
            <v>7.91</v>
          </cell>
        </row>
        <row r="1901">
          <cell r="A1901" t="str">
            <v>1917282</v>
          </cell>
          <cell r="B1901" t="str">
            <v>Dragagem de areia fina com draga de sucção e recalque - bomba de 483 kW e cortador de 55 kW - distância de recalque de 2.700 a 2.900 m</v>
          </cell>
          <cell r="C1901" t="str">
            <v>m³</v>
          </cell>
          <cell r="D1901">
            <v>8.31</v>
          </cell>
        </row>
        <row r="1902">
          <cell r="A1902" t="str">
            <v>1917283</v>
          </cell>
          <cell r="B1902" t="str">
            <v>Dragagem de areia fina com draga de sucção e recalque - bomba de 483 kW e cortador de 55 kW - distância de recalque de 2.900 a 3.100 m</v>
          </cell>
          <cell r="C1902" t="str">
            <v>m³</v>
          </cell>
          <cell r="D1902">
            <v>8.7200000000000006</v>
          </cell>
        </row>
        <row r="1903">
          <cell r="A1903" t="str">
            <v>1917284</v>
          </cell>
          <cell r="B1903" t="str">
            <v>Dragagem de areia fina com draga de sucção e recalque - bomba de 483 kW e cortador de 55 kW - distância de recalque de 3.100 a 3.300 m</v>
          </cell>
          <cell r="C1903" t="str">
            <v>m³</v>
          </cell>
          <cell r="D1903">
            <v>9.09</v>
          </cell>
        </row>
        <row r="1904">
          <cell r="A1904" t="str">
            <v>1917285</v>
          </cell>
          <cell r="B1904" t="str">
            <v>Dragagem de areia fina com draga de sucção e recalque - bomba de 483 kW e cortador de 55 kW - distância de recalque de 3.300 a 3.500 m</v>
          </cell>
          <cell r="C1904" t="str">
            <v>m³</v>
          </cell>
          <cell r="D1904">
            <v>9.51</v>
          </cell>
        </row>
        <row r="1905">
          <cell r="A1905" t="str">
            <v>1917286</v>
          </cell>
          <cell r="B1905" t="str">
            <v>Dragagem de areia fina com draga de sucção e recalque - bomba de 483 kW e cortador de 55 kW - distância de recalque de 3.500 a 3.700 m</v>
          </cell>
          <cell r="C1905" t="str">
            <v>m³</v>
          </cell>
          <cell r="D1905">
            <v>10.24</v>
          </cell>
        </row>
        <row r="1906">
          <cell r="A1906" t="str">
            <v>1917287</v>
          </cell>
          <cell r="B1906" t="str">
            <v>Dragagem de areia fina com draga de sucção e recalque - bomba de 483 kW e cortador de 55 kW - distância de recalque de 3.700 a 3.900 m</v>
          </cell>
          <cell r="C1906" t="str">
            <v>m³</v>
          </cell>
          <cell r="D1906">
            <v>10.7</v>
          </cell>
        </row>
        <row r="1907">
          <cell r="A1907" t="str">
            <v>1917288</v>
          </cell>
          <cell r="B1907" t="str">
            <v>Dragagem de areia fina com draga de sucção e recalque - bomba de 483 kW e cortador de 55 kW - distância de recalque de 3.900 a 4.100 m</v>
          </cell>
          <cell r="C1907" t="str">
            <v>m³</v>
          </cell>
          <cell r="D1907">
            <v>11.18</v>
          </cell>
        </row>
        <row r="1908">
          <cell r="A1908" t="str">
            <v>1917289</v>
          </cell>
          <cell r="B1908" t="str">
            <v>Dragagem de areia fina com draga de sucção e recalque - bomba de 483 kW e cortador de 55 kW - distância de recalque de 4.100 a 4.300 m</v>
          </cell>
          <cell r="C1908" t="str">
            <v>m³</v>
          </cell>
          <cell r="D1908">
            <v>11.71</v>
          </cell>
        </row>
        <row r="1909">
          <cell r="A1909" t="str">
            <v>1917290</v>
          </cell>
          <cell r="B1909" t="str">
            <v>Dragagem de areia fina com draga de sucção e recalque - bomba de 483 kW e cortador de 55 kW - distância de recalque de 4.300 a 4.500 m</v>
          </cell>
          <cell r="C1909" t="str">
            <v>m³</v>
          </cell>
          <cell r="D1909">
            <v>12.27</v>
          </cell>
        </row>
        <row r="1910">
          <cell r="A1910" t="str">
            <v>1917291</v>
          </cell>
          <cell r="B1910" t="str">
            <v>Dragagem de areia fina com draga de sucção e recalque - bomba de 483 kW e cortador de 55 kW - distância de recalque de 4.500 a 4.700 m</v>
          </cell>
          <cell r="C1910" t="str">
            <v>m³</v>
          </cell>
          <cell r="D1910">
            <v>13.08</v>
          </cell>
        </row>
        <row r="1911">
          <cell r="A1911" t="str">
            <v>1917292</v>
          </cell>
          <cell r="B1911" t="str">
            <v>Dragagem de areia fina com draga de sucção e recalque - bomba de 483 kW e cortador de 55 kW - distância de recalque de 4.700 a 4.900 m</v>
          </cell>
          <cell r="C1911" t="str">
            <v>m³</v>
          </cell>
          <cell r="D1911">
            <v>13.68</v>
          </cell>
        </row>
        <row r="1912">
          <cell r="A1912" t="str">
            <v>1917293</v>
          </cell>
          <cell r="B1912" t="str">
            <v>Dragagem de areia fina com draga de sucção e recalque - bomba de 483 kW e cortador de 55 kW - distância de recalque de 4.900 a 5.100 m</v>
          </cell>
          <cell r="C1912" t="str">
            <v>m³</v>
          </cell>
          <cell r="D1912">
            <v>14.32</v>
          </cell>
        </row>
        <row r="1913">
          <cell r="A1913" t="str">
            <v>1917294</v>
          </cell>
          <cell r="B1913" t="str">
            <v>Dragagem de areia fina com draga de sucção e recalque - bomba de 483 kW e cortador de 55 kW - distância de recalque de 5.100 a 5.300 m</v>
          </cell>
          <cell r="C1913" t="str">
            <v>m³</v>
          </cell>
          <cell r="D1913">
            <v>15.17</v>
          </cell>
        </row>
        <row r="1914">
          <cell r="A1914" t="str">
            <v>1917295</v>
          </cell>
          <cell r="B1914" t="str">
            <v>Dragagem de areia fina com draga de sucção e recalque - bomba de 483 kW e cortador de 55 kW - distância de recalque de 5.300 a 5.500 m</v>
          </cell>
          <cell r="C1914" t="str">
            <v>m³</v>
          </cell>
          <cell r="D1914">
            <v>16</v>
          </cell>
        </row>
        <row r="1915">
          <cell r="A1915" t="str">
            <v>1917296</v>
          </cell>
          <cell r="B1915" t="str">
            <v>Dragagem de areia fina com draga de sucção e recalque - bomba de 483 kW e cortador de 55 kW - distância de recalque de 5.500 a 5.700 m</v>
          </cell>
          <cell r="C1915" t="str">
            <v>m³</v>
          </cell>
          <cell r="D1915">
            <v>17.18</v>
          </cell>
        </row>
        <row r="1916">
          <cell r="A1916" t="str">
            <v>1917297</v>
          </cell>
          <cell r="B1916" t="str">
            <v>Dragagem de areia fina com draga de sucção e recalque - bomba de 483 kW e cortador de 55 kW - distância de recalque de 5.700 a 5.900 m</v>
          </cell>
          <cell r="C1916" t="str">
            <v>m³</v>
          </cell>
          <cell r="D1916">
            <v>18.260000000000002</v>
          </cell>
        </row>
        <row r="1917">
          <cell r="A1917" t="str">
            <v>1917298</v>
          </cell>
          <cell r="B1917" t="str">
            <v>Dragagem de areia fina com draga de sucção e recalque - bomba de 483 kW e cortador de 55 kW - distância de recalque de 5.900 a 6.100 m</v>
          </cell>
          <cell r="C1917" t="str">
            <v>m³</v>
          </cell>
          <cell r="D1917">
            <v>19.43</v>
          </cell>
        </row>
        <row r="1918">
          <cell r="A1918" t="str">
            <v>1917271</v>
          </cell>
          <cell r="B1918" t="str">
            <v>Dragagem de areia fina com draga de sucção e recalque - bomba de 483 kW e cortador de 55 kW - distância de recalque de 500 a 700 m</v>
          </cell>
          <cell r="C1918" t="str">
            <v>m³</v>
          </cell>
          <cell r="D1918">
            <v>4.1900000000000004</v>
          </cell>
        </row>
        <row r="1919">
          <cell r="A1919" t="str">
            <v>1917299</v>
          </cell>
          <cell r="B1919" t="str">
            <v>Dragagem de areia fina com draga de sucção e recalque - bomba de 483 kW e cortador de 55 kW - distância de recalque de 6.100 a 6.300 m</v>
          </cell>
          <cell r="C1919" t="str">
            <v>m³</v>
          </cell>
          <cell r="D1919">
            <v>20.83</v>
          </cell>
        </row>
        <row r="1920">
          <cell r="A1920" t="str">
            <v>1917300</v>
          </cell>
          <cell r="B1920" t="str">
            <v>Dragagem de areia fina com draga de sucção e recalque - bomba de 483 kW e cortador de 55 kW - distância de recalque de 6.300 a 6.500 m</v>
          </cell>
          <cell r="C1920" t="str">
            <v>m³</v>
          </cell>
          <cell r="D1920">
            <v>22.35</v>
          </cell>
        </row>
        <row r="1921">
          <cell r="A1921" t="str">
            <v>1917301</v>
          </cell>
          <cell r="B1921" t="str">
            <v>Dragagem de areia fina com draga de sucção e recalque - bomba de 483 kW e cortador de 55 kW - distância de recalque de 6.500 a 6.700 m</v>
          </cell>
          <cell r="C1921" t="str">
            <v>m³</v>
          </cell>
          <cell r="D1921">
            <v>24.38</v>
          </cell>
        </row>
        <row r="1922">
          <cell r="A1922" t="str">
            <v>1917302</v>
          </cell>
          <cell r="B1922" t="str">
            <v>Dragagem de areia fina com draga de sucção e recalque - bomba de 483 kW e cortador de 55 kW - distância de recalque de 6.700 a 6.900 m</v>
          </cell>
          <cell r="C1922" t="str">
            <v>m³</v>
          </cell>
          <cell r="D1922">
            <v>26.3</v>
          </cell>
        </row>
        <row r="1923">
          <cell r="A1923" t="str">
            <v>1917303</v>
          </cell>
          <cell r="B1923" t="str">
            <v>Dragagem de areia fina com draga de sucção e recalque - bomba de 483 kW e cortador de 55 kW - distância de recalque de 6.900 a 7.100 m</v>
          </cell>
          <cell r="C1923" t="str">
            <v>m³</v>
          </cell>
          <cell r="D1923">
            <v>28.11</v>
          </cell>
        </row>
        <row r="1924">
          <cell r="A1924" t="str">
            <v>1917304</v>
          </cell>
          <cell r="B1924" t="str">
            <v>Dragagem de areia fina com draga de sucção e recalque - bomba de 483 kW e cortador de 55 kW - distância de recalque de 7.100 a 7.300 m</v>
          </cell>
          <cell r="C1924" t="str">
            <v>m³</v>
          </cell>
          <cell r="D1924">
            <v>29.89</v>
          </cell>
        </row>
        <row r="1925">
          <cell r="A1925" t="str">
            <v>1917305</v>
          </cell>
          <cell r="B1925" t="str">
            <v>Dragagem de areia fina com draga de sucção e recalque - bomba de 483 kW e cortador de 55 kW - distância de recalque de 7.300 a 7.500 m</v>
          </cell>
          <cell r="C1925" t="str">
            <v>m³</v>
          </cell>
          <cell r="D1925">
            <v>31.87</v>
          </cell>
        </row>
        <row r="1926">
          <cell r="A1926" t="str">
            <v>1917306</v>
          </cell>
          <cell r="B1926" t="str">
            <v>Dragagem de areia fina com draga de sucção e recalque - bomba de 483 kW e cortador de 55 kW - distância de recalque de 7.500 a 7.700 m</v>
          </cell>
          <cell r="C1926" t="str">
            <v>m³</v>
          </cell>
          <cell r="D1926">
            <v>34.29</v>
          </cell>
        </row>
        <row r="1927">
          <cell r="A1927" t="str">
            <v>1917307</v>
          </cell>
          <cell r="B1927" t="str">
            <v>Dragagem de areia fina com draga de sucção e recalque - bomba de 483 kW e cortador de 55 kW - distância de recalque de 7.700 a 7.900 m</v>
          </cell>
          <cell r="C1927" t="str">
            <v>m³</v>
          </cell>
          <cell r="D1927">
            <v>36.1</v>
          </cell>
        </row>
        <row r="1928">
          <cell r="A1928" t="str">
            <v>1917272</v>
          </cell>
          <cell r="B1928" t="str">
            <v>Dragagem de areia fina com draga de sucção e recalque - bomba de 483 kW e cortador de 55 kW - distância de recalque de 700 a 900 m</v>
          </cell>
          <cell r="C1928" t="str">
            <v>m³</v>
          </cell>
          <cell r="D1928">
            <v>4.4000000000000004</v>
          </cell>
        </row>
        <row r="1929">
          <cell r="A1929" t="str">
            <v>1917273</v>
          </cell>
          <cell r="B1929" t="str">
            <v>Dragagem de areia fina com draga de sucção e recalque - bomba de 483 kW e cortador de 55 kW - distância de recalque de 900 a 1.100 m</v>
          </cell>
          <cell r="C1929" t="str">
            <v>m³</v>
          </cell>
          <cell r="D1929">
            <v>4.6399999999999997</v>
          </cell>
        </row>
        <row r="1930">
          <cell r="A1930" t="str">
            <v>1917729</v>
          </cell>
          <cell r="B1930" t="str">
            <v>Dragagem de areia fina com draga de sucção e recalque - bomba de 483 kW e cortador de 55 kW - distância de recalque de até 500 m</v>
          </cell>
          <cell r="C1930" t="str">
            <v>m³</v>
          </cell>
          <cell r="D1930">
            <v>4.13</v>
          </cell>
        </row>
        <row r="1931">
          <cell r="A1931" t="str">
            <v>1917367</v>
          </cell>
          <cell r="B1931" t="str">
            <v>Dragagem de areia fina com draga de sucção e recalque - bomba de 746 kW e cortador de 110 kW - distância de recalque de 1.100 a 1.300 m</v>
          </cell>
          <cell r="C1931" t="str">
            <v>m³</v>
          </cell>
          <cell r="D1931">
            <v>4.7</v>
          </cell>
        </row>
        <row r="1932">
          <cell r="A1932" t="str">
            <v>1917368</v>
          </cell>
          <cell r="B1932" t="str">
            <v>Dragagem de areia fina com draga de sucção e recalque - bomba de 746 kW e cortador de 110 kW - distância de recalque de 1.300 a 1.500 m</v>
          </cell>
          <cell r="C1932" t="str">
            <v>m³</v>
          </cell>
          <cell r="D1932">
            <v>5.04</v>
          </cell>
        </row>
        <row r="1933">
          <cell r="A1933" t="str">
            <v>1917369</v>
          </cell>
          <cell r="B1933" t="str">
            <v>Dragagem de areia fina com draga de sucção e recalque - bomba de 746 kW e cortador de 110 kW - distância de recalque de 1.500 a 1.700 m</v>
          </cell>
          <cell r="C1933" t="str">
            <v>m³</v>
          </cell>
          <cell r="D1933">
            <v>5.53</v>
          </cell>
        </row>
        <row r="1934">
          <cell r="A1934" t="str">
            <v>1917370</v>
          </cell>
          <cell r="B1934" t="str">
            <v>Dragagem de areia fina com draga de sucção e recalque - bomba de 746 kW e cortador de 110 kW - distância de recalque de 1.700 a 1.900 m</v>
          </cell>
          <cell r="C1934" t="str">
            <v>m³</v>
          </cell>
          <cell r="D1934">
            <v>5.83</v>
          </cell>
        </row>
        <row r="1935">
          <cell r="A1935" t="str">
            <v>1917371</v>
          </cell>
          <cell r="B1935" t="str">
            <v>Dragagem de areia fina com draga de sucção e recalque - bomba de 746 kW e cortador de 110 kW - distância de recalque de 1.900 a 2.100 m</v>
          </cell>
          <cell r="C1935" t="str">
            <v>m³</v>
          </cell>
          <cell r="D1935">
            <v>6.12</v>
          </cell>
        </row>
        <row r="1936">
          <cell r="A1936" t="str">
            <v>1917372</v>
          </cell>
          <cell r="B1936" t="str">
            <v>Dragagem de areia fina com draga de sucção e recalque - bomba de 746 kW e cortador de 110 kW - distância de recalque de 2.100 a 2.300 m</v>
          </cell>
          <cell r="C1936" t="str">
            <v>m³</v>
          </cell>
          <cell r="D1936">
            <v>6.41</v>
          </cell>
        </row>
        <row r="1937">
          <cell r="A1937" t="str">
            <v>1917373</v>
          </cell>
          <cell r="B1937" t="str">
            <v>Dragagem de areia fina com draga de sucção e recalque - bomba de 746 kW e cortador de 110 kW - distância de recalque de 2.300 a 2.500 m</v>
          </cell>
          <cell r="C1937" t="str">
            <v>m³</v>
          </cell>
          <cell r="D1937">
            <v>6.63</v>
          </cell>
        </row>
        <row r="1938">
          <cell r="A1938" t="str">
            <v>1917374</v>
          </cell>
          <cell r="B1938" t="str">
            <v>Dragagem de areia fina com draga de sucção e recalque - bomba de 746 kW e cortador de 110 kW - distância de recalque de 2.500 a 2.700 m</v>
          </cell>
          <cell r="C1938" t="str">
            <v>m³</v>
          </cell>
          <cell r="D1938">
            <v>7.19</v>
          </cell>
        </row>
        <row r="1939">
          <cell r="A1939" t="str">
            <v>1917375</v>
          </cell>
          <cell r="B1939" t="str">
            <v>Dragagem de areia fina com draga de sucção e recalque - bomba de 746 kW e cortador de 110 kW - distância de recalque de 2.700 a 2.900 m</v>
          </cell>
          <cell r="C1939" t="str">
            <v>m³</v>
          </cell>
          <cell r="D1939">
            <v>7.46</v>
          </cell>
        </row>
        <row r="1940">
          <cell r="A1940" t="str">
            <v>1917376</v>
          </cell>
          <cell r="B1940" t="str">
            <v>Dragagem de areia fina com draga de sucção e recalque - bomba de 746 kW e cortador de 110 kW - distância de recalque de 2.900 a 3.100 m</v>
          </cell>
          <cell r="C1940" t="str">
            <v>m³</v>
          </cell>
          <cell r="D1940">
            <v>7.74</v>
          </cell>
        </row>
        <row r="1941">
          <cell r="A1941" t="str">
            <v>1917377</v>
          </cell>
          <cell r="B1941" t="str">
            <v>Dragagem de areia fina com draga de sucção e recalque - bomba de 746 kW e cortador de 110 kW - distância de recalque de 3.100 a 3.300 m</v>
          </cell>
          <cell r="C1941" t="str">
            <v>m³</v>
          </cell>
          <cell r="D1941">
            <v>8.01</v>
          </cell>
        </row>
        <row r="1942">
          <cell r="A1942" t="str">
            <v>1917378</v>
          </cell>
          <cell r="B1942" t="str">
            <v>Dragagem de areia fina com draga de sucção e recalque - bomba de 746 kW e cortador de 110 kW - distância de recalque de 3.300 a 3.500 m</v>
          </cell>
          <cell r="C1942" t="str">
            <v>m³</v>
          </cell>
          <cell r="D1942">
            <v>8.2899999999999991</v>
          </cell>
        </row>
        <row r="1943">
          <cell r="A1943" t="str">
            <v>1917379</v>
          </cell>
          <cell r="B1943" t="str">
            <v>Dragagem de areia fina com draga de sucção e recalque - bomba de 746 kW e cortador de 110 kW - distância de recalque de 3.500 a 3.700 m</v>
          </cell>
          <cell r="C1943" t="str">
            <v>m³</v>
          </cell>
          <cell r="D1943">
            <v>8.8800000000000008</v>
          </cell>
        </row>
        <row r="1944">
          <cell r="A1944" t="str">
            <v>1917380</v>
          </cell>
          <cell r="B1944" t="str">
            <v>Dragagem de areia fina com draga de sucção e recalque - bomba de 746 kW e cortador de 110 kW - distância de recalque de 3.700 a 3.900 m</v>
          </cell>
          <cell r="C1944" t="str">
            <v>m³</v>
          </cell>
          <cell r="D1944">
            <v>9.2200000000000006</v>
          </cell>
        </row>
        <row r="1945">
          <cell r="A1945" t="str">
            <v>1917381</v>
          </cell>
          <cell r="B1945" t="str">
            <v>Dragagem de areia fina com draga de sucção e recalque - bomba de 746 kW e cortador de 110 kW - distância de recalque de 3.900 a 4.100 m</v>
          </cell>
          <cell r="C1945" t="str">
            <v>m³</v>
          </cell>
          <cell r="D1945">
            <v>9.57</v>
          </cell>
        </row>
        <row r="1946">
          <cell r="A1946" t="str">
            <v>1917382</v>
          </cell>
          <cell r="B1946" t="str">
            <v>Dragagem de areia fina com draga de sucção e recalque - bomba de 746 kW e cortador de 110 kW - distância de recalque de 4.100 a 4.300 m</v>
          </cell>
          <cell r="C1946" t="str">
            <v>m³</v>
          </cell>
          <cell r="D1946">
            <v>10</v>
          </cell>
        </row>
        <row r="1947">
          <cell r="A1947" t="str">
            <v>1917383</v>
          </cell>
          <cell r="B1947" t="str">
            <v>Dragagem de areia fina com draga de sucção e recalque - bomba de 746 kW e cortador de 110 kW - distância de recalque de 4.300 a 4.500 m</v>
          </cell>
          <cell r="C1947" t="str">
            <v>m³</v>
          </cell>
          <cell r="D1947">
            <v>10.37</v>
          </cell>
        </row>
        <row r="1948">
          <cell r="A1948" t="str">
            <v>1917384</v>
          </cell>
          <cell r="B1948" t="str">
            <v>Dragagem de areia fina com draga de sucção e recalque - bomba de 746 kW e cortador de 110 kW - distância de recalque de 4.500 a 4.700 m</v>
          </cell>
          <cell r="C1948" t="str">
            <v>m³</v>
          </cell>
          <cell r="D1948">
            <v>11.02</v>
          </cell>
        </row>
        <row r="1949">
          <cell r="A1949" t="str">
            <v>1917385</v>
          </cell>
          <cell r="B1949" t="str">
            <v>Dragagem de areia fina com draga de sucção e recalque - bomba de 746 kW e cortador de 110 kW - distância de recalque de 4.700 a 4.900 m</v>
          </cell>
          <cell r="C1949" t="str">
            <v>m³</v>
          </cell>
          <cell r="D1949">
            <v>11.5</v>
          </cell>
        </row>
        <row r="1950">
          <cell r="A1950" t="str">
            <v>1917386</v>
          </cell>
          <cell r="B1950" t="str">
            <v>Dragagem de areia fina com draga de sucção e recalque - bomba de 746 kW e cortador de 110 kW - distância de recalque de 4.900 a 5.100 m</v>
          </cell>
          <cell r="C1950" t="str">
            <v>m³</v>
          </cell>
          <cell r="D1950">
            <v>11.99</v>
          </cell>
        </row>
        <row r="1951">
          <cell r="A1951" t="str">
            <v>1917387</v>
          </cell>
          <cell r="B1951" t="str">
            <v>Dragagem de areia fina com draga de sucção e recalque - bomba de 746 kW e cortador de 110 kW - distância de recalque de 5.100 a 5.300 m</v>
          </cell>
          <cell r="C1951" t="str">
            <v>m³</v>
          </cell>
          <cell r="D1951">
            <v>12.51</v>
          </cell>
        </row>
        <row r="1952">
          <cell r="A1952" t="str">
            <v>1917388</v>
          </cell>
          <cell r="B1952" t="str">
            <v>Dragagem de areia fina com draga de sucção e recalque - bomba de 746 kW e cortador de 110 kW - distância de recalque de 5.300 a 5.500 m</v>
          </cell>
          <cell r="C1952" t="str">
            <v>m³</v>
          </cell>
          <cell r="D1952">
            <v>13.05</v>
          </cell>
        </row>
        <row r="1953">
          <cell r="A1953" t="str">
            <v>1917389</v>
          </cell>
          <cell r="B1953" t="str">
            <v>Dragagem de areia fina com draga de sucção e recalque - bomba de 746 kW e cortador de 110 kW - distância de recalque de 5.500 a 5.700 m</v>
          </cell>
          <cell r="C1953" t="str">
            <v>m³</v>
          </cell>
          <cell r="D1953">
            <v>13.87</v>
          </cell>
        </row>
        <row r="1954">
          <cell r="A1954" t="str">
            <v>1917390</v>
          </cell>
          <cell r="B1954" t="str">
            <v>Dragagem de areia fina com draga de sucção e recalque - bomba de 746 kW e cortador de 110 kW - distância de recalque de 5.700 a 5.900 m</v>
          </cell>
          <cell r="C1954" t="str">
            <v>m³</v>
          </cell>
          <cell r="D1954">
            <v>14.61</v>
          </cell>
        </row>
        <row r="1955">
          <cell r="A1955" t="str">
            <v>1917391</v>
          </cell>
          <cell r="B1955" t="str">
            <v>Dragagem de areia fina com draga de sucção e recalque - bomba de 746 kW e cortador de 110 kW - distância de recalque de 5.900 a 6.100 m</v>
          </cell>
          <cell r="C1955" t="str">
            <v>m³</v>
          </cell>
          <cell r="D1955">
            <v>15.4</v>
          </cell>
        </row>
        <row r="1956">
          <cell r="A1956" t="str">
            <v>1917364</v>
          </cell>
          <cell r="B1956" t="str">
            <v>Dragagem de areia fina com draga de sucção e recalque - bomba de 746 kW e cortador de 110 kW - distância de recalque de 500 a 700 m</v>
          </cell>
          <cell r="C1956" t="str">
            <v>m³</v>
          </cell>
          <cell r="D1956">
            <v>3.75</v>
          </cell>
        </row>
        <row r="1957">
          <cell r="A1957" t="str">
            <v>1917392</v>
          </cell>
          <cell r="B1957" t="str">
            <v>Dragagem de areia fina com draga de sucção e recalque - bomba de 746 kW e cortador de 110 kW - distância de recalque de 6.100 a 6.300 m</v>
          </cell>
          <cell r="C1957" t="str">
            <v>m³</v>
          </cell>
          <cell r="D1957">
            <v>16.39</v>
          </cell>
        </row>
        <row r="1958">
          <cell r="A1958" t="str">
            <v>1917393</v>
          </cell>
          <cell r="B1958" t="str">
            <v>Dragagem de areia fina com draga de sucção e recalque - bomba de 746 kW e cortador de 110 kW - distância de recalque de 6.300 a 6.500 m</v>
          </cell>
          <cell r="C1958" t="str">
            <v>m³</v>
          </cell>
          <cell r="D1958">
            <v>17.43</v>
          </cell>
        </row>
        <row r="1959">
          <cell r="A1959" t="str">
            <v>1917394</v>
          </cell>
          <cell r="B1959" t="str">
            <v>Dragagem de areia fina com draga de sucção e recalque - bomba de 746 kW e cortador de 110 kW - distância de recalque de 6.500 a 6.700 m</v>
          </cell>
          <cell r="C1959" t="str">
            <v>m³</v>
          </cell>
          <cell r="D1959">
            <v>18.91</v>
          </cell>
        </row>
        <row r="1960">
          <cell r="A1960" t="str">
            <v>1917395</v>
          </cell>
          <cell r="B1960" t="str">
            <v>Dragagem de areia fina com draga de sucção e recalque - bomba de 746 kW e cortador de 110 kW - distância de recalque de 6.700 a 6.900 m</v>
          </cell>
          <cell r="C1960" t="str">
            <v>m³</v>
          </cell>
          <cell r="D1960">
            <v>19.93</v>
          </cell>
        </row>
        <row r="1961">
          <cell r="A1961" t="str">
            <v>1917396</v>
          </cell>
          <cell r="B1961" t="str">
            <v>Dragagem de areia fina com draga de sucção e recalque - bomba de 746 kW e cortador de 110 kW - distância de recalque de 6.900 a 7.100 m</v>
          </cell>
          <cell r="C1961" t="str">
            <v>m³</v>
          </cell>
          <cell r="D1961">
            <v>21.12</v>
          </cell>
        </row>
        <row r="1962">
          <cell r="A1962" t="str">
            <v>1917397</v>
          </cell>
          <cell r="B1962" t="str">
            <v>Dragagem de areia fina com draga de sucção e recalque - bomba de 746 kW e cortador de 110 kW - distância de recalque de 7.100 a 7.300 m</v>
          </cell>
          <cell r="C1962" t="str">
            <v>m³</v>
          </cell>
          <cell r="D1962">
            <v>22.48</v>
          </cell>
        </row>
        <row r="1963">
          <cell r="A1963" t="str">
            <v>1917398</v>
          </cell>
          <cell r="B1963" t="str">
            <v>Dragagem de areia fina com draga de sucção e recalque - bomba de 746 kW e cortador de 110 kW - distância de recalque de 7.300 a 7.500 m</v>
          </cell>
          <cell r="C1963" t="str">
            <v>m³</v>
          </cell>
          <cell r="D1963">
            <v>23.67</v>
          </cell>
        </row>
        <row r="1964">
          <cell r="A1964" t="str">
            <v>1917399</v>
          </cell>
          <cell r="B1964" t="str">
            <v>Dragagem de areia fina com draga de sucção e recalque - bomba de 746 kW e cortador de 110 kW - distância de recalque de 7.500 a 7.700 m</v>
          </cell>
          <cell r="C1964" t="str">
            <v>m³</v>
          </cell>
          <cell r="D1964">
            <v>25.37</v>
          </cell>
        </row>
        <row r="1965">
          <cell r="A1965" t="str">
            <v>1917400</v>
          </cell>
          <cell r="B1965" t="str">
            <v>Dragagem de areia fina com draga de sucção e recalque - bomba de 746 kW e cortador de 110 kW - distância de recalque de 7.700 a 7.900 m</v>
          </cell>
          <cell r="C1965" t="str">
            <v>m³</v>
          </cell>
          <cell r="D1965">
            <v>26.91</v>
          </cell>
        </row>
        <row r="1966">
          <cell r="A1966" t="str">
            <v>1917401</v>
          </cell>
          <cell r="B1966" t="str">
            <v>Dragagem de areia fina com draga de sucção e recalque - bomba de 746 kW e cortador de 110 kW - distância de recalque de 7.900 a 8.100 m</v>
          </cell>
          <cell r="C1966" t="str">
            <v>m³</v>
          </cell>
          <cell r="D1966">
            <v>28.3</v>
          </cell>
        </row>
        <row r="1967">
          <cell r="A1967" t="str">
            <v>1917365</v>
          </cell>
          <cell r="B1967" t="str">
            <v>Dragagem de areia fina com draga de sucção e recalque - bomba de 746 kW e cortador de 110 kW - distância de recalque de 700 a 900 m</v>
          </cell>
          <cell r="C1967" t="str">
            <v>m³</v>
          </cell>
          <cell r="D1967">
            <v>4.12</v>
          </cell>
        </row>
        <row r="1968">
          <cell r="A1968" t="str">
            <v>1917402</v>
          </cell>
          <cell r="B1968" t="str">
            <v>Dragagem de areia fina com draga de sucção e recalque - bomba de 746 kW e cortador de 110 kW - distância de recalque de 8.100 a 8.300 m</v>
          </cell>
          <cell r="C1968" t="str">
            <v>m³</v>
          </cell>
          <cell r="D1968">
            <v>29.95</v>
          </cell>
        </row>
        <row r="1969">
          <cell r="A1969" t="str">
            <v>1917403</v>
          </cell>
          <cell r="B1969" t="str">
            <v>Dragagem de areia fina com draga de sucção e recalque - bomba de 746 kW e cortador de 110 kW - distância de recalque de 8.300 a 8.500 m</v>
          </cell>
          <cell r="C1969" t="str">
            <v>m³</v>
          </cell>
          <cell r="D1969">
            <v>31.8</v>
          </cell>
        </row>
        <row r="1970">
          <cell r="A1970" t="str">
            <v>1917404</v>
          </cell>
          <cell r="B1970" t="str">
            <v>Dragagem de areia fina com draga de sucção e recalque - bomba de 746 kW e cortador de 110 kW - distância de recalque de 8.500 a 8.700 m</v>
          </cell>
          <cell r="C1970" t="str">
            <v>m³</v>
          </cell>
          <cell r="D1970">
            <v>33.69</v>
          </cell>
        </row>
        <row r="1971">
          <cell r="A1971" t="str">
            <v>1917405</v>
          </cell>
          <cell r="B1971" t="str">
            <v>Dragagem de areia fina com draga de sucção e recalque - bomba de 746 kW e cortador de 110 kW - distância de recalque de 8.700 a 8.900 m</v>
          </cell>
          <cell r="C1971" t="str">
            <v>m³</v>
          </cell>
          <cell r="D1971">
            <v>35.5</v>
          </cell>
        </row>
        <row r="1972">
          <cell r="A1972" t="str">
            <v>1917406</v>
          </cell>
          <cell r="B1972" t="str">
            <v>Dragagem de areia fina com draga de sucção e recalque - bomba de 746 kW e cortador de 110 kW - distância de recalque de 8.900 a 9.100 m</v>
          </cell>
          <cell r="C1972" t="str">
            <v>m³</v>
          </cell>
          <cell r="D1972">
            <v>37.51</v>
          </cell>
        </row>
        <row r="1973">
          <cell r="A1973" t="str">
            <v>1917407</v>
          </cell>
          <cell r="B1973" t="str">
            <v>Dragagem de areia fina com draga de sucção e recalque - bomba de 746 kW e cortador de 110 kW - distância de recalque de 9.100 a 9.300 m</v>
          </cell>
          <cell r="C1973" t="str">
            <v>m³</v>
          </cell>
          <cell r="D1973">
            <v>39.82</v>
          </cell>
        </row>
        <row r="1974">
          <cell r="A1974" t="str">
            <v>1917408</v>
          </cell>
          <cell r="B1974" t="str">
            <v>Dragagem de areia fina com draga de sucção e recalque - bomba de 746 kW e cortador de 110 kW - distância de recalque de 9.300 a 9.500 m</v>
          </cell>
          <cell r="C1974" t="str">
            <v>m³</v>
          </cell>
          <cell r="D1974">
            <v>42.38</v>
          </cell>
        </row>
        <row r="1975">
          <cell r="A1975" t="str">
            <v>1917409</v>
          </cell>
          <cell r="B1975" t="str">
            <v>Dragagem de areia fina com draga de sucção e recalque - bomba de 746 kW e cortador de 110 kW - distância de recalque de 9.500 a 9.700 m</v>
          </cell>
          <cell r="C1975" t="str">
            <v>m³</v>
          </cell>
          <cell r="D1975">
            <v>44.43</v>
          </cell>
        </row>
        <row r="1976">
          <cell r="A1976" t="str">
            <v>1917410</v>
          </cell>
          <cell r="B1976" t="str">
            <v>Dragagem de areia fina com draga de sucção e recalque - bomba de 746 kW e cortador de 110 kW - distância de recalque de 9.700 a 9.900 m</v>
          </cell>
          <cell r="C1976" t="str">
            <v>m³</v>
          </cell>
          <cell r="D1976">
            <v>46.3</v>
          </cell>
        </row>
        <row r="1977">
          <cell r="A1977" t="str">
            <v>1917411</v>
          </cell>
          <cell r="B1977" t="str">
            <v>Dragagem de areia fina com draga de sucção e recalque - bomba de 746 kW e cortador de 110 kW - distância de recalque de 9.900 a 10.100 m</v>
          </cell>
          <cell r="C1977" t="str">
            <v>m³</v>
          </cell>
          <cell r="D1977">
            <v>48.41</v>
          </cell>
        </row>
        <row r="1978">
          <cell r="A1978" t="str">
            <v>1917366</v>
          </cell>
          <cell r="B1978" t="str">
            <v>Dragagem de areia fina com draga de sucção e recalque - bomba de 746 kW e cortador de 110 kW - distância de recalque de 900 a 1.100 m</v>
          </cell>
          <cell r="C1978" t="str">
            <v>m³</v>
          </cell>
          <cell r="D1978">
            <v>4.37</v>
          </cell>
        </row>
        <row r="1979">
          <cell r="A1979" t="str">
            <v>1917732</v>
          </cell>
          <cell r="B1979" t="str">
            <v>Dragagem de areia fina com draga de sucção e recalque - bomba de 746 kW e cortador de 110 kW - distância de recalque de até 500 m</v>
          </cell>
          <cell r="C1979" t="str">
            <v>m³</v>
          </cell>
          <cell r="D1979">
            <v>3.51</v>
          </cell>
        </row>
        <row r="1980">
          <cell r="A1980" t="str">
            <v>1917043</v>
          </cell>
          <cell r="B1980" t="str">
            <v>Dragagem de areia fina com draga hopper - capacidade da cisterna de 1.000 m³ - DMT de 1.500 a 1.800 m</v>
          </cell>
          <cell r="C1980" t="str">
            <v>m³</v>
          </cell>
          <cell r="D1980">
            <v>14.74</v>
          </cell>
        </row>
        <row r="1981">
          <cell r="A1981" t="str">
            <v>1917044</v>
          </cell>
          <cell r="B1981" t="str">
            <v>Dragagem de areia fina com draga hopper - capacidade da cisterna de 1.000 m³ - DMT de 1.800 a 2.100 m</v>
          </cell>
          <cell r="C1981" t="str">
            <v>m³</v>
          </cell>
          <cell r="D1981">
            <v>14.99</v>
          </cell>
        </row>
        <row r="1982">
          <cell r="A1982" t="str">
            <v>1917045</v>
          </cell>
          <cell r="B1982" t="str">
            <v>Dragagem de areia fina com draga hopper - capacidade da cisterna de 1.000 m³ - DMT de 2.100 a 2.400 m</v>
          </cell>
          <cell r="C1982" t="str">
            <v>m³</v>
          </cell>
          <cell r="D1982">
            <v>15.26</v>
          </cell>
        </row>
        <row r="1983">
          <cell r="A1983" t="str">
            <v>1917046</v>
          </cell>
          <cell r="B1983" t="str">
            <v>Dragagem de areia fina com draga hopper - capacidade da cisterna de 1.000 m³ - DMT de 2.400 a 2.700 m</v>
          </cell>
          <cell r="C1983" t="str">
            <v>m³</v>
          </cell>
          <cell r="D1983">
            <v>15.53</v>
          </cell>
        </row>
        <row r="1984">
          <cell r="A1984" t="str">
            <v>1917047</v>
          </cell>
          <cell r="B1984" t="str">
            <v>Dragagem de areia fina com draga hopper - capacidade da cisterna de 1.000 m³ - DMT de 2.700 a 3.000 m</v>
          </cell>
          <cell r="C1984" t="str">
            <v>m³</v>
          </cell>
          <cell r="D1984">
            <v>15.82</v>
          </cell>
        </row>
        <row r="1985">
          <cell r="A1985" t="str">
            <v>1917048</v>
          </cell>
          <cell r="B1985" t="str">
            <v>Dragagem de areia fina com draga hopper - capacidade da cisterna de 1.000 m³ - DMT de 3.000 m</v>
          </cell>
          <cell r="C1985" t="str">
            <v>m³</v>
          </cell>
          <cell r="D1985">
            <v>15.98</v>
          </cell>
        </row>
        <row r="1986">
          <cell r="A1986" t="str">
            <v>1901518</v>
          </cell>
          <cell r="B1986" t="str">
            <v>Dragagem de areia fina com draga hopper - capacidade da cisterna de 10.000 m³ - DMT de 1.500 a 1.800 m</v>
          </cell>
          <cell r="C1986" t="str">
            <v>m³</v>
          </cell>
          <cell r="D1986">
            <v>9.44</v>
          </cell>
        </row>
        <row r="1987">
          <cell r="A1987" t="str">
            <v>1901519</v>
          </cell>
          <cell r="B1987" t="str">
            <v>Dragagem de areia fina com draga hopper - capacidade da cisterna de 10.000 m³ - DMT de 1.800 a 2.100 m</v>
          </cell>
          <cell r="C1987" t="str">
            <v>m³</v>
          </cell>
          <cell r="D1987">
            <v>9.51</v>
          </cell>
        </row>
        <row r="1988">
          <cell r="A1988" t="str">
            <v>1901520</v>
          </cell>
          <cell r="B1988" t="str">
            <v>Dragagem de areia fina com draga hopper - capacidade da cisterna de 10.000 m³ - DMT de 2.100 a 2.400 m</v>
          </cell>
          <cell r="C1988" t="str">
            <v>m³</v>
          </cell>
          <cell r="D1988">
            <v>9.58</v>
          </cell>
        </row>
        <row r="1989">
          <cell r="A1989" t="str">
            <v>1901521</v>
          </cell>
          <cell r="B1989" t="str">
            <v>Dragagem de areia fina com draga hopper - capacidade da cisterna de 10.000 m³ - DMT de 2.400 a 2.700 m</v>
          </cell>
          <cell r="C1989" t="str">
            <v>m³</v>
          </cell>
          <cell r="D1989">
            <v>9.66</v>
          </cell>
        </row>
        <row r="1990">
          <cell r="A1990" t="str">
            <v>1901522</v>
          </cell>
          <cell r="B1990" t="str">
            <v>Dragagem de areia fina com draga hopper - capacidade da cisterna de 10.000 m³ - DMT de 2.700 a 3.000 m</v>
          </cell>
          <cell r="C1990" t="str">
            <v>m³</v>
          </cell>
          <cell r="D1990">
            <v>9.74</v>
          </cell>
        </row>
        <row r="1991">
          <cell r="A1991" t="str">
            <v>1901517</v>
          </cell>
          <cell r="B1991" t="str">
            <v>Dragagem de areia fina com draga hopper - capacidade da cisterna de 10.000 m³ - DMT de 3.000 m</v>
          </cell>
          <cell r="C1991" t="str">
            <v>m³</v>
          </cell>
          <cell r="D1991">
            <v>9.7799999999999994</v>
          </cell>
        </row>
        <row r="1992">
          <cell r="A1992" t="str">
            <v>1901523</v>
          </cell>
          <cell r="B1992" t="str">
            <v>Dragagem de areia fina com draga hopper - capacidade da cisterna de 15.000 m³ - DMT de 1.500 a 1.800 m</v>
          </cell>
          <cell r="C1992" t="str">
            <v>m³</v>
          </cell>
          <cell r="D1992">
            <v>12.49</v>
          </cell>
        </row>
        <row r="1993">
          <cell r="A1993" t="str">
            <v>1901524</v>
          </cell>
          <cell r="B1993" t="str">
            <v>Dragagem de areia fina com draga hopper - capacidade da cisterna de 15.000 m³ - DMT de 1.800 a 2.100 m</v>
          </cell>
          <cell r="C1993" t="str">
            <v>m³</v>
          </cell>
          <cell r="D1993">
            <v>12.56</v>
          </cell>
        </row>
        <row r="1994">
          <cell r="A1994" t="str">
            <v>1901525</v>
          </cell>
          <cell r="B1994" t="str">
            <v>Dragagem de areia fina com draga hopper - capacidade da cisterna de 15.000 m³ - DMT de 2.100 a 2.400 m</v>
          </cell>
          <cell r="C1994" t="str">
            <v>m³</v>
          </cell>
          <cell r="D1994">
            <v>12.63</v>
          </cell>
        </row>
        <row r="1995">
          <cell r="A1995" t="str">
            <v>1901526</v>
          </cell>
          <cell r="B1995" t="str">
            <v>Dragagem de areia fina com draga hopper - capacidade da cisterna de 15.000 m³ - DMT de 2.400 a 2.700 m</v>
          </cell>
          <cell r="C1995" t="str">
            <v>m³</v>
          </cell>
          <cell r="D1995">
            <v>12.7</v>
          </cell>
        </row>
        <row r="1996">
          <cell r="A1996" t="str">
            <v>1901527</v>
          </cell>
          <cell r="B1996" t="str">
            <v>Dragagem de areia fina com draga hopper - capacidade da cisterna de 15.000 m³ - DMT de 2.700 a 3.000 m</v>
          </cell>
          <cell r="C1996" t="str">
            <v>m³</v>
          </cell>
          <cell r="D1996">
            <v>12.78</v>
          </cell>
        </row>
        <row r="1997">
          <cell r="A1997" t="str">
            <v>1901528</v>
          </cell>
          <cell r="B1997" t="str">
            <v>Dragagem de areia fina com draga hopper - capacidade da cisterna de 15.000 m³ - DMT de 3.000 m</v>
          </cell>
          <cell r="C1997" t="str">
            <v>m³</v>
          </cell>
          <cell r="D1997">
            <v>12.82</v>
          </cell>
        </row>
        <row r="1998">
          <cell r="A1998" t="str">
            <v>1917079</v>
          </cell>
          <cell r="B1998" t="str">
            <v>Dragagem de areia fina com draga hopper - capacidade da cisterna de 2.000 m³ - DMT de 1.500 a 1.800 m</v>
          </cell>
          <cell r="C1998" t="str">
            <v>m³</v>
          </cell>
          <cell r="D1998">
            <v>10.210000000000001</v>
          </cell>
        </row>
        <row r="1999">
          <cell r="A1999" t="str">
            <v>1917080</v>
          </cell>
          <cell r="B1999" t="str">
            <v>Dragagem de areia fina com draga hopper - capacidade da cisterna de 2.000 m³ - DMT de 1.800 a 2.100 m</v>
          </cell>
          <cell r="C1999" t="str">
            <v>m³</v>
          </cell>
          <cell r="D1999">
            <v>10.37</v>
          </cell>
        </row>
        <row r="2000">
          <cell r="A2000" t="str">
            <v>1917081</v>
          </cell>
          <cell r="B2000" t="str">
            <v>Dragagem de areia fina com draga hopper - capacidade da cisterna de 2.000 m³ - DMT de 2.100 a 2.400 m</v>
          </cell>
          <cell r="C2000" t="str">
            <v>m³</v>
          </cell>
          <cell r="D2000">
            <v>10.53</v>
          </cell>
        </row>
        <row r="2001">
          <cell r="A2001" t="str">
            <v>1917082</v>
          </cell>
          <cell r="B2001" t="str">
            <v>Dragagem de areia fina com draga hopper - capacidade da cisterna de 2.000 m³ - DMT de 2.400 a 2.700 m</v>
          </cell>
          <cell r="C2001" t="str">
            <v>m³</v>
          </cell>
          <cell r="D2001">
            <v>10.69</v>
          </cell>
        </row>
        <row r="2002">
          <cell r="A2002" t="str">
            <v>1917083</v>
          </cell>
          <cell r="B2002" t="str">
            <v>Dragagem de areia fina com draga hopper - capacidade da cisterna de 2.000 m³ - DMT de 2.700 a 3.000 m</v>
          </cell>
          <cell r="C2002" t="str">
            <v>m³</v>
          </cell>
          <cell r="D2002">
            <v>10.87</v>
          </cell>
        </row>
        <row r="2003">
          <cell r="A2003" t="str">
            <v>1917084</v>
          </cell>
          <cell r="B2003" t="str">
            <v>Dragagem de areia fina com draga hopper - capacidade da cisterna de 2.000 m³ - DMT de 3.000 m</v>
          </cell>
          <cell r="C2003" t="str">
            <v>m³</v>
          </cell>
          <cell r="D2003">
            <v>10.97</v>
          </cell>
        </row>
        <row r="2004">
          <cell r="A2004" t="str">
            <v>1901529</v>
          </cell>
          <cell r="B2004" t="str">
            <v>Dragagem de areia fina com draga hopper - capacidade da cisterna de 20.000 m³ - DMT de 1.500 a 1.800 m</v>
          </cell>
          <cell r="C2004" t="str">
            <v>m³</v>
          </cell>
          <cell r="D2004">
            <v>15.63</v>
          </cell>
        </row>
        <row r="2005">
          <cell r="A2005" t="str">
            <v>1901530</v>
          </cell>
          <cell r="B2005" t="str">
            <v>Dragagem de areia fina com draga hopper - capacidade da cisterna de 20.000 m³ - DMT de 1.800 a 2.100 m</v>
          </cell>
          <cell r="C2005" t="str">
            <v>m³</v>
          </cell>
          <cell r="D2005">
            <v>15.69</v>
          </cell>
        </row>
        <row r="2006">
          <cell r="A2006" t="str">
            <v>1901531</v>
          </cell>
          <cell r="B2006" t="str">
            <v>Dragagem de areia fina com draga hopper - capacidade da cisterna de 20.000 m³ - DMT de 2.100 a 2.400 m</v>
          </cell>
          <cell r="C2006" t="str">
            <v>m³</v>
          </cell>
          <cell r="D2006">
            <v>15.76</v>
          </cell>
        </row>
        <row r="2007">
          <cell r="A2007" t="str">
            <v>1901532</v>
          </cell>
          <cell r="B2007" t="str">
            <v>Dragagem de areia fina com draga hopper - capacidade da cisterna de 20.000 m³ - DMT de 2.400 a 2.700 m</v>
          </cell>
          <cell r="C2007" t="str">
            <v>m³</v>
          </cell>
          <cell r="D2007">
            <v>15.83</v>
          </cell>
        </row>
        <row r="2008">
          <cell r="A2008" t="str">
            <v>1901533</v>
          </cell>
          <cell r="B2008" t="str">
            <v>Dragagem de areia fina com draga hopper - capacidade da cisterna de 20.000 m³ - DMT de 2.700 a 3.000 m</v>
          </cell>
          <cell r="C2008" t="str">
            <v>m³</v>
          </cell>
          <cell r="D2008">
            <v>15.91</v>
          </cell>
        </row>
        <row r="2009">
          <cell r="A2009" t="str">
            <v>1901534</v>
          </cell>
          <cell r="B2009" t="str">
            <v>Dragagem de areia fina com draga hopper - capacidade da cisterna de 20.000 m³ - DMT de 3.000 m</v>
          </cell>
          <cell r="C2009" t="str">
            <v>m³</v>
          </cell>
          <cell r="D2009">
            <v>15.95</v>
          </cell>
        </row>
        <row r="2010">
          <cell r="A2010" t="str">
            <v>1917115</v>
          </cell>
          <cell r="B2010" t="str">
            <v>Dragagem de areia fina com draga hopper - capacidade da cisterna de 3.000 m³ - DMT de 1.500 a 1.800 m</v>
          </cell>
          <cell r="C2010" t="str">
            <v>m³</v>
          </cell>
          <cell r="D2010">
            <v>9.67</v>
          </cell>
        </row>
        <row r="2011">
          <cell r="A2011" t="str">
            <v>1917116</v>
          </cell>
          <cell r="B2011" t="str">
            <v>Dragagem de areia fina com draga hopper - capacidade da cisterna de 3.000 m³ - DMT de 1.800 a 2.100 m</v>
          </cell>
          <cell r="C2011" t="str">
            <v>m³</v>
          </cell>
          <cell r="D2011">
            <v>9.8000000000000007</v>
          </cell>
        </row>
        <row r="2012">
          <cell r="A2012" t="str">
            <v>1917117</v>
          </cell>
          <cell r="B2012" t="str">
            <v>Dragagem de areia fina com draga hopper - capacidade da cisterna de 3.000 m³ - DMT de 2.100 a 2.400 m</v>
          </cell>
          <cell r="C2012" t="str">
            <v>m³</v>
          </cell>
          <cell r="D2012">
            <v>9.93</v>
          </cell>
        </row>
        <row r="2013">
          <cell r="A2013" t="str">
            <v>1917118</v>
          </cell>
          <cell r="B2013" t="str">
            <v>Dragagem de areia fina com draga hopper - capacidade da cisterna de 3.000 m³ - DMT de 2.400 a 2.700 m</v>
          </cell>
          <cell r="C2013" t="str">
            <v>m³</v>
          </cell>
          <cell r="D2013">
            <v>10.06</v>
          </cell>
        </row>
        <row r="2014">
          <cell r="A2014" t="str">
            <v>1917119</v>
          </cell>
          <cell r="B2014" t="str">
            <v>Dragagem de areia fina com draga hopper - capacidade da cisterna de 3.000 m³ - DMT de 2.700 a 3.000 m</v>
          </cell>
          <cell r="C2014" t="str">
            <v>m³</v>
          </cell>
          <cell r="D2014">
            <v>10.199999999999999</v>
          </cell>
        </row>
        <row r="2015">
          <cell r="A2015" t="str">
            <v>1917120</v>
          </cell>
          <cell r="B2015" t="str">
            <v>Dragagem de areia fina com draga hopper - capacidade da cisterna de 3.000 m³ - DMT de 3.000 m</v>
          </cell>
          <cell r="C2015" t="str">
            <v>m³</v>
          </cell>
          <cell r="D2015">
            <v>10.28</v>
          </cell>
        </row>
        <row r="2016">
          <cell r="A2016" t="str">
            <v>1917151</v>
          </cell>
          <cell r="B2016" t="str">
            <v>Dragagem de areia fina com draga hopper - capacidade da cisterna de 4.000 m³ - DMT de 1.500 a 1.800 m</v>
          </cell>
          <cell r="C2016" t="str">
            <v>m³</v>
          </cell>
          <cell r="D2016">
            <v>9.16</v>
          </cell>
        </row>
        <row r="2017">
          <cell r="A2017" t="str">
            <v>1917152</v>
          </cell>
          <cell r="B2017" t="str">
            <v>Dragagem de areia fina com draga hopper - capacidade da cisterna de 4.000 m³ - DMT de 1.800 a 2.100 m</v>
          </cell>
          <cell r="C2017" t="str">
            <v>m³</v>
          </cell>
          <cell r="D2017">
            <v>9.27</v>
          </cell>
        </row>
        <row r="2018">
          <cell r="A2018" t="str">
            <v>1917153</v>
          </cell>
          <cell r="B2018" t="str">
            <v>Dragagem de areia fina com draga hopper - capacidade da cisterna de 4.000 m³ - DMT de 2.100 a 2.400 m</v>
          </cell>
          <cell r="C2018" t="str">
            <v>m³</v>
          </cell>
          <cell r="D2018">
            <v>9.3800000000000008</v>
          </cell>
        </row>
        <row r="2019">
          <cell r="A2019" t="str">
            <v>1917154</v>
          </cell>
          <cell r="B2019" t="str">
            <v>Dragagem de areia fina com draga hopper - capacidade da cisterna de 4.000 m³ - DMT de 2.400 a 2.700 m</v>
          </cell>
          <cell r="C2019" t="str">
            <v>m³</v>
          </cell>
          <cell r="D2019">
            <v>9.5</v>
          </cell>
        </row>
        <row r="2020">
          <cell r="A2020" t="str">
            <v>1917155</v>
          </cell>
          <cell r="B2020" t="str">
            <v>Dragagem de areia fina com draga hopper - capacidade da cisterna de 4.000 m³ - DMT de 2.700 a 3.000 m</v>
          </cell>
          <cell r="C2020" t="str">
            <v>m³</v>
          </cell>
          <cell r="D2020">
            <v>9.6300000000000008</v>
          </cell>
        </row>
        <row r="2021">
          <cell r="A2021" t="str">
            <v>1917156</v>
          </cell>
          <cell r="B2021" t="str">
            <v>Dragagem de areia fina com draga hopper - capacidade da cisterna de 4.000 m³ - DMT de 3.000 m</v>
          </cell>
          <cell r="C2021" t="str">
            <v>m³</v>
          </cell>
          <cell r="D2021">
            <v>9.69</v>
          </cell>
        </row>
        <row r="2022">
          <cell r="A2022" t="str">
            <v>1917187</v>
          </cell>
          <cell r="B2022" t="str">
            <v>Dragagem de areia fina com draga hopper - capacidade da cisterna de 5.000 m³ - DMT de 1.500 a 1.800 m</v>
          </cell>
          <cell r="C2022" t="str">
            <v>m³</v>
          </cell>
          <cell r="D2022">
            <v>10.15</v>
          </cell>
        </row>
        <row r="2023">
          <cell r="A2023" t="str">
            <v>1917188</v>
          </cell>
          <cell r="B2023" t="str">
            <v>Dragagem de areia fina com draga hopper - capacidade da cisterna de 5.000 m³ - DMT de 1.800 a 2.100 m</v>
          </cell>
          <cell r="C2023" t="str">
            <v>m³</v>
          </cell>
          <cell r="D2023">
            <v>10.25</v>
          </cell>
        </row>
        <row r="2024">
          <cell r="A2024" t="str">
            <v>1917189</v>
          </cell>
          <cell r="B2024" t="str">
            <v>Dragagem de areia fina com draga hopper - capacidade da cisterna de 5.000 m³ - DMT de 2.100 a 2.400 m</v>
          </cell>
          <cell r="C2024" t="str">
            <v>m³</v>
          </cell>
          <cell r="D2024">
            <v>10.35</v>
          </cell>
        </row>
        <row r="2025">
          <cell r="A2025" t="str">
            <v>1917190</v>
          </cell>
          <cell r="B2025" t="str">
            <v>Dragagem de areia fina com draga hopper - capacidade da cisterna de 5.000 m³ - DMT de 2.400 a 2.700 m</v>
          </cell>
          <cell r="C2025" t="str">
            <v>m³</v>
          </cell>
          <cell r="D2025">
            <v>10.45</v>
          </cell>
        </row>
        <row r="2026">
          <cell r="A2026" t="str">
            <v>1917191</v>
          </cell>
          <cell r="B2026" t="str">
            <v>Dragagem de areia fina com draga hopper - capacidade da cisterna de 5.000 m³ - DMT de 2.700 a 3.000 m</v>
          </cell>
          <cell r="C2026" t="str">
            <v>m³</v>
          </cell>
          <cell r="D2026">
            <v>10.56</v>
          </cell>
        </row>
        <row r="2027">
          <cell r="A2027" t="str">
            <v>1917192</v>
          </cell>
          <cell r="B2027" t="str">
            <v>Dragagem de areia fina com draga hopper - capacidade da cisterna de 5.000 m³ - DMT de 3.000 m</v>
          </cell>
          <cell r="C2027" t="str">
            <v>m³</v>
          </cell>
          <cell r="D2027">
            <v>10.62</v>
          </cell>
        </row>
        <row r="2028">
          <cell r="A2028" t="str">
            <v>1917007</v>
          </cell>
          <cell r="B2028" t="str">
            <v>Dragagem de areia fina com draga hopper - capacidade da cisterna de 750 m³ - DMT de 1.500 a 1.800 m</v>
          </cell>
          <cell r="C2028" t="str">
            <v>m³</v>
          </cell>
          <cell r="D2028">
            <v>20.190000000000001</v>
          </cell>
        </row>
        <row r="2029">
          <cell r="A2029" t="str">
            <v>1917008</v>
          </cell>
          <cell r="B2029" t="str">
            <v>Dragagem de areia fina com draga hopper - capacidade da cisterna de 750 m³ - DMT de 1.800 a 2.100 m</v>
          </cell>
          <cell r="C2029" t="str">
            <v>m³</v>
          </cell>
          <cell r="D2029">
            <v>20.56</v>
          </cell>
        </row>
        <row r="2030">
          <cell r="A2030" t="str">
            <v>1917009</v>
          </cell>
          <cell r="B2030" t="str">
            <v>Dragagem de areia fina com draga hopper - capacidade da cisterna de 750 m³ - DMT de 2.100 a 2.400 m</v>
          </cell>
          <cell r="C2030" t="str">
            <v>m³</v>
          </cell>
          <cell r="D2030">
            <v>20.94</v>
          </cell>
        </row>
        <row r="2031">
          <cell r="A2031" t="str">
            <v>1917010</v>
          </cell>
          <cell r="B2031" t="str">
            <v>Dragagem de areia fina com draga hopper - capacidade da cisterna de 750 m³ - DMT de 2.400 a 2.700 m</v>
          </cell>
          <cell r="C2031" t="str">
            <v>m³</v>
          </cell>
          <cell r="D2031">
            <v>21.34</v>
          </cell>
        </row>
        <row r="2032">
          <cell r="A2032" t="str">
            <v>1917011</v>
          </cell>
          <cell r="B2032" t="str">
            <v>Dragagem de areia fina com draga hopper - capacidade da cisterna de 750 m³ - DMT de 2.700 a 3.000 m</v>
          </cell>
          <cell r="C2032" t="str">
            <v>m³</v>
          </cell>
          <cell r="D2032">
            <v>21.76</v>
          </cell>
        </row>
        <row r="2033">
          <cell r="A2033" t="str">
            <v>1917012</v>
          </cell>
          <cell r="B2033" t="str">
            <v>Dragagem de areia fina com draga hopper - capacidade da cisterna de 750 m³ - DMT de 3.000 m</v>
          </cell>
          <cell r="C2033" t="str">
            <v>m³</v>
          </cell>
          <cell r="D2033">
            <v>21.98</v>
          </cell>
        </row>
        <row r="2034">
          <cell r="A2034" t="str">
            <v>1917578</v>
          </cell>
          <cell r="B2034" t="str">
            <v>Dragagem de areia grossa com draga de sucção e recalque - bomba de 1.350 kW e cortador de 170 kW - distância de recalque de 1.100 a 1.300 m</v>
          </cell>
          <cell r="C2034" t="str">
            <v>m³</v>
          </cell>
          <cell r="D2034">
            <v>6.62</v>
          </cell>
        </row>
        <row r="2035">
          <cell r="A2035" t="str">
            <v>1917579</v>
          </cell>
          <cell r="B2035" t="str">
            <v>Dragagem de areia grossa com draga de sucção e recalque - bomba de 1.350 kW e cortador de 170 kW - distância de recalque de 1.300 a 1.500 m</v>
          </cell>
          <cell r="C2035" t="str">
            <v>m³</v>
          </cell>
          <cell r="D2035">
            <v>7.09</v>
          </cell>
        </row>
        <row r="2036">
          <cell r="A2036" t="str">
            <v>1917580</v>
          </cell>
          <cell r="B2036" t="str">
            <v>Dragagem de areia grossa com draga de sucção e recalque - bomba de 1.350 kW e cortador de 170 kW - distância de recalque de 1.500 a 1.700 m</v>
          </cell>
          <cell r="C2036" t="str">
            <v>m³</v>
          </cell>
          <cell r="D2036">
            <v>7.48</v>
          </cell>
        </row>
        <row r="2037">
          <cell r="A2037" t="str">
            <v>1917581</v>
          </cell>
          <cell r="B2037" t="str">
            <v>Dragagem de areia grossa com draga de sucção e recalque - bomba de 1.350 kW e cortador de 170 kW - distância de recalque de 1.700 a 1.900 m</v>
          </cell>
          <cell r="C2037" t="str">
            <v>m³</v>
          </cell>
          <cell r="D2037">
            <v>7.93</v>
          </cell>
        </row>
        <row r="2038">
          <cell r="A2038" t="str">
            <v>1917582</v>
          </cell>
          <cell r="B2038" t="str">
            <v>Dragagem de areia grossa com draga de sucção e recalque - bomba de 1.350 kW e cortador de 170 kW - distância de recalque de 1.900 a 2.100 m</v>
          </cell>
          <cell r="C2038" t="str">
            <v>m³</v>
          </cell>
          <cell r="D2038">
            <v>8.6</v>
          </cell>
        </row>
        <row r="2039">
          <cell r="A2039" t="str">
            <v>1917583</v>
          </cell>
          <cell r="B2039" t="str">
            <v>Dragagem de areia grossa com draga de sucção e recalque - bomba de 1.350 kW e cortador de 170 kW - distância de recalque de 2.100 a 2.300 m</v>
          </cell>
          <cell r="C2039" t="str">
            <v>m³</v>
          </cell>
          <cell r="D2039">
            <v>9.1</v>
          </cell>
        </row>
        <row r="2040">
          <cell r="A2040" t="str">
            <v>1917584</v>
          </cell>
          <cell r="B2040" t="str">
            <v>Dragagem de areia grossa com draga de sucção e recalque - bomba de 1.350 kW e cortador de 170 kW - distância de recalque de 2.300 a 2.500 m</v>
          </cell>
          <cell r="C2040" t="str">
            <v>m³</v>
          </cell>
          <cell r="D2040">
            <v>9.5299999999999994</v>
          </cell>
        </row>
        <row r="2041">
          <cell r="A2041" t="str">
            <v>1917585</v>
          </cell>
          <cell r="B2041" t="str">
            <v>Dragagem de areia grossa com draga de sucção e recalque - bomba de 1.350 kW e cortador de 170 kW - distância de recalque de 2.500 a 2.700 m</v>
          </cell>
          <cell r="C2041" t="str">
            <v>m³</v>
          </cell>
          <cell r="D2041">
            <v>10.18</v>
          </cell>
        </row>
        <row r="2042">
          <cell r="A2042" t="str">
            <v>1917586</v>
          </cell>
          <cell r="B2042" t="str">
            <v>Dragagem de areia grossa com draga de sucção e recalque - bomba de 1.350 kW e cortador de 170 kW - distância de recalque de 2.700 a 2.900 m</v>
          </cell>
          <cell r="C2042" t="str">
            <v>m³</v>
          </cell>
          <cell r="D2042">
            <v>11.16</v>
          </cell>
        </row>
        <row r="2043">
          <cell r="A2043" t="str">
            <v>1917587</v>
          </cell>
          <cell r="B2043" t="str">
            <v>Dragagem de areia grossa com draga de sucção e recalque - bomba de 1.350 kW e cortador de 170 kW - distância de recalque de 2.900 a 3.100 m</v>
          </cell>
          <cell r="C2043" t="str">
            <v>m³</v>
          </cell>
          <cell r="D2043">
            <v>11.88</v>
          </cell>
        </row>
        <row r="2044">
          <cell r="A2044" t="str">
            <v>1917588</v>
          </cell>
          <cell r="B2044" t="str">
            <v>Dragagem de areia grossa com draga de sucção e recalque - bomba de 1.350 kW e cortador de 170 kW - distância de recalque de 3.100 a 3.300 m</v>
          </cell>
          <cell r="C2044" t="str">
            <v>m³</v>
          </cell>
          <cell r="D2044">
            <v>12.7</v>
          </cell>
        </row>
        <row r="2045">
          <cell r="A2045" t="str">
            <v>1917589</v>
          </cell>
          <cell r="B2045" t="str">
            <v>Dragagem de areia grossa com draga de sucção e recalque - bomba de 1.350 kW e cortador de 170 kW - distância de recalque de 3.300 a 3.500 m</v>
          </cell>
          <cell r="C2045" t="str">
            <v>m³</v>
          </cell>
          <cell r="D2045">
            <v>14.31</v>
          </cell>
        </row>
        <row r="2046">
          <cell r="A2046" t="str">
            <v>1917590</v>
          </cell>
          <cell r="B2046" t="str">
            <v>Dragagem de areia grossa com draga de sucção e recalque - bomba de 1.350 kW e cortador de 170 kW - distância de recalque de 3.500 a 3.700 m</v>
          </cell>
          <cell r="C2046" t="str">
            <v>m³</v>
          </cell>
          <cell r="D2046">
            <v>16.59</v>
          </cell>
        </row>
        <row r="2047">
          <cell r="A2047" t="str">
            <v>1917591</v>
          </cell>
          <cell r="B2047" t="str">
            <v>Dragagem de areia grossa com draga de sucção e recalque - bomba de 1.350 kW e cortador de 170 kW - distância de recalque de 3.700 a 3.900 m</v>
          </cell>
          <cell r="C2047" t="str">
            <v>m³</v>
          </cell>
          <cell r="D2047">
            <v>18.600000000000001</v>
          </cell>
        </row>
        <row r="2048">
          <cell r="A2048" t="str">
            <v>1917592</v>
          </cell>
          <cell r="B2048" t="str">
            <v>Dragagem de areia grossa com draga de sucção e recalque - bomba de 1.350 kW e cortador de 170 kW - distância de recalque de 3.900 a 4.100 m</v>
          </cell>
          <cell r="C2048" t="str">
            <v>m³</v>
          </cell>
          <cell r="D2048">
            <v>21.17</v>
          </cell>
        </row>
        <row r="2049">
          <cell r="A2049" t="str">
            <v>1917593</v>
          </cell>
          <cell r="B2049" t="str">
            <v>Dragagem de areia grossa com draga de sucção e recalque - bomba de 1.350 kW e cortador de 170 kW - distância de recalque de 4.100 a 4.300 m</v>
          </cell>
          <cell r="C2049" t="str">
            <v>m³</v>
          </cell>
          <cell r="D2049">
            <v>23.82</v>
          </cell>
        </row>
        <row r="2050">
          <cell r="A2050" t="str">
            <v>1917594</v>
          </cell>
          <cell r="B2050" t="str">
            <v>Dragagem de areia grossa com draga de sucção e recalque - bomba de 1.350 kW e cortador de 170 kW - distância de recalque de 4.300 a 4.500 m</v>
          </cell>
          <cell r="C2050" t="str">
            <v>m³</v>
          </cell>
          <cell r="D2050">
            <v>27.08</v>
          </cell>
        </row>
        <row r="2051">
          <cell r="A2051" t="str">
            <v>1917595</v>
          </cell>
          <cell r="B2051" t="str">
            <v>Dragagem de areia grossa com draga de sucção e recalque - bomba de 1.350 kW e cortador de 170 kW - distância de recalque de 4.500 a 4.700 m</v>
          </cell>
          <cell r="C2051" t="str">
            <v>m³</v>
          </cell>
          <cell r="D2051">
            <v>30.55</v>
          </cell>
        </row>
        <row r="2052">
          <cell r="A2052" t="str">
            <v>1917596</v>
          </cell>
          <cell r="B2052" t="str">
            <v>Dragagem de areia grossa com draga de sucção e recalque - bomba de 1.350 kW e cortador de 170 kW - distância de recalque de 4.700 a 4.900 m</v>
          </cell>
          <cell r="C2052" t="str">
            <v>m³</v>
          </cell>
          <cell r="D2052">
            <v>33.700000000000003</v>
          </cell>
        </row>
        <row r="2053">
          <cell r="A2053" t="str">
            <v>1917597</v>
          </cell>
          <cell r="B2053" t="str">
            <v>Dragagem de areia grossa com draga de sucção e recalque - bomba de 1.350 kW e cortador de 170 kW - distância de recalque de 4.900 a 5.100 m</v>
          </cell>
          <cell r="C2053" t="str">
            <v>m³</v>
          </cell>
          <cell r="D2053">
            <v>38.049999999999997</v>
          </cell>
        </row>
        <row r="2054">
          <cell r="A2054" t="str">
            <v>1917598</v>
          </cell>
          <cell r="B2054" t="str">
            <v>Dragagem de areia grossa com draga de sucção e recalque - bomba de 1.350 kW e cortador de 170 kW - distância de recalque de 5.100 a 5.300 m</v>
          </cell>
          <cell r="C2054" t="str">
            <v>m³</v>
          </cell>
          <cell r="D2054">
            <v>42.08</v>
          </cell>
        </row>
        <row r="2055">
          <cell r="A2055" t="str">
            <v>1917599</v>
          </cell>
          <cell r="B2055" t="str">
            <v>Dragagem de areia grossa com draga de sucção e recalque - bomba de 1.350 kW e cortador de 170 kW - distância de recalque de 5.300 a 5.500 m</v>
          </cell>
          <cell r="C2055" t="str">
            <v>m³</v>
          </cell>
          <cell r="D2055">
            <v>46.65</v>
          </cell>
        </row>
        <row r="2056">
          <cell r="A2056" t="str">
            <v>1917600</v>
          </cell>
          <cell r="B2056" t="str">
            <v>Dragagem de areia grossa com draga de sucção e recalque - bomba de 1.350 kW e cortador de 170 kW - distância de recalque de 5.500 a 5.700 m</v>
          </cell>
          <cell r="C2056" t="str">
            <v>m³</v>
          </cell>
          <cell r="D2056">
            <v>52.53</v>
          </cell>
        </row>
        <row r="2057">
          <cell r="A2057" t="str">
            <v>1917601</v>
          </cell>
          <cell r="B2057" t="str">
            <v>Dragagem de areia grossa com draga de sucção e recalque - bomba de 1.350 kW e cortador de 170 kW - distância de recalque de 5.700 a 5.900 m</v>
          </cell>
          <cell r="C2057" t="str">
            <v>m³</v>
          </cell>
          <cell r="D2057">
            <v>55.21</v>
          </cell>
        </row>
        <row r="2058">
          <cell r="A2058" t="str">
            <v>1917575</v>
          </cell>
          <cell r="B2058" t="str">
            <v>Dragagem de areia grossa com draga de sucção e recalque - bomba de 1.350 kW e cortador de 170 kW - distância de recalque de 500 a 700 m</v>
          </cell>
          <cell r="C2058" t="str">
            <v>m³</v>
          </cell>
          <cell r="D2058">
            <v>5.12</v>
          </cell>
        </row>
        <row r="2059">
          <cell r="A2059" t="str">
            <v>1917576</v>
          </cell>
          <cell r="B2059" t="str">
            <v>Dragagem de areia grossa com draga de sucção e recalque - bomba de 1.350 kW e cortador de 170 kW - distância de recalque de 700 a 900 m</v>
          </cell>
          <cell r="C2059" t="str">
            <v>m³</v>
          </cell>
          <cell r="D2059">
            <v>5.49</v>
          </cell>
        </row>
        <row r="2060">
          <cell r="A2060" t="str">
            <v>1917577</v>
          </cell>
          <cell r="B2060" t="str">
            <v>Dragagem de areia grossa com draga de sucção e recalque - bomba de 1.350 kW e cortador de 170 kW - distância de recalque de 900 a 1.100 m</v>
          </cell>
          <cell r="C2060" t="str">
            <v>m³</v>
          </cell>
          <cell r="D2060">
            <v>5.95</v>
          </cell>
        </row>
        <row r="2061">
          <cell r="A2061" t="str">
            <v>1917739</v>
          </cell>
          <cell r="B2061" t="str">
            <v>Dragagem de areia grossa com draga de sucção e recalque - bomba de 1.350 kW e cortador de 170 kW - distância de recalque de até 500 m</v>
          </cell>
          <cell r="C2061" t="str">
            <v>m³</v>
          </cell>
          <cell r="D2061">
            <v>5.04</v>
          </cell>
        </row>
        <row r="2062">
          <cell r="A2062" t="str">
            <v>1917253</v>
          </cell>
          <cell r="B2062" t="str">
            <v>Dragagem de areia grossa com draga de sucção e recalque - bomba de 294 kW e cortador de 30 kW - distância de recalque de 1.100 a 1.300 m</v>
          </cell>
          <cell r="C2062" t="str">
            <v>m³</v>
          </cell>
          <cell r="D2062">
            <v>8.07</v>
          </cell>
        </row>
        <row r="2063">
          <cell r="A2063" t="str">
            <v>1917254</v>
          </cell>
          <cell r="B2063" t="str">
            <v>Dragagem de areia grossa com draga de sucção e recalque - bomba de 294 kW e cortador de 30 kW - distância de recalque de 1.300 a 1.500 m</v>
          </cell>
          <cell r="C2063" t="str">
            <v>m³</v>
          </cell>
          <cell r="D2063">
            <v>8.65</v>
          </cell>
        </row>
        <row r="2064">
          <cell r="A2064" t="str">
            <v>1917255</v>
          </cell>
          <cell r="B2064" t="str">
            <v>Dragagem de areia grossa com draga de sucção e recalque - bomba de 294 kW e cortador de 30 kW - distância de recalque de 1.500 a 1.700 m</v>
          </cell>
          <cell r="C2064" t="str">
            <v>m³</v>
          </cell>
          <cell r="D2064">
            <v>9.39</v>
          </cell>
        </row>
        <row r="2065">
          <cell r="A2065" t="str">
            <v>1917256</v>
          </cell>
          <cell r="B2065" t="str">
            <v>Dragagem de areia grossa com draga de sucção e recalque - bomba de 294 kW e cortador de 30 kW - distância de recalque de 1.700 a 1.900 m</v>
          </cell>
          <cell r="C2065" t="str">
            <v>m³</v>
          </cell>
          <cell r="D2065">
            <v>10.16</v>
          </cell>
        </row>
        <row r="2066">
          <cell r="A2066" t="str">
            <v>1917257</v>
          </cell>
          <cell r="B2066" t="str">
            <v>Dragagem de areia grossa com draga de sucção e recalque - bomba de 294 kW e cortador de 30 kW - distância de recalque de 1.900 a 2.100 m</v>
          </cell>
          <cell r="C2066" t="str">
            <v>m³</v>
          </cell>
          <cell r="D2066">
            <v>11.23</v>
          </cell>
        </row>
        <row r="2067">
          <cell r="A2067" t="str">
            <v>1917258</v>
          </cell>
          <cell r="B2067" t="str">
            <v>Dragagem de areia grossa com draga de sucção e recalque - bomba de 294 kW e cortador de 30 kW - distância de recalque de 2.100 a 2.300 m</v>
          </cell>
          <cell r="C2067" t="str">
            <v>m³</v>
          </cell>
          <cell r="D2067">
            <v>12.3</v>
          </cell>
        </row>
        <row r="2068">
          <cell r="A2068" t="str">
            <v>1917259</v>
          </cell>
          <cell r="B2068" t="str">
            <v>Dragagem de areia grossa com draga de sucção e recalque - bomba de 294 kW e cortador de 30 kW - distância de recalque de 2.300 a 2.500 m</v>
          </cell>
          <cell r="C2068" t="str">
            <v>m³</v>
          </cell>
          <cell r="D2068">
            <v>15.36</v>
          </cell>
        </row>
        <row r="2069">
          <cell r="A2069" t="str">
            <v>1917250</v>
          </cell>
          <cell r="B2069" t="str">
            <v>Dragagem de areia grossa com draga de sucção e recalque - bomba de 294 kW e cortador de 30 kW - distância de recalque de 500 a 700 m</v>
          </cell>
          <cell r="C2069" t="str">
            <v>m³</v>
          </cell>
          <cell r="D2069">
            <v>6.02</v>
          </cell>
        </row>
        <row r="2070">
          <cell r="A2070" t="str">
            <v>1917251</v>
          </cell>
          <cell r="B2070" t="str">
            <v>Dragagem de areia grossa com draga de sucção e recalque - bomba de 294 kW e cortador de 30 kW - distância de recalque de 700 a 900 m</v>
          </cell>
          <cell r="C2070" t="str">
            <v>m³</v>
          </cell>
          <cell r="D2070">
            <v>6.38</v>
          </cell>
        </row>
        <row r="2071">
          <cell r="A2071" t="str">
            <v>1917252</v>
          </cell>
          <cell r="B2071" t="str">
            <v>Dragagem de areia grossa com draga de sucção e recalque - bomba de 294 kW e cortador de 30 kW - distância de recalque de 900 a 1.100 m</v>
          </cell>
          <cell r="C2071" t="str">
            <v>m³</v>
          </cell>
          <cell r="D2071">
            <v>7.15</v>
          </cell>
        </row>
        <row r="2072">
          <cell r="A2072" t="str">
            <v>1917726</v>
          </cell>
          <cell r="B2072" t="str">
            <v>Dragagem de areia grossa com draga de sucção e recalque - bomba de 294 kW e cortador de 30 kW - distância de recalque de até 500 m</v>
          </cell>
          <cell r="C2072" t="str">
            <v>m³</v>
          </cell>
          <cell r="D2072">
            <v>5.88</v>
          </cell>
        </row>
        <row r="2073">
          <cell r="A2073" t="str">
            <v>1917335</v>
          </cell>
          <cell r="B2073" t="str">
            <v>Dragagem de areia grossa com draga de sucção e recalque - bomba de 483 kW e cortador de 55 kW - distância de recalque de 1.100 a 1.300 m</v>
          </cell>
          <cell r="C2073" t="str">
            <v>m³</v>
          </cell>
          <cell r="D2073">
            <v>5.93</v>
          </cell>
        </row>
        <row r="2074">
          <cell r="A2074" t="str">
            <v>1917336</v>
          </cell>
          <cell r="B2074" t="str">
            <v>Dragagem de areia grossa com draga de sucção e recalque - bomba de 483 kW e cortador de 55 kW - distância de recalque de 1.300 a 1.500 m</v>
          </cell>
          <cell r="C2074" t="str">
            <v>m³</v>
          </cell>
          <cell r="D2074">
            <v>6.76</v>
          </cell>
        </row>
        <row r="2075">
          <cell r="A2075" t="str">
            <v>1917337</v>
          </cell>
          <cell r="B2075" t="str">
            <v>Dragagem de areia grossa com draga de sucção e recalque - bomba de 483 kW e cortador de 55 kW - distância de recalque de 1.500 a 1.700 m</v>
          </cell>
          <cell r="C2075" t="str">
            <v>m³</v>
          </cell>
          <cell r="D2075">
            <v>7.37</v>
          </cell>
        </row>
        <row r="2076">
          <cell r="A2076" t="str">
            <v>1917338</v>
          </cell>
          <cell r="B2076" t="str">
            <v>Dragagem de areia grossa com draga de sucção e recalque - bomba de 483 kW e cortador de 55 kW - distância de recalque de 1.700 a 1.900 m</v>
          </cell>
          <cell r="C2076" t="str">
            <v>m³</v>
          </cell>
          <cell r="D2076">
            <v>8.16</v>
          </cell>
        </row>
        <row r="2077">
          <cell r="A2077" t="str">
            <v>1917339</v>
          </cell>
          <cell r="B2077" t="str">
            <v>Dragagem de areia grossa com draga de sucção e recalque - bomba de 483 kW e cortador de 55 kW - distância de recalque de 1.900 a 2.100 m</v>
          </cell>
          <cell r="C2077" t="str">
            <v>m³</v>
          </cell>
          <cell r="D2077">
            <v>9.1199999999999992</v>
          </cell>
        </row>
        <row r="2078">
          <cell r="A2078" t="str">
            <v>1917340</v>
          </cell>
          <cell r="B2078" t="str">
            <v>Dragagem de areia grossa com draga de sucção e recalque - bomba de 483 kW e cortador de 55 kW - distância de recalque de 2.100 a 2.300 m</v>
          </cell>
          <cell r="C2078" t="str">
            <v>m³</v>
          </cell>
          <cell r="D2078">
            <v>10.62</v>
          </cell>
        </row>
        <row r="2079">
          <cell r="A2079" t="str">
            <v>1917341</v>
          </cell>
          <cell r="B2079" t="str">
            <v>Dragagem de areia grossa com draga de sucção e recalque - bomba de 483 kW e cortador de 55 kW - distância de recalque de 2.300 a 2.500 m</v>
          </cell>
          <cell r="C2079" t="str">
            <v>m³</v>
          </cell>
          <cell r="D2079">
            <v>13.53</v>
          </cell>
        </row>
        <row r="2080">
          <cell r="A2080" t="str">
            <v>1917342</v>
          </cell>
          <cell r="B2080" t="str">
            <v>Dragagem de areia grossa com draga de sucção e recalque - bomba de 483 kW e cortador de 55 kW - distância de recalque de 2.500 a 2.700 m</v>
          </cell>
          <cell r="C2080" t="str">
            <v>m³</v>
          </cell>
          <cell r="D2080">
            <v>16.829999999999998</v>
          </cell>
        </row>
        <row r="2081">
          <cell r="A2081" t="str">
            <v>1917343</v>
          </cell>
          <cell r="B2081" t="str">
            <v>Dragagem de areia grossa com draga de sucção e recalque - bomba de 483 kW e cortador de 55 kW - distância de recalque de 2.700 a 2.900 m</v>
          </cell>
          <cell r="C2081" t="str">
            <v>m³</v>
          </cell>
          <cell r="D2081">
            <v>21.03</v>
          </cell>
        </row>
        <row r="2082">
          <cell r="A2082" t="str">
            <v>1917344</v>
          </cell>
          <cell r="B2082" t="str">
            <v>Dragagem de areia grossa com draga de sucção e recalque - bomba de 483 kW e cortador de 55 kW - distância de recalque de 2.900 a 3.100 m</v>
          </cell>
          <cell r="C2082" t="str">
            <v>m³</v>
          </cell>
          <cell r="D2082">
            <v>25.49</v>
          </cell>
        </row>
        <row r="2083">
          <cell r="A2083" t="str">
            <v>1917345</v>
          </cell>
          <cell r="B2083" t="str">
            <v>Dragagem de areia grossa com draga de sucção e recalque - bomba de 483 kW e cortador de 55 kW - distância de recalque de 3.100 a 3.300 m</v>
          </cell>
          <cell r="C2083" t="str">
            <v>m³</v>
          </cell>
          <cell r="D2083">
            <v>31.76</v>
          </cell>
        </row>
        <row r="2084">
          <cell r="A2084" t="str">
            <v>1917346</v>
          </cell>
          <cell r="B2084" t="str">
            <v>Dragagem de areia grossa com draga de sucção e recalque - bomba de 483 kW e cortador de 55 kW - distância de recalque de 3.300 a 3.500 m</v>
          </cell>
          <cell r="C2084" t="str">
            <v>m³</v>
          </cell>
          <cell r="D2084">
            <v>37.94</v>
          </cell>
        </row>
        <row r="2085">
          <cell r="A2085" t="str">
            <v>1917347</v>
          </cell>
          <cell r="B2085" t="str">
            <v>Dragagem de areia grossa com draga de sucção e recalque - bomba de 483 kW e cortador de 55 kW - distância de recalque de 3.500 a 3.700 m</v>
          </cell>
          <cell r="C2085" t="str">
            <v>m³</v>
          </cell>
          <cell r="D2085">
            <v>49.85</v>
          </cell>
        </row>
        <row r="2086">
          <cell r="A2086" t="str">
            <v>1917332</v>
          </cell>
          <cell r="B2086" t="str">
            <v>Dragagem de areia grossa com draga de sucção e recalque - bomba de 483 kW e cortador de 55 kW - distância de recalque de 500 a 700 m</v>
          </cell>
          <cell r="C2086" t="str">
            <v>m³</v>
          </cell>
          <cell r="D2086">
            <v>4.83</v>
          </cell>
        </row>
        <row r="2087">
          <cell r="A2087" t="str">
            <v>1917333</v>
          </cell>
          <cell r="B2087" t="str">
            <v>Dragagem de areia grossa com draga de sucção e recalque - bomba de 483 kW e cortador de 55 kW - distância de recalque de 700 a 900 m</v>
          </cell>
          <cell r="C2087" t="str">
            <v>m³</v>
          </cell>
          <cell r="D2087">
            <v>5.16</v>
          </cell>
        </row>
        <row r="2088">
          <cell r="A2088" t="str">
            <v>1917334</v>
          </cell>
          <cell r="B2088" t="str">
            <v>Dragagem de areia grossa com draga de sucção e recalque - bomba de 483 kW e cortador de 55 kW - distância de recalque de 900 a 1.100 m</v>
          </cell>
          <cell r="C2088" t="str">
            <v>m³</v>
          </cell>
          <cell r="D2088">
            <v>5.48</v>
          </cell>
        </row>
        <row r="2089">
          <cell r="A2089" t="str">
            <v>1917331</v>
          </cell>
          <cell r="B2089" t="str">
            <v>Dragagem de areia grossa com draga de sucção e recalque - bomba de 483 kW e cortador de 55 kW - distância de recalque de até 500 m</v>
          </cell>
          <cell r="C2089" t="str">
            <v>m³</v>
          </cell>
          <cell r="D2089">
            <v>4.42</v>
          </cell>
        </row>
        <row r="2090">
          <cell r="A2090" t="str">
            <v>1917443</v>
          </cell>
          <cell r="B2090" t="str">
            <v>Dragagem de areia grossa com draga de sucção e recalque - bomba de 746 kW e cortador de 110 kW - distância de recalque de 1.100 a 1.300 m</v>
          </cell>
          <cell r="C2090" t="str">
            <v>m³</v>
          </cell>
          <cell r="D2090">
            <v>6.58</v>
          </cell>
        </row>
        <row r="2091">
          <cell r="A2091" t="str">
            <v>1917444</v>
          </cell>
          <cell r="B2091" t="str">
            <v>Dragagem de areia grossa com draga de sucção e recalque - bomba de 746 kW e cortador de 110 kW - distância de recalque de 1.300 a 1.500 m</v>
          </cell>
          <cell r="C2091" t="str">
            <v>m³</v>
          </cell>
          <cell r="D2091">
            <v>7.11</v>
          </cell>
        </row>
        <row r="2092">
          <cell r="A2092" t="str">
            <v>1917445</v>
          </cell>
          <cell r="B2092" t="str">
            <v>Dragagem de areia grossa com draga de sucção e recalque - bomba de 746 kW e cortador de 110 kW - distância de recalque de 1.500 a 1.700 m</v>
          </cell>
          <cell r="C2092" t="str">
            <v>m³</v>
          </cell>
          <cell r="D2092">
            <v>7.7</v>
          </cell>
        </row>
        <row r="2093">
          <cell r="A2093" t="str">
            <v>1917446</v>
          </cell>
          <cell r="B2093" t="str">
            <v>Dragagem de areia grossa com draga de sucção e recalque - bomba de 746 kW e cortador de 110 kW - distância de recalque de 1.700 a 1.900 m</v>
          </cell>
          <cell r="C2093" t="str">
            <v>m³</v>
          </cell>
          <cell r="D2093">
            <v>8.31</v>
          </cell>
        </row>
        <row r="2094">
          <cell r="A2094" t="str">
            <v>1917447</v>
          </cell>
          <cell r="B2094" t="str">
            <v>Dragagem de areia grossa com draga de sucção e recalque - bomba de 746 kW e cortador de 110 kW - distância de recalque de 1.900 a 2.100 m</v>
          </cell>
          <cell r="C2094" t="str">
            <v>m³</v>
          </cell>
          <cell r="D2094">
            <v>9.26</v>
          </cell>
        </row>
        <row r="2095">
          <cell r="A2095" t="str">
            <v>1917448</v>
          </cell>
          <cell r="B2095" t="str">
            <v>Dragagem de areia grossa com draga de sucção e recalque - bomba de 746 kW e cortador de 110 kW - distância de recalque de 2.100 a 2.300 m</v>
          </cell>
          <cell r="C2095" t="str">
            <v>m³</v>
          </cell>
          <cell r="D2095">
            <v>10.039999999999999</v>
          </cell>
        </row>
        <row r="2096">
          <cell r="A2096" t="str">
            <v>1917449</v>
          </cell>
          <cell r="B2096" t="str">
            <v>Dragagem de areia grossa com draga de sucção e recalque - bomba de 746 kW e cortador de 110 kW - distância de recalque de 2.300 a 2.500 m</v>
          </cell>
          <cell r="C2096" t="str">
            <v>m³</v>
          </cell>
          <cell r="D2096">
            <v>11.07</v>
          </cell>
        </row>
        <row r="2097">
          <cell r="A2097" t="str">
            <v>1917450</v>
          </cell>
          <cell r="B2097" t="str">
            <v>Dragagem de areia grossa com draga de sucção e recalque - bomba de 746 kW e cortador de 110 kW - distância de recalque de 2.500 a 2.700 m</v>
          </cell>
          <cell r="C2097" t="str">
            <v>m³</v>
          </cell>
          <cell r="D2097">
            <v>12.31</v>
          </cell>
        </row>
        <row r="2098">
          <cell r="A2098" t="str">
            <v>1917451</v>
          </cell>
          <cell r="B2098" t="str">
            <v>Dragagem de areia grossa com draga de sucção e recalque - bomba de 746 kW e cortador de 110 kW - distância de recalque de 2.700 a 2.900 m</v>
          </cell>
          <cell r="C2098" t="str">
            <v>m³</v>
          </cell>
          <cell r="D2098">
            <v>15.07</v>
          </cell>
        </row>
        <row r="2099">
          <cell r="A2099" t="str">
            <v>1917452</v>
          </cell>
          <cell r="B2099" t="str">
            <v>Dragagem de areia grossa com draga de sucção e recalque - bomba de 746 kW e cortador de 110 kW - distância de recalque de 2.900 a 3.100 m</v>
          </cell>
          <cell r="C2099" t="str">
            <v>m³</v>
          </cell>
          <cell r="D2099">
            <v>17.760000000000002</v>
          </cell>
        </row>
        <row r="2100">
          <cell r="A2100" t="str">
            <v>1917453</v>
          </cell>
          <cell r="B2100" t="str">
            <v>Dragagem de areia grossa com draga de sucção e recalque - bomba de 746 kW e cortador de 110 kW - distância de recalque de 3.100 a 3.300 m</v>
          </cell>
          <cell r="C2100" t="str">
            <v>m³</v>
          </cell>
          <cell r="D2100">
            <v>21.01</v>
          </cell>
        </row>
        <row r="2101">
          <cell r="A2101" t="str">
            <v>1917454</v>
          </cell>
          <cell r="B2101" t="str">
            <v>Dragagem de areia grossa com draga de sucção e recalque - bomba de 746 kW e cortador de 110 kW - distância de recalque de 3.300 a 3.500 m</v>
          </cell>
          <cell r="C2101" t="str">
            <v>m³</v>
          </cell>
          <cell r="D2101">
            <v>24.59</v>
          </cell>
        </row>
        <row r="2102">
          <cell r="A2102" t="str">
            <v>1917455</v>
          </cell>
          <cell r="B2102" t="str">
            <v>Dragagem de areia grossa com draga de sucção e recalque - bomba de 746 kW e cortador de 110 kW - distância de recalque de 3.500 a 3.700 m</v>
          </cell>
          <cell r="C2102" t="str">
            <v>m³</v>
          </cell>
          <cell r="D2102">
            <v>29.19</v>
          </cell>
        </row>
        <row r="2103">
          <cell r="A2103" t="str">
            <v>1917456</v>
          </cell>
          <cell r="B2103" t="str">
            <v>Dragagem de areia grossa com draga de sucção e recalque - bomba de 746 kW e cortador de 110 kW - distância de recalque de 3.700 a 3.900 m</v>
          </cell>
          <cell r="C2103" t="str">
            <v>m³</v>
          </cell>
          <cell r="D2103">
            <v>34.14</v>
          </cell>
        </row>
        <row r="2104">
          <cell r="A2104" t="str">
            <v>1917457</v>
          </cell>
          <cell r="B2104" t="str">
            <v>Dragagem de areia grossa com draga de sucção e recalque - bomba de 746 kW e cortador de 110 kW - distância de recalque de 3.900 a 4.100 m</v>
          </cell>
          <cell r="C2104" t="str">
            <v>m³</v>
          </cell>
          <cell r="D2104">
            <v>38.590000000000003</v>
          </cell>
        </row>
        <row r="2105">
          <cell r="A2105" t="str">
            <v>1917458</v>
          </cell>
          <cell r="B2105" t="str">
            <v>Dragagem de areia grossa com draga de sucção e recalque - bomba de 746 kW e cortador de 110 kW - distância de recalque de 4.100 a 4.300 m</v>
          </cell>
          <cell r="C2105" t="str">
            <v>m³</v>
          </cell>
          <cell r="D2105">
            <v>44.5</v>
          </cell>
        </row>
        <row r="2106">
          <cell r="A2106" t="str">
            <v>1917459</v>
          </cell>
          <cell r="B2106" t="str">
            <v>Dragagem de areia grossa com draga de sucção e recalque - bomba de 746 kW e cortador de 110 kW - distância de recalque de 4.300 a 4.500 m</v>
          </cell>
          <cell r="C2106" t="str">
            <v>m³</v>
          </cell>
          <cell r="D2106">
            <v>46.91</v>
          </cell>
        </row>
        <row r="2107">
          <cell r="A2107" t="str">
            <v>1917440</v>
          </cell>
          <cell r="B2107" t="str">
            <v>Dragagem de areia grossa com draga de sucção e recalque - bomba de 746 kW e cortador de 110 kW - distância de recalque de 500 a 700 m</v>
          </cell>
          <cell r="C2107" t="str">
            <v>m³</v>
          </cell>
          <cell r="D2107">
            <v>4.57</v>
          </cell>
        </row>
        <row r="2108">
          <cell r="A2108" t="str">
            <v>1917441</v>
          </cell>
          <cell r="B2108" t="str">
            <v>Dragagem de areia grossa com draga de sucção e recalque - bomba de 746 kW e cortador de 110 kW - distância de recalque de 700 a 900 m</v>
          </cell>
          <cell r="C2108" t="str">
            <v>m³</v>
          </cell>
          <cell r="D2108">
            <v>5.16</v>
          </cell>
        </row>
        <row r="2109">
          <cell r="A2109" t="str">
            <v>1917442</v>
          </cell>
          <cell r="B2109" t="str">
            <v>Dragagem de areia grossa com draga de sucção e recalque - bomba de 746 kW e cortador de 110 kW - distância de recalque de 900 a 1.100 m</v>
          </cell>
          <cell r="C2109" t="str">
            <v>m³</v>
          </cell>
          <cell r="D2109">
            <v>5.75</v>
          </cell>
        </row>
        <row r="2110">
          <cell r="A2110" t="str">
            <v>1917734</v>
          </cell>
          <cell r="B2110" t="str">
            <v>Dragagem de areia grossa com draga de sucção e recalque - bomba de 746 kW e cortador de 110 kW - distância de recalque de até 500 m</v>
          </cell>
          <cell r="C2110" t="str">
            <v>m³</v>
          </cell>
          <cell r="D2110">
            <v>4.2300000000000004</v>
          </cell>
        </row>
        <row r="2111">
          <cell r="A2111" t="str">
            <v>1917055</v>
          </cell>
          <cell r="B2111" t="str">
            <v>Dragagem de areia grossa com draga hopper - capacidade da cisterna de 1.000 m³ - DMT de 1.500 a 1.800 m</v>
          </cell>
          <cell r="C2111" t="str">
            <v>m³</v>
          </cell>
          <cell r="D2111">
            <v>13.43</v>
          </cell>
        </row>
        <row r="2112">
          <cell r="A2112" t="str">
            <v>1917056</v>
          </cell>
          <cell r="B2112" t="str">
            <v>Dragagem de areia grossa com draga hopper - capacidade da cisterna de 1.000 m³ - DMT de 1.800 a 2.100 m</v>
          </cell>
          <cell r="C2112" t="str">
            <v>m³</v>
          </cell>
          <cell r="D2112">
            <v>13.68</v>
          </cell>
        </row>
        <row r="2113">
          <cell r="A2113" t="str">
            <v>1917057</v>
          </cell>
          <cell r="B2113" t="str">
            <v>Dragagem de areia grossa com draga hopper - capacidade da cisterna de 1.000 m³ - DMT de 2.100 a 2.400 m</v>
          </cell>
          <cell r="C2113" t="str">
            <v>m³</v>
          </cell>
          <cell r="D2113">
            <v>13.93</v>
          </cell>
        </row>
        <row r="2114">
          <cell r="A2114" t="str">
            <v>1917058</v>
          </cell>
          <cell r="B2114" t="str">
            <v>Dragagem de areia grossa com draga hopper - capacidade da cisterna de 1.000 m³ - DMT de 2.400 a 2.700 m</v>
          </cell>
          <cell r="C2114" t="str">
            <v>m³</v>
          </cell>
          <cell r="D2114">
            <v>14.2</v>
          </cell>
        </row>
        <row r="2115">
          <cell r="A2115" t="str">
            <v>1917059</v>
          </cell>
          <cell r="B2115" t="str">
            <v>Dragagem de areia grossa com draga hopper - capacidade da cisterna de 1.000 m³ - DMT de 2.700 a 3.000 m</v>
          </cell>
          <cell r="C2115" t="str">
            <v>m³</v>
          </cell>
          <cell r="D2115">
            <v>14.49</v>
          </cell>
        </row>
        <row r="2116">
          <cell r="A2116" t="str">
            <v>1917060</v>
          </cell>
          <cell r="B2116" t="str">
            <v>Dragagem de areia grossa com draga hopper - capacidade da cisterna de 1.000 m³ - DMT de 3.000 m</v>
          </cell>
          <cell r="C2116" t="str">
            <v>m³</v>
          </cell>
          <cell r="D2116">
            <v>14.64</v>
          </cell>
        </row>
        <row r="2117">
          <cell r="A2117" t="str">
            <v>1901536</v>
          </cell>
          <cell r="B2117" t="str">
            <v>Dragagem de areia grossa com draga hopper - capacidade da cisterna de 10.000 m³ - DMT de 1.500 a 1.800 m</v>
          </cell>
          <cell r="C2117" t="str">
            <v>m³</v>
          </cell>
          <cell r="D2117">
            <v>8.48</v>
          </cell>
        </row>
        <row r="2118">
          <cell r="A2118" t="str">
            <v>1901537</v>
          </cell>
          <cell r="B2118" t="str">
            <v>Dragagem de areia grossa com draga hopper - capacidade da cisterna de 10.000 m³ - DMT de 1.800 a 2.100 m</v>
          </cell>
          <cell r="C2118" t="str">
            <v>m³</v>
          </cell>
          <cell r="D2118">
            <v>8.5500000000000007</v>
          </cell>
        </row>
        <row r="2119">
          <cell r="A2119" t="str">
            <v>1901538</v>
          </cell>
          <cell r="B2119" t="str">
            <v>Dragagem de areia grossa com draga hopper - capacidade da cisterna de 10.000 m³ - DMT de 2.100 a 2.400 m</v>
          </cell>
          <cell r="C2119" t="str">
            <v>m³</v>
          </cell>
          <cell r="D2119">
            <v>8.6199999999999992</v>
          </cell>
        </row>
        <row r="2120">
          <cell r="A2120" t="str">
            <v>1901539</v>
          </cell>
          <cell r="B2120" t="str">
            <v>Dragagem de areia grossa com draga hopper - capacidade da cisterna de 10.000 m³ - DMT de 2.400 a 2.700 m</v>
          </cell>
          <cell r="C2120" t="str">
            <v>m³</v>
          </cell>
          <cell r="D2120">
            <v>8.69</v>
          </cell>
        </row>
        <row r="2121">
          <cell r="A2121" t="str">
            <v>1901540</v>
          </cell>
          <cell r="B2121" t="str">
            <v>Dragagem de areia grossa com draga hopper - capacidade da cisterna de 10.000 m³ - DMT de 2.700 a 3.000 m</v>
          </cell>
          <cell r="C2121" t="str">
            <v>m³</v>
          </cell>
          <cell r="D2121">
            <v>8.77</v>
          </cell>
        </row>
        <row r="2122">
          <cell r="A2122" t="str">
            <v>1901535</v>
          </cell>
          <cell r="B2122" t="str">
            <v>Dragagem de areia grossa com draga hopper - capacidade da cisterna de 10.000 m³ - DMT de 3.000 m</v>
          </cell>
          <cell r="C2122" t="str">
            <v>m³</v>
          </cell>
          <cell r="D2122">
            <v>8.82</v>
          </cell>
        </row>
        <row r="2123">
          <cell r="A2123" t="str">
            <v>1901542</v>
          </cell>
          <cell r="B2123" t="str">
            <v>Dragagem de areia grossa com draga hopper - capacidade da cisterna de 15.000 m³ - DMT de 1.500 a 1.800 m</v>
          </cell>
          <cell r="C2123" t="str">
            <v>m³</v>
          </cell>
          <cell r="D2123">
            <v>11.16</v>
          </cell>
        </row>
        <row r="2124">
          <cell r="A2124" t="str">
            <v>1901543</v>
          </cell>
          <cell r="B2124" t="str">
            <v>Dragagem de areia grossa com draga hopper - capacidade da cisterna de 15.000 m³ - DMT de 1.800 a 2.100 m</v>
          </cell>
          <cell r="C2124" t="str">
            <v>m³</v>
          </cell>
          <cell r="D2124">
            <v>11.23</v>
          </cell>
        </row>
        <row r="2125">
          <cell r="A2125" t="str">
            <v>1901544</v>
          </cell>
          <cell r="B2125" t="str">
            <v>Dragagem de areia grossa com draga hopper - capacidade da cisterna de 15.000 m³ - DMT de 2.100 a 2.400 m</v>
          </cell>
          <cell r="C2125" t="str">
            <v>m³</v>
          </cell>
          <cell r="D2125">
            <v>11.29</v>
          </cell>
        </row>
        <row r="2126">
          <cell r="A2126" t="str">
            <v>1901545</v>
          </cell>
          <cell r="B2126" t="str">
            <v>Dragagem de areia grossa com draga hopper - capacidade da cisterna de 15.000 m³ - DMT de 2.400 a 2.700 m</v>
          </cell>
          <cell r="C2126" t="str">
            <v>m³</v>
          </cell>
          <cell r="D2126">
            <v>11.36</v>
          </cell>
        </row>
        <row r="2127">
          <cell r="A2127" t="str">
            <v>1901546</v>
          </cell>
          <cell r="B2127" t="str">
            <v>Dragagem de areia grossa com draga hopper - capacidade da cisterna de 15.000 m³ - DMT de 2.700 a 3.000 m</v>
          </cell>
          <cell r="C2127" t="str">
            <v>m³</v>
          </cell>
          <cell r="D2127">
            <v>11.44</v>
          </cell>
        </row>
        <row r="2128">
          <cell r="A2128" t="str">
            <v>1901541</v>
          </cell>
          <cell r="B2128" t="str">
            <v>Dragagem de areia grossa com draga hopper - capacidade da cisterna de 15.000 m³ - DMT de 3.000 m</v>
          </cell>
          <cell r="C2128" t="str">
            <v>m³</v>
          </cell>
          <cell r="D2128">
            <v>11.48</v>
          </cell>
        </row>
        <row r="2129">
          <cell r="A2129" t="str">
            <v>1917091</v>
          </cell>
          <cell r="B2129" t="str">
            <v>Dragagem de areia grossa com draga hopper - capacidade da cisterna de 2.000 m³ - DMT de 1.500 a 1.800 m</v>
          </cell>
          <cell r="C2129" t="str">
            <v>m³</v>
          </cell>
          <cell r="D2129">
            <v>9.2899999999999991</v>
          </cell>
        </row>
        <row r="2130">
          <cell r="A2130" t="str">
            <v>1917092</v>
          </cell>
          <cell r="B2130" t="str">
            <v>Dragagem de areia grossa com draga hopper - capacidade da cisterna de 2.000 m³ - DMT de 1.800 a 2.100 m</v>
          </cell>
          <cell r="C2130" t="str">
            <v>m³</v>
          </cell>
          <cell r="D2130">
            <v>9.44</v>
          </cell>
        </row>
        <row r="2131">
          <cell r="A2131" t="str">
            <v>1917093</v>
          </cell>
          <cell r="B2131" t="str">
            <v>Dragagem de areia grossa com draga hopper - capacidade da cisterna de 2.000 m³ - DMT de 2.100 a 2.400 m</v>
          </cell>
          <cell r="C2131" t="str">
            <v>m³</v>
          </cell>
          <cell r="D2131">
            <v>9.6</v>
          </cell>
        </row>
        <row r="2132">
          <cell r="A2132" t="str">
            <v>1917094</v>
          </cell>
          <cell r="B2132" t="str">
            <v>Dragagem de areia grossa com draga hopper - capacidade da cisterna de 2.000 m³ - DMT de 2.400 a 2.700 m</v>
          </cell>
          <cell r="C2132" t="str">
            <v>m³</v>
          </cell>
          <cell r="D2132">
            <v>9.76</v>
          </cell>
        </row>
        <row r="2133">
          <cell r="A2133" t="str">
            <v>1917095</v>
          </cell>
          <cell r="B2133" t="str">
            <v>Dragagem de areia grossa com draga hopper - capacidade da cisterna de 2.000 m³ - DMT de 2.700 a 3.000 m</v>
          </cell>
          <cell r="C2133" t="str">
            <v>m³</v>
          </cell>
          <cell r="D2133">
            <v>9.93</v>
          </cell>
        </row>
        <row r="2134">
          <cell r="A2134" t="str">
            <v>1917096</v>
          </cell>
          <cell r="B2134" t="str">
            <v>Dragagem de areia grossa com draga hopper - capacidade da cisterna de 2.000 m³ - DMT de 3.000 m</v>
          </cell>
          <cell r="C2134" t="str">
            <v>m³</v>
          </cell>
          <cell r="D2134">
            <v>10.029999999999999</v>
          </cell>
        </row>
        <row r="2135">
          <cell r="A2135" t="str">
            <v>1901548</v>
          </cell>
          <cell r="B2135" t="str">
            <v>Dragagem de areia grossa com draga hopper - capacidade da cisterna de 20.000 m³ - DMT de 1.500 a 1.800 m</v>
          </cell>
          <cell r="C2135" t="str">
            <v>m³</v>
          </cell>
          <cell r="D2135">
            <v>13.91</v>
          </cell>
        </row>
        <row r="2136">
          <cell r="A2136" t="str">
            <v>1901549</v>
          </cell>
          <cell r="B2136" t="str">
            <v>Dragagem de areia grossa com draga hopper - capacidade da cisterna de 20.000 m³ - DMT de 1.800 a 2.100 m</v>
          </cell>
          <cell r="C2136" t="str">
            <v>m³</v>
          </cell>
          <cell r="D2136">
            <v>13.98</v>
          </cell>
        </row>
        <row r="2137">
          <cell r="A2137" t="str">
            <v>1901550</v>
          </cell>
          <cell r="B2137" t="str">
            <v>Dragagem de areia grossa com draga hopper - capacidade da cisterna de 20.000 m³ - DMT de 2.100 a 2.400 m</v>
          </cell>
          <cell r="C2137" t="str">
            <v>m³</v>
          </cell>
          <cell r="D2137">
            <v>14.04</v>
          </cell>
        </row>
        <row r="2138">
          <cell r="A2138" t="str">
            <v>1901551</v>
          </cell>
          <cell r="B2138" t="str">
            <v>Dragagem de areia grossa com draga hopper - capacidade da cisterna de 20.000 m³ - DMT de 2.400 a 2.700 m</v>
          </cell>
          <cell r="C2138" t="str">
            <v>m³</v>
          </cell>
          <cell r="D2138">
            <v>14.11</v>
          </cell>
        </row>
        <row r="2139">
          <cell r="A2139" t="str">
            <v>1901552</v>
          </cell>
          <cell r="B2139" t="str">
            <v>Dragagem de areia grossa com draga hopper - capacidade da cisterna de 20.000 m³ - DMT de 2.700 a 3.000 m</v>
          </cell>
          <cell r="C2139" t="str">
            <v>m³</v>
          </cell>
          <cell r="D2139">
            <v>14.18</v>
          </cell>
        </row>
        <row r="2140">
          <cell r="A2140" t="str">
            <v>1901547</v>
          </cell>
          <cell r="B2140" t="str">
            <v>Dragagem de areia grossa com draga hopper - capacidade da cisterna de 20.000 m³ - DMT de 3.000 m</v>
          </cell>
          <cell r="C2140" t="str">
            <v>m³</v>
          </cell>
          <cell r="D2140">
            <v>14.22</v>
          </cell>
        </row>
        <row r="2141">
          <cell r="A2141" t="str">
            <v>1917127</v>
          </cell>
          <cell r="B2141" t="str">
            <v>Dragagem de areia grossa com draga hopper - capacidade da cisterna de 3.000 m³ - DMT de 1.500 a 1.800 m</v>
          </cell>
          <cell r="C2141" t="str">
            <v>m³</v>
          </cell>
          <cell r="D2141">
            <v>8.77</v>
          </cell>
        </row>
        <row r="2142">
          <cell r="A2142" t="str">
            <v>1917128</v>
          </cell>
          <cell r="B2142" t="str">
            <v>Dragagem de areia grossa com draga hopper - capacidade da cisterna de 3.000 m³ - DMT de 1.800 a 2.100 m</v>
          </cell>
          <cell r="C2142" t="str">
            <v>m³</v>
          </cell>
          <cell r="D2142">
            <v>8.89</v>
          </cell>
        </row>
        <row r="2143">
          <cell r="A2143" t="str">
            <v>1917129</v>
          </cell>
          <cell r="B2143" t="str">
            <v>Dragagem de areia grossa com draga hopper - capacidade da cisterna de 3.000 m³ - DMT de 2.100 a 2.400 m</v>
          </cell>
          <cell r="C2143" t="str">
            <v>m³</v>
          </cell>
          <cell r="D2143">
            <v>9.01</v>
          </cell>
        </row>
        <row r="2144">
          <cell r="A2144" t="str">
            <v>1917130</v>
          </cell>
          <cell r="B2144" t="str">
            <v>Dragagem de areia grossa com draga hopper - capacidade da cisterna de 3.000 m³ - DMT de 2.400 a 2.700 m</v>
          </cell>
          <cell r="C2144" t="str">
            <v>m³</v>
          </cell>
          <cell r="D2144">
            <v>9.15</v>
          </cell>
        </row>
        <row r="2145">
          <cell r="A2145" t="str">
            <v>1917131</v>
          </cell>
          <cell r="B2145" t="str">
            <v>Dragagem de areia grossa com draga hopper - capacidade da cisterna de 3.000 m³ - DMT de 2.700 a 3.000 m</v>
          </cell>
          <cell r="C2145" t="str">
            <v>m³</v>
          </cell>
          <cell r="D2145">
            <v>9.2899999999999991</v>
          </cell>
        </row>
        <row r="2146">
          <cell r="A2146" t="str">
            <v>1917132</v>
          </cell>
          <cell r="B2146" t="str">
            <v>Dragagem de areia grossa com draga hopper - capacidade da cisterna de 3.000 m³ - DMT de 3.000 m</v>
          </cell>
          <cell r="C2146" t="str">
            <v>m³</v>
          </cell>
          <cell r="D2146">
            <v>9.36</v>
          </cell>
        </row>
        <row r="2147">
          <cell r="A2147" t="str">
            <v>1917163</v>
          </cell>
          <cell r="B2147" t="str">
            <v>Dragagem de areia grossa com draga hopper - capacidade da cisterna de 4.000 m³ - DMT de 1.500 a 1.800 m</v>
          </cell>
          <cell r="C2147" t="str">
            <v>m³</v>
          </cell>
          <cell r="D2147">
            <v>8.2899999999999991</v>
          </cell>
        </row>
        <row r="2148">
          <cell r="A2148" t="str">
            <v>1917164</v>
          </cell>
          <cell r="B2148" t="str">
            <v>Dragagem de areia grossa com draga hopper - capacidade da cisterna de 4.000 m³ - DMT de 1.800 a 2.100 m</v>
          </cell>
          <cell r="C2148" t="str">
            <v>m³</v>
          </cell>
          <cell r="D2148">
            <v>8.4</v>
          </cell>
        </row>
        <row r="2149">
          <cell r="A2149" t="str">
            <v>1917165</v>
          </cell>
          <cell r="B2149" t="str">
            <v>Dragagem de areia grossa com draga hopper - capacidade da cisterna de 4.000 m³ - DMT de 2.100 a 2.400 m</v>
          </cell>
          <cell r="C2149" t="str">
            <v>m³</v>
          </cell>
          <cell r="D2149">
            <v>8.51</v>
          </cell>
        </row>
        <row r="2150">
          <cell r="A2150" t="str">
            <v>1917166</v>
          </cell>
          <cell r="B2150" t="str">
            <v>Dragagem de areia grossa com draga hopper - capacidade da cisterna de 4.000 m³ - DMT de 2.400 a 2.700 m</v>
          </cell>
          <cell r="C2150" t="str">
            <v>m³</v>
          </cell>
          <cell r="D2150">
            <v>8.6199999999999992</v>
          </cell>
        </row>
        <row r="2151">
          <cell r="A2151" t="str">
            <v>1917167</v>
          </cell>
          <cell r="B2151" t="str">
            <v>Dragagem de areia grossa com draga hopper - capacidade da cisterna de 4.000 m³ - DMT de 2.700 a 3.000 m</v>
          </cell>
          <cell r="C2151" t="str">
            <v>m³</v>
          </cell>
          <cell r="D2151">
            <v>8.75</v>
          </cell>
        </row>
        <row r="2152">
          <cell r="A2152" t="str">
            <v>1917168</v>
          </cell>
          <cell r="B2152" t="str">
            <v>Dragagem de areia grossa com draga hopper - capacidade da cisterna de 4.000 m³ - DMT de 3.000 m</v>
          </cell>
          <cell r="C2152" t="str">
            <v>m³</v>
          </cell>
          <cell r="D2152">
            <v>8.81</v>
          </cell>
        </row>
        <row r="2153">
          <cell r="A2153" t="str">
            <v>1917199</v>
          </cell>
          <cell r="B2153" t="str">
            <v>Dragagem de areia grossa com draga hopper - capacidade da cisterna de 5.000 m³ - DMT de 1.500 a 1.800 m</v>
          </cell>
          <cell r="C2153" t="str">
            <v>m³</v>
          </cell>
          <cell r="D2153">
            <v>9.14</v>
          </cell>
        </row>
        <row r="2154">
          <cell r="A2154" t="str">
            <v>1917200</v>
          </cell>
          <cell r="B2154" t="str">
            <v>Dragagem de areia grossa com draga hopper - capacidade da cisterna de 5.000 m³ - DMT de 1.800 a 2.100 m</v>
          </cell>
          <cell r="C2154" t="str">
            <v>m³</v>
          </cell>
          <cell r="D2154">
            <v>9.24</v>
          </cell>
        </row>
        <row r="2155">
          <cell r="A2155" t="str">
            <v>1917201</v>
          </cell>
          <cell r="B2155" t="str">
            <v>Dragagem de areia grossa com draga hopper - capacidade da cisterna de 5.000 m³ - DMT de 2.100 a 2.400 m</v>
          </cell>
          <cell r="C2155" t="str">
            <v>m³</v>
          </cell>
          <cell r="D2155">
            <v>9.34</v>
          </cell>
        </row>
        <row r="2156">
          <cell r="A2156" t="str">
            <v>1917202</v>
          </cell>
          <cell r="B2156" t="str">
            <v>Dragagem de areia grossa com draga hopper - capacidade da cisterna de 5.000 m³ - DMT de 2.400 a 2.700 m</v>
          </cell>
          <cell r="C2156" t="str">
            <v>m³</v>
          </cell>
          <cell r="D2156">
            <v>9.44</v>
          </cell>
        </row>
        <row r="2157">
          <cell r="A2157" t="str">
            <v>1917203</v>
          </cell>
          <cell r="B2157" t="str">
            <v>Dragagem de areia grossa com draga hopper - capacidade da cisterna de 5.000 m³ - DMT de 2.700 a 3.000 m</v>
          </cell>
          <cell r="C2157" t="str">
            <v>m³</v>
          </cell>
          <cell r="D2157">
            <v>9.5500000000000007</v>
          </cell>
        </row>
        <row r="2158">
          <cell r="A2158" t="str">
            <v>1917204</v>
          </cell>
          <cell r="B2158" t="str">
            <v>Dragagem de areia grossa com draga hopper - capacidade da cisterna de 5.000 m³ - DMT de 3.000 m</v>
          </cell>
          <cell r="C2158" t="str">
            <v>m³</v>
          </cell>
          <cell r="D2158">
            <v>9.61</v>
          </cell>
        </row>
        <row r="2159">
          <cell r="A2159" t="str">
            <v>1917019</v>
          </cell>
          <cell r="B2159" t="str">
            <v>Dragagem de areia grossa com draga hopper - capacidade da cisterna de 750 m³ - DMT de 1.500 a 1.800 m</v>
          </cell>
          <cell r="C2159" t="str">
            <v>m³</v>
          </cell>
          <cell r="D2159">
            <v>18.36</v>
          </cell>
        </row>
        <row r="2160">
          <cell r="A2160" t="str">
            <v>1917020</v>
          </cell>
          <cell r="B2160" t="str">
            <v>Dragagem de areia grossa com draga hopper - capacidade da cisterna de 750 m³ - DMT de 1.800 a 2.100 m</v>
          </cell>
          <cell r="C2160" t="str">
            <v>m³</v>
          </cell>
          <cell r="D2160">
            <v>18.72</v>
          </cell>
        </row>
        <row r="2161">
          <cell r="A2161" t="str">
            <v>1917021</v>
          </cell>
          <cell r="B2161" t="str">
            <v>Dragagem de areia grossa com draga hopper - capacidade da cisterna de 750 m³ - DMT de 2.100 a 2.400 m</v>
          </cell>
          <cell r="C2161" t="str">
            <v>m³</v>
          </cell>
          <cell r="D2161">
            <v>19.09</v>
          </cell>
        </row>
        <row r="2162">
          <cell r="A2162" t="str">
            <v>1917022</v>
          </cell>
          <cell r="B2162" t="str">
            <v>Dragagem de areia grossa com draga hopper - capacidade da cisterna de 750 m³ - DMT de 2.400 a 2.700 m</v>
          </cell>
          <cell r="C2162" t="str">
            <v>m³</v>
          </cell>
          <cell r="D2162">
            <v>19.48</v>
          </cell>
        </row>
        <row r="2163">
          <cell r="A2163" t="str">
            <v>1917023</v>
          </cell>
          <cell r="B2163" t="str">
            <v>Dragagem de areia grossa com draga hopper - capacidade da cisterna de 750 m³ - DMT de 2.700 a 3.000 m</v>
          </cell>
          <cell r="C2163" t="str">
            <v>m³</v>
          </cell>
          <cell r="D2163">
            <v>19.89</v>
          </cell>
        </row>
        <row r="2164">
          <cell r="A2164" t="str">
            <v>1917024</v>
          </cell>
          <cell r="B2164" t="str">
            <v>Dragagem de areia grossa com draga hopper - capacidade da cisterna de 750 m³ - DMT de 3.000 m</v>
          </cell>
          <cell r="C2164" t="str">
            <v>m³</v>
          </cell>
          <cell r="D2164">
            <v>20.100000000000001</v>
          </cell>
        </row>
        <row r="2165">
          <cell r="A2165" t="str">
            <v>1917541</v>
          </cell>
          <cell r="B2165" t="str">
            <v>Dragagem de areia média com draga de sucção e recalque - bomba de 1.350 kW e cortador de 170 kW - distância de recalque de 1.100 a 1.300 m</v>
          </cell>
          <cell r="C2165" t="str">
            <v>m³</v>
          </cell>
          <cell r="D2165">
            <v>5.62</v>
          </cell>
        </row>
        <row r="2166">
          <cell r="A2166" t="str">
            <v>1917542</v>
          </cell>
          <cell r="B2166" t="str">
            <v>Dragagem de areia média com draga de sucção e recalque - bomba de 1.350 kW e cortador de 170 kW - distância de recalque de 1.300 a 1.500 m</v>
          </cell>
          <cell r="C2166" t="str">
            <v>m³</v>
          </cell>
          <cell r="D2166">
            <v>6.3</v>
          </cell>
        </row>
        <row r="2167">
          <cell r="A2167" t="str">
            <v>1917543</v>
          </cell>
          <cell r="B2167" t="str">
            <v>Dragagem de areia média com draga de sucção e recalque - bomba de 1.350 kW e cortador de 170 kW - distância de recalque de 1.500 a 1.700 m</v>
          </cell>
          <cell r="C2167" t="str">
            <v>m³</v>
          </cell>
          <cell r="D2167">
            <v>6.61</v>
          </cell>
        </row>
        <row r="2168">
          <cell r="A2168" t="str">
            <v>1917544</v>
          </cell>
          <cell r="B2168" t="str">
            <v>Dragagem de areia média com draga de sucção e recalque - bomba de 1.350 kW e cortador de 170 kW - distância de recalque de 1.700 a 1.900 m</v>
          </cell>
          <cell r="C2168" t="str">
            <v>m³</v>
          </cell>
          <cell r="D2168">
            <v>6.92</v>
          </cell>
        </row>
        <row r="2169">
          <cell r="A2169" t="str">
            <v>1917545</v>
          </cell>
          <cell r="B2169" t="str">
            <v>Dragagem de areia média com draga de sucção e recalque - bomba de 1.350 kW e cortador de 170 kW - distância de recalque de 1.900 a 2.100 m</v>
          </cell>
          <cell r="C2169" t="str">
            <v>m³</v>
          </cell>
          <cell r="D2169">
            <v>7.33</v>
          </cell>
        </row>
        <row r="2170">
          <cell r="A2170" t="str">
            <v>1917546</v>
          </cell>
          <cell r="B2170" t="str">
            <v>Dragagem de areia média com draga de sucção e recalque - bomba de 1.350 kW e cortador de 170 kW - distância de recalque de 2.100 a 2.300 m</v>
          </cell>
          <cell r="C2170" t="str">
            <v>m³</v>
          </cell>
          <cell r="D2170">
            <v>7.67</v>
          </cell>
        </row>
        <row r="2171">
          <cell r="A2171" t="str">
            <v>1917547</v>
          </cell>
          <cell r="B2171" t="str">
            <v>Dragagem de areia média com draga de sucção e recalque - bomba de 1.350 kW e cortador de 170 kW - distância de recalque de 2.300 a 2.500 m</v>
          </cell>
          <cell r="C2171" t="str">
            <v>m³</v>
          </cell>
          <cell r="D2171">
            <v>8.3800000000000008</v>
          </cell>
        </row>
        <row r="2172">
          <cell r="A2172" t="str">
            <v>1917548</v>
          </cell>
          <cell r="B2172" t="str">
            <v>Dragagem de areia média com draga de sucção e recalque - bomba de 1.350 kW e cortador de 170 kW - distância de recalque de 2.500 a 2.700 m</v>
          </cell>
          <cell r="C2172" t="str">
            <v>m³</v>
          </cell>
          <cell r="D2172">
            <v>8.82</v>
          </cell>
        </row>
        <row r="2173">
          <cell r="A2173" t="str">
            <v>1917549</v>
          </cell>
          <cell r="B2173" t="str">
            <v>Dragagem de areia média com draga de sucção e recalque - bomba de 1.350 kW e cortador de 170 kW - distância de recalque de 2.700 a 2.900 m</v>
          </cell>
          <cell r="C2173" t="str">
            <v>m³</v>
          </cell>
          <cell r="D2173">
            <v>9.26</v>
          </cell>
        </row>
        <row r="2174">
          <cell r="A2174" t="str">
            <v>1917550</v>
          </cell>
          <cell r="B2174" t="str">
            <v>Dragagem de areia média com draga de sucção e recalque - bomba de 1.350 kW e cortador de 170 kW - distância de recalque de 2.900 a 3.100 m</v>
          </cell>
          <cell r="C2174" t="str">
            <v>m³</v>
          </cell>
          <cell r="D2174">
            <v>9.75</v>
          </cell>
        </row>
        <row r="2175">
          <cell r="A2175" t="str">
            <v>1917551</v>
          </cell>
          <cell r="B2175" t="str">
            <v>Dragagem de areia média com draga de sucção e recalque - bomba de 1.350 kW e cortador de 170 kW - distância de recalque de 3.100 a 3.300 m</v>
          </cell>
          <cell r="C2175" t="str">
            <v>m³</v>
          </cell>
          <cell r="D2175">
            <v>10.55</v>
          </cell>
        </row>
        <row r="2176">
          <cell r="A2176" t="str">
            <v>1917552</v>
          </cell>
          <cell r="B2176" t="str">
            <v>Dragagem de areia média com draga de sucção e recalque - bomba de 1.350 kW e cortador de 170 kW - distância de recalque de 3.300 a 3.500 m</v>
          </cell>
          <cell r="C2176" t="str">
            <v>m³</v>
          </cell>
          <cell r="D2176">
            <v>11.08</v>
          </cell>
        </row>
        <row r="2177">
          <cell r="A2177" t="str">
            <v>1917553</v>
          </cell>
          <cell r="B2177" t="str">
            <v>Dragagem de areia média com draga de sucção e recalque - bomba de 1.350 kW e cortador de 170 kW - distância de recalque de 3.500 a 3.700 m</v>
          </cell>
          <cell r="C2177" t="str">
            <v>m³</v>
          </cell>
          <cell r="D2177">
            <v>10.88</v>
          </cell>
        </row>
        <row r="2178">
          <cell r="A2178" t="str">
            <v>1917554</v>
          </cell>
          <cell r="B2178" t="str">
            <v>Dragagem de areia média com draga de sucção e recalque - bomba de 1.350 kW e cortador de 170 kW - distância de recalque de 3.700 a 3.900 m</v>
          </cell>
          <cell r="C2178" t="str">
            <v>m³</v>
          </cell>
          <cell r="D2178">
            <v>12.06</v>
          </cell>
        </row>
        <row r="2179">
          <cell r="A2179" t="str">
            <v>1917555</v>
          </cell>
          <cell r="B2179" t="str">
            <v>Dragagem de areia média com draga de sucção e recalque - bomba de 1.350 kW e cortador de 170 kW - distância de recalque de 3.900 a 4.100 m</v>
          </cell>
          <cell r="C2179" t="str">
            <v>m³</v>
          </cell>
          <cell r="D2179">
            <v>12.63</v>
          </cell>
        </row>
        <row r="2180">
          <cell r="A2180" t="str">
            <v>1917556</v>
          </cell>
          <cell r="B2180" t="str">
            <v>Dragagem de areia média com draga de sucção e recalque - bomba de 1.350 kW e cortador de 170 kW - distância de recalque de 4.100 a 4.300 m</v>
          </cell>
          <cell r="C2180" t="str">
            <v>m³</v>
          </cell>
          <cell r="D2180">
            <v>13.58</v>
          </cell>
        </row>
        <row r="2181">
          <cell r="A2181" t="str">
            <v>1917557</v>
          </cell>
          <cell r="B2181" t="str">
            <v>Dragagem de areia média com draga de sucção e recalque - bomba de 1.350 kW e cortador de 170 kW - distância de recalque de 4.300 a 4.500 m</v>
          </cell>
          <cell r="C2181" t="str">
            <v>m³</v>
          </cell>
          <cell r="D2181">
            <v>14.2</v>
          </cell>
        </row>
        <row r="2182">
          <cell r="A2182" t="str">
            <v>1917558</v>
          </cell>
          <cell r="B2182" t="str">
            <v>Dragagem de areia média com draga de sucção e recalque - bomba de 1.350 kW e cortador de 170 kW - distância de recalque de 4.500 a 4.700 m</v>
          </cell>
          <cell r="C2182" t="str">
            <v>m³</v>
          </cell>
          <cell r="D2182">
            <v>15.1</v>
          </cell>
        </row>
        <row r="2183">
          <cell r="A2183" t="str">
            <v>1917559</v>
          </cell>
          <cell r="B2183" t="str">
            <v>Dragagem de areia média com draga de sucção e recalque - bomba de 1.350 kW e cortador de 170 kW - distância de recalque de 4.700 a 4.900 m</v>
          </cell>
          <cell r="C2183" t="str">
            <v>m³</v>
          </cell>
          <cell r="D2183">
            <v>16.600000000000001</v>
          </cell>
        </row>
        <row r="2184">
          <cell r="A2184" t="str">
            <v>1917560</v>
          </cell>
          <cell r="B2184" t="str">
            <v>Dragagem de areia média com draga de sucção e recalque - bomba de 1.350 kW e cortador de 170 kW - distância de recalque de 4.900 a 5.100 m</v>
          </cell>
          <cell r="C2184" t="str">
            <v>m³</v>
          </cell>
          <cell r="D2184">
            <v>18.53</v>
          </cell>
        </row>
        <row r="2185">
          <cell r="A2185" t="str">
            <v>1917561</v>
          </cell>
          <cell r="B2185" t="str">
            <v>Dragagem de areia média com draga de sucção e recalque - bomba de 1.350 kW e cortador de 170 kW - distância de recalque de 5.100 a 5.300 m</v>
          </cell>
          <cell r="C2185" t="str">
            <v>m³</v>
          </cell>
          <cell r="D2185">
            <v>20.399999999999999</v>
          </cell>
        </row>
        <row r="2186">
          <cell r="A2186" t="str">
            <v>1917562</v>
          </cell>
          <cell r="B2186" t="str">
            <v>Dragagem de areia média com draga de sucção e recalque - bomba de 1.350 kW e cortador de 170 kW - distância de recalque de 5.300 a 5.500 m</v>
          </cell>
          <cell r="C2186" t="str">
            <v>m³</v>
          </cell>
          <cell r="D2186">
            <v>22.55</v>
          </cell>
        </row>
        <row r="2187">
          <cell r="A2187" t="str">
            <v>1917563</v>
          </cell>
          <cell r="B2187" t="str">
            <v>Dragagem de areia média com draga de sucção e recalque - bomba de 1.350 kW e cortador de 170 kW - distância de recalque de 5.500 a 5.700 m</v>
          </cell>
          <cell r="C2187" t="str">
            <v>m³</v>
          </cell>
          <cell r="D2187">
            <v>24.53</v>
          </cell>
        </row>
        <row r="2188">
          <cell r="A2188" t="str">
            <v>1917564</v>
          </cell>
          <cell r="B2188" t="str">
            <v>Dragagem de areia média com draga de sucção e recalque - bomba de 1.350 kW e cortador de 170 kW - distância de recalque de 5.700 a 5.900 m</v>
          </cell>
          <cell r="C2188" t="str">
            <v>m³</v>
          </cell>
          <cell r="D2188">
            <v>26.65</v>
          </cell>
        </row>
        <row r="2189">
          <cell r="A2189" t="str">
            <v>1917565</v>
          </cell>
          <cell r="B2189" t="str">
            <v>Dragagem de areia média com draga de sucção e recalque - bomba de 1.350 kW e cortador de 170 kW - distância de recalque de 5.900 a 6.100 m</v>
          </cell>
          <cell r="C2189" t="str">
            <v>m³</v>
          </cell>
          <cell r="D2189">
            <v>29.51</v>
          </cell>
        </row>
        <row r="2190">
          <cell r="A2190" t="str">
            <v>1917538</v>
          </cell>
          <cell r="B2190" t="str">
            <v>Dragagem de areia média com draga de sucção e recalque - bomba de 1.350 kW e cortador de 170 kW - distância de recalque de 500 a 700 m</v>
          </cell>
          <cell r="C2190" t="str">
            <v>m³</v>
          </cell>
          <cell r="D2190">
            <v>4.6500000000000004</v>
          </cell>
        </row>
        <row r="2191">
          <cell r="A2191" t="str">
            <v>1917566</v>
          </cell>
          <cell r="B2191" t="str">
            <v>Dragagem de areia média com draga de sucção e recalque - bomba de 1.350 kW e cortador de 170 kW - distância de recalque de 6.100 a 6.300 m</v>
          </cell>
          <cell r="C2191" t="str">
            <v>m³</v>
          </cell>
          <cell r="D2191">
            <v>32.369999999999997</v>
          </cell>
        </row>
        <row r="2192">
          <cell r="A2192" t="str">
            <v>1917567</v>
          </cell>
          <cell r="B2192" t="str">
            <v>Dragagem de areia média com draga de sucção e recalque - bomba de 1.350 kW e cortador de 170 kW - distância de recalque de 6.300 a 6.500 m</v>
          </cell>
          <cell r="C2192" t="str">
            <v>m³</v>
          </cell>
          <cell r="D2192">
            <v>35.4</v>
          </cell>
        </row>
        <row r="2193">
          <cell r="A2193" t="str">
            <v>1917568</v>
          </cell>
          <cell r="B2193" t="str">
            <v>Dragagem de areia média com draga de sucção e recalque - bomba de 1.350 kW e cortador de 170 kW - distância de recalque de 6.500 a 6.700 m</v>
          </cell>
          <cell r="C2193" t="str">
            <v>m³</v>
          </cell>
          <cell r="D2193">
            <v>38.32</v>
          </cell>
        </row>
        <row r="2194">
          <cell r="A2194" t="str">
            <v>1917569</v>
          </cell>
          <cell r="B2194" t="str">
            <v>Dragagem de areia média com draga de sucção e recalque - bomba de 1.350 kW e cortador de 170 kW - distância de recalque de 6.700 a 6.900 m</v>
          </cell>
          <cell r="C2194" t="str">
            <v>m³</v>
          </cell>
          <cell r="D2194">
            <v>41.94</v>
          </cell>
        </row>
        <row r="2195">
          <cell r="A2195" t="str">
            <v>1917570</v>
          </cell>
          <cell r="B2195" t="str">
            <v>Dragagem de areia média com draga de sucção e recalque - bomba de 1.350 kW e cortador de 170 kW - distância de recalque de 6.900 a 7.100 m</v>
          </cell>
          <cell r="C2195" t="str">
            <v>m³</v>
          </cell>
          <cell r="D2195">
            <v>45.26</v>
          </cell>
        </row>
        <row r="2196">
          <cell r="A2196" t="str">
            <v>1917571</v>
          </cell>
          <cell r="B2196" t="str">
            <v>Dragagem de areia média com draga de sucção e recalque - bomba de 1.350 kW e cortador de 170 kW - distância de recalque de 7.100 a 7.300 m</v>
          </cell>
          <cell r="C2196" t="str">
            <v>m³</v>
          </cell>
          <cell r="D2196">
            <v>49.2</v>
          </cell>
        </row>
        <row r="2197">
          <cell r="A2197" t="str">
            <v>1917572</v>
          </cell>
          <cell r="B2197" t="str">
            <v>Dragagem de areia média com draga de sucção e recalque - bomba de 1.350 kW e cortador de 170 kW - distância de recalque de 7.300 a 7.500 m</v>
          </cell>
          <cell r="C2197" t="str">
            <v>m³</v>
          </cell>
          <cell r="D2197">
            <v>53.6</v>
          </cell>
        </row>
        <row r="2198">
          <cell r="A2198" t="str">
            <v>1917573</v>
          </cell>
          <cell r="B2198" t="str">
            <v>Dragagem de areia média com draga de sucção e recalque - bomba de 1.350 kW e cortador de 170 kW - distância de recalque de 7.500 a 7.700 m</v>
          </cell>
          <cell r="C2198" t="str">
            <v>m³</v>
          </cell>
          <cell r="D2198">
            <v>58.38</v>
          </cell>
        </row>
        <row r="2199">
          <cell r="A2199" t="str">
            <v>1917574</v>
          </cell>
          <cell r="B2199" t="str">
            <v>Dragagem de areia média com draga de sucção e recalque - bomba de 1.350 kW e cortador de 170 kW - distância de recalque de 7.700 a 7.900 m</v>
          </cell>
          <cell r="C2199" t="str">
            <v>m³</v>
          </cell>
          <cell r="D2199">
            <v>62.79</v>
          </cell>
        </row>
        <row r="2200">
          <cell r="A2200" t="str">
            <v>1917539</v>
          </cell>
          <cell r="B2200" t="str">
            <v>Dragagem de areia média com draga de sucção e recalque - bomba de 1.350 kW e cortador de 170 kW - distância de recalque de 700 a 900 m</v>
          </cell>
          <cell r="C2200" t="str">
            <v>m³</v>
          </cell>
          <cell r="D2200">
            <v>4.9400000000000004</v>
          </cell>
        </row>
        <row r="2201">
          <cell r="A2201" t="str">
            <v>1917540</v>
          </cell>
          <cell r="B2201" t="str">
            <v>Dragagem de areia média com draga de sucção e recalque - bomba de 1.350 kW e cortador de 170 kW - distância de recalque de 900 a 1.100 m</v>
          </cell>
          <cell r="C2201" t="str">
            <v>m³</v>
          </cell>
          <cell r="D2201">
            <v>5.32</v>
          </cell>
        </row>
        <row r="2202">
          <cell r="A2202" t="str">
            <v>1917738</v>
          </cell>
          <cell r="B2202" t="str">
            <v>Dragagem de areia média com draga de sucção e recalque - bomba de 1.350 kW e cortador de 170 kW - distância de recalque de até 500 m</v>
          </cell>
          <cell r="C2202" t="str">
            <v>m³</v>
          </cell>
          <cell r="D2202">
            <v>4.58</v>
          </cell>
        </row>
        <row r="2203">
          <cell r="A2203" t="str">
            <v>1917238</v>
          </cell>
          <cell r="B2203" t="str">
            <v>Dragagem de areia média com draga de sucção e recalque - bomba de 294 kW e cortador de 30 kW - distância de recalque de 1.100 a 1.300 m</v>
          </cell>
          <cell r="C2203" t="str">
            <v>m³</v>
          </cell>
          <cell r="D2203">
            <v>7.18</v>
          </cell>
        </row>
        <row r="2204">
          <cell r="A2204" t="str">
            <v>1917239</v>
          </cell>
          <cell r="B2204" t="str">
            <v>Dragagem de areia média com draga de sucção e recalque - bomba de 294 kW e cortador de 30 kW - distância de recalque de 1.300 a 1.500 m</v>
          </cell>
          <cell r="C2204" t="str">
            <v>m³</v>
          </cell>
          <cell r="D2204">
            <v>7.87</v>
          </cell>
        </row>
        <row r="2205">
          <cell r="A2205" t="str">
            <v>1917240</v>
          </cell>
          <cell r="B2205" t="str">
            <v>Dragagem de areia média com draga de sucção e recalque - bomba de 294 kW e cortador de 30 kW - distância de recalque de 1.500 a 1.700 m</v>
          </cell>
          <cell r="C2205" t="str">
            <v>m³</v>
          </cell>
          <cell r="D2205">
            <v>8.43</v>
          </cell>
        </row>
        <row r="2206">
          <cell r="A2206" t="str">
            <v>1917241</v>
          </cell>
          <cell r="B2206" t="str">
            <v>Dragagem de areia média com draga de sucção e recalque - bomba de 294 kW e cortador de 30 kW - distância de recalque de 1.700 a 1.900 m</v>
          </cell>
          <cell r="C2206" t="str">
            <v>m³</v>
          </cell>
          <cell r="D2206">
            <v>8.94</v>
          </cell>
        </row>
        <row r="2207">
          <cell r="A2207" t="str">
            <v>1917242</v>
          </cell>
          <cell r="B2207" t="str">
            <v>Dragagem de areia média com draga de sucção e recalque - bomba de 294 kW e cortador de 30 kW - distância de recalque de 1.900 a 2.100 m</v>
          </cell>
          <cell r="C2207" t="str">
            <v>m³</v>
          </cell>
          <cell r="D2207">
            <v>9.43</v>
          </cell>
        </row>
        <row r="2208">
          <cell r="A2208" t="str">
            <v>1917243</v>
          </cell>
          <cell r="B2208" t="str">
            <v>Dragagem de areia média com draga de sucção e recalque - bomba de 294 kW e cortador de 30 kW - distância de recalque de 2.100 a 2.300 m</v>
          </cell>
          <cell r="C2208" t="str">
            <v>m³</v>
          </cell>
          <cell r="D2208">
            <v>9.9</v>
          </cell>
        </row>
        <row r="2209">
          <cell r="A2209" t="str">
            <v>1917244</v>
          </cell>
          <cell r="B2209" t="str">
            <v>Dragagem de areia média com draga de sucção e recalque - bomba de 294 kW e cortador de 30 kW - distância de recalque de 2.300 a 2.500 m</v>
          </cell>
          <cell r="C2209" t="str">
            <v>m³</v>
          </cell>
          <cell r="D2209">
            <v>10.57</v>
          </cell>
        </row>
        <row r="2210">
          <cell r="A2210" t="str">
            <v>1917245</v>
          </cell>
          <cell r="B2210" t="str">
            <v>Dragagem de areia média com draga de sucção e recalque - bomba de 294 kW e cortador de 30 kW - distância de recalque de 2.500 a 2.700 m</v>
          </cell>
          <cell r="C2210" t="str">
            <v>m³</v>
          </cell>
          <cell r="D2210">
            <v>11.14</v>
          </cell>
        </row>
        <row r="2211">
          <cell r="A2211" t="str">
            <v>1917246</v>
          </cell>
          <cell r="B2211" t="str">
            <v>Dragagem de areia média com draga de sucção e recalque - bomba de 294 kW e cortador de 30 kW - distância de recalque de 2.700 a 2.900 m</v>
          </cell>
          <cell r="C2211" t="str">
            <v>m³</v>
          </cell>
          <cell r="D2211">
            <v>11.74</v>
          </cell>
        </row>
        <row r="2212">
          <cell r="A2212" t="str">
            <v>1917247</v>
          </cell>
          <cell r="B2212" t="str">
            <v>Dragagem de areia média com draga de sucção e recalque - bomba de 294 kW e cortador de 30 kW - distância de recalque de 2.900 a 3.100 m</v>
          </cell>
          <cell r="C2212" t="str">
            <v>m³</v>
          </cell>
          <cell r="D2212">
            <v>12.73</v>
          </cell>
        </row>
        <row r="2213">
          <cell r="A2213" t="str">
            <v>1917248</v>
          </cell>
          <cell r="B2213" t="str">
            <v>Dragagem de areia média com draga de sucção e recalque - bomba de 294 kW e cortador de 30 kW - distância de recalque de 3.100 a 3.300 m</v>
          </cell>
          <cell r="C2213" t="str">
            <v>m³</v>
          </cell>
          <cell r="D2213">
            <v>14.59</v>
          </cell>
        </row>
        <row r="2214">
          <cell r="A2214" t="str">
            <v>1917249</v>
          </cell>
          <cell r="B2214" t="str">
            <v>Dragagem de areia média com draga de sucção e recalque - bomba de 294 kW e cortador de 30 kW - distância de recalque de 3.300 a 3.500 m</v>
          </cell>
          <cell r="C2214" t="str">
            <v>m³</v>
          </cell>
          <cell r="D2214">
            <v>17.510000000000002</v>
          </cell>
        </row>
        <row r="2215">
          <cell r="A2215" t="str">
            <v>1917235</v>
          </cell>
          <cell r="B2215" t="str">
            <v>Dragagem de areia média com draga de sucção e recalque - bomba de 294 kW e cortador de 30 kW - distância de recalque de 500 a 700 m</v>
          </cell>
          <cell r="C2215" t="str">
            <v>m³</v>
          </cell>
          <cell r="D2215">
            <v>5.68</v>
          </cell>
        </row>
        <row r="2216">
          <cell r="A2216" t="str">
            <v>1917236</v>
          </cell>
          <cell r="B2216" t="str">
            <v>Dragagem de areia média com draga de sucção e recalque - bomba de 294 kW e cortador de 30 kW - distância de recalque de 700 a 900 m</v>
          </cell>
          <cell r="C2216" t="str">
            <v>m³</v>
          </cell>
          <cell r="D2216">
            <v>6.08</v>
          </cell>
        </row>
        <row r="2217">
          <cell r="A2217" t="str">
            <v>1917237</v>
          </cell>
          <cell r="B2217" t="str">
            <v>Dragagem de areia média com draga de sucção e recalque - bomba de 294 kW e cortador de 30 kW - distância de recalque de 900 a 1.100 m</v>
          </cell>
          <cell r="C2217" t="str">
            <v>m³</v>
          </cell>
          <cell r="D2217">
            <v>6.56</v>
          </cell>
        </row>
        <row r="2218">
          <cell r="A2218" t="str">
            <v>1917725</v>
          </cell>
          <cell r="B2218" t="str">
            <v>Dragagem de areia média com draga de sucção e recalque - bomba de 294 kW e cortador de 30 kW - distância de recalque de até 500 m</v>
          </cell>
          <cell r="C2218" t="str">
            <v>m³</v>
          </cell>
          <cell r="D2218">
            <v>5.53</v>
          </cell>
        </row>
        <row r="2219">
          <cell r="A2219" t="str">
            <v>1917311</v>
          </cell>
          <cell r="B2219" t="str">
            <v>Dragagem de areia média com draga de sucção e recalque - bomba de 483 kW e cortador de 55 kW - distância de recalque de 1.100 a 1.300 m</v>
          </cell>
          <cell r="C2219" t="str">
            <v>m³</v>
          </cell>
          <cell r="D2219">
            <v>5.64</v>
          </cell>
        </row>
        <row r="2220">
          <cell r="A2220" t="str">
            <v>1917312</v>
          </cell>
          <cell r="B2220" t="str">
            <v>Dragagem de areia média com draga de sucção e recalque - bomba de 483 kW e cortador de 55 kW - distância de recalque de 1.300 a 1.500 m</v>
          </cell>
          <cell r="C2220" t="str">
            <v>m³</v>
          </cell>
          <cell r="D2220">
            <v>6.38</v>
          </cell>
        </row>
        <row r="2221">
          <cell r="A2221" t="str">
            <v>1917313</v>
          </cell>
          <cell r="B2221" t="str">
            <v>Dragagem de areia média com draga de sucção e recalque - bomba de 483 kW e cortador de 55 kW - distância de recalque de 1.500 a 1.700 m</v>
          </cell>
          <cell r="C2221" t="str">
            <v>m³</v>
          </cell>
          <cell r="D2221">
            <v>6.87</v>
          </cell>
        </row>
        <row r="2222">
          <cell r="A2222" t="str">
            <v>1917314</v>
          </cell>
          <cell r="B2222" t="str">
            <v>Dragagem de areia média com draga de sucção e recalque - bomba de 483 kW e cortador de 55 kW - distância de recalque de 1.700 a 1.900 m</v>
          </cell>
          <cell r="C2222" t="str">
            <v>m³</v>
          </cell>
          <cell r="D2222">
            <v>7.32</v>
          </cell>
        </row>
        <row r="2223">
          <cell r="A2223" t="str">
            <v>1917315</v>
          </cell>
          <cell r="B2223" t="str">
            <v>Dragagem de areia média com draga de sucção e recalque - bomba de 483 kW e cortador de 55 kW - distância de recalque de 1.900 a 2.100 m</v>
          </cell>
          <cell r="C2223" t="str">
            <v>m³</v>
          </cell>
          <cell r="D2223">
            <v>7.88</v>
          </cell>
        </row>
        <row r="2224">
          <cell r="A2224" t="str">
            <v>1917316</v>
          </cell>
          <cell r="B2224" t="str">
            <v>Dragagem de areia média com draga de sucção e recalque - bomba de 483 kW e cortador de 55 kW - distância de recalque de 2.100 a 2.300 m</v>
          </cell>
          <cell r="C2224" t="str">
            <v>m³</v>
          </cell>
          <cell r="D2224">
            <v>8.41</v>
          </cell>
        </row>
        <row r="2225">
          <cell r="A2225" t="str">
            <v>1917317</v>
          </cell>
          <cell r="B2225" t="str">
            <v>Dragagem de areia média com draga de sucção e recalque - bomba de 483 kW e cortador de 55 kW - distância de recalque de 2.300 a 2.500 m</v>
          </cell>
          <cell r="C2225" t="str">
            <v>m³</v>
          </cell>
          <cell r="D2225">
            <v>9.2899999999999991</v>
          </cell>
        </row>
        <row r="2226">
          <cell r="A2226" t="str">
            <v>1917318</v>
          </cell>
          <cell r="B2226" t="str">
            <v>Dragagem de areia média com draga de sucção e recalque - bomba de 483 kW e cortador de 55 kW - distância de recalque de 2.500 a 2.700 m</v>
          </cell>
          <cell r="C2226" t="str">
            <v>m³</v>
          </cell>
          <cell r="D2226">
            <v>10.039999999999999</v>
          </cell>
        </row>
        <row r="2227">
          <cell r="A2227" t="str">
            <v>1917319</v>
          </cell>
          <cell r="B2227" t="str">
            <v>Dragagem de areia média com draga de sucção e recalque - bomba de 483 kW e cortador de 55 kW - distância de recalque de 2.700 a 2.900 m</v>
          </cell>
          <cell r="C2227" t="str">
            <v>m³</v>
          </cell>
          <cell r="D2227">
            <v>10.75</v>
          </cell>
        </row>
        <row r="2228">
          <cell r="A2228" t="str">
            <v>1917320</v>
          </cell>
          <cell r="B2228" t="str">
            <v>Dragagem de areia média com draga de sucção e recalque - bomba de 483 kW e cortador de 55 kW - distância de recalque de 2.900 a 3.100 m</v>
          </cell>
          <cell r="C2228" t="str">
            <v>m³</v>
          </cell>
          <cell r="D2228">
            <v>11.51</v>
          </cell>
        </row>
        <row r="2229">
          <cell r="A2229" t="str">
            <v>1917321</v>
          </cell>
          <cell r="B2229" t="str">
            <v>Dragagem de areia média com draga de sucção e recalque - bomba de 483 kW e cortador de 55 kW - distância de recalque de 3.100 a 3.300 m</v>
          </cell>
          <cell r="C2229" t="str">
            <v>m³</v>
          </cell>
          <cell r="D2229">
            <v>14.1</v>
          </cell>
        </row>
        <row r="2230">
          <cell r="A2230" t="str">
            <v>1917322</v>
          </cell>
          <cell r="B2230" t="str">
            <v>Dragagem de areia média com draga de sucção e recalque - bomba de 483 kW e cortador de 55 kW - distância de recalque de 3.300 a 3.500 m</v>
          </cell>
          <cell r="C2230" t="str">
            <v>m³</v>
          </cell>
          <cell r="D2230">
            <v>16.329999999999998</v>
          </cell>
        </row>
        <row r="2231">
          <cell r="A2231" t="str">
            <v>1917323</v>
          </cell>
          <cell r="B2231" t="str">
            <v>Dragagem de areia média com draga de sucção e recalque - bomba de 483 kW e cortador de 55 kW - distância de recalque de 3.500 a 3.700 m</v>
          </cell>
          <cell r="C2231" t="str">
            <v>m³</v>
          </cell>
          <cell r="D2231">
            <v>19.21</v>
          </cell>
        </row>
        <row r="2232">
          <cell r="A2232" t="str">
            <v>1917324</v>
          </cell>
          <cell r="B2232" t="str">
            <v>Dragagem de areia média com draga de sucção e recalque - bomba de 483 kW e cortador de 55 kW - distância de recalque de 3.700 a 3.900 m</v>
          </cell>
          <cell r="C2232" t="str">
            <v>m³</v>
          </cell>
          <cell r="D2232">
            <v>22.24</v>
          </cell>
        </row>
        <row r="2233">
          <cell r="A2233" t="str">
            <v>1917325</v>
          </cell>
          <cell r="B2233" t="str">
            <v>Dragagem de areia média com draga de sucção e recalque - bomba de 483 kW e cortador de 55 kW - distância de recalque de 3.900 a 4.100 m</v>
          </cell>
          <cell r="C2233" t="str">
            <v>m³</v>
          </cell>
          <cell r="D2233">
            <v>25.84</v>
          </cell>
        </row>
        <row r="2234">
          <cell r="A2234" t="str">
            <v>1917326</v>
          </cell>
          <cell r="B2234" t="str">
            <v>Dragagem de areia média com draga de sucção e recalque - bomba de 483 kW e cortador de 55 kW - distância de recalque de 4.100 a 4.300 m</v>
          </cell>
          <cell r="C2234" t="str">
            <v>m³</v>
          </cell>
          <cell r="D2234">
            <v>30.73</v>
          </cell>
        </row>
        <row r="2235">
          <cell r="A2235" t="str">
            <v>1917327</v>
          </cell>
          <cell r="B2235" t="str">
            <v>Dragagem de areia média com draga de sucção e recalque - bomba de 483 kW e cortador de 55 kW - distância de recalque de 4.300 a 4.500 m</v>
          </cell>
          <cell r="C2235" t="str">
            <v>m³</v>
          </cell>
          <cell r="D2235">
            <v>35.700000000000003</v>
          </cell>
        </row>
        <row r="2236">
          <cell r="A2236" t="str">
            <v>1917328</v>
          </cell>
          <cell r="B2236" t="str">
            <v>Dragagem de areia média com draga de sucção e recalque - bomba de 483 kW e cortador de 55 kW - distância de recalque de 4.500 a 4.700 m</v>
          </cell>
          <cell r="C2236" t="str">
            <v>m³</v>
          </cell>
          <cell r="D2236">
            <v>41.4</v>
          </cell>
        </row>
        <row r="2237">
          <cell r="A2237" t="str">
            <v>1917329</v>
          </cell>
          <cell r="B2237" t="str">
            <v>Dragagem de areia média com draga de sucção e recalque - bomba de 483 kW e cortador de 55 kW - distância de recalque de 4.700 a 4.900 m</v>
          </cell>
          <cell r="C2237" t="str">
            <v>m³</v>
          </cell>
          <cell r="D2237">
            <v>45.34</v>
          </cell>
        </row>
        <row r="2238">
          <cell r="A2238" t="str">
            <v>1917330</v>
          </cell>
          <cell r="B2238" t="str">
            <v>Dragagem de areia média com draga de sucção e recalque - bomba de 483 kW e cortador de 55 kW - distância de recalque de 4.900 a 5.100 m</v>
          </cell>
          <cell r="C2238" t="str">
            <v>m³</v>
          </cell>
          <cell r="D2238">
            <v>50.2</v>
          </cell>
        </row>
        <row r="2239">
          <cell r="A2239" t="str">
            <v>1917308</v>
          </cell>
          <cell r="B2239" t="str">
            <v>Dragagem de areia média com draga de sucção e recalque - bomba de 483 kW e cortador de 55 kW - distância de recalque de 500 a 700 m</v>
          </cell>
          <cell r="C2239" t="str">
            <v>m³</v>
          </cell>
          <cell r="D2239">
            <v>4.6100000000000003</v>
          </cell>
        </row>
        <row r="2240">
          <cell r="A2240" t="str">
            <v>1917309</v>
          </cell>
          <cell r="B2240" t="str">
            <v>Dragagem de areia média com draga de sucção e recalque - bomba de 483 kW e cortador de 55 kW - distância de recalque de 700 a 900 m</v>
          </cell>
          <cell r="C2240" t="str">
            <v>m³</v>
          </cell>
          <cell r="D2240">
            <v>4.9000000000000004</v>
          </cell>
        </row>
        <row r="2241">
          <cell r="A2241" t="str">
            <v>1917310</v>
          </cell>
          <cell r="B2241" t="str">
            <v>Dragagem de areia média com draga de sucção e recalque - bomba de 483 kW e cortador de 55 kW - distância de recalque de 900 a 1.100 m</v>
          </cell>
          <cell r="C2241" t="str">
            <v>m³</v>
          </cell>
          <cell r="D2241">
            <v>5.22</v>
          </cell>
        </row>
        <row r="2242">
          <cell r="A2242" t="str">
            <v>1917730</v>
          </cell>
          <cell r="B2242" t="str">
            <v>Dragagem de areia média com draga de sucção e recalque - bomba de 483 kW e cortador de 55 kW - distância de recalque de até 500 m</v>
          </cell>
          <cell r="C2242" t="str">
            <v>m³</v>
          </cell>
          <cell r="D2242">
            <v>4.55</v>
          </cell>
        </row>
        <row r="2243">
          <cell r="A2243" t="str">
            <v>1917415</v>
          </cell>
          <cell r="B2243" t="str">
            <v>Dragagem de areia média com draga de sucção e recalque - bomba de 746 kW e cortador de 110 kW - distância de recalque de 1.100 a 1.300 m</v>
          </cell>
          <cell r="C2243" t="str">
            <v>m³</v>
          </cell>
          <cell r="D2243">
            <v>5.59</v>
          </cell>
        </row>
        <row r="2244">
          <cell r="A2244" t="str">
            <v>1917416</v>
          </cell>
          <cell r="B2244" t="str">
            <v>Dragagem de areia média com draga de sucção e recalque - bomba de 746 kW e cortador de 110 kW - distância de recalque de 1.300 a 1.500 m</v>
          </cell>
          <cell r="C2244" t="str">
            <v>m³</v>
          </cell>
          <cell r="D2244">
            <v>6.28</v>
          </cell>
        </row>
        <row r="2245">
          <cell r="A2245" t="str">
            <v>1917417</v>
          </cell>
          <cell r="B2245" t="str">
            <v>Dragagem de areia média com draga de sucção e recalque - bomba de 746 kW e cortador de 110 kW - distância de recalque de 1.500 a 1.700 m</v>
          </cell>
          <cell r="C2245" t="str">
            <v>m³</v>
          </cell>
          <cell r="D2245">
            <v>6.74</v>
          </cell>
        </row>
        <row r="2246">
          <cell r="A2246" t="str">
            <v>1917418</v>
          </cell>
          <cell r="B2246" t="str">
            <v>Dragagem de areia média com draga de sucção e recalque - bomba de 746 kW e cortador de 110 kW - distância de recalque de 1.700 a 1.900 m</v>
          </cell>
          <cell r="C2246" t="str">
            <v>m³</v>
          </cell>
          <cell r="D2246">
            <v>7.16</v>
          </cell>
        </row>
        <row r="2247">
          <cell r="A2247" t="str">
            <v>1917419</v>
          </cell>
          <cell r="B2247" t="str">
            <v>Dragagem de areia média com draga de sucção e recalque - bomba de 746 kW e cortador de 110 kW - distância de recalque de 1.900 a 2.100 m</v>
          </cell>
          <cell r="C2247" t="str">
            <v>m³</v>
          </cell>
          <cell r="D2247">
            <v>7.53</v>
          </cell>
        </row>
        <row r="2248">
          <cell r="A2248" t="str">
            <v>1917420</v>
          </cell>
          <cell r="B2248" t="str">
            <v>Dragagem de areia média com draga de sucção e recalque - bomba de 746 kW e cortador de 110 kW - distância de recalque de 2.100 a 2.300 m</v>
          </cell>
          <cell r="C2248" t="str">
            <v>m³</v>
          </cell>
          <cell r="D2248">
            <v>7.98</v>
          </cell>
        </row>
        <row r="2249">
          <cell r="A2249" t="str">
            <v>1917421</v>
          </cell>
          <cell r="B2249" t="str">
            <v>Dragagem de areia média com draga de sucção e recalque - bomba de 746 kW e cortador de 110 kW - distância de recalque de 2.300 a 2.500 m</v>
          </cell>
          <cell r="C2249" t="str">
            <v>m³</v>
          </cell>
          <cell r="D2249">
            <v>8.6999999999999993</v>
          </cell>
        </row>
        <row r="2250">
          <cell r="A2250" t="str">
            <v>1917422</v>
          </cell>
          <cell r="B2250" t="str">
            <v>Dragagem de areia média com draga de sucção e recalque - bomba de 746 kW e cortador de 110 kW - distância de recalque de 2.500 a 2.700 m</v>
          </cell>
          <cell r="C2250" t="str">
            <v>m³</v>
          </cell>
          <cell r="D2250">
            <v>9.1300000000000008</v>
          </cell>
        </row>
        <row r="2251">
          <cell r="A2251" t="str">
            <v>1917423</v>
          </cell>
          <cell r="B2251" t="str">
            <v>Dragagem de areia média com draga de sucção e recalque - bomba de 746 kW e cortador de 110 kW - distância de recalque de 2.700 a 2.900 m</v>
          </cell>
          <cell r="C2251" t="str">
            <v>m³</v>
          </cell>
          <cell r="D2251">
            <v>9.57</v>
          </cell>
        </row>
        <row r="2252">
          <cell r="A2252" t="str">
            <v>1917424</v>
          </cell>
          <cell r="B2252" t="str">
            <v>Dragagem de areia média com draga de sucção e recalque - bomba de 746 kW e cortador de 110 kW - distância de recalque de 2.900 a 3.100 m</v>
          </cell>
          <cell r="C2252" t="str">
            <v>m³</v>
          </cell>
          <cell r="D2252">
            <v>10.02</v>
          </cell>
        </row>
        <row r="2253">
          <cell r="A2253" t="str">
            <v>1917425</v>
          </cell>
          <cell r="B2253" t="str">
            <v>Dragagem de areia média com draga de sucção e recalque - bomba de 746 kW e cortador de 110 kW - distância de recalque de 3.100 a 3.300 m</v>
          </cell>
          <cell r="C2253" t="str">
            <v>m³</v>
          </cell>
          <cell r="D2253">
            <v>10.92</v>
          </cell>
        </row>
        <row r="2254">
          <cell r="A2254" t="str">
            <v>1917426</v>
          </cell>
          <cell r="B2254" t="str">
            <v>Dragagem de areia média com draga de sucção e recalque - bomba de 746 kW e cortador de 110 kW - distância de recalque de 3.300 a 3.500 m</v>
          </cell>
          <cell r="C2254" t="str">
            <v>m³</v>
          </cell>
          <cell r="D2254">
            <v>11.85</v>
          </cell>
        </row>
        <row r="2255">
          <cell r="A2255" t="str">
            <v>1917427</v>
          </cell>
          <cell r="B2255" t="str">
            <v>Dragagem de areia média com draga de sucção e recalque - bomba de 746 kW e cortador de 110 kW - distância de recalque de 3.500 a 3.700 m</v>
          </cell>
          <cell r="C2255" t="str">
            <v>m³</v>
          </cell>
          <cell r="D2255">
            <v>13.53</v>
          </cell>
        </row>
        <row r="2256">
          <cell r="A2256" t="str">
            <v>1917428</v>
          </cell>
          <cell r="B2256" t="str">
            <v>Dragagem de areia média com draga de sucção e recalque - bomba de 746 kW e cortador de 110 kW - distância de recalque de 3.700 a 3.900 m</v>
          </cell>
          <cell r="C2256" t="str">
            <v>m³</v>
          </cell>
          <cell r="D2256">
            <v>15.49</v>
          </cell>
        </row>
        <row r="2257">
          <cell r="A2257" t="str">
            <v>1917429</v>
          </cell>
          <cell r="B2257" t="str">
            <v>Dragagem de areia média com draga de sucção e recalque - bomba de 746 kW e cortador de 110 kW - distância de recalque de 3.900 a 4.100 m</v>
          </cell>
          <cell r="C2257" t="str">
            <v>m³</v>
          </cell>
          <cell r="D2257">
            <v>17.55</v>
          </cell>
        </row>
        <row r="2258">
          <cell r="A2258" t="str">
            <v>1917430</v>
          </cell>
          <cell r="B2258" t="str">
            <v>Dragagem de areia média com draga de sucção e recalque - bomba de 746 kW e cortador de 110 kW - distância de recalque de 4.100 a 4.300 m</v>
          </cell>
          <cell r="C2258" t="str">
            <v>m³</v>
          </cell>
          <cell r="D2258">
            <v>20.309999999999999</v>
          </cell>
        </row>
        <row r="2259">
          <cell r="A2259" t="str">
            <v>1917431</v>
          </cell>
          <cell r="B2259" t="str">
            <v>Dragagem de areia média com draga de sucção e recalque - bomba de 746 kW e cortador de 110 kW - distância de recalque de 4.300 a 4.500 m</v>
          </cell>
          <cell r="C2259" t="str">
            <v>m³</v>
          </cell>
          <cell r="D2259">
            <v>22.73</v>
          </cell>
        </row>
        <row r="2260">
          <cell r="A2260" t="str">
            <v>1917432</v>
          </cell>
          <cell r="B2260" t="str">
            <v>Dragagem de areia média com draga de sucção e recalque - bomba de 746 kW e cortador de 110 kW - distância de recalque de 4.500 a 4.700 m</v>
          </cell>
          <cell r="C2260" t="str">
            <v>m³</v>
          </cell>
          <cell r="D2260">
            <v>25.85</v>
          </cell>
        </row>
        <row r="2261">
          <cell r="A2261" t="str">
            <v>1917433</v>
          </cell>
          <cell r="B2261" t="str">
            <v>Dragagem de areia média com draga de sucção e recalque - bomba de 746 kW e cortador de 110 kW - distância de recalque de 4.700 a 4.900 m</v>
          </cell>
          <cell r="C2261" t="str">
            <v>m³</v>
          </cell>
          <cell r="D2261">
            <v>29.07</v>
          </cell>
        </row>
        <row r="2262">
          <cell r="A2262" t="str">
            <v>1917434</v>
          </cell>
          <cell r="B2262" t="str">
            <v>Dragagem de areia média com draga de sucção e recalque - bomba de 746 kW e cortador de 110 kW - distância de recalque de 4.900 a 5.100 m</v>
          </cell>
          <cell r="C2262" t="str">
            <v>m³</v>
          </cell>
          <cell r="D2262">
            <v>32.909999999999997</v>
          </cell>
        </row>
        <row r="2263">
          <cell r="A2263" t="str">
            <v>1917435</v>
          </cell>
          <cell r="B2263" t="str">
            <v>Dragagem de areia média com draga de sucção e recalque - bomba de 746 kW e cortador de 110 kW - distância de recalque de 5.100 a 5.300 m</v>
          </cell>
          <cell r="C2263" t="str">
            <v>m³</v>
          </cell>
          <cell r="D2263">
            <v>37.49</v>
          </cell>
        </row>
        <row r="2264">
          <cell r="A2264" t="str">
            <v>1917436</v>
          </cell>
          <cell r="B2264" t="str">
            <v>Dragagem de areia média com draga de sucção e recalque - bomba de 746 kW e cortador de 110 kW - distância de recalque de 5.300 a 5.500 m</v>
          </cell>
          <cell r="C2264" t="str">
            <v>m³</v>
          </cell>
          <cell r="D2264">
            <v>41.64</v>
          </cell>
        </row>
        <row r="2265">
          <cell r="A2265" t="str">
            <v>1917437</v>
          </cell>
          <cell r="B2265" t="str">
            <v>Dragagem de areia média com draga de sucção e recalque - bomba de 746 kW e cortador de 110 kW - distância de recalque de 5.500 a 5.700 m</v>
          </cell>
          <cell r="C2265" t="str">
            <v>m³</v>
          </cell>
          <cell r="D2265">
            <v>46.97</v>
          </cell>
        </row>
        <row r="2266">
          <cell r="A2266" t="str">
            <v>1917438</v>
          </cell>
          <cell r="B2266" t="str">
            <v>Dragagem de areia média com draga de sucção e recalque - bomba de 746 kW e cortador de 110 kW - distância de recalque de 5.700 a 5.900 m</v>
          </cell>
          <cell r="C2266" t="str">
            <v>m³</v>
          </cell>
          <cell r="D2266">
            <v>50.7</v>
          </cell>
        </row>
        <row r="2267">
          <cell r="A2267" t="str">
            <v>1917439</v>
          </cell>
          <cell r="B2267" t="str">
            <v>Dragagem de areia média com draga de sucção e recalque - bomba de 746 kW e cortador de 110 kW - distância de recalque de 5.900 a 6.100 m</v>
          </cell>
          <cell r="C2267" t="str">
            <v>m³</v>
          </cell>
          <cell r="D2267">
            <v>54.02</v>
          </cell>
        </row>
        <row r="2268">
          <cell r="A2268" t="str">
            <v>1917412</v>
          </cell>
          <cell r="B2268" t="str">
            <v>Dragagem de areia média com draga de sucção e recalque - bomba de 746 kW e cortador de 110 kW - distância de recalque de 500 a 700 m</v>
          </cell>
          <cell r="C2268" t="str">
            <v>m³</v>
          </cell>
          <cell r="D2268">
            <v>4.21</v>
          </cell>
        </row>
        <row r="2269">
          <cell r="A2269" t="str">
            <v>1917413</v>
          </cell>
          <cell r="B2269" t="str">
            <v>Dragagem de areia média com draga de sucção e recalque - bomba de 746 kW e cortador de 110 kW - distância de recalque de 700 a 900 m</v>
          </cell>
          <cell r="C2269" t="str">
            <v>m³</v>
          </cell>
          <cell r="D2269">
            <v>4.71</v>
          </cell>
        </row>
        <row r="2270">
          <cell r="A2270" t="str">
            <v>1917414</v>
          </cell>
          <cell r="B2270" t="str">
            <v>Dragagem de areia média com draga de sucção e recalque - bomba de 746 kW e cortador de 110 kW - distância de recalque de 900 a 1.100 m</v>
          </cell>
          <cell r="C2270" t="str">
            <v>m³</v>
          </cell>
          <cell r="D2270">
            <v>5.21</v>
          </cell>
        </row>
        <row r="2271">
          <cell r="A2271" t="str">
            <v>1917733</v>
          </cell>
          <cell r="B2271" t="str">
            <v>Dragagem de areia média com draga de sucção e recalque - bomba de 746 kW e cortador de 110 kW - distância de recalque de até 500 m</v>
          </cell>
          <cell r="C2271" t="str">
            <v>m³</v>
          </cell>
          <cell r="D2271">
            <v>3.93</v>
          </cell>
        </row>
        <row r="2272">
          <cell r="A2272" t="str">
            <v>1917049</v>
          </cell>
          <cell r="B2272" t="str">
            <v>Dragagem de areia média com draga hopper - capacidade da cisterna de 1.000 m³ - DMT de 1.500 a 1.800 m</v>
          </cell>
          <cell r="C2272" t="str">
            <v>m³</v>
          </cell>
          <cell r="D2272">
            <v>13.87</v>
          </cell>
        </row>
        <row r="2273">
          <cell r="A2273" t="str">
            <v>1917050</v>
          </cell>
          <cell r="B2273" t="str">
            <v>Dragagem de areia média com draga hopper - capacidade da cisterna de 1.000 m³ - DMT de 1.800 a 2.100 m</v>
          </cell>
          <cell r="C2273" t="str">
            <v>m³</v>
          </cell>
          <cell r="D2273">
            <v>14.13</v>
          </cell>
        </row>
        <row r="2274">
          <cell r="A2274" t="str">
            <v>1917051</v>
          </cell>
          <cell r="B2274" t="str">
            <v>Dragagem de areia média com draga hopper - capacidade da cisterna de 1.000 m³ - DMT de 2.100 a 2.400 m</v>
          </cell>
          <cell r="C2274" t="str">
            <v>m³</v>
          </cell>
          <cell r="D2274">
            <v>14.39</v>
          </cell>
        </row>
        <row r="2275">
          <cell r="A2275" t="str">
            <v>1917052</v>
          </cell>
          <cell r="B2275" t="str">
            <v>Dragagem de areia média com draga hopper - capacidade da cisterna de 1.000 m³ - DMT de 2.400 a 2.700 m</v>
          </cell>
          <cell r="C2275" t="str">
            <v>m³</v>
          </cell>
          <cell r="D2275">
            <v>14.66</v>
          </cell>
        </row>
        <row r="2276">
          <cell r="A2276" t="str">
            <v>1917053</v>
          </cell>
          <cell r="B2276" t="str">
            <v>Dragagem de areia média com draga hopper - capacidade da cisterna de 1.000 m³ - DMT de 2.700 a 3.000 m</v>
          </cell>
          <cell r="C2276" t="str">
            <v>m³</v>
          </cell>
          <cell r="D2276">
            <v>14.94</v>
          </cell>
        </row>
        <row r="2277">
          <cell r="A2277" t="str">
            <v>1917054</v>
          </cell>
          <cell r="B2277" t="str">
            <v>Dragagem de areia média com draga hopper - capacidade da cisterna de 1.000 m³ - DMT de 3.000 m</v>
          </cell>
          <cell r="C2277" t="str">
            <v>m³</v>
          </cell>
          <cell r="D2277">
            <v>15.1</v>
          </cell>
        </row>
        <row r="2278">
          <cell r="A2278" t="str">
            <v>1901553</v>
          </cell>
          <cell r="B2278" t="str">
            <v>Dragagem de areia média com draga hopper - capacidade da cisterna de 10.000 m³ - DMT de 1.500 a 1.800 m</v>
          </cell>
          <cell r="C2278" t="str">
            <v>m³</v>
          </cell>
          <cell r="D2278">
            <v>8.8000000000000007</v>
          </cell>
        </row>
        <row r="2279">
          <cell r="A2279" t="str">
            <v>1901554</v>
          </cell>
          <cell r="B2279" t="str">
            <v>Dragagem de areia média com draga hopper - capacidade da cisterna de 10.000 m³ - DMT de 1.800 a 2.100 m</v>
          </cell>
          <cell r="C2279" t="str">
            <v>m³</v>
          </cell>
          <cell r="D2279">
            <v>8.8699999999999992</v>
          </cell>
        </row>
        <row r="2280">
          <cell r="A2280" t="str">
            <v>1901555</v>
          </cell>
          <cell r="B2280" t="str">
            <v>Dragagem de areia média com draga hopper - capacidade da cisterna de 10.000 m³ - DMT de 2.100 a 2.400 m</v>
          </cell>
          <cell r="C2280" t="str">
            <v>m³</v>
          </cell>
          <cell r="D2280">
            <v>8.94</v>
          </cell>
        </row>
        <row r="2281">
          <cell r="A2281" t="str">
            <v>1901556</v>
          </cell>
          <cell r="B2281" t="str">
            <v>Dragagem de areia média com draga hopper - capacidade da cisterna de 10.000 m³ - DMT de 2.400 a 2.700 m</v>
          </cell>
          <cell r="C2281" t="str">
            <v>m³</v>
          </cell>
          <cell r="D2281">
            <v>9.02</v>
          </cell>
        </row>
        <row r="2282">
          <cell r="A2282" t="str">
            <v>1901557</v>
          </cell>
          <cell r="B2282" t="str">
            <v>Dragagem de areia média com draga hopper - capacidade da cisterna de 10.000 m³ - DMT de 2.700 a 3.000 m</v>
          </cell>
          <cell r="C2282" t="str">
            <v>m³</v>
          </cell>
          <cell r="D2282">
            <v>9.1</v>
          </cell>
        </row>
        <row r="2283">
          <cell r="A2283" t="str">
            <v>1901558</v>
          </cell>
          <cell r="B2283" t="str">
            <v>Dragagem de areia média com draga hopper - capacidade da cisterna de 10.000 m³ - DMT de 3.000 m</v>
          </cell>
          <cell r="C2283" t="str">
            <v>m³</v>
          </cell>
          <cell r="D2283">
            <v>9.14</v>
          </cell>
        </row>
        <row r="2284">
          <cell r="A2284" t="str">
            <v>1901560</v>
          </cell>
          <cell r="B2284" t="str">
            <v>Dragagem de areia média com draga hopper - capacidade da cisterna de 15.000 m³ - DMT de 1.500 a 1.800 m</v>
          </cell>
          <cell r="C2284" t="str">
            <v>m³</v>
          </cell>
          <cell r="D2284">
            <v>11.61</v>
          </cell>
        </row>
        <row r="2285">
          <cell r="A2285" t="str">
            <v>1901561</v>
          </cell>
          <cell r="B2285" t="str">
            <v>Dragagem de areia média com draga hopper - capacidade da cisterna de 15.000 m³ - DMT de 1.800 a 2.100 m</v>
          </cell>
          <cell r="C2285" t="str">
            <v>m³</v>
          </cell>
          <cell r="D2285">
            <v>11.67</v>
          </cell>
        </row>
        <row r="2286">
          <cell r="A2286" t="str">
            <v>1901562</v>
          </cell>
          <cell r="B2286" t="str">
            <v>Dragagem de areia média com draga hopper - capacidade da cisterna de 15.000 m³ - DMT de 2.100 a 2.400 m</v>
          </cell>
          <cell r="C2286" t="str">
            <v>m³</v>
          </cell>
          <cell r="D2286">
            <v>11.74</v>
          </cell>
        </row>
        <row r="2287">
          <cell r="A2287" t="str">
            <v>1901563</v>
          </cell>
          <cell r="B2287" t="str">
            <v>Dragagem de areia média com draga hopper - capacidade da cisterna de 15.000 m³ - DMT de 2.400 a 2.700 m</v>
          </cell>
          <cell r="C2287" t="str">
            <v>m³</v>
          </cell>
          <cell r="D2287">
            <v>11.82</v>
          </cell>
        </row>
        <row r="2288">
          <cell r="A2288" t="str">
            <v>1901564</v>
          </cell>
          <cell r="B2288" t="str">
            <v>Dragagem de areia média com draga hopper - capacidade da cisterna de 15.000 m³ - DMT de 2.700 a 3.000 m</v>
          </cell>
          <cell r="C2288" t="str">
            <v>m³</v>
          </cell>
          <cell r="D2288">
            <v>11.89</v>
          </cell>
        </row>
        <row r="2289">
          <cell r="A2289" t="str">
            <v>1901559</v>
          </cell>
          <cell r="B2289" t="str">
            <v>Dragagem de areia média com draga hopper - capacidade da cisterna de 15.000 m³ - DMT de 3.000 m</v>
          </cell>
          <cell r="C2289" t="str">
            <v>m³</v>
          </cell>
          <cell r="D2289">
            <v>11.93</v>
          </cell>
        </row>
        <row r="2290">
          <cell r="A2290" t="str">
            <v>1917085</v>
          </cell>
          <cell r="B2290" t="str">
            <v>Dragagem de areia média com draga hopper - capacidade da cisterna de 2.000 m³ - DMT de 1.500 a 1.800 m</v>
          </cell>
          <cell r="C2290" t="str">
            <v>m³</v>
          </cell>
          <cell r="D2290">
            <v>9.6</v>
          </cell>
        </row>
        <row r="2291">
          <cell r="A2291" t="str">
            <v>1917086</v>
          </cell>
          <cell r="B2291" t="str">
            <v>Dragagem de areia média com draga hopper - capacidade da cisterna de 2.000 m³ - DMT de 1.800 a 2.100 m</v>
          </cell>
          <cell r="C2291" t="str">
            <v>m³</v>
          </cell>
          <cell r="D2291">
            <v>9.76</v>
          </cell>
        </row>
        <row r="2292">
          <cell r="A2292" t="str">
            <v>1917087</v>
          </cell>
          <cell r="B2292" t="str">
            <v>Dragagem de areia média com draga hopper - capacidade da cisterna de 2.000 m³ - DMT de 2.100 a 2.400 m</v>
          </cell>
          <cell r="C2292" t="str">
            <v>m³</v>
          </cell>
          <cell r="D2292">
            <v>9.91</v>
          </cell>
        </row>
        <row r="2293">
          <cell r="A2293" t="str">
            <v>1917088</v>
          </cell>
          <cell r="B2293" t="str">
            <v>Dragagem de areia média com draga hopper - capacidade da cisterna de 2.000 m³ - DMT de 2.400 a 2.700 m</v>
          </cell>
          <cell r="C2293" t="str">
            <v>m³</v>
          </cell>
          <cell r="D2293">
            <v>10.08</v>
          </cell>
        </row>
        <row r="2294">
          <cell r="A2294" t="str">
            <v>1917089</v>
          </cell>
          <cell r="B2294" t="str">
            <v>Dragagem de areia média com draga hopper - capacidade da cisterna de 2.000 m³ - DMT de 2.700 a 3.000 m</v>
          </cell>
          <cell r="C2294" t="str">
            <v>m³</v>
          </cell>
          <cell r="D2294">
            <v>10.26</v>
          </cell>
        </row>
        <row r="2295">
          <cell r="A2295" t="str">
            <v>1917090</v>
          </cell>
          <cell r="B2295" t="str">
            <v>Dragagem de areia média com draga hopper - capacidade da cisterna de 2.000 m³ - DMT de 3.000 m</v>
          </cell>
          <cell r="C2295" t="str">
            <v>m³</v>
          </cell>
          <cell r="D2295">
            <v>10.35</v>
          </cell>
        </row>
        <row r="2296">
          <cell r="A2296" t="str">
            <v>1901566</v>
          </cell>
          <cell r="B2296" t="str">
            <v>Dragagem de areia média com draga hopper - capacidade da cisterna de 20.000 m³ - DMT de 1.500 a 1.800 m</v>
          </cell>
          <cell r="C2296" t="str">
            <v>m³</v>
          </cell>
          <cell r="D2296">
            <v>14.49</v>
          </cell>
        </row>
        <row r="2297">
          <cell r="A2297" t="str">
            <v>1901567</v>
          </cell>
          <cell r="B2297" t="str">
            <v>Dragagem de areia média com draga hopper - capacidade da cisterna de 20.000 m³ - DMT de 1.800 a 2.100 m</v>
          </cell>
          <cell r="C2297" t="str">
            <v>m³</v>
          </cell>
          <cell r="D2297">
            <v>14.55</v>
          </cell>
        </row>
        <row r="2298">
          <cell r="A2298" t="str">
            <v>1901568</v>
          </cell>
          <cell r="B2298" t="str">
            <v>Dragagem de areia média com draga hopper - capacidade da cisterna de 20.000 m³ - DMT de 2.100 a 2.400 m</v>
          </cell>
          <cell r="C2298" t="str">
            <v>m³</v>
          </cell>
          <cell r="D2298">
            <v>14.62</v>
          </cell>
        </row>
        <row r="2299">
          <cell r="A2299" t="str">
            <v>1901569</v>
          </cell>
          <cell r="B2299" t="str">
            <v>Dragagem de areia média com draga hopper - capacidade da cisterna de 20.000 m³ - DMT de 2.400 a 2.700 m</v>
          </cell>
          <cell r="C2299" t="str">
            <v>m³</v>
          </cell>
          <cell r="D2299">
            <v>14.69</v>
          </cell>
        </row>
        <row r="2300">
          <cell r="A2300" t="str">
            <v>1901570</v>
          </cell>
          <cell r="B2300" t="str">
            <v>Dragagem de areia média com draga hopper - capacidade da cisterna de 20.000 m³ - DMT de 2.700 a 3.000 m</v>
          </cell>
          <cell r="C2300" t="str">
            <v>m³</v>
          </cell>
          <cell r="D2300">
            <v>14.76</v>
          </cell>
        </row>
        <row r="2301">
          <cell r="A2301" t="str">
            <v>1901565</v>
          </cell>
          <cell r="B2301" t="str">
            <v>Dragagem de areia média com draga hopper - capacidade da cisterna de 20.000 m³ - DMT de 3.000 m</v>
          </cell>
          <cell r="C2301" t="str">
            <v>m³</v>
          </cell>
          <cell r="D2301">
            <v>14.8</v>
          </cell>
        </row>
        <row r="2302">
          <cell r="A2302" t="str">
            <v>1917121</v>
          </cell>
          <cell r="B2302" t="str">
            <v>Dragagem de areia média com draga hopper - capacidade da cisterna de 3.000 m³ - DMT de 1.500 a 1.800 m</v>
          </cell>
          <cell r="C2302" t="str">
            <v>m³</v>
          </cell>
          <cell r="D2302">
            <v>9.07</v>
          </cell>
        </row>
        <row r="2303">
          <cell r="A2303" t="str">
            <v>1917122</v>
          </cell>
          <cell r="B2303" t="str">
            <v>Dragagem de areia média com draga hopper - capacidade da cisterna de 3.000 m³ - DMT de 1.800 a 2.100 m</v>
          </cell>
          <cell r="C2303" t="str">
            <v>m³</v>
          </cell>
          <cell r="D2303">
            <v>9.1999999999999993</v>
          </cell>
        </row>
        <row r="2304">
          <cell r="A2304" t="str">
            <v>1917123</v>
          </cell>
          <cell r="B2304" t="str">
            <v>Dragagem de areia média com draga hopper - capacidade da cisterna de 3.000 m³ - DMT de 2.100 a 2.400 m</v>
          </cell>
          <cell r="C2304" t="str">
            <v>m³</v>
          </cell>
          <cell r="D2304">
            <v>9.32</v>
          </cell>
        </row>
        <row r="2305">
          <cell r="A2305" t="str">
            <v>1917124</v>
          </cell>
          <cell r="B2305" t="str">
            <v>Dragagem de areia média com draga hopper - capacidade da cisterna de 3.000 m³ - DMT de 2.400 a 2.700 m</v>
          </cell>
          <cell r="C2305" t="str">
            <v>m³</v>
          </cell>
          <cell r="D2305">
            <v>9.4600000000000009</v>
          </cell>
        </row>
        <row r="2306">
          <cell r="A2306" t="str">
            <v>1917125</v>
          </cell>
          <cell r="B2306" t="str">
            <v>Dragagem de areia média com draga hopper - capacidade da cisterna de 3.000 m³ - DMT de 2.700 a 3.000 m</v>
          </cell>
          <cell r="C2306" t="str">
            <v>m³</v>
          </cell>
          <cell r="D2306">
            <v>9.6</v>
          </cell>
        </row>
        <row r="2307">
          <cell r="A2307" t="str">
            <v>1917126</v>
          </cell>
          <cell r="B2307" t="str">
            <v>Dragagem de areia média com draga hopper - capacidade da cisterna de 3.000 m³ - DMT de 3.000 m</v>
          </cell>
          <cell r="C2307" t="str">
            <v>m³</v>
          </cell>
          <cell r="D2307">
            <v>9.68</v>
          </cell>
        </row>
        <row r="2308">
          <cell r="A2308" t="str">
            <v>1917157</v>
          </cell>
          <cell r="B2308" t="str">
            <v>Dragagem de areia média com draga hopper - capacidade da cisterna de 4.000 m³ - DMT de 1.500 a 1.800 m</v>
          </cell>
          <cell r="C2308" t="str">
            <v>m³</v>
          </cell>
          <cell r="D2308">
            <v>8.58</v>
          </cell>
        </row>
        <row r="2309">
          <cell r="A2309" t="str">
            <v>1917158</v>
          </cell>
          <cell r="B2309" t="str">
            <v>Dragagem de areia média com draga hopper - capacidade da cisterna de 4.000 m³ - DMT de 1.800 a 2.100 m</v>
          </cell>
          <cell r="C2309" t="str">
            <v>m³</v>
          </cell>
          <cell r="D2309">
            <v>8.69</v>
          </cell>
        </row>
        <row r="2310">
          <cell r="A2310" t="str">
            <v>1917159</v>
          </cell>
          <cell r="B2310" t="str">
            <v>Dragagem de areia média com draga hopper - capacidade da cisterna de 4.000 m³ - DMT de 2.100 a 2.400 m</v>
          </cell>
          <cell r="C2310" t="str">
            <v>m³</v>
          </cell>
          <cell r="D2310">
            <v>8.8000000000000007</v>
          </cell>
        </row>
        <row r="2311">
          <cell r="A2311" t="str">
            <v>1917160</v>
          </cell>
          <cell r="B2311" t="str">
            <v>Dragagem de areia média com draga hopper - capacidade da cisterna de 4.000 m³ - DMT de 2.400 a 2.700 m</v>
          </cell>
          <cell r="C2311" t="str">
            <v>m³</v>
          </cell>
          <cell r="D2311">
            <v>8.92</v>
          </cell>
        </row>
        <row r="2312">
          <cell r="A2312" t="str">
            <v>1917161</v>
          </cell>
          <cell r="B2312" t="str">
            <v>Dragagem de areia média com draga hopper - capacidade da cisterna de 4.000 m³ - DMT de 2.700 a 3.000 m</v>
          </cell>
          <cell r="C2312" t="str">
            <v>m³</v>
          </cell>
          <cell r="D2312">
            <v>9.0500000000000007</v>
          </cell>
        </row>
        <row r="2313">
          <cell r="A2313" t="str">
            <v>1917162</v>
          </cell>
          <cell r="B2313" t="str">
            <v>Dragagem de areia média com draga hopper - capacidade da cisterna de 4.000 m³ - DMT de 3.000 m</v>
          </cell>
          <cell r="C2313" t="str">
            <v>m³</v>
          </cell>
          <cell r="D2313">
            <v>9.11</v>
          </cell>
        </row>
        <row r="2314">
          <cell r="A2314" t="str">
            <v>1917193</v>
          </cell>
          <cell r="B2314" t="str">
            <v>Dragagem de areia média com draga hopper - capacidade da cisterna de 5.000 m³ - DMT de 1.500 a 1.800 m</v>
          </cell>
          <cell r="C2314" t="str">
            <v>m³</v>
          </cell>
          <cell r="D2314">
            <v>9.49</v>
          </cell>
        </row>
        <row r="2315">
          <cell r="A2315" t="str">
            <v>1917194</v>
          </cell>
          <cell r="B2315" t="str">
            <v>Dragagem de areia média com draga hopper - capacidade da cisterna de 5.000 m³ - DMT de 1.800 a 2.100 m</v>
          </cell>
          <cell r="C2315" t="str">
            <v>m³</v>
          </cell>
          <cell r="D2315">
            <v>9.58</v>
          </cell>
        </row>
        <row r="2316">
          <cell r="A2316" t="str">
            <v>1917195</v>
          </cell>
          <cell r="B2316" t="str">
            <v>Dragagem de areia média com draga hopper - capacidade da cisterna de 5.000 m³ - DMT de 2.100 a 2.400 m</v>
          </cell>
          <cell r="C2316" t="str">
            <v>m³</v>
          </cell>
          <cell r="D2316">
            <v>9.68</v>
          </cell>
        </row>
        <row r="2317">
          <cell r="A2317" t="str">
            <v>1917196</v>
          </cell>
          <cell r="B2317" t="str">
            <v>Dragagem de areia média com draga hopper - capacidade da cisterna de 5.000 m³ - DMT de 2.400 a 2.700 m</v>
          </cell>
          <cell r="C2317" t="str">
            <v>m³</v>
          </cell>
          <cell r="D2317">
            <v>9.7799999999999994</v>
          </cell>
        </row>
        <row r="2318">
          <cell r="A2318" t="str">
            <v>1917197</v>
          </cell>
          <cell r="B2318" t="str">
            <v>Dragagem de areia média com draga hopper - capacidade da cisterna de 5.000 m³ - DMT de 2.700 a 3.000 m</v>
          </cell>
          <cell r="C2318" t="str">
            <v>m³</v>
          </cell>
          <cell r="D2318">
            <v>9.89</v>
          </cell>
        </row>
        <row r="2319">
          <cell r="A2319" t="str">
            <v>1917198</v>
          </cell>
          <cell r="B2319" t="str">
            <v>Dragagem de areia média com draga hopper - capacidade da cisterna de 5.000 m³ - DMT de 3.000 m</v>
          </cell>
          <cell r="C2319" t="str">
            <v>m³</v>
          </cell>
          <cell r="D2319">
            <v>9.9499999999999993</v>
          </cell>
        </row>
        <row r="2320">
          <cell r="A2320" t="str">
            <v>1917013</v>
          </cell>
          <cell r="B2320" t="str">
            <v>Dragagem de areia média com draga hopper - capacidade da cisterna de 750 m³ - DMT de 1.500 a 1.800 m</v>
          </cell>
          <cell r="C2320" t="str">
            <v>m³</v>
          </cell>
          <cell r="D2320">
            <v>18.98</v>
          </cell>
        </row>
        <row r="2321">
          <cell r="A2321" t="str">
            <v>1917014</v>
          </cell>
          <cell r="B2321" t="str">
            <v>Dragagem de areia média com draga hopper - capacidade da cisterna de 750 m³ - DMT de 1.800 a 2.100 m</v>
          </cell>
          <cell r="C2321" t="str">
            <v>m³</v>
          </cell>
          <cell r="D2321">
            <v>19.350000000000001</v>
          </cell>
        </row>
        <row r="2322">
          <cell r="A2322" t="str">
            <v>1917015</v>
          </cell>
          <cell r="B2322" t="str">
            <v>Dragagem de areia média com draga hopper - capacidade da cisterna de 750 m³ - DMT de 2.100 a 2.400 m</v>
          </cell>
          <cell r="C2322" t="str">
            <v>m³</v>
          </cell>
          <cell r="D2322">
            <v>19.72</v>
          </cell>
        </row>
        <row r="2323">
          <cell r="A2323" t="str">
            <v>1917016</v>
          </cell>
          <cell r="B2323" t="str">
            <v>Dragagem de areia média com draga hopper - capacidade da cisterna de 750 m³ - DMT de 2.400 a 2.700 m</v>
          </cell>
          <cell r="C2323" t="str">
            <v>m³</v>
          </cell>
          <cell r="D2323">
            <v>20.11</v>
          </cell>
        </row>
        <row r="2324">
          <cell r="A2324" t="str">
            <v>1917017</v>
          </cell>
          <cell r="B2324" t="str">
            <v>Dragagem de areia média com draga hopper - capacidade da cisterna de 750 m³ - DMT de 2.700 a 3.000 m</v>
          </cell>
          <cell r="C2324" t="str">
            <v>m³</v>
          </cell>
          <cell r="D2324">
            <v>20.53</v>
          </cell>
        </row>
        <row r="2325">
          <cell r="A2325" t="str">
            <v>1917018</v>
          </cell>
          <cell r="B2325" t="str">
            <v>Dragagem de areia média com draga hopper - capacidade da cisterna de 750 m³ - DMT de 3.000 m</v>
          </cell>
          <cell r="C2325" t="str">
            <v>m³</v>
          </cell>
          <cell r="D2325">
            <v>20.75</v>
          </cell>
        </row>
        <row r="2326">
          <cell r="A2326" t="str">
            <v>1917623</v>
          </cell>
          <cell r="B2326" t="str">
            <v>Dragagem de cascalho com draga de sucção e recalque - bomba de 1.350 kW e cortador de 170 kW - distância de recalque de 1.100 a 1.300 m</v>
          </cell>
          <cell r="C2326" t="str">
            <v>m³</v>
          </cell>
          <cell r="D2326">
            <v>19.37</v>
          </cell>
        </row>
        <row r="2327">
          <cell r="A2327" t="str">
            <v>1917624</v>
          </cell>
          <cell r="B2327" t="str">
            <v>Dragagem de cascalho com draga de sucção e recalque - bomba de 1.350 kW e cortador de 170 kW - distância de recalque de 1.300 a 1.500 m</v>
          </cell>
          <cell r="C2327" t="str">
            <v>m³</v>
          </cell>
          <cell r="D2327">
            <v>24.42</v>
          </cell>
        </row>
        <row r="2328">
          <cell r="A2328" t="str">
            <v>1917625</v>
          </cell>
          <cell r="B2328" t="str">
            <v>Dragagem de cascalho com draga de sucção e recalque - bomba de 1.350 kW e cortador de 170 kW - distância de recalque de 1.500 a 1.700 m</v>
          </cell>
          <cell r="C2328" t="str">
            <v>m³</v>
          </cell>
          <cell r="D2328">
            <v>30.64</v>
          </cell>
        </row>
        <row r="2329">
          <cell r="A2329" t="str">
            <v>1917626</v>
          </cell>
          <cell r="B2329" t="str">
            <v>Dragagem de cascalho com draga de sucção e recalque - bomba de 1.350 kW e cortador de 170 kW - distância de recalque de 1.700 a 1.900 m</v>
          </cell>
          <cell r="C2329" t="str">
            <v>m³</v>
          </cell>
          <cell r="D2329">
            <v>37.47</v>
          </cell>
        </row>
        <row r="2330">
          <cell r="A2330" t="str">
            <v>1917627</v>
          </cell>
          <cell r="B2330" t="str">
            <v>Dragagem de cascalho com draga de sucção e recalque - bomba de 1.350 kW e cortador de 170 kW - distância de recalque de 1.900 a 2.100 m</v>
          </cell>
          <cell r="C2330" t="str">
            <v>m³</v>
          </cell>
          <cell r="D2330">
            <v>45.06</v>
          </cell>
        </row>
        <row r="2331">
          <cell r="A2331" t="str">
            <v>1917628</v>
          </cell>
          <cell r="B2331" t="str">
            <v>Dragagem de cascalho com draga de sucção e recalque - bomba de 1.350 kW e cortador de 170 kW - distância de recalque de 2.100 a 2.300 m</v>
          </cell>
          <cell r="C2331" t="str">
            <v>m³</v>
          </cell>
          <cell r="D2331">
            <v>52.74</v>
          </cell>
        </row>
        <row r="2332">
          <cell r="A2332" t="str">
            <v>1917620</v>
          </cell>
          <cell r="B2332" t="str">
            <v>Dragagem de cascalho com draga de sucção e recalque - bomba de 1.350 kW e cortador de 170 kW - distância de recalque de 500 a 700 m</v>
          </cell>
          <cell r="C2332" t="str">
            <v>m³</v>
          </cell>
          <cell r="D2332">
            <v>9.07</v>
          </cell>
        </row>
        <row r="2333">
          <cell r="A2333" t="str">
            <v>1917621</v>
          </cell>
          <cell r="B2333" t="str">
            <v>Dragagem de cascalho com draga de sucção e recalque - bomba de 1.350 kW e cortador de 170 kW - distância de recalque de 700 a 900 m</v>
          </cell>
          <cell r="C2333" t="str">
            <v>m³</v>
          </cell>
          <cell r="D2333">
            <v>10.56</v>
          </cell>
        </row>
        <row r="2334">
          <cell r="A2334" t="str">
            <v>1917622</v>
          </cell>
          <cell r="B2334" t="str">
            <v>Dragagem de cascalho com draga de sucção e recalque - bomba de 1.350 kW e cortador de 170 kW - distância de recalque de 900 a 1.100 m</v>
          </cell>
          <cell r="C2334" t="str">
            <v>m³</v>
          </cell>
          <cell r="D2334">
            <v>13.19</v>
          </cell>
        </row>
        <row r="2335">
          <cell r="A2335" t="str">
            <v>1917741</v>
          </cell>
          <cell r="B2335" t="str">
            <v>Dragagem de cascalho com draga de sucção e recalque - bomba de 1.350 kW e cortador de 170 kW - distância de recalque de até 500 m</v>
          </cell>
          <cell r="C2335" t="str">
            <v>m³</v>
          </cell>
          <cell r="D2335">
            <v>8.4</v>
          </cell>
        </row>
        <row r="2336">
          <cell r="A2336" t="str">
            <v>1917269</v>
          </cell>
          <cell r="B2336" t="str">
            <v>Dragagem de cascalho com draga de sucção e recalque - bomba de 294 kW e cortador de 30 kW - distância de recalque de 1.100 a 1.300 m</v>
          </cell>
          <cell r="C2336" t="str">
            <v>m³</v>
          </cell>
          <cell r="D2336">
            <v>23.53</v>
          </cell>
        </row>
        <row r="2337">
          <cell r="A2337" t="str">
            <v>1917270</v>
          </cell>
          <cell r="B2337" t="str">
            <v>Dragagem de cascalho com draga de sucção e recalque - bomba de 294 kW e cortador de 30 kW - distância de recalque de 1.300 a 1.500 m</v>
          </cell>
          <cell r="C2337" t="str">
            <v>m³</v>
          </cell>
          <cell r="D2337">
            <v>31.76</v>
          </cell>
        </row>
        <row r="2338">
          <cell r="A2338" t="str">
            <v>1917266</v>
          </cell>
          <cell r="B2338" t="str">
            <v>Dragagem de cascalho com draga de sucção e recalque - bomba de 294 kW e cortador de 30 kW - distância de recalque de 500 a 700 m</v>
          </cell>
          <cell r="C2338" t="str">
            <v>m³</v>
          </cell>
          <cell r="D2338">
            <v>7.69</v>
          </cell>
        </row>
        <row r="2339">
          <cell r="A2339" t="str">
            <v>1917267</v>
          </cell>
          <cell r="B2339" t="str">
            <v>Dragagem de cascalho com draga de sucção e recalque - bomba de 294 kW e cortador de 30 kW - distância de recalque de 700 a 900 m</v>
          </cell>
          <cell r="C2339" t="str">
            <v>m³</v>
          </cell>
          <cell r="D2339">
            <v>11.17</v>
          </cell>
        </row>
        <row r="2340">
          <cell r="A2340" t="str">
            <v>1917268</v>
          </cell>
          <cell r="B2340" t="str">
            <v>Dragagem de cascalho com draga de sucção e recalque - bomba de 294 kW e cortador de 30 kW - distância de recalque de 900 a 1.100 m</v>
          </cell>
          <cell r="C2340" t="str">
            <v>m³</v>
          </cell>
          <cell r="D2340">
            <v>17.059999999999999</v>
          </cell>
        </row>
        <row r="2341">
          <cell r="A2341" t="str">
            <v>1917728</v>
          </cell>
          <cell r="B2341" t="str">
            <v>Dragagem de cascalho com draga de sucção e recalque - bomba de 294 kW e cortador de 30 kW - distância de recalque de até 500 m</v>
          </cell>
          <cell r="C2341" t="str">
            <v>m³</v>
          </cell>
          <cell r="D2341">
            <v>7.09</v>
          </cell>
        </row>
        <row r="2342">
          <cell r="A2342" t="str">
            <v>1917358</v>
          </cell>
          <cell r="B2342" t="str">
            <v>Dragagem de cascalho com draga de sucção e recalque - bomba de 483 kW e cortador de 55 kW - distância de recalque até 500 m</v>
          </cell>
          <cell r="C2342" t="str">
            <v>m³</v>
          </cell>
          <cell r="D2342">
            <v>7.19</v>
          </cell>
        </row>
        <row r="2343">
          <cell r="A2343" t="str">
            <v>1917362</v>
          </cell>
          <cell r="B2343" t="str">
            <v>Dragagem de cascalho com draga de sucção e recalque - bomba de 483 kW e cortador de 55 kW - distância de recalque de 1.100 a 1.300 m</v>
          </cell>
          <cell r="C2343" t="str">
            <v>m³</v>
          </cell>
          <cell r="D2343">
            <v>34.68</v>
          </cell>
        </row>
        <row r="2344">
          <cell r="A2344" t="str">
            <v>1917363</v>
          </cell>
          <cell r="B2344" t="str">
            <v>Dragagem de cascalho com draga de sucção e recalque - bomba de 483 kW e cortador de 55 kW - distância de recalque de 1.300 a 1.500 m</v>
          </cell>
          <cell r="C2344" t="str">
            <v>m³</v>
          </cell>
          <cell r="D2344">
            <v>42.31</v>
          </cell>
        </row>
        <row r="2345">
          <cell r="A2345" t="str">
            <v>1917359</v>
          </cell>
          <cell r="B2345" t="str">
            <v>Dragagem de cascalho com draga de sucção e recalque - bomba de 483 kW e cortador de 55 kW - distância de recalque de 500 a 700 m</v>
          </cell>
          <cell r="C2345" t="str">
            <v>m³</v>
          </cell>
          <cell r="D2345">
            <v>10.14</v>
          </cell>
        </row>
        <row r="2346">
          <cell r="A2346" t="str">
            <v>1917360</v>
          </cell>
          <cell r="B2346" t="str">
            <v>Dragagem de cascalho com draga de sucção e recalque - bomba de 483 kW e cortador de 55 kW - distância de recalque de 700 a 900 m</v>
          </cell>
          <cell r="C2346" t="str">
            <v>m³</v>
          </cell>
          <cell r="D2346">
            <v>16.59</v>
          </cell>
        </row>
        <row r="2347">
          <cell r="A2347" t="str">
            <v>1917361</v>
          </cell>
          <cell r="B2347" t="str">
            <v>Dragagem de cascalho com draga de sucção e recalque - bomba de 483 kW e cortador de 55 kW - distância de recalque de 900 a 1.100 m</v>
          </cell>
          <cell r="C2347" t="str">
            <v>m³</v>
          </cell>
          <cell r="D2347">
            <v>24.85</v>
          </cell>
        </row>
        <row r="2348">
          <cell r="A2348" t="str">
            <v>1917476</v>
          </cell>
          <cell r="B2348" t="str">
            <v>Dragagem de cascalho com draga de sucção e recalque - bomba de 746 kW e cortador de 110 kW - distância de recalque de 1.100 a 1.300 m</v>
          </cell>
          <cell r="C2348" t="str">
            <v>m³</v>
          </cell>
          <cell r="D2348">
            <v>25.84</v>
          </cell>
        </row>
        <row r="2349">
          <cell r="A2349" t="str">
            <v>1917477</v>
          </cell>
          <cell r="B2349" t="str">
            <v>Dragagem de cascalho com draga de sucção e recalque - bomba de 746 kW e cortador de 110 kW - distância de recalque de 1.300 a 1.500 m</v>
          </cell>
          <cell r="C2349" t="str">
            <v>m³</v>
          </cell>
          <cell r="D2349">
            <v>33.299999999999997</v>
          </cell>
        </row>
        <row r="2350">
          <cell r="A2350" t="str">
            <v>1917478</v>
          </cell>
          <cell r="B2350" t="str">
            <v>Dragagem de cascalho com draga de sucção e recalque - bomba de 746 kW e cortador de 110 kW - distância de recalque de 1.500 a 1.700 m</v>
          </cell>
          <cell r="C2350" t="str">
            <v>m³</v>
          </cell>
          <cell r="D2350">
            <v>42.81</v>
          </cell>
        </row>
        <row r="2351">
          <cell r="A2351" t="str">
            <v>1917479</v>
          </cell>
          <cell r="B2351" t="str">
            <v>Dragagem de cascalho com draga de sucção e recalque - bomba de 746 kW e cortador de 110 kW - distância de recalque de 1.700 a 1.900 m</v>
          </cell>
          <cell r="C2351" t="str">
            <v>m³</v>
          </cell>
          <cell r="D2351">
            <v>46.61</v>
          </cell>
        </row>
        <row r="2352">
          <cell r="A2352" t="str">
            <v>1917473</v>
          </cell>
          <cell r="B2352" t="str">
            <v>Dragagem de cascalho com draga de sucção e recalque - bomba de 746 kW e cortador de 110 kW - distância de recalque de 500 a 700 m</v>
          </cell>
          <cell r="C2352" t="str">
            <v>m³</v>
          </cell>
          <cell r="D2352">
            <v>11.8</v>
          </cell>
        </row>
        <row r="2353">
          <cell r="A2353" t="str">
            <v>1917474</v>
          </cell>
          <cell r="B2353" t="str">
            <v>Dragagem de cascalho com draga de sucção e recalque - bomba de 746 kW e cortador de 110 kW - distância de recalque de 700 a 900 m</v>
          </cell>
          <cell r="C2353" t="str">
            <v>m³</v>
          </cell>
          <cell r="D2353">
            <v>15.18</v>
          </cell>
        </row>
        <row r="2354">
          <cell r="A2354" t="str">
            <v>1917475</v>
          </cell>
          <cell r="B2354" t="str">
            <v>Dragagem de cascalho com draga de sucção e recalque - bomba de 746 kW e cortador de 110 kW - distância de recalque de 900 a 1.100 m</v>
          </cell>
          <cell r="C2354" t="str">
            <v>m³</v>
          </cell>
          <cell r="D2354">
            <v>19.47</v>
          </cell>
        </row>
        <row r="2355">
          <cell r="A2355" t="str">
            <v>1917736</v>
          </cell>
          <cell r="B2355" t="str">
            <v>Dragagem de cascalho com draga de sucção e recalque - bomba de 746 kW e cortador de 110 kW - distância de recalque de até 500 m</v>
          </cell>
          <cell r="C2355" t="str">
            <v>m³</v>
          </cell>
          <cell r="D2355">
            <v>8.52</v>
          </cell>
        </row>
        <row r="2356">
          <cell r="A2356" t="str">
            <v>1917067</v>
          </cell>
          <cell r="B2356" t="str">
            <v>Dragagem de cascalho com draga hopper - capacidade da cisterna de 1.000 m³ - DMT de 1.500 a 1.800 m</v>
          </cell>
          <cell r="C2356" t="str">
            <v>m³</v>
          </cell>
          <cell r="D2356">
            <v>12.96</v>
          </cell>
        </row>
        <row r="2357">
          <cell r="A2357" t="str">
            <v>1917068</v>
          </cell>
          <cell r="B2357" t="str">
            <v>Dragagem de cascalho com draga hopper - capacidade da cisterna de 1.000 m³ - DMT de 1.800 a 2.100 m</v>
          </cell>
          <cell r="C2357" t="str">
            <v>m³</v>
          </cell>
          <cell r="D2357">
            <v>13.22</v>
          </cell>
        </row>
        <row r="2358">
          <cell r="A2358" t="str">
            <v>1917069</v>
          </cell>
          <cell r="B2358" t="str">
            <v>Dragagem de cascalho com draga hopper - capacidade da cisterna de 1.000 m³ - DMT de 2.100 a 2.400 m</v>
          </cell>
          <cell r="C2358" t="str">
            <v>m³</v>
          </cell>
          <cell r="D2358">
            <v>13.49</v>
          </cell>
        </row>
        <row r="2359">
          <cell r="A2359" t="str">
            <v>1917070</v>
          </cell>
          <cell r="B2359" t="str">
            <v>Dragagem de cascalho com draga hopper - capacidade da cisterna de 1.000 m³ - DMT de 2.400 a 2.700 m</v>
          </cell>
          <cell r="C2359" t="str">
            <v>m³</v>
          </cell>
          <cell r="D2359">
            <v>13.76</v>
          </cell>
        </row>
        <row r="2360">
          <cell r="A2360" t="str">
            <v>1917071</v>
          </cell>
          <cell r="B2360" t="str">
            <v>Dragagem de cascalho com draga hopper - capacidade da cisterna de 1.000 m³ - DMT de 2.700 a 3.000 m</v>
          </cell>
          <cell r="C2360" t="str">
            <v>m³</v>
          </cell>
          <cell r="D2360">
            <v>14.06</v>
          </cell>
        </row>
        <row r="2361">
          <cell r="A2361" t="str">
            <v>1917072</v>
          </cell>
          <cell r="B2361" t="str">
            <v>Dragagem de cascalho com draga hopper - capacidade da cisterna de 1.000 m³ - DMT de 3.000 m</v>
          </cell>
          <cell r="C2361" t="str">
            <v>m³</v>
          </cell>
          <cell r="D2361">
            <v>14.21</v>
          </cell>
        </row>
        <row r="2362">
          <cell r="A2362" t="str">
            <v>1901572</v>
          </cell>
          <cell r="B2362" t="str">
            <v>Dragagem de cascalho com draga hopper - capacidade da cisterna de 10.000 m³ - DMT de 1.500 a 1.800 m</v>
          </cell>
          <cell r="C2362" t="str">
            <v>m³</v>
          </cell>
          <cell r="D2362">
            <v>8.0500000000000007</v>
          </cell>
        </row>
        <row r="2363">
          <cell r="A2363" t="str">
            <v>1901573</v>
          </cell>
          <cell r="B2363" t="str">
            <v>Dragagem de cascalho com draga hopper - capacidade da cisterna de 10.000 m³ - DMT de 1.800 a 2.100 m</v>
          </cell>
          <cell r="C2363" t="str">
            <v>m³</v>
          </cell>
          <cell r="D2363">
            <v>8.1300000000000008</v>
          </cell>
        </row>
        <row r="2364">
          <cell r="A2364" t="str">
            <v>1901574</v>
          </cell>
          <cell r="B2364" t="str">
            <v>Dragagem de cascalho com draga hopper - capacidade da cisterna de 10.000 m³ - DMT de 2.100 a 2.400 m</v>
          </cell>
          <cell r="C2364" t="str">
            <v>m³</v>
          </cell>
          <cell r="D2364">
            <v>8.1999999999999993</v>
          </cell>
        </row>
        <row r="2365">
          <cell r="A2365" t="str">
            <v>1901575</v>
          </cell>
          <cell r="B2365" t="str">
            <v>Dragagem de cascalho com draga hopper - capacidade da cisterna de 10.000 m³ - DMT de 2.400 a 2.700 m</v>
          </cell>
          <cell r="C2365" t="str">
            <v>m³</v>
          </cell>
          <cell r="D2365">
            <v>8.2799999999999994</v>
          </cell>
        </row>
        <row r="2366">
          <cell r="A2366" t="str">
            <v>1901576</v>
          </cell>
          <cell r="B2366" t="str">
            <v>Dragagem de cascalho com draga hopper - capacidade da cisterna de 10.000 m³ - DMT de 2.700 a 3.000 m</v>
          </cell>
          <cell r="C2366" t="str">
            <v>m³</v>
          </cell>
          <cell r="D2366">
            <v>8.36</v>
          </cell>
        </row>
        <row r="2367">
          <cell r="A2367" t="str">
            <v>1901571</v>
          </cell>
          <cell r="B2367" t="str">
            <v>Dragagem de cascalho com draga hopper - capacidade da cisterna de 10.000 m³ - DMT de 3.000 m</v>
          </cell>
          <cell r="C2367" t="str">
            <v>m³</v>
          </cell>
          <cell r="D2367">
            <v>8.41</v>
          </cell>
        </row>
        <row r="2368">
          <cell r="A2368" t="str">
            <v>1901578</v>
          </cell>
          <cell r="B2368" t="str">
            <v>Dragagem de cascalho com draga hopper - capacidade da cisterna de 15.000 m³ - DMT de 1.500 a 1.800 m</v>
          </cell>
          <cell r="C2368" t="str">
            <v>m³</v>
          </cell>
          <cell r="D2368">
            <v>10.53</v>
          </cell>
        </row>
        <row r="2369">
          <cell r="A2369" t="str">
            <v>1901579</v>
          </cell>
          <cell r="B2369" t="str">
            <v>Dragagem de cascalho com draga hopper - capacidade da cisterna de 15.000 m³ - DMT de 1.800 a 2.100 m</v>
          </cell>
          <cell r="C2369" t="str">
            <v>m³</v>
          </cell>
          <cell r="D2369">
            <v>10.6</v>
          </cell>
        </row>
        <row r="2370">
          <cell r="A2370" t="str">
            <v>1901580</v>
          </cell>
          <cell r="B2370" t="str">
            <v>Dragagem de cascalho com draga hopper - capacidade da cisterna de 15.000 m³ - DMT de 2.100 a 2.400 m</v>
          </cell>
          <cell r="C2370" t="str">
            <v>m³</v>
          </cell>
          <cell r="D2370">
            <v>10.67</v>
          </cell>
        </row>
        <row r="2371">
          <cell r="A2371" t="str">
            <v>1901581</v>
          </cell>
          <cell r="B2371" t="str">
            <v>Dragagem de cascalho com draga hopper - capacidade da cisterna de 15.000 m³ - DMT de 2.400 a 2.700 m</v>
          </cell>
          <cell r="C2371" t="str">
            <v>m³</v>
          </cell>
          <cell r="D2371">
            <v>10.74</v>
          </cell>
        </row>
        <row r="2372">
          <cell r="A2372" t="str">
            <v>1901582</v>
          </cell>
          <cell r="B2372" t="str">
            <v>Dragagem de cascalho com draga hopper - capacidade da cisterna de 15.000 m³ - DMT de 2.700 a 3.000 m</v>
          </cell>
          <cell r="C2372" t="str">
            <v>m³</v>
          </cell>
          <cell r="D2372">
            <v>10.82</v>
          </cell>
        </row>
        <row r="2373">
          <cell r="A2373" t="str">
            <v>1901577</v>
          </cell>
          <cell r="B2373" t="str">
            <v>Dragagem de cascalho com draga hopper - capacidade da cisterna de 15.000 m³ - DMT de 3.000 m</v>
          </cell>
          <cell r="C2373" t="str">
            <v>m³</v>
          </cell>
          <cell r="D2373">
            <v>10.86</v>
          </cell>
        </row>
        <row r="2374">
          <cell r="A2374" t="str">
            <v>1917103</v>
          </cell>
          <cell r="B2374" t="str">
            <v>Dragagem de cascalho com draga hopper - capacidade da cisterna de 2.000 m³ - DMT de 1.500 a 1.800 m</v>
          </cell>
          <cell r="C2374" t="str">
            <v>m³</v>
          </cell>
          <cell r="D2374">
            <v>8.9499999999999993</v>
          </cell>
        </row>
        <row r="2375">
          <cell r="A2375" t="str">
            <v>1917104</v>
          </cell>
          <cell r="B2375" t="str">
            <v>Dragagem de cascalho com draga hopper - capacidade da cisterna de 2.000 m³ - DMT de 1.800 a 2.100 m</v>
          </cell>
          <cell r="C2375" t="str">
            <v>m³</v>
          </cell>
          <cell r="D2375">
            <v>9.11</v>
          </cell>
        </row>
        <row r="2376">
          <cell r="A2376" t="str">
            <v>1917105</v>
          </cell>
          <cell r="B2376" t="str">
            <v>Dragagem de cascalho com draga hopper - capacidade da cisterna de 2.000 m³ - DMT de 2.100 a 2.400 m</v>
          </cell>
          <cell r="C2376" t="str">
            <v>m³</v>
          </cell>
          <cell r="D2376">
            <v>9.27</v>
          </cell>
        </row>
        <row r="2377">
          <cell r="A2377" t="str">
            <v>1917106</v>
          </cell>
          <cell r="B2377" t="str">
            <v>Dragagem de cascalho com draga hopper - capacidade da cisterna de 2.000 m³ - DMT de 2.400 a 2.700 m</v>
          </cell>
          <cell r="C2377" t="str">
            <v>m³</v>
          </cell>
          <cell r="D2377">
            <v>9.44</v>
          </cell>
        </row>
        <row r="2378">
          <cell r="A2378" t="str">
            <v>1917107</v>
          </cell>
          <cell r="B2378" t="str">
            <v>Dragagem de cascalho com draga hopper - capacidade da cisterna de 2.000 m³ - DMT de 2.700 a 3.000 m</v>
          </cell>
          <cell r="C2378" t="str">
            <v>m³</v>
          </cell>
          <cell r="D2378">
            <v>9.6199999999999992</v>
          </cell>
        </row>
        <row r="2379">
          <cell r="A2379" t="str">
            <v>1917108</v>
          </cell>
          <cell r="B2379" t="str">
            <v>Dragagem de cascalho com draga hopper - capacidade da cisterna de 2.000 m³ - DMT de 3.000 m</v>
          </cell>
          <cell r="C2379" t="str">
            <v>m³</v>
          </cell>
          <cell r="D2379">
            <v>9.7100000000000009</v>
          </cell>
        </row>
        <row r="2380">
          <cell r="A2380" t="str">
            <v>1901583</v>
          </cell>
          <cell r="B2380" t="str">
            <v>Dragagem de cascalho com draga hopper - capacidade da cisterna de 20.000 m³ - DMT de 1.500 a 1.800 m</v>
          </cell>
          <cell r="C2380" t="str">
            <v>m³</v>
          </cell>
          <cell r="D2380">
            <v>13.08</v>
          </cell>
        </row>
        <row r="2381">
          <cell r="A2381" t="str">
            <v>1901584</v>
          </cell>
          <cell r="B2381" t="str">
            <v>Dragagem de cascalho com draga hopper - capacidade da cisterna de 20.000 m³ - DMT de 1.800 a 2.100 m</v>
          </cell>
          <cell r="C2381" t="str">
            <v>m³</v>
          </cell>
          <cell r="D2381">
            <v>13.14</v>
          </cell>
        </row>
        <row r="2382">
          <cell r="A2382" t="str">
            <v>1901585</v>
          </cell>
          <cell r="B2382" t="str">
            <v>Dragagem de cascalho com draga hopper - capacidade da cisterna de 20.000 m³ - DMT de 2.100 a 2.400 m</v>
          </cell>
          <cell r="C2382" t="str">
            <v>m³</v>
          </cell>
          <cell r="D2382">
            <v>13.21</v>
          </cell>
        </row>
        <row r="2383">
          <cell r="A2383" t="str">
            <v>1901586</v>
          </cell>
          <cell r="B2383" t="str">
            <v>Dragagem de cascalho com draga hopper - capacidade da cisterna de 20.000 m³ - DMT de 2.400 a 2.700 m</v>
          </cell>
          <cell r="C2383" t="str">
            <v>m³</v>
          </cell>
          <cell r="D2383">
            <v>13.28</v>
          </cell>
        </row>
        <row r="2384">
          <cell r="A2384" t="str">
            <v>1901587</v>
          </cell>
          <cell r="B2384" t="str">
            <v>Dragagem de cascalho com draga hopper - capacidade da cisterna de 20.000 m³ - DMT de 2.700 a 3.000 m</v>
          </cell>
          <cell r="C2384" t="str">
            <v>m³</v>
          </cell>
          <cell r="D2384">
            <v>13.36</v>
          </cell>
        </row>
        <row r="2385">
          <cell r="A2385" t="str">
            <v>1901588</v>
          </cell>
          <cell r="B2385" t="str">
            <v>Dragagem de cascalho com draga hopper - capacidade da cisterna de 20.000 m³ - DMT de 3.000 m</v>
          </cell>
          <cell r="C2385" t="str">
            <v>m³</v>
          </cell>
          <cell r="D2385">
            <v>13.4</v>
          </cell>
        </row>
        <row r="2386">
          <cell r="A2386" t="str">
            <v>1917139</v>
          </cell>
          <cell r="B2386" t="str">
            <v>Dragagem de cascalho com draga hopper - capacidade da cisterna de 3.000 m³ - DMT de 1.500 a 1.800 m</v>
          </cell>
          <cell r="C2386" t="str">
            <v>m³</v>
          </cell>
          <cell r="D2386">
            <v>8.41</v>
          </cell>
        </row>
        <row r="2387">
          <cell r="A2387" t="str">
            <v>1917140</v>
          </cell>
          <cell r="B2387" t="str">
            <v>Dragagem de cascalho com draga hopper - capacidade da cisterna de 3.000 m³ - DMT de 1.800 a 2.100 m</v>
          </cell>
          <cell r="C2387" t="str">
            <v>m³</v>
          </cell>
          <cell r="D2387">
            <v>8.5399999999999991</v>
          </cell>
        </row>
        <row r="2388">
          <cell r="A2388" t="str">
            <v>1917141</v>
          </cell>
          <cell r="B2388" t="str">
            <v>Dragagem de cascalho com draga hopper - capacidade da cisterna de 3.000 m³ - DMT de 2.100 a 2.400 m</v>
          </cell>
          <cell r="C2388" t="str">
            <v>m³</v>
          </cell>
          <cell r="D2388">
            <v>8.67</v>
          </cell>
        </row>
        <row r="2389">
          <cell r="A2389" t="str">
            <v>1917142</v>
          </cell>
          <cell r="B2389" t="str">
            <v>Dragagem de cascalho com draga hopper - capacidade da cisterna de 3.000 m³ - DMT de 2.400 a 2.700 m</v>
          </cell>
          <cell r="C2389" t="str">
            <v>m³</v>
          </cell>
          <cell r="D2389">
            <v>8.81</v>
          </cell>
        </row>
        <row r="2390">
          <cell r="A2390" t="str">
            <v>1917143</v>
          </cell>
          <cell r="B2390" t="str">
            <v>Dragagem de cascalho com draga hopper - capacidade da cisterna de 3.000 m³ - DMT de 2.700 a 3.000 m</v>
          </cell>
          <cell r="C2390" t="str">
            <v>m³</v>
          </cell>
          <cell r="D2390">
            <v>8.9499999999999993</v>
          </cell>
        </row>
        <row r="2391">
          <cell r="A2391" t="str">
            <v>1917144</v>
          </cell>
          <cell r="B2391" t="str">
            <v>Dragagem de cascalho com draga hopper - capacidade da cisterna de 3.000 m³ - DMT de 3.000 m</v>
          </cell>
          <cell r="C2391" t="str">
            <v>m³</v>
          </cell>
          <cell r="D2391">
            <v>9.0299999999999994</v>
          </cell>
        </row>
        <row r="2392">
          <cell r="A2392" t="str">
            <v>1917175</v>
          </cell>
          <cell r="B2392" t="str">
            <v>Dragagem de cascalho com draga hopper - capacidade da cisterna de 4.000 m³ - DMT de 1.500 a 1.800 m</v>
          </cell>
          <cell r="C2392" t="str">
            <v>m³</v>
          </cell>
          <cell r="D2392">
            <v>7.94</v>
          </cell>
        </row>
        <row r="2393">
          <cell r="A2393" t="str">
            <v>1917176</v>
          </cell>
          <cell r="B2393" t="str">
            <v>Dragagem de cascalho com draga hopper - capacidade da cisterna de 4.000 m³ - DMT de 1.800 a 2.100 m</v>
          </cell>
          <cell r="C2393" t="str">
            <v>m³</v>
          </cell>
          <cell r="D2393">
            <v>8.0500000000000007</v>
          </cell>
        </row>
        <row r="2394">
          <cell r="A2394" t="str">
            <v>1917177</v>
          </cell>
          <cell r="B2394" t="str">
            <v>Dragagem de cascalho com draga hopper - capacidade da cisterna de 4.000 m³ - DMT de 2.100 a 2.400 m</v>
          </cell>
          <cell r="C2394" t="str">
            <v>m³</v>
          </cell>
          <cell r="D2394">
            <v>8.17</v>
          </cell>
        </row>
        <row r="2395">
          <cell r="A2395" t="str">
            <v>1917178</v>
          </cell>
          <cell r="B2395" t="str">
            <v>Dragagem de cascalho com draga hopper - capacidade da cisterna de 4.000 m³ - DMT de 2.400 a 2.700 m</v>
          </cell>
          <cell r="C2395" t="str">
            <v>m³</v>
          </cell>
          <cell r="D2395">
            <v>8.2899999999999991</v>
          </cell>
        </row>
        <row r="2396">
          <cell r="A2396" t="str">
            <v>1917179</v>
          </cell>
          <cell r="B2396" t="str">
            <v>Dragagem de cascalho com draga hopper - capacidade da cisterna de 4.000 m³ - DMT de 2.700 a 3.000 m</v>
          </cell>
          <cell r="C2396" t="str">
            <v>m³</v>
          </cell>
          <cell r="D2396">
            <v>8.42</v>
          </cell>
        </row>
        <row r="2397">
          <cell r="A2397" t="str">
            <v>1917180</v>
          </cell>
          <cell r="B2397" t="str">
            <v>Dragagem de cascalho com draga hopper - capacidade da cisterna de 4.000 m³ - DMT de 3.000 m</v>
          </cell>
          <cell r="C2397" t="str">
            <v>m³</v>
          </cell>
          <cell r="D2397">
            <v>8.48</v>
          </cell>
        </row>
        <row r="2398">
          <cell r="A2398" t="str">
            <v>1917211</v>
          </cell>
          <cell r="B2398" t="str">
            <v>Dragagem de cascalho com draga hopper - capacidade da cisterna de 5.000 m³ - DMT de 1.500 a 1.800 m</v>
          </cell>
          <cell r="C2398" t="str">
            <v>m³</v>
          </cell>
          <cell r="D2398">
            <v>8.7200000000000006</v>
          </cell>
        </row>
        <row r="2399">
          <cell r="A2399" t="str">
            <v>1917212</v>
          </cell>
          <cell r="B2399" t="str">
            <v>Dragagem de cascalho com draga hopper - capacidade da cisterna de 5.000 m³ - DMT de 1.800 a 2.100 m</v>
          </cell>
          <cell r="C2399" t="str">
            <v>m³</v>
          </cell>
          <cell r="D2399">
            <v>8.81</v>
          </cell>
        </row>
        <row r="2400">
          <cell r="A2400" t="str">
            <v>1917213</v>
          </cell>
          <cell r="B2400" t="str">
            <v>Dragagem de cascalho com draga hopper - capacidade da cisterna de 5.000 m³ - DMT de 2.100 a 2.400 m</v>
          </cell>
          <cell r="C2400" t="str">
            <v>m³</v>
          </cell>
          <cell r="D2400">
            <v>8.92</v>
          </cell>
        </row>
        <row r="2401">
          <cell r="A2401" t="str">
            <v>1917214</v>
          </cell>
          <cell r="B2401" t="str">
            <v>Dragagem de cascalho com draga hopper - capacidade da cisterna de 5.000 m³ - DMT de 2.400 a 2.700 m</v>
          </cell>
          <cell r="C2401" t="str">
            <v>m³</v>
          </cell>
          <cell r="D2401">
            <v>9.02</v>
          </cell>
        </row>
        <row r="2402">
          <cell r="A2402" t="str">
            <v>1917215</v>
          </cell>
          <cell r="B2402" t="str">
            <v>Dragagem de cascalho com draga hopper - capacidade da cisterna de 5.000 m³ - DMT de 2.700 a 3.000 m</v>
          </cell>
          <cell r="C2402" t="str">
            <v>m³</v>
          </cell>
          <cell r="D2402">
            <v>9.1300000000000008</v>
          </cell>
        </row>
        <row r="2403">
          <cell r="A2403" t="str">
            <v>1917216</v>
          </cell>
          <cell r="B2403" t="str">
            <v>Dragagem de cascalho com draga hopper - capacidade da cisterna de 5.000 m³ - DMT de 3.000 m</v>
          </cell>
          <cell r="C2403" t="str">
            <v>m³</v>
          </cell>
          <cell r="D2403">
            <v>9.19</v>
          </cell>
        </row>
        <row r="2404">
          <cell r="A2404" t="str">
            <v>1917031</v>
          </cell>
          <cell r="B2404" t="str">
            <v>Dragagem de cascalho com draga hopper - capacidade da cisterna de 750 m³ - DMT de 1.500 a 1.800 m</v>
          </cell>
          <cell r="C2404" t="str">
            <v>m³</v>
          </cell>
          <cell r="D2404">
            <v>17.68</v>
          </cell>
        </row>
        <row r="2405">
          <cell r="A2405" t="str">
            <v>1917032</v>
          </cell>
          <cell r="B2405" t="str">
            <v>Dragagem de cascalho com draga hopper - capacidade da cisterna de 750 m³ - DMT de 1.800 a 2.100 m</v>
          </cell>
          <cell r="C2405" t="str">
            <v>m³</v>
          </cell>
          <cell r="D2405">
            <v>18.059999999999999</v>
          </cell>
        </row>
        <row r="2406">
          <cell r="A2406" t="str">
            <v>1917033</v>
          </cell>
          <cell r="B2406" t="str">
            <v>Dragagem de cascalho com draga hopper - capacidade da cisterna de 750 m³ - DMT de 2.100 a 2.400 m</v>
          </cell>
          <cell r="C2406" t="str">
            <v>m³</v>
          </cell>
          <cell r="D2406">
            <v>18.440000000000001</v>
          </cell>
        </row>
        <row r="2407">
          <cell r="A2407" t="str">
            <v>1917034</v>
          </cell>
          <cell r="B2407" t="str">
            <v>Dragagem de cascalho com draga hopper - capacidade da cisterna de 750 m³ - DMT de 2.400 a 2.700 m</v>
          </cell>
          <cell r="C2407" t="str">
            <v>m³</v>
          </cell>
          <cell r="D2407">
            <v>18.84</v>
          </cell>
        </row>
        <row r="2408">
          <cell r="A2408" t="str">
            <v>1917035</v>
          </cell>
          <cell r="B2408" t="str">
            <v>Dragagem de cascalho com draga hopper - capacidade da cisterna de 750 m³ - DMT de 2.700 a 3.000 m</v>
          </cell>
          <cell r="C2408" t="str">
            <v>m³</v>
          </cell>
          <cell r="D2408">
            <v>19.260000000000002</v>
          </cell>
        </row>
        <row r="2409">
          <cell r="A2409" t="str">
            <v>1917036</v>
          </cell>
          <cell r="B2409" t="str">
            <v>Dragagem de cascalho com draga hopper - capacidade da cisterna de 750 m³ - DMT de 3.000 m</v>
          </cell>
          <cell r="C2409" t="str">
            <v>m³</v>
          </cell>
          <cell r="D2409">
            <v>19.489999999999998</v>
          </cell>
        </row>
        <row r="2410">
          <cell r="A2410" t="str">
            <v>1917605</v>
          </cell>
          <cell r="B2410" t="str">
            <v>Dragagem de cascalho fino com draga de sucção e recalque - bomba de 1.350 kW e cortador de 170 kW - distância de recalque de 1.100 a 1.300 m</v>
          </cell>
          <cell r="C2410" t="str">
            <v>m³</v>
          </cell>
          <cell r="D2410">
            <v>8.5500000000000007</v>
          </cell>
        </row>
        <row r="2411">
          <cell r="A2411" t="str">
            <v>1917606</v>
          </cell>
          <cell r="B2411" t="str">
            <v>Dragagem de cascalho fino com draga de sucção e recalque - bomba de 1.350 kW e cortador de 170 kW - distância de recalque de 1.300 a 1.500 m</v>
          </cell>
          <cell r="C2411" t="str">
            <v>m³</v>
          </cell>
          <cell r="D2411">
            <v>9.23</v>
          </cell>
        </row>
        <row r="2412">
          <cell r="A2412" t="str">
            <v>1917607</v>
          </cell>
          <cell r="B2412" t="str">
            <v>Dragagem de cascalho fino com draga de sucção e recalque - bomba de 1.350 kW e cortador de 170 kW - distância de recalque de 1.500 a 1.700 m</v>
          </cell>
          <cell r="C2412" t="str">
            <v>m³</v>
          </cell>
          <cell r="D2412">
            <v>9.89</v>
          </cell>
        </row>
        <row r="2413">
          <cell r="A2413" t="str">
            <v>1917608</v>
          </cell>
          <cell r="B2413" t="str">
            <v>Dragagem de cascalho fino com draga de sucção e recalque - bomba de 1.350 kW e cortador de 170 kW - distância de recalque de 1.700 a 1.900 m</v>
          </cell>
          <cell r="C2413" t="str">
            <v>m³</v>
          </cell>
          <cell r="D2413">
            <v>11.04</v>
          </cell>
        </row>
        <row r="2414">
          <cell r="A2414" t="str">
            <v>1917609</v>
          </cell>
          <cell r="B2414" t="str">
            <v>Dragagem de cascalho fino com draga de sucção e recalque - bomba de 1.350 kW e cortador de 170 kW - distância de recalque de 1.900 a 2.100 m</v>
          </cell>
          <cell r="C2414" t="str">
            <v>m³</v>
          </cell>
          <cell r="D2414">
            <v>12.59</v>
          </cell>
        </row>
        <row r="2415">
          <cell r="A2415" t="str">
            <v>1917610</v>
          </cell>
          <cell r="B2415" t="str">
            <v>Dragagem de cascalho fino com draga de sucção e recalque - bomba de 1.350 kW e cortador de 170 kW - distância de recalque de 2.100 a 2.300 m</v>
          </cell>
          <cell r="C2415" t="str">
            <v>m³</v>
          </cell>
          <cell r="D2415">
            <v>14.91</v>
          </cell>
        </row>
        <row r="2416">
          <cell r="A2416" t="str">
            <v>1917611</v>
          </cell>
          <cell r="B2416" t="str">
            <v>Dragagem de cascalho fino com draga de sucção e recalque - bomba de 1.350 kW e cortador de 170 kW - distância de recalque de 2.300 a 2.500 m</v>
          </cell>
          <cell r="C2416" t="str">
            <v>m³</v>
          </cell>
          <cell r="D2416">
            <v>17.52</v>
          </cell>
        </row>
        <row r="2417">
          <cell r="A2417" t="str">
            <v>1917612</v>
          </cell>
          <cell r="B2417" t="str">
            <v>Dragagem de cascalho fino com draga de sucção e recalque - bomba de 1.350 kW e cortador de 170 kW - distância de recalque de 2.500 a 2.700 m</v>
          </cell>
          <cell r="C2417" t="str">
            <v>m³</v>
          </cell>
          <cell r="D2417">
            <v>20.61</v>
          </cell>
        </row>
        <row r="2418">
          <cell r="A2418" t="str">
            <v>1917613</v>
          </cell>
          <cell r="B2418" t="str">
            <v>Dragagem de cascalho fino com draga de sucção e recalque - bomba de 1.350 kW e cortador de 170 kW - distância de recalque de 2.700 a 2.900 m</v>
          </cell>
          <cell r="C2418" t="str">
            <v>m³</v>
          </cell>
          <cell r="D2418">
            <v>24.04</v>
          </cell>
        </row>
        <row r="2419">
          <cell r="A2419" t="str">
            <v>1917614</v>
          </cell>
          <cell r="B2419" t="str">
            <v>Dragagem de cascalho fino com draga de sucção e recalque - bomba de 1.350 kW e cortador de 170 kW - distância de recalque de 2.900 a 3.100 m</v>
          </cell>
          <cell r="C2419" t="str">
            <v>m³</v>
          </cell>
          <cell r="D2419">
            <v>27.8</v>
          </cell>
        </row>
        <row r="2420">
          <cell r="A2420" t="str">
            <v>1917615</v>
          </cell>
          <cell r="B2420" t="str">
            <v>Dragagem de cascalho fino com draga de sucção e recalque - bomba de 1.350 kW e cortador de 170 kW - distância de recalque de 3.100 a 3.300 m</v>
          </cell>
          <cell r="C2420" t="str">
            <v>m³</v>
          </cell>
          <cell r="D2420">
            <v>32.08</v>
          </cell>
        </row>
        <row r="2421">
          <cell r="A2421" t="str">
            <v>1917616</v>
          </cell>
          <cell r="B2421" t="str">
            <v>Dragagem de cascalho fino com draga de sucção e recalque - bomba de 1.350 kW e cortador de 170 kW - distância de recalque de 3.300 a 3.500 m</v>
          </cell>
          <cell r="C2421" t="str">
            <v>m³</v>
          </cell>
          <cell r="D2421">
            <v>37.21</v>
          </cell>
        </row>
        <row r="2422">
          <cell r="A2422" t="str">
            <v>1917617</v>
          </cell>
          <cell r="B2422" t="str">
            <v>Dragagem de cascalho fino com draga de sucção e recalque - bomba de 1.350 kW e cortador de 170 kW - distância de recalque de 3.500 a 3.700 m</v>
          </cell>
          <cell r="C2422" t="str">
            <v>m³</v>
          </cell>
          <cell r="D2422">
            <v>41.76</v>
          </cell>
        </row>
        <row r="2423">
          <cell r="A2423" t="str">
            <v>1917618</v>
          </cell>
          <cell r="B2423" t="str">
            <v>Dragagem de cascalho fino com draga de sucção e recalque - bomba de 1.350 kW e cortador de 170 kW - distância de recalque de 3.700 a 3.900 m</v>
          </cell>
          <cell r="C2423" t="str">
            <v>m³</v>
          </cell>
          <cell r="D2423">
            <v>47.65</v>
          </cell>
        </row>
        <row r="2424">
          <cell r="A2424" t="str">
            <v>1917619</v>
          </cell>
          <cell r="B2424" t="str">
            <v>Dragagem de cascalho fino com draga de sucção e recalque - bomba de 1.350 kW e cortador de 170 kW - distância de recalque de 3.900 a 4.100 m</v>
          </cell>
          <cell r="C2424" t="str">
            <v>m³</v>
          </cell>
          <cell r="D2424">
            <v>51.71</v>
          </cell>
        </row>
        <row r="2425">
          <cell r="A2425" t="str">
            <v>1917602</v>
          </cell>
          <cell r="B2425" t="str">
            <v>Dragagem de cascalho fino com draga de sucção e recalque - bomba de 1.350 kW e cortador de 170 kW - distância de recalque de 500 a 700 m</v>
          </cell>
          <cell r="C2425" t="str">
            <v>m³</v>
          </cell>
          <cell r="D2425">
            <v>6.26</v>
          </cell>
        </row>
        <row r="2426">
          <cell r="A2426" t="str">
            <v>1917603</v>
          </cell>
          <cell r="B2426" t="str">
            <v>Dragagem de cascalho fino com draga de sucção e recalque - bomba de 1.350 kW e cortador de 170 kW - distância de recalque de 700 a 900 m</v>
          </cell>
          <cell r="C2426" t="str">
            <v>m³</v>
          </cell>
          <cell r="D2426">
            <v>6.97</v>
          </cell>
        </row>
        <row r="2427">
          <cell r="A2427" t="str">
            <v>1917604</v>
          </cell>
          <cell r="B2427" t="str">
            <v>Dragagem de cascalho fino com draga de sucção e recalque - bomba de 1.350 kW e cortador de 170 kW - distância de recalque de 900 a 1.100 m</v>
          </cell>
          <cell r="C2427" t="str">
            <v>m³</v>
          </cell>
          <cell r="D2427">
            <v>7.58</v>
          </cell>
        </row>
        <row r="2428">
          <cell r="A2428" t="str">
            <v>1917740</v>
          </cell>
          <cell r="B2428" t="str">
            <v>Dragagem de cascalho fino com draga de sucção e recalque - bomba de 1.350 kW e cortador de 170 kW - distância de recalque de até 500 m</v>
          </cell>
          <cell r="C2428" t="str">
            <v>m³</v>
          </cell>
          <cell r="D2428">
            <v>6.03</v>
          </cell>
        </row>
        <row r="2429">
          <cell r="A2429" t="str">
            <v>1917263</v>
          </cell>
          <cell r="B2429" t="str">
            <v>Dragagem de cascalho fino com draga de sucção e recalque - bomba de 294 kW e cortador de 30 kW - distância de recalque de 1.100 a 1.300 m</v>
          </cell>
          <cell r="C2429" t="str">
            <v>m³</v>
          </cell>
          <cell r="D2429">
            <v>10.87</v>
          </cell>
        </row>
        <row r="2430">
          <cell r="A2430" t="str">
            <v>1917264</v>
          </cell>
          <cell r="B2430" t="str">
            <v>Dragagem de cascalho fino com draga de sucção e recalque - bomba de 294 kW e cortador de 30 kW - distância de recalque de 1.300 a 1.500 m</v>
          </cell>
          <cell r="C2430" t="str">
            <v>m³</v>
          </cell>
          <cell r="D2430">
            <v>13.49</v>
          </cell>
        </row>
        <row r="2431">
          <cell r="A2431" t="str">
            <v>1917265</v>
          </cell>
          <cell r="B2431" t="str">
            <v>Dragagem de cascalho fino com draga de sucção e recalque - bomba de 294 kW e cortador de 30 kW - distância de recalque de 1.500 a 1.700 m</v>
          </cell>
          <cell r="C2431" t="str">
            <v>m³</v>
          </cell>
          <cell r="D2431">
            <v>17.510000000000002</v>
          </cell>
        </row>
        <row r="2432">
          <cell r="A2432" t="str">
            <v>1917260</v>
          </cell>
          <cell r="B2432" t="str">
            <v>Dragagem de cascalho fino com draga de sucção e recalque - bomba de 294 kW e cortador de 30 kW - distância de recalque de 500 a 700 m</v>
          </cell>
          <cell r="C2432" t="str">
            <v>m³</v>
          </cell>
          <cell r="D2432">
            <v>6.59</v>
          </cell>
        </row>
        <row r="2433">
          <cell r="A2433" t="str">
            <v>1917261</v>
          </cell>
          <cell r="B2433" t="str">
            <v>Dragagem de cascalho fino com draga de sucção e recalque - bomba de 294 kW e cortador de 30 kW - distância de recalque de 700 a 900 m</v>
          </cell>
          <cell r="C2433" t="str">
            <v>m³</v>
          </cell>
          <cell r="D2433">
            <v>7.34</v>
          </cell>
        </row>
        <row r="2434">
          <cell r="A2434" t="str">
            <v>1917262</v>
          </cell>
          <cell r="B2434" t="str">
            <v>Dragagem de cascalho fino com draga de sucção e recalque - bomba de 294 kW e cortador de 30 kW - distância de recalque de 900 a 1.100 m</v>
          </cell>
          <cell r="C2434" t="str">
            <v>m³</v>
          </cell>
          <cell r="D2434">
            <v>8.6999999999999993</v>
          </cell>
        </row>
        <row r="2435">
          <cell r="A2435" t="str">
            <v>1917727</v>
          </cell>
          <cell r="B2435" t="str">
            <v>Dragagem de cascalho fino com draga de sucção e recalque - bomba de 294 kW e cortador de 30 kW - distância de recalque de até 500 m</v>
          </cell>
          <cell r="C2435" t="str">
            <v>m³</v>
          </cell>
          <cell r="D2435">
            <v>6.37</v>
          </cell>
        </row>
        <row r="2436">
          <cell r="A2436" t="str">
            <v>1917351</v>
          </cell>
          <cell r="B2436" t="str">
            <v>Dragagem de cascalho fino com draga de sucção e recalque - bomba de 483 kW e cortador de 55 kW - distância de recalque de 1.100 a 1.300 m</v>
          </cell>
          <cell r="C2436" t="str">
            <v>m³</v>
          </cell>
          <cell r="D2436">
            <v>9.49</v>
          </cell>
        </row>
        <row r="2437">
          <cell r="A2437" t="str">
            <v>1917352</v>
          </cell>
          <cell r="B2437" t="str">
            <v>Dragagem de cascalho fino com draga de sucção e recalque - bomba de 483 kW e cortador de 55 kW - distância de recalque de 1.300 a 1.500 m</v>
          </cell>
          <cell r="C2437" t="str">
            <v>m³</v>
          </cell>
          <cell r="D2437">
            <v>12.55</v>
          </cell>
        </row>
        <row r="2438">
          <cell r="A2438" t="str">
            <v>1917353</v>
          </cell>
          <cell r="B2438" t="str">
            <v>Dragagem de cascalho fino com draga de sucção e recalque - bomba de 483 kW e cortador de 55 kW - distância de recalque de 1.500 a 1.700 m</v>
          </cell>
          <cell r="C2438" t="str">
            <v>m³</v>
          </cell>
          <cell r="D2438">
            <v>16.14</v>
          </cell>
        </row>
        <row r="2439">
          <cell r="A2439" t="str">
            <v>1917354</v>
          </cell>
          <cell r="B2439" t="str">
            <v>Dragagem de cascalho fino com draga de sucção e recalque - bomba de 483 kW e cortador de 55 kW - distância de recalque de 1.700 a 1.900 m</v>
          </cell>
          <cell r="C2439" t="str">
            <v>m³</v>
          </cell>
          <cell r="D2439">
            <v>21.01</v>
          </cell>
        </row>
        <row r="2440">
          <cell r="A2440" t="str">
            <v>1917355</v>
          </cell>
          <cell r="B2440" t="str">
            <v>Dragagem de cascalho fino com draga de sucção e recalque - bomba de 483 kW e cortador de 55 kW - distância de recalque de 1.900 a 2.100 m</v>
          </cell>
          <cell r="C2440" t="str">
            <v>m³</v>
          </cell>
          <cell r="D2440">
            <v>27.1</v>
          </cell>
        </row>
        <row r="2441">
          <cell r="A2441" t="str">
            <v>1917356</v>
          </cell>
          <cell r="B2441" t="str">
            <v>Dragagem de cascalho fino com draga de sucção e recalque - bomba de 483 kW e cortador de 55 kW - distância de recalque de 2.100 a 2.300 m</v>
          </cell>
          <cell r="C2441" t="str">
            <v>m³</v>
          </cell>
          <cell r="D2441">
            <v>33.26</v>
          </cell>
        </row>
        <row r="2442">
          <cell r="A2442" t="str">
            <v>1917357</v>
          </cell>
          <cell r="B2442" t="str">
            <v>Dragagem de cascalho fino com draga de sucção e recalque - bomba de 483 kW e cortador de 55 kW - distância de recalque de 2.300 a 2.500 m</v>
          </cell>
          <cell r="C2442" t="str">
            <v>m³</v>
          </cell>
          <cell r="D2442">
            <v>38.049999999999997</v>
          </cell>
        </row>
        <row r="2443">
          <cell r="A2443" t="str">
            <v>1917348</v>
          </cell>
          <cell r="B2443" t="str">
            <v>Dragagem de cascalho fino com draga de sucção e recalque - bomba de 483 kW e cortador de 55 kW - distância de recalque de 500 a 700 m</v>
          </cell>
          <cell r="C2443" t="str">
            <v>m³</v>
          </cell>
          <cell r="D2443">
            <v>5.73</v>
          </cell>
        </row>
        <row r="2444">
          <cell r="A2444" t="str">
            <v>1917349</v>
          </cell>
          <cell r="B2444" t="str">
            <v>Dragagem de cascalho fino com draga de sucção e recalque - bomba de 483 kW e cortador de 55 kW - distância de recalque de 700 a 900 m</v>
          </cell>
          <cell r="C2444" t="str">
            <v>m³</v>
          </cell>
          <cell r="D2444">
            <v>6.21</v>
          </cell>
        </row>
        <row r="2445">
          <cell r="A2445" t="str">
            <v>1917350</v>
          </cell>
          <cell r="B2445" t="str">
            <v>Dragagem de cascalho fino com draga de sucção e recalque - bomba de 483 kW e cortador de 55 kW - distância de recalque de 900 a 1.100 m</v>
          </cell>
          <cell r="C2445" t="str">
            <v>m³</v>
          </cell>
          <cell r="D2445">
            <v>7.06</v>
          </cell>
        </row>
        <row r="2446">
          <cell r="A2446" t="str">
            <v>1917731</v>
          </cell>
          <cell r="B2446" t="str">
            <v>Dragagem de cascalho fino com draga de sucção e recalque - bomba de 483 kW e cortador de 55 kW - distância de recalque de até 500 m</v>
          </cell>
          <cell r="C2446" t="str">
            <v>m³</v>
          </cell>
          <cell r="D2446">
            <v>5.62</v>
          </cell>
        </row>
        <row r="2447">
          <cell r="A2447" t="str">
            <v>1917463</v>
          </cell>
          <cell r="B2447" t="str">
            <v>Dragagem de cascalho fino com draga de sucção e recalque - bomba de 746 kW e cortador de 110 kW - distância de recalque de 1.100 a 1.300 m</v>
          </cell>
          <cell r="C2447" t="str">
            <v>m³</v>
          </cell>
          <cell r="D2447">
            <v>9.65</v>
          </cell>
        </row>
        <row r="2448">
          <cell r="A2448" t="str">
            <v>1917464</v>
          </cell>
          <cell r="B2448" t="str">
            <v>Dragagem de cascalho fino com draga de sucção e recalque - bomba de 746 kW e cortador de 110 kW - distância de recalque de 1.300 a 1.500 m</v>
          </cell>
          <cell r="C2448" t="str">
            <v>m³</v>
          </cell>
          <cell r="D2448">
            <v>11.17</v>
          </cell>
        </row>
        <row r="2449">
          <cell r="A2449" t="str">
            <v>1917465</v>
          </cell>
          <cell r="B2449" t="str">
            <v>Dragagem de cascalho fino com draga de sucção e recalque - bomba de 746 kW e cortador de 110 kW - distância de recalque de 1.500 a 1.700 m</v>
          </cell>
          <cell r="C2449" t="str">
            <v>m³</v>
          </cell>
          <cell r="D2449">
            <v>12.88</v>
          </cell>
        </row>
        <row r="2450">
          <cell r="A2450" t="str">
            <v>1917466</v>
          </cell>
          <cell r="B2450" t="str">
            <v>Dragagem de cascalho fino com draga de sucção e recalque - bomba de 746 kW e cortador de 110 kW - distância de recalque de 1.700 a 1.900 m</v>
          </cell>
          <cell r="C2450" t="str">
            <v>m³</v>
          </cell>
          <cell r="D2450">
            <v>15.35</v>
          </cell>
        </row>
        <row r="2451">
          <cell r="A2451" t="str">
            <v>1917467</v>
          </cell>
          <cell r="B2451" t="str">
            <v>Dragagem de cascalho fino com draga de sucção e recalque - bomba de 746 kW e cortador de 110 kW - distância de recalque de 1.900 a 2.100 m</v>
          </cell>
          <cell r="C2451" t="str">
            <v>m³</v>
          </cell>
          <cell r="D2451">
            <v>19.02</v>
          </cell>
        </row>
        <row r="2452">
          <cell r="A2452" t="str">
            <v>1917468</v>
          </cell>
          <cell r="B2452" t="str">
            <v>Dragagem de cascalho fino com draga de sucção e recalque - bomba de 746 kW e cortador de 110 kW - distância de recalque de 2.100 a 2.300 m</v>
          </cell>
          <cell r="C2452" t="str">
            <v>m³</v>
          </cell>
          <cell r="D2452">
            <v>23.22</v>
          </cell>
        </row>
        <row r="2453">
          <cell r="A2453" t="str">
            <v>1917469</v>
          </cell>
          <cell r="B2453" t="str">
            <v>Dragagem de cascalho fino com draga de sucção e recalque - bomba de 746 kW e cortador de 110 kW - distância de recalque de 2.300 a 2.500 m</v>
          </cell>
          <cell r="C2453" t="str">
            <v>m³</v>
          </cell>
          <cell r="D2453">
            <v>27.86</v>
          </cell>
        </row>
        <row r="2454">
          <cell r="A2454" t="str">
            <v>1917470</v>
          </cell>
          <cell r="B2454" t="str">
            <v>Dragagem de cascalho fino com draga de sucção e recalque - bomba de 746 kW e cortador de 110 kW - distância de recalque de 2.500 a 2.700 m</v>
          </cell>
          <cell r="C2454" t="str">
            <v>m³</v>
          </cell>
          <cell r="D2454">
            <v>33.28</v>
          </cell>
        </row>
        <row r="2455">
          <cell r="A2455" t="str">
            <v>1917471</v>
          </cell>
          <cell r="B2455" t="str">
            <v>Dragagem de cascalho fino com draga de sucção e recalque - bomba de 746 kW e cortador de 110 kW - distância de recalque de 2.700 a 2.900 m</v>
          </cell>
          <cell r="C2455" t="str">
            <v>m³</v>
          </cell>
          <cell r="D2455">
            <v>39.69</v>
          </cell>
        </row>
        <row r="2456">
          <cell r="A2456" t="str">
            <v>1917472</v>
          </cell>
          <cell r="B2456" t="str">
            <v>Dragagem de cascalho fino com draga de sucção e recalque - bomba de 746 kW e cortador de 110 kW - distância de recalque de 2.900 a 3.100 m</v>
          </cell>
          <cell r="C2456" t="str">
            <v>m³</v>
          </cell>
          <cell r="D2456">
            <v>42.51</v>
          </cell>
        </row>
        <row r="2457">
          <cell r="A2457" t="str">
            <v>1917460</v>
          </cell>
          <cell r="B2457" t="str">
            <v>Dragagem de cascalho fino com draga de sucção e recalque - bomba de 746 kW e cortador de 110 kW - distância de recalque de 500 a 700 m</v>
          </cell>
          <cell r="C2457" t="str">
            <v>m³</v>
          </cell>
          <cell r="D2457">
            <v>5.59</v>
          </cell>
        </row>
        <row r="2458">
          <cell r="A2458" t="str">
            <v>1917461</v>
          </cell>
          <cell r="B2458" t="str">
            <v>Dragagem de cascalho fino com draga de sucção e recalque - bomba de 746 kW e cortador de 110 kW - distância de recalque de 700 a 900 m</v>
          </cell>
          <cell r="C2458" t="str">
            <v>m³</v>
          </cell>
          <cell r="D2458">
            <v>6.63</v>
          </cell>
        </row>
        <row r="2459">
          <cell r="A2459" t="str">
            <v>1917462</v>
          </cell>
          <cell r="B2459" t="str">
            <v>Dragagem de cascalho fino com draga de sucção e recalque - bomba de 746 kW e cortador de 110 kW - distância de recalque de 900 a 1.100 m</v>
          </cell>
          <cell r="C2459" t="str">
            <v>m³</v>
          </cell>
          <cell r="D2459">
            <v>7.89</v>
          </cell>
        </row>
        <row r="2460">
          <cell r="A2460" t="str">
            <v>1917735</v>
          </cell>
          <cell r="B2460" t="str">
            <v>Dragagem de cascalho fino com draga de sucção e recalque - bomba de 746 kW e cortador de 110 kW - distância de recalque de até 500 m</v>
          </cell>
          <cell r="C2460" t="str">
            <v>m³</v>
          </cell>
          <cell r="D2460">
            <v>4.99</v>
          </cell>
        </row>
        <row r="2461">
          <cell r="A2461" t="str">
            <v>1917061</v>
          </cell>
          <cell r="B2461" t="str">
            <v>Dragagem de cascalho fino com draga hopper - capacidade da cisterna de 1.000 m³ - DMT de 1.500 a 1.800 m</v>
          </cell>
          <cell r="C2461" t="str">
            <v>m³</v>
          </cell>
          <cell r="D2461">
            <v>13.11</v>
          </cell>
        </row>
        <row r="2462">
          <cell r="A2462" t="str">
            <v>1917062</v>
          </cell>
          <cell r="B2462" t="str">
            <v>Dragagem de cascalho fino com draga hopper - capacidade da cisterna de 1.000 m³ - DMT de 1.800 a 2.100 m</v>
          </cell>
          <cell r="C2462" t="str">
            <v>m³</v>
          </cell>
          <cell r="D2462">
            <v>13.36</v>
          </cell>
        </row>
        <row r="2463">
          <cell r="A2463" t="str">
            <v>1917063</v>
          </cell>
          <cell r="B2463" t="str">
            <v>Dragagem de cascalho fino com draga hopper - capacidade da cisterna de 1.000 m³ - DMT de 2.100 a 2.400 m</v>
          </cell>
          <cell r="C2463" t="str">
            <v>m³</v>
          </cell>
          <cell r="D2463">
            <v>13.62</v>
          </cell>
        </row>
        <row r="2464">
          <cell r="A2464" t="str">
            <v>1917064</v>
          </cell>
          <cell r="B2464" t="str">
            <v>Dragagem de cascalho fino com draga hopper - capacidade da cisterna de 1.000 m³ - DMT de 2.400 a 2.700 m</v>
          </cell>
          <cell r="C2464" t="str">
            <v>m³</v>
          </cell>
          <cell r="D2464">
            <v>13.89</v>
          </cell>
        </row>
        <row r="2465">
          <cell r="A2465" t="str">
            <v>1917065</v>
          </cell>
          <cell r="B2465" t="str">
            <v>Dragagem de cascalho fino com draga hopper - capacidade da cisterna de 1.000 m³ - DMT de 2.700 a 3.000 m</v>
          </cell>
          <cell r="C2465" t="str">
            <v>m³</v>
          </cell>
          <cell r="D2465">
            <v>14.18</v>
          </cell>
        </row>
        <row r="2466">
          <cell r="A2466" t="str">
            <v>1917066</v>
          </cell>
          <cell r="B2466" t="str">
            <v>Dragagem de cascalho fino com draga hopper - capacidade da cisterna de 1.000 m³ - DMT de 3.000 m</v>
          </cell>
          <cell r="C2466" t="str">
            <v>m³</v>
          </cell>
          <cell r="D2466">
            <v>14.34</v>
          </cell>
        </row>
        <row r="2467">
          <cell r="A2467" t="str">
            <v>1901590</v>
          </cell>
          <cell r="B2467" t="str">
            <v>Dragagem de cascalho fino com draga hopper - capacidade da cisterna de 10.000 m³ - DMT de 1.500 a 1.800 m</v>
          </cell>
          <cell r="C2467" t="str">
            <v>m³</v>
          </cell>
          <cell r="D2467">
            <v>8.1999999999999993</v>
          </cell>
        </row>
        <row r="2468">
          <cell r="A2468" t="str">
            <v>1901591</v>
          </cell>
          <cell r="B2468" t="str">
            <v>Dragagem de cascalho fino com draga hopper - capacidade da cisterna de 10.000 m³ - DMT de 1.800 a 2.100 m</v>
          </cell>
          <cell r="C2468" t="str">
            <v>m³</v>
          </cell>
          <cell r="D2468">
            <v>8.27</v>
          </cell>
        </row>
        <row r="2469">
          <cell r="A2469" t="str">
            <v>1901592</v>
          </cell>
          <cell r="B2469" t="str">
            <v>Dragagem de cascalho fino com draga hopper - capacidade da cisterna de 10.000 m³ - DMT de 2.100 a 2.400 m</v>
          </cell>
          <cell r="C2469" t="str">
            <v>m³</v>
          </cell>
          <cell r="D2469">
            <v>8.35</v>
          </cell>
        </row>
        <row r="2470">
          <cell r="A2470" t="str">
            <v>1901593</v>
          </cell>
          <cell r="B2470" t="str">
            <v>Dragagem de cascalho fino com draga hopper - capacidade da cisterna de 10.000 m³ - DMT de 2.400 a 2.700 m</v>
          </cell>
          <cell r="C2470" t="str">
            <v>m³</v>
          </cell>
          <cell r="D2470">
            <v>8.42</v>
          </cell>
        </row>
        <row r="2471">
          <cell r="A2471" t="str">
            <v>1901594</v>
          </cell>
          <cell r="B2471" t="str">
            <v>Dragagem de cascalho fino com draga hopper - capacidade da cisterna de 10.000 m³ - DMT de 2.700 a 3.000 m</v>
          </cell>
          <cell r="C2471" t="str">
            <v>m³</v>
          </cell>
          <cell r="D2471">
            <v>8.5</v>
          </cell>
        </row>
        <row r="2472">
          <cell r="A2472" t="str">
            <v>1901589</v>
          </cell>
          <cell r="B2472" t="str">
            <v>Dragagem de cascalho fino com draga hopper - capacidade da cisterna de 10.000 m³ - DMT de 3.000 m</v>
          </cell>
          <cell r="C2472" t="str">
            <v>m³</v>
          </cell>
          <cell r="D2472">
            <v>8.5500000000000007</v>
          </cell>
        </row>
        <row r="2473">
          <cell r="A2473" t="str">
            <v>1901596</v>
          </cell>
          <cell r="B2473" t="str">
            <v>Dragagem de cascalho fino com draga hopper - capacidade da cisterna de 15.000 m³ - DMT de 1.500 a 1.800 m</v>
          </cell>
          <cell r="C2473" t="str">
            <v>m³</v>
          </cell>
          <cell r="D2473">
            <v>10.76</v>
          </cell>
        </row>
        <row r="2474">
          <cell r="A2474" t="str">
            <v>1901597</v>
          </cell>
          <cell r="B2474" t="str">
            <v>Dragagem de cascalho fino com draga hopper - capacidade da cisterna de 15.000 m³ - DMT de 1.800 a 2.100 m</v>
          </cell>
          <cell r="C2474" t="str">
            <v>m³</v>
          </cell>
          <cell r="D2474">
            <v>10.82</v>
          </cell>
        </row>
        <row r="2475">
          <cell r="A2475" t="str">
            <v>1901598</v>
          </cell>
          <cell r="B2475" t="str">
            <v>Dragagem de cascalho fino com draga hopper - capacidade da cisterna de 15.000 m³ - DMT de 2.100 a 2.400 m</v>
          </cell>
          <cell r="C2475" t="str">
            <v>m³</v>
          </cell>
          <cell r="D2475">
            <v>10.89</v>
          </cell>
        </row>
        <row r="2476">
          <cell r="A2476" t="str">
            <v>1901599</v>
          </cell>
          <cell r="B2476" t="str">
            <v>Dragagem de cascalho fino com draga hopper - capacidade da cisterna de 15.000 m³ - DMT de 2.400 a 2.700 m</v>
          </cell>
          <cell r="C2476" t="str">
            <v>m³</v>
          </cell>
          <cell r="D2476">
            <v>10.96</v>
          </cell>
        </row>
        <row r="2477">
          <cell r="A2477" t="str">
            <v>1901600</v>
          </cell>
          <cell r="B2477" t="str">
            <v>Dragagem de cascalho fino com draga hopper - capacidade da cisterna de 15.000 m³ - DMT de 2.700 a 3.000 m</v>
          </cell>
          <cell r="C2477" t="str">
            <v>m³</v>
          </cell>
          <cell r="D2477">
            <v>11.04</v>
          </cell>
        </row>
        <row r="2478">
          <cell r="A2478" t="str">
            <v>1901595</v>
          </cell>
          <cell r="B2478" t="str">
            <v>Dragagem de cascalho fino com draga hopper - capacidade da cisterna de 15.000 m³ - DMT de 3.000 m</v>
          </cell>
          <cell r="C2478" t="str">
            <v>m³</v>
          </cell>
          <cell r="D2478">
            <v>11.08</v>
          </cell>
        </row>
        <row r="2479">
          <cell r="A2479" t="str">
            <v>1917097</v>
          </cell>
          <cell r="B2479" t="str">
            <v>Dragagem de cascalho fino com draga hopper - capacidade da cisterna de 2.000 m³ - DMT de 1.500 a 1.800 m</v>
          </cell>
          <cell r="C2479" t="str">
            <v>m³</v>
          </cell>
          <cell r="D2479">
            <v>9.06</v>
          </cell>
        </row>
        <row r="2480">
          <cell r="A2480" t="str">
            <v>1917098</v>
          </cell>
          <cell r="B2480" t="str">
            <v>Dragagem de cascalho fino com draga hopper - capacidade da cisterna de 2.000 m³ - DMT de 1.800 a 2.100 m</v>
          </cell>
          <cell r="C2480" t="str">
            <v>m³</v>
          </cell>
          <cell r="D2480">
            <v>9.2100000000000009</v>
          </cell>
        </row>
        <row r="2481">
          <cell r="A2481" t="str">
            <v>1917099</v>
          </cell>
          <cell r="B2481" t="str">
            <v>Dragagem de cascalho fino com draga hopper - capacidade da cisterna de 2.000 m³ - DMT de 2.100 a 2.400 m</v>
          </cell>
          <cell r="C2481" t="str">
            <v>m³</v>
          </cell>
          <cell r="D2481">
            <v>9.3699999999999992</v>
          </cell>
        </row>
        <row r="2482">
          <cell r="A2482" t="str">
            <v>1917100</v>
          </cell>
          <cell r="B2482" t="str">
            <v>Dragagem de cascalho fino com draga hopper - capacidade da cisterna de 2.000 m³ - DMT de 2.400 a 2.700 m</v>
          </cell>
          <cell r="C2482" t="str">
            <v>m³</v>
          </cell>
          <cell r="D2482">
            <v>9.5399999999999991</v>
          </cell>
        </row>
        <row r="2483">
          <cell r="A2483" t="str">
            <v>1917101</v>
          </cell>
          <cell r="B2483" t="str">
            <v>Dragagem de cascalho fino com draga hopper - capacidade da cisterna de 2.000 m³ - DMT de 2.700 a 3.000 m</v>
          </cell>
          <cell r="C2483" t="str">
            <v>m³</v>
          </cell>
          <cell r="D2483">
            <v>9.7200000000000006</v>
          </cell>
        </row>
        <row r="2484">
          <cell r="A2484" t="str">
            <v>1917102</v>
          </cell>
          <cell r="B2484" t="str">
            <v>Dragagem de cascalho fino com draga hopper - capacidade da cisterna de 2.000 m³ - DMT de 3.000 m</v>
          </cell>
          <cell r="C2484" t="str">
            <v>m³</v>
          </cell>
          <cell r="D2484">
            <v>9.81</v>
          </cell>
        </row>
        <row r="2485">
          <cell r="A2485" t="str">
            <v>1901601</v>
          </cell>
          <cell r="B2485" t="str">
            <v>Dragagem de cascalho fino com draga hopper - capacidade da cisterna de 20.000 m³ - DMT de 1.500 a 1.800 m</v>
          </cell>
          <cell r="C2485" t="str">
            <v>m³</v>
          </cell>
          <cell r="D2485">
            <v>13.38</v>
          </cell>
        </row>
        <row r="2486">
          <cell r="A2486" t="str">
            <v>1901602</v>
          </cell>
          <cell r="B2486" t="str">
            <v>Dragagem de cascalho fino com draga hopper - capacidade da cisterna de 20.000 m³ - DMT de 1.800 a 2.100 m</v>
          </cell>
          <cell r="C2486" t="str">
            <v>m³</v>
          </cell>
          <cell r="D2486">
            <v>13.44</v>
          </cell>
        </row>
        <row r="2487">
          <cell r="A2487" t="str">
            <v>1901603</v>
          </cell>
          <cell r="B2487" t="str">
            <v>Dragagem de cascalho fino com draga hopper - capacidade da cisterna de 20.000 m³ - DMT de 2.100 a 2.400 m</v>
          </cell>
          <cell r="C2487" t="str">
            <v>m³</v>
          </cell>
          <cell r="D2487">
            <v>13.51</v>
          </cell>
        </row>
        <row r="2488">
          <cell r="A2488" t="str">
            <v>1901604</v>
          </cell>
          <cell r="B2488" t="str">
            <v>Dragagem de cascalho fino com draga hopper - capacidade da cisterna de 20.000 m³ - DMT de 2.400 a 2.700 m</v>
          </cell>
          <cell r="C2488" t="str">
            <v>m³</v>
          </cell>
          <cell r="D2488">
            <v>13.58</v>
          </cell>
        </row>
        <row r="2489">
          <cell r="A2489" t="str">
            <v>1901605</v>
          </cell>
          <cell r="B2489" t="str">
            <v>Dragagem de cascalho fino com draga hopper - capacidade da cisterna de 20.000 m³ - DMT de 2.700 a 3.000 m</v>
          </cell>
          <cell r="C2489" t="str">
            <v>m³</v>
          </cell>
          <cell r="D2489">
            <v>13.66</v>
          </cell>
        </row>
        <row r="2490">
          <cell r="A2490" t="str">
            <v>1901606</v>
          </cell>
          <cell r="B2490" t="str">
            <v>Dragagem de cascalho fino com draga hopper - capacidade da cisterna de 20.000 m³ - DMT de 3.000 m</v>
          </cell>
          <cell r="C2490" t="str">
            <v>m³</v>
          </cell>
          <cell r="D2490">
            <v>13.7</v>
          </cell>
        </row>
        <row r="2491">
          <cell r="A2491" t="str">
            <v>1917133</v>
          </cell>
          <cell r="B2491" t="str">
            <v>Dragagem de cascalho fino com draga hopper - capacidade da cisterna de 3.000 m³ - DMT de 1.500 a 1.800 m</v>
          </cell>
          <cell r="C2491" t="str">
            <v>m³</v>
          </cell>
          <cell r="D2491">
            <v>8.5299999999999994</v>
          </cell>
        </row>
        <row r="2492">
          <cell r="A2492" t="str">
            <v>1917134</v>
          </cell>
          <cell r="B2492" t="str">
            <v>Dragagem de cascalho fino com draga hopper - capacidade da cisterna de 3.000 m³ - DMT de 1.800 a 2.100 m</v>
          </cell>
          <cell r="C2492" t="str">
            <v>m³</v>
          </cell>
          <cell r="D2492">
            <v>8.65</v>
          </cell>
        </row>
        <row r="2493">
          <cell r="A2493" t="str">
            <v>1917135</v>
          </cell>
          <cell r="B2493" t="str">
            <v>Dragagem de cascalho fino com draga hopper - capacidade da cisterna de 3.000 m³ - DMT de 2.100 a 2.400 m</v>
          </cell>
          <cell r="C2493" t="str">
            <v>m³</v>
          </cell>
          <cell r="D2493">
            <v>8.7799999999999994</v>
          </cell>
        </row>
        <row r="2494">
          <cell r="A2494" t="str">
            <v>1917136</v>
          </cell>
          <cell r="B2494" t="str">
            <v>Dragagem de cascalho fino com draga hopper - capacidade da cisterna de 3.000 m³ - DMT de 2.400 a 2.700 m</v>
          </cell>
          <cell r="C2494" t="str">
            <v>m³</v>
          </cell>
          <cell r="D2494">
            <v>8.92</v>
          </cell>
        </row>
        <row r="2495">
          <cell r="A2495" t="str">
            <v>1917137</v>
          </cell>
          <cell r="B2495" t="str">
            <v>Dragagem de cascalho fino com draga hopper - capacidade da cisterna de 3.000 m³ - DMT de 2.700 a 3.000 m</v>
          </cell>
          <cell r="C2495" t="str">
            <v>m³</v>
          </cell>
          <cell r="D2495">
            <v>9.06</v>
          </cell>
        </row>
        <row r="2496">
          <cell r="A2496" t="str">
            <v>1917138</v>
          </cell>
          <cell r="B2496" t="str">
            <v>Dragagem de cascalho fino com draga hopper - capacidade da cisterna de 3.000 m³ - DMT de 3.000 m</v>
          </cell>
          <cell r="C2496" t="str">
            <v>m³</v>
          </cell>
          <cell r="D2496">
            <v>9.14</v>
          </cell>
        </row>
        <row r="2497">
          <cell r="A2497" t="str">
            <v>1917169</v>
          </cell>
          <cell r="B2497" t="str">
            <v>Dragagem de cascalho fino com draga hopper - capacidade da cisterna de 4.000 m³ - DMT de 1.500 a 1.800 m</v>
          </cell>
          <cell r="C2497" t="str">
            <v>m³</v>
          </cell>
          <cell r="D2497">
            <v>8.06</v>
          </cell>
        </row>
        <row r="2498">
          <cell r="A2498" t="str">
            <v>1917170</v>
          </cell>
          <cell r="B2498" t="str">
            <v>Dragagem de cascalho fino com draga hopper - capacidade da cisterna de 4.000 m³ - DMT de 1.800 a 2.100 m</v>
          </cell>
          <cell r="C2498" t="str">
            <v>m³</v>
          </cell>
          <cell r="D2498">
            <v>8.17</v>
          </cell>
        </row>
        <row r="2499">
          <cell r="A2499" t="str">
            <v>1917171</v>
          </cell>
          <cell r="B2499" t="str">
            <v>Dragagem de cascalho fino com draga hopper - capacidade da cisterna de 4.000 m³ - DMT de 2.100 a 2.400 m</v>
          </cell>
          <cell r="C2499" t="str">
            <v>m³</v>
          </cell>
          <cell r="D2499">
            <v>8.2799999999999994</v>
          </cell>
        </row>
        <row r="2500">
          <cell r="A2500" t="str">
            <v>1917172</v>
          </cell>
          <cell r="B2500" t="str">
            <v>Dragagem de cascalho fino com draga hopper - capacidade da cisterna de 4.000 m³ - DMT de 2.400 a 2.700 m</v>
          </cell>
          <cell r="C2500" t="str">
            <v>m³</v>
          </cell>
          <cell r="D2500">
            <v>8.4</v>
          </cell>
        </row>
        <row r="2501">
          <cell r="A2501" t="str">
            <v>1917173</v>
          </cell>
          <cell r="B2501" t="str">
            <v>Dragagem de cascalho fino com draga hopper - capacidade da cisterna de 4.000 m³ - DMT de 2.700 a 3.000 m</v>
          </cell>
          <cell r="C2501" t="str">
            <v>m³</v>
          </cell>
          <cell r="D2501">
            <v>8.52</v>
          </cell>
        </row>
        <row r="2502">
          <cell r="A2502" t="str">
            <v>1917174</v>
          </cell>
          <cell r="B2502" t="str">
            <v>Dragagem de cascalho fino com draga hopper - capacidade da cisterna de 4.000 m³ - DMT de 3.000 m</v>
          </cell>
          <cell r="C2502" t="str">
            <v>m³</v>
          </cell>
          <cell r="D2502">
            <v>8.59</v>
          </cell>
        </row>
        <row r="2503">
          <cell r="A2503" t="str">
            <v>1917205</v>
          </cell>
          <cell r="B2503" t="str">
            <v>Dragagem de cascalho fino com draga hopper - capacidade da cisterna de 5.000 m³ - DMT de 1.500 a 1.800 m</v>
          </cell>
          <cell r="C2503" t="str">
            <v>m³</v>
          </cell>
          <cell r="D2503">
            <v>8.86</v>
          </cell>
        </row>
        <row r="2504">
          <cell r="A2504" t="str">
            <v>1917206</v>
          </cell>
          <cell r="B2504" t="str">
            <v>Dragagem de cascalho fino com draga hopper - capacidade da cisterna de 5.000 m³ - DMT de 1.800 a 2.100 m</v>
          </cell>
          <cell r="C2504" t="str">
            <v>m³</v>
          </cell>
          <cell r="D2504">
            <v>8.9600000000000009</v>
          </cell>
        </row>
        <row r="2505">
          <cell r="A2505" t="str">
            <v>1917207</v>
          </cell>
          <cell r="B2505" t="str">
            <v>Dragagem de cascalho fino com draga hopper - capacidade da cisterna de 5.000 m³ - DMT de 2.100 a 2.400 m</v>
          </cell>
          <cell r="C2505" t="str">
            <v>m³</v>
          </cell>
          <cell r="D2505">
            <v>9.06</v>
          </cell>
        </row>
        <row r="2506">
          <cell r="A2506" t="str">
            <v>1917208</v>
          </cell>
          <cell r="B2506" t="str">
            <v>Dragagem de cascalho fino com draga hopper - capacidade da cisterna de 5.000 m³ - DMT de 2.400 a 2.700 m</v>
          </cell>
          <cell r="C2506" t="str">
            <v>m³</v>
          </cell>
          <cell r="D2506">
            <v>9.16</v>
          </cell>
        </row>
        <row r="2507">
          <cell r="A2507" t="str">
            <v>1917209</v>
          </cell>
          <cell r="B2507" t="str">
            <v>Dragagem de cascalho fino com draga hopper - capacidade da cisterna de 5.000 m³ - DMT de 2.700 a 3.000 m</v>
          </cell>
          <cell r="C2507" t="str">
            <v>m³</v>
          </cell>
          <cell r="D2507">
            <v>9.27</v>
          </cell>
        </row>
        <row r="2508">
          <cell r="A2508" t="str">
            <v>1917210</v>
          </cell>
          <cell r="B2508" t="str">
            <v>Dragagem de cascalho fino com draga hopper - capacidade da cisterna de 5.000 m³ - DMT de 3.000 m</v>
          </cell>
          <cell r="C2508" t="str">
            <v>m³</v>
          </cell>
          <cell r="D2508">
            <v>9.33</v>
          </cell>
        </row>
        <row r="2509">
          <cell r="A2509" t="str">
            <v>1917025</v>
          </cell>
          <cell r="B2509" t="str">
            <v>Dragagem de cascalho fino com draga hopper - capacidade da cisterna de 750 m³ - DMT de 1.500 a 1.800 m</v>
          </cell>
          <cell r="C2509" t="str">
            <v>m³</v>
          </cell>
          <cell r="D2509">
            <v>17.899999999999999</v>
          </cell>
        </row>
        <row r="2510">
          <cell r="A2510" t="str">
            <v>1917026</v>
          </cell>
          <cell r="B2510" t="str">
            <v>Dragagem de cascalho fino com draga hopper - capacidade da cisterna de 750 m³ - DMT de 1.800 a 2.100 m</v>
          </cell>
          <cell r="C2510" t="str">
            <v>m³</v>
          </cell>
          <cell r="D2510">
            <v>18.27</v>
          </cell>
        </row>
        <row r="2511">
          <cell r="A2511" t="str">
            <v>1917027</v>
          </cell>
          <cell r="B2511" t="str">
            <v>Dragagem de cascalho fino com draga hopper - capacidade da cisterna de 750 m³ - DMT de 2.100 a 2.400 m</v>
          </cell>
          <cell r="C2511" t="str">
            <v>m³</v>
          </cell>
          <cell r="D2511">
            <v>18.64</v>
          </cell>
        </row>
        <row r="2512">
          <cell r="A2512" t="str">
            <v>1917028</v>
          </cell>
          <cell r="B2512" t="str">
            <v>Dragagem de cascalho fino com draga hopper - capacidade da cisterna de 750 m³ - DMT de 2.400 a 2.700 m</v>
          </cell>
          <cell r="C2512" t="str">
            <v>m³</v>
          </cell>
          <cell r="D2512">
            <v>19.04</v>
          </cell>
        </row>
        <row r="2513">
          <cell r="A2513" t="str">
            <v>1917029</v>
          </cell>
          <cell r="B2513" t="str">
            <v>Dragagem de cascalho fino com draga hopper - capacidade da cisterna de 750 m³ - DMT de 2.700 a 3.000 m</v>
          </cell>
          <cell r="C2513" t="str">
            <v>m³</v>
          </cell>
          <cell r="D2513">
            <v>19.45</v>
          </cell>
        </row>
        <row r="2514">
          <cell r="A2514" t="str">
            <v>1917030</v>
          </cell>
          <cell r="B2514" t="str">
            <v>Dragagem de cascalho fino com draga hopper - capacidade da cisterna de 750 m³ - DMT de 3.000 m</v>
          </cell>
          <cell r="C2514" t="str">
            <v>m³</v>
          </cell>
          <cell r="D2514">
            <v>19.670000000000002</v>
          </cell>
        </row>
        <row r="2515">
          <cell r="A2515" t="str">
            <v>1917629</v>
          </cell>
          <cell r="B2515" t="str">
            <v>Dragagem de material de 1ª categoria com clamshell sobre pontão flutuante - capacidade da caçamba de 4,6 m³ - transporte com batelão sem propulsão com capacidade de 100 t - DMT 0 a 300 m</v>
          </cell>
          <cell r="C2515" t="str">
            <v>m³</v>
          </cell>
          <cell r="D2515">
            <v>14.06</v>
          </cell>
        </row>
        <row r="2516">
          <cell r="A2516" t="str">
            <v>1917633</v>
          </cell>
          <cell r="B2516" t="str">
            <v>Dragagem de material de 1ª categoria com clamshell sobre pontão flutuante - capacidade da caçamba de 4,6 m³ - transporte com batelão sem propulsão com capacidade de 100 t - DMT 1.200 a 1.500 m</v>
          </cell>
          <cell r="C2516" t="str">
            <v>m³</v>
          </cell>
          <cell r="D2516">
            <v>15.75</v>
          </cell>
        </row>
        <row r="2517">
          <cell r="A2517" t="str">
            <v>1917634</v>
          </cell>
          <cell r="B2517" t="str">
            <v>Dragagem de material de 1ª categoria com clamshell sobre pontão flutuante - capacidade da caçamba de 4,6 m³ - transporte com batelão sem propulsão com capacidade de 100 t - DMT 1.500 a 1.800 m</v>
          </cell>
          <cell r="C2517" t="str">
            <v>m³</v>
          </cell>
          <cell r="D2517">
            <v>16.059999999999999</v>
          </cell>
        </row>
        <row r="2518">
          <cell r="A2518" t="str">
            <v>1917635</v>
          </cell>
          <cell r="B2518" t="str">
            <v>Dragagem de material de 1ª categoria com clamshell sobre pontão flutuante - capacidade da caçamba de 4,6 m³ - transporte com batelão sem propulsão com capacidade de 100 t - DMT 1.800 a 2.100 m</v>
          </cell>
          <cell r="C2518" t="str">
            <v>m³</v>
          </cell>
          <cell r="D2518">
            <v>16.37</v>
          </cell>
        </row>
        <row r="2519">
          <cell r="A2519" t="str">
            <v>1917636</v>
          </cell>
          <cell r="B2519" t="str">
            <v>Dragagem de material de 1ª categoria com clamshell sobre pontão flutuante - capacidade da caçamba de 4,6 m³ - transporte com batelão sem propulsão com capacidade de 100 t - DMT 2.100 a 2.400 m</v>
          </cell>
          <cell r="C2519" t="str">
            <v>m³</v>
          </cell>
          <cell r="D2519">
            <v>18.260000000000002</v>
          </cell>
        </row>
        <row r="2520">
          <cell r="A2520" t="str">
            <v>1917637</v>
          </cell>
          <cell r="B2520" t="str">
            <v>Dragagem de material de 1ª categoria com clamshell sobre pontão flutuante - capacidade da caçamba de 4,6 m³ - transporte com batelão sem propulsão com capacidade de 100 t - DMT 2.400 a 2.700 m</v>
          </cell>
          <cell r="C2520" t="str">
            <v>m³</v>
          </cell>
          <cell r="D2520">
            <v>18.670000000000002</v>
          </cell>
        </row>
        <row r="2521">
          <cell r="A2521" t="str">
            <v>1917638</v>
          </cell>
          <cell r="B2521" t="str">
            <v>Dragagem de material de 1ª categoria com clamshell sobre pontão flutuante - capacidade da caçamba de 4,6 m³ - transporte com batelão sem propulsão com capacidade de 100 t - DMT 2.700 a 3.000 m</v>
          </cell>
          <cell r="C2521" t="str">
            <v>m³</v>
          </cell>
          <cell r="D2521">
            <v>19.079999999999998</v>
          </cell>
        </row>
        <row r="2522">
          <cell r="A2522" t="str">
            <v>1917630</v>
          </cell>
          <cell r="B2522" t="str">
            <v>Dragagem de material de 1ª categoria com clamshell sobre pontão flutuante - capacidade da caçamba de 4,6 m³ - transporte com batelão sem propulsão com capacidade de 100 t - DMT 300 a 600 m</v>
          </cell>
          <cell r="C2522" t="str">
            <v>m³</v>
          </cell>
          <cell r="D2522">
            <v>14.6</v>
          </cell>
        </row>
        <row r="2523">
          <cell r="A2523" t="str">
            <v>1917631</v>
          </cell>
          <cell r="B2523" t="str">
            <v>Dragagem de material de 1ª categoria com clamshell sobre pontão flutuante - capacidade da caçamba de 4,6 m³ - transporte com batelão sem propulsão com capacidade de 100 t - DMT 600 a 900 m</v>
          </cell>
          <cell r="C2523" t="str">
            <v>m³</v>
          </cell>
          <cell r="D2523">
            <v>15.06</v>
          </cell>
        </row>
        <row r="2524">
          <cell r="A2524" t="str">
            <v>1917632</v>
          </cell>
          <cell r="B2524" t="str">
            <v>Dragagem de material de 1ª categoria com clamshell sobre pontão flutuante - capacidade da caçamba de 4,6 m³ - transporte com batelão sem propulsão com capacidade de 100 t - DMT 900 a 1.200 m</v>
          </cell>
          <cell r="C2524" t="str">
            <v>m³</v>
          </cell>
          <cell r="D2524">
            <v>15.37</v>
          </cell>
        </row>
        <row r="2525">
          <cell r="A2525" t="str">
            <v>1917639</v>
          </cell>
          <cell r="B2525" t="str">
            <v>Dragagem de material de 1ª categoria com clamshell sobre pontão flutuante - capacidade da caçamba de 4,6 m³ - transporte com batelão sem propulsão com capacidade de 100 t - DMT de 3.000 m</v>
          </cell>
          <cell r="C2525" t="str">
            <v>m³</v>
          </cell>
          <cell r="D2525">
            <v>19.29</v>
          </cell>
        </row>
        <row r="2526">
          <cell r="A2526" t="str">
            <v>1917646</v>
          </cell>
          <cell r="B2526" t="str">
            <v>Dragagem de material de 1ª categoria com dragline - caçamba de 2,1 m³ - caminho de serviço em leito natural - DMT 1.000 a 1.200 m - com caminhão de 14 m³ e carregadeira</v>
          </cell>
          <cell r="C2526" t="str">
            <v>m³</v>
          </cell>
          <cell r="D2526">
            <v>19.36</v>
          </cell>
        </row>
        <row r="2527">
          <cell r="A2527" t="str">
            <v>1917647</v>
          </cell>
          <cell r="B2527" t="str">
            <v>Dragagem de material de 1ª categoria com dragline - caçamba de 2,1 m³ - caminho de serviço em leito natural - DMT 1.200 a 1.400 m - com caminhão de 14 m³ e carregadeira</v>
          </cell>
          <cell r="C2527" t="str">
            <v>m³</v>
          </cell>
          <cell r="D2527">
            <v>19.649999999999999</v>
          </cell>
        </row>
        <row r="2528">
          <cell r="A2528" t="str">
            <v>1917648</v>
          </cell>
          <cell r="B2528" t="str">
            <v>Dragagem de material de 1ª categoria com dragline - caçamba de 2,1 m³ - caminho de serviço em leito natural - DMT 1.400 a 1.600 m - com caminhão de 14 m³ e carregadeira</v>
          </cell>
          <cell r="C2528" t="str">
            <v>m³</v>
          </cell>
          <cell r="D2528">
            <v>19.88</v>
          </cell>
        </row>
        <row r="2529">
          <cell r="A2529" t="str">
            <v>1917649</v>
          </cell>
          <cell r="B2529" t="str">
            <v>Dragagem de material de 1ª categoria com dragline - caçamba de 2,1 m³ - caminho de serviço em leito natural - DMT 1.600 a 1.800 m - com caminhão de 14 m³ e carregadeira</v>
          </cell>
          <cell r="C2529" t="str">
            <v>m³</v>
          </cell>
          <cell r="D2529">
            <v>20.170000000000002</v>
          </cell>
        </row>
        <row r="2530">
          <cell r="A2530" t="str">
            <v>1917650</v>
          </cell>
          <cell r="B2530" t="str">
            <v>Dragagem de material de 1ª categoria com dragline - caçamba de 2,1 m³ - caminho de serviço em leito natural - DMT 1.800 a 2.000 m - com caminhão de 14 m³ e carregadeira</v>
          </cell>
          <cell r="C2530" t="str">
            <v>m³</v>
          </cell>
          <cell r="D2530">
            <v>20.47</v>
          </cell>
        </row>
        <row r="2531">
          <cell r="A2531" t="str">
            <v>1917651</v>
          </cell>
          <cell r="B2531" t="str">
            <v>Dragagem de material de 1ª categoria com dragline - caçamba de 2,1 m³ - caminho de serviço em leito natural - DMT 2.000 a 2.500 m - com caminhão de 14 m³ e carregadeira</v>
          </cell>
          <cell r="C2531" t="str">
            <v>m³</v>
          </cell>
          <cell r="D2531">
            <v>20.91</v>
          </cell>
        </row>
        <row r="2532">
          <cell r="A2532" t="str">
            <v>1917652</v>
          </cell>
          <cell r="B2532" t="str">
            <v>Dragagem de material de 1ª categoria com dragline - caçamba de 2,1 m³ - caminho de serviço em leito natural - DMT 2.500 a 3.000 m - com caminhão de 14 m³ e carregadeira</v>
          </cell>
          <cell r="C2532" t="str">
            <v>m³</v>
          </cell>
          <cell r="D2532">
            <v>23.19</v>
          </cell>
        </row>
        <row r="2533">
          <cell r="A2533" t="str">
            <v>1917642</v>
          </cell>
          <cell r="B2533" t="str">
            <v>Dragagem de material de 1ª categoria com dragline - caçamba de 2,1 m³ - caminho de serviço em leito natural - DMT 200 a 400 m - com caminhão de 14 m³ e carregadeira</v>
          </cell>
          <cell r="C2533" t="str">
            <v>m³</v>
          </cell>
          <cell r="D2533">
            <v>18.100000000000001</v>
          </cell>
        </row>
        <row r="2534">
          <cell r="A2534" t="str">
            <v>1917643</v>
          </cell>
          <cell r="B2534" t="str">
            <v>Dragagem de material de 1ª categoria com dragline - caçamba de 2,1 m³ - caminho de serviço em leito natural - DMT 400 a 600 m - com caminhão de 14 m³ e carregadeira</v>
          </cell>
          <cell r="C2534" t="str">
            <v>m³</v>
          </cell>
          <cell r="D2534">
            <v>18.47</v>
          </cell>
        </row>
        <row r="2535">
          <cell r="A2535" t="str">
            <v>1917641</v>
          </cell>
          <cell r="B2535" t="str">
            <v>Dragagem de material de 1ª categoria com dragline - caçamba de 2,1 m³ - caminho de serviço em leito natural - DMT 50 a 200 m - com caminhão de 14 m³ e carregadeira</v>
          </cell>
          <cell r="C2535" t="str">
            <v>m³</v>
          </cell>
          <cell r="D2535">
            <v>16.190000000000001</v>
          </cell>
        </row>
        <row r="2536">
          <cell r="A2536" t="str">
            <v>1917644</v>
          </cell>
          <cell r="B2536" t="str">
            <v>Dragagem de material de 1ª categoria com dragline - caçamba de 2,1 m³ - caminho de serviço em leito natural - DMT 600 a 800 m - com caminhão de 14 m³ e carregadeira</v>
          </cell>
          <cell r="C2536" t="str">
            <v>m³</v>
          </cell>
          <cell r="D2536">
            <v>18.84</v>
          </cell>
        </row>
        <row r="2537">
          <cell r="A2537" t="str">
            <v>1917645</v>
          </cell>
          <cell r="B2537" t="str">
            <v>Dragagem de material de 1ª categoria com dragline - caçamba de 2,1 m³ - caminho de serviço em leito natural - DMT 800 a 1.000 m - com caminhão de 14 m³ e carregadeira</v>
          </cell>
          <cell r="C2537" t="str">
            <v>m³</v>
          </cell>
          <cell r="D2537">
            <v>19.059999999999999</v>
          </cell>
        </row>
        <row r="2538">
          <cell r="A2538" t="str">
            <v>1917653</v>
          </cell>
          <cell r="B2538" t="str">
            <v>Dragagem de material de 1ª categoria com dragline - caçamba de 2,1 m³ - caminho de serviço em leito natural - DMT de 3.000 m - com caminhão de 14 m³ e carregadeira</v>
          </cell>
          <cell r="C2538" t="str">
            <v>m³</v>
          </cell>
          <cell r="D2538">
            <v>23.52</v>
          </cell>
        </row>
        <row r="2539">
          <cell r="A2539" t="str">
            <v>1917659</v>
          </cell>
          <cell r="B2539" t="str">
            <v>Dragagem de material de 1ª categoria com dragline - caçamba de 2,1 m³ - caminho de serviço em revestimento primário - DMT 1.000 a 1.200 m - com caminhão de 14 m³ e carregadeira</v>
          </cell>
          <cell r="C2539" t="str">
            <v>m³</v>
          </cell>
          <cell r="D2539">
            <v>18.54</v>
          </cell>
        </row>
        <row r="2540">
          <cell r="A2540" t="str">
            <v>1917660</v>
          </cell>
          <cell r="B2540" t="str">
            <v>Dragagem de material de 1ª categoria com dragline - caçamba de 2,1 m³ - caminho de serviço em revestimento primário - DMT 1.200 a 1.400 m - com caminhão de 14 m³ e carregadeira</v>
          </cell>
          <cell r="C2540" t="str">
            <v>m³</v>
          </cell>
          <cell r="D2540">
            <v>18.690000000000001</v>
          </cell>
        </row>
        <row r="2541">
          <cell r="A2541" t="str">
            <v>1917661</v>
          </cell>
          <cell r="B2541" t="str">
            <v>Dragagem de material de 1ª categoria com dragline - caçamba de 2,1 m³ - caminho de serviço em revestimento primário - DMT 1.400 a 1.600 m - com caminhão de 14 m³ e carregadeira</v>
          </cell>
          <cell r="C2541" t="str">
            <v>m³</v>
          </cell>
          <cell r="D2541">
            <v>18.84</v>
          </cell>
        </row>
        <row r="2542">
          <cell r="A2542" t="str">
            <v>1917662</v>
          </cell>
          <cell r="B2542" t="str">
            <v>Dragagem de material de 1ª categoria com dragline - caçamba de 2,1 m³ - caminho de serviço em revestimento primário - DMT 1.600 a 1.800 m - com caminhão de 14 m³ e carregadeira</v>
          </cell>
          <cell r="C2542" t="str">
            <v>m³</v>
          </cell>
          <cell r="D2542">
            <v>18.989999999999998</v>
          </cell>
        </row>
        <row r="2543">
          <cell r="A2543" t="str">
            <v>1917663</v>
          </cell>
          <cell r="B2543" t="str">
            <v>Dragagem de material de 1ª categoria com dragline - caçamba de 2,1 m³ - caminho de serviço em revestimento primário - DMT 1.800 a 2.000 m - com caminhão de 14 m³ e carregadeira</v>
          </cell>
          <cell r="C2543" t="str">
            <v>m³</v>
          </cell>
          <cell r="D2543">
            <v>19.21</v>
          </cell>
        </row>
        <row r="2544">
          <cell r="A2544" t="str">
            <v>1917664</v>
          </cell>
          <cell r="B2544" t="str">
            <v>Dragagem de material de 1ª categoria com dragline - caçamba de 2,1 m³ - caminho de serviço em revestimento primário - DMT 2.000 a 2.500 m - com caminhão de 14 m³ e carregadeira</v>
          </cell>
          <cell r="C2544" t="str">
            <v>m³</v>
          </cell>
          <cell r="D2544">
            <v>19.510000000000002</v>
          </cell>
        </row>
        <row r="2545">
          <cell r="A2545" t="str">
            <v>1917665</v>
          </cell>
          <cell r="B2545" t="str">
            <v>Dragagem de material de 1ª categoria com dragline - caçamba de 2,1 m³ - caminho de serviço em revestimento primário - DMT 2.500 a 3.000 m - com caminhão de 14 m³ e carregadeira</v>
          </cell>
          <cell r="C2545" t="str">
            <v>m³</v>
          </cell>
          <cell r="D2545">
            <v>19.95</v>
          </cell>
        </row>
        <row r="2546">
          <cell r="A2546" t="str">
            <v>1917655</v>
          </cell>
          <cell r="B2546" t="str">
            <v>Dragagem de material de 1ª categoria com dragline - caçamba de 2,1 m³ - caminho de serviço em revestimento primário - DMT 200 a 400 m - com caminhão de 14 m³ e carregadeira</v>
          </cell>
          <cell r="C2546" t="str">
            <v>m³</v>
          </cell>
          <cell r="D2546">
            <v>16.190000000000001</v>
          </cell>
        </row>
        <row r="2547">
          <cell r="A2547" t="str">
            <v>1917656</v>
          </cell>
          <cell r="B2547" t="str">
            <v>Dragagem de material de 1ª categoria com dragline - caçamba de 2,1 m³ - caminho de serviço em revestimento primário - DMT 400 a 600 m - com caminhão de 14 m³ e carregadeira</v>
          </cell>
          <cell r="C2547" t="str">
            <v>m³</v>
          </cell>
          <cell r="D2547">
            <v>17.95</v>
          </cell>
        </row>
        <row r="2548">
          <cell r="A2548" t="str">
            <v>1917654</v>
          </cell>
          <cell r="B2548" t="str">
            <v>Dragagem de material de 1ª categoria com dragline - caçamba de 2,1 m³ - caminho de serviço em revestimento primário - DMT 50 a 200 m - com caminhão de 14 m³ e carregadeira</v>
          </cell>
          <cell r="C2548" t="str">
            <v>m³</v>
          </cell>
          <cell r="D2548">
            <v>15.93</v>
          </cell>
        </row>
        <row r="2549">
          <cell r="A2549" t="str">
            <v>1917657</v>
          </cell>
          <cell r="B2549" t="str">
            <v>Dragagem de material de 1ª categoria com dragline - caçamba de 2,1 m³ - caminho de serviço em revestimento primário - DMT 600 a 800 m - com caminhão de 14 m³ e carregadeira</v>
          </cell>
          <cell r="C2549" t="str">
            <v>m³</v>
          </cell>
          <cell r="D2549">
            <v>18.18</v>
          </cell>
        </row>
        <row r="2550">
          <cell r="A2550" t="str">
            <v>1917658</v>
          </cell>
          <cell r="B2550" t="str">
            <v>Dragagem de material de 1ª categoria com dragline - caçamba de 2,1 m³ - caminho de serviço em revestimento primário - DMT 800 a 1.000 m - com caminhão de 14 m³ e carregadeira</v>
          </cell>
          <cell r="C2550" t="str">
            <v>m³</v>
          </cell>
          <cell r="D2550">
            <v>18.32</v>
          </cell>
        </row>
        <row r="2551">
          <cell r="A2551" t="str">
            <v>1917666</v>
          </cell>
          <cell r="B2551" t="str">
            <v>Dragagem de material de 1ª categoria com dragline - caçamba de 2,1 m³ - caminho de serviço em revestimento primário - DMT de 3.000 m - com caminhão de 14 m³ e carregadeira</v>
          </cell>
          <cell r="C2551" t="str">
            <v>m³</v>
          </cell>
          <cell r="D2551">
            <v>20.239999999999998</v>
          </cell>
        </row>
        <row r="2552">
          <cell r="A2552" t="str">
            <v>1917672</v>
          </cell>
          <cell r="B2552" t="str">
            <v>Dragagem de material de 1ª categoria com dragline - caçamba de 2,1 m³ - caminho de serviço pavimentado - DMT 1.000 a 1.200 m - com caminhão de 14 m³ e carregadeira</v>
          </cell>
          <cell r="C2552" t="str">
            <v>m³</v>
          </cell>
          <cell r="D2552">
            <v>18.47</v>
          </cell>
        </row>
        <row r="2553">
          <cell r="A2553" t="str">
            <v>1917673</v>
          </cell>
          <cell r="B2553" t="str">
            <v>Dragagem de material de 1ª categoria com dragline - caçamba de 2,1 m³ - caminho de serviço pavimentado - DMT 1.200 a 1.400 m - com caminhão de 14 m³ e carregadeira</v>
          </cell>
          <cell r="C2553" t="str">
            <v>m³</v>
          </cell>
          <cell r="D2553">
            <v>18.690000000000001</v>
          </cell>
        </row>
        <row r="2554">
          <cell r="A2554" t="str">
            <v>1917674</v>
          </cell>
          <cell r="B2554" t="str">
            <v>Dragagem de material de 1ª categoria com dragline - caçamba de 2,1 m³ - caminho de serviço pavimentado - DMT 1.400 a 1.600 m - com caminhão de 14 m³ e carregadeira</v>
          </cell>
          <cell r="C2554" t="str">
            <v>m³</v>
          </cell>
          <cell r="D2554">
            <v>18.84</v>
          </cell>
        </row>
        <row r="2555">
          <cell r="A2555" t="str">
            <v>1917675</v>
          </cell>
          <cell r="B2555" t="str">
            <v>Dragagem de material de 1ª categoria com dragline - caçamba de 2,1 m³ - caminho de serviço pavimentado - DMT 1.600 a 1.800 m - com caminhão de 14 m³ e carregadeira</v>
          </cell>
          <cell r="C2555" t="str">
            <v>m³</v>
          </cell>
          <cell r="D2555">
            <v>18.989999999999998</v>
          </cell>
        </row>
        <row r="2556">
          <cell r="A2556" t="str">
            <v>1917676</v>
          </cell>
          <cell r="B2556" t="str">
            <v>Dragagem de material de 1ª categoria com dragline - caçamba de 2,1 m³ - caminho de serviço pavimentado - DMT 1.800 a 2.000 m - com caminhão de 14 m³ e carregadeira</v>
          </cell>
          <cell r="C2556" t="str">
            <v>m³</v>
          </cell>
          <cell r="D2556">
            <v>19.14</v>
          </cell>
        </row>
        <row r="2557">
          <cell r="A2557" t="str">
            <v>1917677</v>
          </cell>
          <cell r="B2557" t="str">
            <v>Dragagem de material de 1ª categoria com dragline - caçamba de 2,1 m³ - caminho de serviço pavimentado - DMT 2.000 a 2.500 m - com caminhão de 14 m³ e carregadeira</v>
          </cell>
          <cell r="C2557" t="str">
            <v>m³</v>
          </cell>
          <cell r="D2557">
            <v>19.43</v>
          </cell>
        </row>
        <row r="2558">
          <cell r="A2558" t="str">
            <v>1917678</v>
          </cell>
          <cell r="B2558" t="str">
            <v>Dragagem de material de 1ª categoria com dragline - caçamba de 2,1 m³ - caminho de serviço pavimentado - DMT 2.500 a 3.000 m - com caminhão de 14 m³ e carregadeira</v>
          </cell>
          <cell r="C2558" t="str">
            <v>m³</v>
          </cell>
          <cell r="D2558">
            <v>19.88</v>
          </cell>
        </row>
        <row r="2559">
          <cell r="A2559" t="str">
            <v>1917668</v>
          </cell>
          <cell r="B2559" t="str">
            <v>Dragagem de material de 1ª categoria com dragline - caçamba de 2,1 m³ - caminho de serviço pavimentado - DMT 200 a 400 m - com caminhão de 14 m³ e carregadeira</v>
          </cell>
          <cell r="C2559" t="str">
            <v>m³</v>
          </cell>
          <cell r="D2559">
            <v>17.809999999999999</v>
          </cell>
        </row>
        <row r="2560">
          <cell r="A2560" t="str">
            <v>1917669</v>
          </cell>
          <cell r="B2560" t="str">
            <v>Dragagem de material de 1ª categoria com dragline - caçamba de 2,1 m³ - caminho de serviço pavimentado - DMT 400 a 600 m - com caminhão de 14 m³ e carregadeira</v>
          </cell>
          <cell r="C2560" t="str">
            <v>m³</v>
          </cell>
          <cell r="D2560">
            <v>17.95</v>
          </cell>
        </row>
        <row r="2561">
          <cell r="A2561" t="str">
            <v>1917667</v>
          </cell>
          <cell r="B2561" t="str">
            <v>Dragagem de material de 1ª categoria com dragline - caçamba de 2,1 m³ - caminho de serviço pavimentado - DMT 50 a 200 m - com caminhão de 14 m³ e carregadeira</v>
          </cell>
          <cell r="C2561" t="str">
            <v>m³</v>
          </cell>
          <cell r="D2561">
            <v>16.010000000000002</v>
          </cell>
        </row>
        <row r="2562">
          <cell r="A2562" t="str">
            <v>1917670</v>
          </cell>
          <cell r="B2562" t="str">
            <v>Dragagem de material de 1ª categoria com dragline - caçamba de 2,1 m³ - caminho de serviço pavimentado - DMT 600 a 800 m - com caminhão de 14 m³ e carregadeira</v>
          </cell>
          <cell r="C2562" t="str">
            <v>m³</v>
          </cell>
          <cell r="D2562">
            <v>18.18</v>
          </cell>
        </row>
        <row r="2563">
          <cell r="A2563" t="str">
            <v>1917671</v>
          </cell>
          <cell r="B2563" t="str">
            <v>Dragagem de material de 1ª categoria com dragline - caçamba de 2,1 m³ - caminho de serviço pavimentado - DMT 800 a 1.000 m - com caminhão de 14 m³ e carregadeira</v>
          </cell>
          <cell r="C2563" t="str">
            <v>m³</v>
          </cell>
          <cell r="D2563">
            <v>18.32</v>
          </cell>
        </row>
        <row r="2564">
          <cell r="A2564" t="str">
            <v>1917679</v>
          </cell>
          <cell r="B2564" t="str">
            <v>Dragagem de material de 1ª categoria com dragline - caçamba de 2,1 m³ - caminho de serviço pavimentado - DMT de 3.000 m - com caminhão de 14 m³ e carregadeira</v>
          </cell>
          <cell r="C2564" t="str">
            <v>m³</v>
          </cell>
          <cell r="D2564">
            <v>20.100000000000001</v>
          </cell>
        </row>
        <row r="2565">
          <cell r="A2565" t="str">
            <v>1917640</v>
          </cell>
          <cell r="B2565" t="str">
            <v>Dragagem de material de 1ª categoria com dragline - caçamba de 2,1 m³ - DMT até 50 m</v>
          </cell>
          <cell r="C2565" t="str">
            <v>m³</v>
          </cell>
          <cell r="D2565">
            <v>8.5500000000000007</v>
          </cell>
        </row>
        <row r="2566">
          <cell r="A2566" t="str">
            <v>1917686</v>
          </cell>
          <cell r="B2566" t="str">
            <v>Dragagem de material de 1ª categoria com escavadeira hidráulica - capacidade de caçamba de 1,56 m³ - caminho de serviço em leito natural - DMT 1.000 a 1.200 m</v>
          </cell>
          <cell r="C2566" t="str">
            <v>m³</v>
          </cell>
          <cell r="D2566">
            <v>10.42</v>
          </cell>
        </row>
        <row r="2567">
          <cell r="A2567" t="str">
            <v>1917687</v>
          </cell>
          <cell r="B2567" t="str">
            <v>Dragagem de material de 1ª categoria com escavadeira hidráulica - capacidade de caçamba de 1,56 m³ - caminho de serviço em leito natural - DMT 1.200 a 1.400 m</v>
          </cell>
          <cell r="C2567" t="str">
            <v>m³</v>
          </cell>
          <cell r="D2567">
            <v>10.71</v>
          </cell>
        </row>
        <row r="2568">
          <cell r="A2568" t="str">
            <v>1917688</v>
          </cell>
          <cell r="B2568" t="str">
            <v>Dragagem de material de 1ª categoria com escavadeira hidráulica - capacidade de caçamba de 1,56 m³ - caminho de serviço em leito natural - DMT 1.400 a 1.600 m</v>
          </cell>
          <cell r="C2568" t="str">
            <v>m³</v>
          </cell>
          <cell r="D2568">
            <v>11.73</v>
          </cell>
        </row>
        <row r="2569">
          <cell r="A2569" t="str">
            <v>1917689</v>
          </cell>
          <cell r="B2569" t="str">
            <v>Dragagem de material de 1ª categoria com escavadeira hidráulica - capacidade de caçamba de 1,56 m³ - caminho de serviço em leito natural - DMT 1.600 a 1.800 m</v>
          </cell>
          <cell r="C2569" t="str">
            <v>m³</v>
          </cell>
          <cell r="D2569">
            <v>12.04</v>
          </cell>
        </row>
        <row r="2570">
          <cell r="A2570" t="str">
            <v>1917690</v>
          </cell>
          <cell r="B2570" t="str">
            <v>Dragagem de material de 1ª categoria com escavadeira hidráulica - capacidade de caçamba de 1,56 m³ - caminho de serviço em leito natural - DMT 1.800 a 2.000 m</v>
          </cell>
          <cell r="C2570" t="str">
            <v>m³</v>
          </cell>
          <cell r="D2570">
            <v>12.27</v>
          </cell>
        </row>
        <row r="2571">
          <cell r="A2571" t="str">
            <v>1917691</v>
          </cell>
          <cell r="B2571" t="str">
            <v>Dragagem de material de 1ª categoria com escavadeira hidráulica - capacidade de caçamba de 1,56 m³ - caminho de serviço em leito natural - DMT 2.000 a 2.500 m</v>
          </cell>
          <cell r="C2571" t="str">
            <v>m³</v>
          </cell>
          <cell r="D2571">
            <v>12.73</v>
          </cell>
        </row>
        <row r="2572">
          <cell r="A2572" t="str">
            <v>1917692</v>
          </cell>
          <cell r="B2572" t="str">
            <v>Dragagem de material de 1ª categoria com escavadeira hidráulica - capacidade de caçamba de 1,56 m³ - caminho de serviço em leito natural - DMT 2.500 a 3.000 m</v>
          </cell>
          <cell r="C2572" t="str">
            <v>m³</v>
          </cell>
          <cell r="D2572">
            <v>14.31</v>
          </cell>
        </row>
        <row r="2573">
          <cell r="A2573" t="str">
            <v>1917682</v>
          </cell>
          <cell r="B2573" t="str">
            <v>Dragagem de material de 1ª categoria com escavadeira hidráulica - capacidade de caçamba de 1,56 m³ - caminho de serviço em leito natural - DMT 200 a 400 m</v>
          </cell>
          <cell r="C2573" t="str">
            <v>m³</v>
          </cell>
          <cell r="D2573">
            <v>9.1999999999999993</v>
          </cell>
        </row>
        <row r="2574">
          <cell r="A2574" t="str">
            <v>1917693</v>
          </cell>
          <cell r="B2574" t="str">
            <v>Dragagem de material de 1ª categoria com escavadeira hidráulica - capacidade de caçamba de 1,56 m³ - caminho de serviço em leito natural - DMT 3.000 m</v>
          </cell>
          <cell r="C2574" t="str">
            <v>m³</v>
          </cell>
          <cell r="D2574">
            <v>14.7</v>
          </cell>
        </row>
        <row r="2575">
          <cell r="A2575" t="str">
            <v>1917683</v>
          </cell>
          <cell r="B2575" t="str">
            <v>Dragagem de material de 1ª categoria com escavadeira hidráulica - capacidade de caçamba de 1,56 m³ - caminho de serviço em leito natural - DMT 400 a 600 m</v>
          </cell>
          <cell r="C2575" t="str">
            <v>m³</v>
          </cell>
          <cell r="D2575">
            <v>9.5500000000000007</v>
          </cell>
        </row>
        <row r="2576">
          <cell r="A2576" t="str">
            <v>1917681</v>
          </cell>
          <cell r="B2576" t="str">
            <v>Dragagem de material de 1ª categoria com escavadeira hidráulica - capacidade de caçamba de 1,56 m³ - caminho de serviço em leito natural - DMT 50 a 200 m</v>
          </cell>
          <cell r="C2576" t="str">
            <v>m³</v>
          </cell>
          <cell r="D2576">
            <v>7.95</v>
          </cell>
        </row>
        <row r="2577">
          <cell r="A2577" t="str">
            <v>1917684</v>
          </cell>
          <cell r="B2577" t="str">
            <v>Dragagem de material de 1ª categoria com escavadeira hidráulica - capacidade de caçamba de 1,56 m³ - caminho de serviço em leito natural - DMT 600 a 800 m</v>
          </cell>
          <cell r="C2577" t="str">
            <v>m³</v>
          </cell>
          <cell r="D2577">
            <v>9.84</v>
          </cell>
        </row>
        <row r="2578">
          <cell r="A2578" t="str">
            <v>1917685</v>
          </cell>
          <cell r="B2578" t="str">
            <v>Dragagem de material de 1ª categoria com escavadeira hidráulica - capacidade de caçamba de 1,56 m³ - caminho de serviço em leito natural - DMT 800 a 1.000 m</v>
          </cell>
          <cell r="C2578" t="str">
            <v>m³</v>
          </cell>
          <cell r="D2578">
            <v>10.130000000000001</v>
          </cell>
        </row>
        <row r="2579">
          <cell r="A2579" t="str">
            <v>1917699</v>
          </cell>
          <cell r="B2579" t="str">
            <v>Dragagem de material de 1ª categoria com escavadeira hidráulica - capacidade de caçamba de 1,56 m³ - caminho de serviço em revestimento primário - DMT 1.000 a 1.200 m</v>
          </cell>
          <cell r="C2579" t="str">
            <v>m³</v>
          </cell>
          <cell r="D2579">
            <v>9.5500000000000007</v>
          </cell>
        </row>
        <row r="2580">
          <cell r="A2580" t="str">
            <v>1917700</v>
          </cell>
          <cell r="B2580" t="str">
            <v>Dragagem de material de 1ª categoria com escavadeira hidráulica - capacidade de caçamba de 1,56 m³ - caminho de serviço em revestimento primário - DMT 1.200 a 1.400 m</v>
          </cell>
          <cell r="C2580" t="str">
            <v>m³</v>
          </cell>
          <cell r="D2580">
            <v>9.7200000000000006</v>
          </cell>
        </row>
        <row r="2581">
          <cell r="A2581" t="str">
            <v>1917701</v>
          </cell>
          <cell r="B2581" t="str">
            <v>Dragagem de material de 1ª categoria com escavadeira hidráulica - capacidade de caçamba de 1,56 m³ - caminho de serviço em revestimento primário - DMT 1.400 a 1.600 m</v>
          </cell>
          <cell r="C2581" t="str">
            <v>m³</v>
          </cell>
          <cell r="D2581">
            <v>9.9</v>
          </cell>
        </row>
        <row r="2582">
          <cell r="A2582" t="str">
            <v>1917702</v>
          </cell>
          <cell r="B2582" t="str">
            <v>Dragagem de material de 1ª categoria com escavadeira hidráulica - capacidade de caçamba de 1,56 m³ - caminho de serviço em revestimento primário - DMT 1.600 a 1.800 m</v>
          </cell>
          <cell r="C2582" t="str">
            <v>m³</v>
          </cell>
          <cell r="D2582">
            <v>10.07</v>
          </cell>
        </row>
        <row r="2583">
          <cell r="A2583" t="str">
            <v>1917703</v>
          </cell>
          <cell r="B2583" t="str">
            <v>Dragagem de material de 1ª categoria com escavadeira hidráulica - capacidade de caçamba de 1,56 m³ - caminho de serviço em revestimento primário - DMT 1.800 a 2.000 m</v>
          </cell>
          <cell r="C2583" t="str">
            <v>m³</v>
          </cell>
          <cell r="D2583">
            <v>10.25</v>
          </cell>
        </row>
        <row r="2584">
          <cell r="A2584" t="str">
            <v>1917704</v>
          </cell>
          <cell r="B2584" t="str">
            <v>Dragagem de material de 1ª categoria com escavadeira hidráulica - capacidade de caçamba de 1,56 m³ - caminho de serviço em revestimento primário - DMT 2.000 a 2.500 m</v>
          </cell>
          <cell r="C2584" t="str">
            <v>m³</v>
          </cell>
          <cell r="D2584">
            <v>10.54</v>
          </cell>
        </row>
        <row r="2585">
          <cell r="A2585" t="str">
            <v>1917705</v>
          </cell>
          <cell r="B2585" t="str">
            <v>Dragagem de material de 1ª categoria com escavadeira hidráulica - capacidade de caçamba de 1,56 m³ - caminho de serviço em revestimento primário - DMT 2.500 a 3.000 m</v>
          </cell>
          <cell r="C2585" t="str">
            <v>m³</v>
          </cell>
          <cell r="D2585">
            <v>11.81</v>
          </cell>
        </row>
        <row r="2586">
          <cell r="A2586" t="str">
            <v>1917695</v>
          </cell>
          <cell r="B2586" t="str">
            <v>Dragagem de material de 1ª categoria com escavadeira hidráulica - capacidade de caçamba de 1,56 m³ - caminho de serviço em revestimento primário - DMT 200 a 400 m</v>
          </cell>
          <cell r="C2586" t="str">
            <v>m³</v>
          </cell>
          <cell r="D2586">
            <v>7.95</v>
          </cell>
        </row>
        <row r="2587">
          <cell r="A2587" t="str">
            <v>1917706</v>
          </cell>
          <cell r="B2587" t="str">
            <v>Dragagem de material de 1ª categoria com escavadeira hidráulica - capacidade de caçamba de 1,56 m³ - caminho de serviço em revestimento primário - DMT 3.000 m</v>
          </cell>
          <cell r="C2587" t="str">
            <v>m³</v>
          </cell>
          <cell r="D2587">
            <v>12.12</v>
          </cell>
        </row>
        <row r="2588">
          <cell r="A2588" t="str">
            <v>1917696</v>
          </cell>
          <cell r="B2588" t="str">
            <v>Dragagem de material de 1ª categoria com escavadeira hidráulica - capacidade de caçamba de 1,56 m³ - caminho de serviço em revestimento primário - DMT 400 a 600 m</v>
          </cell>
          <cell r="C2588" t="str">
            <v>m³</v>
          </cell>
          <cell r="D2588">
            <v>8.9700000000000006</v>
          </cell>
        </row>
        <row r="2589">
          <cell r="A2589" t="str">
            <v>1917694</v>
          </cell>
          <cell r="B2589" t="str">
            <v>Dragagem de material de 1ª categoria com escavadeira hidráulica - capacidade de caçamba de 1,56 m³ - caminho de serviço em revestimento primário - DMT 50 a 200 m</v>
          </cell>
          <cell r="C2589" t="str">
            <v>m³</v>
          </cell>
          <cell r="D2589">
            <v>7.68</v>
          </cell>
        </row>
        <row r="2590">
          <cell r="A2590" t="str">
            <v>1917697</v>
          </cell>
          <cell r="B2590" t="str">
            <v>Dragagem de material de 1ª categoria com escavadeira hidráulica - capacidade de caçamba de 1,56 m³ - caminho de serviço em revestimento primário - DMT 600 a 800 m</v>
          </cell>
          <cell r="C2590" t="str">
            <v>m³</v>
          </cell>
          <cell r="D2590">
            <v>9.1999999999999993</v>
          </cell>
        </row>
        <row r="2591">
          <cell r="A2591" t="str">
            <v>1917698</v>
          </cell>
          <cell r="B2591" t="str">
            <v>Dragagem de material de 1ª categoria com escavadeira hidráulica - capacidade de caçamba de 1,56 m³ - caminho de serviço em revestimento primário - DMT 800 a 1.000 m</v>
          </cell>
          <cell r="C2591" t="str">
            <v>m³</v>
          </cell>
          <cell r="D2591">
            <v>9.3800000000000008</v>
          </cell>
        </row>
        <row r="2592">
          <cell r="A2592" t="str">
            <v>1917712</v>
          </cell>
          <cell r="B2592" t="str">
            <v>Dragagem de material de 1ª categoria com escavadeira hidráulica - capacidade de caçamba de 1,56 m³ - caminho de serviço pavimentado - DMT 1.000 a 1.200 m</v>
          </cell>
          <cell r="C2592" t="str">
            <v>m³</v>
          </cell>
          <cell r="D2592">
            <v>9.5500000000000007</v>
          </cell>
        </row>
        <row r="2593">
          <cell r="A2593" t="str">
            <v>1917713</v>
          </cell>
          <cell r="B2593" t="str">
            <v>Dragagem de material de 1ª categoria com escavadeira hidráulica - capacidade de caçamba de 1,56 m³ - caminho de serviço pavimentado - DMT 1.200 a 1.400 m</v>
          </cell>
          <cell r="C2593" t="str">
            <v>m³</v>
          </cell>
          <cell r="D2593">
            <v>9.7200000000000006</v>
          </cell>
        </row>
        <row r="2594">
          <cell r="A2594" t="str">
            <v>1917714</v>
          </cell>
          <cell r="B2594" t="str">
            <v>Dragagem de material de 1ª categoria com escavadeira hidráulica - capacidade de caçamba de 1,56 m³ - caminho de serviço pavimentado - DMT 1.400 a 1.600 m</v>
          </cell>
          <cell r="C2594" t="str">
            <v>m³</v>
          </cell>
          <cell r="D2594">
            <v>9.9</v>
          </cell>
        </row>
        <row r="2595">
          <cell r="A2595" t="str">
            <v>1917715</v>
          </cell>
          <cell r="B2595" t="str">
            <v>Dragagem de material de 1ª categoria com escavadeira hidráulica - capacidade de caçamba de 1,56 m³ - caminho de serviço pavimentado - DMT 1.600 a 1.800 m</v>
          </cell>
          <cell r="C2595" t="str">
            <v>m³</v>
          </cell>
          <cell r="D2595">
            <v>10.01</v>
          </cell>
        </row>
        <row r="2596">
          <cell r="A2596" t="str">
            <v>1917716</v>
          </cell>
          <cell r="B2596" t="str">
            <v>Dragagem de material de 1ª categoria com escavadeira hidráulica - capacidade de caçamba de 1,56 m³ - caminho de serviço pavimentado - DMT 1.800 a 2.000 m</v>
          </cell>
          <cell r="C2596" t="str">
            <v>m³</v>
          </cell>
          <cell r="D2596">
            <v>10.19</v>
          </cell>
        </row>
        <row r="2597">
          <cell r="A2597" t="str">
            <v>1917717</v>
          </cell>
          <cell r="B2597" t="str">
            <v>Dragagem de material de 1ª categoria com escavadeira hidráulica - capacidade de caçamba de 1,56 m³ - caminho de serviço pavimentado - DMT 2.000 a 2.500 m</v>
          </cell>
          <cell r="C2597" t="str">
            <v>m³</v>
          </cell>
          <cell r="D2597">
            <v>10.48</v>
          </cell>
        </row>
        <row r="2598">
          <cell r="A2598" t="str">
            <v>1917718</v>
          </cell>
          <cell r="B2598" t="str">
            <v>Dragagem de material de 1ª categoria com escavadeira hidráulica - capacidade de caçamba de 1,56 m³ - caminho de serviço pavimentado - DMT 2.500 a 3.000 m</v>
          </cell>
          <cell r="C2598" t="str">
            <v>m³</v>
          </cell>
          <cell r="D2598">
            <v>11.65</v>
          </cell>
        </row>
        <row r="2599">
          <cell r="A2599" t="str">
            <v>1917708</v>
          </cell>
          <cell r="B2599" t="str">
            <v>Dragagem de material de 1ª categoria com escavadeira hidráulica - capacidade de caçamba de 1,56 m³ - caminho de serviço pavimentado - DMT 200 a 400 m</v>
          </cell>
          <cell r="C2599" t="str">
            <v>m³</v>
          </cell>
          <cell r="D2599">
            <v>8.8000000000000007</v>
          </cell>
        </row>
        <row r="2600">
          <cell r="A2600" t="str">
            <v>1917719</v>
          </cell>
          <cell r="B2600" t="str">
            <v>Dragagem de material de 1ª categoria com escavadeira hidráulica - capacidade de caçamba de 1,56 m³ - caminho de serviço pavimentado - DMT 3.000 m</v>
          </cell>
          <cell r="C2600" t="str">
            <v>m³</v>
          </cell>
          <cell r="D2600">
            <v>11.96</v>
          </cell>
        </row>
        <row r="2601">
          <cell r="A2601" t="str">
            <v>1917709</v>
          </cell>
          <cell r="B2601" t="str">
            <v>Dragagem de material de 1ª categoria com escavadeira hidráulica - capacidade de caçamba de 1,56 m³ - caminho de serviço pavimentado - DMT 400 a 600 m</v>
          </cell>
          <cell r="C2601" t="str">
            <v>m³</v>
          </cell>
          <cell r="D2601">
            <v>9.0299999999999994</v>
          </cell>
        </row>
        <row r="2602">
          <cell r="A2602" t="str">
            <v>1917707</v>
          </cell>
          <cell r="B2602" t="str">
            <v>Dragagem de material de 1ª categoria com escavadeira hidráulica - capacidade de caçamba de 1,56 m³ - caminho de serviço pavimentado - DMT 50 a 200 m</v>
          </cell>
          <cell r="C2602" t="str">
            <v>m³</v>
          </cell>
          <cell r="D2602">
            <v>7.8</v>
          </cell>
        </row>
        <row r="2603">
          <cell r="A2603" t="str">
            <v>1917710</v>
          </cell>
          <cell r="B2603" t="str">
            <v>Dragagem de material de 1ª categoria com escavadeira hidráulica - capacidade de caçamba de 1,56 m³ - caminho de serviço pavimentado - DMT 600 a 800 m</v>
          </cell>
          <cell r="C2603" t="str">
            <v>m³</v>
          </cell>
          <cell r="D2603">
            <v>9.1999999999999993</v>
          </cell>
        </row>
        <row r="2604">
          <cell r="A2604" t="str">
            <v>1917711</v>
          </cell>
          <cell r="B2604" t="str">
            <v>Dragagem de material de 1ª categoria com escavadeira hidráulica - capacidade de caçamba de 1,56 m³ - caminho de serviço pavimentado - DMT 800 a 1.000 m</v>
          </cell>
          <cell r="C2604" t="str">
            <v>m³</v>
          </cell>
          <cell r="D2604">
            <v>9.3800000000000008</v>
          </cell>
        </row>
        <row r="2605">
          <cell r="A2605" t="str">
            <v>1917680</v>
          </cell>
          <cell r="B2605" t="str">
            <v>Dragagem de material de 1ª categoria com escavadeira hidráulica - capacidade de caçamba de 1,56 m³ - DMT 0 a 50 m</v>
          </cell>
          <cell r="C2605" t="str">
            <v>m³</v>
          </cell>
          <cell r="D2605">
            <v>2.5499999999999998</v>
          </cell>
        </row>
        <row r="2606">
          <cell r="A2606" t="str">
            <v>1901607</v>
          </cell>
          <cell r="B2606" t="str">
            <v>Dragagem de material de 1ª categoria com escavadeira hidráulica sobre pontão flutuante - capacidade da caçamba de 1,56 m³ - transporte com batelão sem propulsão com capacidade de 100 t - DMT 0 a 300 m</v>
          </cell>
          <cell r="C2606" t="str">
            <v>m³</v>
          </cell>
          <cell r="D2606">
            <v>14.28</v>
          </cell>
        </row>
        <row r="2607">
          <cell r="A2607" t="str">
            <v>1901611</v>
          </cell>
          <cell r="B2607" t="str">
            <v>Dragagem de material de 1ª categoria com escavadeira hidráulica sobre pontão flutuante - capacidade da caçamba de 1,56 m³ - transporte com batelão sem propulsão com capacidade de 100 t - DMT 1.200 a 1.500 m</v>
          </cell>
          <cell r="C2607" t="str">
            <v>m³</v>
          </cell>
          <cell r="D2607">
            <v>17.98</v>
          </cell>
        </row>
        <row r="2608">
          <cell r="A2608" t="str">
            <v>1901612</v>
          </cell>
          <cell r="B2608" t="str">
            <v>Dragagem de material de 1ª categoria com escavadeira hidráulica sobre pontão flutuante - capacidade da caçamba de 1,56 m³ - transporte com batelão sem propulsão com capacidade de 100 t - DMT 1.500 a 1.800 m</v>
          </cell>
          <cell r="C2608" t="str">
            <v>m³</v>
          </cell>
          <cell r="D2608">
            <v>18.399999999999999</v>
          </cell>
        </row>
        <row r="2609">
          <cell r="A2609" t="str">
            <v>1901613</v>
          </cell>
          <cell r="B2609" t="str">
            <v>Dragagem de material de 1ª categoria com escavadeira hidráulica sobre pontão flutuante - capacidade da caçamba de 1,56 m³ - transporte com batelão sem propulsão com capacidade de 100 t - DMT 1.800 a 2.100 m</v>
          </cell>
          <cell r="C2609" t="str">
            <v>m³</v>
          </cell>
          <cell r="D2609">
            <v>18.72</v>
          </cell>
        </row>
        <row r="2610">
          <cell r="A2610" t="str">
            <v>1901614</v>
          </cell>
          <cell r="B2610" t="str">
            <v>Dragagem de material de 1ª categoria com escavadeira hidráulica sobre pontão flutuante - capacidade da caçamba de 1,56 m³ - transporte com batelão sem propulsão com capacidade de 100 t - DMT 2.100 a 2.400 m</v>
          </cell>
          <cell r="C2610" t="str">
            <v>m³</v>
          </cell>
          <cell r="D2610">
            <v>19.04</v>
          </cell>
        </row>
        <row r="2611">
          <cell r="A2611" t="str">
            <v>1901615</v>
          </cell>
          <cell r="B2611" t="str">
            <v>Dragagem de material de 1ª categoria com escavadeira hidráulica sobre pontão flutuante - capacidade da caçamba de 1,56 m³ - transporte com batelão sem propulsão com capacidade de 100 t - DMT 2.400 a 2.700 m</v>
          </cell>
          <cell r="C2611" t="str">
            <v>m³</v>
          </cell>
          <cell r="D2611">
            <v>19.46</v>
          </cell>
        </row>
        <row r="2612">
          <cell r="A2612" t="str">
            <v>1901616</v>
          </cell>
          <cell r="B2612" t="str">
            <v>Dragagem de material de 1ª categoria com escavadeira hidráulica sobre pontão flutuante - capacidade da caçamba de 1,56 m³ - transporte com batelão sem propulsão com capacidade de 100 t - DMT 2.700 a 3.000 m</v>
          </cell>
          <cell r="C2612" t="str">
            <v>m³</v>
          </cell>
          <cell r="D2612">
            <v>19.78</v>
          </cell>
        </row>
        <row r="2613">
          <cell r="A2613" t="str">
            <v>1901608</v>
          </cell>
          <cell r="B2613" t="str">
            <v>Dragagem de material de 1ª categoria com escavadeira hidráulica sobre pontão flutuante - capacidade da caçamba de 1,56 m³ - transporte com batelão sem propulsão com capacidade de 100 t - DMT 300 a 600 m</v>
          </cell>
          <cell r="C2613" t="str">
            <v>m³</v>
          </cell>
          <cell r="D2613">
            <v>14.78</v>
          </cell>
        </row>
        <row r="2614">
          <cell r="A2614" t="str">
            <v>1901609</v>
          </cell>
          <cell r="B2614" t="str">
            <v>Dragagem de material de 1ª categoria com escavadeira hidráulica sobre pontão flutuante - capacidade da caçamba de 1,56 m³ - transporte com batelão sem propulsão com capacidade de 100 t - DMT 600 a 900 m</v>
          </cell>
          <cell r="C2614" t="str">
            <v>m³</v>
          </cell>
          <cell r="D2614">
            <v>15.2</v>
          </cell>
        </row>
        <row r="2615">
          <cell r="A2615" t="str">
            <v>1901610</v>
          </cell>
          <cell r="B2615" t="str">
            <v>Dragagem de material de 1ª categoria com escavadeira hidráulica sobre pontão flutuante - capacidade da caçamba de 1,56 m³ - transporte com batelão sem propulsão com capacidade de 100 t - DMT 900 a 1.200 m</v>
          </cell>
          <cell r="C2615" t="str">
            <v>m³</v>
          </cell>
          <cell r="D2615">
            <v>17.66</v>
          </cell>
        </row>
        <row r="2616">
          <cell r="A2616" t="str">
            <v>1901617</v>
          </cell>
          <cell r="B2616" t="str">
            <v>Dragagem de material de 1ª categoria com escavadeira hidráulica sobre pontão flutuante - capacidade da caçamba de 1,56 m³ - transporte com batelão sem propulsão com capacidade de 100 t - DMT de 3.000 m</v>
          </cell>
          <cell r="C2616" t="str">
            <v>m³</v>
          </cell>
          <cell r="D2616">
            <v>19.989999999999998</v>
          </cell>
        </row>
        <row r="2617">
          <cell r="A2617" t="str">
            <v>1917037</v>
          </cell>
          <cell r="B2617" t="str">
            <v>Dragagem de silte com draga hopper - capacidade da cisterna de 1.000 m³ - DMT de 1.500 a 1.800 m</v>
          </cell>
          <cell r="C2617" t="str">
            <v>m³</v>
          </cell>
          <cell r="D2617">
            <v>21.81</v>
          </cell>
        </row>
        <row r="2618">
          <cell r="A2618" t="str">
            <v>1917038</v>
          </cell>
          <cell r="B2618" t="str">
            <v>Dragagem de silte com draga hopper - capacidade da cisterna de 1.000 m³ - DMT de 1.800 a 2.100 m</v>
          </cell>
          <cell r="C2618" t="str">
            <v>m³</v>
          </cell>
          <cell r="D2618">
            <v>22.55</v>
          </cell>
        </row>
        <row r="2619">
          <cell r="A2619" t="str">
            <v>1917039</v>
          </cell>
          <cell r="B2619" t="str">
            <v>Dragagem de silte com draga hopper - capacidade da cisterna de 1.000 m³ - DMT de 2.100 a 2.400 m</v>
          </cell>
          <cell r="C2619" t="str">
            <v>m³</v>
          </cell>
          <cell r="D2619">
            <v>23.3</v>
          </cell>
        </row>
        <row r="2620">
          <cell r="A2620" t="str">
            <v>1917040</v>
          </cell>
          <cell r="B2620" t="str">
            <v>Dragagem de silte com draga hopper - capacidade da cisterna de 1.000 m³ - DMT de 2.400 a 2.700 m</v>
          </cell>
          <cell r="C2620" t="str">
            <v>m³</v>
          </cell>
          <cell r="D2620">
            <v>24.09</v>
          </cell>
        </row>
        <row r="2621">
          <cell r="A2621" t="str">
            <v>1917041</v>
          </cell>
          <cell r="B2621" t="str">
            <v>Dragagem de silte com draga hopper - capacidade da cisterna de 1.000 m³ - DMT de 2.700 a 3.000 m</v>
          </cell>
          <cell r="C2621" t="str">
            <v>m³</v>
          </cell>
          <cell r="D2621">
            <v>24.93</v>
          </cell>
        </row>
        <row r="2622">
          <cell r="A2622" t="str">
            <v>1917042</v>
          </cell>
          <cell r="B2622" t="str">
            <v>Dragagem de silte com draga hopper - capacidade da cisterna de 1.000 m³ - DMT de 3.000 m</v>
          </cell>
          <cell r="C2622" t="str">
            <v>m³</v>
          </cell>
          <cell r="D2622">
            <v>25.37</v>
          </cell>
        </row>
        <row r="2623">
          <cell r="A2623" t="str">
            <v>1901619</v>
          </cell>
          <cell r="B2623" t="str">
            <v>Dragagem de silte com draga hopper - capacidade da cisterna de 10.000 m³ - DMT de 1.500 a 1.800 m</v>
          </cell>
          <cell r="C2623" t="str">
            <v>m³</v>
          </cell>
          <cell r="D2623">
            <v>11.35</v>
          </cell>
        </row>
        <row r="2624">
          <cell r="A2624" t="str">
            <v>1901620</v>
          </cell>
          <cell r="B2624" t="str">
            <v>Dragagem de silte com draga hopper - capacidade da cisterna de 10.000 m³ - DMT de 1.800 a 2.100 m</v>
          </cell>
          <cell r="C2624" t="str">
            <v>m³</v>
          </cell>
          <cell r="D2624">
            <v>11.56</v>
          </cell>
        </row>
        <row r="2625">
          <cell r="A2625" t="str">
            <v>1901621</v>
          </cell>
          <cell r="B2625" t="str">
            <v>Dragagem de silte com draga hopper - capacidade da cisterna de 10.000 m³ - DMT de 2.100 a 2.400 m</v>
          </cell>
          <cell r="C2625" t="str">
            <v>m³</v>
          </cell>
          <cell r="D2625">
            <v>11.77</v>
          </cell>
        </row>
        <row r="2626">
          <cell r="A2626" t="str">
            <v>1901622</v>
          </cell>
          <cell r="B2626" t="str">
            <v>Dragagem de silte com draga hopper - capacidade da cisterna de 10.000 m³ - DMT de 2.400 a 2.700 m</v>
          </cell>
          <cell r="C2626" t="str">
            <v>m³</v>
          </cell>
          <cell r="D2626">
            <v>11.99</v>
          </cell>
        </row>
        <row r="2627">
          <cell r="A2627" t="str">
            <v>1901623</v>
          </cell>
          <cell r="B2627" t="str">
            <v>Dragagem de silte com draga hopper - capacidade da cisterna de 10.000 m³ - DMT de 2.700 a 3.000 m</v>
          </cell>
          <cell r="C2627" t="str">
            <v>m³</v>
          </cell>
          <cell r="D2627">
            <v>12.22</v>
          </cell>
        </row>
        <row r="2628">
          <cell r="A2628" t="str">
            <v>1901618</v>
          </cell>
          <cell r="B2628" t="str">
            <v>Dragagem de silte com draga hopper - capacidade da cisterna de 10.000 m³ - DMT de 3.000 m</v>
          </cell>
          <cell r="C2628" t="str">
            <v>m³</v>
          </cell>
          <cell r="D2628">
            <v>12.35</v>
          </cell>
        </row>
        <row r="2629">
          <cell r="A2629" t="str">
            <v>1901625</v>
          </cell>
          <cell r="B2629" t="str">
            <v>Dragagem de silte com draga hopper - capacidade da cisterna de 15.000 m³ - DMT de 1.500 a 1.800 m</v>
          </cell>
          <cell r="C2629" t="str">
            <v>m³</v>
          </cell>
          <cell r="D2629">
            <v>13.59</v>
          </cell>
        </row>
        <row r="2630">
          <cell r="A2630" t="str">
            <v>1901626</v>
          </cell>
          <cell r="B2630" t="str">
            <v>Dragagem de silte com draga hopper - capacidade da cisterna de 15.000 m³ - DMT de 1.800 a 2.100 m</v>
          </cell>
          <cell r="C2630" t="str">
            <v>m³</v>
          </cell>
          <cell r="D2630">
            <v>13.78</v>
          </cell>
        </row>
        <row r="2631">
          <cell r="A2631" t="str">
            <v>1901627</v>
          </cell>
          <cell r="B2631" t="str">
            <v>Dragagem de silte com draga hopper - capacidade da cisterna de 15.000 m³ - DMT de 2.100 a 2.400 m</v>
          </cell>
          <cell r="C2631" t="str">
            <v>m³</v>
          </cell>
          <cell r="D2631">
            <v>13.98</v>
          </cell>
        </row>
        <row r="2632">
          <cell r="A2632" t="str">
            <v>1901628</v>
          </cell>
          <cell r="B2632" t="str">
            <v>Dragagem de silte com draga hopper - capacidade da cisterna de 15.000 m³ - DMT de 2.400 a 2.700 m</v>
          </cell>
          <cell r="C2632" t="str">
            <v>m³</v>
          </cell>
          <cell r="D2632">
            <v>14.19</v>
          </cell>
        </row>
        <row r="2633">
          <cell r="A2633" t="str">
            <v>1901629</v>
          </cell>
          <cell r="B2633" t="str">
            <v>Dragagem de silte com draga hopper - capacidade da cisterna de 15.000 m³ - DMT de 2.700 a 3.000 m</v>
          </cell>
          <cell r="C2633" t="str">
            <v>m³</v>
          </cell>
          <cell r="D2633">
            <v>14.41</v>
          </cell>
        </row>
        <row r="2634">
          <cell r="A2634" t="str">
            <v>1901624</v>
          </cell>
          <cell r="B2634" t="str">
            <v>Dragagem de silte com draga hopper - capacidade da cisterna de 15.000 m³ - DMT de 3.000 m</v>
          </cell>
          <cell r="C2634" t="str">
            <v>m³</v>
          </cell>
          <cell r="D2634">
            <v>14.53</v>
          </cell>
        </row>
        <row r="2635">
          <cell r="A2635" t="str">
            <v>1917073</v>
          </cell>
          <cell r="B2635" t="str">
            <v>Dragagem de silte com draga hopper - capacidade da cisterna de 2.000 m³ - DMT de 1.500 a 1.800 m</v>
          </cell>
          <cell r="C2635" t="str">
            <v>m³</v>
          </cell>
          <cell r="D2635">
            <v>14.8</v>
          </cell>
        </row>
        <row r="2636">
          <cell r="A2636" t="str">
            <v>1917074</v>
          </cell>
          <cell r="B2636" t="str">
            <v>Dragagem de silte com draga hopper - capacidade da cisterna de 2.000 m³ - DMT de 1.800 a 2.100 m</v>
          </cell>
          <cell r="C2636" t="str">
            <v>m³</v>
          </cell>
          <cell r="D2636">
            <v>15.25</v>
          </cell>
        </row>
        <row r="2637">
          <cell r="A2637" t="str">
            <v>1917075</v>
          </cell>
          <cell r="B2637" t="str">
            <v>Dragagem de silte com draga hopper - capacidade da cisterna de 2.000 m³ - DMT de 2.100 a 2.400 m</v>
          </cell>
          <cell r="C2637" t="str">
            <v>m³</v>
          </cell>
          <cell r="D2637">
            <v>15.71</v>
          </cell>
        </row>
        <row r="2638">
          <cell r="A2638" t="str">
            <v>1917076</v>
          </cell>
          <cell r="B2638" t="str">
            <v>Dragagem de silte com draga hopper - capacidade da cisterna de 2.000 m³ - DMT de 2.400 a 2.700 m</v>
          </cell>
          <cell r="C2638" t="str">
            <v>m³</v>
          </cell>
          <cell r="D2638">
            <v>16.190000000000001</v>
          </cell>
        </row>
        <row r="2639">
          <cell r="A2639" t="str">
            <v>1917077</v>
          </cell>
          <cell r="B2639" t="str">
            <v>Dragagem de silte com draga hopper - capacidade da cisterna de 2.000 m³ - DMT de 2.700 a 3.000 m</v>
          </cell>
          <cell r="C2639" t="str">
            <v>m³</v>
          </cell>
          <cell r="D2639">
            <v>16.7</v>
          </cell>
        </row>
        <row r="2640">
          <cell r="A2640" t="str">
            <v>1917078</v>
          </cell>
          <cell r="B2640" t="str">
            <v>Dragagem de silte com draga hopper - capacidade da cisterna de 2.000 m³ - DMT de 3.000 m</v>
          </cell>
          <cell r="C2640" t="str">
            <v>m³</v>
          </cell>
          <cell r="D2640">
            <v>16.97</v>
          </cell>
        </row>
        <row r="2641">
          <cell r="A2641" t="str">
            <v>1901631</v>
          </cell>
          <cell r="B2641" t="str">
            <v>Dragagem de silte com draga hopper - capacidade da cisterna de 20.000 m³ - DMT de 1.500 a 1.800 m</v>
          </cell>
          <cell r="C2641" t="str">
            <v>m³</v>
          </cell>
          <cell r="D2641">
            <v>15.99</v>
          </cell>
        </row>
        <row r="2642">
          <cell r="A2642" t="str">
            <v>1901632</v>
          </cell>
          <cell r="B2642" t="str">
            <v>Dragagem de silte com draga hopper - capacidade da cisterna de 20.000 m³ - DMT de 1.800 a 2.100 m</v>
          </cell>
          <cell r="C2642" t="str">
            <v>m³</v>
          </cell>
          <cell r="D2642">
            <v>16.18</v>
          </cell>
        </row>
        <row r="2643">
          <cell r="A2643" t="str">
            <v>1901633</v>
          </cell>
          <cell r="B2643" t="str">
            <v>Dragagem de silte com draga hopper - capacidade da cisterna de 20.000 m³ - DMT de 2.100 a 2.400 m</v>
          </cell>
          <cell r="C2643" t="str">
            <v>m³</v>
          </cell>
          <cell r="D2643">
            <v>16.37</v>
          </cell>
        </row>
        <row r="2644">
          <cell r="A2644" t="str">
            <v>1901634</v>
          </cell>
          <cell r="B2644" t="str">
            <v>Dragagem de silte com draga hopper - capacidade da cisterna de 20.000 m³ - DMT de 2.400 a 2.700 m</v>
          </cell>
          <cell r="C2644" t="str">
            <v>m³</v>
          </cell>
          <cell r="D2644">
            <v>16.579999999999998</v>
          </cell>
        </row>
        <row r="2645">
          <cell r="A2645" t="str">
            <v>1901635</v>
          </cell>
          <cell r="B2645" t="str">
            <v>Dragagem de silte com draga hopper - capacidade da cisterna de 20.000 m³ - DMT de 2.700 a 3.000 m</v>
          </cell>
          <cell r="C2645" t="str">
            <v>m³</v>
          </cell>
          <cell r="D2645">
            <v>16.79</v>
          </cell>
        </row>
        <row r="2646">
          <cell r="A2646" t="str">
            <v>1901630</v>
          </cell>
          <cell r="B2646" t="str">
            <v>Dragagem de silte com draga hopper - capacidade da cisterna de 20.000 m³ - DMT de 3.000 m</v>
          </cell>
          <cell r="C2646" t="str">
            <v>m³</v>
          </cell>
          <cell r="D2646">
            <v>16.91</v>
          </cell>
        </row>
        <row r="2647">
          <cell r="A2647" t="str">
            <v>1917109</v>
          </cell>
          <cell r="B2647" t="str">
            <v>Dragagem de silte com draga hopper - capacidade da cisterna de 3.000 m³ - DMT de 1.500 a 1.800 m</v>
          </cell>
          <cell r="C2647" t="str">
            <v>m³</v>
          </cell>
          <cell r="D2647">
            <v>13.33</v>
          </cell>
        </row>
        <row r="2648">
          <cell r="A2648" t="str">
            <v>1917110</v>
          </cell>
          <cell r="B2648" t="str">
            <v>Dragagem de silte com draga hopper - capacidade da cisterna de 3.000 m³ - DMT de 1.800 a 2.100 m</v>
          </cell>
          <cell r="C2648" t="str">
            <v>m³</v>
          </cell>
          <cell r="D2648">
            <v>13.69</v>
          </cell>
        </row>
        <row r="2649">
          <cell r="A2649" t="str">
            <v>1917111</v>
          </cell>
          <cell r="B2649" t="str">
            <v>Dragagem de silte com draga hopper - capacidade da cisterna de 3.000 m³ - DMT de 2.100 a 2.400 m</v>
          </cell>
          <cell r="C2649" t="str">
            <v>m³</v>
          </cell>
          <cell r="D2649">
            <v>14.06</v>
          </cell>
        </row>
        <row r="2650">
          <cell r="A2650" t="str">
            <v>1917112</v>
          </cell>
          <cell r="B2650" t="str">
            <v>Dragagem de silte com draga hopper - capacidade da cisterna de 3.000 m³ - DMT de 2.400 a 2.700 m</v>
          </cell>
          <cell r="C2650" t="str">
            <v>m³</v>
          </cell>
          <cell r="D2650">
            <v>14.45</v>
          </cell>
        </row>
        <row r="2651">
          <cell r="A2651" t="str">
            <v>1917113</v>
          </cell>
          <cell r="B2651" t="str">
            <v>Dragagem de silte com draga hopper - capacidade da cisterna de 3.000 m³ - DMT de 2.700 a 3.000 m</v>
          </cell>
          <cell r="C2651" t="str">
            <v>m³</v>
          </cell>
          <cell r="D2651">
            <v>14.86</v>
          </cell>
        </row>
        <row r="2652">
          <cell r="A2652" t="str">
            <v>1917114</v>
          </cell>
          <cell r="B2652" t="str">
            <v>Dragagem de silte com draga hopper - capacidade da cisterna de 3.000 m³ - DMT de 3.000 m</v>
          </cell>
          <cell r="C2652" t="str">
            <v>m³</v>
          </cell>
          <cell r="D2652">
            <v>15.09</v>
          </cell>
        </row>
        <row r="2653">
          <cell r="A2653" t="str">
            <v>1917145</v>
          </cell>
          <cell r="B2653" t="str">
            <v>Dragagem de silte com draga hopper - capacidade da cisterna de 4.000 m³ - DMT de 1.500 a 1.800 m</v>
          </cell>
          <cell r="C2653" t="str">
            <v>m³</v>
          </cell>
          <cell r="D2653">
            <v>12.38</v>
          </cell>
        </row>
        <row r="2654">
          <cell r="A2654" t="str">
            <v>1917146</v>
          </cell>
          <cell r="B2654" t="str">
            <v>Dragagem de silte com draga hopper - capacidade da cisterna de 4.000 m³ - DMT de 1.800 a 2.100 m</v>
          </cell>
          <cell r="C2654" t="str">
            <v>m³</v>
          </cell>
          <cell r="D2654">
            <v>12.69</v>
          </cell>
        </row>
        <row r="2655">
          <cell r="A2655" t="str">
            <v>1917147</v>
          </cell>
          <cell r="B2655" t="str">
            <v>Dragagem de silte com draga hopper - capacidade da cisterna de 4.000 m³ - DMT de 2.100 a 2.400 m</v>
          </cell>
          <cell r="C2655" t="str">
            <v>m³</v>
          </cell>
          <cell r="D2655">
            <v>13.02</v>
          </cell>
        </row>
        <row r="2656">
          <cell r="A2656" t="str">
            <v>1917148</v>
          </cell>
          <cell r="B2656" t="str">
            <v>Dragagem de silte com draga hopper - capacidade da cisterna de 4.000 m³ - DMT de 2.400 a 2.700 m</v>
          </cell>
          <cell r="C2656" t="str">
            <v>m³</v>
          </cell>
          <cell r="D2656">
            <v>13.36</v>
          </cell>
        </row>
        <row r="2657">
          <cell r="A2657" t="str">
            <v>1917149</v>
          </cell>
          <cell r="B2657" t="str">
            <v>Dragagem de silte com draga hopper - capacidade da cisterna de 4.000 m³ - DMT de 2.700 a 3.000 m</v>
          </cell>
          <cell r="C2657" t="str">
            <v>m³</v>
          </cell>
          <cell r="D2657">
            <v>13.72</v>
          </cell>
        </row>
        <row r="2658">
          <cell r="A2658" t="str">
            <v>1917150</v>
          </cell>
          <cell r="B2658" t="str">
            <v>Dragagem de silte com draga hopper - capacidade da cisterna de 4.000 m³ - DMT de 3.000 m</v>
          </cell>
          <cell r="C2658" t="str">
            <v>m³</v>
          </cell>
          <cell r="D2658">
            <v>13.91</v>
          </cell>
        </row>
        <row r="2659">
          <cell r="A2659" t="str">
            <v>1917181</v>
          </cell>
          <cell r="B2659" t="str">
            <v>Dragagem de silte com draga hopper - capacidade da cisterna de 5.000 m³ - DMT de 1.500 a 1.800 m</v>
          </cell>
          <cell r="C2659" t="str">
            <v>m³</v>
          </cell>
          <cell r="D2659">
            <v>12.78</v>
          </cell>
        </row>
        <row r="2660">
          <cell r="A2660" t="str">
            <v>1917182</v>
          </cell>
          <cell r="B2660" t="str">
            <v>Dragagem de silte com draga hopper - capacidade da cisterna de 5.000 m³ - DMT de 1.800 a 2.100 m</v>
          </cell>
          <cell r="C2660" t="str">
            <v>m³</v>
          </cell>
          <cell r="D2660">
            <v>13.06</v>
          </cell>
        </row>
        <row r="2661">
          <cell r="A2661" t="str">
            <v>1917183</v>
          </cell>
          <cell r="B2661" t="str">
            <v>Dragagem de silte com draga hopper - capacidade da cisterna de 5.000 m³ - DMT de 2.100 a 2.400 m</v>
          </cell>
          <cell r="C2661" t="str">
            <v>m³</v>
          </cell>
          <cell r="D2661">
            <v>13.34</v>
          </cell>
        </row>
        <row r="2662">
          <cell r="A2662" t="str">
            <v>1917184</v>
          </cell>
          <cell r="B2662" t="str">
            <v>Dragagem de silte com draga hopper - capacidade da cisterna de 5.000 m³ - DMT de 2.400 a 2.700 m</v>
          </cell>
          <cell r="C2662" t="str">
            <v>m³</v>
          </cell>
          <cell r="D2662">
            <v>13.64</v>
          </cell>
        </row>
        <row r="2663">
          <cell r="A2663" t="str">
            <v>1917185</v>
          </cell>
          <cell r="B2663" t="str">
            <v>Dragagem de silte com draga hopper - capacidade da cisterna de 5.000 m³ - DMT de 2.700 a 3.000 m</v>
          </cell>
          <cell r="C2663" t="str">
            <v>m³</v>
          </cell>
          <cell r="D2663">
            <v>13.97</v>
          </cell>
        </row>
        <row r="2664">
          <cell r="A2664" t="str">
            <v>1917186</v>
          </cell>
          <cell r="B2664" t="str">
            <v>Dragagem de silte com draga hopper - capacidade da cisterna de 5.000 m³ - DMT de 3.000 m</v>
          </cell>
          <cell r="C2664" t="str">
            <v>m³</v>
          </cell>
          <cell r="D2664">
            <v>14.13</v>
          </cell>
        </row>
        <row r="2665">
          <cell r="A2665" t="str">
            <v>1917001</v>
          </cell>
          <cell r="B2665" t="str">
            <v>Dragagem de silte com draga hopper - capacidade da cisterna de 750 m³ - DMT de 1.500 a 1.800 m</v>
          </cell>
          <cell r="C2665" t="str">
            <v>m³</v>
          </cell>
          <cell r="D2665">
            <v>29.1</v>
          </cell>
        </row>
        <row r="2666">
          <cell r="A2666" t="str">
            <v>1917002</v>
          </cell>
          <cell r="B2666" t="str">
            <v>Dragagem de silte com draga hopper - capacidade da cisterna de 750 m³ - DMT de 1.800 a 2.100 m</v>
          </cell>
          <cell r="C2666" t="str">
            <v>m³</v>
          </cell>
          <cell r="D2666">
            <v>30.16</v>
          </cell>
        </row>
        <row r="2667">
          <cell r="A2667" t="str">
            <v>1917003</v>
          </cell>
          <cell r="B2667" t="str">
            <v>Dragagem de silte com draga hopper - capacidade da cisterna de 750 m³ - DMT de 2.100 a 2.400 m</v>
          </cell>
          <cell r="C2667" t="str">
            <v>m³</v>
          </cell>
          <cell r="D2667">
            <v>31.24</v>
          </cell>
        </row>
        <row r="2668">
          <cell r="A2668" t="str">
            <v>1917004</v>
          </cell>
          <cell r="B2668" t="str">
            <v>Dragagem de silte com draga hopper - capacidade da cisterna de 750 m³ - DMT de 2.400 a 2.700 m</v>
          </cell>
          <cell r="C2668" t="str">
            <v>m³</v>
          </cell>
          <cell r="D2668">
            <v>32.39</v>
          </cell>
        </row>
        <row r="2669">
          <cell r="A2669" t="str">
            <v>1917005</v>
          </cell>
          <cell r="B2669" t="str">
            <v>Dragagem de silte com draga hopper - capacidade da cisterna de 750 m³ - DMT de 2.700 a 3.000 m</v>
          </cell>
          <cell r="C2669" t="str">
            <v>m³</v>
          </cell>
          <cell r="D2669">
            <v>33.590000000000003</v>
          </cell>
        </row>
        <row r="2670">
          <cell r="A2670" t="str">
            <v>1917006</v>
          </cell>
          <cell r="B2670" t="str">
            <v>Dragagem de silte com draga hopper - capacidade da cisterna de 750 m³ - DMT de 3.000 m</v>
          </cell>
          <cell r="C2670" t="str">
            <v>m³</v>
          </cell>
          <cell r="D2670">
            <v>34.229999999999997</v>
          </cell>
        </row>
        <row r="2671">
          <cell r="A2671" t="str">
            <v>2009619</v>
          </cell>
          <cell r="B2671" t="str">
            <v>Alvenaria de blocos de concreto 19 x 19 x 39 cm com espessura de 20 cm - areia comercial</v>
          </cell>
          <cell r="C2671" t="str">
            <v>m²</v>
          </cell>
          <cell r="D2671">
            <v>130.12</v>
          </cell>
        </row>
        <row r="2672">
          <cell r="A2672" t="str">
            <v>2009618</v>
          </cell>
          <cell r="B2672" t="str">
            <v>Alvenaria de blocos de concreto 19 x 19 x 39 cm com espessura de 20 cm - areia extraída</v>
          </cell>
          <cell r="C2672" t="str">
            <v>m²</v>
          </cell>
          <cell r="D2672">
            <v>128.22</v>
          </cell>
        </row>
        <row r="2673">
          <cell r="A2673" t="str">
            <v>2003866</v>
          </cell>
          <cell r="B2673" t="str">
            <v>Aplicação de geotêxtil não-tecido agulhado com resistência à tração longitudinal de 14 kN/m</v>
          </cell>
          <cell r="C2673" t="str">
            <v>m²</v>
          </cell>
          <cell r="D2673">
            <v>7.58</v>
          </cell>
        </row>
        <row r="2674">
          <cell r="A2674" t="str">
            <v>2003867</v>
          </cell>
          <cell r="B2674" t="str">
            <v>Aplicação de geotêxtil não-tecido agulhado com resistência à tração longitudinal de 31 kN/m</v>
          </cell>
          <cell r="C2674" t="str">
            <v>m²</v>
          </cell>
          <cell r="D2674">
            <v>16.920000000000002</v>
          </cell>
        </row>
        <row r="2675">
          <cell r="A2675" t="str">
            <v>2003622</v>
          </cell>
          <cell r="B2675" t="str">
            <v>Boca de lobo combinada - chapéu e grelha simples - BLC 01 - areia e brita comerciais</v>
          </cell>
          <cell r="C2675" t="str">
            <v>un</v>
          </cell>
          <cell r="D2675">
            <v>2494.83</v>
          </cell>
        </row>
        <row r="2676">
          <cell r="A2676" t="str">
            <v>2003621</v>
          </cell>
          <cell r="B2676" t="str">
            <v>Boca de lobo combinada - chapéu e grelha simples - BLC 01 - areia extraída e brita produzida</v>
          </cell>
          <cell r="C2676" t="str">
            <v>un</v>
          </cell>
          <cell r="D2676">
            <v>2386.0100000000002</v>
          </cell>
        </row>
        <row r="2677">
          <cell r="A2677" t="str">
            <v>2003624</v>
          </cell>
          <cell r="B2677" t="str">
            <v>Boca de lobo combinada - chapéu e grelha simples - BLC 02 - areia e brita comerciais</v>
          </cell>
          <cell r="C2677" t="str">
            <v>un</v>
          </cell>
          <cell r="D2677">
            <v>2916.45</v>
          </cell>
        </row>
        <row r="2678">
          <cell r="A2678" t="str">
            <v>2003623</v>
          </cell>
          <cell r="B2678" t="str">
            <v>Boca de lobo combinada - chapéu e grelha simples - BLC 02 - areia extraída e brita produzida</v>
          </cell>
          <cell r="C2678" t="str">
            <v>un</v>
          </cell>
          <cell r="D2678">
            <v>2795.71</v>
          </cell>
        </row>
        <row r="2679">
          <cell r="A2679" t="str">
            <v>2003634</v>
          </cell>
          <cell r="B2679" t="str">
            <v>Boca de lobo dupla - grelha de concreto - BLDG 01 - areia e brita comerciais</v>
          </cell>
          <cell r="C2679" t="str">
            <v>un</v>
          </cell>
          <cell r="D2679">
            <v>1838.49</v>
          </cell>
        </row>
        <row r="2680">
          <cell r="A2680" t="str">
            <v>2003633</v>
          </cell>
          <cell r="B2680" t="str">
            <v>Boca de lobo dupla - grelha de concreto - BLDG 01 - areia extraída e brita produzida</v>
          </cell>
          <cell r="C2680" t="str">
            <v>un</v>
          </cell>
          <cell r="D2680">
            <v>1729.67</v>
          </cell>
        </row>
        <row r="2681">
          <cell r="A2681" t="str">
            <v>2003636</v>
          </cell>
          <cell r="B2681" t="str">
            <v>Boca de lobo dupla - grelha de concreto - BLDG 02 - areia e brita comerciais</v>
          </cell>
          <cell r="C2681" t="str">
            <v>un</v>
          </cell>
          <cell r="D2681">
            <v>2260.11</v>
          </cell>
        </row>
        <row r="2682">
          <cell r="A2682" t="str">
            <v>2003635</v>
          </cell>
          <cell r="B2682" t="str">
            <v>Boca de lobo dupla - grelha de concreto - BLDG 02 - areia extraída e brita produzida</v>
          </cell>
          <cell r="C2682" t="str">
            <v>un</v>
          </cell>
          <cell r="D2682">
            <v>2139.37</v>
          </cell>
        </row>
        <row r="2683">
          <cell r="A2683" t="str">
            <v>2003638</v>
          </cell>
          <cell r="B2683" t="str">
            <v>Boca de lobo dupla - grelha de concreto - BLDG 03 - areia e brita comerciais</v>
          </cell>
          <cell r="C2683" t="str">
            <v>un</v>
          </cell>
          <cell r="D2683">
            <v>2686.43</v>
          </cell>
        </row>
        <row r="2684">
          <cell r="A2684" t="str">
            <v>2003637</v>
          </cell>
          <cell r="B2684" t="str">
            <v>Boca de lobo dupla - grelha de concreto - BLDG 03 - areia extraída e brita produzida</v>
          </cell>
          <cell r="C2684" t="str">
            <v>un</v>
          </cell>
          <cell r="D2684">
            <v>2552.54</v>
          </cell>
        </row>
        <row r="2685">
          <cell r="A2685" t="str">
            <v>2003640</v>
          </cell>
          <cell r="B2685" t="str">
            <v>Boca de lobo dupla - grelha de concreto - BLDG 04 - areia e brita comerciais</v>
          </cell>
          <cell r="C2685" t="str">
            <v>un</v>
          </cell>
          <cell r="D2685">
            <v>3108.05</v>
          </cell>
        </row>
        <row r="2686">
          <cell r="A2686" t="str">
            <v>2003639</v>
          </cell>
          <cell r="B2686" t="str">
            <v>Boca de lobo dupla - grelha de concreto - BLDG 04 - areia extraída e brita produzida</v>
          </cell>
          <cell r="C2686" t="str">
            <v>un</v>
          </cell>
          <cell r="D2686">
            <v>2962.25</v>
          </cell>
        </row>
        <row r="2687">
          <cell r="A2687" t="str">
            <v>2003618</v>
          </cell>
          <cell r="B2687" t="str">
            <v>Boca de lobo simples - BLS 01 - areia e brita comerciais</v>
          </cell>
          <cell r="C2687" t="str">
            <v>un</v>
          </cell>
          <cell r="D2687">
            <v>1024.56</v>
          </cell>
        </row>
        <row r="2688">
          <cell r="A2688" t="str">
            <v>2003617</v>
          </cell>
          <cell r="B2688" t="str">
            <v>Boca de lobo simples - BLS 01 - areia extraída e brita produzida</v>
          </cell>
          <cell r="C2688" t="str">
            <v>un</v>
          </cell>
          <cell r="D2688">
            <v>964.71</v>
          </cell>
        </row>
        <row r="2689">
          <cell r="A2689" t="str">
            <v>2003620</v>
          </cell>
          <cell r="B2689" t="str">
            <v>Boca de lobo simples - BLS 02 - areia e brita comerciais</v>
          </cell>
          <cell r="C2689" t="str">
            <v>un</v>
          </cell>
          <cell r="D2689">
            <v>1281.96</v>
          </cell>
        </row>
        <row r="2690">
          <cell r="A2690" t="str">
            <v>2003619</v>
          </cell>
          <cell r="B2690" t="str">
            <v>Boca de lobo simples - BLS 02 - areia extraída e brita produzida</v>
          </cell>
          <cell r="C2690" t="str">
            <v>un</v>
          </cell>
          <cell r="D2690">
            <v>1214.8900000000001</v>
          </cell>
        </row>
        <row r="2691">
          <cell r="A2691" t="str">
            <v>2003626</v>
          </cell>
          <cell r="B2691" t="str">
            <v>Boca de lobo simples - grelha de concreto - BLSG 01 - areia e brita comerciais</v>
          </cell>
          <cell r="C2691" t="str">
            <v>un</v>
          </cell>
          <cell r="D2691">
            <v>954.69</v>
          </cell>
        </row>
        <row r="2692">
          <cell r="A2692" t="str">
            <v>2003625</v>
          </cell>
          <cell r="B2692" t="str">
            <v>Boca de lobo simples - grelha de concreto - BLSG 01 - areia extraída e brita produzida</v>
          </cell>
          <cell r="C2692" t="str">
            <v>un</v>
          </cell>
          <cell r="D2692">
            <v>894.83</v>
          </cell>
        </row>
        <row r="2693">
          <cell r="A2693" t="str">
            <v>2003628</v>
          </cell>
          <cell r="B2693" t="str">
            <v>Boca de lobo simples - grelha de concreto - BLSG 02 - areia e brita comerciais</v>
          </cell>
          <cell r="C2693" t="str">
            <v>un</v>
          </cell>
          <cell r="D2693">
            <v>1212.0899999999999</v>
          </cell>
        </row>
        <row r="2694">
          <cell r="A2694" t="str">
            <v>2003627</v>
          </cell>
          <cell r="B2694" t="str">
            <v>Boca de lobo simples - grelha de concreto - BLSG 02 - areia extraída e brita produzida</v>
          </cell>
          <cell r="C2694" t="str">
            <v>un</v>
          </cell>
          <cell r="D2694">
            <v>1145.01</v>
          </cell>
        </row>
        <row r="2695">
          <cell r="A2695" t="str">
            <v>2003630</v>
          </cell>
          <cell r="B2695" t="str">
            <v>Boca de lobo simples - grelha de concreto - BLSG 03 - areia e brita comerciais</v>
          </cell>
          <cell r="C2695" t="str">
            <v>un</v>
          </cell>
          <cell r="D2695">
            <v>1469.49</v>
          </cell>
        </row>
        <row r="2696">
          <cell r="A2696" t="str">
            <v>2003629</v>
          </cell>
          <cell r="B2696" t="str">
            <v>Boca de lobo simples - grelha de concreto - BLSG 03 - areia extraída e brita produzida</v>
          </cell>
          <cell r="C2696" t="str">
            <v>un</v>
          </cell>
          <cell r="D2696">
            <v>1395.19</v>
          </cell>
        </row>
        <row r="2697">
          <cell r="A2697" t="str">
            <v>2003632</v>
          </cell>
          <cell r="B2697" t="str">
            <v>Boca de lobo simples - grelha de concreto - BLSG 04 - areia e brita comerciais</v>
          </cell>
          <cell r="C2697" t="str">
            <v>un</v>
          </cell>
          <cell r="D2697">
            <v>1726.89</v>
          </cell>
        </row>
        <row r="2698">
          <cell r="A2698" t="str">
            <v>2003631</v>
          </cell>
          <cell r="B2698" t="str">
            <v>Boca de lobo simples - grelha de concreto - BLSG 04 - areia extraída e brita produzida</v>
          </cell>
          <cell r="C2698" t="str">
            <v>un</v>
          </cell>
          <cell r="D2698">
            <v>1645.37</v>
          </cell>
        </row>
        <row r="2699">
          <cell r="A2699" t="str">
            <v>2003599</v>
          </cell>
          <cell r="B2699" t="str">
            <v>Boca de saída para dreno longitudinal profundo - BSD 01 - tubo de concreto perfurado - areia e brita comerciais</v>
          </cell>
          <cell r="C2699" t="str">
            <v>un</v>
          </cell>
          <cell r="D2699">
            <v>204.19</v>
          </cell>
        </row>
        <row r="2700">
          <cell r="A2700" t="str">
            <v>2003598</v>
          </cell>
          <cell r="B2700" t="str">
            <v>Boca de saída para dreno longitudinal profundo - BSD 01 - tubo de concreto perfurado - areia extraída e brita produzida</v>
          </cell>
          <cell r="C2700" t="str">
            <v>un</v>
          </cell>
          <cell r="D2700">
            <v>181.33</v>
          </cell>
        </row>
        <row r="2701">
          <cell r="A2701" t="str">
            <v>2003919</v>
          </cell>
          <cell r="B2701" t="str">
            <v>Boca de saída para dreno longitudinal profundo - BSD 01 - tubo de PEAD - areia e brita comerciais</v>
          </cell>
          <cell r="C2701" t="str">
            <v>un</v>
          </cell>
          <cell r="D2701">
            <v>204.19</v>
          </cell>
        </row>
        <row r="2702">
          <cell r="A2702" t="str">
            <v>2003918</v>
          </cell>
          <cell r="B2702" t="str">
            <v>Boca de saída para dreno longitudinal profundo - BSD 01 - tubo de PEAD - areia extraída e brita produzida</v>
          </cell>
          <cell r="C2702" t="str">
            <v>un</v>
          </cell>
          <cell r="D2702">
            <v>181.33</v>
          </cell>
        </row>
        <row r="2703">
          <cell r="A2703" t="str">
            <v>2003601</v>
          </cell>
          <cell r="B2703" t="str">
            <v>Boca de saída para dreno longitudinal profundo - BSD 02 - tubo de concreto perfurado - areia e brita comerciais</v>
          </cell>
          <cell r="C2703" t="str">
            <v>un</v>
          </cell>
          <cell r="D2703">
            <v>256.14</v>
          </cell>
        </row>
        <row r="2704">
          <cell r="A2704" t="str">
            <v>2003600</v>
          </cell>
          <cell r="B2704" t="str">
            <v>Boca de saída para dreno longitudinal profundo - BSD 02 - tubo de concreto perfurado - areia extraída e brita produzida</v>
          </cell>
          <cell r="C2704" t="str">
            <v>un</v>
          </cell>
          <cell r="D2704">
            <v>226.25</v>
          </cell>
        </row>
        <row r="2705">
          <cell r="A2705" t="str">
            <v>2003921</v>
          </cell>
          <cell r="B2705" t="str">
            <v>Boca de saída para dreno longitudinal profundo - BSD 02 - tubo de PEAD - areia e brita comerciais</v>
          </cell>
          <cell r="C2705" t="str">
            <v>un</v>
          </cell>
          <cell r="D2705">
            <v>256.14</v>
          </cell>
        </row>
        <row r="2706">
          <cell r="A2706" t="str">
            <v>2003920</v>
          </cell>
          <cell r="B2706" t="str">
            <v>Boca de saída para dreno longitudinal profundo - BSD 02 - tubo de PEAD - areia extraída e brita produzida</v>
          </cell>
          <cell r="C2706" t="str">
            <v>un</v>
          </cell>
          <cell r="D2706">
            <v>226.25</v>
          </cell>
        </row>
        <row r="2707">
          <cell r="A2707" t="str">
            <v>2003616</v>
          </cell>
          <cell r="B2707" t="str">
            <v>Boca de saída para dreno sub-horizontal em material de 1ª categoria - BSD 04 - areia e brita comerciais</v>
          </cell>
          <cell r="C2707" t="str">
            <v>un</v>
          </cell>
          <cell r="D2707">
            <v>21.9</v>
          </cell>
        </row>
        <row r="2708">
          <cell r="A2708" t="str">
            <v>2003615</v>
          </cell>
          <cell r="B2708" t="str">
            <v>Boca de saída para dreno sub-horizontal em material de 1ª categoria - BSD 04 - areia extraída e brita produzida</v>
          </cell>
          <cell r="C2708" t="str">
            <v>un</v>
          </cell>
          <cell r="D2708">
            <v>18.670000000000002</v>
          </cell>
        </row>
        <row r="2709">
          <cell r="A2709" t="str">
            <v>2003927</v>
          </cell>
          <cell r="B2709" t="str">
            <v>Boca de saída para dreno sub-horizontal em material de 2ª categoria - BSD 04 - areia e brita comerciais</v>
          </cell>
          <cell r="C2709" t="str">
            <v>un</v>
          </cell>
          <cell r="D2709">
            <v>22.75</v>
          </cell>
        </row>
        <row r="2710">
          <cell r="A2710" t="str">
            <v>2003926</v>
          </cell>
          <cell r="B2710" t="str">
            <v>Boca de saída para dreno sub-horizontal em material de 2ª categoria - BSD 04 - areia extraída e brita produzida</v>
          </cell>
          <cell r="C2710" t="str">
            <v>un</v>
          </cell>
          <cell r="D2710">
            <v>19.53</v>
          </cell>
        </row>
        <row r="2711">
          <cell r="A2711" t="str">
            <v>2003613</v>
          </cell>
          <cell r="B2711" t="str">
            <v>Boca de saída para dreno subsuperficial - BSD 03 - areia e brita comerciais</v>
          </cell>
          <cell r="C2711" t="str">
            <v>un</v>
          </cell>
          <cell r="D2711">
            <v>146.15</v>
          </cell>
        </row>
        <row r="2712">
          <cell r="A2712" t="str">
            <v>2003612</v>
          </cell>
          <cell r="B2712" t="str">
            <v>Boca de saída para dreno subsuperficial - BSD 03 - areia extraída e brita produzida</v>
          </cell>
          <cell r="C2712" t="str">
            <v>un</v>
          </cell>
          <cell r="D2712">
            <v>132.08000000000001</v>
          </cell>
        </row>
        <row r="2713">
          <cell r="A2713" t="str">
            <v>2003477</v>
          </cell>
          <cell r="B2713" t="str">
            <v>Caixa coletora de sarjeta - CCS 200-60 A - com grelha de concreto - areia e brita comerciais</v>
          </cell>
          <cell r="C2713" t="str">
            <v>un</v>
          </cell>
          <cell r="D2713">
            <v>4633.37</v>
          </cell>
        </row>
        <row r="2714">
          <cell r="A2714" t="str">
            <v>2003476</v>
          </cell>
          <cell r="B2714" t="str">
            <v>Caixa coletora de sarjeta - CCS 200-60 A - com grelha de concreto - areia extraída e brita produzida</v>
          </cell>
          <cell r="C2714" t="str">
            <v>un</v>
          </cell>
          <cell r="D2714">
            <v>4248.83</v>
          </cell>
        </row>
        <row r="2715">
          <cell r="A2715" t="str">
            <v>2003517</v>
          </cell>
          <cell r="B2715" t="str">
            <v>Caixa coletora de sarjeta - CCS 200-60 B - com grelha de aço - areia e brita comerciais</v>
          </cell>
          <cell r="C2715" t="str">
            <v>un</v>
          </cell>
          <cell r="D2715">
            <v>4850.75</v>
          </cell>
        </row>
        <row r="2716">
          <cell r="A2716" t="str">
            <v>2003516</v>
          </cell>
          <cell r="B2716" t="str">
            <v>Caixa coletora de sarjeta - CCS 200-60 B - com grelha de aço - areia extraída e brita produzida</v>
          </cell>
          <cell r="C2716" t="str">
            <v>un</v>
          </cell>
          <cell r="D2716">
            <v>4476.9799999999996</v>
          </cell>
        </row>
        <row r="2717">
          <cell r="A2717" t="str">
            <v>2003479</v>
          </cell>
          <cell r="B2717" t="str">
            <v>Caixa coletora de sarjeta - CCS 200-80 A - com grelha de concreto - areia e brita comerciais</v>
          </cell>
          <cell r="C2717" t="str">
            <v>un</v>
          </cell>
          <cell r="D2717">
            <v>4603.6099999999997</v>
          </cell>
        </row>
        <row r="2718">
          <cell r="A2718" t="str">
            <v>2003478</v>
          </cell>
          <cell r="B2718" t="str">
            <v>Caixa coletora de sarjeta - CCS 200-80 A - com grelha de concreto - areia extraída e brita produzida</v>
          </cell>
          <cell r="C2718" t="str">
            <v>un</v>
          </cell>
          <cell r="D2718">
            <v>4225.53</v>
          </cell>
        </row>
        <row r="2719">
          <cell r="A2719" t="str">
            <v>2003519</v>
          </cell>
          <cell r="B2719" t="str">
            <v>Caixa coletora de sarjeta - CCS 200-80 B - com grelha de aço - areia e brita comerciais</v>
          </cell>
          <cell r="C2719" t="str">
            <v>un</v>
          </cell>
          <cell r="D2719">
            <v>4821</v>
          </cell>
        </row>
        <row r="2720">
          <cell r="A2720" t="str">
            <v>2003518</v>
          </cell>
          <cell r="B2720" t="str">
            <v>Caixa coletora de sarjeta - CCS 200-80 B - com grelha de aço - areia extraída e brita produzida</v>
          </cell>
          <cell r="C2720" t="str">
            <v>un</v>
          </cell>
          <cell r="D2720">
            <v>4453.68</v>
          </cell>
        </row>
        <row r="2721">
          <cell r="A2721" t="str">
            <v>2003489</v>
          </cell>
          <cell r="B2721" t="str">
            <v>Caixa coletora de sarjeta - CCS 250-100 A - com grelha de concreto - areia e brita comerciais</v>
          </cell>
          <cell r="C2721" t="str">
            <v>un</v>
          </cell>
          <cell r="D2721">
            <v>5619.91</v>
          </cell>
        </row>
        <row r="2722">
          <cell r="A2722" t="str">
            <v>2003488</v>
          </cell>
          <cell r="B2722" t="str">
            <v>Caixa coletora de sarjeta - CCS 250-100 A - com grelha de concreto - areia extraída e brita produzida</v>
          </cell>
          <cell r="C2722" t="str">
            <v>un</v>
          </cell>
          <cell r="D2722">
            <v>5154.93</v>
          </cell>
        </row>
        <row r="2723">
          <cell r="A2723" t="str">
            <v>2003529</v>
          </cell>
          <cell r="B2723" t="str">
            <v>Caixa coletora de sarjeta - CCS 250-100 B - com grelha de aço - areia e brita comerciais</v>
          </cell>
          <cell r="C2723" t="str">
            <v>un</v>
          </cell>
          <cell r="D2723">
            <v>5837.29</v>
          </cell>
        </row>
        <row r="2724">
          <cell r="A2724" t="str">
            <v>2003528</v>
          </cell>
          <cell r="B2724" t="str">
            <v>Caixa coletora de sarjeta - CCS 250-100 B - com grelha de aço - areia extraída e brita produzida</v>
          </cell>
          <cell r="C2724" t="str">
            <v>un</v>
          </cell>
          <cell r="D2724">
            <v>5383.08</v>
          </cell>
        </row>
        <row r="2725">
          <cell r="A2725" t="str">
            <v>2003491</v>
          </cell>
          <cell r="B2725" t="str">
            <v>Caixa coletora de sarjeta - CCS 250-120 A - com grelha de concreto - areia e brita comerciais</v>
          </cell>
          <cell r="C2725" t="str">
            <v>un</v>
          </cell>
          <cell r="D2725">
            <v>6387.38</v>
          </cell>
        </row>
        <row r="2726">
          <cell r="A2726" t="str">
            <v>2003490</v>
          </cell>
          <cell r="B2726" t="str">
            <v>Caixa coletora de sarjeta - CCS 250-120 A - com grelha de concreto - areia extraída e brita produzida</v>
          </cell>
          <cell r="C2726" t="str">
            <v>un</v>
          </cell>
          <cell r="D2726">
            <v>5855.22</v>
          </cell>
        </row>
        <row r="2727">
          <cell r="A2727" t="str">
            <v>2003531</v>
          </cell>
          <cell r="B2727" t="str">
            <v>Caixa coletora de sarjeta - CCS 250-120 B - com grelha de aço - areia e brita comerciais</v>
          </cell>
          <cell r="C2727" t="str">
            <v>un</v>
          </cell>
          <cell r="D2727">
            <v>6640.58</v>
          </cell>
        </row>
        <row r="2728">
          <cell r="A2728" t="str">
            <v>2003530</v>
          </cell>
          <cell r="B2728" t="str">
            <v>Caixa coletora de sarjeta - CCS 250-120 B - com grelha de aço - areia extraída e brita produzida</v>
          </cell>
          <cell r="C2728" t="str">
            <v>un</v>
          </cell>
          <cell r="D2728">
            <v>6121.79</v>
          </cell>
        </row>
        <row r="2729">
          <cell r="A2729" t="str">
            <v>2003485</v>
          </cell>
          <cell r="B2729" t="str">
            <v>Caixa coletora de sarjeta - CCS 250-60 A - com grelha de concreto - areia e brita comerciais</v>
          </cell>
          <cell r="C2729" t="str">
            <v>un</v>
          </cell>
          <cell r="D2729">
            <v>5687.92</v>
          </cell>
        </row>
        <row r="2730">
          <cell r="A2730" t="str">
            <v>2003484</v>
          </cell>
          <cell r="B2730" t="str">
            <v>Caixa coletora de sarjeta - CCS 250-60 A - com grelha de concreto - areia extraída e brita produzida</v>
          </cell>
          <cell r="C2730" t="str">
            <v>un</v>
          </cell>
          <cell r="D2730">
            <v>5208.2</v>
          </cell>
        </row>
        <row r="2731">
          <cell r="A2731" t="str">
            <v>2003525</v>
          </cell>
          <cell r="B2731" t="str">
            <v>Caixa coletora de sarjeta - CCS 250-60 B - com grelha de aço - areia e brita comerciais</v>
          </cell>
          <cell r="C2731" t="str">
            <v>un</v>
          </cell>
          <cell r="D2731">
            <v>5905.31</v>
          </cell>
        </row>
        <row r="2732">
          <cell r="A2732" t="str">
            <v>2003524</v>
          </cell>
          <cell r="B2732" t="str">
            <v>Caixa coletora de sarjeta - CCS 250-60 B - com grelha de aço - areia extraída e brita produzida</v>
          </cell>
          <cell r="C2732" t="str">
            <v>un</v>
          </cell>
          <cell r="D2732">
            <v>5436.35</v>
          </cell>
        </row>
        <row r="2733">
          <cell r="A2733" t="str">
            <v>2003487</v>
          </cell>
          <cell r="B2733" t="str">
            <v>Caixa coletora de sarjeta - CCS 250-80 A - com grelha de concreto - areia e brita comerciais</v>
          </cell>
          <cell r="C2733" t="str">
            <v>un</v>
          </cell>
          <cell r="D2733">
            <v>5658.17</v>
          </cell>
        </row>
        <row r="2734">
          <cell r="A2734" t="str">
            <v>2003486</v>
          </cell>
          <cell r="B2734" t="str">
            <v>Caixa coletora de sarjeta - CCS 250-80 A - com grelha de concreto - areia extraída e brita produzida</v>
          </cell>
          <cell r="C2734" t="str">
            <v>un</v>
          </cell>
          <cell r="D2734">
            <v>5184.8900000000003</v>
          </cell>
        </row>
        <row r="2735">
          <cell r="A2735" t="str">
            <v>2003527</v>
          </cell>
          <cell r="B2735" t="str">
            <v>Caixa coletora de sarjeta - CCS 250-80 B - com grelha de aço - areia e brita comerciais</v>
          </cell>
          <cell r="C2735" t="str">
            <v>un</v>
          </cell>
          <cell r="D2735">
            <v>5875.55</v>
          </cell>
        </row>
        <row r="2736">
          <cell r="A2736" t="str">
            <v>2003526</v>
          </cell>
          <cell r="B2736" t="str">
            <v>Caixa coletora de sarjeta - CCS 250-80 B - com grelha de aço - areia extraída e brita produzida</v>
          </cell>
          <cell r="C2736" t="str">
            <v>un</v>
          </cell>
          <cell r="D2736">
            <v>5413.05</v>
          </cell>
        </row>
        <row r="2737">
          <cell r="A2737" t="str">
            <v>2003497</v>
          </cell>
          <cell r="B2737" t="str">
            <v>Caixa coletora de sarjeta - CCS 300-100 A - com grelha de concreto - areia e brita comerciais</v>
          </cell>
          <cell r="C2737" t="str">
            <v>un</v>
          </cell>
          <cell r="D2737">
            <v>6634.38</v>
          </cell>
        </row>
        <row r="2738">
          <cell r="A2738" t="str">
            <v>2003496</v>
          </cell>
          <cell r="B2738" t="str">
            <v>Caixa coletora de sarjeta - CCS 300-100 A - com grelha de concreto - areia extraída e brita produzida</v>
          </cell>
          <cell r="C2738" t="str">
            <v>un</v>
          </cell>
          <cell r="D2738">
            <v>6091.74</v>
          </cell>
        </row>
        <row r="2739">
          <cell r="A2739" t="str">
            <v>2003537</v>
          </cell>
          <cell r="B2739" t="str">
            <v>Caixa coletora de sarjeta - CCS 300-100 B - com grelha de aço - areia e brita comerciais</v>
          </cell>
          <cell r="C2739" t="str">
            <v>un</v>
          </cell>
          <cell r="D2739">
            <v>6851.77</v>
          </cell>
        </row>
        <row r="2740">
          <cell r="A2740" t="str">
            <v>2003536</v>
          </cell>
          <cell r="B2740" t="str">
            <v>Caixa coletora de sarjeta - CCS 300-100 B - com grelha de aço - areia extraída e brita produzida</v>
          </cell>
          <cell r="C2740" t="str">
            <v>un</v>
          </cell>
          <cell r="D2740">
            <v>6319.89</v>
          </cell>
        </row>
        <row r="2741">
          <cell r="A2741" t="str">
            <v>2003499</v>
          </cell>
          <cell r="B2741" t="str">
            <v>Caixa coletora de sarjeta - CCS 300-120 A - com grelha de concreto - areia e brita comerciais</v>
          </cell>
          <cell r="C2741" t="str">
            <v>un</v>
          </cell>
          <cell r="D2741">
            <v>7526.57</v>
          </cell>
        </row>
        <row r="2742">
          <cell r="A2742" t="str">
            <v>2003498</v>
          </cell>
          <cell r="B2742" t="str">
            <v>Caixa coletora de sarjeta - CCS 300-120 A - com grelha de concreto - areia extraída e brita produzida</v>
          </cell>
          <cell r="C2742" t="str">
            <v>un</v>
          </cell>
          <cell r="D2742">
            <v>6906.48</v>
          </cell>
        </row>
        <row r="2743">
          <cell r="A2743" t="str">
            <v>2003539</v>
          </cell>
          <cell r="B2743" t="str">
            <v>Caixa coletora de sarjeta - CCS 300-120 B - com grelha de aço - areia e brita comerciais</v>
          </cell>
          <cell r="C2743" t="str">
            <v>un</v>
          </cell>
          <cell r="D2743">
            <v>7779.76</v>
          </cell>
        </row>
        <row r="2744">
          <cell r="A2744" t="str">
            <v>2003538</v>
          </cell>
          <cell r="B2744" t="str">
            <v>Caixa coletora de sarjeta - CCS 300-120 B - com grelha de aço - areia extraída e brita produzida</v>
          </cell>
          <cell r="C2744" t="str">
            <v>un</v>
          </cell>
          <cell r="D2744">
            <v>7173.05</v>
          </cell>
        </row>
        <row r="2745">
          <cell r="A2745" t="str">
            <v>2003493</v>
          </cell>
          <cell r="B2745" t="str">
            <v>Caixa coletora de sarjeta - CCS 300-60 A - com grelha de concreto - areia e brita comerciais</v>
          </cell>
          <cell r="C2745" t="str">
            <v>un</v>
          </cell>
          <cell r="D2745">
            <v>6702.4</v>
          </cell>
        </row>
        <row r="2746">
          <cell r="A2746" t="str">
            <v>2003492</v>
          </cell>
          <cell r="B2746" t="str">
            <v>Caixa coletora de sarjeta - CCS 300-60 A - com grelha de concreto - areia extraída e brita produzida</v>
          </cell>
          <cell r="C2746" t="str">
            <v>un</v>
          </cell>
          <cell r="D2746">
            <v>6145.01</v>
          </cell>
        </row>
        <row r="2747">
          <cell r="A2747" t="str">
            <v>2003533</v>
          </cell>
          <cell r="B2747" t="str">
            <v>Caixa coletora de sarjeta - CCS 300-60 B - com grelha de aço - areia e brita comerciais</v>
          </cell>
          <cell r="C2747" t="str">
            <v>un</v>
          </cell>
          <cell r="D2747">
            <v>6919.79</v>
          </cell>
        </row>
        <row r="2748">
          <cell r="A2748" t="str">
            <v>2003532</v>
          </cell>
          <cell r="B2748" t="str">
            <v>Caixa coletora de sarjeta - CCS 300-60 B - com grelha de aço - areia extraída e brita produzida</v>
          </cell>
          <cell r="C2748" t="str">
            <v>un</v>
          </cell>
          <cell r="D2748">
            <v>6373.16</v>
          </cell>
        </row>
        <row r="2749">
          <cell r="A2749" t="str">
            <v>2003495</v>
          </cell>
          <cell r="B2749" t="str">
            <v>Caixa coletora de sarjeta - CCS 300-80 A - com grelha de concreto - areia e brita comerciais</v>
          </cell>
          <cell r="C2749" t="str">
            <v>un</v>
          </cell>
          <cell r="D2749">
            <v>6672.64</v>
          </cell>
        </row>
        <row r="2750">
          <cell r="A2750" t="str">
            <v>2003494</v>
          </cell>
          <cell r="B2750" t="str">
            <v>Caixa coletora de sarjeta - CCS 300-80 A - com grelha de concreto - areia extraída e brita produzida</v>
          </cell>
          <cell r="C2750" t="str">
            <v>un</v>
          </cell>
          <cell r="D2750">
            <v>6121.71</v>
          </cell>
        </row>
        <row r="2751">
          <cell r="A2751" t="str">
            <v>2003535</v>
          </cell>
          <cell r="B2751" t="str">
            <v>Caixa coletora de sarjeta - CCS 300-80 B - com grelha de aço - areia e brita comerciais</v>
          </cell>
          <cell r="C2751" t="str">
            <v>un</v>
          </cell>
          <cell r="D2751">
            <v>6890.03</v>
          </cell>
        </row>
        <row r="2752">
          <cell r="A2752" t="str">
            <v>2003534</v>
          </cell>
          <cell r="B2752" t="str">
            <v>Caixa coletora de sarjeta - CCS 300-80 B - com grelha de aço - areia extraída e brita produzida</v>
          </cell>
          <cell r="C2752" t="str">
            <v>un</v>
          </cell>
          <cell r="D2752">
            <v>6349.86</v>
          </cell>
        </row>
        <row r="2753">
          <cell r="A2753" t="str">
            <v>2003505</v>
          </cell>
          <cell r="B2753" t="str">
            <v>Caixa coletora de sarjeta - CCS 350-100 A - com grelha de concreto - areia e brita comerciais</v>
          </cell>
          <cell r="C2753" t="str">
            <v>un</v>
          </cell>
          <cell r="D2753">
            <v>7585.08</v>
          </cell>
        </row>
        <row r="2754">
          <cell r="A2754" t="str">
            <v>2003504</v>
          </cell>
          <cell r="B2754" t="str">
            <v>Caixa coletora de sarjeta - CCS 350-100 A - com grelha de concreto - areia extraída e brita produzida</v>
          </cell>
          <cell r="C2754" t="str">
            <v>un</v>
          </cell>
          <cell r="D2754">
            <v>6964.76</v>
          </cell>
        </row>
        <row r="2755">
          <cell r="A2755" t="str">
            <v>2003545</v>
          </cell>
          <cell r="B2755" t="str">
            <v>Caixa coletora de sarjeta - CCS 350-100 B - com grelha de aço - areia e brita comerciais</v>
          </cell>
          <cell r="C2755" t="str">
            <v>un</v>
          </cell>
          <cell r="D2755">
            <v>7802.46</v>
          </cell>
        </row>
        <row r="2756">
          <cell r="A2756" t="str">
            <v>2003544</v>
          </cell>
          <cell r="B2756" t="str">
            <v>Caixa coletora de sarjeta - CCS 350-100 B - com grelha de aço - areia extraída e brita produzida</v>
          </cell>
          <cell r="C2756" t="str">
            <v>un</v>
          </cell>
          <cell r="D2756">
            <v>7192.92</v>
          </cell>
        </row>
        <row r="2757">
          <cell r="A2757" t="str">
            <v>2003507</v>
          </cell>
          <cell r="B2757" t="str">
            <v>Caixa coletora de sarjeta - CCS 350-120 A - com grelha de concreto - areia e brita comerciais</v>
          </cell>
          <cell r="C2757" t="str">
            <v>un</v>
          </cell>
          <cell r="D2757">
            <v>8597.4699999999993</v>
          </cell>
        </row>
        <row r="2758">
          <cell r="A2758" t="str">
            <v>2003506</v>
          </cell>
          <cell r="B2758" t="str">
            <v>Caixa coletora de sarjeta - CCS 350-120 A - com grelha de concreto - areia extraída e brita produzida</v>
          </cell>
          <cell r="C2758" t="str">
            <v>un</v>
          </cell>
          <cell r="D2758">
            <v>7889.45</v>
          </cell>
        </row>
        <row r="2759">
          <cell r="A2759" t="str">
            <v>2003547</v>
          </cell>
          <cell r="B2759" t="str">
            <v>Caixa coletora de sarjeta - CCS 350-120 B - com grelha de aço - areia e brita comerciais</v>
          </cell>
          <cell r="C2759" t="str">
            <v>un</v>
          </cell>
          <cell r="D2759">
            <v>8850.66</v>
          </cell>
        </row>
        <row r="2760">
          <cell r="A2760" t="str">
            <v>2003546</v>
          </cell>
          <cell r="B2760" t="str">
            <v>Caixa coletora de sarjeta - CCS 350-120 B - com grelha de aço - areia extraída e brita produzida</v>
          </cell>
          <cell r="C2760" t="str">
            <v>un</v>
          </cell>
          <cell r="D2760">
            <v>8156.03</v>
          </cell>
        </row>
        <row r="2761">
          <cell r="A2761" t="str">
            <v>2003501</v>
          </cell>
          <cell r="B2761" t="str">
            <v>Caixa coletora de sarjeta - CCS 350-60 A - com grelha de concreto - areia e brita comerciais</v>
          </cell>
          <cell r="C2761" t="str">
            <v>un</v>
          </cell>
          <cell r="D2761">
            <v>7653.09</v>
          </cell>
        </row>
        <row r="2762">
          <cell r="A2762" t="str">
            <v>2003500</v>
          </cell>
          <cell r="B2762" t="str">
            <v>Caixa coletora de sarjeta - CCS 350-60 A - com grelha de concreto - areia extraída e brita produzida</v>
          </cell>
          <cell r="C2762" t="str">
            <v>un</v>
          </cell>
          <cell r="D2762">
            <v>7018.04</v>
          </cell>
        </row>
        <row r="2763">
          <cell r="A2763" t="str">
            <v>2003541</v>
          </cell>
          <cell r="B2763" t="str">
            <v>Caixa coletora de sarjeta - CCS 350-60 B - com grelha de aço - areia e brita comerciais</v>
          </cell>
          <cell r="C2763" t="str">
            <v>un</v>
          </cell>
          <cell r="D2763">
            <v>7870.48</v>
          </cell>
        </row>
        <row r="2764">
          <cell r="A2764" t="str">
            <v>2003540</v>
          </cell>
          <cell r="B2764" t="str">
            <v>Caixa coletora de sarjeta - CCS 350-60 B - com grelha de aço - areia extraída e brita produzida</v>
          </cell>
          <cell r="C2764" t="str">
            <v>un</v>
          </cell>
          <cell r="D2764">
            <v>7246.19</v>
          </cell>
        </row>
        <row r="2765">
          <cell r="A2765" t="str">
            <v>2003503</v>
          </cell>
          <cell r="B2765" t="str">
            <v>Caixa coletora de sarjeta - CCS 350-80 A - com grelha de concreto - areia e brita comerciais</v>
          </cell>
          <cell r="C2765" t="str">
            <v>un</v>
          </cell>
          <cell r="D2765">
            <v>7623.34</v>
          </cell>
        </row>
        <row r="2766">
          <cell r="A2766" t="str">
            <v>2003502</v>
          </cell>
          <cell r="B2766" t="str">
            <v>Caixa coletora de sarjeta - CCS 350-80 A - com grelha de concreto - areia extraída e brita produzida</v>
          </cell>
          <cell r="C2766" t="str">
            <v>un</v>
          </cell>
          <cell r="D2766">
            <v>6994.73</v>
          </cell>
        </row>
        <row r="2767">
          <cell r="A2767" t="str">
            <v>2003543</v>
          </cell>
          <cell r="B2767" t="str">
            <v>Caixa coletora de sarjeta - CCS 350-80 B - com grelha de aço - areia e brita comerciais</v>
          </cell>
          <cell r="C2767" t="str">
            <v>un</v>
          </cell>
          <cell r="D2767">
            <v>7840.72</v>
          </cell>
        </row>
        <row r="2768">
          <cell r="A2768" t="str">
            <v>2003542</v>
          </cell>
          <cell r="B2768" t="str">
            <v>Caixa coletora de sarjeta - CCS 350-80 B - com grelha de aço - areia extraída e brita produzida</v>
          </cell>
          <cell r="C2768" t="str">
            <v>un</v>
          </cell>
          <cell r="D2768">
            <v>7222.88</v>
          </cell>
        </row>
        <row r="2769">
          <cell r="A2769" t="str">
            <v>2003513</v>
          </cell>
          <cell r="B2769" t="str">
            <v>Caixa coletora de sarjeta - CCS 400-100 A - com grelha de concreto - areia e brita comerciais</v>
          </cell>
          <cell r="C2769" t="str">
            <v>un</v>
          </cell>
          <cell r="D2769">
            <v>8599.5499999999993</v>
          </cell>
        </row>
        <row r="2770">
          <cell r="A2770" t="str">
            <v>2003512</v>
          </cell>
          <cell r="B2770" t="str">
            <v>Caixa coletora de sarjeta - CCS 400-100 A - com grelha de concreto - areia extraída e brita produzida</v>
          </cell>
          <cell r="C2770" t="str">
            <v>un</v>
          </cell>
          <cell r="D2770">
            <v>7901.58</v>
          </cell>
        </row>
        <row r="2771">
          <cell r="A2771" t="str">
            <v>2003553</v>
          </cell>
          <cell r="B2771" t="str">
            <v>Caixa coletora de sarjeta - CCS 400-100 B - com grelha de aço - areia e brita comerciais</v>
          </cell>
          <cell r="C2771" t="str">
            <v>un</v>
          </cell>
          <cell r="D2771">
            <v>8816.94</v>
          </cell>
        </row>
        <row r="2772">
          <cell r="A2772" t="str">
            <v>2003552</v>
          </cell>
          <cell r="B2772" t="str">
            <v>Caixa coletora de sarjeta - CCS 400-100 B - com grelha de aço - areia extraída e brita produzida</v>
          </cell>
          <cell r="C2772" t="str">
            <v>un</v>
          </cell>
          <cell r="D2772">
            <v>8129.73</v>
          </cell>
        </row>
        <row r="2773">
          <cell r="A2773" t="str">
            <v>2003515</v>
          </cell>
          <cell r="B2773" t="str">
            <v>Caixa coletora de sarjeta - CCS 400-120 A - com grelha de concreto - areia e brita comerciais</v>
          </cell>
          <cell r="C2773" t="str">
            <v>un</v>
          </cell>
          <cell r="D2773">
            <v>9736.65</v>
          </cell>
        </row>
        <row r="2774">
          <cell r="A2774" t="str">
            <v>2003514</v>
          </cell>
          <cell r="B2774" t="str">
            <v>Caixa coletora de sarjeta - CCS 400-120 A - com grelha de concreto - areia extraída e brita produzida</v>
          </cell>
          <cell r="C2774" t="str">
            <v>un</v>
          </cell>
          <cell r="D2774">
            <v>8940.7099999999991</v>
          </cell>
        </row>
        <row r="2775">
          <cell r="A2775" t="str">
            <v>2003555</v>
          </cell>
          <cell r="B2775" t="str">
            <v>Caixa coletora de sarjeta - CCS 400-120 B - com grelha de aço - areia e brita comerciais</v>
          </cell>
          <cell r="C2775" t="str">
            <v>un</v>
          </cell>
          <cell r="D2775">
            <v>9989.85</v>
          </cell>
        </row>
        <row r="2776">
          <cell r="A2776" t="str">
            <v>2003554</v>
          </cell>
          <cell r="B2776" t="str">
            <v>Caixa coletora de sarjeta - CCS 400-120 B - com grelha de aço - areia extraída e brita produzida</v>
          </cell>
          <cell r="C2776" t="str">
            <v>un</v>
          </cell>
          <cell r="D2776">
            <v>9207.2900000000009</v>
          </cell>
        </row>
        <row r="2777">
          <cell r="A2777" t="str">
            <v>2003509</v>
          </cell>
          <cell r="B2777" t="str">
            <v>Caixa coletora de sarjeta - CCS 400-60 A - com grelha de concreto - areia e brita comerciais</v>
          </cell>
          <cell r="C2777" t="str">
            <v>un</v>
          </cell>
          <cell r="D2777">
            <v>8667.57</v>
          </cell>
        </row>
        <row r="2778">
          <cell r="A2778" t="str">
            <v>2003508</v>
          </cell>
          <cell r="B2778" t="str">
            <v>Caixa coletora de sarjeta - CCS 400-60 A - com grelha de concreto - areia extraída e brita produzida</v>
          </cell>
          <cell r="C2778" t="str">
            <v>un</v>
          </cell>
          <cell r="D2778">
            <v>7954.85</v>
          </cell>
        </row>
        <row r="2779">
          <cell r="A2779" t="str">
            <v>2003549</v>
          </cell>
          <cell r="B2779" t="str">
            <v>Caixa coletora de sarjeta - CCS 400-60 B - com grelha de aço - areia e brita comerciais</v>
          </cell>
          <cell r="C2779" t="str">
            <v>un</v>
          </cell>
          <cell r="D2779">
            <v>8884.9500000000007</v>
          </cell>
        </row>
        <row r="2780">
          <cell r="A2780" t="str">
            <v>2003548</v>
          </cell>
          <cell r="B2780" t="str">
            <v>Caixa coletora de sarjeta - CCS 400-60 B - com grelha de aço - areia extraída e brita produzida</v>
          </cell>
          <cell r="C2780" t="str">
            <v>un</v>
          </cell>
          <cell r="D2780">
            <v>8183</v>
          </cell>
        </row>
        <row r="2781">
          <cell r="A2781" t="str">
            <v>2003511</v>
          </cell>
          <cell r="B2781" t="str">
            <v>Caixa coletora de sarjeta - CCS 400-80 A - com grelha de concreto - areia e brita comerciais</v>
          </cell>
          <cell r="C2781" t="str">
            <v>un</v>
          </cell>
          <cell r="D2781">
            <v>8637.81</v>
          </cell>
        </row>
        <row r="2782">
          <cell r="A2782" t="str">
            <v>2003510</v>
          </cell>
          <cell r="B2782" t="str">
            <v>Caixa coletora de sarjeta - CCS 400-80 A - com grelha de concreto - areia extraída e brita produzida</v>
          </cell>
          <cell r="C2782" t="str">
            <v>un</v>
          </cell>
          <cell r="D2782">
            <v>7931.54</v>
          </cell>
        </row>
        <row r="2783">
          <cell r="A2783" t="str">
            <v>2003551</v>
          </cell>
          <cell r="B2783" t="str">
            <v>Caixa coletora de sarjeta - CCS 400-80 B - com grelha de aço - areia e brita comerciais</v>
          </cell>
          <cell r="C2783" t="str">
            <v>un</v>
          </cell>
          <cell r="D2783">
            <v>8855.2000000000007</v>
          </cell>
        </row>
        <row r="2784">
          <cell r="A2784" t="str">
            <v>2003550</v>
          </cell>
          <cell r="B2784" t="str">
            <v>Caixa coletora de sarjeta - CCS 400-80 B - com grelha de aço - areia extraída e brita produzida</v>
          </cell>
          <cell r="C2784" t="str">
            <v>un</v>
          </cell>
          <cell r="D2784">
            <v>8159.69</v>
          </cell>
        </row>
        <row r="2785">
          <cell r="A2785" t="str">
            <v>2003728</v>
          </cell>
          <cell r="B2785" t="str">
            <v>Caixa coletora de talvegue - CCT 01 - areia e brita comerciais</v>
          </cell>
          <cell r="C2785" t="str">
            <v>un</v>
          </cell>
          <cell r="D2785">
            <v>3534.58</v>
          </cell>
        </row>
        <row r="2786">
          <cell r="A2786" t="str">
            <v>2003727</v>
          </cell>
          <cell r="B2786" t="str">
            <v>Caixa coletora de talvegue - CCT 01 - areia extraída e brita produzida</v>
          </cell>
          <cell r="C2786" t="str">
            <v>un</v>
          </cell>
          <cell r="D2786">
            <v>3203.4</v>
          </cell>
        </row>
        <row r="2787">
          <cell r="A2787" t="str">
            <v>2003730</v>
          </cell>
          <cell r="B2787" t="str">
            <v>Caixa coletora de talvegue - CCT 02 - areia e brita comerciais</v>
          </cell>
          <cell r="C2787" t="str">
            <v>un</v>
          </cell>
          <cell r="D2787">
            <v>3490.32</v>
          </cell>
        </row>
        <row r="2788">
          <cell r="A2788" t="str">
            <v>2003729</v>
          </cell>
          <cell r="B2788" t="str">
            <v>Caixa coletora de talvegue - CCT 02 - areia extraída e brita produzida</v>
          </cell>
          <cell r="C2788" t="str">
            <v>un</v>
          </cell>
          <cell r="D2788">
            <v>3173.8</v>
          </cell>
        </row>
        <row r="2789">
          <cell r="A2789" t="str">
            <v>2003732</v>
          </cell>
          <cell r="B2789" t="str">
            <v>Caixa coletora de talvegue - CCT 03 - areia e brita comerciais</v>
          </cell>
          <cell r="C2789" t="str">
            <v>un</v>
          </cell>
          <cell r="D2789">
            <v>3450.49</v>
          </cell>
        </row>
        <row r="2790">
          <cell r="A2790" t="str">
            <v>2003731</v>
          </cell>
          <cell r="B2790" t="str">
            <v>Caixa coletora de talvegue - CCT 03 - areia extraída e brita produzida</v>
          </cell>
          <cell r="C2790" t="str">
            <v>un</v>
          </cell>
          <cell r="D2790">
            <v>3147.16</v>
          </cell>
        </row>
        <row r="2791">
          <cell r="A2791" t="str">
            <v>2003734</v>
          </cell>
          <cell r="B2791" t="str">
            <v>Caixa coletora de talvegue - CCT 04 - areia e brita comerciais</v>
          </cell>
          <cell r="C2791" t="str">
            <v>un</v>
          </cell>
          <cell r="D2791">
            <v>3401.82</v>
          </cell>
        </row>
        <row r="2792">
          <cell r="A2792" t="str">
            <v>2003733</v>
          </cell>
          <cell r="B2792" t="str">
            <v>Caixa coletora de talvegue - CCT 04 - areia extraída e brita produzida</v>
          </cell>
          <cell r="C2792" t="str">
            <v>un</v>
          </cell>
          <cell r="D2792">
            <v>3114.6</v>
          </cell>
        </row>
        <row r="2793">
          <cell r="A2793" t="str">
            <v>2003736</v>
          </cell>
          <cell r="B2793" t="str">
            <v>Caixa coletora de talvegue - CCT 05 - areia e brita comerciais</v>
          </cell>
          <cell r="C2793" t="str">
            <v>un</v>
          </cell>
          <cell r="D2793">
            <v>4641.21</v>
          </cell>
        </row>
        <row r="2794">
          <cell r="A2794" t="str">
            <v>2003735</v>
          </cell>
          <cell r="B2794" t="str">
            <v>Caixa coletora de talvegue - CCT 05 - areia extraída e brita produzida</v>
          </cell>
          <cell r="C2794" t="str">
            <v>un</v>
          </cell>
          <cell r="D2794">
            <v>4229.43</v>
          </cell>
        </row>
        <row r="2795">
          <cell r="A2795" t="str">
            <v>2003738</v>
          </cell>
          <cell r="B2795" t="str">
            <v>Caixa coletora de talvegue - CCT 06 - areia e brita comerciais</v>
          </cell>
          <cell r="C2795" t="str">
            <v>un</v>
          </cell>
          <cell r="D2795">
            <v>4596.96</v>
          </cell>
        </row>
        <row r="2796">
          <cell r="A2796" t="str">
            <v>2003737</v>
          </cell>
          <cell r="B2796" t="str">
            <v>Caixa coletora de talvegue - CCT 06 - areia extraída e brita produzida</v>
          </cell>
          <cell r="C2796" t="str">
            <v>un</v>
          </cell>
          <cell r="D2796">
            <v>4199.83</v>
          </cell>
        </row>
        <row r="2797">
          <cell r="A2797" t="str">
            <v>2003740</v>
          </cell>
          <cell r="B2797" t="str">
            <v>Caixa coletora de talvegue - CCT 07 - areia e brita comerciais</v>
          </cell>
          <cell r="C2797" t="str">
            <v>un</v>
          </cell>
          <cell r="D2797">
            <v>4557.13</v>
          </cell>
        </row>
        <row r="2798">
          <cell r="A2798" t="str">
            <v>2003739</v>
          </cell>
          <cell r="B2798" t="str">
            <v>Caixa coletora de talvegue - CCT 07 - areia extraída e brita produzida</v>
          </cell>
          <cell r="C2798" t="str">
            <v>un</v>
          </cell>
          <cell r="D2798">
            <v>4173.1899999999996</v>
          </cell>
        </row>
        <row r="2799">
          <cell r="A2799" t="str">
            <v>2003742</v>
          </cell>
          <cell r="B2799" t="str">
            <v>Caixa coletora de talvegue - CCT 08 - areia e brita comerciais</v>
          </cell>
          <cell r="C2799" t="str">
            <v>un</v>
          </cell>
          <cell r="D2799">
            <v>4685.47</v>
          </cell>
        </row>
        <row r="2800">
          <cell r="A2800" t="str">
            <v>2003741</v>
          </cell>
          <cell r="B2800" t="str">
            <v>Caixa coletora de talvegue - CCT 08 - areia extraída e brita produzida</v>
          </cell>
          <cell r="C2800" t="str">
            <v>un</v>
          </cell>
          <cell r="D2800">
            <v>4259.03</v>
          </cell>
        </row>
        <row r="2801">
          <cell r="A2801" t="str">
            <v>2003744</v>
          </cell>
          <cell r="B2801" t="str">
            <v>Caixa coletora de talvegue - CCT 09 - areia e brita comerciais</v>
          </cell>
          <cell r="C2801" t="str">
            <v>un</v>
          </cell>
          <cell r="D2801">
            <v>5584.65</v>
          </cell>
        </row>
        <row r="2802">
          <cell r="A2802" t="str">
            <v>2003743</v>
          </cell>
          <cell r="B2802" t="str">
            <v>Caixa coletora de talvegue - CCT 09 - areia extraída e brita produzida</v>
          </cell>
          <cell r="C2802" t="str">
            <v>un</v>
          </cell>
          <cell r="D2802">
            <v>5092.2700000000004</v>
          </cell>
        </row>
        <row r="2803">
          <cell r="A2803" t="str">
            <v>2003746</v>
          </cell>
          <cell r="B2803" t="str">
            <v>Caixa coletora de talvegue - CCT 10 - areia e brita comerciais</v>
          </cell>
          <cell r="C2803" t="str">
            <v>un</v>
          </cell>
          <cell r="D2803">
            <v>5540.39</v>
          </cell>
        </row>
        <row r="2804">
          <cell r="A2804" t="str">
            <v>2003745</v>
          </cell>
          <cell r="B2804" t="str">
            <v>Caixa coletora de talvegue - CCT 10 - areia extraída e brita produzida</v>
          </cell>
          <cell r="C2804" t="str">
            <v>un</v>
          </cell>
          <cell r="D2804">
            <v>5062.67</v>
          </cell>
        </row>
        <row r="2805">
          <cell r="A2805" t="str">
            <v>2003748</v>
          </cell>
          <cell r="B2805" t="str">
            <v>Caixa coletora de talvegue - CCT 11 - areia e brita comerciais</v>
          </cell>
          <cell r="C2805" t="str">
            <v>un</v>
          </cell>
          <cell r="D2805">
            <v>5500.56</v>
          </cell>
        </row>
        <row r="2806">
          <cell r="A2806" t="str">
            <v>2003747</v>
          </cell>
          <cell r="B2806" t="str">
            <v>Caixa coletora de talvegue - CCT 11 - areia extraída e brita produzida</v>
          </cell>
          <cell r="C2806" t="str">
            <v>un</v>
          </cell>
          <cell r="D2806">
            <v>5036.03</v>
          </cell>
        </row>
        <row r="2807">
          <cell r="A2807" t="str">
            <v>2003750</v>
          </cell>
          <cell r="B2807" t="str">
            <v>Caixa coletora de talvegue - CCT 12 - areia e brita comerciais</v>
          </cell>
          <cell r="C2807" t="str">
            <v>un</v>
          </cell>
          <cell r="D2807">
            <v>5451.88</v>
          </cell>
        </row>
        <row r="2808">
          <cell r="A2808" t="str">
            <v>2003749</v>
          </cell>
          <cell r="B2808" t="str">
            <v>Caixa coletora de talvegue - CCT 12 - areia extraída e brita produzida</v>
          </cell>
          <cell r="C2808" t="str">
            <v>un</v>
          </cell>
          <cell r="D2808">
            <v>5003.47</v>
          </cell>
        </row>
        <row r="2809">
          <cell r="A2809" t="str">
            <v>2003752</v>
          </cell>
          <cell r="B2809" t="str">
            <v>Caixa coletora de talvegue - CCT 13 - areia e brita comerciais</v>
          </cell>
          <cell r="C2809" t="str">
            <v>un</v>
          </cell>
          <cell r="D2809">
            <v>6745.67</v>
          </cell>
        </row>
        <row r="2810">
          <cell r="A2810" t="str">
            <v>2003751</v>
          </cell>
          <cell r="B2810" t="str">
            <v>Caixa coletora de talvegue - CCT 13 - areia extraída e brita produzida</v>
          </cell>
          <cell r="C2810" t="str">
            <v>un</v>
          </cell>
          <cell r="D2810">
            <v>6172.7</v>
          </cell>
        </row>
        <row r="2811">
          <cell r="A2811" t="str">
            <v>2003754</v>
          </cell>
          <cell r="B2811" t="str">
            <v>Caixa coletora de talvegue - CCT 14 - areia e brita comerciais</v>
          </cell>
          <cell r="C2811" t="str">
            <v>un</v>
          </cell>
          <cell r="D2811">
            <v>6701.42</v>
          </cell>
        </row>
        <row r="2812">
          <cell r="A2812" t="str">
            <v>2003753</v>
          </cell>
          <cell r="B2812" t="str">
            <v>Caixa coletora de talvegue - CCT 14 - areia extraída e brita produzida</v>
          </cell>
          <cell r="C2812" t="str">
            <v>un</v>
          </cell>
          <cell r="D2812">
            <v>6143.1</v>
          </cell>
        </row>
        <row r="2813">
          <cell r="A2813" t="str">
            <v>2003756</v>
          </cell>
          <cell r="B2813" t="str">
            <v>Caixa coletora de talvegue - CCT 15 - areia e brita comerciais</v>
          </cell>
          <cell r="C2813" t="str">
            <v>un</v>
          </cell>
          <cell r="D2813">
            <v>6661.59</v>
          </cell>
        </row>
        <row r="2814">
          <cell r="A2814" t="str">
            <v>2003755</v>
          </cell>
          <cell r="B2814" t="str">
            <v>Caixa coletora de talvegue - CCT 15 - areia extraída e brita produzida</v>
          </cell>
          <cell r="C2814" t="str">
            <v>un</v>
          </cell>
          <cell r="D2814">
            <v>6116.46</v>
          </cell>
        </row>
        <row r="2815">
          <cell r="A2815" t="str">
            <v>2003758</v>
          </cell>
          <cell r="B2815" t="str">
            <v>Caixa coletora de talvegue - CCT 16 - areia e brita comerciais</v>
          </cell>
          <cell r="C2815" t="str">
            <v>un</v>
          </cell>
          <cell r="D2815">
            <v>6612.91</v>
          </cell>
        </row>
        <row r="2816">
          <cell r="A2816" t="str">
            <v>2003757</v>
          </cell>
          <cell r="B2816" t="str">
            <v>Caixa coletora de talvegue - CCT 16 - areia extraída e brita produzida</v>
          </cell>
          <cell r="C2816" t="str">
            <v>un</v>
          </cell>
          <cell r="D2816">
            <v>6083.9</v>
          </cell>
        </row>
        <row r="2817">
          <cell r="A2817" t="str">
            <v>2003760</v>
          </cell>
          <cell r="B2817" t="str">
            <v>Caixa coletora de talvegue - CCT 17 - areia e brita comerciais</v>
          </cell>
          <cell r="C2817" t="str">
            <v>un</v>
          </cell>
          <cell r="D2817">
            <v>6759.04</v>
          </cell>
        </row>
        <row r="2818">
          <cell r="A2818" t="str">
            <v>2003759</v>
          </cell>
          <cell r="B2818" t="str">
            <v>Caixa coletora de talvegue - CCT 17 - areia extraída e brita produzida</v>
          </cell>
          <cell r="C2818" t="str">
            <v>un</v>
          </cell>
          <cell r="D2818">
            <v>6427.86</v>
          </cell>
        </row>
        <row r="2819">
          <cell r="A2819" t="str">
            <v>2003762</v>
          </cell>
          <cell r="B2819" t="str">
            <v>Caixa coletora de talvegue - CCT 18 - areia e brita comerciais</v>
          </cell>
          <cell r="C2819" t="str">
            <v>un</v>
          </cell>
          <cell r="D2819">
            <v>7688.37</v>
          </cell>
        </row>
        <row r="2820">
          <cell r="A2820" t="str">
            <v>2003761</v>
          </cell>
          <cell r="B2820" t="str">
            <v>Caixa coletora de talvegue - CCT 18 - areia extraída e brita produzida</v>
          </cell>
          <cell r="C2820" t="str">
            <v>un</v>
          </cell>
          <cell r="D2820">
            <v>7049.46</v>
          </cell>
        </row>
        <row r="2821">
          <cell r="A2821" t="str">
            <v>2003764</v>
          </cell>
          <cell r="B2821" t="str">
            <v>Caixa coletora de talvegue - CCT 19 - areia e brita comerciais</v>
          </cell>
          <cell r="C2821" t="str">
            <v>un</v>
          </cell>
          <cell r="D2821">
            <v>7648.54</v>
          </cell>
        </row>
        <row r="2822">
          <cell r="A2822" t="str">
            <v>2003763</v>
          </cell>
          <cell r="B2822" t="str">
            <v>Caixa coletora de talvegue - CCT 19 - areia extraída e brita produzida</v>
          </cell>
          <cell r="C2822" t="str">
            <v>un</v>
          </cell>
          <cell r="D2822">
            <v>7022.82</v>
          </cell>
        </row>
        <row r="2823">
          <cell r="A2823" t="str">
            <v>2003766</v>
          </cell>
          <cell r="B2823" t="str">
            <v>Caixa coletora de talvegue - CCT 20 - areia e brita comerciais</v>
          </cell>
          <cell r="C2823" t="str">
            <v>un</v>
          </cell>
          <cell r="D2823">
            <v>7599.86</v>
          </cell>
        </row>
        <row r="2824">
          <cell r="A2824" t="str">
            <v>2003765</v>
          </cell>
          <cell r="B2824" t="str">
            <v>Caixa coletora de talvegue - CCT 20 - areia extraída e brita produzida</v>
          </cell>
          <cell r="C2824" t="str">
            <v>un</v>
          </cell>
          <cell r="D2824">
            <v>6990.26</v>
          </cell>
        </row>
        <row r="2825">
          <cell r="A2825" t="str">
            <v>2003642</v>
          </cell>
          <cell r="B2825" t="str">
            <v>Caixa de ligação e passagem - CLP 01 - areia e brita comerciais</v>
          </cell>
          <cell r="C2825" t="str">
            <v>un</v>
          </cell>
          <cell r="D2825">
            <v>1592.98</v>
          </cell>
        </row>
        <row r="2826">
          <cell r="A2826" t="str">
            <v>2003641</v>
          </cell>
          <cell r="B2826" t="str">
            <v>Caixa de ligação e passagem - CLP 01 - areia extraída e brita produzida</v>
          </cell>
          <cell r="C2826" t="str">
            <v>un</v>
          </cell>
          <cell r="D2826">
            <v>1386.35</v>
          </cell>
        </row>
        <row r="2827">
          <cell r="A2827" t="str">
            <v>2003644</v>
          </cell>
          <cell r="B2827" t="str">
            <v>Caixa de ligação e passagem - CLP 02 - areia e brita comerciais</v>
          </cell>
          <cell r="C2827" t="str">
            <v>un</v>
          </cell>
          <cell r="D2827">
            <v>1566.42</v>
          </cell>
        </row>
        <row r="2828">
          <cell r="A2828" t="str">
            <v>2003643</v>
          </cell>
          <cell r="B2828" t="str">
            <v>Caixa de ligação e passagem - CLP 02 - areia extraída e brita produzida</v>
          </cell>
          <cell r="C2828" t="str">
            <v>un</v>
          </cell>
          <cell r="D2828">
            <v>1368.59</v>
          </cell>
        </row>
        <row r="2829">
          <cell r="A2829" t="str">
            <v>2003646</v>
          </cell>
          <cell r="B2829" t="str">
            <v>Caixa de ligação e passagem - CLP 03 - areia e brita comerciais</v>
          </cell>
          <cell r="C2829" t="str">
            <v>un</v>
          </cell>
          <cell r="D2829">
            <v>2142.3000000000002</v>
          </cell>
        </row>
        <row r="2830">
          <cell r="A2830" t="str">
            <v>2003645</v>
          </cell>
          <cell r="B2830" t="str">
            <v>Caixa de ligação e passagem - CLP 03 - areia extraída e brita produzida</v>
          </cell>
          <cell r="C2830" t="str">
            <v>un</v>
          </cell>
          <cell r="D2830">
            <v>1858.01</v>
          </cell>
        </row>
        <row r="2831">
          <cell r="A2831" t="str">
            <v>2003648</v>
          </cell>
          <cell r="B2831" t="str">
            <v>Caixa de ligação e passagem - CLP 04 - areia e brita comerciais</v>
          </cell>
          <cell r="C2831" t="str">
            <v>un</v>
          </cell>
          <cell r="D2831">
            <v>2762.57</v>
          </cell>
        </row>
        <row r="2832">
          <cell r="A2832" t="str">
            <v>2003647</v>
          </cell>
          <cell r="B2832" t="str">
            <v>Caixa de ligação e passagem - CLP 04 - areia extraída e brita produzida</v>
          </cell>
          <cell r="C2832" t="str">
            <v>un</v>
          </cell>
          <cell r="D2832">
            <v>2405.0100000000002</v>
          </cell>
        </row>
        <row r="2833">
          <cell r="A2833" t="str">
            <v>2003650</v>
          </cell>
          <cell r="B2833" t="str">
            <v>Caixa de ligação e passagem - CLP 05 - areia e brita comerciais</v>
          </cell>
          <cell r="C2833" t="str">
            <v>un</v>
          </cell>
          <cell r="D2833">
            <v>3290.48</v>
          </cell>
        </row>
        <row r="2834">
          <cell r="A2834" t="str">
            <v>2003649</v>
          </cell>
          <cell r="B2834" t="str">
            <v>Caixa de ligação e passagem - CLP 05 - areia extraída e brita produzida</v>
          </cell>
          <cell r="C2834" t="str">
            <v>un</v>
          </cell>
          <cell r="D2834">
            <v>2877.23</v>
          </cell>
        </row>
        <row r="2835">
          <cell r="A2835" t="str">
            <v>2003652</v>
          </cell>
          <cell r="B2835" t="str">
            <v>Caixa de ligação e passagem - CLP 06 - areia e brita comerciais</v>
          </cell>
          <cell r="C2835" t="str">
            <v>un</v>
          </cell>
          <cell r="D2835">
            <v>4229.07</v>
          </cell>
        </row>
        <row r="2836">
          <cell r="A2836" t="str">
            <v>2003651</v>
          </cell>
          <cell r="B2836" t="str">
            <v>Caixa de ligação e passagem - CLP 06 - areia extraída e brita produzida</v>
          </cell>
          <cell r="C2836" t="str">
            <v>un</v>
          </cell>
          <cell r="D2836">
            <v>3729.37</v>
          </cell>
        </row>
        <row r="2837">
          <cell r="A2837" t="str">
            <v>2003654</v>
          </cell>
          <cell r="B2837" t="str">
            <v>Caixa de ligação e passagem - CLP 07 - areia e brita comerciais</v>
          </cell>
          <cell r="C2837" t="str">
            <v>un</v>
          </cell>
          <cell r="D2837">
            <v>1904.44</v>
          </cell>
        </row>
        <row r="2838">
          <cell r="A2838" t="str">
            <v>2003653</v>
          </cell>
          <cell r="B2838" t="str">
            <v>Caixa de ligação e passagem - CLP 07 - areia extraída e brita produzida</v>
          </cell>
          <cell r="C2838" t="str">
            <v>un</v>
          </cell>
          <cell r="D2838">
            <v>1658.25</v>
          </cell>
        </row>
        <row r="2839">
          <cell r="A2839" t="str">
            <v>2003656</v>
          </cell>
          <cell r="B2839" t="str">
            <v>Caixa de ligação e passagem - CLP 08 - areia e brita comerciais</v>
          </cell>
          <cell r="C2839" t="str">
            <v>un</v>
          </cell>
          <cell r="D2839">
            <v>1873.46</v>
          </cell>
        </row>
        <row r="2840">
          <cell r="A2840" t="str">
            <v>2003655</v>
          </cell>
          <cell r="B2840" t="str">
            <v>Caixa de ligação e passagem - CLP 08 - areia extraída e brita produzida</v>
          </cell>
          <cell r="C2840" t="str">
            <v>un</v>
          </cell>
          <cell r="D2840">
            <v>1637.53</v>
          </cell>
        </row>
        <row r="2841">
          <cell r="A2841" t="str">
            <v>2003658</v>
          </cell>
          <cell r="B2841" t="str">
            <v>Caixa de ligação e passagem - CLP 09 - areia e brita comerciais</v>
          </cell>
          <cell r="C2841" t="str">
            <v>un</v>
          </cell>
          <cell r="D2841">
            <v>2499.5100000000002</v>
          </cell>
        </row>
        <row r="2842">
          <cell r="A2842" t="str">
            <v>2003657</v>
          </cell>
          <cell r="B2842" t="str">
            <v>Caixa de ligação e passagem - CLP 09 - areia extraída e brita produzida</v>
          </cell>
          <cell r="C2842" t="str">
            <v>un</v>
          </cell>
          <cell r="D2842">
            <v>2166.86</v>
          </cell>
        </row>
        <row r="2843">
          <cell r="A2843" t="str">
            <v>2003660</v>
          </cell>
          <cell r="B2843" t="str">
            <v>Caixa de ligação e passagem - CLP 10 - areia e brita comerciais</v>
          </cell>
          <cell r="C2843" t="str">
            <v>un</v>
          </cell>
          <cell r="D2843">
            <v>3143.99</v>
          </cell>
        </row>
        <row r="2844">
          <cell r="A2844" t="str">
            <v>2003659</v>
          </cell>
          <cell r="B2844" t="str">
            <v>Caixa de ligação e passagem - CLP 10 - areia extraída e brita produzida</v>
          </cell>
          <cell r="C2844" t="str">
            <v>un</v>
          </cell>
          <cell r="D2844">
            <v>2735.14</v>
          </cell>
        </row>
        <row r="2845">
          <cell r="A2845" t="str">
            <v>2003662</v>
          </cell>
          <cell r="B2845" t="str">
            <v>Caixa de ligação e passagem - CLP 11 - areia e brita comerciais</v>
          </cell>
          <cell r="C2845" t="str">
            <v>un</v>
          </cell>
          <cell r="D2845">
            <v>3700.53</v>
          </cell>
        </row>
        <row r="2846">
          <cell r="A2846" t="str">
            <v>2003661</v>
          </cell>
          <cell r="B2846" t="str">
            <v>Caixa de ligação e passagem - CLP 11 - areia extraída e brita produzida</v>
          </cell>
          <cell r="C2846" t="str">
            <v>un</v>
          </cell>
          <cell r="D2846">
            <v>3231.6</v>
          </cell>
        </row>
        <row r="2847">
          <cell r="A2847" t="str">
            <v>2003664</v>
          </cell>
          <cell r="B2847" t="str">
            <v>Caixa de ligação e passagem - CLP 12 - areia e brita comerciais</v>
          </cell>
          <cell r="C2847" t="str">
            <v>un</v>
          </cell>
          <cell r="D2847">
            <v>4573.3100000000004</v>
          </cell>
        </row>
        <row r="2848">
          <cell r="A2848" t="str">
            <v>2003663</v>
          </cell>
          <cell r="B2848" t="str">
            <v>Caixa de ligação e passagem - CLP 12 - areia extraída e brita produzida</v>
          </cell>
          <cell r="C2848" t="str">
            <v>un</v>
          </cell>
          <cell r="D2848">
            <v>4013.53</v>
          </cell>
        </row>
        <row r="2849">
          <cell r="A2849" t="str">
            <v>2003666</v>
          </cell>
          <cell r="B2849" t="str">
            <v>Caixa de ligação e passagem - CLP 13 - areia e brita comerciais</v>
          </cell>
          <cell r="C2849" t="str">
            <v>un</v>
          </cell>
          <cell r="D2849">
            <v>2220.3200000000002</v>
          </cell>
        </row>
        <row r="2850">
          <cell r="A2850" t="str">
            <v>2003665</v>
          </cell>
          <cell r="B2850" t="str">
            <v>Caixa de ligação e passagem - CLP 13 - areia extraída e brita produzida</v>
          </cell>
          <cell r="C2850" t="str">
            <v>un</v>
          </cell>
          <cell r="D2850">
            <v>1933.1</v>
          </cell>
        </row>
        <row r="2851">
          <cell r="A2851" t="str">
            <v>2003668</v>
          </cell>
          <cell r="B2851" t="str">
            <v>Caixa de ligação e passagem - CLP 14 - areia e brita comerciais</v>
          </cell>
          <cell r="C2851" t="str">
            <v>un</v>
          </cell>
          <cell r="D2851">
            <v>2193.77</v>
          </cell>
        </row>
        <row r="2852">
          <cell r="A2852" t="str">
            <v>2003667</v>
          </cell>
          <cell r="B2852" t="str">
            <v>Caixa de ligação e passagem - CLP 14 - areia extraída e brita produzida</v>
          </cell>
          <cell r="C2852" t="str">
            <v>un</v>
          </cell>
          <cell r="D2852">
            <v>1915.34</v>
          </cell>
        </row>
        <row r="2853">
          <cell r="A2853" t="str">
            <v>2003670</v>
          </cell>
          <cell r="B2853" t="str">
            <v>Caixa de ligação e passagem - CLP 15 - areia e brita comerciais</v>
          </cell>
          <cell r="C2853" t="str">
            <v>un</v>
          </cell>
          <cell r="D2853">
            <v>2870</v>
          </cell>
        </row>
        <row r="2854">
          <cell r="A2854" t="str">
            <v>2003669</v>
          </cell>
          <cell r="B2854" t="str">
            <v>Caixa de ligação e passagem - CLP 15 - areia extraída e brita produzida</v>
          </cell>
          <cell r="C2854" t="str">
            <v>un</v>
          </cell>
          <cell r="D2854">
            <v>2484.6</v>
          </cell>
        </row>
        <row r="2855">
          <cell r="A2855" t="str">
            <v>2003672</v>
          </cell>
          <cell r="B2855" t="str">
            <v>Caixa de ligação e passagem - CLP 16 - areia e brita comerciais</v>
          </cell>
          <cell r="C2855" t="str">
            <v>un</v>
          </cell>
          <cell r="D2855">
            <v>3547.53</v>
          </cell>
        </row>
        <row r="2856">
          <cell r="A2856" t="str">
            <v>2003671</v>
          </cell>
          <cell r="B2856" t="str">
            <v>Caixa de ligação e passagem - CLP 16 - areia extraída e brita produzida</v>
          </cell>
          <cell r="C2856" t="str">
            <v>un</v>
          </cell>
          <cell r="D2856">
            <v>3080.07</v>
          </cell>
        </row>
        <row r="2857">
          <cell r="A2857" t="str">
            <v>2003674</v>
          </cell>
          <cell r="B2857" t="str">
            <v>Caixa de ligação e passagem - CLP 17 - areia e brita comerciais</v>
          </cell>
          <cell r="C2857" t="str">
            <v>un</v>
          </cell>
          <cell r="D2857">
            <v>4128.29</v>
          </cell>
        </row>
        <row r="2858">
          <cell r="A2858" t="str">
            <v>2003673</v>
          </cell>
          <cell r="B2858" t="str">
            <v>Caixa de ligação e passagem - CLP 17 - areia extraída e brita produzida</v>
          </cell>
          <cell r="C2858" t="str">
            <v>un</v>
          </cell>
          <cell r="D2858">
            <v>3597.81</v>
          </cell>
        </row>
        <row r="2859">
          <cell r="A2859" t="str">
            <v>2003676</v>
          </cell>
          <cell r="B2859" t="str">
            <v>Caixa de ligação e passagem - CLP 18 - areia e brita comerciais</v>
          </cell>
          <cell r="C2859" t="str">
            <v>un</v>
          </cell>
          <cell r="D2859">
            <v>5046.2299999999996</v>
          </cell>
        </row>
        <row r="2860">
          <cell r="A2860" t="str">
            <v>2003675</v>
          </cell>
          <cell r="B2860" t="str">
            <v>Caixa de ligação e passagem - CLP 18 - areia extraída e brita produzida</v>
          </cell>
          <cell r="C2860" t="str">
            <v>un</v>
          </cell>
          <cell r="D2860">
            <v>4417.57</v>
          </cell>
        </row>
        <row r="2861">
          <cell r="A2861" t="str">
            <v>2003854</v>
          </cell>
          <cell r="B2861" t="str">
            <v>Camada drenante para proteção de muros de contenção - areia comercial</v>
          </cell>
          <cell r="C2861" t="str">
            <v>m³</v>
          </cell>
          <cell r="D2861">
            <v>144.06</v>
          </cell>
        </row>
        <row r="2862">
          <cell r="A2862" t="str">
            <v>2003855</v>
          </cell>
          <cell r="B2862" t="str">
            <v>Camada drenante para proteção de muros de contenção - areia extraída</v>
          </cell>
          <cell r="C2862" t="str">
            <v>m³</v>
          </cell>
          <cell r="D2862">
            <v>16.91</v>
          </cell>
        </row>
        <row r="2863">
          <cell r="A2863" t="str">
            <v>2003856</v>
          </cell>
          <cell r="B2863" t="str">
            <v>Camada drenante para proteção de muros de contenção - brita comercial</v>
          </cell>
          <cell r="C2863" t="str">
            <v>m³</v>
          </cell>
          <cell r="D2863">
            <v>176.22</v>
          </cell>
        </row>
        <row r="2864">
          <cell r="A2864" t="str">
            <v>2003857</v>
          </cell>
          <cell r="B2864" t="str">
            <v>Camada drenante para proteção de muros de contenção - brita produzida</v>
          </cell>
          <cell r="C2864" t="str">
            <v>m³</v>
          </cell>
          <cell r="D2864">
            <v>68.81</v>
          </cell>
        </row>
        <row r="2865">
          <cell r="A2865" t="str">
            <v>2019782</v>
          </cell>
          <cell r="B2865" t="str">
            <v>Canal em polietileno e polipropileno com efeito autolimpante e abertura de captação em ferro fundido dúctil - carga de controle de 900 kN - 100,0 x 21,0 x 57,9 cm - fornecimento e instalação em pavimento de asfalto</v>
          </cell>
          <cell r="C2865" t="str">
            <v>m</v>
          </cell>
          <cell r="D2865">
            <v>1159.68</v>
          </cell>
        </row>
        <row r="2866">
          <cell r="A2866" t="str">
            <v>2019783</v>
          </cell>
          <cell r="B2866" t="str">
            <v>Canal em polietileno e polipropileno com efeito autolimpante e abertura de captação em ferro fundido dúctil - carga de controle de 900 kN - 100,0 x 25,2 x 66,5 cm - fornecimento e instalação em pavimento de asfalto</v>
          </cell>
          <cell r="C2866" t="str">
            <v>m</v>
          </cell>
          <cell r="D2866">
            <v>1816.41</v>
          </cell>
        </row>
        <row r="2867">
          <cell r="A2867" t="str">
            <v>2019784</v>
          </cell>
          <cell r="B2867" t="str">
            <v>Canal em polietileno e polipropileno com efeito autolimpante e abertura de captação em ferro fundido dúctil - carga de controle de 900 kN - 100,0 x 42,0 x 95,0 cm - fornecimento e instalação em pavimento de asfalto</v>
          </cell>
          <cell r="C2867" t="str">
            <v>m</v>
          </cell>
          <cell r="D2867">
            <v>2336.56</v>
          </cell>
        </row>
        <row r="2868">
          <cell r="A2868" t="str">
            <v>2019785</v>
          </cell>
          <cell r="B2868" t="str">
            <v>Canal em polietileno e polipropileno com efeito autolimpante e abertura de captação em ferro fundido dúctil - carga de controle de 900 kN - 114,2 x 78,0 x 106,0 cm - fornecimento e instalação em pavimento de asfalto</v>
          </cell>
          <cell r="C2868" t="str">
            <v>m</v>
          </cell>
          <cell r="D2868">
            <v>3103.44</v>
          </cell>
        </row>
        <row r="2869">
          <cell r="A2869" t="str">
            <v>2019776</v>
          </cell>
          <cell r="B2869" t="str">
            <v>Canal em polietileno e polipropileno com efeito autolimpante e grelha de encaixe em ferro fundido dúctil - carga de controle de 400 kN - 100,0 x 14,7 x 18,6 cm - fornecimento e instalação em pavimento de asfalto</v>
          </cell>
          <cell r="C2869" t="str">
            <v>m</v>
          </cell>
          <cell r="D2869">
            <v>526.70000000000005</v>
          </cell>
        </row>
        <row r="2870">
          <cell r="A2870" t="str">
            <v>2019777</v>
          </cell>
          <cell r="B2870" t="str">
            <v>Canal em polietileno e polipropileno com efeito autolimpante e grelha de encaixe em ferro fundido dúctil - carga de controle de 400 kN - 100,0 x 24,7 x 23,6 cm - fornecimento e instalação em pavimento de asfalto</v>
          </cell>
          <cell r="C2870" t="str">
            <v>m</v>
          </cell>
          <cell r="D2870">
            <v>1365.11</v>
          </cell>
        </row>
        <row r="2871">
          <cell r="A2871" t="str">
            <v>2019778</v>
          </cell>
          <cell r="B2871" t="str">
            <v>Canal em polietileno e polipropileno com efeito autolimpante e grelha de encaixe em ferro fundido dúctil - carga de controle de 400 kN - 100,0 x 34,9 x 29,4 cm - fornecimento e instalação em pavimento de asfalto</v>
          </cell>
          <cell r="C2871" t="str">
            <v>m</v>
          </cell>
          <cell r="D2871">
            <v>2285.92</v>
          </cell>
        </row>
        <row r="2872">
          <cell r="A2872" t="str">
            <v>2019779</v>
          </cell>
          <cell r="B2872" t="str">
            <v>Canal em polietileno e polipropileno com efeito autolimpante e grelha de encaixe em ferro fundido dúctil - carga de controle de 600 kN - 100,0 x 16,0 x 15,0 cm - fornecimento e instalação em pavimento de asfalto</v>
          </cell>
          <cell r="C2872" t="str">
            <v>m</v>
          </cell>
          <cell r="D2872">
            <v>805.42</v>
          </cell>
        </row>
        <row r="2873">
          <cell r="A2873" t="str">
            <v>2019780</v>
          </cell>
          <cell r="B2873" t="str">
            <v>Canal em polietileno e polipropileno com efeito autolimpante e grelha de encaixe em ferro fundido dúctil - carga de controle de 600 kN - 100,0 x 21,2 x 21,0 cm - fornecimento e instalação em pavimento de asfalto</v>
          </cell>
          <cell r="C2873" t="str">
            <v>m</v>
          </cell>
          <cell r="D2873">
            <v>982.63</v>
          </cell>
        </row>
        <row r="2874">
          <cell r="A2874" t="str">
            <v>2019781</v>
          </cell>
          <cell r="B2874" t="str">
            <v>Canal em polietileno e polipropileno com efeito autolimpante e grelha de encaixe em ferro fundido dúctil - carga de controle de 600 kN - 100,0 x 26,2 x 20,0 cm - fornecimento e instalação em pavimento de asfalto</v>
          </cell>
          <cell r="C2874" t="str">
            <v>m</v>
          </cell>
          <cell r="D2874">
            <v>1238.05</v>
          </cell>
        </row>
        <row r="2875">
          <cell r="A2875" t="str">
            <v>2019773</v>
          </cell>
          <cell r="B2875" t="str">
            <v>Canal em polietileno e polipropileno com efeito autolimpante e grelha de encaixe em poliamida reforçada - carga de controle de 250 kN - 100,0 x 16,0 x 15,0 cm - fornecimento e instalação em pavimento de asfalto</v>
          </cell>
          <cell r="C2875" t="str">
            <v>m</v>
          </cell>
          <cell r="D2875">
            <v>352.47</v>
          </cell>
        </row>
        <row r="2876">
          <cell r="A2876" t="str">
            <v>2019774</v>
          </cell>
          <cell r="B2876" t="str">
            <v>Canal em polietileno e polipropileno com efeito autolimpante e grelha de encaixe em poliamida reforçada - carga de controle de 250 kN - 100,0 x 16,0 x 20,0 cm - fornecimento e instalação em pavimento de asfalto</v>
          </cell>
          <cell r="C2876" t="str">
            <v>m</v>
          </cell>
          <cell r="D2876">
            <v>377.15</v>
          </cell>
        </row>
        <row r="2877">
          <cell r="A2877" t="str">
            <v>2019775</v>
          </cell>
          <cell r="B2877" t="str">
            <v>Canal em polietileno e polipropileno com efeito autolimpante e grelha de encaixe em poliamida reforçada - carga de controle de 250 kN - 100,0 x 16,0 x 7,5 cm - fornecimento e instalação em pavimento de asfalto</v>
          </cell>
          <cell r="C2877" t="str">
            <v>m</v>
          </cell>
          <cell r="D2877">
            <v>327.22000000000003</v>
          </cell>
        </row>
        <row r="2878">
          <cell r="A2878" t="str">
            <v>2019755</v>
          </cell>
          <cell r="B2878" t="str">
            <v>Canal monobloco com corpo e grelha em concreto polímero com efeito autolimpante - carga de controle de 400 kN - 100,0 x 15,0 x 23,0 cm - fornecimento e instalação em pavimento de asfalto</v>
          </cell>
          <cell r="C2878" t="str">
            <v>m</v>
          </cell>
          <cell r="D2878">
            <v>427.25</v>
          </cell>
        </row>
        <row r="2879">
          <cell r="A2879" t="str">
            <v>2019764</v>
          </cell>
          <cell r="B2879" t="str">
            <v>Canal monobloco com corpo e grelha em concreto polímero com efeito autolimpante - carga de controle de 400 kN - 100,0 x 15,0 x 23,0 cm - fornecimento e instalação em pavimento de concreto</v>
          </cell>
          <cell r="C2879" t="str">
            <v>m</v>
          </cell>
          <cell r="D2879">
            <v>451.15</v>
          </cell>
        </row>
        <row r="2880">
          <cell r="A2880" t="str">
            <v>2019756</v>
          </cell>
          <cell r="B2880" t="str">
            <v>Canal monobloco com corpo e grelha em concreto polímero com efeito autolimpante - carga de controle de 400 kN - 100,0 x 25,0 x 32,0 cm - fornecimento e instalação em pavimento de asfalto</v>
          </cell>
          <cell r="C2880" t="str">
            <v>m</v>
          </cell>
          <cell r="D2880">
            <v>771.8</v>
          </cell>
        </row>
        <row r="2881">
          <cell r="A2881" t="str">
            <v>2019765</v>
          </cell>
          <cell r="B2881" t="str">
            <v>Canal monobloco com corpo e grelha em concreto polímero com efeito autolimpante - carga de controle de 400 kN - 100,0 x 25,0 x 32,0 cm - fornecimento e instalação em pavimento de concreto</v>
          </cell>
          <cell r="C2881" t="str">
            <v>m</v>
          </cell>
          <cell r="D2881">
            <v>795.69</v>
          </cell>
        </row>
        <row r="2882">
          <cell r="A2882" t="str">
            <v>2019757</v>
          </cell>
          <cell r="B2882" t="str">
            <v>Canal monobloco com corpo e grelha em concreto polímero com efeito autolimpante - carga de controle de 900 kN - 100,0 x 16,0 x 26,5 cm - fornecimento e instalação em pavimento de asfalto</v>
          </cell>
          <cell r="C2882" t="str">
            <v>m</v>
          </cell>
          <cell r="D2882">
            <v>803.37</v>
          </cell>
        </row>
        <row r="2883">
          <cell r="A2883" t="str">
            <v>2019766</v>
          </cell>
          <cell r="B2883" t="str">
            <v>Canal monobloco com corpo e grelha em concreto polímero com efeito autolimpante - carga de controle de 900 kN - 100,0 x 16,0 x 26,5 cm - fornecimento e instalação em pavimento de concreto</v>
          </cell>
          <cell r="C2883" t="str">
            <v>m</v>
          </cell>
          <cell r="D2883">
            <v>861.19</v>
          </cell>
        </row>
        <row r="2884">
          <cell r="A2884" t="str">
            <v>2019758</v>
          </cell>
          <cell r="B2884" t="str">
            <v>Canal monobloco com corpo e grelha em concreto polímero com efeito autolimpante - carga de controle de 900 kN - 100,0 x 21,0 x 28,0 cm - fornecimento e instalação em pavimento de asfalto</v>
          </cell>
          <cell r="C2884" t="str">
            <v>m</v>
          </cell>
          <cell r="D2884">
            <v>837.2</v>
          </cell>
        </row>
        <row r="2885">
          <cell r="A2885" t="str">
            <v>2019767</v>
          </cell>
          <cell r="B2885" t="str">
            <v>Canal monobloco com corpo e grelha em concreto polímero com efeito autolimpante - carga de controle de 900 kN - 100,0 x 21,0 x 28,0 cm - fornecimento e instalação em pavimento de concreto</v>
          </cell>
          <cell r="C2885" t="str">
            <v>m</v>
          </cell>
          <cell r="D2885">
            <v>895.48</v>
          </cell>
        </row>
        <row r="2886">
          <cell r="A2886" t="str">
            <v>2019759</v>
          </cell>
          <cell r="B2886" t="str">
            <v>Canal monobloco com corpo e grelha em concreto polímero com efeito autolimpante - carga de controle de 900 kN - 100,0 x 21,0 x 38,0 cm - fornecimento e instalação em pavimento de asfalto</v>
          </cell>
          <cell r="C2886" t="str">
            <v>m</v>
          </cell>
          <cell r="D2886">
            <v>912.49</v>
          </cell>
        </row>
        <row r="2887">
          <cell r="A2887" t="str">
            <v>2019768</v>
          </cell>
          <cell r="B2887" t="str">
            <v>Canal monobloco com corpo e grelha em concreto polímero com efeito autolimpante - carga de controle de 900 kN - 100,0 x 21,0 x 38,0 cm - fornecimento e instalação em pavimento de concreto</v>
          </cell>
          <cell r="C2887" t="str">
            <v>m</v>
          </cell>
          <cell r="D2887">
            <v>979.99</v>
          </cell>
        </row>
        <row r="2888">
          <cell r="A2888" t="str">
            <v>2019760</v>
          </cell>
          <cell r="B2888" t="str">
            <v>Canal monobloco com corpo e grelha em concreto polímero com efeito autolimpante - carga de controle de 900 kN - 100,0 x 21,0 x 48,0 cm - fornecimento e instalação em pavimento de asfalto</v>
          </cell>
          <cell r="C2888" t="str">
            <v>m</v>
          </cell>
          <cell r="D2888">
            <v>1174.69</v>
          </cell>
        </row>
        <row r="2889">
          <cell r="A2889" t="str">
            <v>2019769</v>
          </cell>
          <cell r="B2889" t="str">
            <v>Canal monobloco com corpo e grelha em concreto polímero com efeito autolimpante - carga de controle de 900 kN - 100,0 x 21,0 x 48,0 cm - fornecimento e instalação em pavimento de concreto</v>
          </cell>
          <cell r="C2889" t="str">
            <v>m</v>
          </cell>
          <cell r="D2889">
            <v>1251.4100000000001</v>
          </cell>
        </row>
        <row r="2890">
          <cell r="A2890" t="str">
            <v>2019761</v>
          </cell>
          <cell r="B2890" t="str">
            <v>Canal monobloco com corpo e grelha em concreto polímero com efeito autolimpante - carga de controle de 900 kN - 100,0 x 26,0 x 33,0 cm - fornecimento e instalação em pavimento de asfalto</v>
          </cell>
          <cell r="C2890" t="str">
            <v>m</v>
          </cell>
          <cell r="D2890">
            <v>1183.06</v>
          </cell>
        </row>
        <row r="2891">
          <cell r="A2891" t="str">
            <v>2019770</v>
          </cell>
          <cell r="B2891" t="str">
            <v>Canal monobloco com corpo e grelha em concreto polímero com efeito autolimpante - carga de controle de 900 kN - 100,0 x 26,0 x 33,0 cm - fornecimento e instalação em pavimento de concreto</v>
          </cell>
          <cell r="C2891" t="str">
            <v>m</v>
          </cell>
          <cell r="D2891">
            <v>1245.96</v>
          </cell>
        </row>
        <row r="2892">
          <cell r="A2892" t="str">
            <v>2019762</v>
          </cell>
          <cell r="B2892" t="str">
            <v>Canal monobloco com corpo e grelha em concreto polímero com efeito autolimpante - carga de controle de 900 kN - 100,0 x 26,0 x 53,0 cm - fornecimento e instalação em pavimento de asfalto</v>
          </cell>
          <cell r="C2892" t="str">
            <v>m</v>
          </cell>
          <cell r="D2892">
            <v>1286.4100000000001</v>
          </cell>
        </row>
        <row r="2893">
          <cell r="A2893" t="str">
            <v>2019771</v>
          </cell>
          <cell r="B2893" t="str">
            <v>Canal monobloco com corpo e grelha em concreto polímero com efeito autolimpante - carga de controle de 900 kN - 100,0 x 26,0 x 53,0 cm - fornecimento e instalação em pavimento de concreto</v>
          </cell>
          <cell r="C2893" t="str">
            <v>m</v>
          </cell>
          <cell r="D2893">
            <v>1367.74</v>
          </cell>
        </row>
        <row r="2894">
          <cell r="A2894" t="str">
            <v>2019763</v>
          </cell>
          <cell r="B2894" t="str">
            <v>Canal monobloco com corpo e grelha em concreto polímero com efeito autolimpante - carga de controle de 900 kN - 200,0 x 40,0 x 59,5 cm - fornecimento e instalação em pavimento de asfalto</v>
          </cell>
          <cell r="C2894" t="str">
            <v>m</v>
          </cell>
          <cell r="D2894">
            <v>4584.3</v>
          </cell>
        </row>
        <row r="2895">
          <cell r="A2895" t="str">
            <v>2019772</v>
          </cell>
          <cell r="B2895" t="str">
            <v>Canal monobloco com corpo e grelha em concreto polímero com efeito autolimpante - carga de controle de 900 kN - 200,0 x 40,0 x 59,5 cm - fornecimento e instalação em pavimento de concreto</v>
          </cell>
          <cell r="C2895" t="str">
            <v>m</v>
          </cell>
          <cell r="D2895">
            <v>4664.24</v>
          </cell>
        </row>
        <row r="2896">
          <cell r="A2896" t="str">
            <v>2003811</v>
          </cell>
          <cell r="B2896" t="str">
            <v>Canaleta de concreto - CAU 01 - seção de 20 x 20 cm - espessura de 10 cm - apoiada em toda a extensão</v>
          </cell>
          <cell r="C2896" t="str">
            <v>m</v>
          </cell>
          <cell r="D2896">
            <v>135.9</v>
          </cell>
        </row>
        <row r="2897">
          <cell r="A2897" t="str">
            <v>2003812</v>
          </cell>
          <cell r="B2897" t="str">
            <v>Canaleta de concreto - CAU 02 - seção de 25 x 25 cm - espessura de 10 cm - apoiada em toda a extensão</v>
          </cell>
          <cell r="C2897" t="str">
            <v>m</v>
          </cell>
          <cell r="D2897">
            <v>160.97</v>
          </cell>
        </row>
        <row r="2898">
          <cell r="A2898" t="str">
            <v>2003813</v>
          </cell>
          <cell r="B2898" t="str">
            <v>Canaleta de concreto - CAU 03 - seção de 30 x 30 cm - espessura de 10 cm - apoiada em toda a extensão</v>
          </cell>
          <cell r="C2898" t="str">
            <v>m</v>
          </cell>
          <cell r="D2898">
            <v>192.01</v>
          </cell>
        </row>
        <row r="2899">
          <cell r="A2899" t="str">
            <v>2003814</v>
          </cell>
          <cell r="B2899" t="str">
            <v>Canaleta de concreto - CAU 04 - seção de 35 x 35 cm - espessura de 10 cm - apoiada em toda a extensão</v>
          </cell>
          <cell r="C2899" t="str">
            <v>m</v>
          </cell>
          <cell r="D2899">
            <v>219.07</v>
          </cell>
        </row>
        <row r="2900">
          <cell r="A2900" t="str">
            <v>2003815</v>
          </cell>
          <cell r="B2900" t="str">
            <v>Canaleta de concreto - CAU 05 - seção de 40 x 40 cm - espessura de 10 cm - apoiada em toda a extensão</v>
          </cell>
          <cell r="C2900" t="str">
            <v>m</v>
          </cell>
          <cell r="D2900">
            <v>246.13</v>
          </cell>
        </row>
        <row r="2901">
          <cell r="A2901" t="str">
            <v>2003816</v>
          </cell>
          <cell r="B2901" t="str">
            <v>Canaleta de concreto - CAU 06 - seção de 50 x 50 cm - espessura de 10 cm - apoiada em toda a extensão</v>
          </cell>
          <cell r="C2901" t="str">
            <v>m</v>
          </cell>
          <cell r="D2901">
            <v>304.22000000000003</v>
          </cell>
        </row>
        <row r="2902">
          <cell r="A2902" t="str">
            <v>2003817</v>
          </cell>
          <cell r="B2902" t="str">
            <v>Canaleta de concreto - CAU 07 - seção de 60 x 60 cm - espessura de 10 cm - apoiada em toda a extensão</v>
          </cell>
          <cell r="C2902" t="str">
            <v>m</v>
          </cell>
          <cell r="D2902">
            <v>356.36</v>
          </cell>
        </row>
        <row r="2903">
          <cell r="A2903" t="str">
            <v>2003799</v>
          </cell>
          <cell r="B2903" t="str">
            <v>Canaleta meia cana D = 0,30 m assente sobre lastro de areia - areia e brita comerciais - fornecimento e instalação</v>
          </cell>
          <cell r="C2903" t="str">
            <v>m</v>
          </cell>
          <cell r="D2903">
            <v>58.91</v>
          </cell>
        </row>
        <row r="2904">
          <cell r="A2904" t="str">
            <v>2003798</v>
          </cell>
          <cell r="B2904" t="str">
            <v>Canaleta meia cana D = 0,30 m assente sobre lastro de areia - areia extraída e brita produzida - fornecimento e instalação</v>
          </cell>
          <cell r="C2904" t="str">
            <v>m</v>
          </cell>
          <cell r="D2904">
            <v>49.91</v>
          </cell>
        </row>
        <row r="2905">
          <cell r="A2905" t="str">
            <v>2003801</v>
          </cell>
          <cell r="B2905" t="str">
            <v>Canaleta meia cana D = 0,40 m assente sobre lastro de areia - areia e brita comerciais - fornecimento e instalação</v>
          </cell>
          <cell r="C2905" t="str">
            <v>m</v>
          </cell>
          <cell r="D2905">
            <v>74.47</v>
          </cell>
        </row>
        <row r="2906">
          <cell r="A2906" t="str">
            <v>2003800</v>
          </cell>
          <cell r="B2906" t="str">
            <v>Canaleta meia cana D = 0,40 m assente sobre lastro de areia - areia extraída e brita produzida - fornecimento e instalação</v>
          </cell>
          <cell r="C2906" t="str">
            <v>m</v>
          </cell>
          <cell r="D2906">
            <v>61.78</v>
          </cell>
        </row>
        <row r="2907">
          <cell r="A2907" t="str">
            <v>2003714</v>
          </cell>
          <cell r="B2907" t="str">
            <v>Chaminé dos poços de visita - CPV 01 - areia e brita comerciais</v>
          </cell>
          <cell r="C2907" t="str">
            <v>un</v>
          </cell>
          <cell r="D2907">
            <v>1585.35</v>
          </cell>
        </row>
        <row r="2908">
          <cell r="A2908" t="str">
            <v>2003713</v>
          </cell>
          <cell r="B2908" t="str">
            <v>Chaminé dos poços de visita - CPV 01 - areia extraída e brita produzida</v>
          </cell>
          <cell r="C2908" t="str">
            <v>un</v>
          </cell>
          <cell r="D2908">
            <v>1542.72</v>
          </cell>
        </row>
        <row r="2909">
          <cell r="A2909" t="str">
            <v>2003716</v>
          </cell>
          <cell r="B2909" t="str">
            <v>Chaminé dos poços de visita - CPV 02 - areia e brita comerciais</v>
          </cell>
          <cell r="C2909" t="str">
            <v>un</v>
          </cell>
          <cell r="D2909">
            <v>1857.97</v>
          </cell>
        </row>
        <row r="2910">
          <cell r="A2910" t="str">
            <v>2003715</v>
          </cell>
          <cell r="B2910" t="str">
            <v>Chaminé dos poços de visita - CPV 02 - areia extraída e brita produzida</v>
          </cell>
          <cell r="C2910" t="str">
            <v>un</v>
          </cell>
          <cell r="D2910">
            <v>1808.55</v>
          </cell>
        </row>
        <row r="2911">
          <cell r="A2911" t="str">
            <v>2003718</v>
          </cell>
          <cell r="B2911" t="str">
            <v>Chaminé dos poços de visita - CPV 03 - areia e brita comerciais</v>
          </cell>
          <cell r="C2911" t="str">
            <v>un</v>
          </cell>
          <cell r="D2911">
            <v>2124.59</v>
          </cell>
        </row>
        <row r="2912">
          <cell r="A2912" t="str">
            <v>2003717</v>
          </cell>
          <cell r="B2912" t="str">
            <v>Chaminé dos poços de visita - CPV 03 - areia extraída e brita produzida</v>
          </cell>
          <cell r="C2912" t="str">
            <v>un</v>
          </cell>
          <cell r="D2912">
            <v>2069.63</v>
          </cell>
        </row>
        <row r="2913">
          <cell r="A2913" t="str">
            <v>2003720</v>
          </cell>
          <cell r="B2913" t="str">
            <v>Chaminé dos poços de visita - CPV 04 - areia e brita comerciais</v>
          </cell>
          <cell r="C2913" t="str">
            <v>un</v>
          </cell>
          <cell r="D2913">
            <v>2397.17</v>
          </cell>
        </row>
        <row r="2914">
          <cell r="A2914" t="str">
            <v>2003719</v>
          </cell>
          <cell r="B2914" t="str">
            <v>Chaminé dos poços de visita - CPV 04 - areia extraída e brita produzida</v>
          </cell>
          <cell r="C2914" t="str">
            <v>un</v>
          </cell>
          <cell r="D2914">
            <v>2335.4299999999998</v>
          </cell>
        </row>
        <row r="2915">
          <cell r="A2915" t="str">
            <v>2003722</v>
          </cell>
          <cell r="B2915" t="str">
            <v>Chaminé dos poços de visita - CPV 05 - areia e brita comerciais</v>
          </cell>
          <cell r="C2915" t="str">
            <v>un</v>
          </cell>
          <cell r="D2915">
            <v>2663.79</v>
          </cell>
        </row>
        <row r="2916">
          <cell r="A2916" t="str">
            <v>2003721</v>
          </cell>
          <cell r="B2916" t="str">
            <v>Chaminé dos poços de visita - CPV 05 - areia extraída e brita produzida</v>
          </cell>
          <cell r="C2916" t="str">
            <v>un</v>
          </cell>
          <cell r="D2916">
            <v>2596.5100000000002</v>
          </cell>
        </row>
        <row r="2917">
          <cell r="A2917" t="str">
            <v>2003724</v>
          </cell>
          <cell r="B2917" t="str">
            <v>Chaminé dos poços de visita - CPV 06 - areia e brita comerciais</v>
          </cell>
          <cell r="C2917" t="str">
            <v>un</v>
          </cell>
          <cell r="D2917">
            <v>2936.4</v>
          </cell>
        </row>
        <row r="2918">
          <cell r="A2918" t="str">
            <v>2003723</v>
          </cell>
          <cell r="B2918" t="str">
            <v>Chaminé dos poços de visita - CPV 06 - areia extraída e brita produzida</v>
          </cell>
          <cell r="C2918" t="str">
            <v>un</v>
          </cell>
          <cell r="D2918">
            <v>2862.34</v>
          </cell>
        </row>
        <row r="2919">
          <cell r="A2919" t="str">
            <v>2003726</v>
          </cell>
          <cell r="B2919" t="str">
            <v>Chaminé dos poços de visita - CPV 07 - areia e brita comerciais</v>
          </cell>
          <cell r="C2919" t="str">
            <v>un</v>
          </cell>
          <cell r="D2919">
            <v>3203.02</v>
          </cell>
        </row>
        <row r="2920">
          <cell r="A2920" t="str">
            <v>2003725</v>
          </cell>
          <cell r="B2920" t="str">
            <v>Chaminé dos poços de visita - CPV 07 - areia extraída e brita produzida</v>
          </cell>
          <cell r="C2920" t="str">
            <v>un</v>
          </cell>
          <cell r="D2920">
            <v>3123.42</v>
          </cell>
        </row>
        <row r="2921">
          <cell r="A2921" t="str">
            <v>2003859</v>
          </cell>
          <cell r="B2921" t="str">
            <v>Colchão drenante com espalhamento e compactação mecânicos - brita produzida</v>
          </cell>
          <cell r="C2921" t="str">
            <v>m³</v>
          </cell>
          <cell r="D2921">
            <v>65.650000000000006</v>
          </cell>
        </row>
        <row r="2922">
          <cell r="A2922" t="str">
            <v>2003861</v>
          </cell>
          <cell r="B2922" t="str">
            <v>Coluna drenante D = 20 cm - areia comercial</v>
          </cell>
          <cell r="C2922" t="str">
            <v>m</v>
          </cell>
          <cell r="D2922">
            <v>25.25</v>
          </cell>
        </row>
        <row r="2923">
          <cell r="A2923" t="str">
            <v>2003862</v>
          </cell>
          <cell r="B2923" t="str">
            <v>Coluna drenante D = 20 cm - areia extraída</v>
          </cell>
          <cell r="C2923" t="str">
            <v>m</v>
          </cell>
          <cell r="D2923">
            <v>21.62</v>
          </cell>
        </row>
        <row r="2924">
          <cell r="A2924" t="str">
            <v>2003411</v>
          </cell>
          <cell r="B2924" t="str">
            <v>Descida d'água de aterros em degraus - DAD 110-26 - areia e brita comerciais</v>
          </cell>
          <cell r="C2924" t="str">
            <v>m</v>
          </cell>
          <cell r="D2924">
            <v>768.92</v>
          </cell>
        </row>
        <row r="2925">
          <cell r="A2925" t="str">
            <v>2003410</v>
          </cell>
          <cell r="B2925" t="str">
            <v>Descida d'água de aterros em degraus - DAD 110-26 - areia extraída e brita produzida</v>
          </cell>
          <cell r="C2925" t="str">
            <v>m</v>
          </cell>
          <cell r="D2925">
            <v>707.23</v>
          </cell>
        </row>
        <row r="2926">
          <cell r="A2926" t="str">
            <v>2003415</v>
          </cell>
          <cell r="B2926" t="str">
            <v>Descida d'água de aterros em degraus - DAD 125-30 - areia e brita comerciais</v>
          </cell>
          <cell r="C2926" t="str">
            <v>m</v>
          </cell>
          <cell r="D2926">
            <v>845.09</v>
          </cell>
        </row>
        <row r="2927">
          <cell r="A2927" t="str">
            <v>2003414</v>
          </cell>
          <cell r="B2927" t="str">
            <v>Descida d'água de aterros em degraus - DAD 125-30 - areia extraída e brita produzida</v>
          </cell>
          <cell r="C2927" t="str">
            <v>m</v>
          </cell>
          <cell r="D2927">
            <v>776.76</v>
          </cell>
        </row>
        <row r="2928">
          <cell r="A2928" t="str">
            <v>2003419</v>
          </cell>
          <cell r="B2928" t="str">
            <v>Descida d'água de aterros em degraus - DAD 170-35 - areia e brita comerciais</v>
          </cell>
          <cell r="C2928" t="str">
            <v>m</v>
          </cell>
          <cell r="D2928">
            <v>1023.65</v>
          </cell>
        </row>
        <row r="2929">
          <cell r="A2929" t="str">
            <v>2003418</v>
          </cell>
          <cell r="B2929" t="str">
            <v>Descida d'água de aterros em degraus - DAD 170-35 - areia extraída e brita produzida</v>
          </cell>
          <cell r="C2929" t="str">
            <v>m</v>
          </cell>
          <cell r="D2929">
            <v>937.84</v>
          </cell>
        </row>
        <row r="2930">
          <cell r="A2930" t="str">
            <v>2003423</v>
          </cell>
          <cell r="B2930" t="str">
            <v>Descida d'água de aterros em degraus - DAD 200-40 - areia e brita comerciais</v>
          </cell>
          <cell r="C2930" t="str">
            <v>m</v>
          </cell>
          <cell r="D2930">
            <v>1175.0899999999999</v>
          </cell>
        </row>
        <row r="2931">
          <cell r="A2931" t="str">
            <v>2003422</v>
          </cell>
          <cell r="B2931" t="str">
            <v>Descida d'água de aterros em degraus - DAD 200-40 - areia extraída e brita produzida</v>
          </cell>
          <cell r="C2931" t="str">
            <v>m</v>
          </cell>
          <cell r="D2931">
            <v>1077.04</v>
          </cell>
        </row>
        <row r="2932">
          <cell r="A2932" t="str">
            <v>2003427</v>
          </cell>
          <cell r="B2932" t="str">
            <v>Descida d'água de aterros em degraus - DAD 240-54 - areia e brita comerciais</v>
          </cell>
          <cell r="C2932" t="str">
            <v>m</v>
          </cell>
          <cell r="D2932">
            <v>1396.93</v>
          </cell>
        </row>
        <row r="2933">
          <cell r="A2933" t="str">
            <v>2003426</v>
          </cell>
          <cell r="B2933" t="str">
            <v>Descida d'água de aterros em degraus - DAD 240-54 - areia extraída e brita produzida</v>
          </cell>
          <cell r="C2933" t="str">
            <v>m</v>
          </cell>
          <cell r="D2933">
            <v>1279.97</v>
          </cell>
        </row>
        <row r="2934">
          <cell r="A2934" t="str">
            <v>2003431</v>
          </cell>
          <cell r="B2934" t="str">
            <v>Descida d'água de aterros em degraus - DAD 320-35 - areia e brita comerciais</v>
          </cell>
          <cell r="C2934" t="str">
            <v>m</v>
          </cell>
          <cell r="D2934">
            <v>1546.78</v>
          </cell>
        </row>
        <row r="2935">
          <cell r="A2935" t="str">
            <v>2003430</v>
          </cell>
          <cell r="B2935" t="str">
            <v>Descida d'água de aterros em degraus - DAD 320-35 - areia extraída e brita produzida</v>
          </cell>
          <cell r="C2935" t="str">
            <v>m</v>
          </cell>
          <cell r="D2935">
            <v>1408.56</v>
          </cell>
        </row>
        <row r="2936">
          <cell r="A2936" t="str">
            <v>2003435</v>
          </cell>
          <cell r="B2936" t="str">
            <v>Descida d'água de aterros em degraus - DAD 370-45 - areia e brita comerciais</v>
          </cell>
          <cell r="C2936" t="str">
            <v>m</v>
          </cell>
          <cell r="D2936">
            <v>1789.27</v>
          </cell>
        </row>
        <row r="2937">
          <cell r="A2937" t="str">
            <v>2003434</v>
          </cell>
          <cell r="B2937" t="str">
            <v>Descida d'água de aterros em degraus - DAD 370-45 - areia extraída e brita produzida</v>
          </cell>
          <cell r="C2937" t="str">
            <v>m</v>
          </cell>
          <cell r="D2937">
            <v>1630.07</v>
          </cell>
        </row>
        <row r="2938">
          <cell r="A2938" t="str">
            <v>2003439</v>
          </cell>
          <cell r="B2938" t="str">
            <v>Descida d'água de aterros em degraus - DAD 435-55 - areia e brita comerciais</v>
          </cell>
          <cell r="C2938" t="str">
            <v>m</v>
          </cell>
          <cell r="D2938">
            <v>2094.16</v>
          </cell>
        </row>
        <row r="2939">
          <cell r="A2939" t="str">
            <v>2003438</v>
          </cell>
          <cell r="B2939" t="str">
            <v>Descida d'água de aterros em degraus - DAD 435-55 - areia extraída e brita produzida</v>
          </cell>
          <cell r="C2939" t="str">
            <v>m</v>
          </cell>
          <cell r="D2939">
            <v>1908.74</v>
          </cell>
        </row>
        <row r="2940">
          <cell r="A2940" t="str">
            <v>2003167</v>
          </cell>
          <cell r="B2940" t="str">
            <v>Descida d'água de aterros em degraus - DAD 470-35 - areia e brita comerciais</v>
          </cell>
          <cell r="C2940" t="str">
            <v>m</v>
          </cell>
          <cell r="D2940">
            <v>2055.84</v>
          </cell>
        </row>
        <row r="2941">
          <cell r="A2941" t="str">
            <v>2003168</v>
          </cell>
          <cell r="B2941" t="str">
            <v>Descida d'água de aterros em degraus - DAD 470-35 - areia extraída e brita produzida</v>
          </cell>
          <cell r="C2941" t="str">
            <v>m</v>
          </cell>
          <cell r="D2941">
            <v>1865.23</v>
          </cell>
        </row>
        <row r="2942">
          <cell r="A2942" t="str">
            <v>2003407</v>
          </cell>
          <cell r="B2942" t="str">
            <v>Descida d'água de aterros em degraus - DAD 60-36 - areia e brita comerciais</v>
          </cell>
          <cell r="C2942" t="str">
            <v>m</v>
          </cell>
          <cell r="D2942">
            <v>657.45</v>
          </cell>
        </row>
        <row r="2943">
          <cell r="A2943" t="str">
            <v>2003406</v>
          </cell>
          <cell r="B2943" t="str">
            <v>Descida d'água de aterros em degraus - DAD 60-36 - areia extraída e brita produzida</v>
          </cell>
          <cell r="C2943" t="str">
            <v>m</v>
          </cell>
          <cell r="D2943">
            <v>609.70000000000005</v>
          </cell>
        </row>
        <row r="2944">
          <cell r="A2944" t="str">
            <v>2003169</v>
          </cell>
          <cell r="B2944" t="str">
            <v>Descida d'água de aterros em degraus - DAD 608-50 - areia e brita comerciais</v>
          </cell>
          <cell r="C2944" t="str">
            <v>m</v>
          </cell>
          <cell r="D2944">
            <v>2657.62</v>
          </cell>
        </row>
        <row r="2945">
          <cell r="A2945" t="str">
            <v>2003170</v>
          </cell>
          <cell r="B2945" t="str">
            <v>Descida d'água de aterros em degraus - DAD 608-50 - areia extraída e brita produzida</v>
          </cell>
          <cell r="C2945" t="str">
            <v>m</v>
          </cell>
          <cell r="D2945">
            <v>2413.5300000000002</v>
          </cell>
        </row>
        <row r="2946">
          <cell r="A2946" t="str">
            <v>2003389</v>
          </cell>
          <cell r="B2946" t="str">
            <v>Descida d'água de aterros tipo rápido - DAR 40-20 - areia e brita comerciais</v>
          </cell>
          <cell r="C2946" t="str">
            <v>m</v>
          </cell>
          <cell r="D2946">
            <v>229.68</v>
          </cell>
        </row>
        <row r="2947">
          <cell r="A2947" t="str">
            <v>2003388</v>
          </cell>
          <cell r="B2947" t="str">
            <v>Descida d'água de aterros tipo rápido - DAR 40-20 - areia extraída e brita produzida</v>
          </cell>
          <cell r="C2947" t="str">
            <v>m</v>
          </cell>
          <cell r="D2947">
            <v>209.28</v>
          </cell>
        </row>
        <row r="2948">
          <cell r="A2948" t="str">
            <v>2003393</v>
          </cell>
          <cell r="B2948" t="str">
            <v>Descida d'água de aterros tipo rápido - DAR 60-30 - areia e brita comerciais</v>
          </cell>
          <cell r="C2948" t="str">
            <v>m</v>
          </cell>
          <cell r="D2948">
            <v>355.68</v>
          </cell>
        </row>
        <row r="2949">
          <cell r="A2949" t="str">
            <v>2003392</v>
          </cell>
          <cell r="B2949" t="str">
            <v>Descida d'água de aterros tipo rápido - DAR 60-30 - areia extraída e brita produzida</v>
          </cell>
          <cell r="C2949" t="str">
            <v>m</v>
          </cell>
          <cell r="D2949">
            <v>327.83</v>
          </cell>
        </row>
        <row r="2950">
          <cell r="A2950" t="str">
            <v>2003173</v>
          </cell>
          <cell r="B2950" t="str">
            <v>Descida d'água de cortes em degraus - DCD 100-50 - areia e brita comerciais</v>
          </cell>
          <cell r="C2950" t="str">
            <v>m</v>
          </cell>
          <cell r="D2950">
            <v>855.04</v>
          </cell>
        </row>
        <row r="2951">
          <cell r="A2951" t="str">
            <v>2003174</v>
          </cell>
          <cell r="B2951" t="str">
            <v>Descida d'água de cortes em degraus - DCD 100-50 - areia extraída e brita produzida</v>
          </cell>
          <cell r="C2951" t="str">
            <v>m</v>
          </cell>
          <cell r="D2951">
            <v>791.47</v>
          </cell>
        </row>
        <row r="2952">
          <cell r="A2952" t="str">
            <v>2003171</v>
          </cell>
          <cell r="B2952" t="str">
            <v>Descida d'água de cortes em degraus - DCD 40-40 - areia e brita comerciais</v>
          </cell>
          <cell r="C2952" t="str">
            <v>m</v>
          </cell>
          <cell r="D2952">
            <v>592.32000000000005</v>
          </cell>
        </row>
        <row r="2953">
          <cell r="A2953" t="str">
            <v>2003172</v>
          </cell>
          <cell r="B2953" t="str">
            <v>Descida d'água de cortes em degraus - DCD 40-40 - areia extraída e brita produzida</v>
          </cell>
          <cell r="C2953" t="str">
            <v>m</v>
          </cell>
          <cell r="D2953">
            <v>552.52</v>
          </cell>
        </row>
        <row r="2954">
          <cell r="A2954" t="str">
            <v>2003399</v>
          </cell>
          <cell r="B2954" t="str">
            <v>Descida d'água de cortes em degraus - DCD 60-30 - areia e brita comerciais</v>
          </cell>
          <cell r="C2954" t="str">
            <v>m</v>
          </cell>
          <cell r="D2954">
            <v>600.66999999999996</v>
          </cell>
        </row>
        <row r="2955">
          <cell r="A2955" t="str">
            <v>2003398</v>
          </cell>
          <cell r="B2955" t="str">
            <v>Descida d'água de cortes em degraus - DCD 60-30 - areia extraída e brita produzida</v>
          </cell>
          <cell r="C2955" t="str">
            <v>m</v>
          </cell>
          <cell r="D2955">
            <v>557.44000000000005</v>
          </cell>
        </row>
        <row r="2956">
          <cell r="A2956" t="str">
            <v>2003403</v>
          </cell>
          <cell r="B2956" t="str">
            <v>Descida d'água de cortes em degraus - DCD 80-40 - areia e brita comerciais</v>
          </cell>
          <cell r="C2956" t="str">
            <v>m</v>
          </cell>
          <cell r="D2956">
            <v>732.99</v>
          </cell>
        </row>
        <row r="2957">
          <cell r="A2957" t="str">
            <v>2003402</v>
          </cell>
          <cell r="B2957" t="str">
            <v>Descida d'água de cortes em degraus - DCD 80-40 - areia extraída e brita produzida</v>
          </cell>
          <cell r="C2957" t="str">
            <v>m</v>
          </cell>
          <cell r="D2957">
            <v>679.58</v>
          </cell>
        </row>
        <row r="2958">
          <cell r="A2958" t="str">
            <v>2003452</v>
          </cell>
          <cell r="B2958" t="str">
            <v>Dissipador de energia - DEB 180-263 - areia extraída e brita e pedra de mão produzidas</v>
          </cell>
          <cell r="C2958" t="str">
            <v>un</v>
          </cell>
          <cell r="D2958">
            <v>741.31</v>
          </cell>
        </row>
        <row r="2959">
          <cell r="A2959" t="str">
            <v>2003453</v>
          </cell>
          <cell r="B2959" t="str">
            <v>Dissipador de energia - DEB 180-263 - areia, brita e pedra de mão comerciais</v>
          </cell>
          <cell r="C2959" t="str">
            <v>un</v>
          </cell>
          <cell r="D2959">
            <v>922.81</v>
          </cell>
        </row>
        <row r="2960">
          <cell r="A2960" t="str">
            <v>2003454</v>
          </cell>
          <cell r="B2960" t="str">
            <v>Dissipador de energia - DEB 240-316 - areia extraída e brita e pedra de mão produzidas</v>
          </cell>
          <cell r="C2960" t="str">
            <v>un</v>
          </cell>
          <cell r="D2960">
            <v>1036.47</v>
          </cell>
        </row>
        <row r="2961">
          <cell r="A2961" t="str">
            <v>2003455</v>
          </cell>
          <cell r="B2961" t="str">
            <v>Dissipador de energia - DEB 240-316 - areia, brita e pedra de mão comerciais</v>
          </cell>
          <cell r="C2961" t="str">
            <v>un</v>
          </cell>
          <cell r="D2961">
            <v>1314.29</v>
          </cell>
        </row>
        <row r="2962">
          <cell r="A2962" t="str">
            <v>2003456</v>
          </cell>
          <cell r="B2962" t="str">
            <v>Dissipador de energia - DEB 300-366 - areia extraída e brita e pedra de mão produzidas</v>
          </cell>
          <cell r="C2962" t="str">
            <v>un</v>
          </cell>
          <cell r="D2962">
            <v>1367.16</v>
          </cell>
        </row>
        <row r="2963">
          <cell r="A2963" t="str">
            <v>2003457</v>
          </cell>
          <cell r="B2963" t="str">
            <v>Dissipador de energia - DEB 300-366 - areia, brita e pedra de mão comerciais</v>
          </cell>
          <cell r="C2963" t="str">
            <v>un</v>
          </cell>
          <cell r="D2963">
            <v>1758.3</v>
          </cell>
        </row>
        <row r="2964">
          <cell r="A2964" t="str">
            <v>2003462</v>
          </cell>
          <cell r="B2964" t="str">
            <v>Dissipador de energia - DEB 300-511 - areia extraída e brita e pedra de mão produzidas</v>
          </cell>
          <cell r="C2964" t="str">
            <v>un</v>
          </cell>
          <cell r="D2964">
            <v>1747.71</v>
          </cell>
        </row>
        <row r="2965">
          <cell r="A2965" t="str">
            <v>2003463</v>
          </cell>
          <cell r="B2965" t="str">
            <v>Dissipador de energia - DEB 300-511 - areia, brita e pedra de mão comerciais</v>
          </cell>
          <cell r="C2965" t="str">
            <v>un</v>
          </cell>
          <cell r="D2965">
            <v>2280.14</v>
          </cell>
        </row>
        <row r="2966">
          <cell r="A2966" t="str">
            <v>2003468</v>
          </cell>
          <cell r="B2966" t="str">
            <v>Dissipador de energia - DEB 300-666 - areia extraída e brita e pedra de mão produzidas</v>
          </cell>
          <cell r="C2966" t="str">
            <v>un</v>
          </cell>
          <cell r="D2966">
            <v>2154.36</v>
          </cell>
        </row>
        <row r="2967">
          <cell r="A2967" t="str">
            <v>2003469</v>
          </cell>
          <cell r="B2967" t="str">
            <v>Dissipador de energia - DEB 300-666 - areia, brita e pedra de mão comerciais</v>
          </cell>
          <cell r="C2967" t="str">
            <v>un</v>
          </cell>
          <cell r="D2967">
            <v>2837.7</v>
          </cell>
        </row>
        <row r="2968">
          <cell r="A2968" t="str">
            <v>2003458</v>
          </cell>
          <cell r="B2968" t="str">
            <v>Dissipador de energia - DEB 360-414 - areia extraída e brita e pedra de mão produzidas</v>
          </cell>
          <cell r="C2968" t="str">
            <v>un</v>
          </cell>
          <cell r="D2968">
            <v>1731.24</v>
          </cell>
        </row>
        <row r="2969">
          <cell r="A2969" t="str">
            <v>2003459</v>
          </cell>
          <cell r="B2969" t="str">
            <v>Dissipador de energia - DEB 360-414 - areia, brita e pedra de mão comerciais</v>
          </cell>
          <cell r="C2969" t="str">
            <v>un</v>
          </cell>
          <cell r="D2969">
            <v>2251.34</v>
          </cell>
        </row>
        <row r="2970">
          <cell r="A2970" t="str">
            <v>2003464</v>
          </cell>
          <cell r="B2970" t="str">
            <v>Dissipador de energia - DEB 360-584 - areia extraída e brita e pedra de mão produzidas</v>
          </cell>
          <cell r="C2970" t="str">
            <v>un</v>
          </cell>
          <cell r="D2970">
            <v>2246.23</v>
          </cell>
        </row>
        <row r="2971">
          <cell r="A2971" t="str">
            <v>2003465</v>
          </cell>
          <cell r="B2971" t="str">
            <v>Dissipador de energia - DEB 360-584 - areia, brita e pedra de mão comerciais</v>
          </cell>
          <cell r="C2971" t="str">
            <v>un</v>
          </cell>
          <cell r="D2971">
            <v>2962.81</v>
          </cell>
        </row>
        <row r="2972">
          <cell r="A2972" t="str">
            <v>2003470</v>
          </cell>
          <cell r="B2972" t="str">
            <v>Dissipador de energia - DEB 360-754 - areia extraída e brita e pedra de mão produzidas</v>
          </cell>
          <cell r="C2972" t="str">
            <v>un</v>
          </cell>
          <cell r="D2972">
            <v>2762.93</v>
          </cell>
        </row>
        <row r="2973">
          <cell r="A2973" t="str">
            <v>2003471</v>
          </cell>
          <cell r="B2973" t="str">
            <v>Dissipador de energia - DEB 360-754 - areia, brita e pedra de mão comerciais</v>
          </cell>
          <cell r="C2973" t="str">
            <v>un</v>
          </cell>
          <cell r="D2973">
            <v>3676.75</v>
          </cell>
        </row>
        <row r="2974">
          <cell r="A2974" t="str">
            <v>2003460</v>
          </cell>
          <cell r="B2974" t="str">
            <v>Dissipador de energia - DEB 450-551 - areia extraída e brita e pedra de mão produzidas</v>
          </cell>
          <cell r="C2974" t="str">
            <v>un</v>
          </cell>
          <cell r="D2974">
            <v>2589.35</v>
          </cell>
        </row>
        <row r="2975">
          <cell r="A2975" t="str">
            <v>2003461</v>
          </cell>
          <cell r="B2975" t="str">
            <v>Dissipador de energia - DEB 450-551 - areia, brita e pedra de mão comerciais</v>
          </cell>
          <cell r="C2975" t="str">
            <v>un</v>
          </cell>
          <cell r="D2975">
            <v>3429.99</v>
          </cell>
        </row>
        <row r="2976">
          <cell r="A2976" t="str">
            <v>2003466</v>
          </cell>
          <cell r="B2976" t="str">
            <v>Dissipador de energia - DEB 450-746 - areia extraída e brita e pedra de mão produzidas</v>
          </cell>
          <cell r="C2976" t="str">
            <v>un</v>
          </cell>
          <cell r="D2976">
            <v>3301.5</v>
          </cell>
        </row>
        <row r="2977">
          <cell r="A2977" t="str">
            <v>2003467</v>
          </cell>
          <cell r="B2977" t="str">
            <v>Dissipador de energia - DEB 450-746 - areia, brita e pedra de mão comerciais</v>
          </cell>
          <cell r="C2977" t="str">
            <v>un</v>
          </cell>
          <cell r="D2977">
            <v>4421.67</v>
          </cell>
        </row>
        <row r="2978">
          <cell r="A2978" t="str">
            <v>2003472</v>
          </cell>
          <cell r="B2978" t="str">
            <v>Dissipador de energia - DEB 450-956 - areia extraída e brita e pedra de mão produzidas</v>
          </cell>
          <cell r="C2978" t="str">
            <v>un</v>
          </cell>
          <cell r="D2978">
            <v>4067.72</v>
          </cell>
        </row>
        <row r="2979">
          <cell r="A2979" t="str">
            <v>2003473</v>
          </cell>
          <cell r="B2979" t="str">
            <v>Dissipador de energia - DEB 450-956 - areia, brita e pedra de mão comerciais</v>
          </cell>
          <cell r="C2979" t="str">
            <v>un</v>
          </cell>
          <cell r="D2979">
            <v>5489.3</v>
          </cell>
        </row>
        <row r="2980">
          <cell r="A2980" t="str">
            <v>2003176</v>
          </cell>
          <cell r="B2980" t="str">
            <v>Dissipador de energia - DED 01 A - areia extraída e brita e pedra de mão produzidas</v>
          </cell>
          <cell r="C2980" t="str">
            <v>un</v>
          </cell>
          <cell r="D2980">
            <v>546.21</v>
          </cell>
        </row>
        <row r="2981">
          <cell r="A2981" t="str">
            <v>2003175</v>
          </cell>
          <cell r="B2981" t="str">
            <v>Dissipador de energia - DED 01 A - areia, brita e pedra de mão comerciais</v>
          </cell>
          <cell r="C2981" t="str">
            <v>un</v>
          </cell>
          <cell r="D2981">
            <v>656.55</v>
          </cell>
        </row>
        <row r="2982">
          <cell r="A2982" t="str">
            <v>2003201</v>
          </cell>
          <cell r="B2982" t="str">
            <v>Dissipador de energia - DED 01 B - areia e brita comerciais</v>
          </cell>
          <cell r="C2982" t="str">
            <v>un</v>
          </cell>
          <cell r="D2982">
            <v>636.88</v>
          </cell>
        </row>
        <row r="2983">
          <cell r="A2983" t="str">
            <v>2003202</v>
          </cell>
          <cell r="B2983" t="str">
            <v>Dissipador de energia - DED 01 B - areia extraída e brita produzida</v>
          </cell>
          <cell r="C2983" t="str">
            <v>un</v>
          </cell>
          <cell r="D2983">
            <v>566.88</v>
          </cell>
        </row>
        <row r="2984">
          <cell r="A2984" t="str">
            <v>2003178</v>
          </cell>
          <cell r="B2984" t="str">
            <v>Dissipador de energia - DED 02 A - areia extraída e brita e pedra de mão produzidas</v>
          </cell>
          <cell r="C2984" t="str">
            <v>un</v>
          </cell>
          <cell r="D2984">
            <v>346.61</v>
          </cell>
        </row>
        <row r="2985">
          <cell r="A2985" t="str">
            <v>2003177</v>
          </cell>
          <cell r="B2985" t="str">
            <v>Dissipador de energia - DED 02 A - areia, brita e pedra de mão comerciais</v>
          </cell>
          <cell r="C2985" t="str">
            <v>un</v>
          </cell>
          <cell r="D2985">
            <v>405.94</v>
          </cell>
        </row>
        <row r="2986">
          <cell r="A2986" t="str">
            <v>2003203</v>
          </cell>
          <cell r="B2986" t="str">
            <v>Dissipador de energia - DED 02 B - areia e brita comerciais</v>
          </cell>
          <cell r="C2986" t="str">
            <v>un</v>
          </cell>
          <cell r="D2986">
            <v>457.14</v>
          </cell>
        </row>
        <row r="2987">
          <cell r="A2987" t="str">
            <v>2003204</v>
          </cell>
          <cell r="B2987" t="str">
            <v>Dissipador de energia - DED 02 B - areia extraída e brita produzida</v>
          </cell>
          <cell r="C2987" t="str">
            <v>un</v>
          </cell>
          <cell r="D2987">
            <v>407.74</v>
          </cell>
        </row>
        <row r="2988">
          <cell r="A2988" t="str">
            <v>2003180</v>
          </cell>
          <cell r="B2988" t="str">
            <v>Dissipador de energia - DED 03 A - areia extraída e brita e pedra de mão produzidas</v>
          </cell>
          <cell r="C2988" t="str">
            <v>un</v>
          </cell>
          <cell r="D2988">
            <v>545.14</v>
          </cell>
        </row>
        <row r="2989">
          <cell r="A2989" t="str">
            <v>2003179</v>
          </cell>
          <cell r="B2989" t="str">
            <v>Dissipador de energia - DED 03 A - areia, brita e pedra de mão comerciais</v>
          </cell>
          <cell r="C2989" t="str">
            <v>un</v>
          </cell>
          <cell r="D2989">
            <v>655.02</v>
          </cell>
        </row>
        <row r="2990">
          <cell r="A2990" t="str">
            <v>2003205</v>
          </cell>
          <cell r="B2990" t="str">
            <v>Dissipador de energia - DED 03 B - areia e brita comerciais</v>
          </cell>
          <cell r="C2990" t="str">
            <v>un</v>
          </cell>
          <cell r="D2990">
            <v>1546.28</v>
          </cell>
        </row>
        <row r="2991">
          <cell r="A2991" t="str">
            <v>2003206</v>
          </cell>
          <cell r="B2991" t="str">
            <v>Dissipador de energia - DED 03 B - areia extraída e brita produzida</v>
          </cell>
          <cell r="C2991" t="str">
            <v>un</v>
          </cell>
          <cell r="D2991">
            <v>1420.95</v>
          </cell>
        </row>
        <row r="2992">
          <cell r="A2992" t="str">
            <v>2003182</v>
          </cell>
          <cell r="B2992" t="str">
            <v>Dissipador de energia - DED 04 A - areia extraída e brita e pedra de mão produzidas</v>
          </cell>
          <cell r="C2992" t="str">
            <v>un</v>
          </cell>
          <cell r="D2992">
            <v>672.86</v>
          </cell>
        </row>
        <row r="2993">
          <cell r="A2993" t="str">
            <v>2003181</v>
          </cell>
          <cell r="B2993" t="str">
            <v>Dissipador de energia - DED 04 A - areia, brita e pedra de mão comerciais</v>
          </cell>
          <cell r="C2993" t="str">
            <v>un</v>
          </cell>
          <cell r="D2993">
            <v>824.76</v>
          </cell>
        </row>
        <row r="2994">
          <cell r="A2994" t="str">
            <v>2003207</v>
          </cell>
          <cell r="B2994" t="str">
            <v>Dissipador de energia - DED 04 B - areia e brita comerciais</v>
          </cell>
          <cell r="C2994" t="str">
            <v>un</v>
          </cell>
          <cell r="D2994">
            <v>1770.61</v>
          </cell>
        </row>
        <row r="2995">
          <cell r="A2995" t="str">
            <v>2003208</v>
          </cell>
          <cell r="B2995" t="str">
            <v>Dissipador de energia - DED 04 B - areia extraída e brita produzida</v>
          </cell>
          <cell r="C2995" t="str">
            <v>un</v>
          </cell>
          <cell r="D2995">
            <v>1624.85</v>
          </cell>
        </row>
        <row r="2996">
          <cell r="A2996" t="str">
            <v>2003184</v>
          </cell>
          <cell r="B2996" t="str">
            <v>Dissipador de energia - DED 05 A - areia extraída e brita e pedra de mão produzidas</v>
          </cell>
          <cell r="C2996" t="str">
            <v>un</v>
          </cell>
          <cell r="D2996">
            <v>872.7</v>
          </cell>
        </row>
        <row r="2997">
          <cell r="A2997" t="str">
            <v>2003183</v>
          </cell>
          <cell r="B2997" t="str">
            <v>Dissipador de energia - DED 05 A - areia, brita e pedra de mão comerciais</v>
          </cell>
          <cell r="C2997" t="str">
            <v>un</v>
          </cell>
          <cell r="D2997">
            <v>1083.45</v>
          </cell>
        </row>
        <row r="2998">
          <cell r="A2998" t="str">
            <v>2003209</v>
          </cell>
          <cell r="B2998" t="str">
            <v>Dissipador de energia - DED 05 B - areia e brita comerciais</v>
          </cell>
          <cell r="C2998" t="str">
            <v>un</v>
          </cell>
          <cell r="D2998">
            <v>2734.67</v>
          </cell>
        </row>
        <row r="2999">
          <cell r="A2999" t="str">
            <v>2003210</v>
          </cell>
          <cell r="B2999" t="str">
            <v>Dissipador de energia - DED 05 B - areia extraída e brita produzida</v>
          </cell>
          <cell r="C2999" t="str">
            <v>un</v>
          </cell>
          <cell r="D2999">
            <v>2500.7399999999998</v>
          </cell>
        </row>
        <row r="3000">
          <cell r="A3000" t="str">
            <v>2003186</v>
          </cell>
          <cell r="B3000" t="str">
            <v>Dissipador de energia - DED 06 A - areia extraída e brita e pedra de mão produzidas</v>
          </cell>
          <cell r="C3000" t="str">
            <v>un</v>
          </cell>
          <cell r="D3000">
            <v>1119.56</v>
          </cell>
        </row>
        <row r="3001">
          <cell r="A3001" t="str">
            <v>2003185</v>
          </cell>
          <cell r="B3001" t="str">
            <v>Dissipador de energia - DED 06 A - areia, brita e pedra de mão comerciais</v>
          </cell>
          <cell r="C3001" t="str">
            <v>un</v>
          </cell>
          <cell r="D3001">
            <v>1411.88</v>
          </cell>
        </row>
        <row r="3002">
          <cell r="A3002" t="str">
            <v>2003211</v>
          </cell>
          <cell r="B3002" t="str">
            <v>Dissipador de energia - DED 06 B - areia e brita comerciais</v>
          </cell>
          <cell r="C3002" t="str">
            <v>un</v>
          </cell>
          <cell r="D3002">
            <v>3457.77</v>
          </cell>
        </row>
        <row r="3003">
          <cell r="A3003" t="str">
            <v>2003212</v>
          </cell>
          <cell r="B3003" t="str">
            <v>Dissipador de energia - DED 06 B - areia extraída e brita produzida</v>
          </cell>
          <cell r="C3003" t="str">
            <v>un</v>
          </cell>
          <cell r="D3003">
            <v>3150.67</v>
          </cell>
        </row>
        <row r="3004">
          <cell r="A3004" t="str">
            <v>2003188</v>
          </cell>
          <cell r="B3004" t="str">
            <v>Dissipador de energia - DED 07 A - areia extraída e brita e pedra de mão produzidas</v>
          </cell>
          <cell r="C3004" t="str">
            <v>un</v>
          </cell>
          <cell r="D3004">
            <v>1379.94</v>
          </cell>
        </row>
        <row r="3005">
          <cell r="A3005" t="str">
            <v>2003187</v>
          </cell>
          <cell r="B3005" t="str">
            <v>Dissipador de energia - DED 07 A - areia, brita e pedra de mão comerciais</v>
          </cell>
          <cell r="C3005" t="str">
            <v>un</v>
          </cell>
          <cell r="D3005">
            <v>1758.81</v>
          </cell>
        </row>
        <row r="3006">
          <cell r="A3006" t="str">
            <v>2003213</v>
          </cell>
          <cell r="B3006" t="str">
            <v>Dissipador de energia - DED 07 B - areia e brita comerciais</v>
          </cell>
          <cell r="C3006" t="str">
            <v>un</v>
          </cell>
          <cell r="D3006">
            <v>4987.3599999999997</v>
          </cell>
        </row>
        <row r="3007">
          <cell r="A3007" t="str">
            <v>2003214</v>
          </cell>
          <cell r="B3007" t="str">
            <v>Dissipador de energia - DED 07 B - areia extraída e brita produzida</v>
          </cell>
          <cell r="C3007" t="str">
            <v>un</v>
          </cell>
          <cell r="D3007">
            <v>4522.7700000000004</v>
          </cell>
        </row>
        <row r="3008">
          <cell r="A3008" t="str">
            <v>2003190</v>
          </cell>
          <cell r="B3008" t="str">
            <v>Dissipador de energia - DED 08 A - areia extraída e brita e pedra de mão produzidas</v>
          </cell>
          <cell r="C3008" t="str">
            <v>un</v>
          </cell>
          <cell r="D3008">
            <v>1717.01</v>
          </cell>
        </row>
        <row r="3009">
          <cell r="A3009" t="str">
            <v>2003189</v>
          </cell>
          <cell r="B3009" t="str">
            <v>Dissipador de energia - DED 08 A - areia, brita e pedra de mão comerciais</v>
          </cell>
          <cell r="C3009" t="str">
            <v>un</v>
          </cell>
          <cell r="D3009">
            <v>2212.44</v>
          </cell>
        </row>
        <row r="3010">
          <cell r="A3010" t="str">
            <v>2003215</v>
          </cell>
          <cell r="B3010" t="str">
            <v>Dissipador de energia - DED 08 B - areia e brita comerciais</v>
          </cell>
          <cell r="C3010" t="str">
            <v>un</v>
          </cell>
          <cell r="D3010">
            <v>8225.5499999999993</v>
          </cell>
        </row>
        <row r="3011">
          <cell r="A3011" t="str">
            <v>2003216</v>
          </cell>
          <cell r="B3011" t="str">
            <v>Dissipador de energia - DED 08 B - areia extraída e brita produzida</v>
          </cell>
          <cell r="C3011" t="str">
            <v>un</v>
          </cell>
          <cell r="D3011">
            <v>7425.73</v>
          </cell>
        </row>
        <row r="3012">
          <cell r="A3012" t="str">
            <v>2003192</v>
          </cell>
          <cell r="B3012" t="str">
            <v>Dissipador de energia - DED 09 A - areia extraída e brita e pedra de mão produzidas</v>
          </cell>
          <cell r="C3012" t="str">
            <v>un</v>
          </cell>
          <cell r="D3012">
            <v>1857.1</v>
          </cell>
        </row>
        <row r="3013">
          <cell r="A3013" t="str">
            <v>2003191</v>
          </cell>
          <cell r="B3013" t="str">
            <v>Dissipador de energia - DED 09 A - areia, brita e pedra de mão comerciais</v>
          </cell>
          <cell r="C3013" t="str">
            <v>un</v>
          </cell>
          <cell r="D3013">
            <v>2399.6799999999998</v>
          </cell>
        </row>
        <row r="3014">
          <cell r="A3014" t="str">
            <v>2003217</v>
          </cell>
          <cell r="B3014" t="str">
            <v>Dissipador de energia - DED 09 B - areia e brita comerciais</v>
          </cell>
          <cell r="C3014" t="str">
            <v>un</v>
          </cell>
          <cell r="D3014">
            <v>5714.28</v>
          </cell>
        </row>
        <row r="3015">
          <cell r="A3015" t="str">
            <v>2003218</v>
          </cell>
          <cell r="B3015" t="str">
            <v>Dissipador de energia - DED 09 B - areia extraída e brita produzida</v>
          </cell>
          <cell r="C3015" t="str">
            <v>un</v>
          </cell>
          <cell r="D3015">
            <v>5158</v>
          </cell>
        </row>
        <row r="3016">
          <cell r="A3016" t="str">
            <v>2003194</v>
          </cell>
          <cell r="B3016" t="str">
            <v>Dissipador de energia - DED 10 A - areia extraída e brita e pedra de mão produzidas</v>
          </cell>
          <cell r="C3016" t="str">
            <v>un</v>
          </cell>
          <cell r="D3016">
            <v>2260.2600000000002</v>
          </cell>
        </row>
        <row r="3017">
          <cell r="A3017" t="str">
            <v>2003193</v>
          </cell>
          <cell r="B3017" t="str">
            <v>Dissipador de energia - DED 10 A - areia, brita e pedra de mão comerciais</v>
          </cell>
          <cell r="C3017" t="str">
            <v>un</v>
          </cell>
          <cell r="D3017">
            <v>2945.68</v>
          </cell>
        </row>
        <row r="3018">
          <cell r="A3018" t="str">
            <v>2003219</v>
          </cell>
          <cell r="B3018" t="str">
            <v>Dissipador de energia - DED 10 B - areia e brita comerciais</v>
          </cell>
          <cell r="C3018" t="str">
            <v>un</v>
          </cell>
          <cell r="D3018">
            <v>7727.88</v>
          </cell>
        </row>
        <row r="3019">
          <cell r="A3019" t="str">
            <v>2003220</v>
          </cell>
          <cell r="B3019" t="str">
            <v>Dissipador de energia - DED 10 B - areia extraída e brita produzida</v>
          </cell>
          <cell r="C3019" t="str">
            <v>un</v>
          </cell>
          <cell r="D3019">
            <v>6945.59</v>
          </cell>
        </row>
        <row r="3020">
          <cell r="A3020" t="str">
            <v>2003196</v>
          </cell>
          <cell r="B3020" t="str">
            <v>Dissipador de energia - DED 11 A - areia extraída e brita e pedra de mão produzidas</v>
          </cell>
          <cell r="C3020" t="str">
            <v>un</v>
          </cell>
          <cell r="D3020">
            <v>2780.66</v>
          </cell>
        </row>
        <row r="3021">
          <cell r="A3021" t="str">
            <v>2003195</v>
          </cell>
          <cell r="B3021" t="str">
            <v>Dissipador de energia - DED 11 A - areia, brita e pedra de mão comerciais</v>
          </cell>
          <cell r="C3021" t="str">
            <v>un</v>
          </cell>
          <cell r="D3021">
            <v>3653.48</v>
          </cell>
        </row>
        <row r="3022">
          <cell r="A3022" t="str">
            <v>2003221</v>
          </cell>
          <cell r="B3022" t="str">
            <v>Dissipador de energia - DED 11 B - areia e brita comerciais</v>
          </cell>
          <cell r="C3022" t="str">
            <v>un</v>
          </cell>
          <cell r="D3022">
            <v>11642.2</v>
          </cell>
        </row>
        <row r="3023">
          <cell r="A3023" t="str">
            <v>2003222</v>
          </cell>
          <cell r="B3023" t="str">
            <v>Dissipador de energia - DED 11 B - areia extraída e brita produzida</v>
          </cell>
          <cell r="C3023" t="str">
            <v>un</v>
          </cell>
          <cell r="D3023">
            <v>10412.64</v>
          </cell>
        </row>
        <row r="3024">
          <cell r="A3024" t="str">
            <v>2003198</v>
          </cell>
          <cell r="B3024" t="str">
            <v>Dissipador de energia - DED 12 A - areia extraída e brita e pedra de mão produzidas</v>
          </cell>
          <cell r="C3024" t="str">
            <v>un</v>
          </cell>
          <cell r="D3024">
            <v>2595.75</v>
          </cell>
        </row>
        <row r="3025">
          <cell r="A3025" t="str">
            <v>2003197</v>
          </cell>
          <cell r="B3025" t="str">
            <v>Dissipador de energia - DED 12 A - areia, brita e pedra de mão comerciais</v>
          </cell>
          <cell r="C3025" t="str">
            <v>un</v>
          </cell>
          <cell r="D3025">
            <v>3387.93</v>
          </cell>
        </row>
        <row r="3026">
          <cell r="A3026" t="str">
            <v>2003223</v>
          </cell>
          <cell r="B3026" t="str">
            <v>Dissipador de energia - DED 12 B - areia e brita comerciais</v>
          </cell>
          <cell r="C3026" t="str">
            <v>un</v>
          </cell>
          <cell r="D3026">
            <v>7942.87</v>
          </cell>
        </row>
        <row r="3027">
          <cell r="A3027" t="str">
            <v>2003224</v>
          </cell>
          <cell r="B3027" t="str">
            <v>Dissipador de energia - DED 12 B - areia extraída e brita produzida</v>
          </cell>
          <cell r="C3027" t="str">
            <v>un</v>
          </cell>
          <cell r="D3027">
            <v>7153.87</v>
          </cell>
        </row>
        <row r="3028">
          <cell r="A3028" t="str">
            <v>2003200</v>
          </cell>
          <cell r="B3028" t="str">
            <v>Dissipador de energia - DED 13 A - areia extraída e brita e pedra de mão produzidas</v>
          </cell>
          <cell r="C3028" t="str">
            <v>un</v>
          </cell>
          <cell r="D3028">
            <v>3014.64</v>
          </cell>
        </row>
        <row r="3029">
          <cell r="A3029" t="str">
            <v>2003199</v>
          </cell>
          <cell r="B3029" t="str">
            <v>Dissipador de energia - DED 13 A - areia, brita e pedra de mão comerciais</v>
          </cell>
          <cell r="C3029" t="str">
            <v>un</v>
          </cell>
          <cell r="D3029">
            <v>3994.43</v>
          </cell>
        </row>
        <row r="3030">
          <cell r="A3030" t="str">
            <v>2003225</v>
          </cell>
          <cell r="B3030" t="str">
            <v>Dissipador de energia - DED 13 B - areia e brita comerciais</v>
          </cell>
          <cell r="C3030" t="str">
            <v>un</v>
          </cell>
          <cell r="D3030">
            <v>11347.87</v>
          </cell>
        </row>
        <row r="3031">
          <cell r="A3031" t="str">
            <v>2003226</v>
          </cell>
          <cell r="B3031" t="str">
            <v>Dissipador de energia - DED 13 B - areia extraída e brita produzida</v>
          </cell>
          <cell r="C3031" t="str">
            <v>un</v>
          </cell>
          <cell r="D3031">
            <v>10160.76</v>
          </cell>
        </row>
        <row r="3032">
          <cell r="A3032" t="str">
            <v>2003238</v>
          </cell>
          <cell r="B3032" t="str">
            <v>Dissipador de energia - DES 100-300 - areia extraída e brita e pedra de mão produzidas</v>
          </cell>
          <cell r="C3032" t="str">
            <v>un</v>
          </cell>
          <cell r="D3032">
            <v>640.01</v>
          </cell>
        </row>
        <row r="3033">
          <cell r="A3033" t="str">
            <v>2003237</v>
          </cell>
          <cell r="B3033" t="str">
            <v>Dissipador de energia - DES 100-300 - areia, brita e pedra de mão comerciais</v>
          </cell>
          <cell r="C3033" t="str">
            <v>un</v>
          </cell>
          <cell r="D3033">
            <v>773.11</v>
          </cell>
        </row>
        <row r="3034">
          <cell r="A3034" t="str">
            <v>2003236</v>
          </cell>
          <cell r="B3034" t="str">
            <v>Dissipador de energia - DES 108-324 - areia extraída e brita e pedra de mão produzidas</v>
          </cell>
          <cell r="C3034" t="str">
            <v>un</v>
          </cell>
          <cell r="D3034">
            <v>710.61</v>
          </cell>
        </row>
        <row r="3035">
          <cell r="A3035" t="str">
            <v>2003235</v>
          </cell>
          <cell r="B3035" t="str">
            <v>Dissipador de energia - DES 108-324 - areia, brita e pedra de mão comerciais</v>
          </cell>
          <cell r="C3035" t="str">
            <v>un</v>
          </cell>
          <cell r="D3035">
            <v>863.48</v>
          </cell>
        </row>
        <row r="3036">
          <cell r="A3036" t="str">
            <v>2003234</v>
          </cell>
          <cell r="B3036" t="str">
            <v>Dissipador de energia - DES 120-360 - areia extraída e brita e pedra de mão produzidas</v>
          </cell>
          <cell r="C3036" t="str">
            <v>un</v>
          </cell>
          <cell r="D3036">
            <v>828.25</v>
          </cell>
        </row>
        <row r="3037">
          <cell r="A3037" t="str">
            <v>2003233</v>
          </cell>
          <cell r="B3037" t="str">
            <v>Dissipador de energia - DES 120-360 - areia, brita e pedra de mão comerciais</v>
          </cell>
          <cell r="C3037" t="str">
            <v>un</v>
          </cell>
          <cell r="D3037">
            <v>1016.88</v>
          </cell>
        </row>
        <row r="3038">
          <cell r="A3038" t="str">
            <v>2003232</v>
          </cell>
          <cell r="B3038" t="str">
            <v>Dissipador de energia - DES 125-375 - areia extraída e brita e pedra de mão produzidas</v>
          </cell>
          <cell r="C3038" t="str">
            <v>un</v>
          </cell>
          <cell r="D3038">
            <v>870.89</v>
          </cell>
        </row>
        <row r="3039">
          <cell r="A3039" t="str">
            <v>2003231</v>
          </cell>
          <cell r="B3039" t="str">
            <v>Dissipador de energia - DES 125-375 - areia, brita e pedra de mão comerciais</v>
          </cell>
          <cell r="C3039" t="str">
            <v>un</v>
          </cell>
          <cell r="D3039">
            <v>1070.31</v>
          </cell>
        </row>
        <row r="3040">
          <cell r="A3040" t="str">
            <v>2003230</v>
          </cell>
          <cell r="B3040" t="str">
            <v>Dissipador de energia - DES 150-450 - areia extraída e brita e pedra de mão produzidas</v>
          </cell>
          <cell r="C3040" t="str">
            <v>un</v>
          </cell>
          <cell r="D3040">
            <v>1131.8800000000001</v>
          </cell>
        </row>
        <row r="3041">
          <cell r="A3041" t="str">
            <v>2003229</v>
          </cell>
          <cell r="B3041" t="str">
            <v>Dissipador de energia - DES 150-450 - areia, brita e pedra de mão comerciais</v>
          </cell>
          <cell r="C3041" t="str">
            <v>un</v>
          </cell>
          <cell r="D3041">
            <v>1410.56</v>
          </cell>
        </row>
        <row r="3042">
          <cell r="A3042" t="str">
            <v>2003228</v>
          </cell>
          <cell r="B3042" t="str">
            <v>Dissipador de energia - DES 160-480 - areia extraída e brita e pedra de mão produzidas</v>
          </cell>
          <cell r="C3042" t="str">
            <v>un</v>
          </cell>
          <cell r="D3042">
            <v>1251.8900000000001</v>
          </cell>
        </row>
        <row r="3043">
          <cell r="A3043" t="str">
            <v>2003227</v>
          </cell>
          <cell r="B3043" t="str">
            <v>Dissipador de energia - DES 160-480 - areia, brita e pedra de mão comerciais</v>
          </cell>
          <cell r="C3043" t="str">
            <v>un</v>
          </cell>
          <cell r="D3043">
            <v>1570.65</v>
          </cell>
        </row>
        <row r="3044">
          <cell r="A3044" t="str">
            <v>2003248</v>
          </cell>
          <cell r="B3044" t="str">
            <v>Dissipador de energia - DES 60-180 - areia extraída e brita e pedra de mão produzidas</v>
          </cell>
          <cell r="C3044" t="str">
            <v>un</v>
          </cell>
          <cell r="D3044">
            <v>333.37</v>
          </cell>
        </row>
        <row r="3045">
          <cell r="A3045" t="str">
            <v>2003247</v>
          </cell>
          <cell r="B3045" t="str">
            <v>Dissipador de energia - DES 60-180 - areia, brita e pedra de mão comerciais</v>
          </cell>
          <cell r="C3045" t="str">
            <v>un</v>
          </cell>
          <cell r="D3045">
            <v>390.5</v>
          </cell>
        </row>
        <row r="3046">
          <cell r="A3046" t="str">
            <v>2003246</v>
          </cell>
          <cell r="B3046" t="str">
            <v>Dissipador de energia - DES 73-219 - areia extraída e brita e pedra de mão produzidas</v>
          </cell>
          <cell r="C3046" t="str">
            <v>un</v>
          </cell>
          <cell r="D3046">
            <v>423.13</v>
          </cell>
        </row>
        <row r="3047">
          <cell r="A3047" t="str">
            <v>2003245</v>
          </cell>
          <cell r="B3047" t="str">
            <v>Dissipador de energia - DES 73-219 - areia, brita e pedra de mão comerciais</v>
          </cell>
          <cell r="C3047" t="str">
            <v>un</v>
          </cell>
          <cell r="D3047">
            <v>499.81</v>
          </cell>
        </row>
        <row r="3048">
          <cell r="A3048" t="str">
            <v>2003244</v>
          </cell>
          <cell r="B3048" t="str">
            <v>Dissipador de energia - DES 80-240 - areia extraída e brita e pedra de mão produzidas</v>
          </cell>
          <cell r="C3048" t="str">
            <v>un</v>
          </cell>
          <cell r="D3048">
            <v>476.94</v>
          </cell>
        </row>
        <row r="3049">
          <cell r="A3049" t="str">
            <v>2003243</v>
          </cell>
          <cell r="B3049" t="str">
            <v>Dissipador de energia - DES 80-240 - areia, brita e pedra de mão comerciais</v>
          </cell>
          <cell r="C3049" t="str">
            <v>un</v>
          </cell>
          <cell r="D3049">
            <v>566.54999999999995</v>
          </cell>
        </row>
        <row r="3050">
          <cell r="A3050" t="str">
            <v>2003242</v>
          </cell>
          <cell r="B3050" t="str">
            <v>Dissipador de energia - DES 88-264 - areia extraída e brita e pedra de mão produzidas</v>
          </cell>
          <cell r="C3050" t="str">
            <v>un</v>
          </cell>
          <cell r="D3050">
            <v>539.19000000000005</v>
          </cell>
        </row>
        <row r="3051">
          <cell r="A3051" t="str">
            <v>2003241</v>
          </cell>
          <cell r="B3051" t="str">
            <v>Dissipador de energia - DES 88-264 - areia, brita e pedra de mão comerciais</v>
          </cell>
          <cell r="C3051" t="str">
            <v>un</v>
          </cell>
          <cell r="D3051">
            <v>645.41999999999996</v>
          </cell>
        </row>
        <row r="3052">
          <cell r="A3052" t="str">
            <v>2003240</v>
          </cell>
          <cell r="B3052" t="str">
            <v>Dissipador de energia - DES 90-270 - areia extraída e brita e pedra de mão produzidas</v>
          </cell>
          <cell r="C3052" t="str">
            <v>un</v>
          </cell>
          <cell r="D3052">
            <v>560.04999999999995</v>
          </cell>
        </row>
        <row r="3053">
          <cell r="A3053" t="str">
            <v>2003239</v>
          </cell>
          <cell r="B3053" t="str">
            <v>Dissipador de energia - DES 90-270 - areia, brita e pedra de mão comerciais</v>
          </cell>
          <cell r="C3053" t="str">
            <v>un</v>
          </cell>
          <cell r="D3053">
            <v>674.3</v>
          </cell>
        </row>
        <row r="3054">
          <cell r="A3054" t="str">
            <v>2004516</v>
          </cell>
          <cell r="B3054" t="str">
            <v>Dreno de pavimento em microvala com geocomposto drenante H = 0,40 m - inclusive corte, enchimento com areia e selo asfáltico</v>
          </cell>
          <cell r="C3054" t="str">
            <v>m</v>
          </cell>
          <cell r="D3054">
            <v>33.15</v>
          </cell>
        </row>
        <row r="3055">
          <cell r="A3055" t="str">
            <v>2004517</v>
          </cell>
          <cell r="B3055" t="str">
            <v>Dreno de pavimento em microvala com geocomposto drenante H = 0,60 m - inclusive corte, enchimento com areia e selo asfáltico</v>
          </cell>
          <cell r="C3055" t="str">
            <v>m</v>
          </cell>
          <cell r="D3055">
            <v>67.5</v>
          </cell>
        </row>
        <row r="3056">
          <cell r="A3056" t="str">
            <v>2007971</v>
          </cell>
          <cell r="B3056" t="str">
            <v>Dreno de PVC D = 100 mm para OAE - fornecimento e instalação</v>
          </cell>
          <cell r="C3056" t="str">
            <v>m</v>
          </cell>
          <cell r="D3056">
            <v>84.91</v>
          </cell>
        </row>
        <row r="3057">
          <cell r="A3057" t="str">
            <v>2008091</v>
          </cell>
          <cell r="B3057" t="str">
            <v>Dreno de PVC D = 150 mm para OAE - fornecimento e instalação</v>
          </cell>
          <cell r="C3057" t="str">
            <v>m</v>
          </cell>
          <cell r="D3057">
            <v>90.74</v>
          </cell>
        </row>
        <row r="3058">
          <cell r="A3058" t="str">
            <v>2006408</v>
          </cell>
          <cell r="B3058" t="str">
            <v>Dreno de PVC D = 75 mm para OAE - fornecimento e instalação</v>
          </cell>
          <cell r="C3058" t="str">
            <v>m</v>
          </cell>
          <cell r="D3058">
            <v>69.83</v>
          </cell>
        </row>
        <row r="3059">
          <cell r="A3059" t="str">
            <v>2015642</v>
          </cell>
          <cell r="B3059" t="str">
            <v>Dreno em tubo de aço galvanizado D = 100 mm em OAE - fornecimento e instalação</v>
          </cell>
          <cell r="C3059" t="str">
            <v>m</v>
          </cell>
          <cell r="D3059">
            <v>153.1</v>
          </cell>
        </row>
        <row r="3060">
          <cell r="A3060" t="str">
            <v>2015641</v>
          </cell>
          <cell r="B3060" t="str">
            <v>Dreno em tubo de aço galvanizado D = 80 mm em OAE - fornecimento e instalação</v>
          </cell>
          <cell r="C3060" t="str">
            <v>m</v>
          </cell>
          <cell r="D3060">
            <v>146.12</v>
          </cell>
        </row>
        <row r="3061">
          <cell r="A3061" t="str">
            <v>2004509</v>
          </cell>
          <cell r="B3061" t="str">
            <v>Dreno longitudinal de pavimento H = 0,40 m - com geocomposto drenante</v>
          </cell>
          <cell r="C3061" t="str">
            <v>m</v>
          </cell>
          <cell r="D3061">
            <v>35.049999999999997</v>
          </cell>
        </row>
        <row r="3062">
          <cell r="A3062" t="str">
            <v>2004510</v>
          </cell>
          <cell r="B3062" t="str">
            <v>Dreno longitudinal de pavimento H = 0,60 m - com geocomposto drenante</v>
          </cell>
          <cell r="C3062" t="str">
            <v>m</v>
          </cell>
          <cell r="D3062">
            <v>42.76</v>
          </cell>
        </row>
        <row r="3063">
          <cell r="A3063" t="str">
            <v>2004511</v>
          </cell>
          <cell r="B3063" t="str">
            <v>Dreno longitudinal de pavimento H = 1,00 m - com geocomposto drenante</v>
          </cell>
          <cell r="C3063" t="str">
            <v>m</v>
          </cell>
          <cell r="D3063">
            <v>58.16</v>
          </cell>
        </row>
        <row r="3064">
          <cell r="A3064" t="str">
            <v>2004512</v>
          </cell>
          <cell r="B3064" t="str">
            <v>Dreno longitudinal de pavimento H = 1,50 m - com geocomposto drenante</v>
          </cell>
          <cell r="C3064" t="str">
            <v>m</v>
          </cell>
          <cell r="D3064">
            <v>77.400000000000006</v>
          </cell>
        </row>
        <row r="3065">
          <cell r="A3065" t="str">
            <v>2003843</v>
          </cell>
          <cell r="B3065" t="str">
            <v>Dreno longitudinal profundo em tubo de concreto D = 0,40 m em vala de H = 1,10 m e L = 1,00 m com brita envolta em geotêxtil</v>
          </cell>
          <cell r="C3065" t="str">
            <v>m</v>
          </cell>
          <cell r="D3065">
            <v>361.67</v>
          </cell>
        </row>
        <row r="3066">
          <cell r="A3066" t="str">
            <v>2003915</v>
          </cell>
          <cell r="B3066" t="str">
            <v>Dreno longitudinal profundo para corte em rocha - DPR 01 - tubo de concreto perfurado e brita comercial</v>
          </cell>
          <cell r="C3066" t="str">
            <v>m</v>
          </cell>
          <cell r="D3066">
            <v>110.97</v>
          </cell>
        </row>
        <row r="3067">
          <cell r="A3067" t="str">
            <v>2003914</v>
          </cell>
          <cell r="B3067" t="str">
            <v>Dreno longitudinal profundo para corte em rocha - DPR 01 - tubo de concreto perfurado e brita produzida</v>
          </cell>
          <cell r="C3067" t="str">
            <v>m</v>
          </cell>
          <cell r="D3067">
            <v>94.39</v>
          </cell>
        </row>
        <row r="3068">
          <cell r="A3068" t="str">
            <v>2003589</v>
          </cell>
          <cell r="B3068" t="str">
            <v>Dreno longitudinal profundo para corte em rocha - DPR 01 - tubo PEAD e brita comercial</v>
          </cell>
          <cell r="C3068" t="str">
            <v>m</v>
          </cell>
          <cell r="D3068">
            <v>115.93</v>
          </cell>
        </row>
        <row r="3069">
          <cell r="A3069" t="str">
            <v>2003588</v>
          </cell>
          <cell r="B3069" t="str">
            <v>Dreno longitudinal profundo para corte em rocha - DPR 01 - tubo PEAD e brita produzida</v>
          </cell>
          <cell r="C3069" t="str">
            <v>m</v>
          </cell>
          <cell r="D3069">
            <v>102.69</v>
          </cell>
        </row>
        <row r="3070">
          <cell r="A3070" t="str">
            <v>2003917</v>
          </cell>
          <cell r="B3070" t="str">
            <v>Dreno longitudinal profundo para corte em rocha - DPR 02 - tubo de concreto perfurado e brita comercial</v>
          </cell>
          <cell r="C3070" t="str">
            <v>m</v>
          </cell>
          <cell r="D3070">
            <v>124.72</v>
          </cell>
        </row>
        <row r="3071">
          <cell r="A3071" t="str">
            <v>2003916</v>
          </cell>
          <cell r="B3071" t="str">
            <v>Dreno longitudinal profundo para corte em rocha - DPR 02 - tubo de concreto perfurado e brita produzida</v>
          </cell>
          <cell r="C3071" t="str">
            <v>m</v>
          </cell>
          <cell r="D3071">
            <v>108.14</v>
          </cell>
        </row>
        <row r="3072">
          <cell r="A3072" t="str">
            <v>2003591</v>
          </cell>
          <cell r="B3072" t="str">
            <v>Dreno longitudinal profundo para corte em rocha - DPR 02 - tubo PEAD e brita comercial</v>
          </cell>
          <cell r="C3072" t="str">
            <v>m</v>
          </cell>
          <cell r="D3072">
            <v>129.68</v>
          </cell>
        </row>
        <row r="3073">
          <cell r="A3073" t="str">
            <v>2003590</v>
          </cell>
          <cell r="B3073" t="str">
            <v>Dreno longitudinal profundo para corte em rocha - DPR 02 - tubo PEAD e brita produzida</v>
          </cell>
          <cell r="C3073" t="str">
            <v>m</v>
          </cell>
          <cell r="D3073">
            <v>116.44</v>
          </cell>
        </row>
        <row r="3074">
          <cell r="A3074" t="str">
            <v>2003593</v>
          </cell>
          <cell r="B3074" t="str">
            <v>Dreno longitudinal profundo para corte em rocha - DPR 03 - brita comercial</v>
          </cell>
          <cell r="C3074" t="str">
            <v>m</v>
          </cell>
          <cell r="D3074">
            <v>84.95</v>
          </cell>
        </row>
        <row r="3075">
          <cell r="A3075" t="str">
            <v>2003592</v>
          </cell>
          <cell r="B3075" t="str">
            <v>Dreno longitudinal profundo para corte em rocha - DPR 03 - brita produzida</v>
          </cell>
          <cell r="C3075" t="str">
            <v>m</v>
          </cell>
          <cell r="D3075">
            <v>66.040000000000006</v>
          </cell>
        </row>
        <row r="3076">
          <cell r="A3076" t="str">
            <v>2003595</v>
          </cell>
          <cell r="B3076" t="str">
            <v>Dreno longitudinal profundo para corte em rocha - DPR 04 - brita comercial</v>
          </cell>
          <cell r="C3076" t="str">
            <v>m</v>
          </cell>
          <cell r="D3076">
            <v>71.2</v>
          </cell>
        </row>
        <row r="3077">
          <cell r="A3077" t="str">
            <v>2003594</v>
          </cell>
          <cell r="B3077" t="str">
            <v>Dreno longitudinal profundo para corte em rocha - DPR 04 - brita produzida</v>
          </cell>
          <cell r="C3077" t="str">
            <v>m</v>
          </cell>
          <cell r="D3077">
            <v>52.28</v>
          </cell>
        </row>
        <row r="3078">
          <cell r="A3078" t="str">
            <v>2003597</v>
          </cell>
          <cell r="B3078" t="str">
            <v>Dreno longitudinal profundo para corte em rocha - DPR 05 - tubo de concreto poroso e areia comercial</v>
          </cell>
          <cell r="C3078" t="str">
            <v>m</v>
          </cell>
          <cell r="D3078">
            <v>106.85</v>
          </cell>
        </row>
        <row r="3079">
          <cell r="A3079" t="str">
            <v>2003596</v>
          </cell>
          <cell r="B3079" t="str">
            <v>Dreno longitudinal profundo para corte em rocha - DPR 05 - tubo de concreto poroso e areia extraída</v>
          </cell>
          <cell r="C3079" t="str">
            <v>m</v>
          </cell>
          <cell r="D3079">
            <v>88.03</v>
          </cell>
        </row>
        <row r="3080">
          <cell r="A3080" t="str">
            <v>2003572</v>
          </cell>
          <cell r="B3080" t="str">
            <v>Dreno longitudinal profundo para corte em solo - DPS 01 - tubo PEAD e areia comercial</v>
          </cell>
          <cell r="C3080" t="str">
            <v>m</v>
          </cell>
          <cell r="D3080">
            <v>122.79</v>
          </cell>
        </row>
        <row r="3081">
          <cell r="A3081" t="str">
            <v>2003580</v>
          </cell>
          <cell r="B3081" t="str">
            <v>Dreno longitudinal profundo para corte em solo - DPS 01 - tubo PEAD e areia extraída</v>
          </cell>
          <cell r="C3081" t="str">
            <v>m</v>
          </cell>
          <cell r="D3081">
            <v>62.89</v>
          </cell>
        </row>
        <row r="3082">
          <cell r="A3082" t="str">
            <v>2003573</v>
          </cell>
          <cell r="B3082" t="str">
            <v>Dreno longitudinal profundo para corte em solo - DPS 02 - tubo PEAD e areia comercial</v>
          </cell>
          <cell r="C3082" t="str">
            <v>m</v>
          </cell>
          <cell r="D3082">
            <v>130.27000000000001</v>
          </cell>
        </row>
        <row r="3083">
          <cell r="A3083" t="str">
            <v>2003581</v>
          </cell>
          <cell r="B3083" t="str">
            <v>Dreno longitudinal profundo para corte em solo - DPS 02 - tubo PEAD e areia extraída</v>
          </cell>
          <cell r="C3083" t="str">
            <v>m</v>
          </cell>
          <cell r="D3083">
            <v>61.02</v>
          </cell>
        </row>
        <row r="3084">
          <cell r="A3084" t="str">
            <v>2003561</v>
          </cell>
          <cell r="B3084" t="str">
            <v>Dreno longitudinal profundo para corte em solo - DPS 03 - tubo de concreto perfurado, areia e brita comerciais - madeira com utilização de 5 vezes</v>
          </cell>
          <cell r="C3084" t="str">
            <v>m</v>
          </cell>
          <cell r="D3084">
            <v>200.18</v>
          </cell>
        </row>
        <row r="3085">
          <cell r="A3085" t="str">
            <v>2003560</v>
          </cell>
          <cell r="B3085" t="str">
            <v>Dreno longitudinal profundo para corte em solo - DPS 03 - tubo de concreto perfurado, areia extraída e brita produzida - madeira com utilização de 5 vezes</v>
          </cell>
          <cell r="C3085" t="str">
            <v>m</v>
          </cell>
          <cell r="D3085">
            <v>115.15</v>
          </cell>
        </row>
        <row r="3086">
          <cell r="A3086" t="str">
            <v>2003574</v>
          </cell>
          <cell r="B3086" t="str">
            <v>Dreno longitudinal profundo para corte em solo - DPS 03 - tubo PEAD, areia e brita comerciais - madeira com utilização de 5 vezes</v>
          </cell>
          <cell r="C3086" t="str">
            <v>m</v>
          </cell>
          <cell r="D3086">
            <v>176.78</v>
          </cell>
        </row>
        <row r="3087">
          <cell r="A3087" t="str">
            <v>2003582</v>
          </cell>
          <cell r="B3087" t="str">
            <v>Dreno longitudinal profundo para corte em solo - DPS 03 - tubo PEAD, areia extraída e brita produzida - madeira com utilização de 5 vezes</v>
          </cell>
          <cell r="C3087" t="str">
            <v>m</v>
          </cell>
          <cell r="D3087">
            <v>115</v>
          </cell>
        </row>
        <row r="3088">
          <cell r="A3088" t="str">
            <v>2003563</v>
          </cell>
          <cell r="B3088" t="str">
            <v>Dreno longitudinal profundo para corte em solo - DPS 04 - tubo de concreto perfurado, areia e brita comerciais - madeira com utilização de 5 vezes</v>
          </cell>
          <cell r="C3088" t="str">
            <v>m</v>
          </cell>
          <cell r="D3088">
            <v>211.24</v>
          </cell>
        </row>
        <row r="3089">
          <cell r="A3089" t="str">
            <v>2003562</v>
          </cell>
          <cell r="B3089" t="str">
            <v>Dreno longitudinal profundo para corte em solo - DPS 04 - tubo de concreto perfurado, areia extraída e brita produzida - madeira com utilização de 5 vezes</v>
          </cell>
          <cell r="C3089" t="str">
            <v>m</v>
          </cell>
          <cell r="D3089">
            <v>112.17</v>
          </cell>
        </row>
        <row r="3090">
          <cell r="A3090" t="str">
            <v>2003575</v>
          </cell>
          <cell r="B3090" t="str">
            <v>Dreno longitudinal profundo para corte em solo - DPS 04 - tubo PEAD, areia e brita comerciais - madeira com utilização de 5 vezes</v>
          </cell>
          <cell r="C3090" t="str">
            <v>m</v>
          </cell>
          <cell r="D3090">
            <v>184.52</v>
          </cell>
        </row>
        <row r="3091">
          <cell r="A3091" t="str">
            <v>2003583</v>
          </cell>
          <cell r="B3091" t="str">
            <v>Dreno longitudinal profundo para corte em solo - DPS 04 - tubo PEAD, areia extraída e brita produzida - madeira com utilização de 5 vezes</v>
          </cell>
          <cell r="C3091" t="str">
            <v>m</v>
          </cell>
          <cell r="D3091">
            <v>112.92</v>
          </cell>
        </row>
        <row r="3092">
          <cell r="A3092" t="str">
            <v>2003565</v>
          </cell>
          <cell r="B3092" t="str">
            <v>Dreno longitudinal profundo para corte em solo - DPS 05 - dreno cego - brita comercial</v>
          </cell>
          <cell r="C3092" t="str">
            <v>m</v>
          </cell>
          <cell r="D3092">
            <v>141.07</v>
          </cell>
        </row>
        <row r="3093">
          <cell r="A3093" t="str">
            <v>2003564</v>
          </cell>
          <cell r="B3093" t="str">
            <v>Dreno longitudinal profundo para corte em solo - DPS 05 - dreno cego - brita produzida</v>
          </cell>
          <cell r="C3093" t="str">
            <v>m</v>
          </cell>
          <cell r="D3093">
            <v>82.44</v>
          </cell>
        </row>
        <row r="3094">
          <cell r="A3094" t="str">
            <v>2003567</v>
          </cell>
          <cell r="B3094" t="str">
            <v>Dreno longitudinal profundo para corte em solo - DPS 06 - dreno cego - brita comercial</v>
          </cell>
          <cell r="C3094" t="str">
            <v>m</v>
          </cell>
          <cell r="D3094">
            <v>160.52000000000001</v>
          </cell>
        </row>
        <row r="3095">
          <cell r="A3095" t="str">
            <v>2003566</v>
          </cell>
          <cell r="B3095" t="str">
            <v>Dreno longitudinal profundo para corte em solo - DPS 06 - dreno cego - brita produzida</v>
          </cell>
          <cell r="C3095" t="str">
            <v>m</v>
          </cell>
          <cell r="D3095">
            <v>89.59</v>
          </cell>
        </row>
        <row r="3096">
          <cell r="A3096" t="str">
            <v>2003569</v>
          </cell>
          <cell r="B3096" t="str">
            <v>Dreno longitudinal profundo para corte em solo - DPS 07 - tubo de concreto perfurado e brita comercial</v>
          </cell>
          <cell r="C3096" t="str">
            <v>m</v>
          </cell>
          <cell r="D3096">
            <v>180.63</v>
          </cell>
        </row>
        <row r="3097">
          <cell r="A3097" t="str">
            <v>2003568</v>
          </cell>
          <cell r="B3097" t="str">
            <v>Dreno longitudinal profundo para corte em solo - DPS 07 - tubo de concreto perfurado e brita produzida</v>
          </cell>
          <cell r="C3097" t="str">
            <v>m</v>
          </cell>
          <cell r="D3097">
            <v>124.33</v>
          </cell>
        </row>
        <row r="3098">
          <cell r="A3098" t="str">
            <v>2003578</v>
          </cell>
          <cell r="B3098" t="str">
            <v>Dreno longitudinal profundo para corte em solo - DPS 07 - tubo PEAD e brita comercial</v>
          </cell>
          <cell r="C3098" t="str">
            <v>m</v>
          </cell>
          <cell r="D3098">
            <v>171.76</v>
          </cell>
        </row>
        <row r="3099">
          <cell r="A3099" t="str">
            <v>2003586</v>
          </cell>
          <cell r="B3099" t="str">
            <v>Dreno longitudinal profundo para corte em solo - DPS 07 - tubo PEAD e brita produzida</v>
          </cell>
          <cell r="C3099" t="str">
            <v>m</v>
          </cell>
          <cell r="D3099">
            <v>125.21</v>
          </cell>
        </row>
        <row r="3100">
          <cell r="A3100" t="str">
            <v>2003571</v>
          </cell>
          <cell r="B3100" t="str">
            <v>Dreno longitudinal profundo para corte em solo - DPS 08 - tubo de concreto perfurado e brita comercial</v>
          </cell>
          <cell r="C3100" t="str">
            <v>m</v>
          </cell>
          <cell r="D3100">
            <v>200.08</v>
          </cell>
        </row>
        <row r="3101">
          <cell r="A3101" t="str">
            <v>2003570</v>
          </cell>
          <cell r="B3101" t="str">
            <v>Dreno longitudinal profundo para corte em solo - DPS 08 - tubo de concreto perfurado e brita produzida</v>
          </cell>
          <cell r="C3101" t="str">
            <v>m</v>
          </cell>
          <cell r="D3101">
            <v>131.47999999999999</v>
          </cell>
        </row>
        <row r="3102">
          <cell r="A3102" t="str">
            <v>2003579</v>
          </cell>
          <cell r="B3102" t="str">
            <v>Dreno longitudinal profundo para corte em solo - DPS 08 - tubo PEAD e brita comercial</v>
          </cell>
          <cell r="C3102" t="str">
            <v>m</v>
          </cell>
          <cell r="D3102">
            <v>187.7</v>
          </cell>
        </row>
        <row r="3103">
          <cell r="A3103" t="str">
            <v>2003587</v>
          </cell>
          <cell r="B3103" t="str">
            <v>Dreno longitudinal profundo para corte em solo - DPS 08 - tubo PEAD e brita produzida</v>
          </cell>
          <cell r="C3103" t="str">
            <v>m</v>
          </cell>
          <cell r="D3103">
            <v>131.69</v>
          </cell>
        </row>
        <row r="3104">
          <cell r="A3104" t="str">
            <v>2004506</v>
          </cell>
          <cell r="B3104" t="str">
            <v>Dreno profundo H = 1,0 m - com geocomposto drenante - inclusive escavação e reaterro</v>
          </cell>
          <cell r="C3104" t="str">
            <v>m</v>
          </cell>
          <cell r="D3104">
            <v>65.05</v>
          </cell>
        </row>
        <row r="3105">
          <cell r="A3105" t="str">
            <v>2004507</v>
          </cell>
          <cell r="B3105" t="str">
            <v>Dreno profundo H = 1,5 m - com geocomposto drenante - inclusive escavação e reaterro</v>
          </cell>
          <cell r="C3105" t="str">
            <v>m</v>
          </cell>
          <cell r="D3105">
            <v>87.81</v>
          </cell>
        </row>
        <row r="3106">
          <cell r="A3106" t="str">
            <v>2003614</v>
          </cell>
          <cell r="B3106" t="str">
            <v>Dreno sub-horizontal - DSH 01 - material de 1ª categoria</v>
          </cell>
          <cell r="C3106" t="str">
            <v>m</v>
          </cell>
          <cell r="D3106">
            <v>129.25</v>
          </cell>
        </row>
        <row r="3107">
          <cell r="A3107" t="str">
            <v>2003865</v>
          </cell>
          <cell r="B3107" t="str">
            <v>Dreno sub-horizontal - DSH 01 - material de 2ª categoria</v>
          </cell>
          <cell r="C3107" t="str">
            <v>m</v>
          </cell>
          <cell r="D3107">
            <v>143.97999999999999</v>
          </cell>
        </row>
        <row r="3108">
          <cell r="A3108" t="str">
            <v>2003923</v>
          </cell>
          <cell r="B3108" t="str">
            <v>Dreno subsuperficial - DSS 01 - tubo de concreto perfurado e areia comercial</v>
          </cell>
          <cell r="C3108" t="str">
            <v>m</v>
          </cell>
          <cell r="D3108">
            <v>56.53</v>
          </cell>
        </row>
        <row r="3109">
          <cell r="A3109" t="str">
            <v>2003922</v>
          </cell>
          <cell r="B3109" t="str">
            <v>Dreno subsuperficial - DSS 01 - tubo de concreto perfurado e areia extraída</v>
          </cell>
          <cell r="C3109" t="str">
            <v>m</v>
          </cell>
          <cell r="D3109">
            <v>34.479999999999997</v>
          </cell>
        </row>
        <row r="3110">
          <cell r="A3110" t="str">
            <v>2003605</v>
          </cell>
          <cell r="B3110" t="str">
            <v>Dreno subsuperficial - DSS 01 - tubo PEAD e areia comercial</v>
          </cell>
          <cell r="C3110" t="str">
            <v>m</v>
          </cell>
          <cell r="D3110">
            <v>43.25</v>
          </cell>
        </row>
        <row r="3111">
          <cell r="A3111" t="str">
            <v>2003604</v>
          </cell>
          <cell r="B3111" t="str">
            <v>Dreno subsuperficial - DSS 01 - tubo PEAD e areia extraída</v>
          </cell>
          <cell r="C3111" t="str">
            <v>m</v>
          </cell>
          <cell r="D3111">
            <v>24.54</v>
          </cell>
        </row>
        <row r="3112">
          <cell r="A3112" t="str">
            <v>2003607</v>
          </cell>
          <cell r="B3112" t="str">
            <v>Dreno subsuperficial - DSS 02 - brita comercial</v>
          </cell>
          <cell r="C3112" t="str">
            <v>m</v>
          </cell>
          <cell r="D3112">
            <v>42.69</v>
          </cell>
        </row>
        <row r="3113">
          <cell r="A3113" t="str">
            <v>2003606</v>
          </cell>
          <cell r="B3113" t="str">
            <v>Dreno subsuperficial - DSS 02 - brita produzida</v>
          </cell>
          <cell r="C3113" t="str">
            <v>m</v>
          </cell>
          <cell r="D3113">
            <v>27.56</v>
          </cell>
        </row>
        <row r="3114">
          <cell r="A3114" t="str">
            <v>2003609</v>
          </cell>
          <cell r="B3114" t="str">
            <v>Dreno subsuperficial - DSS 03 - brita comercial</v>
          </cell>
          <cell r="C3114" t="str">
            <v>m</v>
          </cell>
          <cell r="D3114">
            <v>27.9</v>
          </cell>
        </row>
        <row r="3115">
          <cell r="A3115" t="str">
            <v>2003608</v>
          </cell>
          <cell r="B3115" t="str">
            <v>Dreno subsuperficial - DSS 03 - brita produzida</v>
          </cell>
          <cell r="C3115" t="str">
            <v>m</v>
          </cell>
          <cell r="D3115">
            <v>12.77</v>
          </cell>
        </row>
        <row r="3116">
          <cell r="A3116" t="str">
            <v>2003925</v>
          </cell>
          <cell r="B3116" t="str">
            <v>Dreno subsuperficial - DSS 04 - tubo de concreto perfurado e brita comercial</v>
          </cell>
          <cell r="C3116" t="str">
            <v>m</v>
          </cell>
          <cell r="D3116">
            <v>77.41</v>
          </cell>
        </row>
        <row r="3117">
          <cell r="A3117" t="str">
            <v>2003924</v>
          </cell>
          <cell r="B3117" t="str">
            <v>Dreno subsuperficial - DSS 04 - tubo de concreto perfurado e brita produzida</v>
          </cell>
          <cell r="C3117" t="str">
            <v>m</v>
          </cell>
          <cell r="D3117">
            <v>58.94</v>
          </cell>
        </row>
        <row r="3118">
          <cell r="A3118" t="str">
            <v>2003611</v>
          </cell>
          <cell r="B3118" t="str">
            <v>Dreno subsuperficial - DSS 04 - tubo PEAD e brita comercial</v>
          </cell>
          <cell r="C3118" t="str">
            <v>m</v>
          </cell>
          <cell r="D3118">
            <v>64.14</v>
          </cell>
        </row>
        <row r="3119">
          <cell r="A3119" t="str">
            <v>2003610</v>
          </cell>
          <cell r="B3119" t="str">
            <v>Dreno subsuperficial - DSS 04 - tubo PEAD e brita produzida</v>
          </cell>
          <cell r="C3119" t="str">
            <v>m</v>
          </cell>
          <cell r="D3119">
            <v>49</v>
          </cell>
        </row>
        <row r="3120">
          <cell r="A3120" t="str">
            <v>2003820</v>
          </cell>
          <cell r="B3120" t="str">
            <v>Dreno tipo barbacã - DRB 01 - D = 75 mm em estrutura de contenção de encosta - excluso o tubo de drenagem</v>
          </cell>
          <cell r="C3120" t="str">
            <v>un</v>
          </cell>
          <cell r="D3120">
            <v>19.510000000000002</v>
          </cell>
        </row>
        <row r="3121">
          <cell r="A3121" t="str">
            <v>2003821</v>
          </cell>
          <cell r="B3121" t="str">
            <v>Dreno tipo barbacã - DRB 02 - D = 50 mm em estrutura de contenção de encosta - excluso o tubo de drenagem</v>
          </cell>
          <cell r="C3121" t="str">
            <v>un</v>
          </cell>
          <cell r="D3121">
            <v>17.02</v>
          </cell>
        </row>
        <row r="3122">
          <cell r="A3122" t="str">
            <v>2003842</v>
          </cell>
          <cell r="B3122" t="str">
            <v>Enchimento de junta de concreto com argamassa asfáltica de densidade 1.700 kg/m³ - espessura de 1 cm</v>
          </cell>
          <cell r="C3122" t="str">
            <v>kg</v>
          </cell>
          <cell r="D3122">
            <v>68.2</v>
          </cell>
        </row>
        <row r="3123">
          <cell r="A3123" t="str">
            <v>2003103</v>
          </cell>
          <cell r="B3123" t="str">
            <v>Entrada para descida d'água - EDA 01 A - areia e brita comerciais</v>
          </cell>
          <cell r="C3123" t="str">
            <v>un</v>
          </cell>
          <cell r="D3123">
            <v>189.08</v>
          </cell>
        </row>
        <row r="3124">
          <cell r="A3124" t="str">
            <v>2003104</v>
          </cell>
          <cell r="B3124" t="str">
            <v>Entrada para descida d'água - EDA 01 A - areia extraída e brita produzida</v>
          </cell>
          <cell r="C3124" t="str">
            <v>un</v>
          </cell>
          <cell r="D3124">
            <v>162.84</v>
          </cell>
        </row>
        <row r="3125">
          <cell r="A3125" t="str">
            <v>2003115</v>
          </cell>
          <cell r="B3125" t="str">
            <v>Entrada para descida d'água - EDA 01 B - areia e brita comerciais</v>
          </cell>
          <cell r="C3125" t="str">
            <v>un</v>
          </cell>
          <cell r="D3125">
            <v>278.77</v>
          </cell>
        </row>
        <row r="3126">
          <cell r="A3126" t="str">
            <v>2003116</v>
          </cell>
          <cell r="B3126" t="str">
            <v>Entrada para descida d'água - EDA 01 B - areia extraída e brita produzida</v>
          </cell>
          <cell r="C3126" t="str">
            <v>un</v>
          </cell>
          <cell r="D3126">
            <v>238.53</v>
          </cell>
        </row>
        <row r="3127">
          <cell r="A3127" t="str">
            <v>2003105</v>
          </cell>
          <cell r="B3127" t="str">
            <v>Entrada para descida d'água - EDA 02 A - areia e brita comerciais</v>
          </cell>
          <cell r="C3127" t="str">
            <v>un</v>
          </cell>
          <cell r="D3127">
            <v>200.82</v>
          </cell>
        </row>
        <row r="3128">
          <cell r="A3128" t="str">
            <v>2003106</v>
          </cell>
          <cell r="B3128" t="str">
            <v>Entrada para descida d'água - EDA 02 A - areia extraída e brita produzida</v>
          </cell>
          <cell r="C3128" t="str">
            <v>un</v>
          </cell>
          <cell r="D3128">
            <v>173.46</v>
          </cell>
        </row>
        <row r="3129">
          <cell r="A3129" t="str">
            <v>2003117</v>
          </cell>
          <cell r="B3129" t="str">
            <v>Entrada para descida d'água - EDA 02 B - areia e brita comerciais</v>
          </cell>
          <cell r="C3129" t="str">
            <v>un</v>
          </cell>
          <cell r="D3129">
            <v>295.33</v>
          </cell>
        </row>
        <row r="3130">
          <cell r="A3130" t="str">
            <v>2003118</v>
          </cell>
          <cell r="B3130" t="str">
            <v>Entrada para descida d'água - EDA 02 B - areia extraída e brita produzida</v>
          </cell>
          <cell r="C3130" t="str">
            <v>un</v>
          </cell>
          <cell r="D3130">
            <v>253.52</v>
          </cell>
        </row>
        <row r="3131">
          <cell r="A3131" t="str">
            <v>2003107</v>
          </cell>
          <cell r="B3131" t="str">
            <v>Entrada para descida d'água - EDA 03 A - areia e brita comerciais</v>
          </cell>
          <cell r="C3131" t="str">
            <v>un</v>
          </cell>
          <cell r="D3131">
            <v>177.09</v>
          </cell>
        </row>
        <row r="3132">
          <cell r="A3132" t="str">
            <v>2003108</v>
          </cell>
          <cell r="B3132" t="str">
            <v>Entrada para descida d'água - EDA 03 A - areia extraída e brita produzida</v>
          </cell>
          <cell r="C3132" t="str">
            <v>un</v>
          </cell>
          <cell r="D3132">
            <v>153.75</v>
          </cell>
        </row>
        <row r="3133">
          <cell r="A3133" t="str">
            <v>2003119</v>
          </cell>
          <cell r="B3133" t="str">
            <v>Entrada para descida d'água - EDA 03 B - areia e brita comerciais</v>
          </cell>
          <cell r="C3133" t="str">
            <v>un</v>
          </cell>
          <cell r="D3133">
            <v>256.88</v>
          </cell>
        </row>
        <row r="3134">
          <cell r="A3134" t="str">
            <v>2003120</v>
          </cell>
          <cell r="B3134" t="str">
            <v>Entrada para descida d'água - EDA 03 B - areia extraída e brita produzida</v>
          </cell>
          <cell r="C3134" t="str">
            <v>un</v>
          </cell>
          <cell r="D3134">
            <v>222.38</v>
          </cell>
        </row>
        <row r="3135">
          <cell r="A3135" t="str">
            <v>2003109</v>
          </cell>
          <cell r="B3135" t="str">
            <v>Entrada para descida d'água - EDA 04 A - areia e brita comerciais</v>
          </cell>
          <cell r="C3135" t="str">
            <v>un</v>
          </cell>
          <cell r="D3135">
            <v>186.83</v>
          </cell>
        </row>
        <row r="3136">
          <cell r="A3136" t="str">
            <v>2003110</v>
          </cell>
          <cell r="B3136" t="str">
            <v>Entrada para descida d'água - EDA 04 A - areia extraída e brita produzida</v>
          </cell>
          <cell r="C3136" t="str">
            <v>un</v>
          </cell>
          <cell r="D3136">
            <v>162.65</v>
          </cell>
        </row>
        <row r="3137">
          <cell r="A3137" t="str">
            <v>2003121</v>
          </cell>
          <cell r="B3137" t="str">
            <v>Entrada para descida d'água - EDA 04 B - areia e brita comerciais</v>
          </cell>
          <cell r="C3137" t="str">
            <v>un</v>
          </cell>
          <cell r="D3137">
            <v>270.70999999999998</v>
          </cell>
        </row>
        <row r="3138">
          <cell r="A3138" t="str">
            <v>2003122</v>
          </cell>
          <cell r="B3138" t="str">
            <v>Entrada para descida d'água - EDA 04 B - areia extraída e brita produzida</v>
          </cell>
          <cell r="C3138" t="str">
            <v>un</v>
          </cell>
          <cell r="D3138">
            <v>235.04</v>
          </cell>
        </row>
        <row r="3139">
          <cell r="A3139" t="str">
            <v>2003111</v>
          </cell>
          <cell r="B3139" t="str">
            <v>Entrada para descida d'água - EDA 05 A - areia e brita comerciais</v>
          </cell>
          <cell r="C3139" t="str">
            <v>un</v>
          </cell>
          <cell r="D3139">
            <v>198.46</v>
          </cell>
        </row>
        <row r="3140">
          <cell r="A3140" t="str">
            <v>2003112</v>
          </cell>
          <cell r="B3140" t="str">
            <v>Entrada para descida d'água - EDA 05 A - areia extraída e brita produzida</v>
          </cell>
          <cell r="C3140" t="str">
            <v>un</v>
          </cell>
          <cell r="D3140">
            <v>173.3</v>
          </cell>
        </row>
        <row r="3141">
          <cell r="A3141" t="str">
            <v>2003123</v>
          </cell>
          <cell r="B3141" t="str">
            <v>Entrada para descida d'água - EDA 05 B - areia e brita comerciais</v>
          </cell>
          <cell r="C3141" t="str">
            <v>un</v>
          </cell>
          <cell r="D3141">
            <v>287.35000000000002</v>
          </cell>
        </row>
        <row r="3142">
          <cell r="A3142" t="str">
            <v>2003124</v>
          </cell>
          <cell r="B3142" t="str">
            <v>Entrada para descida d'água - EDA 05 B - areia extraída e brita produzida</v>
          </cell>
          <cell r="C3142" t="str">
            <v>un</v>
          </cell>
          <cell r="D3142">
            <v>250.26</v>
          </cell>
        </row>
        <row r="3143">
          <cell r="A3143" t="str">
            <v>2003113</v>
          </cell>
          <cell r="B3143" t="str">
            <v>Entrada para descida d'água - EDA 06 A - areia e brita comerciais</v>
          </cell>
          <cell r="C3143" t="str">
            <v>un</v>
          </cell>
          <cell r="D3143">
            <v>208.2</v>
          </cell>
        </row>
        <row r="3144">
          <cell r="A3144" t="str">
            <v>2003114</v>
          </cell>
          <cell r="B3144" t="str">
            <v>Entrada para descida d'água - EDA 06 A - areia extraída e brita produzida</v>
          </cell>
          <cell r="C3144" t="str">
            <v>un</v>
          </cell>
          <cell r="D3144">
            <v>182.2</v>
          </cell>
        </row>
        <row r="3145">
          <cell r="A3145" t="str">
            <v>2003125</v>
          </cell>
          <cell r="B3145" t="str">
            <v>Entrada para descida d'água - EDA 06 B - areia e brita comerciais</v>
          </cell>
          <cell r="C3145" t="str">
            <v>un</v>
          </cell>
          <cell r="D3145">
            <v>301.18</v>
          </cell>
        </row>
        <row r="3146">
          <cell r="A3146" t="str">
            <v>2003126</v>
          </cell>
          <cell r="B3146" t="str">
            <v>Entrada para descida d'água - EDA 06 B - areia extraída e brita produzida</v>
          </cell>
          <cell r="C3146" t="str">
            <v>un</v>
          </cell>
          <cell r="D3146">
            <v>262.92</v>
          </cell>
        </row>
        <row r="3147">
          <cell r="A3147" t="str">
            <v>2003127</v>
          </cell>
          <cell r="B3147" t="str">
            <v>Entrada para descida d'água - EDA 07 A - areia e brita comerciais</v>
          </cell>
          <cell r="C3147" t="str">
            <v>un</v>
          </cell>
          <cell r="D3147">
            <v>791.75</v>
          </cell>
        </row>
        <row r="3148">
          <cell r="A3148" t="str">
            <v>2003128</v>
          </cell>
          <cell r="B3148" t="str">
            <v>Entrada para descida d'água - EDA 07 A - areia extraída e brita produzida</v>
          </cell>
          <cell r="C3148" t="str">
            <v>un</v>
          </cell>
          <cell r="D3148">
            <v>662.47</v>
          </cell>
        </row>
        <row r="3149">
          <cell r="A3149" t="str">
            <v>2003147</v>
          </cell>
          <cell r="B3149" t="str">
            <v>Entrada para descida d'água - EDA 07 B - areia e brita comerciais</v>
          </cell>
          <cell r="C3149" t="str">
            <v>un</v>
          </cell>
          <cell r="D3149">
            <v>1084.6400000000001</v>
          </cell>
        </row>
        <row r="3150">
          <cell r="A3150" t="str">
            <v>2003148</v>
          </cell>
          <cell r="B3150" t="str">
            <v>Entrada para descida d'água - EDA 07 B - areia extraída e brita produzida</v>
          </cell>
          <cell r="C3150" t="str">
            <v>un</v>
          </cell>
          <cell r="D3150">
            <v>899.05</v>
          </cell>
        </row>
        <row r="3151">
          <cell r="A3151" t="str">
            <v>2003129</v>
          </cell>
          <cell r="B3151" t="str">
            <v>Entrada para descida d'água - EDA 08 A - areia e brita comerciais</v>
          </cell>
          <cell r="C3151" t="str">
            <v>un</v>
          </cell>
          <cell r="D3151">
            <v>796.71</v>
          </cell>
        </row>
        <row r="3152">
          <cell r="A3152" t="str">
            <v>2003130</v>
          </cell>
          <cell r="B3152" t="str">
            <v>Entrada para descida d'água - EDA 08 A - areia extraída e brita produzida</v>
          </cell>
          <cell r="C3152" t="str">
            <v>un</v>
          </cell>
          <cell r="D3152">
            <v>666.1</v>
          </cell>
        </row>
        <row r="3153">
          <cell r="A3153" t="str">
            <v>2003149</v>
          </cell>
          <cell r="B3153" t="str">
            <v>Entrada para descida d'água - EDA 08 B - areia e brita comerciais</v>
          </cell>
          <cell r="C3153" t="str">
            <v>un</v>
          </cell>
          <cell r="D3153">
            <v>1093.32</v>
          </cell>
        </row>
        <row r="3154">
          <cell r="A3154" t="str">
            <v>2003150</v>
          </cell>
          <cell r="B3154" t="str">
            <v>Entrada para descida d'água - EDA 08 B - areia extraída e brita produzida</v>
          </cell>
          <cell r="C3154" t="str">
            <v>un</v>
          </cell>
          <cell r="D3154">
            <v>905.4</v>
          </cell>
        </row>
        <row r="3155">
          <cell r="A3155" t="str">
            <v>2003131</v>
          </cell>
          <cell r="B3155" t="str">
            <v>Entrada para descida d'água - EDA 09 A - areia e brita comerciais</v>
          </cell>
          <cell r="C3155" t="str">
            <v>un</v>
          </cell>
          <cell r="D3155">
            <v>811.84</v>
          </cell>
        </row>
        <row r="3156">
          <cell r="A3156" t="str">
            <v>2003132</v>
          </cell>
          <cell r="B3156" t="str">
            <v>Entrada para descida d'água - EDA 09 A - areia extraída e brita produzida</v>
          </cell>
          <cell r="C3156" t="str">
            <v>un</v>
          </cell>
          <cell r="D3156">
            <v>677.17</v>
          </cell>
        </row>
        <row r="3157">
          <cell r="A3157" t="str">
            <v>2003151</v>
          </cell>
          <cell r="B3157" t="str">
            <v>Entrada para descida d'água - EDA 09 B - areia e brita comerciais</v>
          </cell>
          <cell r="C3157" t="str">
            <v>un</v>
          </cell>
          <cell r="D3157">
            <v>1119.74</v>
          </cell>
        </row>
        <row r="3158">
          <cell r="A3158" t="str">
            <v>2003152</v>
          </cell>
          <cell r="B3158" t="str">
            <v>Entrada para descida d'água - EDA 09 B - areia extraída e brita produzida</v>
          </cell>
          <cell r="C3158" t="str">
            <v>un</v>
          </cell>
          <cell r="D3158">
            <v>924.72</v>
          </cell>
        </row>
        <row r="3159">
          <cell r="A3159" t="str">
            <v>2003133</v>
          </cell>
          <cell r="B3159" t="str">
            <v>Entrada para descida d'água - EDA 10 A - areia e brita comerciais</v>
          </cell>
          <cell r="C3159" t="str">
            <v>un</v>
          </cell>
          <cell r="D3159">
            <v>814.89</v>
          </cell>
        </row>
        <row r="3160">
          <cell r="A3160" t="str">
            <v>2003134</v>
          </cell>
          <cell r="B3160" t="str">
            <v>Entrada para descida d'água - EDA 10 A - areia extraída e brita produzida</v>
          </cell>
          <cell r="C3160" t="str">
            <v>un</v>
          </cell>
          <cell r="D3160">
            <v>679.39</v>
          </cell>
        </row>
        <row r="3161">
          <cell r="A3161" t="str">
            <v>2003153</v>
          </cell>
          <cell r="B3161" t="str">
            <v>Entrada para descida d'água - EDA 10 B - areia e brita comerciais</v>
          </cell>
          <cell r="C3161" t="str">
            <v>un</v>
          </cell>
          <cell r="D3161">
            <v>1125.03</v>
          </cell>
        </row>
        <row r="3162">
          <cell r="A3162" t="str">
            <v>2003154</v>
          </cell>
          <cell r="B3162" t="str">
            <v>Entrada para descida d'água - EDA 10 B - areia extraída e brita produzida</v>
          </cell>
          <cell r="C3162" t="str">
            <v>un</v>
          </cell>
          <cell r="D3162">
            <v>928.6</v>
          </cell>
        </row>
        <row r="3163">
          <cell r="A3163" t="str">
            <v>2003135</v>
          </cell>
          <cell r="B3163" t="str">
            <v>Entrada para descida d'água - EDA 11 A - areia e brita comerciais</v>
          </cell>
          <cell r="C3163" t="str">
            <v>un</v>
          </cell>
          <cell r="D3163">
            <v>821.71</v>
          </cell>
        </row>
        <row r="3164">
          <cell r="A3164" t="str">
            <v>2003136</v>
          </cell>
          <cell r="B3164" t="str">
            <v>Entrada para descida d'água - EDA 11 A - areia extraída e brita produzida</v>
          </cell>
          <cell r="C3164" t="str">
            <v>un</v>
          </cell>
          <cell r="D3164">
            <v>684.39</v>
          </cell>
        </row>
        <row r="3165">
          <cell r="A3165" t="str">
            <v>2003155</v>
          </cell>
          <cell r="B3165" t="str">
            <v>Entrada para descida d'água - EDA 11 B - areia e brita comerciais</v>
          </cell>
          <cell r="C3165" t="str">
            <v>un</v>
          </cell>
          <cell r="D3165">
            <v>1136.99</v>
          </cell>
        </row>
        <row r="3166">
          <cell r="A3166" t="str">
            <v>2003156</v>
          </cell>
          <cell r="B3166" t="str">
            <v>Entrada para descida d'água - EDA 11 B - areia extraída e brita produzida</v>
          </cell>
          <cell r="C3166" t="str">
            <v>un</v>
          </cell>
          <cell r="D3166">
            <v>937.34</v>
          </cell>
        </row>
        <row r="3167">
          <cell r="A3167" t="str">
            <v>2003137</v>
          </cell>
          <cell r="B3167" t="str">
            <v>Entrada para descida d'água - EDA 12 A - areia e brita comerciais</v>
          </cell>
          <cell r="C3167" t="str">
            <v>un</v>
          </cell>
          <cell r="D3167">
            <v>1064.1600000000001</v>
          </cell>
        </row>
        <row r="3168">
          <cell r="A3168" t="str">
            <v>2003138</v>
          </cell>
          <cell r="B3168" t="str">
            <v>Entrada para descida d'água - EDA 12 A - areia extraída e brita produzida</v>
          </cell>
          <cell r="C3168" t="str">
            <v>un</v>
          </cell>
          <cell r="D3168">
            <v>914</v>
          </cell>
        </row>
        <row r="3169">
          <cell r="A3169" t="str">
            <v>2003157</v>
          </cell>
          <cell r="B3169" t="str">
            <v>Entrada para descida d'água - EDA 12 B - areia e brita comerciais</v>
          </cell>
          <cell r="C3169" t="str">
            <v>un</v>
          </cell>
          <cell r="D3169">
            <v>1435.48</v>
          </cell>
        </row>
        <row r="3170">
          <cell r="A3170" t="str">
            <v>2003158</v>
          </cell>
          <cell r="B3170" t="str">
            <v>Entrada para descida d'água - EDA 12 B - areia extraída e brita produzida</v>
          </cell>
          <cell r="C3170" t="str">
            <v>un</v>
          </cell>
          <cell r="D3170">
            <v>1222.98</v>
          </cell>
        </row>
        <row r="3171">
          <cell r="A3171" t="str">
            <v>2003139</v>
          </cell>
          <cell r="B3171" t="str">
            <v>Entrada para descida d'água - EDA 13 A - areia e brita comerciais</v>
          </cell>
          <cell r="C3171" t="str">
            <v>un</v>
          </cell>
          <cell r="D3171">
            <v>1069.1300000000001</v>
          </cell>
        </row>
        <row r="3172">
          <cell r="A3172" t="str">
            <v>2003140</v>
          </cell>
          <cell r="B3172" t="str">
            <v>Entrada para descida d'água - EDA 13 A - areia extraída e brita produzida</v>
          </cell>
          <cell r="C3172" t="str">
            <v>un</v>
          </cell>
          <cell r="D3172">
            <v>917.63</v>
          </cell>
        </row>
        <row r="3173">
          <cell r="A3173" t="str">
            <v>2003159</v>
          </cell>
          <cell r="B3173" t="str">
            <v>Entrada para descida d'água - EDA 13 B - areia e brita comerciais</v>
          </cell>
          <cell r="C3173" t="str">
            <v>un</v>
          </cell>
          <cell r="D3173">
            <v>1444.16</v>
          </cell>
        </row>
        <row r="3174">
          <cell r="A3174" t="str">
            <v>2003160</v>
          </cell>
          <cell r="B3174" t="str">
            <v>Entrada para descida d'água - EDA 13 B - areia extraída e brita produzida</v>
          </cell>
          <cell r="C3174" t="str">
            <v>un</v>
          </cell>
          <cell r="D3174">
            <v>1229.33</v>
          </cell>
        </row>
        <row r="3175">
          <cell r="A3175" t="str">
            <v>2003141</v>
          </cell>
          <cell r="B3175" t="str">
            <v>Entrada para descida d'água - EDA 14 A - areia e brita comerciais</v>
          </cell>
          <cell r="C3175" t="str">
            <v>un</v>
          </cell>
          <cell r="D3175">
            <v>1084.24</v>
          </cell>
        </row>
        <row r="3176">
          <cell r="A3176" t="str">
            <v>2003142</v>
          </cell>
          <cell r="B3176" t="str">
            <v>Entrada para descida d'água - EDA 14 A - areia extraída e brita produzida</v>
          </cell>
          <cell r="C3176" t="str">
            <v>un</v>
          </cell>
          <cell r="D3176">
            <v>928.69</v>
          </cell>
        </row>
        <row r="3177">
          <cell r="A3177" t="str">
            <v>2003161</v>
          </cell>
          <cell r="B3177" t="str">
            <v>Entrada para descida d'água - EDA 14 B - areia e brita comerciais</v>
          </cell>
          <cell r="C3177" t="str">
            <v>un</v>
          </cell>
          <cell r="D3177">
            <v>1470.58</v>
          </cell>
        </row>
        <row r="3178">
          <cell r="A3178" t="str">
            <v>2003162</v>
          </cell>
          <cell r="B3178" t="str">
            <v>Entrada para descida d'água - EDA 14 B - areia extraída e brita produzida</v>
          </cell>
          <cell r="C3178" t="str">
            <v>un</v>
          </cell>
          <cell r="D3178">
            <v>1248.6600000000001</v>
          </cell>
        </row>
        <row r="3179">
          <cell r="A3179" t="str">
            <v>2003143</v>
          </cell>
          <cell r="B3179" t="str">
            <v>Entrada para descida d'água - EDA 15 A - areia e brita comerciais</v>
          </cell>
          <cell r="C3179" t="str">
            <v>un</v>
          </cell>
          <cell r="D3179">
            <v>1087.3</v>
          </cell>
        </row>
        <row r="3180">
          <cell r="A3180" t="str">
            <v>2003144</v>
          </cell>
          <cell r="B3180" t="str">
            <v>Entrada para descida d'água - EDA 15 A - areia extraída e brita produzida</v>
          </cell>
          <cell r="C3180" t="str">
            <v>un</v>
          </cell>
          <cell r="D3180">
            <v>930.93</v>
          </cell>
        </row>
        <row r="3181">
          <cell r="A3181" t="str">
            <v>2003163</v>
          </cell>
          <cell r="B3181" t="str">
            <v>Entrada para descida d'água - EDA 15 B - areia e brita comerciais</v>
          </cell>
          <cell r="C3181" t="str">
            <v>un</v>
          </cell>
          <cell r="D3181">
            <v>1475.87</v>
          </cell>
        </row>
        <row r="3182">
          <cell r="A3182" t="str">
            <v>2003164</v>
          </cell>
          <cell r="B3182" t="str">
            <v>Entrada para descida d'água - EDA 15 B - areia extraída e brita produzida</v>
          </cell>
          <cell r="C3182" t="str">
            <v>un</v>
          </cell>
          <cell r="D3182">
            <v>1252.53</v>
          </cell>
        </row>
        <row r="3183">
          <cell r="A3183" t="str">
            <v>2003145</v>
          </cell>
          <cell r="B3183" t="str">
            <v>Entrada para descida d'água - EDA 16 A - areia e brita comerciais</v>
          </cell>
          <cell r="C3183" t="str">
            <v>un</v>
          </cell>
          <cell r="D3183">
            <v>1094.1199999999999</v>
          </cell>
        </row>
        <row r="3184">
          <cell r="A3184" t="str">
            <v>2003146</v>
          </cell>
          <cell r="B3184" t="str">
            <v>Entrada para descida d'água - EDA 16 A - areia extraída e brita produzida</v>
          </cell>
          <cell r="C3184" t="str">
            <v>un</v>
          </cell>
          <cell r="D3184">
            <v>935.92</v>
          </cell>
        </row>
        <row r="3185">
          <cell r="A3185" t="str">
            <v>2003165</v>
          </cell>
          <cell r="B3185" t="str">
            <v>Entrada para descida d'água - EDA 16 B - areia e brita comerciais</v>
          </cell>
          <cell r="C3185" t="str">
            <v>un</v>
          </cell>
          <cell r="D3185">
            <v>1487.83</v>
          </cell>
        </row>
        <row r="3186">
          <cell r="A3186" t="str">
            <v>2003166</v>
          </cell>
          <cell r="B3186" t="str">
            <v>Entrada para descida d'água - EDA 16 B - areia extraída e brita produzida</v>
          </cell>
          <cell r="C3186" t="str">
            <v>un</v>
          </cell>
          <cell r="D3186">
            <v>1261.28</v>
          </cell>
        </row>
        <row r="3187">
          <cell r="A3187" t="str">
            <v>2003819</v>
          </cell>
          <cell r="B3187" t="str">
            <v>Envelope de brita para tubos com diâmetro externo de 75 a 110 mm - L = 15 cm e H = 15 cm</v>
          </cell>
          <cell r="C3187" t="str">
            <v>m</v>
          </cell>
          <cell r="D3187">
            <v>7.23</v>
          </cell>
        </row>
        <row r="3188">
          <cell r="A3188" t="str">
            <v>2004504</v>
          </cell>
          <cell r="B3188" t="str">
            <v>Escavação mecânica de vala para drenagem com valetadeira em material de 1ª categoria</v>
          </cell>
          <cell r="C3188" t="str">
            <v>m³</v>
          </cell>
          <cell r="D3188">
            <v>17.53</v>
          </cell>
        </row>
        <row r="3189">
          <cell r="A3189" t="str">
            <v>2004519</v>
          </cell>
          <cell r="B3189" t="str">
            <v>Escavação mecânica de vala trapezoidal ou triangular em material de 1ª categoria para drenagem superficial com retroescavadeira - 0,10 m² ≤ seção &lt; 0,15 m²</v>
          </cell>
          <cell r="C3189" t="str">
            <v>m³</v>
          </cell>
          <cell r="D3189">
            <v>25.91</v>
          </cell>
        </row>
        <row r="3190">
          <cell r="A3190" t="str">
            <v>2004520</v>
          </cell>
          <cell r="B3190" t="str">
            <v>Escavação mecânica de vala trapezoidal ou triangular em material de 1ª categoria para drenagem superficial com retroescavadeira - 0,15 m² ≤ seção &lt; 0,20 m²</v>
          </cell>
          <cell r="C3190" t="str">
            <v>m³</v>
          </cell>
          <cell r="D3190">
            <v>21.37</v>
          </cell>
        </row>
        <row r="3191">
          <cell r="A3191" t="str">
            <v>2004521</v>
          </cell>
          <cell r="B3191" t="str">
            <v>Escavação mecânica de vala trapezoidal ou triangular em material de 1ª categoria para drenagem superficial com retroescavadeira - 0,20 m² ≤ seção &lt; 0,30 m²</v>
          </cell>
          <cell r="C3191" t="str">
            <v>m³</v>
          </cell>
          <cell r="D3191">
            <v>14.62</v>
          </cell>
        </row>
        <row r="3192">
          <cell r="A3192" t="str">
            <v>2004522</v>
          </cell>
          <cell r="B3192" t="str">
            <v>Escavação mecânica de vala trapezoidal ou triangular em material de 1ª categoria para drenagem superficial com retroescavadeira - 0,30 m² ≤ seção &lt; 0,50 m²</v>
          </cell>
          <cell r="C3192" t="str">
            <v>m³</v>
          </cell>
          <cell r="D3192">
            <v>10.68</v>
          </cell>
        </row>
        <row r="3193">
          <cell r="A3193" t="str">
            <v>2004518</v>
          </cell>
          <cell r="B3193" t="str">
            <v>Escavação mecânica de vala trapezoidal ou triangular em material de 1ª categoria para drenagem superficial com retroescavadeira - seção &lt; 0,10 m²</v>
          </cell>
          <cell r="C3193" t="str">
            <v>m³</v>
          </cell>
          <cell r="D3193">
            <v>44.99</v>
          </cell>
        </row>
        <row r="3194">
          <cell r="A3194" t="str">
            <v>2003864</v>
          </cell>
          <cell r="B3194" t="str">
            <v>Esgotamento de água com bomba submersa</v>
          </cell>
          <cell r="C3194" t="str">
            <v>h</v>
          </cell>
          <cell r="D3194">
            <v>13.73</v>
          </cell>
        </row>
        <row r="3195">
          <cell r="A3195" t="str">
            <v>2003863</v>
          </cell>
          <cell r="B3195" t="str">
            <v>Esgotamento de dreno horizontal profundo a vácuo</v>
          </cell>
          <cell r="C3195" t="str">
            <v>h</v>
          </cell>
          <cell r="D3195">
            <v>22.75</v>
          </cell>
        </row>
        <row r="3196">
          <cell r="A3196" t="str">
            <v>2004508</v>
          </cell>
          <cell r="B3196" t="str">
            <v>Geodreno vertical para tratamento de solos moles</v>
          </cell>
          <cell r="C3196" t="str">
            <v>m</v>
          </cell>
          <cell r="D3196">
            <v>12.3</v>
          </cell>
        </row>
        <row r="3197">
          <cell r="A3197" t="str">
            <v>2003316</v>
          </cell>
          <cell r="B3197" t="str">
            <v>Grelha de concreto 54 x 100 cm para boca-de-lobo - areia e brita comerciais - sobrecarga do trem tipo TB 45</v>
          </cell>
          <cell r="C3197" t="str">
            <v>un</v>
          </cell>
          <cell r="D3197">
            <v>103.22</v>
          </cell>
        </row>
        <row r="3198">
          <cell r="A3198" t="str">
            <v>2003317</v>
          </cell>
          <cell r="B3198" t="str">
            <v>Grelha de concreto 54 x 100 cm para boca-de-lobo - areia extraída e brita produzida - sobrecarga do trem tipo TB 45</v>
          </cell>
          <cell r="C3198" t="str">
            <v>un</v>
          </cell>
          <cell r="D3198">
            <v>97.85</v>
          </cell>
        </row>
        <row r="3199">
          <cell r="A3199" t="str">
            <v>2003767</v>
          </cell>
          <cell r="B3199" t="str">
            <v>Lastro de areia comercial - espalhamento manual</v>
          </cell>
          <cell r="C3199" t="str">
            <v>m³</v>
          </cell>
          <cell r="D3199">
            <v>130.37</v>
          </cell>
        </row>
        <row r="3200">
          <cell r="A3200" t="str">
            <v>2003844</v>
          </cell>
          <cell r="B3200" t="str">
            <v>Lastro de areia comercial - espalhamento mecânico</v>
          </cell>
          <cell r="C3200" t="str">
            <v>m³</v>
          </cell>
          <cell r="D3200">
            <v>127.53</v>
          </cell>
        </row>
        <row r="3201">
          <cell r="A3201" t="str">
            <v>2003576</v>
          </cell>
          <cell r="B3201" t="str">
            <v>Lastro de areia extraída - espalhamento manual</v>
          </cell>
          <cell r="C3201" t="str">
            <v>m³</v>
          </cell>
          <cell r="D3201">
            <v>14.78</v>
          </cell>
        </row>
        <row r="3202">
          <cell r="A3202" t="str">
            <v>2003858</v>
          </cell>
          <cell r="B3202" t="str">
            <v>Lastro de areia extraída - espalhamento mecânico</v>
          </cell>
          <cell r="C3202" t="str">
            <v>m³</v>
          </cell>
          <cell r="D3202">
            <v>11.94</v>
          </cell>
        </row>
        <row r="3203">
          <cell r="A3203" t="str">
            <v>2003850</v>
          </cell>
          <cell r="B3203" t="str">
            <v>Lastro de brita comercial compactado com soquete vibratório - espalhamento manual</v>
          </cell>
          <cell r="C3203" t="str">
            <v>m³</v>
          </cell>
          <cell r="D3203">
            <v>169.17</v>
          </cell>
        </row>
        <row r="3204">
          <cell r="A3204" t="str">
            <v>2003849</v>
          </cell>
          <cell r="B3204" t="str">
            <v>Lastro de brita produzida compactado com soquete vibratório - espalhamento manual</v>
          </cell>
          <cell r="C3204" t="str">
            <v>m³</v>
          </cell>
          <cell r="D3204">
            <v>73.099999999999994</v>
          </cell>
        </row>
        <row r="3205">
          <cell r="A3205" t="str">
            <v>2003868</v>
          </cell>
          <cell r="B3205" t="str">
            <v>Lastro de pedra de mão ou rachão - espalhamento manual</v>
          </cell>
          <cell r="C3205" t="str">
            <v>m³</v>
          </cell>
          <cell r="D3205">
            <v>151.29</v>
          </cell>
        </row>
        <row r="3206">
          <cell r="A3206" t="str">
            <v>2003369</v>
          </cell>
          <cell r="B3206" t="str">
            <v>Meio-fio de concreto - MFC 01 - areia e brita comerciais - fôrma de madeira</v>
          </cell>
          <cell r="C3206" t="str">
            <v>m</v>
          </cell>
          <cell r="D3206">
            <v>106.14</v>
          </cell>
        </row>
        <row r="3207">
          <cell r="A3207" t="str">
            <v>2003368</v>
          </cell>
          <cell r="B3207" t="str">
            <v>Meio-fio de concreto - MFC 01 - areia extraída e brita produzida - fôrma de madeira</v>
          </cell>
          <cell r="C3207" t="str">
            <v>m</v>
          </cell>
          <cell r="D3207">
            <v>91.11</v>
          </cell>
        </row>
        <row r="3208">
          <cell r="A3208" t="str">
            <v>2003939</v>
          </cell>
          <cell r="B3208" t="str">
            <v>Meio-fio de concreto - MFC 01 moldado no local com extrusora e concreto usinado - areia e brita comerciais</v>
          </cell>
          <cell r="C3208" t="str">
            <v>m</v>
          </cell>
          <cell r="D3208">
            <v>63.05</v>
          </cell>
        </row>
        <row r="3209">
          <cell r="A3209" t="str">
            <v>2003940</v>
          </cell>
          <cell r="B3209" t="str">
            <v>Meio-fio de concreto - MFC 01 moldado no local com extrusora e concreto usinado - areia extraída e brita produzida</v>
          </cell>
          <cell r="C3209" t="str">
            <v>m</v>
          </cell>
          <cell r="D3209">
            <v>47.98</v>
          </cell>
        </row>
        <row r="3210">
          <cell r="A3210" t="str">
            <v>2003371</v>
          </cell>
          <cell r="B3210" t="str">
            <v>Meio-fio de concreto - MFC 02 - areia e brita comerciais - fôrma de madeira</v>
          </cell>
          <cell r="C3210" t="str">
            <v>m</v>
          </cell>
          <cell r="D3210">
            <v>77.27</v>
          </cell>
        </row>
        <row r="3211">
          <cell r="A3211" t="str">
            <v>2003370</v>
          </cell>
          <cell r="B3211" t="str">
            <v>Meio-fio de concreto - MFC 02 - areia extraída e brita produzida - fôrma de madeira</v>
          </cell>
          <cell r="C3211" t="str">
            <v>m</v>
          </cell>
          <cell r="D3211">
            <v>64.569999999999993</v>
          </cell>
        </row>
        <row r="3212">
          <cell r="A3212" t="str">
            <v>2003941</v>
          </cell>
          <cell r="B3212" t="str">
            <v>Meio-fio de concreto - MFC 02 moldado no local com extrusora e concreto usinado - areia e brita comerciais</v>
          </cell>
          <cell r="C3212" t="str">
            <v>m</v>
          </cell>
          <cell r="D3212">
            <v>53.93</v>
          </cell>
        </row>
        <row r="3213">
          <cell r="A3213" t="str">
            <v>2003942</v>
          </cell>
          <cell r="B3213" t="str">
            <v>Meio-fio de concreto - MFC 02 moldado no local com extrusora e concreto usinado - areia extraída e brita produzida</v>
          </cell>
          <cell r="C3213" t="str">
            <v>m</v>
          </cell>
          <cell r="D3213">
            <v>41.19</v>
          </cell>
        </row>
        <row r="3214">
          <cell r="A3214" t="str">
            <v>2003373</v>
          </cell>
          <cell r="B3214" t="str">
            <v>Meio-fio de concreto - MFC 03 - areia e brita comerciais - fôrma de madeira</v>
          </cell>
          <cell r="C3214" t="str">
            <v>m</v>
          </cell>
          <cell r="D3214">
            <v>63.06</v>
          </cell>
        </row>
        <row r="3215">
          <cell r="A3215" t="str">
            <v>2003372</v>
          </cell>
          <cell r="B3215" t="str">
            <v>Meio-fio de concreto - MFC 03 - areia extraída e brita produzida - fôrma de madeira</v>
          </cell>
          <cell r="C3215" t="str">
            <v>m</v>
          </cell>
          <cell r="D3215">
            <v>56.89</v>
          </cell>
        </row>
        <row r="3216">
          <cell r="A3216" t="str">
            <v>2003943</v>
          </cell>
          <cell r="B3216" t="str">
            <v>Meio-fio de concreto - MFC 03 moldado no local com extrusora e concreto usinado - areia e brita comerciais</v>
          </cell>
          <cell r="C3216" t="str">
            <v>m</v>
          </cell>
          <cell r="D3216">
            <v>25.4</v>
          </cell>
        </row>
        <row r="3217">
          <cell r="A3217" t="str">
            <v>2003944</v>
          </cell>
          <cell r="B3217" t="str">
            <v>Meio-fio de concreto - MFC 03 moldado no local com extrusora e concreto usinado - areia extraída e brita produzida</v>
          </cell>
          <cell r="C3217" t="str">
            <v>m</v>
          </cell>
          <cell r="D3217">
            <v>19.23</v>
          </cell>
        </row>
        <row r="3218">
          <cell r="A3218" t="str">
            <v>2003375</v>
          </cell>
          <cell r="B3218" t="str">
            <v>Meio-fio de concreto - MFC 04 - areia e brita comerciais - fôrma de madeira</v>
          </cell>
          <cell r="C3218" t="str">
            <v>m</v>
          </cell>
          <cell r="D3218">
            <v>40.31</v>
          </cell>
        </row>
        <row r="3219">
          <cell r="A3219" t="str">
            <v>2003374</v>
          </cell>
          <cell r="B3219" t="str">
            <v>Meio-fio de concreto - MFC 04 - areia extraída e brita produzida - fôrma de madeira</v>
          </cell>
          <cell r="C3219" t="str">
            <v>m</v>
          </cell>
          <cell r="D3219">
            <v>35.770000000000003</v>
          </cell>
        </row>
        <row r="3220">
          <cell r="A3220" t="str">
            <v>2003945</v>
          </cell>
          <cell r="B3220" t="str">
            <v>Meio-fio de concreto - MFC 04 moldado no local com extrusora e concreto usinado - areia e brita comerciais</v>
          </cell>
          <cell r="C3220" t="str">
            <v>m</v>
          </cell>
          <cell r="D3220">
            <v>19.03</v>
          </cell>
        </row>
        <row r="3221">
          <cell r="A3221" t="str">
            <v>2003946</v>
          </cell>
          <cell r="B3221" t="str">
            <v>Meio-fio de concreto - MFC 04 moldado no local com extrusora e concreto usinado - areia extraída e brita produzida</v>
          </cell>
          <cell r="C3221" t="str">
            <v>m</v>
          </cell>
          <cell r="D3221">
            <v>14.49</v>
          </cell>
        </row>
        <row r="3222">
          <cell r="A3222" t="str">
            <v>2003377</v>
          </cell>
          <cell r="B3222" t="str">
            <v>Meio-fio de concreto - MFC 05 - areia e brita comerciais - fôrma de madeira</v>
          </cell>
          <cell r="C3222" t="str">
            <v>m</v>
          </cell>
          <cell r="D3222">
            <v>55.09</v>
          </cell>
        </row>
        <row r="3223">
          <cell r="A3223" t="str">
            <v>2003376</v>
          </cell>
          <cell r="B3223" t="str">
            <v>Meio-fio de concreto - MFC 05 - areia extraída e brita produzida - fôrma de madeira</v>
          </cell>
          <cell r="C3223" t="str">
            <v>m</v>
          </cell>
          <cell r="D3223">
            <v>50.18</v>
          </cell>
        </row>
        <row r="3224">
          <cell r="A3224" t="str">
            <v>2003947</v>
          </cell>
          <cell r="B3224" t="str">
            <v>Meio-fio de concreto - MFC 05 moldado no local com extrusora e concreto usinado - areia e brita comerciais</v>
          </cell>
          <cell r="C3224" t="str">
            <v>m</v>
          </cell>
          <cell r="D3224">
            <v>19.95</v>
          </cell>
        </row>
        <row r="3225">
          <cell r="A3225" t="str">
            <v>2003948</v>
          </cell>
          <cell r="B3225" t="str">
            <v>Meio-fio de concreto - MFC 05 moldado no local com extrusora e concreto usinado - areia extraída e brita produzida</v>
          </cell>
          <cell r="C3225" t="str">
            <v>m</v>
          </cell>
          <cell r="D3225">
            <v>15.03</v>
          </cell>
        </row>
        <row r="3226">
          <cell r="A3226" t="str">
            <v>2003379</v>
          </cell>
          <cell r="B3226" t="str">
            <v>Meio-fio de concreto - MFC 06 - areia e brita comerciais - fôrma de madeira</v>
          </cell>
          <cell r="C3226" t="str">
            <v>m</v>
          </cell>
          <cell r="D3226">
            <v>31.53</v>
          </cell>
        </row>
        <row r="3227">
          <cell r="A3227" t="str">
            <v>2003378</v>
          </cell>
          <cell r="B3227" t="str">
            <v>Meio-fio de concreto - MFC 06 - areia extraída e brita produzida - fôrma de madeira</v>
          </cell>
          <cell r="C3227" t="str">
            <v>m</v>
          </cell>
          <cell r="D3227">
            <v>28.22</v>
          </cell>
        </row>
        <row r="3228">
          <cell r="A3228" t="str">
            <v>2003949</v>
          </cell>
          <cell r="B3228" t="str">
            <v>Meio-fio de concreto - MFC 06 moldado no local com extrusora e concreto usinado - areia e brita comerciais</v>
          </cell>
          <cell r="C3228" t="str">
            <v>m</v>
          </cell>
          <cell r="D3228">
            <v>13.69</v>
          </cell>
        </row>
        <row r="3229">
          <cell r="A3229" t="str">
            <v>2003950</v>
          </cell>
          <cell r="B3229" t="str">
            <v>Meio-fio de concreto - MFC 06 moldado no local com extrusora e concreto usinado - areia extraída e brita produzida</v>
          </cell>
          <cell r="C3229" t="str">
            <v>m</v>
          </cell>
          <cell r="D3229">
            <v>10.38</v>
          </cell>
        </row>
        <row r="3230">
          <cell r="A3230" t="str">
            <v>2003381</v>
          </cell>
          <cell r="B3230" t="str">
            <v>Meio-fio de concreto - MFC 07 - areia e brita comerciais - fôrma de madeira</v>
          </cell>
          <cell r="C3230" t="str">
            <v>m</v>
          </cell>
          <cell r="D3230">
            <v>52.82</v>
          </cell>
        </row>
        <row r="3231">
          <cell r="A3231" t="str">
            <v>2003380</v>
          </cell>
          <cell r="B3231" t="str">
            <v>Meio-fio de concreto - MFC 07 - areia extraída e brita produzida - fôrma de madeira</v>
          </cell>
          <cell r="C3231" t="str">
            <v>m</v>
          </cell>
          <cell r="D3231">
            <v>47.15</v>
          </cell>
        </row>
        <row r="3232">
          <cell r="A3232" t="str">
            <v>2003951</v>
          </cell>
          <cell r="B3232" t="str">
            <v>Meio-fio de concreto - MFC 07 moldado no local com extrusora e concreto usinado - areia e brita comerciais</v>
          </cell>
          <cell r="C3232" t="str">
            <v>m</v>
          </cell>
          <cell r="D3232">
            <v>23.29</v>
          </cell>
        </row>
        <row r="3233">
          <cell r="A3233" t="str">
            <v>2003952</v>
          </cell>
          <cell r="B3233" t="str">
            <v>Meio-fio de concreto - MFC 07 moldado no local com extrusora e concreto usinado - areia extraída e brita produzida</v>
          </cell>
          <cell r="C3233" t="str">
            <v>m</v>
          </cell>
          <cell r="D3233">
            <v>17.61</v>
          </cell>
        </row>
        <row r="3234">
          <cell r="A3234" t="str">
            <v>2003383</v>
          </cell>
          <cell r="B3234" t="str">
            <v>Meio-fio de concreto - MFC 08 - areia e brita comerciais - fôrma de madeira</v>
          </cell>
          <cell r="C3234" t="str">
            <v>m</v>
          </cell>
          <cell r="D3234">
            <v>88.54</v>
          </cell>
        </row>
        <row r="3235">
          <cell r="A3235" t="str">
            <v>2003382</v>
          </cell>
          <cell r="B3235" t="str">
            <v>Meio-fio de concreto - MFC 08 - areia extraída e brita produzida - fôrma de madeira</v>
          </cell>
          <cell r="C3235" t="str">
            <v>m</v>
          </cell>
          <cell r="D3235">
            <v>77.959999999999994</v>
          </cell>
        </row>
        <row r="3236">
          <cell r="A3236" t="str">
            <v>2003953</v>
          </cell>
          <cell r="B3236" t="str">
            <v>Meio-fio de concreto - MFC 08 moldado no local com extrusora e concreto usinado - areia e brita comerciais</v>
          </cell>
          <cell r="C3236" t="str">
            <v>m</v>
          </cell>
          <cell r="D3236">
            <v>42.28</v>
          </cell>
        </row>
        <row r="3237">
          <cell r="A3237" t="str">
            <v>2003954</v>
          </cell>
          <cell r="B3237" t="str">
            <v>Meio-fio de concreto - MFC 08 moldado no local com extrusora e concreto usinado - areia extraída e brita produzida</v>
          </cell>
          <cell r="C3237" t="str">
            <v>m</v>
          </cell>
          <cell r="D3237">
            <v>31.68</v>
          </cell>
        </row>
        <row r="3238">
          <cell r="A3238" t="str">
            <v>2004514</v>
          </cell>
          <cell r="B3238" t="str">
            <v>Microvala para dreno de pavimento com geocomposto drenante H = 0,4 m</v>
          </cell>
          <cell r="C3238" t="str">
            <v>m</v>
          </cell>
          <cell r="D3238">
            <v>15.08</v>
          </cell>
        </row>
        <row r="3239">
          <cell r="A3239" t="str">
            <v>2004515</v>
          </cell>
          <cell r="B3239" t="str">
            <v>Microvala para dreno de pavimento com geocomposto drenante H = 0,6 m</v>
          </cell>
          <cell r="C3239" t="str">
            <v>m</v>
          </cell>
          <cell r="D3239">
            <v>39.630000000000003</v>
          </cell>
        </row>
        <row r="3240">
          <cell r="A3240" t="str">
            <v>2005759</v>
          </cell>
          <cell r="B3240" t="str">
            <v>Perfuração para dreno sub-horizontal em material de 1ª categoria com D = 75 mm (linha NW)</v>
          </cell>
          <cell r="C3240" t="str">
            <v>m</v>
          </cell>
          <cell r="D3240">
            <v>51.63</v>
          </cell>
        </row>
        <row r="3241">
          <cell r="A3241" t="str">
            <v>2005764</v>
          </cell>
          <cell r="B3241" t="str">
            <v>Perfuração para dreno sub-horizontal em material de 2ª categoria com D = 75 mm (linha NW)</v>
          </cell>
          <cell r="C3241" t="str">
            <v>m</v>
          </cell>
          <cell r="D3241">
            <v>66.36</v>
          </cell>
        </row>
        <row r="3242">
          <cell r="A3242" t="str">
            <v>2003678</v>
          </cell>
          <cell r="B3242" t="str">
            <v>Poço de visita - PVI 01 - areia e brita comerciais</v>
          </cell>
          <cell r="C3242" t="str">
            <v>un</v>
          </cell>
          <cell r="D3242">
            <v>2145.0100000000002</v>
          </cell>
        </row>
        <row r="3243">
          <cell r="A3243" t="str">
            <v>2003677</v>
          </cell>
          <cell r="B3243" t="str">
            <v>Poço de visita - PVI 01 - areia extraída e brita produzida</v>
          </cell>
          <cell r="C3243" t="str">
            <v>un</v>
          </cell>
          <cell r="D3243">
            <v>1890.03</v>
          </cell>
        </row>
        <row r="3244">
          <cell r="A3244" t="str">
            <v>2003680</v>
          </cell>
          <cell r="B3244" t="str">
            <v>Poço de visita - PVI 02 - areia e brita comerciais</v>
          </cell>
          <cell r="C3244" t="str">
            <v>un</v>
          </cell>
          <cell r="D3244">
            <v>2114.0300000000002</v>
          </cell>
        </row>
        <row r="3245">
          <cell r="A3245" t="str">
            <v>2003679</v>
          </cell>
          <cell r="B3245" t="str">
            <v>Poço de visita - PVI 02 - areia extraída e brita produzida</v>
          </cell>
          <cell r="C3245" t="str">
            <v>un</v>
          </cell>
          <cell r="D3245">
            <v>1869.31</v>
          </cell>
        </row>
        <row r="3246">
          <cell r="A3246" t="str">
            <v>2003682</v>
          </cell>
          <cell r="B3246" t="str">
            <v>Poço de visita - PVI 03 - areia e brita comerciais</v>
          </cell>
          <cell r="C3246" t="str">
            <v>un</v>
          </cell>
          <cell r="D3246">
            <v>2423.25</v>
          </cell>
        </row>
        <row r="3247">
          <cell r="A3247" t="str">
            <v>2003681</v>
          </cell>
          <cell r="B3247" t="str">
            <v>Poço de visita - PVI 03 - areia extraída e brita produzida</v>
          </cell>
          <cell r="C3247" t="str">
            <v>un</v>
          </cell>
          <cell r="D3247">
            <v>2118.4499999999998</v>
          </cell>
        </row>
        <row r="3248">
          <cell r="A3248" t="str">
            <v>2003684</v>
          </cell>
          <cell r="B3248" t="str">
            <v>Poço de visita - PVI 04 - areia e brita comerciais</v>
          </cell>
          <cell r="C3248" t="str">
            <v>un</v>
          </cell>
          <cell r="D3248">
            <v>2901.06</v>
          </cell>
        </row>
        <row r="3249">
          <cell r="A3249" t="str">
            <v>2003683</v>
          </cell>
          <cell r="B3249" t="str">
            <v>Poço de visita - PVI 04 - areia extraída e brita produzida</v>
          </cell>
          <cell r="C3249" t="str">
            <v>un</v>
          </cell>
          <cell r="D3249">
            <v>2537.65</v>
          </cell>
        </row>
        <row r="3250">
          <cell r="A3250" t="str">
            <v>2003686</v>
          </cell>
          <cell r="B3250" t="str">
            <v>Poço de visita - PVI 05 - areia e brita comerciais</v>
          </cell>
          <cell r="C3250" t="str">
            <v>un</v>
          </cell>
          <cell r="D3250">
            <v>3424.25</v>
          </cell>
        </row>
        <row r="3251">
          <cell r="A3251" t="str">
            <v>2003685</v>
          </cell>
          <cell r="B3251" t="str">
            <v>Poço de visita - PVI 05 - areia extraída e brita produzida</v>
          </cell>
          <cell r="C3251" t="str">
            <v>un</v>
          </cell>
          <cell r="D3251">
            <v>3000.75</v>
          </cell>
        </row>
        <row r="3252">
          <cell r="A3252" t="str">
            <v>2003688</v>
          </cell>
          <cell r="B3252" t="str">
            <v>Poço de visita - PVI 06 - areia e brita comerciais</v>
          </cell>
          <cell r="C3252" t="str">
            <v>un</v>
          </cell>
          <cell r="D3252">
            <v>4274.82</v>
          </cell>
        </row>
        <row r="3253">
          <cell r="A3253" t="str">
            <v>2003687</v>
          </cell>
          <cell r="B3253" t="str">
            <v>Poço de visita - PVI 06 - areia extraída e brita produzida</v>
          </cell>
          <cell r="C3253" t="str">
            <v>un</v>
          </cell>
          <cell r="D3253">
            <v>3761.93</v>
          </cell>
        </row>
        <row r="3254">
          <cell r="A3254" t="str">
            <v>2003690</v>
          </cell>
          <cell r="B3254" t="str">
            <v>Poço de visita - PVI 07 - areia e brita comerciais</v>
          </cell>
          <cell r="C3254" t="str">
            <v>un</v>
          </cell>
          <cell r="D3254">
            <v>2488.36</v>
          </cell>
        </row>
        <row r="3255">
          <cell r="A3255" t="str">
            <v>2003689</v>
          </cell>
          <cell r="B3255" t="str">
            <v>Poço de visita - PVI 07 - areia extraída e brita produzida</v>
          </cell>
          <cell r="C3255" t="str">
            <v>un</v>
          </cell>
          <cell r="D3255">
            <v>2190.88</v>
          </cell>
        </row>
        <row r="3256">
          <cell r="A3256" t="str">
            <v>2003692</v>
          </cell>
          <cell r="B3256" t="str">
            <v>Poço de visita - PVI 08 - areia e brita comerciais</v>
          </cell>
          <cell r="C3256" t="str">
            <v>un</v>
          </cell>
          <cell r="D3256">
            <v>2461.81</v>
          </cell>
        </row>
        <row r="3257">
          <cell r="A3257" t="str">
            <v>2003691</v>
          </cell>
          <cell r="B3257" t="str">
            <v>Poço de visita - PVI 08 - areia extraída e brita produzida</v>
          </cell>
          <cell r="C3257" t="str">
            <v>un</v>
          </cell>
          <cell r="D3257">
            <v>2173.12</v>
          </cell>
        </row>
        <row r="3258">
          <cell r="A3258" t="str">
            <v>2003694</v>
          </cell>
          <cell r="B3258" t="str">
            <v>Poço de visita - PVI 09 - areia e brita comerciais</v>
          </cell>
          <cell r="C3258" t="str">
            <v>un</v>
          </cell>
          <cell r="D3258">
            <v>2792.57</v>
          </cell>
        </row>
        <row r="3259">
          <cell r="A3259" t="str">
            <v>2003693</v>
          </cell>
          <cell r="B3259" t="str">
            <v>Poço de visita - PVI 09 - areia extraída e brita produzida</v>
          </cell>
          <cell r="C3259" t="str">
            <v>un</v>
          </cell>
          <cell r="D3259">
            <v>2437.94</v>
          </cell>
        </row>
        <row r="3260">
          <cell r="A3260" t="str">
            <v>2003696</v>
          </cell>
          <cell r="B3260" t="str">
            <v>Poço de visita - PVI 10 - areia e brita comerciais</v>
          </cell>
          <cell r="C3260" t="str">
            <v>un</v>
          </cell>
          <cell r="D3260">
            <v>3131.79</v>
          </cell>
        </row>
        <row r="3261">
          <cell r="A3261" t="str">
            <v>2003695</v>
          </cell>
          <cell r="B3261" t="str">
            <v>Poço de visita - PVI 10 - areia extraída e brita produzida</v>
          </cell>
          <cell r="C3261" t="str">
            <v>un</v>
          </cell>
          <cell r="D3261">
            <v>2715.62</v>
          </cell>
        </row>
        <row r="3262">
          <cell r="A3262" t="str">
            <v>2003698</v>
          </cell>
          <cell r="B3262" t="str">
            <v>Poço de visita - PVI 11 - areia e brita comerciais</v>
          </cell>
          <cell r="C3262" t="str">
            <v>un</v>
          </cell>
          <cell r="D3262">
            <v>3834.3</v>
          </cell>
        </row>
        <row r="3263">
          <cell r="A3263" t="str">
            <v>2003697</v>
          </cell>
          <cell r="B3263" t="str">
            <v>Poço de visita - PVI 11 - areia extraída e brita produzida</v>
          </cell>
          <cell r="C3263" t="str">
            <v>un</v>
          </cell>
          <cell r="D3263">
            <v>3355.12</v>
          </cell>
        </row>
        <row r="3264">
          <cell r="A3264" t="str">
            <v>2003700</v>
          </cell>
          <cell r="B3264" t="str">
            <v>Poço de visita - PVI 12 - areia e brita comerciais</v>
          </cell>
          <cell r="C3264" t="str">
            <v>un</v>
          </cell>
          <cell r="D3264">
            <v>4725.6099999999997</v>
          </cell>
        </row>
        <row r="3265">
          <cell r="A3265" t="str">
            <v>2003699</v>
          </cell>
          <cell r="B3265" t="str">
            <v>Poço de visita - PVI 12 - areia extraída e brita produzida</v>
          </cell>
          <cell r="C3265" t="str">
            <v>un</v>
          </cell>
          <cell r="D3265">
            <v>4151.18</v>
          </cell>
        </row>
        <row r="3266">
          <cell r="A3266" t="str">
            <v>2003702</v>
          </cell>
          <cell r="B3266" t="str">
            <v>Poço de visita - PVI 13 - areia e brita comerciais</v>
          </cell>
          <cell r="C3266" t="str">
            <v>un</v>
          </cell>
          <cell r="D3266">
            <v>2849.41</v>
          </cell>
        </row>
        <row r="3267">
          <cell r="A3267" t="str">
            <v>2003701</v>
          </cell>
          <cell r="B3267" t="str">
            <v>Poço de visita - PVI 13 - areia extraída e brita produzida</v>
          </cell>
          <cell r="C3267" t="str">
            <v>un</v>
          </cell>
          <cell r="D3267">
            <v>2503.5700000000002</v>
          </cell>
        </row>
        <row r="3268">
          <cell r="A3268" t="str">
            <v>2003704</v>
          </cell>
          <cell r="B3268" t="str">
            <v>Poço de visita - PVI 14 - areia e brita comerciais</v>
          </cell>
          <cell r="C3268" t="str">
            <v>un</v>
          </cell>
          <cell r="D3268">
            <v>2822.86</v>
          </cell>
        </row>
        <row r="3269">
          <cell r="A3269" t="str">
            <v>2003703</v>
          </cell>
          <cell r="B3269" t="str">
            <v>Poço de visita - PVI 14 - areia extraída e brita produzida</v>
          </cell>
          <cell r="C3269" t="str">
            <v>un</v>
          </cell>
          <cell r="D3269">
            <v>2485.81</v>
          </cell>
        </row>
        <row r="3270">
          <cell r="A3270" t="str">
            <v>2003706</v>
          </cell>
          <cell r="B3270" t="str">
            <v>Poço de visita - PVI 15 - areia e brita comerciais</v>
          </cell>
          <cell r="C3270" t="str">
            <v>un</v>
          </cell>
          <cell r="D3270">
            <v>3179.58</v>
          </cell>
        </row>
        <row r="3271">
          <cell r="A3271" t="str">
            <v>2003705</v>
          </cell>
          <cell r="B3271" t="str">
            <v>Poço de visita - PVI 15 - areia extraída e brita produzida</v>
          </cell>
          <cell r="C3271" t="str">
            <v>un</v>
          </cell>
          <cell r="D3271">
            <v>2769.27</v>
          </cell>
        </row>
        <row r="3272">
          <cell r="A3272" t="str">
            <v>2003708</v>
          </cell>
          <cell r="B3272" t="str">
            <v>Poço de visita - PVI 16 - areia e brita comerciais</v>
          </cell>
          <cell r="C3272" t="str">
            <v>un</v>
          </cell>
          <cell r="D3272">
            <v>3690.46</v>
          </cell>
        </row>
        <row r="3273">
          <cell r="A3273" t="str">
            <v>2003707</v>
          </cell>
          <cell r="B3273" t="str">
            <v>Poço de visita - PVI 16 - areia extraída e brita produzida</v>
          </cell>
          <cell r="C3273" t="str">
            <v>un</v>
          </cell>
          <cell r="D3273">
            <v>3215.67</v>
          </cell>
        </row>
        <row r="3274">
          <cell r="A3274" t="str">
            <v>2003710</v>
          </cell>
          <cell r="B3274" t="str">
            <v>Poço de visita - PVI 17 - areia e brita comerciais</v>
          </cell>
          <cell r="C3274" t="str">
            <v>un</v>
          </cell>
          <cell r="D3274">
            <v>4262.0600000000004</v>
          </cell>
        </row>
        <row r="3275">
          <cell r="A3275" t="str">
            <v>2003709</v>
          </cell>
          <cell r="B3275" t="str">
            <v>Poço de visita - PVI 17 - areia extraída e brita produzida</v>
          </cell>
          <cell r="C3275" t="str">
            <v>un</v>
          </cell>
          <cell r="D3275">
            <v>3721.33</v>
          </cell>
        </row>
        <row r="3276">
          <cell r="A3276" t="str">
            <v>2003712</v>
          </cell>
          <cell r="B3276" t="str">
            <v>Poço de visita - PVI 18 - areia e brita comerciais</v>
          </cell>
          <cell r="C3276" t="str">
            <v>un</v>
          </cell>
          <cell r="D3276">
            <v>5194.1099999999997</v>
          </cell>
        </row>
        <row r="3277">
          <cell r="A3277" t="str">
            <v>2003711</v>
          </cell>
          <cell r="B3277" t="str">
            <v>Poço de visita - PVI 18 - areia extraída e brita produzida</v>
          </cell>
          <cell r="C3277" t="str">
            <v>un</v>
          </cell>
          <cell r="D3277">
            <v>4552.26</v>
          </cell>
        </row>
        <row r="3278">
          <cell r="A3278" t="str">
            <v>2004505</v>
          </cell>
          <cell r="B3278" t="str">
            <v>Reaterro e compactação em vala de dreno com geocomposto</v>
          </cell>
          <cell r="C3278" t="str">
            <v>m³</v>
          </cell>
          <cell r="D3278">
            <v>18.66</v>
          </cell>
        </row>
        <row r="3279">
          <cell r="A3279" t="str">
            <v>2003353</v>
          </cell>
          <cell r="B3279" t="str">
            <v>Sarjeta trapezoidal de canteiro central de concreto - SZCC 100-25 - areia e brita comerciais</v>
          </cell>
          <cell r="C3279" t="str">
            <v>m</v>
          </cell>
          <cell r="D3279">
            <v>65.16</v>
          </cell>
        </row>
        <row r="3280">
          <cell r="A3280" t="str">
            <v>2003352</v>
          </cell>
          <cell r="B3280" t="str">
            <v>Sarjeta trapezoidal de canteiro central de concreto - SZCC 100-25 - areia extraída e brita produzida</v>
          </cell>
          <cell r="C3280" t="str">
            <v>m</v>
          </cell>
          <cell r="D3280">
            <v>44.78</v>
          </cell>
        </row>
        <row r="3281">
          <cell r="A3281" t="str">
            <v>2003979</v>
          </cell>
          <cell r="B3281" t="str">
            <v>Sarjeta trapezoidal de canteiro central de concreto - SZCC 100-25 moldada no local com extrusora e concreto usinado - areia e brita comerciais</v>
          </cell>
          <cell r="C3281" t="str">
            <v>m</v>
          </cell>
          <cell r="D3281">
            <v>77.52</v>
          </cell>
        </row>
        <row r="3282">
          <cell r="A3282" t="str">
            <v>2003980</v>
          </cell>
          <cell r="B3282" t="str">
            <v>Sarjeta trapezoidal de canteiro central de concreto - SZCC 100-25 moldada no local com extrusora e concreto usinado - areia extraída e brita produzida</v>
          </cell>
          <cell r="C3282" t="str">
            <v>m</v>
          </cell>
          <cell r="D3282">
            <v>57.08</v>
          </cell>
        </row>
        <row r="3283">
          <cell r="A3283" t="str">
            <v>2003355</v>
          </cell>
          <cell r="B3283" t="str">
            <v>Sarjeta trapezoidal de canteiro central de concreto - SZCC 140-35 - areia e brita comerciais</v>
          </cell>
          <cell r="C3283" t="str">
            <v>m</v>
          </cell>
          <cell r="D3283">
            <v>87.69</v>
          </cell>
        </row>
        <row r="3284">
          <cell r="A3284" t="str">
            <v>2003354</v>
          </cell>
          <cell r="B3284" t="str">
            <v>Sarjeta trapezoidal de canteiro central de concreto - SZCC 140-35 - areia extraída e brita produzida</v>
          </cell>
          <cell r="C3284" t="str">
            <v>m</v>
          </cell>
          <cell r="D3284">
            <v>60.22</v>
          </cell>
        </row>
        <row r="3285">
          <cell r="A3285" t="str">
            <v>2003981</v>
          </cell>
          <cell r="B3285" t="str">
            <v>Sarjeta trapezoidal de canteiro central de concreto - SZCC 140-35 moldada no local com extrusora e concreto usinado - areia e brita comerciais</v>
          </cell>
          <cell r="C3285" t="str">
            <v>m</v>
          </cell>
          <cell r="D3285">
            <v>104.46</v>
          </cell>
        </row>
        <row r="3286">
          <cell r="A3286" t="str">
            <v>2003982</v>
          </cell>
          <cell r="B3286" t="str">
            <v>Sarjeta trapezoidal de canteiro central de concreto - SZCC 140-35 moldada no local com extrusora e concreto usinado - areia extraída e brita produzida</v>
          </cell>
          <cell r="C3286" t="str">
            <v>m</v>
          </cell>
          <cell r="D3286">
            <v>76.91</v>
          </cell>
        </row>
        <row r="3287">
          <cell r="A3287" t="str">
            <v>2003345</v>
          </cell>
          <cell r="B3287" t="str">
            <v>Sarjeta trapezoidal de concreto - SZC 60-20 - escavação mecânica - areia e brita comerciais</v>
          </cell>
          <cell r="C3287" t="str">
            <v>m</v>
          </cell>
          <cell r="D3287">
            <v>53.49</v>
          </cell>
        </row>
        <row r="3288">
          <cell r="A3288" t="str">
            <v>2003344</v>
          </cell>
          <cell r="B3288" t="str">
            <v>Sarjeta trapezoidal de concreto - SZC 60-20 - escavação mecânica - areia extraída e brita produzida</v>
          </cell>
          <cell r="C3288" t="str">
            <v>m</v>
          </cell>
          <cell r="D3288">
            <v>39.57</v>
          </cell>
        </row>
        <row r="3289">
          <cell r="A3289" t="str">
            <v>2003973</v>
          </cell>
          <cell r="B3289" t="str">
            <v>Sarjeta trapezoidal de concreto - SZC 60-20 moldada no local com extrusora e concreto usinado - escavação mecânica - areia e brita comerciais</v>
          </cell>
          <cell r="C3289" t="str">
            <v>m</v>
          </cell>
          <cell r="D3289">
            <v>62.07</v>
          </cell>
        </row>
        <row r="3290">
          <cell r="A3290" t="str">
            <v>2003974</v>
          </cell>
          <cell r="B3290" t="str">
            <v>Sarjeta trapezoidal de concreto - SZC 60-20 moldada no local com extrusora e concreto usinado - escavação mecânica - areia extraída e brita produzida</v>
          </cell>
          <cell r="C3290" t="str">
            <v>m</v>
          </cell>
          <cell r="D3290">
            <v>48.11</v>
          </cell>
        </row>
        <row r="3291">
          <cell r="A3291" t="str">
            <v>2003343</v>
          </cell>
          <cell r="B3291" t="str">
            <v>Sarjeta trapezoidal de concreto - SZC 90-30 - escavação mecânica - areia e brita comerciais</v>
          </cell>
          <cell r="C3291" t="str">
            <v>m</v>
          </cell>
          <cell r="D3291">
            <v>72.61</v>
          </cell>
        </row>
        <row r="3292">
          <cell r="A3292" t="str">
            <v>2003342</v>
          </cell>
          <cell r="B3292" t="str">
            <v>Sarjeta trapezoidal de concreto - SZC 90-30 - escavação mecânica - areia extraída e brita produzida</v>
          </cell>
          <cell r="C3292" t="str">
            <v>m</v>
          </cell>
          <cell r="D3292">
            <v>53.1</v>
          </cell>
        </row>
        <row r="3293">
          <cell r="A3293" t="str">
            <v>2003971</v>
          </cell>
          <cell r="B3293" t="str">
            <v>Sarjeta trapezoidal de concreto - SZC 90-30 moldada no local com extrusora e concreto usinado - escavação mecânica - areia e brita comerciais</v>
          </cell>
          <cell r="C3293" t="str">
            <v>m</v>
          </cell>
          <cell r="D3293">
            <v>84.81</v>
          </cell>
        </row>
        <row r="3294">
          <cell r="A3294" t="str">
            <v>2003972</v>
          </cell>
          <cell r="B3294" t="str">
            <v>Sarjeta trapezoidal de concreto - SZC 90-30 moldada no local com extrusora e concreto usinado - escavação mecânica - areia extraída e brita produzida</v>
          </cell>
          <cell r="C3294" t="str">
            <v>m</v>
          </cell>
          <cell r="D3294">
            <v>65.239999999999995</v>
          </cell>
        </row>
        <row r="3295">
          <cell r="A3295" t="str">
            <v>2003347</v>
          </cell>
          <cell r="B3295" t="str">
            <v>Sarjeta trapezoidal de grama - SZG 60-20 - escavação mecânica</v>
          </cell>
          <cell r="C3295" t="str">
            <v>m</v>
          </cell>
          <cell r="D3295">
            <v>14.63</v>
          </cell>
        </row>
        <row r="3296">
          <cell r="A3296" t="str">
            <v>2003346</v>
          </cell>
          <cell r="B3296" t="str">
            <v>Sarjeta trapezoidal de grama - SZG 90-30 - escavação mecânica</v>
          </cell>
          <cell r="C3296" t="str">
            <v>m</v>
          </cell>
          <cell r="D3296">
            <v>20.39</v>
          </cell>
        </row>
        <row r="3297">
          <cell r="A3297" t="str">
            <v>2003933</v>
          </cell>
          <cell r="B3297" t="str">
            <v>Sarjeta trapezoidal sem revestimento - SZT 60-20 - escavação mecânica</v>
          </cell>
          <cell r="C3297" t="str">
            <v>m</v>
          </cell>
          <cell r="D3297">
            <v>7.26</v>
          </cell>
        </row>
        <row r="3298">
          <cell r="A3298" t="str">
            <v>2003932</v>
          </cell>
          <cell r="B3298" t="str">
            <v>Sarjeta trapezoidal sem revestimento - SZT 90-30 - escavação mecânica</v>
          </cell>
          <cell r="C3298" t="str">
            <v>m</v>
          </cell>
          <cell r="D3298">
            <v>9.34</v>
          </cell>
        </row>
        <row r="3299">
          <cell r="A3299" t="str">
            <v>2003349</v>
          </cell>
          <cell r="B3299" t="str">
            <v>Sarjeta triangular de canteiro central de concreto - STCC 100-25 - areia e brita comerciais</v>
          </cell>
          <cell r="C3299" t="str">
            <v>m</v>
          </cell>
          <cell r="D3299">
            <v>50.17</v>
          </cell>
        </row>
        <row r="3300">
          <cell r="A3300" t="str">
            <v>2003348</v>
          </cell>
          <cell r="B3300" t="str">
            <v>Sarjeta triangular de canteiro central de concreto - STCC 100-25 - areia extraída e brita produzida</v>
          </cell>
          <cell r="C3300" t="str">
            <v>m</v>
          </cell>
          <cell r="D3300">
            <v>34.71</v>
          </cell>
        </row>
        <row r="3301">
          <cell r="A3301" t="str">
            <v>2003975</v>
          </cell>
          <cell r="B3301" t="str">
            <v>Sarjeta triangular de canteiro central de concreto - STCC 100-25 moldada no local com extrusora e concreto usinado - areia e brita comerciais</v>
          </cell>
          <cell r="C3301" t="str">
            <v>m</v>
          </cell>
          <cell r="D3301">
            <v>58.78</v>
          </cell>
        </row>
        <row r="3302">
          <cell r="A3302" t="str">
            <v>2003976</v>
          </cell>
          <cell r="B3302" t="str">
            <v>Sarjeta triangular de canteiro central de concreto - STCC 100-25 moldada no local com extrusora e concreto usinado - areia extraída e brita produzida</v>
          </cell>
          <cell r="C3302" t="str">
            <v>m</v>
          </cell>
          <cell r="D3302">
            <v>43.28</v>
          </cell>
        </row>
        <row r="3303">
          <cell r="A3303" t="str">
            <v>2003351</v>
          </cell>
          <cell r="B3303" t="str">
            <v>Sarjeta triangular de canteiro central de concreto - STCC 140-35 - areia e brita comerciais</v>
          </cell>
          <cell r="C3303" t="str">
            <v>m</v>
          </cell>
          <cell r="D3303">
            <v>67.03</v>
          </cell>
        </row>
        <row r="3304">
          <cell r="A3304" t="str">
            <v>2003350</v>
          </cell>
          <cell r="B3304" t="str">
            <v>Sarjeta triangular de canteiro central de concreto - STCC 140-35 - areia extraída e brita produzida</v>
          </cell>
          <cell r="C3304" t="str">
            <v>m</v>
          </cell>
          <cell r="D3304">
            <v>46.33</v>
          </cell>
        </row>
        <row r="3305">
          <cell r="A3305" t="str">
            <v>2003977</v>
          </cell>
          <cell r="B3305" t="str">
            <v>Sarjeta triangular de canteiro central de concreto - STCC 140-35 moldada no local com extrusora e concreto usinado - areia e brita comerciais</v>
          </cell>
          <cell r="C3305" t="str">
            <v>m</v>
          </cell>
          <cell r="D3305">
            <v>78.75</v>
          </cell>
        </row>
        <row r="3306">
          <cell r="A3306" t="str">
            <v>2003978</v>
          </cell>
          <cell r="B3306" t="str">
            <v>Sarjeta triangular de canteiro central de concreto - STCC 140-35 moldada no local com extrusora e concreto usinado - areia extraída e brita produzida</v>
          </cell>
          <cell r="C3306" t="str">
            <v>m</v>
          </cell>
          <cell r="D3306">
            <v>57.98</v>
          </cell>
        </row>
        <row r="3307">
          <cell r="A3307" t="str">
            <v>2003291</v>
          </cell>
          <cell r="B3307" t="str">
            <v>Sarjeta triangular de canteiro central de grama - STCG 100-25 - escavação mecânica</v>
          </cell>
          <cell r="C3307" t="str">
            <v>m</v>
          </cell>
          <cell r="D3307">
            <v>10.76</v>
          </cell>
        </row>
        <row r="3308">
          <cell r="A3308" t="str">
            <v>2003292</v>
          </cell>
          <cell r="B3308" t="str">
            <v>Sarjeta triangular de canteiro central de grama - STCG 140-35 - escavação mecânica</v>
          </cell>
          <cell r="C3308" t="str">
            <v>m</v>
          </cell>
          <cell r="D3308">
            <v>15.06</v>
          </cell>
        </row>
        <row r="3309">
          <cell r="A3309" t="str">
            <v>2003293</v>
          </cell>
          <cell r="B3309" t="str">
            <v>Sarjeta triangular de canteiro central de grama - STCG 200-25 - escavação mecânica</v>
          </cell>
          <cell r="C3309" t="str">
            <v>m</v>
          </cell>
          <cell r="D3309">
            <v>19.829999999999998</v>
          </cell>
        </row>
        <row r="3310">
          <cell r="A3310" t="str">
            <v>2003294</v>
          </cell>
          <cell r="B3310" t="str">
            <v>Sarjeta triangular de canteiro central de grama - STCG 300-37,5 - escavação mecânica</v>
          </cell>
          <cell r="C3310" t="str">
            <v>m</v>
          </cell>
          <cell r="D3310">
            <v>29.75</v>
          </cell>
        </row>
        <row r="3311">
          <cell r="A3311" t="str">
            <v>2003257</v>
          </cell>
          <cell r="B3311" t="str">
            <v>Sarjeta triangular de concreto - STC 100-20 - escavação mecânica - areia e brita comerciais</v>
          </cell>
          <cell r="C3311" t="str">
            <v>m</v>
          </cell>
          <cell r="D3311">
            <v>54.96</v>
          </cell>
        </row>
        <row r="3312">
          <cell r="A3312" t="str">
            <v>2003258</v>
          </cell>
          <cell r="B3312" t="str">
            <v>Sarjeta triangular de concreto - STC 100-20 - escavação mecânica - areia extraída e brita produzida</v>
          </cell>
          <cell r="C3312" t="str">
            <v>m</v>
          </cell>
          <cell r="D3312">
            <v>41.09</v>
          </cell>
        </row>
        <row r="3313">
          <cell r="A3313" t="str">
            <v>2003259</v>
          </cell>
          <cell r="B3313" t="str">
            <v>Sarjeta triangular de concreto - STC 100-20 moldada no local com extrusora e concreto usinado - escavação mecânica - areia e brita comerciais</v>
          </cell>
          <cell r="C3313" t="str">
            <v>m</v>
          </cell>
          <cell r="D3313">
            <v>62.93</v>
          </cell>
        </row>
        <row r="3314">
          <cell r="A3314" t="str">
            <v>2003260</v>
          </cell>
          <cell r="B3314" t="str">
            <v>Sarjeta triangular de concreto - STC 100-20 moldada no local com extrusora e concreto usinado - escavação mecânica - areia extraída e brita produzida</v>
          </cell>
          <cell r="C3314" t="str">
            <v>m</v>
          </cell>
          <cell r="D3314">
            <v>49.02</v>
          </cell>
        </row>
        <row r="3315">
          <cell r="A3315" t="str">
            <v>2003281</v>
          </cell>
          <cell r="B3315" t="str">
            <v>Sarjeta triangular de concreto - STC 100-21 - escavação mecânica - areia e brita comerciais</v>
          </cell>
          <cell r="C3315" t="str">
            <v>m</v>
          </cell>
          <cell r="D3315">
            <v>54.91</v>
          </cell>
        </row>
        <row r="3316">
          <cell r="A3316" t="str">
            <v>2003282</v>
          </cell>
          <cell r="B3316" t="str">
            <v>Sarjeta triangular de concreto - STC 100-21 - escavação mecânica - areia extraída e brita produzida</v>
          </cell>
          <cell r="C3316" t="str">
            <v>m</v>
          </cell>
          <cell r="D3316">
            <v>40.71</v>
          </cell>
        </row>
        <row r="3317">
          <cell r="A3317" t="str">
            <v>2003283</v>
          </cell>
          <cell r="B3317" t="str">
            <v>Sarjeta triangular de concreto - STC 100-21 moldada no local com extrusora e concreto usinado - escavação mecânica - areia e brita comerciais</v>
          </cell>
          <cell r="C3317" t="str">
            <v>m</v>
          </cell>
          <cell r="D3317">
            <v>63.07</v>
          </cell>
        </row>
        <row r="3318">
          <cell r="A3318" t="str">
            <v>2003284</v>
          </cell>
          <cell r="B3318" t="str">
            <v>Sarjeta triangular de concreto - STC 100-21 moldada no local com extrusora e concreto usinado - escavação mecânica - areia extraída e brita produzida</v>
          </cell>
          <cell r="C3318" t="str">
            <v>m</v>
          </cell>
          <cell r="D3318">
            <v>48.83</v>
          </cell>
        </row>
        <row r="3319">
          <cell r="A3319" t="str">
            <v>2003327</v>
          </cell>
          <cell r="B3319" t="str">
            <v>Sarjeta triangular de concreto - STC 108-25 - escavação mecânica - areia e brita comerciais</v>
          </cell>
          <cell r="C3319" t="str">
            <v>m</v>
          </cell>
          <cell r="D3319">
            <v>62.41</v>
          </cell>
        </row>
        <row r="3320">
          <cell r="A3320" t="str">
            <v>2003326</v>
          </cell>
          <cell r="B3320" t="str">
            <v>Sarjeta triangular de concreto - STC 108-25 - escavação mecânica - areia extraída e brita produzida</v>
          </cell>
          <cell r="C3320" t="str">
            <v>m</v>
          </cell>
          <cell r="D3320">
            <v>46.33</v>
          </cell>
        </row>
        <row r="3321">
          <cell r="A3321" t="str">
            <v>2003963</v>
          </cell>
          <cell r="B3321" t="str">
            <v>Sarjeta triangular de concreto - STC 108-25 moldada no local com extrusora e concreto usinado - escavação mecânica - areia e brita comerciais</v>
          </cell>
          <cell r="C3321" t="str">
            <v>m</v>
          </cell>
          <cell r="D3321">
            <v>71.680000000000007</v>
          </cell>
        </row>
        <row r="3322">
          <cell r="A3322" t="str">
            <v>2003964</v>
          </cell>
          <cell r="B3322" t="str">
            <v>Sarjeta triangular de concreto - STC 108-25 moldada no local com extrusora e concreto usinado - escavação mecânica - areia extraída e brita produzida</v>
          </cell>
          <cell r="C3322" t="str">
            <v>m</v>
          </cell>
          <cell r="D3322">
            <v>55.55</v>
          </cell>
        </row>
        <row r="3323">
          <cell r="A3323" t="str">
            <v>2003319</v>
          </cell>
          <cell r="B3323" t="str">
            <v>Sarjeta triangular de concreto - STC 125-25 - escavação mecânica - areia e brita comerciais</v>
          </cell>
          <cell r="C3323" t="str">
            <v>m</v>
          </cell>
          <cell r="D3323">
            <v>66.58</v>
          </cell>
        </row>
        <row r="3324">
          <cell r="A3324" t="str">
            <v>2003318</v>
          </cell>
          <cell r="B3324" t="str">
            <v>Sarjeta triangular de concreto - STC 125-25 - escavação mecânica - areia extraída e brita produzida</v>
          </cell>
          <cell r="C3324" t="str">
            <v>m</v>
          </cell>
          <cell r="D3324">
            <v>49.45</v>
          </cell>
        </row>
        <row r="3325">
          <cell r="A3325" t="str">
            <v>2003955</v>
          </cell>
          <cell r="B3325" t="str">
            <v>Sarjeta triangular de concreto - STC 125-25 moldada no local com extrusora e concreto usinado - escavação mecânica - areia e brita comerciais</v>
          </cell>
          <cell r="C3325" t="str">
            <v>m</v>
          </cell>
          <cell r="D3325">
            <v>76.47</v>
          </cell>
        </row>
        <row r="3326">
          <cell r="A3326" t="str">
            <v>2003956</v>
          </cell>
          <cell r="B3326" t="str">
            <v>Sarjeta triangular de concreto - STC 125-25 moldada no local com extrusora e concreto usinado - escavação mecânica - areia extraída e brita produzida</v>
          </cell>
          <cell r="C3326" t="str">
            <v>m</v>
          </cell>
          <cell r="D3326">
            <v>59.29</v>
          </cell>
        </row>
        <row r="3327">
          <cell r="A3327" t="str">
            <v>2003277</v>
          </cell>
          <cell r="B3327" t="str">
            <v>Sarjeta triangular de concreto - STC 125-27 - escavação mecânica - areia e brita comerciais</v>
          </cell>
          <cell r="C3327" t="str">
            <v>m</v>
          </cell>
          <cell r="D3327">
            <v>68.55</v>
          </cell>
        </row>
        <row r="3328">
          <cell r="A3328" t="str">
            <v>2003278</v>
          </cell>
          <cell r="B3328" t="str">
            <v>Sarjeta triangular de concreto - STC 125-27 - escavação mecânica - areia extraída e brita produzida</v>
          </cell>
          <cell r="C3328" t="str">
            <v>m</v>
          </cell>
          <cell r="D3328">
            <v>50.94</v>
          </cell>
        </row>
        <row r="3329">
          <cell r="A3329" t="str">
            <v>2003279</v>
          </cell>
          <cell r="B3329" t="str">
            <v>Sarjeta triangular de concreto - STC 125-27 moldada no local com extrusora e concreto usinado - escavação mecânica - areia e brita comerciais</v>
          </cell>
          <cell r="C3329" t="str">
            <v>m</v>
          </cell>
          <cell r="D3329">
            <v>78.73</v>
          </cell>
        </row>
        <row r="3330">
          <cell r="A3330" t="str">
            <v>2003280</v>
          </cell>
          <cell r="B3330" t="str">
            <v>Sarjeta triangular de concreto - STC 125-27 moldada no local com extrusora e concreto usinado - escavação mecânica - areia extraída e brita produzida</v>
          </cell>
          <cell r="C3330" t="str">
            <v>m</v>
          </cell>
          <cell r="D3330">
            <v>61.06</v>
          </cell>
        </row>
        <row r="3331">
          <cell r="A3331" t="str">
            <v>2003253</v>
          </cell>
          <cell r="B3331" t="str">
            <v>Sarjeta triangular de concreto - STC 150-30 - escavação mecânica - areia e brita comerciais</v>
          </cell>
          <cell r="C3331" t="str">
            <v>m</v>
          </cell>
          <cell r="D3331">
            <v>78.209999999999994</v>
          </cell>
        </row>
        <row r="3332">
          <cell r="A3332" t="str">
            <v>2003254</v>
          </cell>
          <cell r="B3332" t="str">
            <v>Sarjeta triangular de concreto - STC 150-30 - escavação mecânica - areia extraída e brita produzida</v>
          </cell>
          <cell r="C3332" t="str">
            <v>m</v>
          </cell>
          <cell r="D3332">
            <v>57.85</v>
          </cell>
        </row>
        <row r="3333">
          <cell r="A3333" t="str">
            <v>2003255</v>
          </cell>
          <cell r="B3333" t="str">
            <v>Sarjeta triangular de concreto - STC 150-30 moldada no local com extrusora e concreto usinado - escavação mecânica - areia e brita comerciais</v>
          </cell>
          <cell r="C3333" t="str">
            <v>m</v>
          </cell>
          <cell r="D3333">
            <v>90.01</v>
          </cell>
        </row>
        <row r="3334">
          <cell r="A3334" t="str">
            <v>2003256</v>
          </cell>
          <cell r="B3334" t="str">
            <v>Sarjeta triangular de concreto - STC 150-30 moldada no local com extrusora e concreto usinado - escavação mecânica - areia extraída e brita produzida</v>
          </cell>
          <cell r="C3334" t="str">
            <v>m</v>
          </cell>
          <cell r="D3334">
            <v>69.58</v>
          </cell>
        </row>
        <row r="3335">
          <cell r="A3335" t="str">
            <v>2003273</v>
          </cell>
          <cell r="B3335" t="str">
            <v>Sarjeta triangular de concreto - STC 150-32 - escavação mecânica - areia e brita comerciais</v>
          </cell>
          <cell r="C3335" t="str">
            <v>m</v>
          </cell>
          <cell r="D3335">
            <v>80.3</v>
          </cell>
        </row>
        <row r="3336">
          <cell r="A3336" t="str">
            <v>2003274</v>
          </cell>
          <cell r="B3336" t="str">
            <v>Sarjeta triangular de concreto - STC 150-32 - escavação mecânica - areia extraída e brita produzida</v>
          </cell>
          <cell r="C3336" t="str">
            <v>m</v>
          </cell>
          <cell r="D3336">
            <v>59.41</v>
          </cell>
        </row>
        <row r="3337">
          <cell r="A3337" t="str">
            <v>2003275</v>
          </cell>
          <cell r="B3337" t="str">
            <v>Sarjeta triangular de concreto - STC 150-32 moldada no local com extrusora e concreto usinado - escavação mecânica - areia e brita comerciais</v>
          </cell>
          <cell r="C3337" t="str">
            <v>m</v>
          </cell>
          <cell r="D3337">
            <v>92.42</v>
          </cell>
        </row>
        <row r="3338">
          <cell r="A3338" t="str">
            <v>2003276</v>
          </cell>
          <cell r="B3338" t="str">
            <v>Sarjeta triangular de concreto - STC 150-32 moldada no local com extrusora e concreto usinado - escavação mecânica - areia extraída e brita produzida</v>
          </cell>
          <cell r="C3338" t="str">
            <v>m</v>
          </cell>
          <cell r="D3338">
            <v>71.459999999999994</v>
          </cell>
        </row>
        <row r="3339">
          <cell r="A3339" t="str">
            <v>2003269</v>
          </cell>
          <cell r="B3339" t="str">
            <v>Sarjeta triangular de concreto - STC 73-15 - escavação mecânica - areia e brita comerciais</v>
          </cell>
          <cell r="C3339" t="str">
            <v>m</v>
          </cell>
          <cell r="D3339">
            <v>42.53</v>
          </cell>
        </row>
        <row r="3340">
          <cell r="A3340" t="str">
            <v>2003270</v>
          </cell>
          <cell r="B3340" t="str">
            <v>Sarjeta triangular de concreto - STC 73-15 - escavação mecânica - areia extraída e brita produzida</v>
          </cell>
          <cell r="C3340" t="str">
            <v>m</v>
          </cell>
          <cell r="D3340">
            <v>31.85</v>
          </cell>
        </row>
        <row r="3341">
          <cell r="A3341" t="str">
            <v>2003271</v>
          </cell>
          <cell r="B3341" t="str">
            <v>Sarjeta triangular de concreto - STC 73-15 moldada no local com extrusora e concreto usinado - escavação mecânica - areia e brita comerciais</v>
          </cell>
          <cell r="C3341" t="str">
            <v>m</v>
          </cell>
          <cell r="D3341">
            <v>48.61</v>
          </cell>
        </row>
        <row r="3342">
          <cell r="A3342" t="str">
            <v>2003272</v>
          </cell>
          <cell r="B3342" t="str">
            <v>Sarjeta triangular de concreto - STC 73-15 moldada no local com extrusora e concreto usinado - escavação mecânica - areia extraída e brita produzida</v>
          </cell>
          <cell r="C3342" t="str">
            <v>m</v>
          </cell>
          <cell r="D3342">
            <v>37.9</v>
          </cell>
        </row>
        <row r="3343">
          <cell r="A3343" t="str">
            <v>2003261</v>
          </cell>
          <cell r="B3343" t="str">
            <v>Sarjeta triangular de concreto - STC 80-15 - escavação mecânica - areia e brita comerciais</v>
          </cell>
          <cell r="C3343" t="str">
            <v>m</v>
          </cell>
          <cell r="D3343">
            <v>44.62</v>
          </cell>
        </row>
        <row r="3344">
          <cell r="A3344" t="str">
            <v>2003262</v>
          </cell>
          <cell r="B3344" t="str">
            <v>Sarjeta triangular de concreto - STC 80-15 - escavação mecânica - areia extraída e brita produzida</v>
          </cell>
          <cell r="C3344" t="str">
            <v>m</v>
          </cell>
          <cell r="D3344">
            <v>33.43</v>
          </cell>
        </row>
        <row r="3345">
          <cell r="A3345" t="str">
            <v>2003263</v>
          </cell>
          <cell r="B3345" t="str">
            <v>Sarjeta triangular de concreto - STC 80-15 moldada no local com extrusora e concreto usinado - escavação mecânica - areia e brita comerciais</v>
          </cell>
          <cell r="C3345" t="str">
            <v>m</v>
          </cell>
          <cell r="D3345">
            <v>51.01</v>
          </cell>
        </row>
        <row r="3346">
          <cell r="A3346" t="str">
            <v>2003264</v>
          </cell>
          <cell r="B3346" t="str">
            <v>Sarjeta triangular de concreto - STC 80-15 moldada no local com extrusora e concreto usinado - escavação mecânica - areia extraída e brita produzida</v>
          </cell>
          <cell r="C3346" t="str">
            <v>m</v>
          </cell>
          <cell r="D3346">
            <v>39.79</v>
          </cell>
        </row>
        <row r="3347">
          <cell r="A3347" t="str">
            <v>2003285</v>
          </cell>
          <cell r="B3347" t="str">
            <v>Sarjeta triangular de concreto - STC 80-17 - escavação mecânica - areia e brita comerciais</v>
          </cell>
          <cell r="C3347" t="str">
            <v>m</v>
          </cell>
          <cell r="D3347">
            <v>46.09</v>
          </cell>
        </row>
        <row r="3348">
          <cell r="A3348" t="str">
            <v>2003286</v>
          </cell>
          <cell r="B3348" t="str">
            <v>Sarjeta triangular de concreto - STC 80-17 - escavação mecânica - areia extraída e brita produzida</v>
          </cell>
          <cell r="C3348" t="str">
            <v>m</v>
          </cell>
          <cell r="D3348">
            <v>34.56</v>
          </cell>
        </row>
        <row r="3349">
          <cell r="A3349" t="str">
            <v>2003287</v>
          </cell>
          <cell r="B3349" t="str">
            <v>Sarjeta triangular de concreto - STC 80-17 moldada no local com extrusora e concreto usinado - escavação mecânica - areia e brita comerciais</v>
          </cell>
          <cell r="C3349" t="str">
            <v>m</v>
          </cell>
          <cell r="D3349">
            <v>52.68</v>
          </cell>
        </row>
        <row r="3350">
          <cell r="A3350" t="str">
            <v>2003288</v>
          </cell>
          <cell r="B3350" t="str">
            <v>Sarjeta triangular de concreto - STC 80-17 moldada no local com extrusora e concreto usinado - escavação mecânica - areia extraída e brita produzida</v>
          </cell>
          <cell r="C3350" t="str">
            <v>m</v>
          </cell>
          <cell r="D3350">
            <v>41.12</v>
          </cell>
        </row>
        <row r="3351">
          <cell r="A3351" t="str">
            <v>2003265</v>
          </cell>
          <cell r="B3351" t="str">
            <v>Sarjeta triangular de concreto - STC 88-20 - escavação mecânica - areia e brita comerciais</v>
          </cell>
          <cell r="C3351" t="str">
            <v>m</v>
          </cell>
          <cell r="D3351">
            <v>51.78</v>
          </cell>
        </row>
        <row r="3352">
          <cell r="A3352" t="str">
            <v>2003266</v>
          </cell>
          <cell r="B3352" t="str">
            <v>Sarjeta triangular de concreto - STC 88-20 - escavação mecânica - areia extraída e brita produzida</v>
          </cell>
          <cell r="C3352" t="str">
            <v>m</v>
          </cell>
          <cell r="D3352">
            <v>38.68</v>
          </cell>
        </row>
        <row r="3353">
          <cell r="A3353" t="str">
            <v>2003267</v>
          </cell>
          <cell r="B3353" t="str">
            <v>Sarjeta triangular de concreto - STC 88-20 moldada no local com extrusora e concreto usinado - escavação mecânica - areia e brita comerciais</v>
          </cell>
          <cell r="C3353" t="str">
            <v>m</v>
          </cell>
          <cell r="D3353">
            <v>59.29</v>
          </cell>
        </row>
        <row r="3354">
          <cell r="A3354" t="str">
            <v>2003268</v>
          </cell>
          <cell r="B3354" t="str">
            <v>Sarjeta triangular de concreto - STC 88-20 moldada no local com extrusora e concreto usinado - escavação mecânica - areia extraída e brita produzida</v>
          </cell>
          <cell r="C3354" t="str">
            <v>m</v>
          </cell>
          <cell r="D3354">
            <v>46.15</v>
          </cell>
        </row>
        <row r="3355">
          <cell r="A3355" t="str">
            <v>2003289</v>
          </cell>
          <cell r="B3355" t="str">
            <v>Sarjeta triangular de grama - STG 100-20 - escavação mecânica</v>
          </cell>
          <cell r="C3355" t="str">
            <v>m</v>
          </cell>
          <cell r="D3355">
            <v>18.54</v>
          </cell>
        </row>
        <row r="3356">
          <cell r="A3356" t="str">
            <v>2003338</v>
          </cell>
          <cell r="B3356" t="str">
            <v>Sarjeta triangular de grama - STG 125-25 - escavação mecânica</v>
          </cell>
          <cell r="C3356" t="str">
            <v>m</v>
          </cell>
          <cell r="D3356">
            <v>23.27</v>
          </cell>
        </row>
        <row r="3357">
          <cell r="A3357" t="str">
            <v>2003290</v>
          </cell>
          <cell r="B3357" t="str">
            <v>Sarjeta triangular de grama - STG 80-15 - escavação mecânica</v>
          </cell>
          <cell r="C3357" t="str">
            <v>m</v>
          </cell>
          <cell r="D3357">
            <v>15.36</v>
          </cell>
        </row>
        <row r="3358">
          <cell r="A3358" t="str">
            <v>2003300</v>
          </cell>
          <cell r="B3358" t="str">
            <v>Sarjeta triangular sem revestimento - STT 100-20 - escavação mecânica</v>
          </cell>
          <cell r="C3358" t="str">
            <v>m</v>
          </cell>
          <cell r="D3358">
            <v>7.88</v>
          </cell>
        </row>
        <row r="3359">
          <cell r="A3359" t="str">
            <v>2003299</v>
          </cell>
          <cell r="B3359" t="str">
            <v>Sarjeta triangular sem revestimento - STT 125-25 - escavação mecânica</v>
          </cell>
          <cell r="C3359" t="str">
            <v>m</v>
          </cell>
          <cell r="D3359">
            <v>9.9600000000000009</v>
          </cell>
        </row>
        <row r="3360">
          <cell r="A3360" t="str">
            <v>2003301</v>
          </cell>
          <cell r="B3360" t="str">
            <v>Sarjeta triangular sem revestimento - STT 80-15 - escavação mecânica</v>
          </cell>
          <cell r="C3360" t="str">
            <v>m</v>
          </cell>
          <cell r="D3360">
            <v>6.9</v>
          </cell>
        </row>
        <row r="3361">
          <cell r="A3361" t="str">
            <v>2004513</v>
          </cell>
          <cell r="B3361" t="str">
            <v>Selo asfáltico de microvala para dreno de pavimento com geocomposto</v>
          </cell>
          <cell r="C3361" t="str">
            <v>m</v>
          </cell>
          <cell r="D3361">
            <v>0.12</v>
          </cell>
        </row>
        <row r="3362">
          <cell r="A3362" t="str">
            <v>2003365</v>
          </cell>
          <cell r="B3362" t="str">
            <v>Transposição de segmentos de sarjeta - TSS 120 - areia e brita comerciais</v>
          </cell>
          <cell r="C3362" t="str">
            <v>m</v>
          </cell>
          <cell r="D3362">
            <v>1029.29</v>
          </cell>
        </row>
        <row r="3363">
          <cell r="A3363" t="str">
            <v>2003364</v>
          </cell>
          <cell r="B3363" t="str">
            <v>Transposição de segmentos de sarjeta - TSS 120 - areia extraída e brita produzida</v>
          </cell>
          <cell r="C3363" t="str">
            <v>m</v>
          </cell>
          <cell r="D3363">
            <v>881.87</v>
          </cell>
        </row>
        <row r="3364">
          <cell r="A3364" t="str">
            <v>2003097</v>
          </cell>
          <cell r="B3364" t="str">
            <v>Transposição de segmentos de sarjeta - TSS 130 - areia e brita comerciais</v>
          </cell>
          <cell r="C3364" t="str">
            <v>m</v>
          </cell>
          <cell r="D3364">
            <v>1079.43</v>
          </cell>
        </row>
        <row r="3365">
          <cell r="A3365" t="str">
            <v>2003098</v>
          </cell>
          <cell r="B3365" t="str">
            <v>Transposição de segmentos de sarjeta - TSS 130 - areia extraída e brita produzida</v>
          </cell>
          <cell r="C3365" t="str">
            <v>m</v>
          </cell>
          <cell r="D3365">
            <v>927.95</v>
          </cell>
        </row>
        <row r="3366">
          <cell r="A3366" t="str">
            <v>2003363</v>
          </cell>
          <cell r="B3366" t="str">
            <v>Transposição de segmentos de sarjeta - TSS 140 - areia e brita comerciais</v>
          </cell>
          <cell r="C3366" t="str">
            <v>m</v>
          </cell>
          <cell r="D3366">
            <v>1118.3499999999999</v>
          </cell>
        </row>
        <row r="3367">
          <cell r="A3367" t="str">
            <v>2003362</v>
          </cell>
          <cell r="B3367" t="str">
            <v>Transposição de segmentos de sarjeta - TSS 140 - areia extraída e brita produzida</v>
          </cell>
          <cell r="C3367" t="str">
            <v>m</v>
          </cell>
          <cell r="D3367">
            <v>966.27</v>
          </cell>
        </row>
        <row r="3368">
          <cell r="A3368" t="str">
            <v>2003099</v>
          </cell>
          <cell r="B3368" t="str">
            <v>Transposição de segmentos de sarjeta - TSS 150 - areia e brita comerciais</v>
          </cell>
          <cell r="C3368" t="str">
            <v>m</v>
          </cell>
          <cell r="D3368">
            <v>1172.48</v>
          </cell>
        </row>
        <row r="3369">
          <cell r="A3369" t="str">
            <v>2003100</v>
          </cell>
          <cell r="B3369" t="str">
            <v>Transposição de segmentos de sarjeta - TSS 150 - areia extraída e brita produzida</v>
          </cell>
          <cell r="C3369" t="str">
            <v>m</v>
          </cell>
          <cell r="D3369">
            <v>1015.13</v>
          </cell>
        </row>
        <row r="3370">
          <cell r="A3370" t="str">
            <v>2003361</v>
          </cell>
          <cell r="B3370" t="str">
            <v>Transposição de segmentos de sarjeta - TSS 170 - areia e brita comerciais</v>
          </cell>
          <cell r="C3370" t="str">
            <v>m</v>
          </cell>
          <cell r="D3370">
            <v>1340.22</v>
          </cell>
        </row>
        <row r="3371">
          <cell r="A3371" t="str">
            <v>2003360</v>
          </cell>
          <cell r="B3371" t="str">
            <v>Transposição de segmentos de sarjeta - TSS 170 - areia extraída e brita produzida</v>
          </cell>
          <cell r="C3371" t="str">
            <v>m</v>
          </cell>
          <cell r="D3371">
            <v>1176.81</v>
          </cell>
        </row>
        <row r="3372">
          <cell r="A3372" t="str">
            <v>2003101</v>
          </cell>
          <cell r="B3372" t="str">
            <v>Transposição de segmentos de sarjeta - TSS 200 - areia e brita comerciais</v>
          </cell>
          <cell r="C3372" t="str">
            <v>m</v>
          </cell>
          <cell r="D3372">
            <v>1500.08</v>
          </cell>
        </row>
        <row r="3373">
          <cell r="A3373" t="str">
            <v>2003102</v>
          </cell>
          <cell r="B3373" t="str">
            <v>Transposição de segmentos de sarjeta - TSS 200 - areia extraída e brita produzida</v>
          </cell>
          <cell r="C3373" t="str">
            <v>m</v>
          </cell>
          <cell r="D3373">
            <v>1325.33</v>
          </cell>
        </row>
        <row r="3374">
          <cell r="A3374" t="str">
            <v>2003869</v>
          </cell>
          <cell r="B3374" t="str">
            <v>Tubo de concreto PA1 comercial para drenagem - D = 0,50 m - fornecimento e instalação</v>
          </cell>
          <cell r="C3374" t="str">
            <v>m</v>
          </cell>
          <cell r="D3374">
            <v>227.13</v>
          </cell>
        </row>
        <row r="3375">
          <cell r="A3375" t="str">
            <v>2003822</v>
          </cell>
          <cell r="B3375" t="str">
            <v>Tubo de concreto PA1 comercial para drenagem - D = 0,60 m - fornecimento e instalação</v>
          </cell>
          <cell r="C3375" t="str">
            <v>m</v>
          </cell>
          <cell r="D3375">
            <v>288.04000000000002</v>
          </cell>
        </row>
        <row r="3376">
          <cell r="A3376" t="str">
            <v>2003826</v>
          </cell>
          <cell r="B3376" t="str">
            <v>Tubo de concreto PA1 comercial para drenagem - D = 0,80 m - fornecimento e instalação</v>
          </cell>
          <cell r="C3376" t="str">
            <v>m</v>
          </cell>
          <cell r="D3376">
            <v>438.29</v>
          </cell>
        </row>
        <row r="3377">
          <cell r="A3377" t="str">
            <v>2003830</v>
          </cell>
          <cell r="B3377" t="str">
            <v>Tubo de concreto PA1 comercial para drenagem - D = 1,00 m - fornecimento e instalação</v>
          </cell>
          <cell r="C3377" t="str">
            <v>m</v>
          </cell>
          <cell r="D3377">
            <v>592.21</v>
          </cell>
        </row>
        <row r="3378">
          <cell r="A3378" t="str">
            <v>2003834</v>
          </cell>
          <cell r="B3378" t="str">
            <v>Tubo de concreto PA1 comercial para drenagem - D = 1,20 m - fornecimento e instalação</v>
          </cell>
          <cell r="C3378" t="str">
            <v>m</v>
          </cell>
          <cell r="D3378">
            <v>950.52</v>
          </cell>
        </row>
        <row r="3379">
          <cell r="A3379" t="str">
            <v>2003838</v>
          </cell>
          <cell r="B3379" t="str">
            <v>Tubo de concreto PA1 comercial para drenagem - D = 1,50 m - fornecimento e instalação</v>
          </cell>
          <cell r="C3379" t="str">
            <v>m</v>
          </cell>
          <cell r="D3379">
            <v>1360.36</v>
          </cell>
        </row>
        <row r="3380">
          <cell r="A3380" t="str">
            <v>2003768</v>
          </cell>
          <cell r="B3380" t="str">
            <v>Tubo de concreto PA1 produzido na obra para drenagem - D = 0,60 m - areia e brita comerciais - fornecimento e instalação</v>
          </cell>
          <cell r="C3380" t="str">
            <v>m</v>
          </cell>
          <cell r="D3380">
            <v>173.74</v>
          </cell>
        </row>
        <row r="3381">
          <cell r="A3381" t="str">
            <v>2003873</v>
          </cell>
          <cell r="B3381" t="str">
            <v>Tubo de concreto PA1 produzido na obra para drenagem - D = 0,60 m - areia extraída e brita produzida - fornecimento e instalação</v>
          </cell>
          <cell r="C3381" t="str">
            <v>m</v>
          </cell>
          <cell r="D3381">
            <v>153.44</v>
          </cell>
        </row>
        <row r="3382">
          <cell r="A3382" t="str">
            <v>2003772</v>
          </cell>
          <cell r="B3382" t="str">
            <v>Tubo de concreto PA1 produzido na obra para drenagem - D = 0,80 m - areia e brita comerciais - fornecimento e instalação</v>
          </cell>
          <cell r="C3382" t="str">
            <v>m</v>
          </cell>
          <cell r="D3382">
            <v>254.9</v>
          </cell>
        </row>
        <row r="3383">
          <cell r="A3383" t="str">
            <v>2003877</v>
          </cell>
          <cell r="B3383" t="str">
            <v>Tubo de concreto PA1 produzido na obra para drenagem - D = 0,80 m - areia extraída e brita produzida - fornecimento e instalação</v>
          </cell>
          <cell r="C3383" t="str">
            <v>m</v>
          </cell>
          <cell r="D3383">
            <v>222.75</v>
          </cell>
        </row>
        <row r="3384">
          <cell r="A3384" t="str">
            <v>2003776</v>
          </cell>
          <cell r="B3384" t="str">
            <v>Tubo de concreto PA1 produzido na obra para drenagem - D = 1,00 m - areia e brita comerciais - fornecimento e instalação</v>
          </cell>
          <cell r="C3384" t="str">
            <v>m</v>
          </cell>
          <cell r="D3384">
            <v>415.11</v>
          </cell>
        </row>
        <row r="3385">
          <cell r="A3385" t="str">
            <v>2003881</v>
          </cell>
          <cell r="B3385" t="str">
            <v>Tubo de concreto PA1 produzido na obra para drenagem - D = 1,00 m - areia extraída e brita produzida - fornecimento e instalação</v>
          </cell>
          <cell r="C3385" t="str">
            <v>m</v>
          </cell>
          <cell r="D3385">
            <v>371.04</v>
          </cell>
        </row>
        <row r="3386">
          <cell r="A3386" t="str">
            <v>2003780</v>
          </cell>
          <cell r="B3386" t="str">
            <v>Tubo de concreto PA1 produzido na obra para drenagem - D = 1,20 m - areia e brita comerciais - fornecimento e instalação</v>
          </cell>
          <cell r="C3386" t="str">
            <v>m</v>
          </cell>
          <cell r="D3386">
            <v>551.92999999999995</v>
          </cell>
        </row>
        <row r="3387">
          <cell r="A3387" t="str">
            <v>2003885</v>
          </cell>
          <cell r="B3387" t="str">
            <v>Tubo de concreto PA1 produzido na obra para drenagem - D = 1,20 m - areia extraída e brita produzida - fornecimento e instalação</v>
          </cell>
          <cell r="C3387" t="str">
            <v>m</v>
          </cell>
          <cell r="D3387">
            <v>487.54</v>
          </cell>
        </row>
        <row r="3388">
          <cell r="A3388" t="str">
            <v>2003784</v>
          </cell>
          <cell r="B3388" t="str">
            <v>Tubo de concreto PA1 produzido na obra para drenagem - D = 1,50 m - areia e brita comerciais - fornecimento e instalação</v>
          </cell>
          <cell r="C3388" t="str">
            <v>m</v>
          </cell>
          <cell r="D3388">
            <v>857.66</v>
          </cell>
        </row>
        <row r="3389">
          <cell r="A3389" t="str">
            <v>2003889</v>
          </cell>
          <cell r="B3389" t="str">
            <v>Tubo de concreto PA1 produzido na obra para drenagem - D = 1,50 m - areia extraída e brita produzida - fornecimento e instalação</v>
          </cell>
          <cell r="C3389" t="str">
            <v>m</v>
          </cell>
          <cell r="D3389">
            <v>756.88</v>
          </cell>
        </row>
        <row r="3390">
          <cell r="A3390" t="str">
            <v>2003870</v>
          </cell>
          <cell r="B3390" t="str">
            <v>Tubo de concreto PA2 comercial para drenagem - D = 0,50 m - fornecimento e instalação</v>
          </cell>
          <cell r="C3390" t="str">
            <v>m</v>
          </cell>
          <cell r="D3390">
            <v>243.71</v>
          </cell>
        </row>
        <row r="3391">
          <cell r="A3391" t="str">
            <v>2003823</v>
          </cell>
          <cell r="B3391" t="str">
            <v>Tubo de concreto PA2 comercial para drenagem - D = 0,60 m - fornecimento e instalação</v>
          </cell>
          <cell r="C3391" t="str">
            <v>m</v>
          </cell>
          <cell r="D3391">
            <v>322.13</v>
          </cell>
        </row>
        <row r="3392">
          <cell r="A3392" t="str">
            <v>2003827</v>
          </cell>
          <cell r="B3392" t="str">
            <v>Tubo de concreto PA2 comercial para drenagem - D = 0,80 m - fornecimento e instalação</v>
          </cell>
          <cell r="C3392" t="str">
            <v>m</v>
          </cell>
          <cell r="D3392">
            <v>467.2</v>
          </cell>
        </row>
        <row r="3393">
          <cell r="A3393" t="str">
            <v>2003831</v>
          </cell>
          <cell r="B3393" t="str">
            <v>Tubo de concreto PA2 comercial para drenagem - D = 1,00 m - fornecimento e instalação</v>
          </cell>
          <cell r="C3393" t="str">
            <v>m</v>
          </cell>
          <cell r="D3393">
            <v>637.37</v>
          </cell>
        </row>
        <row r="3394">
          <cell r="A3394" t="str">
            <v>2003835</v>
          </cell>
          <cell r="B3394" t="str">
            <v>Tubo de concreto PA2 comercial para drenagem - D = 1,20 m - fornecimento e instalação</v>
          </cell>
          <cell r="C3394" t="str">
            <v>m</v>
          </cell>
          <cell r="D3394">
            <v>1080.47</v>
          </cell>
        </row>
        <row r="3395">
          <cell r="A3395" t="str">
            <v>2003839</v>
          </cell>
          <cell r="B3395" t="str">
            <v>Tubo de concreto PA2 comercial para drenagem - D = 1,50 m - fornecimento e instalação</v>
          </cell>
          <cell r="C3395" t="str">
            <v>m</v>
          </cell>
          <cell r="D3395">
            <v>1544.36</v>
          </cell>
        </row>
        <row r="3396">
          <cell r="A3396" t="str">
            <v>2003769</v>
          </cell>
          <cell r="B3396" t="str">
            <v>Tubo de concreto PA2 produzido na obra para drenagem - D = 0,60 m - areia e brita comerciais - fornecimento e instalação</v>
          </cell>
          <cell r="C3396" t="str">
            <v>m</v>
          </cell>
          <cell r="D3396">
            <v>186.59</v>
          </cell>
        </row>
        <row r="3397">
          <cell r="A3397" t="str">
            <v>2003874</v>
          </cell>
          <cell r="B3397" t="str">
            <v>Tubo de concreto PA2 produzido na obra para drenagem - D = 0,60 m - areia extraída e brita produzida - fornecimento e instalação</v>
          </cell>
          <cell r="C3397" t="str">
            <v>m</v>
          </cell>
          <cell r="D3397">
            <v>166.3</v>
          </cell>
        </row>
        <row r="3398">
          <cell r="A3398" t="str">
            <v>2003773</v>
          </cell>
          <cell r="B3398" t="str">
            <v>Tubo de concreto PA2 produzido na obra para drenagem - D = 0,80 m - areia e brita comerciais - fornecimento e instalação</v>
          </cell>
          <cell r="C3398" t="str">
            <v>m</v>
          </cell>
          <cell r="D3398">
            <v>306.27999999999997</v>
          </cell>
        </row>
        <row r="3399">
          <cell r="A3399" t="str">
            <v>2003878</v>
          </cell>
          <cell r="B3399" t="str">
            <v>Tubo de concreto PA2 produzido na obra para drenagem - D = 0,80 m - areia extraída e brita produzida - fornecimento e instalação</v>
          </cell>
          <cell r="C3399" t="str">
            <v>m</v>
          </cell>
          <cell r="D3399">
            <v>274.2</v>
          </cell>
        </row>
        <row r="3400">
          <cell r="A3400" t="str">
            <v>2003777</v>
          </cell>
          <cell r="B3400" t="str">
            <v>Tubo de concreto PA2 produzido na obra para drenagem - D = 1,00 m - areia e brita comerciais - fornecimento e instalação</v>
          </cell>
          <cell r="C3400" t="str">
            <v>m</v>
          </cell>
          <cell r="D3400">
            <v>466.48</v>
          </cell>
        </row>
        <row r="3401">
          <cell r="A3401" t="str">
            <v>2003882</v>
          </cell>
          <cell r="B3401" t="str">
            <v>Tubo de concreto PA2 produzido na obra para drenagem - D = 1,00 m - areia extraída e brita produzida - fornecimento e instalação</v>
          </cell>
          <cell r="C3401" t="str">
            <v>m</v>
          </cell>
          <cell r="D3401">
            <v>422.49</v>
          </cell>
        </row>
        <row r="3402">
          <cell r="A3402" t="str">
            <v>2003781</v>
          </cell>
          <cell r="B3402" t="str">
            <v>Tubo de concreto PA2 produzido na obra para drenagem - D = 1,20 m - areia e brita comerciais - fornecimento e instalação</v>
          </cell>
          <cell r="C3402" t="str">
            <v>m</v>
          </cell>
          <cell r="D3402">
            <v>667.52</v>
          </cell>
        </row>
        <row r="3403">
          <cell r="A3403" t="str">
            <v>2003886</v>
          </cell>
          <cell r="B3403" t="str">
            <v>Tubo de concreto PA2 produzido na obra para drenagem - D = 1,20 m - areia extraída e brita produzida - fornecimento e instalação</v>
          </cell>
          <cell r="C3403" t="str">
            <v>m</v>
          </cell>
          <cell r="D3403">
            <v>603.29999999999995</v>
          </cell>
        </row>
        <row r="3404">
          <cell r="A3404" t="str">
            <v>2003785</v>
          </cell>
          <cell r="B3404" t="str">
            <v>Tubo de concreto PA2 produzido na obra para drenagem - D = 1,50 m - areia e brita comerciais - fornecimento e instalação</v>
          </cell>
          <cell r="C3404" t="str">
            <v>m</v>
          </cell>
          <cell r="D3404">
            <v>1037.47</v>
          </cell>
        </row>
        <row r="3405">
          <cell r="A3405" t="str">
            <v>2003890</v>
          </cell>
          <cell r="B3405" t="str">
            <v>Tubo de concreto PA2 produzido na obra para drenagem - D = 1,50 m - areia extraída e brita produzida - fornecimento e instalação</v>
          </cell>
          <cell r="C3405" t="str">
            <v>m</v>
          </cell>
          <cell r="D3405">
            <v>936.96</v>
          </cell>
        </row>
        <row r="3406">
          <cell r="A3406" t="str">
            <v>2003871</v>
          </cell>
          <cell r="B3406" t="str">
            <v>Tubo de concreto PA3 comercial para drenagem - D = 0,50 m - fornecimento e instalação</v>
          </cell>
          <cell r="C3406" t="str">
            <v>m</v>
          </cell>
          <cell r="D3406">
            <v>253.38</v>
          </cell>
        </row>
        <row r="3407">
          <cell r="A3407" t="str">
            <v>2003824</v>
          </cell>
          <cell r="B3407" t="str">
            <v>Tubo de concreto PA3 comercial para drenagem - D = 0,60 m - fornecimento e instalação</v>
          </cell>
          <cell r="C3407" t="str">
            <v>m</v>
          </cell>
          <cell r="D3407">
            <v>335.86</v>
          </cell>
        </row>
        <row r="3408">
          <cell r="A3408" t="str">
            <v>2003828</v>
          </cell>
          <cell r="B3408" t="str">
            <v>Tubo de concreto PA3 comercial para drenagem - D = 0,80 m - fornecimento e instalação</v>
          </cell>
          <cell r="C3408" t="str">
            <v>m</v>
          </cell>
          <cell r="D3408">
            <v>706.82</v>
          </cell>
        </row>
        <row r="3409">
          <cell r="A3409" t="str">
            <v>2003832</v>
          </cell>
          <cell r="B3409" t="str">
            <v>Tubo de concreto PA3 comercial para drenagem - D = 1,00 m - fornecimento e instalação</v>
          </cell>
          <cell r="C3409" t="str">
            <v>m</v>
          </cell>
          <cell r="D3409">
            <v>703.75</v>
          </cell>
        </row>
        <row r="3410">
          <cell r="A3410" t="str">
            <v>2003836</v>
          </cell>
          <cell r="B3410" t="str">
            <v>Tubo de concreto PA3 comercial para drenagem - D = 1,20 m - fornecimento e instalação</v>
          </cell>
          <cell r="C3410" t="str">
            <v>m</v>
          </cell>
          <cell r="D3410">
            <v>1376.15</v>
          </cell>
        </row>
        <row r="3411">
          <cell r="A3411" t="str">
            <v>2003840</v>
          </cell>
          <cell r="B3411" t="str">
            <v>Tubo de concreto PA3 comercial para drenagem - D = 1,50 m - fornecimento e instalação</v>
          </cell>
          <cell r="C3411" t="str">
            <v>m</v>
          </cell>
          <cell r="D3411">
            <v>1760.41</v>
          </cell>
        </row>
        <row r="3412">
          <cell r="A3412" t="str">
            <v>2003770</v>
          </cell>
          <cell r="B3412" t="str">
            <v>Tubo de concreto PA3 produzido na obra para drenagem - D = 0,60 m - areia e brita comerciais - fornecimento e instalação</v>
          </cell>
          <cell r="C3412" t="str">
            <v>m</v>
          </cell>
          <cell r="D3412">
            <v>250.8</v>
          </cell>
        </row>
        <row r="3413">
          <cell r="A3413" t="str">
            <v>2003875</v>
          </cell>
          <cell r="B3413" t="str">
            <v>Tubo de concreto PA3 produzido na obra para drenagem - D = 0,60 m - areia extraída e brita produzida - fornecimento e instalação</v>
          </cell>
          <cell r="C3413" t="str">
            <v>m</v>
          </cell>
          <cell r="D3413">
            <v>230.61</v>
          </cell>
        </row>
        <row r="3414">
          <cell r="A3414" t="str">
            <v>2003774</v>
          </cell>
          <cell r="B3414" t="str">
            <v>Tubo de concreto PA3 produzido na obra para drenagem - D = 0,80 m - areia e brita comerciais - fornecimento e instalação</v>
          </cell>
          <cell r="C3414" t="str">
            <v>m</v>
          </cell>
          <cell r="D3414">
            <v>408.17</v>
          </cell>
        </row>
        <row r="3415">
          <cell r="A3415" t="str">
            <v>2003879</v>
          </cell>
          <cell r="B3415" t="str">
            <v>Tubo de concreto PA3 produzido na obra para drenagem - D = 0,80 m - areia extraída e brita produzida - fornecimento e instalação</v>
          </cell>
          <cell r="C3415" t="str">
            <v>m</v>
          </cell>
          <cell r="D3415">
            <v>372.26</v>
          </cell>
        </row>
        <row r="3416">
          <cell r="A3416" t="str">
            <v>2003778</v>
          </cell>
          <cell r="B3416" t="str">
            <v>Tubo de concreto PA3 produzido na obra para drenagem - D = 1,00 m - areia e brita comerciais - fornecimento e instalação</v>
          </cell>
          <cell r="C3416" t="str">
            <v>m</v>
          </cell>
          <cell r="D3416">
            <v>567.91</v>
          </cell>
        </row>
        <row r="3417">
          <cell r="A3417" t="str">
            <v>2003883</v>
          </cell>
          <cell r="B3417" t="str">
            <v>Tubo de concreto PA3 produzido na obra para drenagem - D = 1,00 m - areia extraída e brita produzida - fornecimento e instalação</v>
          </cell>
          <cell r="C3417" t="str">
            <v>m</v>
          </cell>
          <cell r="D3417">
            <v>511.76</v>
          </cell>
        </row>
        <row r="3418">
          <cell r="A3418" t="str">
            <v>2003782</v>
          </cell>
          <cell r="B3418" t="str">
            <v>Tubo de concreto PA3 produzido na obra para drenagem - D = 1,20 m - areia e brita comerciais - fornecimento e instalação</v>
          </cell>
          <cell r="C3418" t="str">
            <v>m</v>
          </cell>
          <cell r="D3418">
            <v>849.25</v>
          </cell>
        </row>
        <row r="3419">
          <cell r="A3419" t="str">
            <v>2003887</v>
          </cell>
          <cell r="B3419" t="str">
            <v>Tubo de concreto PA3 produzido na obra para drenagem - D = 1,20 m - areia extraída e brita produzida - fornecimento e instalação</v>
          </cell>
          <cell r="C3419" t="str">
            <v>m</v>
          </cell>
          <cell r="D3419">
            <v>763.45</v>
          </cell>
        </row>
        <row r="3420">
          <cell r="A3420" t="str">
            <v>2003786</v>
          </cell>
          <cell r="B3420" t="str">
            <v>Tubo de concreto PA3 produzido na obra para drenagem - D = 1,50 m - areia e brita comerciais - fornecimento e instalação</v>
          </cell>
          <cell r="C3420" t="str">
            <v>m</v>
          </cell>
          <cell r="D3420">
            <v>1330.53</v>
          </cell>
        </row>
        <row r="3421">
          <cell r="A3421" t="str">
            <v>2003891</v>
          </cell>
          <cell r="B3421" t="str">
            <v>Tubo de concreto PA3 produzido na obra para drenagem - D = 1,50 m - areia extraída e brita produzida - fornecimento e instalação</v>
          </cell>
          <cell r="C3421" t="str">
            <v>m</v>
          </cell>
          <cell r="D3421">
            <v>1197.32</v>
          </cell>
        </row>
        <row r="3422">
          <cell r="A3422" t="str">
            <v>2003872</v>
          </cell>
          <cell r="B3422" t="str">
            <v>Tubo de concreto PA4 comercial para drenagem - D = 0,50 m - fornecimento e instalação</v>
          </cell>
          <cell r="C3422" t="str">
            <v>m</v>
          </cell>
          <cell r="D3422">
            <v>353.74</v>
          </cell>
        </row>
        <row r="3423">
          <cell r="A3423" t="str">
            <v>2003825</v>
          </cell>
          <cell r="B3423" t="str">
            <v>Tubo de concreto PA4 comercial para drenagem - D = 0,60 m - fornecimento e instalação</v>
          </cell>
          <cell r="C3423" t="str">
            <v>m</v>
          </cell>
          <cell r="D3423">
            <v>430.3</v>
          </cell>
        </row>
        <row r="3424">
          <cell r="A3424" t="str">
            <v>2003829</v>
          </cell>
          <cell r="B3424" t="str">
            <v>Tubo de concreto PA4 comercial para drenagem - D = 0,80 m - fornecimento e instalação</v>
          </cell>
          <cell r="C3424" t="str">
            <v>m</v>
          </cell>
          <cell r="D3424">
            <v>805.73</v>
          </cell>
        </row>
        <row r="3425">
          <cell r="A3425" t="str">
            <v>2003833</v>
          </cell>
          <cell r="B3425" t="str">
            <v>Tubo de concreto PA4 comercial para drenagem - D = 1,00 m - fornecimento e instalação</v>
          </cell>
          <cell r="C3425" t="str">
            <v>m</v>
          </cell>
          <cell r="D3425">
            <v>1027.18</v>
          </cell>
        </row>
        <row r="3426">
          <cell r="A3426" t="str">
            <v>2003837</v>
          </cell>
          <cell r="B3426" t="str">
            <v>Tubo de concreto PA4 comercial para drenagem - D = 1,20 m - fornecimento e instalação</v>
          </cell>
          <cell r="C3426" t="str">
            <v>m</v>
          </cell>
          <cell r="D3426">
            <v>1532.58</v>
          </cell>
        </row>
        <row r="3427">
          <cell r="A3427" t="str">
            <v>2003841</v>
          </cell>
          <cell r="B3427" t="str">
            <v>Tubo de concreto PA4 comercial para drenagem - D = 1,50 m - fornecimento e instalação</v>
          </cell>
          <cell r="C3427" t="str">
            <v>m</v>
          </cell>
          <cell r="D3427">
            <v>2256.11</v>
          </cell>
        </row>
        <row r="3428">
          <cell r="A3428" t="str">
            <v>2003771</v>
          </cell>
          <cell r="B3428" t="str">
            <v>Tubo de concreto PA4 produzido na obra para drenagem - D = 0,60 m - areia e brita comerciais - fornecimento e instalação</v>
          </cell>
          <cell r="C3428" t="str">
            <v>m</v>
          </cell>
          <cell r="D3428">
            <v>301.33</v>
          </cell>
        </row>
        <row r="3429">
          <cell r="A3429" t="str">
            <v>2003876</v>
          </cell>
          <cell r="B3429" t="str">
            <v>Tubo de concreto PA4 produzido na obra para drenagem - D = 0,60 m - areia extraída e brita produzida - fornecimento e instalação</v>
          </cell>
          <cell r="C3429" t="str">
            <v>m</v>
          </cell>
          <cell r="D3429">
            <v>277.29000000000002</v>
          </cell>
        </row>
        <row r="3430">
          <cell r="A3430" t="str">
            <v>2003775</v>
          </cell>
          <cell r="B3430" t="str">
            <v>Tubo de concreto PA4 produzido na obra para drenagem - D = 0,80 m - areia e brita comerciais - fornecimento e instalação</v>
          </cell>
          <cell r="C3430" t="str">
            <v>m</v>
          </cell>
          <cell r="D3430">
            <v>469.85</v>
          </cell>
        </row>
        <row r="3431">
          <cell r="A3431" t="str">
            <v>2003880</v>
          </cell>
          <cell r="B3431" t="str">
            <v>Tubo de concreto PA4 produzido na obra para drenagem - D = 0,80 m - areia extraída e brita produzida - fornecimento e instalação</v>
          </cell>
          <cell r="C3431" t="str">
            <v>m</v>
          </cell>
          <cell r="D3431">
            <v>426.39</v>
          </cell>
        </row>
        <row r="3432">
          <cell r="A3432" t="str">
            <v>2003779</v>
          </cell>
          <cell r="B3432" t="str">
            <v>Tubo de concreto PA4 produzido na obra para drenagem - D = 1,00 m - areia e brita comerciais - fornecimento e instalação</v>
          </cell>
          <cell r="C3432" t="str">
            <v>m</v>
          </cell>
          <cell r="D3432">
            <v>699.65</v>
          </cell>
        </row>
        <row r="3433">
          <cell r="A3433" t="str">
            <v>2003884</v>
          </cell>
          <cell r="B3433" t="str">
            <v>Tubo de concreto PA4 produzido na obra para drenagem - D = 1,00 m - areia extraída e brita produzida - fornecimento e instalação</v>
          </cell>
          <cell r="C3433" t="str">
            <v>m</v>
          </cell>
          <cell r="D3433">
            <v>634.11</v>
          </cell>
        </row>
        <row r="3434">
          <cell r="A3434" t="str">
            <v>2003783</v>
          </cell>
          <cell r="B3434" t="str">
            <v>Tubo de concreto PA4 produzido na obra para drenagem - D = 1,20 m - areia e brita comerciais - fornecimento e instalação</v>
          </cell>
          <cell r="C3434" t="str">
            <v>m</v>
          </cell>
          <cell r="D3434">
            <v>1000.48</v>
          </cell>
        </row>
        <row r="3435">
          <cell r="A3435" t="str">
            <v>2003888</v>
          </cell>
          <cell r="B3435" t="str">
            <v>Tubo de concreto PA4 produzido na obra para drenagem - D = 1,20 m - areia extraída e brita produzida - fornecimento e instalação</v>
          </cell>
          <cell r="C3435" t="str">
            <v>m</v>
          </cell>
          <cell r="D3435">
            <v>903.14</v>
          </cell>
        </row>
        <row r="3436">
          <cell r="A3436" t="str">
            <v>2003787</v>
          </cell>
          <cell r="B3436" t="str">
            <v>Tubo de concreto PA4 produzido na obra para drenagem - D = 1,50 m - areia e brita comerciais - fornecimento e instalação</v>
          </cell>
          <cell r="C3436" t="str">
            <v>m</v>
          </cell>
          <cell r="D3436">
            <v>1563.66</v>
          </cell>
        </row>
        <row r="3437">
          <cell r="A3437" t="str">
            <v>2003892</v>
          </cell>
          <cell r="B3437" t="str">
            <v>Tubo de concreto PA4 produzido na obra para drenagem - D = 1,50 m - areia extraída e brita produzida - fornecimento e instalação</v>
          </cell>
          <cell r="C3437" t="str">
            <v>m</v>
          </cell>
          <cell r="D3437">
            <v>1425.92</v>
          </cell>
        </row>
        <row r="3438">
          <cell r="A3438" t="str">
            <v>2003851</v>
          </cell>
          <cell r="B3438" t="str">
            <v>Tubo de concreto perfurado produzido na obra para drenagem - D = 0,40 m - fornecimento e instalação</v>
          </cell>
          <cell r="C3438" t="str">
            <v>m</v>
          </cell>
          <cell r="D3438">
            <v>89.72</v>
          </cell>
        </row>
        <row r="3439">
          <cell r="A3439" t="str">
            <v>2003935</v>
          </cell>
          <cell r="B3439" t="str">
            <v>Tubo de PVC para dreno tipo barbacã - D = 50 mm - fornecimento e instalação</v>
          </cell>
          <cell r="C3439" t="str">
            <v>m</v>
          </cell>
          <cell r="D3439">
            <v>9.9499999999999993</v>
          </cell>
        </row>
        <row r="3440">
          <cell r="A3440" t="str">
            <v>2003934</v>
          </cell>
          <cell r="B3440" t="str">
            <v>Tubo de PVC para dreno tipo barbacã - D = 75 mm - fornecimento e instalação</v>
          </cell>
          <cell r="C3440" t="str">
            <v>m</v>
          </cell>
          <cell r="D3440">
            <v>14.27</v>
          </cell>
        </row>
        <row r="3441">
          <cell r="A3441" t="str">
            <v>2003990</v>
          </cell>
          <cell r="B3441" t="str">
            <v>Tubo PEAD para drenagem - D = 1.000 mm - fornecimento e instalação</v>
          </cell>
          <cell r="C3441" t="str">
            <v>m</v>
          </cell>
          <cell r="D3441">
            <v>1409.52</v>
          </cell>
        </row>
        <row r="3442">
          <cell r="A3442" t="str">
            <v>2003991</v>
          </cell>
          <cell r="B3442" t="str">
            <v>Tubo PEAD para drenagem - D = 1.050 mm - fornecimento e instalação</v>
          </cell>
          <cell r="C3442" t="str">
            <v>m</v>
          </cell>
          <cell r="D3442">
            <v>1438.64</v>
          </cell>
        </row>
        <row r="3443">
          <cell r="A3443" t="str">
            <v>2003992</v>
          </cell>
          <cell r="B3443" t="str">
            <v>Tubo PEAD para drenagem - D = 1.200 mm - fornecimento e instalação</v>
          </cell>
          <cell r="C3443" t="str">
            <v>m</v>
          </cell>
          <cell r="D3443">
            <v>1919.58</v>
          </cell>
        </row>
        <row r="3444">
          <cell r="A3444" t="str">
            <v>2003993</v>
          </cell>
          <cell r="B3444" t="str">
            <v>Tubo PEAD para drenagem - D = 1.500 mm - fornecimento e instalação</v>
          </cell>
          <cell r="C3444" t="str">
            <v>m</v>
          </cell>
          <cell r="D3444">
            <v>2142.9899999999998</v>
          </cell>
        </row>
        <row r="3445">
          <cell r="A3445" t="str">
            <v>2003983</v>
          </cell>
          <cell r="B3445" t="str">
            <v>Tubo PEAD para drenagem - D = 400 mm - fornecimento e instalação</v>
          </cell>
          <cell r="C3445" t="str">
            <v>m</v>
          </cell>
          <cell r="D3445">
            <v>223.96</v>
          </cell>
        </row>
        <row r="3446">
          <cell r="A3446" t="str">
            <v>2003984</v>
          </cell>
          <cell r="B3446" t="str">
            <v>Tubo PEAD para drenagem - D = 450 mm - fornecimento e instalação</v>
          </cell>
          <cell r="C3446" t="str">
            <v>m</v>
          </cell>
          <cell r="D3446">
            <v>278.95999999999998</v>
          </cell>
        </row>
        <row r="3447">
          <cell r="A3447" t="str">
            <v>2003985</v>
          </cell>
          <cell r="B3447" t="str">
            <v>Tubo PEAD para drenagem - D = 500 mm - fornecimento e instalação</v>
          </cell>
          <cell r="C3447" t="str">
            <v>m</v>
          </cell>
          <cell r="D3447">
            <v>370.27</v>
          </cell>
        </row>
        <row r="3448">
          <cell r="A3448" t="str">
            <v>2003986</v>
          </cell>
          <cell r="B3448" t="str">
            <v>Tubo PEAD para drenagem - D = 600 mm - fornecimento e instalação</v>
          </cell>
          <cell r="C3448" t="str">
            <v>m</v>
          </cell>
          <cell r="D3448">
            <v>539.39</v>
          </cell>
        </row>
        <row r="3449">
          <cell r="A3449" t="str">
            <v>2003987</v>
          </cell>
          <cell r="B3449" t="str">
            <v>Tubo PEAD para drenagem - D = 750 mm - fornecimento e instalação</v>
          </cell>
          <cell r="C3449" t="str">
            <v>m</v>
          </cell>
          <cell r="D3449">
            <v>753.36</v>
          </cell>
        </row>
        <row r="3450">
          <cell r="A3450" t="str">
            <v>2003988</v>
          </cell>
          <cell r="B3450" t="str">
            <v>Tubo PEAD para drenagem - D = 800 mm - fornecimento e instalação</v>
          </cell>
          <cell r="C3450" t="str">
            <v>m</v>
          </cell>
          <cell r="D3450">
            <v>819.21</v>
          </cell>
        </row>
        <row r="3451">
          <cell r="A3451" t="str">
            <v>2003989</v>
          </cell>
          <cell r="B3451" t="str">
            <v>Tubo PEAD para drenagem - D = 900 mm - fornecimento e instalação</v>
          </cell>
          <cell r="C3451" t="str">
            <v>m</v>
          </cell>
          <cell r="D3451">
            <v>993.93</v>
          </cell>
        </row>
        <row r="3452">
          <cell r="A3452" t="str">
            <v>2003298</v>
          </cell>
          <cell r="B3452" t="str">
            <v>Valeta de proteção de aterro sem revestimento - VPAT 120-30 - escavação mecânica</v>
          </cell>
          <cell r="C3452" t="str">
            <v>m</v>
          </cell>
          <cell r="D3452">
            <v>12.69</v>
          </cell>
        </row>
        <row r="3453">
          <cell r="A3453" t="str">
            <v>2003297</v>
          </cell>
          <cell r="B3453" t="str">
            <v>Valeta de proteção de aterro sem revestimento - VPAT 160-30 - escavação mecânica</v>
          </cell>
          <cell r="C3453" t="str">
            <v>m</v>
          </cell>
          <cell r="D3453">
            <v>15.63</v>
          </cell>
        </row>
        <row r="3454">
          <cell r="A3454" t="str">
            <v>2003315</v>
          </cell>
          <cell r="B3454" t="str">
            <v>Valeta de proteção de aterros com revestimento de concreto - VPAC 120-30 - escavação mecânica - areia e brita comerciais</v>
          </cell>
          <cell r="C3454" t="str">
            <v>m</v>
          </cell>
          <cell r="D3454">
            <v>92.5</v>
          </cell>
        </row>
        <row r="3455">
          <cell r="A3455" t="str">
            <v>2003314</v>
          </cell>
          <cell r="B3455" t="str">
            <v>Valeta de proteção de aterros com revestimento de concreto - VPAC 120-30 - escavação mecânica - areia extraída e brita produzida</v>
          </cell>
          <cell r="C3455" t="str">
            <v>m</v>
          </cell>
          <cell r="D3455">
            <v>73.790000000000006</v>
          </cell>
        </row>
        <row r="3456">
          <cell r="A3456" t="str">
            <v>2003313</v>
          </cell>
          <cell r="B3456" t="str">
            <v>Valeta de proteção de aterros com revestimento de concreto - VPAC 160-30 - escavação mecânica - areia e brita comerciais</v>
          </cell>
          <cell r="C3456" t="str">
            <v>m</v>
          </cell>
          <cell r="D3456">
            <v>115.98</v>
          </cell>
        </row>
        <row r="3457">
          <cell r="A3457" t="str">
            <v>2003312</v>
          </cell>
          <cell r="B3457" t="str">
            <v>Valeta de proteção de aterros com revestimento de concreto - VPAC 160-30 - escavação mecânica - areia extraída e brita produzida</v>
          </cell>
          <cell r="C3457" t="str">
            <v>m</v>
          </cell>
          <cell r="D3457">
            <v>92.58</v>
          </cell>
        </row>
        <row r="3458">
          <cell r="A3458" t="str">
            <v>2003311</v>
          </cell>
          <cell r="B3458" t="str">
            <v>Valeta de proteção de aterros com revestimento vegetal - VPAG 120-30 - escavação mecânica</v>
          </cell>
          <cell r="C3458" t="str">
            <v>m</v>
          </cell>
          <cell r="D3458">
            <v>40.56</v>
          </cell>
        </row>
        <row r="3459">
          <cell r="A3459" t="str">
            <v>2003310</v>
          </cell>
          <cell r="B3459" t="str">
            <v>Valeta de proteção de aterros com revestimento vegetal - VPAG 160-30 - escavação mecânica</v>
          </cell>
          <cell r="C3459" t="str">
            <v>m</v>
          </cell>
          <cell r="D3459">
            <v>51.19</v>
          </cell>
        </row>
        <row r="3460">
          <cell r="A3460" t="str">
            <v>2003296</v>
          </cell>
          <cell r="B3460" t="str">
            <v>Valeta de proteção de corte sem revestimento - VPCT 120-30 - escavação mecânica</v>
          </cell>
          <cell r="C3460" t="str">
            <v>m</v>
          </cell>
          <cell r="D3460">
            <v>12.69</v>
          </cell>
        </row>
        <row r="3461">
          <cell r="A3461" t="str">
            <v>2003295</v>
          </cell>
          <cell r="B3461" t="str">
            <v>Valeta de proteção de corte sem revestimento - VPCT 160-30 - escavação mecânica</v>
          </cell>
          <cell r="C3461" t="str">
            <v>m</v>
          </cell>
          <cell r="D3461">
            <v>15.63</v>
          </cell>
        </row>
        <row r="3462">
          <cell r="A3462" t="str">
            <v>2003309</v>
          </cell>
          <cell r="B3462" t="str">
            <v>Valeta de proteção de cortes com revestimento de concreto - VPCC 120-30 - escavação mecânica - areia e brita comerciais</v>
          </cell>
          <cell r="C3462" t="str">
            <v>m</v>
          </cell>
          <cell r="D3462">
            <v>92.5</v>
          </cell>
        </row>
        <row r="3463">
          <cell r="A3463" t="str">
            <v>2003308</v>
          </cell>
          <cell r="B3463" t="str">
            <v>Valeta de proteção de cortes com revestimento de concreto - VPCC 120-30 - escavação mecânica - areia extraída e brita produzida</v>
          </cell>
          <cell r="C3463" t="str">
            <v>m</v>
          </cell>
          <cell r="D3463">
            <v>73.790000000000006</v>
          </cell>
        </row>
        <row r="3464">
          <cell r="A3464" t="str">
            <v>2003307</v>
          </cell>
          <cell r="B3464" t="str">
            <v>Valeta de proteção de cortes com revestimento de concreto - VPCC 160-30 - escavação mecânica - areia e brita comerciais</v>
          </cell>
          <cell r="C3464" t="str">
            <v>m</v>
          </cell>
          <cell r="D3464">
            <v>115.98</v>
          </cell>
        </row>
        <row r="3465">
          <cell r="A3465" t="str">
            <v>2003306</v>
          </cell>
          <cell r="B3465" t="str">
            <v>Valeta de proteção de cortes com revestimento de concreto - VPCC 160-30 - escavação mecânica - areia extraída e brita produzida</v>
          </cell>
          <cell r="C3465" t="str">
            <v>m</v>
          </cell>
          <cell r="D3465">
            <v>92.58</v>
          </cell>
        </row>
        <row r="3466">
          <cell r="A3466" t="str">
            <v>2003305</v>
          </cell>
          <cell r="B3466" t="str">
            <v>Valeta de proteção de cortes com revestimento vegetal - VPCG 120-30 - escavação mecânica</v>
          </cell>
          <cell r="C3466" t="str">
            <v>m</v>
          </cell>
          <cell r="D3466">
            <v>40.56</v>
          </cell>
        </row>
        <row r="3467">
          <cell r="A3467" t="str">
            <v>2003304</v>
          </cell>
          <cell r="B3467" t="str">
            <v>Valeta de proteção de cortes com revestimento vegetal - VPCG 160-30 - escavação mecânica</v>
          </cell>
          <cell r="C3467" t="str">
            <v>m</v>
          </cell>
          <cell r="D3467">
            <v>51.19</v>
          </cell>
        </row>
        <row r="3468">
          <cell r="A3468" t="str">
            <v>2105846</v>
          </cell>
          <cell r="B3468" t="str">
            <v>Escoramento com estacas de perfis metálicos W 250 x 38,5 kg/m, espaçadas em 1,5 m, intercaladas com prancha de madeira com espessura de 5 cm e ficha de 0 a 0,2 H - sem reaproveitamento - fornecimento e instalação</v>
          </cell>
          <cell r="C3468" t="str">
            <v>m²</v>
          </cell>
          <cell r="D3468">
            <v>511.04</v>
          </cell>
        </row>
        <row r="3469">
          <cell r="A3469" t="str">
            <v>2105929</v>
          </cell>
          <cell r="B3469" t="str">
            <v>Escoramento com estacas de perfis metálicos W 250 x 38,5 kg/m, espaçadas em 1,5 m, intercaladas com prancha de madeira com espessura de 5 cm e ficha de 0,20 a 0,4 H - sem reaproveitamento - fornecimento e instalação</v>
          </cell>
          <cell r="C3469" t="str">
            <v>m²</v>
          </cell>
          <cell r="D3469">
            <v>575.51</v>
          </cell>
        </row>
        <row r="3470">
          <cell r="A3470" t="str">
            <v>2105933</v>
          </cell>
          <cell r="B3470" t="str">
            <v>Escoramento com estacas de perfis metálicos W 250 x 38,5 kg/m, espaçadas em 1,5 m, intercaladas com prancha de madeira com espessura de 5 cm e ficha de 0,40 a 0,6 H - sem reaproveitamento - fornecimento e instalação</v>
          </cell>
          <cell r="C3470" t="str">
            <v>m²</v>
          </cell>
          <cell r="D3470">
            <v>639.98</v>
          </cell>
        </row>
        <row r="3471">
          <cell r="A3471" t="str">
            <v>2106293</v>
          </cell>
          <cell r="B3471" t="str">
            <v>Escoramento com perfis metálicos W 150 x 18,0 kg/m a cada metro e chapas de aço - estroncas a cada 2 m não incluídas - profundidade de até 10 m - aço com utilização de 20 vezes - fornecimento, instalação e retirada</v>
          </cell>
          <cell r="C3471" t="str">
            <v>m²</v>
          </cell>
          <cell r="D3471">
            <v>210.15</v>
          </cell>
        </row>
        <row r="3472">
          <cell r="A3472" t="str">
            <v>2108165</v>
          </cell>
          <cell r="B3472" t="str">
            <v>Escoramento com pontaletes D = 10 cm - utilização de 1 vez - confecção, instalação e retirada</v>
          </cell>
          <cell r="C3472" t="str">
            <v>m³</v>
          </cell>
          <cell r="D3472">
            <v>35.6</v>
          </cell>
        </row>
        <row r="3473">
          <cell r="A3473" t="str">
            <v>2108166</v>
          </cell>
          <cell r="B3473" t="str">
            <v>Escoramento com pontaletes D = 10 cm - utilização de 2 vezes - confecção, instalação e retirada</v>
          </cell>
          <cell r="C3473" t="str">
            <v>m³</v>
          </cell>
          <cell r="D3473">
            <v>25.15</v>
          </cell>
        </row>
        <row r="3474">
          <cell r="A3474" t="str">
            <v>2108167</v>
          </cell>
          <cell r="B3474" t="str">
            <v>Escoramento com pontaletes D = 10 cm - utilização de 3 vezes - confecção, instalação e retirada</v>
          </cell>
          <cell r="C3474" t="str">
            <v>m³</v>
          </cell>
          <cell r="D3474">
            <v>22.55</v>
          </cell>
        </row>
        <row r="3475">
          <cell r="A3475" t="str">
            <v>2108168</v>
          </cell>
          <cell r="B3475" t="str">
            <v>Escoramento com pontaletes D = 10 cm - utilização de 5 vezes - confecção, instalação e retirada</v>
          </cell>
          <cell r="C3475" t="str">
            <v>m³</v>
          </cell>
          <cell r="D3475">
            <v>22.06</v>
          </cell>
        </row>
        <row r="3476">
          <cell r="A3476" t="str">
            <v>2108169</v>
          </cell>
          <cell r="B3476" t="str">
            <v>Escoramento com pontaletes D = 15 cm - utilização de 1 vez - confecção e instalação</v>
          </cell>
          <cell r="C3476" t="str">
            <v>m³</v>
          </cell>
          <cell r="D3476">
            <v>56.3</v>
          </cell>
        </row>
        <row r="3477">
          <cell r="A3477" t="str">
            <v>2108170</v>
          </cell>
          <cell r="B3477" t="str">
            <v>Escoramento com pontaletes D = 15 cm - utilização de 2 vezes - confecção, instalação e retirada</v>
          </cell>
          <cell r="C3477" t="str">
            <v>m³</v>
          </cell>
          <cell r="D3477">
            <v>40.159999999999997</v>
          </cell>
        </row>
        <row r="3478">
          <cell r="A3478" t="str">
            <v>2108171</v>
          </cell>
          <cell r="B3478" t="str">
            <v>Escoramento com pontaletes D = 15 cm - utilização de 3 vezes - confecção, instalação e retirada</v>
          </cell>
          <cell r="C3478" t="str">
            <v>m³</v>
          </cell>
          <cell r="D3478">
            <v>36.590000000000003</v>
          </cell>
        </row>
        <row r="3479">
          <cell r="A3479" t="str">
            <v>2108172</v>
          </cell>
          <cell r="B3479" t="str">
            <v>Escoramento com pontaletes D = 15 cm - utilização de 5 vezes - confecção, instalação e retirada</v>
          </cell>
          <cell r="C3479" t="str">
            <v>m³</v>
          </cell>
          <cell r="D3479">
            <v>36.840000000000003</v>
          </cell>
        </row>
        <row r="3480">
          <cell r="A3480" t="str">
            <v>2106292</v>
          </cell>
          <cell r="B3480" t="str">
            <v>Escoramento contínuo de valas com tábuas de 2,5 x 30 cm e longarinas de 6 x 16 cm - estroncas a cada metro não incluídas - profundidade de até 4 m - madeira com utilização de 3 vezes - confecção, instalação e retirada</v>
          </cell>
          <cell r="C3480" t="str">
            <v>m²</v>
          </cell>
          <cell r="D3480">
            <v>154.88999999999999</v>
          </cell>
        </row>
        <row r="3481">
          <cell r="A3481" t="str">
            <v>2106291</v>
          </cell>
          <cell r="B3481" t="str">
            <v>Escoramento contínuo de valas com tábuas de 2,5 x 30 cm e longarinas de 6 x 16 cm - estroncas a cada metro não incluídas - profundidade de até 4 m - madeira sem reaproveitamento - confecção e instalação</v>
          </cell>
          <cell r="C3481" t="str">
            <v>m²</v>
          </cell>
          <cell r="D3481">
            <v>223.69</v>
          </cell>
        </row>
        <row r="3482">
          <cell r="A3482" t="str">
            <v>2106235</v>
          </cell>
          <cell r="B3482" t="str">
            <v>Escoramento metálico com quadro tubular contraventado - capacidade de carga até 3,8 t/m² - quadro de 1,0 x 1,0 x 1,25 m - utilização de 50 vezes - fornecimento, instalação e retirada</v>
          </cell>
          <cell r="C3482" t="str">
            <v>m³</v>
          </cell>
          <cell r="D3482">
            <v>3.51</v>
          </cell>
        </row>
        <row r="3483">
          <cell r="A3483" t="str">
            <v>2106232</v>
          </cell>
          <cell r="B3483" t="str">
            <v>Escoramento metálico tubular galvanizado para formas com capacidade de 2.100 a 750 kg por unidade - regulável de 3,0 a 4,5 m - utilização de 20 vezes - fornecimento, instalação e retirada</v>
          </cell>
          <cell r="C3483" t="str">
            <v>un</v>
          </cell>
          <cell r="D3483">
            <v>18.18</v>
          </cell>
        </row>
        <row r="3484">
          <cell r="A3484" t="str">
            <v>2106233</v>
          </cell>
          <cell r="B3484" t="str">
            <v>Escoramento metálico tubular galvanizado para formas com capacidade de 3.200 a 1.600 kg por unidade - regulável de 1,8 a 3,0 m - utilização de 20 vezes - fornecimento, instalação e retirada</v>
          </cell>
          <cell r="C3484" t="str">
            <v>un</v>
          </cell>
          <cell r="D3484">
            <v>13.8</v>
          </cell>
        </row>
        <row r="3485">
          <cell r="A3485" t="str">
            <v>2105605</v>
          </cell>
          <cell r="B3485" t="str">
            <v>Escoramento para corpo de bueiros celulares - utilização de 3 vezes - confecção, instalação e retirada</v>
          </cell>
          <cell r="C3485" t="str">
            <v>m³</v>
          </cell>
          <cell r="D3485">
            <v>58.22</v>
          </cell>
        </row>
        <row r="3486">
          <cell r="A3486" t="str">
            <v>2106298</v>
          </cell>
          <cell r="B3486" t="str">
            <v>Estroncas em perfil metálico W 150 x 18,0 kg/m - utilização de 20 vezes</v>
          </cell>
          <cell r="C3486" t="str">
            <v>m</v>
          </cell>
          <cell r="D3486">
            <v>36.74</v>
          </cell>
        </row>
        <row r="3487">
          <cell r="A3487" t="str">
            <v>2106295</v>
          </cell>
          <cell r="B3487" t="str">
            <v>Estroncas para valas com D = 15 cm - madeira com utilização de 3 vezes</v>
          </cell>
          <cell r="C3487" t="str">
            <v>m</v>
          </cell>
          <cell r="D3487">
            <v>19.7</v>
          </cell>
        </row>
        <row r="3488">
          <cell r="A3488" t="str">
            <v>2106294</v>
          </cell>
          <cell r="B3488" t="str">
            <v>Estroncas para valas com D = 15 cm - madeira sem reaproveitamento</v>
          </cell>
          <cell r="C3488" t="str">
            <v>m</v>
          </cell>
          <cell r="D3488">
            <v>26.05</v>
          </cell>
        </row>
        <row r="3489">
          <cell r="A3489" t="str">
            <v>2106297</v>
          </cell>
          <cell r="B3489" t="str">
            <v>Estroncas para valas com D = 20 cm - madeira com utilização de 3 vezes</v>
          </cell>
          <cell r="C3489" t="str">
            <v>m</v>
          </cell>
          <cell r="D3489">
            <v>30.53</v>
          </cell>
        </row>
        <row r="3490">
          <cell r="A3490" t="str">
            <v>2106296</v>
          </cell>
          <cell r="B3490" t="str">
            <v>Estroncas para valas com D = 20 cm - madeira sem reaproveitamento</v>
          </cell>
          <cell r="C3490" t="str">
            <v>m</v>
          </cell>
          <cell r="D3490">
            <v>48.63</v>
          </cell>
        </row>
        <row r="3491">
          <cell r="A3491" t="str">
            <v>2306731</v>
          </cell>
          <cell r="B3491" t="str">
            <v>Apoio náutico para a colocação da armação em camisa metálica</v>
          </cell>
          <cell r="C3491" t="str">
            <v>kg</v>
          </cell>
          <cell r="D3491">
            <v>0.65</v>
          </cell>
        </row>
        <row r="3492">
          <cell r="A3492" t="str">
            <v>2306728</v>
          </cell>
          <cell r="B3492" t="str">
            <v>Apoio náutico para a escavação com perfuratriz tipo Wirth em rocha com média dureza e média abrasão - resistência à compressão menor que 80 MPa - D = 600 a 1.800 mm</v>
          </cell>
          <cell r="C3492" t="str">
            <v>m</v>
          </cell>
          <cell r="D3492">
            <v>1611.13</v>
          </cell>
        </row>
        <row r="3493">
          <cell r="A3493" t="str">
            <v>2306729</v>
          </cell>
          <cell r="B3493" t="str">
            <v>Apoio náutico para a escavação com perfuratriz tipo Wirth em rocha de alta dureza e alta abrasão - resistência à compressão acima de 80 MPa - D = 600 a 1.800 mm</v>
          </cell>
          <cell r="C3493" t="str">
            <v>m</v>
          </cell>
          <cell r="D3493">
            <v>1962.86</v>
          </cell>
        </row>
        <row r="3494">
          <cell r="A3494" t="str">
            <v>2306727</v>
          </cell>
          <cell r="B3494" t="str">
            <v>Apoio náutico para a escavação com perfuratriz tipo Wirth em solo D = 600 a 1.800 mm</v>
          </cell>
          <cell r="C3494" t="str">
            <v>m</v>
          </cell>
          <cell r="D3494">
            <v>377</v>
          </cell>
        </row>
        <row r="3495">
          <cell r="A3495" t="str">
            <v>2306730</v>
          </cell>
          <cell r="B3495" t="str">
            <v>Apoio náutico para a execução da concretagem de camisas metálicas</v>
          </cell>
          <cell r="C3495" t="str">
            <v>m³</v>
          </cell>
          <cell r="D3495">
            <v>127.44</v>
          </cell>
        </row>
        <row r="3496">
          <cell r="A3496" t="str">
            <v>2306726</v>
          </cell>
          <cell r="B3496" t="str">
            <v>Apoio náutico para a execução da cravação de camisa metálica D = 600 a 1.800 mm</v>
          </cell>
          <cell r="C3496" t="str">
            <v>m</v>
          </cell>
          <cell r="D3496">
            <v>246.4</v>
          </cell>
        </row>
        <row r="3497">
          <cell r="A3497" t="str">
            <v>2306076</v>
          </cell>
          <cell r="B3497" t="str">
            <v>Armação de estaca escavada ou estaca barrete em aço CA-50 com apoio de guindaste - fornecimento, preparo e colocação</v>
          </cell>
          <cell r="C3497" t="str">
            <v>kg</v>
          </cell>
          <cell r="D3497">
            <v>12.41</v>
          </cell>
        </row>
        <row r="3498">
          <cell r="A3498" t="str">
            <v>2306247</v>
          </cell>
          <cell r="B3498" t="str">
            <v>Arrasamento de estacas de concreto com seção de até 900 cm²</v>
          </cell>
          <cell r="C3498" t="str">
            <v>m³</v>
          </cell>
          <cell r="D3498">
            <v>232.51</v>
          </cell>
        </row>
        <row r="3499">
          <cell r="A3499" t="str">
            <v>2306248</v>
          </cell>
          <cell r="B3499" t="str">
            <v>Arrasamento de estacas de concreto com seção superior à 900 cm²</v>
          </cell>
          <cell r="C3499" t="str">
            <v>m³</v>
          </cell>
          <cell r="D3499">
            <v>544.39</v>
          </cell>
        </row>
        <row r="3500">
          <cell r="A3500" t="str">
            <v>2306279</v>
          </cell>
          <cell r="B3500" t="str">
            <v>Berço para pré-moldagem de estacas protendidas com capacidade de 19 m³, inclusive formas metálicas - utilização de 100 vezes</v>
          </cell>
          <cell r="C3500" t="str">
            <v>m³</v>
          </cell>
          <cell r="D3500">
            <v>83.76</v>
          </cell>
        </row>
        <row r="3501">
          <cell r="A3501" t="str">
            <v>2306651</v>
          </cell>
          <cell r="B3501" t="str">
            <v>Camisa metálica com espessura de 12,5 mm D = 1.400 mm - cravada com martelo vibratório - sem escavação - cravação</v>
          </cell>
          <cell r="C3501" t="str">
            <v>m</v>
          </cell>
          <cell r="D3501">
            <v>6440.61</v>
          </cell>
        </row>
        <row r="3502">
          <cell r="A3502" t="str">
            <v>2306678</v>
          </cell>
          <cell r="B3502" t="str">
            <v>Camisa metálica com espessura de 12,5 mm D = 1.400 mm - para passagem de lâmina d'água - posicionamento</v>
          </cell>
          <cell r="C3502" t="str">
            <v>m</v>
          </cell>
          <cell r="D3502">
            <v>6181.49</v>
          </cell>
        </row>
        <row r="3503">
          <cell r="A3503" t="str">
            <v>2306652</v>
          </cell>
          <cell r="B3503" t="str">
            <v>Camisa metálica com espessura de 12,5 mm D = 1.500 mm - cravada com martelo vibratório - sem escavação - cravação</v>
          </cell>
          <cell r="C3503" t="str">
            <v>m</v>
          </cell>
          <cell r="D3503">
            <v>6499.33</v>
          </cell>
        </row>
        <row r="3504">
          <cell r="A3504" t="str">
            <v>2306679</v>
          </cell>
          <cell r="B3504" t="str">
            <v>Camisa metálica com espessura de 12,5 mm D = 1.500 mm - para passagem de lâmina d'água - posicionamento</v>
          </cell>
          <cell r="C3504" t="str">
            <v>m</v>
          </cell>
          <cell r="D3504">
            <v>6230.61</v>
          </cell>
        </row>
        <row r="3505">
          <cell r="A3505" t="str">
            <v>2306653</v>
          </cell>
          <cell r="B3505" t="str">
            <v>Camisa metálica com espessura de 12,5 mm D = 1.600 mm - cravada com martelo vibratório - sem escavação - cravação</v>
          </cell>
          <cell r="C3505" t="str">
            <v>m</v>
          </cell>
          <cell r="D3505">
            <v>6560.42</v>
          </cell>
        </row>
        <row r="3506">
          <cell r="A3506" t="str">
            <v>2306680</v>
          </cell>
          <cell r="B3506" t="str">
            <v>Camisa metálica com espessura de 12,5 mm D = 1.600 mm - para passagem de lâmina d'água - posicionamento</v>
          </cell>
          <cell r="C3506" t="str">
            <v>m</v>
          </cell>
          <cell r="D3506">
            <v>6281.37</v>
          </cell>
        </row>
        <row r="3507">
          <cell r="A3507" t="str">
            <v>2306654</v>
          </cell>
          <cell r="B3507" t="str">
            <v>Camisa metálica com espessura de 12,5 mm D = 1.700 mm - cravada com martelo vibratório - sem escavação - cravação</v>
          </cell>
          <cell r="C3507" t="str">
            <v>m</v>
          </cell>
          <cell r="D3507">
            <v>6620.86</v>
          </cell>
        </row>
        <row r="3508">
          <cell r="A3508" t="str">
            <v>2306681</v>
          </cell>
          <cell r="B3508" t="str">
            <v>Camisa metálica com espessura de 12,5 mm D = 1.700 mm - para passagem de lâmina d'água - posicionamento</v>
          </cell>
          <cell r="C3508" t="str">
            <v>m</v>
          </cell>
          <cell r="D3508">
            <v>6330.64</v>
          </cell>
        </row>
        <row r="3509">
          <cell r="A3509" t="str">
            <v>2306655</v>
          </cell>
          <cell r="B3509" t="str">
            <v>Camisa metálica com espessura de 12,5 mm D = 1.800 mm - cravada com martelo vibratório - sem escavação - cravação</v>
          </cell>
          <cell r="C3509" t="str">
            <v>m</v>
          </cell>
          <cell r="D3509">
            <v>6682.36</v>
          </cell>
        </row>
        <row r="3510">
          <cell r="A3510" t="str">
            <v>2306682</v>
          </cell>
          <cell r="B3510" t="str">
            <v>Camisa metálica com espessura de 12,5 mm D = 1.800 mm - para passagem de lâmina d'água - posicionamento</v>
          </cell>
          <cell r="C3510" t="str">
            <v>m</v>
          </cell>
          <cell r="D3510">
            <v>6380.06</v>
          </cell>
        </row>
        <row r="3511">
          <cell r="A3511" t="str">
            <v>2306656</v>
          </cell>
          <cell r="B3511" t="str">
            <v>Camisa metálica com espessura de 16 mm D = 1.500 mm - cravada com martelo vibratório - sem escavação - cravação</v>
          </cell>
          <cell r="C3511" t="str">
            <v>m</v>
          </cell>
          <cell r="D3511">
            <v>9136.93</v>
          </cell>
        </row>
        <row r="3512">
          <cell r="A3512" t="str">
            <v>2306683</v>
          </cell>
          <cell r="B3512" t="str">
            <v>Camisa metálica com espessura de 16 mm D = 1.500 mm - para passagem de lâmina d'água - posicionamento</v>
          </cell>
          <cell r="C3512" t="str">
            <v>m</v>
          </cell>
          <cell r="D3512">
            <v>8868.2099999999991</v>
          </cell>
        </row>
        <row r="3513">
          <cell r="A3513" t="str">
            <v>2306657</v>
          </cell>
          <cell r="B3513" t="str">
            <v>Camisa metálica com espessura de 16 mm D = 1.600 mm - cravada com martelo vibratório - sem escavação - cravação</v>
          </cell>
          <cell r="C3513" t="str">
            <v>m</v>
          </cell>
          <cell r="D3513">
            <v>9255.5300000000007</v>
          </cell>
        </row>
        <row r="3514">
          <cell r="A3514" t="str">
            <v>2306684</v>
          </cell>
          <cell r="B3514" t="str">
            <v>Camisa metálica com espessura de 16 mm D = 1.600 mm - para passagem de lâmina d'água - posicionamento</v>
          </cell>
          <cell r="C3514" t="str">
            <v>m</v>
          </cell>
          <cell r="D3514">
            <v>8976.4699999999993</v>
          </cell>
        </row>
        <row r="3515">
          <cell r="A3515" t="str">
            <v>2306658</v>
          </cell>
          <cell r="B3515" t="str">
            <v>Camisa metálica com espessura de 16 mm D = 1.700 mm - cravada com martelo vibratório - sem escavação - cravação</v>
          </cell>
          <cell r="C3515" t="str">
            <v>m</v>
          </cell>
          <cell r="D3515">
            <v>9371.65</v>
          </cell>
        </row>
        <row r="3516">
          <cell r="A3516" t="str">
            <v>2306685</v>
          </cell>
          <cell r="B3516" t="str">
            <v>Camisa metálica com espessura de 16 mm D = 1.700 mm - para passagem de lâmina d'água - posicionamento</v>
          </cell>
          <cell r="C3516" t="str">
            <v>m</v>
          </cell>
          <cell r="D3516">
            <v>9081.44</v>
          </cell>
        </row>
        <row r="3517">
          <cell r="A3517" t="str">
            <v>2306659</v>
          </cell>
          <cell r="B3517" t="str">
            <v>Camisa metálica com espessura de 16 mm D = 1.800 mm - cravada com martelo vibratório - sem escavação - cravação</v>
          </cell>
          <cell r="C3517" t="str">
            <v>m</v>
          </cell>
          <cell r="D3517">
            <v>9492.17</v>
          </cell>
        </row>
        <row r="3518">
          <cell r="A3518" t="str">
            <v>2306686</v>
          </cell>
          <cell r="B3518" t="str">
            <v>Camisa metálica com espessura de 16 mm D = 1.800 mm - para passagem de lâmina d'água - posicionamento</v>
          </cell>
          <cell r="C3518" t="str">
            <v>m</v>
          </cell>
          <cell r="D3518">
            <v>9189.8700000000008</v>
          </cell>
        </row>
        <row r="3519">
          <cell r="A3519" t="str">
            <v>2306637</v>
          </cell>
          <cell r="B3519" t="str">
            <v>Camisa metálica com espessura de 6,3 mm D = 1.000 mm - cravada com martelo vibratório - sem escavação - cravação</v>
          </cell>
          <cell r="C3519" t="str">
            <v>m</v>
          </cell>
          <cell r="D3519">
            <v>2197.79</v>
          </cell>
        </row>
        <row r="3520">
          <cell r="A3520" t="str">
            <v>2306664</v>
          </cell>
          <cell r="B3520" t="str">
            <v>Camisa metálica com espessura de 6,3 mm D = 1.000 mm - para passagem de lâmina d'água - posicionamento</v>
          </cell>
          <cell r="C3520" t="str">
            <v>m</v>
          </cell>
          <cell r="D3520">
            <v>1971.06</v>
          </cell>
        </row>
        <row r="3521">
          <cell r="A3521" t="str">
            <v>2306732</v>
          </cell>
          <cell r="B3521" t="str">
            <v>Camisa metálica com espessura de 6,3 mm D = 400 mm - cravada com martelo vibratório - sem escavação - cravação</v>
          </cell>
          <cell r="C3521" t="str">
            <v>m</v>
          </cell>
          <cell r="D3521">
            <v>923.86</v>
          </cell>
        </row>
        <row r="3522">
          <cell r="A3522" t="str">
            <v>2306733</v>
          </cell>
          <cell r="B3522" t="str">
            <v>Camisa metálica com espessura de 6,3 mm D = 400 mm - para passagem de lâmina d'água - posicionamento</v>
          </cell>
          <cell r="C3522" t="str">
            <v>m</v>
          </cell>
          <cell r="D3522">
            <v>732.93</v>
          </cell>
        </row>
        <row r="3523">
          <cell r="A3523" t="str">
            <v>2306734</v>
          </cell>
          <cell r="B3523" t="str">
            <v>Camisa metálica com espessura de 6,3 mm D = 500 mm - cravada com martelo vibratório - sem escavação - cravação</v>
          </cell>
          <cell r="C3523" t="str">
            <v>m</v>
          </cell>
          <cell r="D3523">
            <v>1107.5899999999999</v>
          </cell>
        </row>
        <row r="3524">
          <cell r="A3524" t="str">
            <v>2306735</v>
          </cell>
          <cell r="B3524" t="str">
            <v>Camisa metálica com espessura de 6,3 mm D = 500 mm - para passagem de lâmina d'água - posicionamento</v>
          </cell>
          <cell r="C3524" t="str">
            <v>m</v>
          </cell>
          <cell r="D3524">
            <v>911.5</v>
          </cell>
        </row>
        <row r="3525">
          <cell r="A3525" t="str">
            <v>2306633</v>
          </cell>
          <cell r="B3525" t="str">
            <v>Camisa metálica com espessura de 6,3 mm D = 600 mm - cravada com martelo vibratório - sem escavação - cravação</v>
          </cell>
          <cell r="C3525" t="str">
            <v>m</v>
          </cell>
          <cell r="D3525">
            <v>1250.23</v>
          </cell>
        </row>
        <row r="3526">
          <cell r="A3526" t="str">
            <v>2306660</v>
          </cell>
          <cell r="B3526" t="str">
            <v>Camisa metálica com espessura de 6,3 mm D = 600 mm - para passagem de lâmina d'água - posicionamento</v>
          </cell>
          <cell r="C3526" t="str">
            <v>m</v>
          </cell>
          <cell r="D3526">
            <v>1048.69</v>
          </cell>
        </row>
        <row r="3527">
          <cell r="A3527" t="str">
            <v>2306634</v>
          </cell>
          <cell r="B3527" t="str">
            <v>Camisa metálica com espessura de 6,3 mm D = 700 mm - cravada com martelo vibratório - sem escavação - cravação</v>
          </cell>
          <cell r="C3527" t="str">
            <v>m</v>
          </cell>
          <cell r="D3527">
            <v>1443.28</v>
          </cell>
        </row>
        <row r="3528">
          <cell r="A3528" t="str">
            <v>2306661</v>
          </cell>
          <cell r="B3528" t="str">
            <v>Camisa metálica com espessura de 6,3 mm D = 700 mm - para passagem de lâmina d'água - posicionamento</v>
          </cell>
          <cell r="C3528" t="str">
            <v>m</v>
          </cell>
          <cell r="D3528">
            <v>1235.99</v>
          </cell>
        </row>
        <row r="3529">
          <cell r="A3529" t="str">
            <v>2306635</v>
          </cell>
          <cell r="B3529" t="str">
            <v>Camisa metálica com espessura de 6,3 mm D = 800 mm - cravada com martelo vibratório - sem escavação - cravação</v>
          </cell>
          <cell r="C3529" t="str">
            <v>m</v>
          </cell>
          <cell r="D3529">
            <v>1723.2</v>
          </cell>
        </row>
        <row r="3530">
          <cell r="A3530" t="str">
            <v>2306662</v>
          </cell>
          <cell r="B3530" t="str">
            <v>Camisa metálica com espessura de 6,3 mm D = 800 mm - para passagem de lâmina d'água - posicionamento</v>
          </cell>
          <cell r="C3530" t="str">
            <v>m</v>
          </cell>
          <cell r="D3530">
            <v>1509.8</v>
          </cell>
        </row>
        <row r="3531">
          <cell r="A3531" t="str">
            <v>2306636</v>
          </cell>
          <cell r="B3531" t="str">
            <v>Camisa metálica com espessura de 6,3 mm D = 900 mm - cravada com martelo vibratório - sem escavação - cravação</v>
          </cell>
          <cell r="C3531" t="str">
            <v>m</v>
          </cell>
          <cell r="D3531">
            <v>1743.22</v>
          </cell>
        </row>
        <row r="3532">
          <cell r="A3532" t="str">
            <v>2306663</v>
          </cell>
          <cell r="B3532" t="str">
            <v>Camisa metálica com espessura de 6,3 mm D = 900 mm - para passagem de lâmina d'água - posicionamento</v>
          </cell>
          <cell r="C3532" t="str">
            <v>m</v>
          </cell>
          <cell r="D3532">
            <v>1523.36</v>
          </cell>
        </row>
        <row r="3533">
          <cell r="A3533" t="str">
            <v>2306641</v>
          </cell>
          <cell r="B3533" t="str">
            <v>Camisa metálica com espessura de 8 mm D = 1.000 mm - cravada com martelo vibratório - sem escavação - cravação</v>
          </cell>
          <cell r="C3533" t="str">
            <v>m</v>
          </cell>
          <cell r="D3533">
            <v>2769.7</v>
          </cell>
        </row>
        <row r="3534">
          <cell r="A3534" t="str">
            <v>2306668</v>
          </cell>
          <cell r="B3534" t="str">
            <v>Camisa metálica com espessura de 8 mm D = 1.000 mm - para passagem de lâmina d'água - posicionamento</v>
          </cell>
          <cell r="C3534" t="str">
            <v>m</v>
          </cell>
          <cell r="D3534">
            <v>2542.9699999999998</v>
          </cell>
        </row>
        <row r="3535">
          <cell r="A3535" t="str">
            <v>2306642</v>
          </cell>
          <cell r="B3535" t="str">
            <v>Camisa metálica com espessura de 8 mm D = 1.100 mm - cravada com martelo vibratório - sem escavação - cravação</v>
          </cell>
          <cell r="C3535" t="str">
            <v>m</v>
          </cell>
          <cell r="D3535">
            <v>2797.14</v>
          </cell>
        </row>
        <row r="3536">
          <cell r="A3536" t="str">
            <v>2306669</v>
          </cell>
          <cell r="B3536" t="str">
            <v>Camisa metálica com espessura de 8 mm D = 1.100 mm - para passagem de lâmina d'água - posicionamento</v>
          </cell>
          <cell r="C3536" t="str">
            <v>m</v>
          </cell>
          <cell r="D3536">
            <v>2563.1</v>
          </cell>
        </row>
        <row r="3537">
          <cell r="A3537" t="str">
            <v>2306643</v>
          </cell>
          <cell r="B3537" t="str">
            <v>Camisa metálica com espessura de 8 mm D = 1.200 mm - cravada com martelo vibratório - sem escavação - cravação</v>
          </cell>
          <cell r="C3537" t="str">
            <v>m</v>
          </cell>
          <cell r="D3537">
            <v>2824.75</v>
          </cell>
        </row>
        <row r="3538">
          <cell r="A3538" t="str">
            <v>2306670</v>
          </cell>
          <cell r="B3538" t="str">
            <v>Camisa metálica com espessura de 8 mm D = 1.200 mm - para passagem de lâmina d'água - posicionamento</v>
          </cell>
          <cell r="C3538" t="str">
            <v>m</v>
          </cell>
          <cell r="D3538">
            <v>2582.9</v>
          </cell>
        </row>
        <row r="3539">
          <cell r="A3539" t="str">
            <v>2306638</v>
          </cell>
          <cell r="B3539" t="str">
            <v>Camisa metálica com espessura de 8 mm D = 700 mm - cravada com martelo vibratório - sem escavação - cravação</v>
          </cell>
          <cell r="C3539" t="str">
            <v>m</v>
          </cell>
          <cell r="D3539">
            <v>1808.05</v>
          </cell>
        </row>
        <row r="3540">
          <cell r="A3540" t="str">
            <v>2306665</v>
          </cell>
          <cell r="B3540" t="str">
            <v>Camisa metálica com espessura de 8 mm D = 700 mm - para passagem de lâmina d'água - posicionamento</v>
          </cell>
          <cell r="C3540" t="str">
            <v>m</v>
          </cell>
          <cell r="D3540">
            <v>1600.75</v>
          </cell>
        </row>
        <row r="3541">
          <cell r="A3541" t="str">
            <v>2306639</v>
          </cell>
          <cell r="B3541" t="str">
            <v>Camisa metálica com espessura de 8 mm D = 800 mm - cravada com martelo vibratório - sem escavação - cravação</v>
          </cell>
          <cell r="C3541" t="str">
            <v>m</v>
          </cell>
          <cell r="D3541">
            <v>2164.84</v>
          </cell>
        </row>
        <row r="3542">
          <cell r="A3542" t="str">
            <v>2306666</v>
          </cell>
          <cell r="B3542" t="str">
            <v>Camisa metálica com espessura de 8 mm D = 800 mm - para passagem de lâmina d'água - posicionamento</v>
          </cell>
          <cell r="C3542" t="str">
            <v>m</v>
          </cell>
          <cell r="D3542">
            <v>1951.45</v>
          </cell>
        </row>
        <row r="3543">
          <cell r="A3543" t="str">
            <v>2306640</v>
          </cell>
          <cell r="B3543" t="str">
            <v>Camisa metálica com espessura de 8 mm D = 900 mm - cravada com martelo vibratório - sem escavação - cravação</v>
          </cell>
          <cell r="C3543" t="str">
            <v>m</v>
          </cell>
          <cell r="D3543">
            <v>2191.36</v>
          </cell>
        </row>
        <row r="3544">
          <cell r="A3544" t="str">
            <v>2306667</v>
          </cell>
          <cell r="B3544" t="str">
            <v>Camisa metálica com espessura de 8 mm D = 900 mm - para passagem de lâmina d'água - posicionamento</v>
          </cell>
          <cell r="C3544" t="str">
            <v>m</v>
          </cell>
          <cell r="D3544">
            <v>1971.51</v>
          </cell>
        </row>
        <row r="3545">
          <cell r="A3545" t="str">
            <v>2306645</v>
          </cell>
          <cell r="B3545" t="str">
            <v>Camisa metálica com espessura de 9,5 mm D = 1.000 mm - cravada com martelo vibratório - sem escavação - cravação</v>
          </cell>
          <cell r="C3545" t="str">
            <v>m</v>
          </cell>
          <cell r="D3545">
            <v>3313</v>
          </cell>
        </row>
        <row r="3546">
          <cell r="A3546" t="str">
            <v>2306672</v>
          </cell>
          <cell r="B3546" t="str">
            <v>Camisa metálica com espessura de 9,5 mm D = 1.000 mm - para passagem de lâmina d'água - posicionamento</v>
          </cell>
          <cell r="C3546" t="str">
            <v>m</v>
          </cell>
          <cell r="D3546">
            <v>3086.27</v>
          </cell>
        </row>
        <row r="3547">
          <cell r="A3547" t="str">
            <v>2306646</v>
          </cell>
          <cell r="B3547" t="str">
            <v>Camisa metálica com espessura de 9,5 mm D = 1.100 mm - cravada com martelo vibratório - sem escavação - cravação</v>
          </cell>
          <cell r="C3547" t="str">
            <v>m</v>
          </cell>
          <cell r="D3547">
            <v>3348.8</v>
          </cell>
        </row>
        <row r="3548">
          <cell r="A3548" t="str">
            <v>2306673</v>
          </cell>
          <cell r="B3548" t="str">
            <v>Camisa metálica com espessura de 9,5 mm D = 1.100 mm - para passagem de lâmina d'água - posicionamento</v>
          </cell>
          <cell r="C3548" t="str">
            <v>m</v>
          </cell>
          <cell r="D3548">
            <v>3114.76</v>
          </cell>
        </row>
        <row r="3549">
          <cell r="A3549" t="str">
            <v>2306647</v>
          </cell>
          <cell r="B3549" t="str">
            <v>Camisa metálica com espessura de 9,5 mm D = 1.200 mm - cravada com martelo vibratório - sem escavação - cravação</v>
          </cell>
          <cell r="C3549" t="str">
            <v>m</v>
          </cell>
          <cell r="D3549">
            <v>3384.37</v>
          </cell>
        </row>
        <row r="3550">
          <cell r="A3550" t="str">
            <v>2306674</v>
          </cell>
          <cell r="B3550" t="str">
            <v>Camisa metálica com espessura de 9,5 mm D = 1.200 mm - para passagem de lâmina d'água - posicionamento</v>
          </cell>
          <cell r="C3550" t="str">
            <v>m</v>
          </cell>
          <cell r="D3550">
            <v>3142.53</v>
          </cell>
        </row>
        <row r="3551">
          <cell r="A3551" t="str">
            <v>2306648</v>
          </cell>
          <cell r="B3551" t="str">
            <v>Camisa metálica com espessura de 9,5 mm D = 1.300 mm - cravada com martelo vibratório - sem escavação - cravação</v>
          </cell>
          <cell r="C3551" t="str">
            <v>m</v>
          </cell>
          <cell r="D3551">
            <v>4730.93</v>
          </cell>
        </row>
        <row r="3552">
          <cell r="A3552" t="str">
            <v>2306675</v>
          </cell>
          <cell r="B3552" t="str">
            <v>Camisa metálica com espessura de 9,5 mm D = 1.300 mm - para passagem de lâmina d'água - posicionamento</v>
          </cell>
          <cell r="C3552" t="str">
            <v>m</v>
          </cell>
          <cell r="D3552">
            <v>4480.75</v>
          </cell>
        </row>
        <row r="3553">
          <cell r="A3553" t="str">
            <v>2306649</v>
          </cell>
          <cell r="B3553" t="str">
            <v>Camisa metálica com espessura de 9,5 mm D = 1.400 mm - cravada com martelo vibratório - sem escavação - cravação</v>
          </cell>
          <cell r="C3553" t="str">
            <v>m</v>
          </cell>
          <cell r="D3553">
            <v>4768.57</v>
          </cell>
        </row>
        <row r="3554">
          <cell r="A3554" t="str">
            <v>2306676</v>
          </cell>
          <cell r="B3554" t="str">
            <v>Camisa metálica com espessura de 9,5 mm D = 1.400 mm - para passagem de lâmina d'água - posicionamento</v>
          </cell>
          <cell r="C3554" t="str">
            <v>m</v>
          </cell>
          <cell r="D3554">
            <v>4509.45</v>
          </cell>
        </row>
        <row r="3555">
          <cell r="A3555" t="str">
            <v>2306650</v>
          </cell>
          <cell r="B3555" t="str">
            <v>Camisa metálica com espessura de 9,5 mm D = 1.500 mm - cravada com martelo vibratório - sem escavação - cravação</v>
          </cell>
          <cell r="C3555" t="str">
            <v>m</v>
          </cell>
          <cell r="D3555">
            <v>4806.04</v>
          </cell>
        </row>
        <row r="3556">
          <cell r="A3556" t="str">
            <v>2306677</v>
          </cell>
          <cell r="B3556" t="str">
            <v>Camisa metálica com espessura de 9,5 mm D = 1.500 mm - para passagem de lâmina d'água - posicionamento</v>
          </cell>
          <cell r="C3556" t="str">
            <v>m</v>
          </cell>
          <cell r="D3556">
            <v>4537.32</v>
          </cell>
        </row>
        <row r="3557">
          <cell r="A3557" t="str">
            <v>2306644</v>
          </cell>
          <cell r="B3557" t="str">
            <v>Camisa metálica com espessura de 9,5 mm D = 900 mm - cravada com martelo vibratório - sem escavação - cravação</v>
          </cell>
          <cell r="C3557" t="str">
            <v>m</v>
          </cell>
          <cell r="D3557">
            <v>2623.21</v>
          </cell>
        </row>
        <row r="3558">
          <cell r="A3558" t="str">
            <v>2306671</v>
          </cell>
          <cell r="B3558" t="str">
            <v>Camisa metálica com espessura de 9,5 mm D = 900 mm - para passagem de lâmina d'água - posicionamento</v>
          </cell>
          <cell r="C3558" t="str">
            <v>m</v>
          </cell>
          <cell r="D3558">
            <v>2403.35</v>
          </cell>
        </row>
        <row r="3559">
          <cell r="A3559" t="str">
            <v>2306141</v>
          </cell>
          <cell r="B3559" t="str">
            <v>Coluna de brita D = 50 cm executada com perfuratriz tipo bottom feed - brita comercial - confecção e cravação</v>
          </cell>
          <cell r="C3559" t="str">
            <v>m</v>
          </cell>
          <cell r="D3559">
            <v>73.37</v>
          </cell>
        </row>
        <row r="3560">
          <cell r="A3560" t="str">
            <v>2306145</v>
          </cell>
          <cell r="B3560" t="str">
            <v>Coluna de brita D = 50 cm executada com perfuratriz tipo bottom feed - brita produzida - confecção e cravação</v>
          </cell>
          <cell r="C3560" t="str">
            <v>m</v>
          </cell>
          <cell r="D3560">
            <v>53.61</v>
          </cell>
        </row>
        <row r="3561">
          <cell r="A3561" t="str">
            <v>2306142</v>
          </cell>
          <cell r="B3561" t="str">
            <v>Coluna de brita D = 60 cm executada com perfuratriz tipo bottom feed - brita comercial - confecção e cravação</v>
          </cell>
          <cell r="C3561" t="str">
            <v>m</v>
          </cell>
          <cell r="D3561">
            <v>91.21</v>
          </cell>
        </row>
        <row r="3562">
          <cell r="A3562" t="str">
            <v>2306146</v>
          </cell>
          <cell r="B3562" t="str">
            <v>Coluna de brita D = 60 cm executada com perfuratriz tipo bottom feed - brita produzida - confecção e cravação</v>
          </cell>
          <cell r="C3562" t="str">
            <v>m</v>
          </cell>
          <cell r="D3562">
            <v>62.75</v>
          </cell>
        </row>
        <row r="3563">
          <cell r="A3563" t="str">
            <v>2306143</v>
          </cell>
          <cell r="B3563" t="str">
            <v>Coluna de brita D = 70 cm executada com perfuratriz tipo bottom feed - brita comercial - confecção e cravação</v>
          </cell>
          <cell r="C3563" t="str">
            <v>m</v>
          </cell>
          <cell r="D3563">
            <v>111.98</v>
          </cell>
        </row>
        <row r="3564">
          <cell r="A3564" t="str">
            <v>2306147</v>
          </cell>
          <cell r="B3564" t="str">
            <v>Coluna de brita D = 70 cm executada com perfuratriz tipo bottom feed - brita produzida - confecção e cravação</v>
          </cell>
          <cell r="C3564" t="str">
            <v>m</v>
          </cell>
          <cell r="D3564">
            <v>73.25</v>
          </cell>
        </row>
        <row r="3565">
          <cell r="A3565" t="str">
            <v>2306144</v>
          </cell>
          <cell r="B3565" t="str">
            <v>Coluna de brita D = 80 cm executada com perfuratriz tipo bottom feed - brita comercial - confecção e cravação</v>
          </cell>
          <cell r="C3565" t="str">
            <v>m</v>
          </cell>
          <cell r="D3565">
            <v>136.58000000000001</v>
          </cell>
        </row>
        <row r="3566">
          <cell r="A3566" t="str">
            <v>2306148</v>
          </cell>
          <cell r="B3566" t="str">
            <v>Coluna de brita D = 80 cm executada com perfuratriz tipo bottom feed - brita produzida - confecção e cravação</v>
          </cell>
          <cell r="C3566" t="str">
            <v>m</v>
          </cell>
          <cell r="D3566">
            <v>85.99</v>
          </cell>
        </row>
        <row r="3567">
          <cell r="A3567" t="str">
            <v>2306624</v>
          </cell>
          <cell r="B3567" t="str">
            <v>Confecção de camisa metálica em aço ASTM A36 com espessura de 12,5 mm - D = 1.400 mm</v>
          </cell>
          <cell r="C3567" t="str">
            <v>m</v>
          </cell>
          <cell r="D3567">
            <v>6140.32</v>
          </cell>
        </row>
        <row r="3568">
          <cell r="A3568" t="str">
            <v>2306625</v>
          </cell>
          <cell r="B3568" t="str">
            <v>Confecção de camisa metálica em aço ASTM A36 com espessura de 12,5 mm - D = 1.500 mm</v>
          </cell>
          <cell r="C3568" t="str">
            <v>m</v>
          </cell>
          <cell r="D3568">
            <v>6187.36</v>
          </cell>
        </row>
        <row r="3569">
          <cell r="A3569" t="str">
            <v>2306626</v>
          </cell>
          <cell r="B3569" t="str">
            <v>Confecção de camisa metálica em aço ASTM A36 com espessura de 12,5 mm - D = 1.600 mm</v>
          </cell>
          <cell r="C3569" t="str">
            <v>m</v>
          </cell>
          <cell r="D3569">
            <v>6235.93</v>
          </cell>
        </row>
        <row r="3570">
          <cell r="A3570" t="str">
            <v>2306627</v>
          </cell>
          <cell r="B3570" t="str">
            <v>Confecção de camisa metálica em aço ASTM A36 com espessura de 12,5 mm - D = 1.700 mm</v>
          </cell>
          <cell r="C3570" t="str">
            <v>m</v>
          </cell>
          <cell r="D3570">
            <v>6282.97</v>
          </cell>
        </row>
        <row r="3571">
          <cell r="A3571" t="str">
            <v>2306628</v>
          </cell>
          <cell r="B3571" t="str">
            <v>Confecção de camisa metálica em aço ASTM A36 com espessura de 12,5 mm - D = 1.800 mm</v>
          </cell>
          <cell r="C3571" t="str">
            <v>m</v>
          </cell>
          <cell r="D3571">
            <v>6330.07</v>
          </cell>
        </row>
        <row r="3572">
          <cell r="A3572" t="str">
            <v>2306629</v>
          </cell>
          <cell r="B3572" t="str">
            <v>Confecção de camisa metálica em aço ASTM A36 com espessura de 16 mm - D = 1.500 mm</v>
          </cell>
          <cell r="C3572" t="str">
            <v>m</v>
          </cell>
          <cell r="D3572">
            <v>8816.69</v>
          </cell>
        </row>
        <row r="3573">
          <cell r="A3573" t="str">
            <v>2306630</v>
          </cell>
          <cell r="B3573" t="str">
            <v>Confecção de camisa metálica em aço ASTM A36 com espessura de 16 mm - D = 1.600 mm</v>
          </cell>
          <cell r="C3573" t="str">
            <v>m</v>
          </cell>
          <cell r="D3573">
            <v>8922.2199999999993</v>
          </cell>
        </row>
        <row r="3574">
          <cell r="A3574" t="str">
            <v>2306631</v>
          </cell>
          <cell r="B3574" t="str">
            <v>Confecção de camisa metálica em aço ASTM A36 com espessura de 16 mm - D = 1.700 mm</v>
          </cell>
          <cell r="C3574" t="str">
            <v>m</v>
          </cell>
          <cell r="D3574">
            <v>9024.43</v>
          </cell>
        </row>
        <row r="3575">
          <cell r="A3575" t="str">
            <v>2306632</v>
          </cell>
          <cell r="B3575" t="str">
            <v>Confecção de camisa metálica em aço ASTM A36 com espessura de 16 mm - D = 1.800 mm</v>
          </cell>
          <cell r="C3575" t="str">
            <v>m</v>
          </cell>
          <cell r="D3575">
            <v>9129.9599999999991</v>
          </cell>
        </row>
        <row r="3576">
          <cell r="A3576" t="str">
            <v>2306610</v>
          </cell>
          <cell r="B3576" t="str">
            <v>Confecção de camisa metálica em aço ASTM A36 com espessura de 6,3 mm - D = 1.000 mm</v>
          </cell>
          <cell r="C3576" t="str">
            <v>m</v>
          </cell>
          <cell r="D3576">
            <v>1945.57</v>
          </cell>
        </row>
        <row r="3577">
          <cell r="A3577" t="str">
            <v>2306604</v>
          </cell>
          <cell r="B3577" t="str">
            <v>Confecção de camisa metálica em aço ASTM A36 com espessura de 6,3 mm - D = 400 mm</v>
          </cell>
          <cell r="C3577" t="str">
            <v>m</v>
          </cell>
          <cell r="D3577">
            <v>713.51</v>
          </cell>
        </row>
        <row r="3578">
          <cell r="A3578" t="str">
            <v>2306605</v>
          </cell>
          <cell r="B3578" t="str">
            <v>Confecção de camisa metálica em aço ASTM A36 com espessura de 6,3 mm - D = 500 mm</v>
          </cell>
          <cell r="C3578" t="str">
            <v>m</v>
          </cell>
          <cell r="D3578">
            <v>891.15</v>
          </cell>
        </row>
        <row r="3579">
          <cell r="A3579" t="str">
            <v>2306606</v>
          </cell>
          <cell r="B3579" t="str">
            <v>Confecção de camisa metálica em aço ASTM A36 com espessura de 6,3 mm - D = 600 mm</v>
          </cell>
          <cell r="C3579" t="str">
            <v>m</v>
          </cell>
          <cell r="D3579">
            <v>1027.3800000000001</v>
          </cell>
        </row>
        <row r="3580">
          <cell r="A3580" t="str">
            <v>2306607</v>
          </cell>
          <cell r="B3580" t="str">
            <v>Confecção de camisa metálica em aço ASTM A36 com espessura de 6,3 mm - D = 700 mm</v>
          </cell>
          <cell r="C3580" t="str">
            <v>m</v>
          </cell>
          <cell r="D3580">
            <v>1213.67</v>
          </cell>
        </row>
        <row r="3581">
          <cell r="A3581" t="str">
            <v>2306608</v>
          </cell>
          <cell r="B3581" t="str">
            <v>Confecção de camisa metálica em aço ASTM A36 com espessura de 6,3 mm - D = 800 mm</v>
          </cell>
          <cell r="C3581" t="str">
            <v>m</v>
          </cell>
          <cell r="D3581">
            <v>1486.47</v>
          </cell>
        </row>
        <row r="3582">
          <cell r="A3582" t="str">
            <v>2306609</v>
          </cell>
          <cell r="B3582" t="str">
            <v>Confecção de camisa metálica em aço ASTM A36 com espessura de 6,3 mm - D = 900 mm</v>
          </cell>
          <cell r="C3582" t="str">
            <v>m</v>
          </cell>
          <cell r="D3582">
            <v>1498.96</v>
          </cell>
        </row>
        <row r="3583">
          <cell r="A3583" t="str">
            <v>2306614</v>
          </cell>
          <cell r="B3583" t="str">
            <v>Confecção de camisa metálica em aço ASTM A36 com espessura de 8 mm - D = 1.000 mm</v>
          </cell>
          <cell r="C3583" t="str">
            <v>m</v>
          </cell>
          <cell r="D3583">
            <v>2515.6</v>
          </cell>
        </row>
        <row r="3584">
          <cell r="A3584" t="str">
            <v>2306615</v>
          </cell>
          <cell r="B3584" t="str">
            <v>Confecção de camisa metálica em aço ASTM A36 com espessura de 8 mm - D = 1.100 mm</v>
          </cell>
          <cell r="C3584" t="str">
            <v>m</v>
          </cell>
          <cell r="D3584">
            <v>2534.4</v>
          </cell>
        </row>
        <row r="3585">
          <cell r="A3585" t="str">
            <v>2306616</v>
          </cell>
          <cell r="B3585" t="str">
            <v>Confecção de camisa metálica em aço ASTM A36 com espessura de 8 mm - D = 1.200 mm</v>
          </cell>
          <cell r="C3585" t="str">
            <v>m</v>
          </cell>
          <cell r="D3585">
            <v>2552.85</v>
          </cell>
        </row>
        <row r="3586">
          <cell r="A3586" t="str">
            <v>2306611</v>
          </cell>
          <cell r="B3586" t="str">
            <v>Confecção de camisa metálica em aço ASTM A36 com espessura de 8 mm - D = 700 mm</v>
          </cell>
          <cell r="C3586" t="str">
            <v>m</v>
          </cell>
          <cell r="D3586">
            <v>1577.11</v>
          </cell>
        </row>
        <row r="3587">
          <cell r="A3587" t="str">
            <v>2306612</v>
          </cell>
          <cell r="B3587" t="str">
            <v>Confecção de camisa metálica em aço ASTM A36 com espessura de 8 mm - D = 800 mm</v>
          </cell>
          <cell r="C3587" t="str">
            <v>m</v>
          </cell>
          <cell r="D3587">
            <v>1926.61</v>
          </cell>
        </row>
        <row r="3588">
          <cell r="A3588" t="str">
            <v>2306613</v>
          </cell>
          <cell r="B3588" t="str">
            <v>Confecção de camisa metálica em aço ASTM A36 com espessura de 8 mm - D = 900 mm</v>
          </cell>
          <cell r="C3588" t="str">
            <v>m</v>
          </cell>
          <cell r="D3588">
            <v>1945.41</v>
          </cell>
        </row>
        <row r="3589">
          <cell r="A3589" t="str">
            <v>2306618</v>
          </cell>
          <cell r="B3589" t="str">
            <v>Confecção de camisa metálica em aço ASTM A36 com espessura de 9,5 mm - D = 1.000 mm</v>
          </cell>
          <cell r="C3589" t="str">
            <v>m</v>
          </cell>
          <cell r="D3589">
            <v>3057.09</v>
          </cell>
        </row>
        <row r="3590">
          <cell r="A3590" t="str">
            <v>2306619</v>
          </cell>
          <cell r="B3590" t="str">
            <v>Confecção de camisa metálica em aço ASTM A36 com espessura de 9,5 mm - D = 1.100 mm</v>
          </cell>
          <cell r="C3590" t="str">
            <v>m</v>
          </cell>
          <cell r="D3590">
            <v>3084.07</v>
          </cell>
        </row>
        <row r="3591">
          <cell r="A3591" t="str">
            <v>2306620</v>
          </cell>
          <cell r="B3591" t="str">
            <v>Confecção de camisa metálica em aço ASTM A36 com espessura de 9,5 mm - D = 1.200 mm</v>
          </cell>
          <cell r="C3591" t="str">
            <v>m</v>
          </cell>
          <cell r="D3591">
            <v>3110.31</v>
          </cell>
        </row>
        <row r="3592">
          <cell r="A3592" t="str">
            <v>2306621</v>
          </cell>
          <cell r="B3592" t="str">
            <v>Confecção de camisa metálica em aço ASTM A36 com espessura de 9,5 mm - D = 1.300 mm</v>
          </cell>
          <cell r="C3592" t="str">
            <v>m</v>
          </cell>
          <cell r="D3592">
            <v>4446.95</v>
          </cell>
        </row>
        <row r="3593">
          <cell r="A3593" t="str">
            <v>2306622</v>
          </cell>
          <cell r="B3593" t="str">
            <v>Confecção de camisa metálica em aço ASTM A36 com espessura de 9,5 mm - D = 1.400 mm</v>
          </cell>
          <cell r="C3593" t="str">
            <v>m</v>
          </cell>
          <cell r="D3593">
            <v>4473.99</v>
          </cell>
        </row>
        <row r="3594">
          <cell r="A3594" t="str">
            <v>2306623</v>
          </cell>
          <cell r="B3594" t="str">
            <v>Confecção de camisa metálica em aço ASTM A36 com espessura de 9,5 mm - D = 1.500 mm</v>
          </cell>
          <cell r="C3594" t="str">
            <v>m</v>
          </cell>
          <cell r="D3594">
            <v>4500.17</v>
          </cell>
        </row>
        <row r="3595">
          <cell r="A3595" t="str">
            <v>2306617</v>
          </cell>
          <cell r="B3595" t="str">
            <v>Confecção de camisa metálica em aço ASTM A36 com espessura de 9,5 mm - D = 900 mm</v>
          </cell>
          <cell r="C3595" t="str">
            <v>m</v>
          </cell>
          <cell r="D3595">
            <v>2375.62</v>
          </cell>
        </row>
        <row r="3596">
          <cell r="A3596" t="str">
            <v>2306014</v>
          </cell>
          <cell r="B3596" t="str">
            <v>Contraventamento de grupo de estacas submersas em aço ASTM A36 - confecção e instalação</v>
          </cell>
          <cell r="C3596" t="str">
            <v>kg</v>
          </cell>
          <cell r="D3596">
            <v>13.16</v>
          </cell>
        </row>
        <row r="3597">
          <cell r="A3597" t="str">
            <v>2306700</v>
          </cell>
          <cell r="B3597" t="str">
            <v>Escavação com perfuratriz tipo Wirth em rocha com média dureza e média abrasão - resistência à compressão menor que 80 MPa - D = 1.000 mm</v>
          </cell>
          <cell r="C3597" t="str">
            <v>m</v>
          </cell>
          <cell r="D3597">
            <v>2120.4699999999998</v>
          </cell>
        </row>
        <row r="3598">
          <cell r="A3598" t="str">
            <v>2306703</v>
          </cell>
          <cell r="B3598" t="str">
            <v>Escavação com perfuratriz tipo Wirth em rocha com média dureza e média abrasão - resistência à compressão menor que 80 MPa - D = 1.100 mm</v>
          </cell>
          <cell r="C3598" t="str">
            <v>m</v>
          </cell>
          <cell r="D3598">
            <v>2195.9699999999998</v>
          </cell>
        </row>
        <row r="3599">
          <cell r="A3599" t="str">
            <v>2306706</v>
          </cell>
          <cell r="B3599" t="str">
            <v>Escavação com perfuratriz tipo Wirth em rocha com média dureza e média abrasão - resistência à compressão menor que 80 MPa - D = 1.200 mm</v>
          </cell>
          <cell r="C3599" t="str">
            <v>m</v>
          </cell>
          <cell r="D3599">
            <v>2312.06</v>
          </cell>
        </row>
        <row r="3600">
          <cell r="A3600" t="str">
            <v>2306709</v>
          </cell>
          <cell r="B3600" t="str">
            <v>Escavação com perfuratriz tipo Wirth em rocha com média dureza e média abrasão - resistência à compressão menor que 80 MPa - D = 1.300 mm</v>
          </cell>
          <cell r="C3600" t="str">
            <v>m</v>
          </cell>
          <cell r="D3600">
            <v>2489.96</v>
          </cell>
        </row>
        <row r="3601">
          <cell r="A3601" t="str">
            <v>2306712</v>
          </cell>
          <cell r="B3601" t="str">
            <v>Escavação com perfuratriz tipo Wirth em rocha com média dureza e média abrasão - resistência à compressão menor que 80 MPa - D = 1.400 mm</v>
          </cell>
          <cell r="C3601" t="str">
            <v>m</v>
          </cell>
          <cell r="D3601">
            <v>2576.23</v>
          </cell>
        </row>
        <row r="3602">
          <cell r="A3602" t="str">
            <v>2306715</v>
          </cell>
          <cell r="B3602" t="str">
            <v>Escavação com perfuratriz tipo Wirth em rocha com média dureza e média abrasão - resistência à compressão menor que 80 MPa - D = 1.500 mm</v>
          </cell>
          <cell r="C3602" t="str">
            <v>m</v>
          </cell>
          <cell r="D3602">
            <v>2689.92</v>
          </cell>
        </row>
        <row r="3603">
          <cell r="A3603" t="str">
            <v>2306718</v>
          </cell>
          <cell r="B3603" t="str">
            <v>Escavação com perfuratriz tipo Wirth em rocha com média dureza e média abrasão - resistência à compressão menor que 80 MPa - D = 1.600 mm</v>
          </cell>
          <cell r="C3603" t="str">
            <v>m</v>
          </cell>
          <cell r="D3603">
            <v>2862.54</v>
          </cell>
        </row>
        <row r="3604">
          <cell r="A3604" t="str">
            <v>2306721</v>
          </cell>
          <cell r="B3604" t="str">
            <v>Escavação com perfuratriz tipo Wirth em rocha com média dureza e média abrasão - resistência à compressão menor que 80 MPa - D = 1.700 mm</v>
          </cell>
          <cell r="C3604" t="str">
            <v>m</v>
          </cell>
          <cell r="D3604">
            <v>2944.06</v>
          </cell>
        </row>
        <row r="3605">
          <cell r="A3605" t="str">
            <v>2306724</v>
          </cell>
          <cell r="B3605" t="str">
            <v>Escavação com perfuratriz tipo Wirth em rocha com média dureza e média abrasão - resistência à compressão menor que 80 MPa - D = 1.800 mm</v>
          </cell>
          <cell r="C3605" t="str">
            <v>m</v>
          </cell>
          <cell r="D3605">
            <v>3100.14</v>
          </cell>
        </row>
        <row r="3606">
          <cell r="A3606" t="str">
            <v>2306688</v>
          </cell>
          <cell r="B3606" t="str">
            <v>Escavação com perfuratriz tipo Wirth em rocha com média dureza e média abrasão - resistência à compressão menor que 80 MPa - D = 600 mm</v>
          </cell>
          <cell r="C3606" t="str">
            <v>m</v>
          </cell>
          <cell r="D3606">
            <v>1685.18</v>
          </cell>
        </row>
        <row r="3607">
          <cell r="A3607" t="str">
            <v>2306691</v>
          </cell>
          <cell r="B3607" t="str">
            <v>Escavação com perfuratriz tipo Wirth em rocha com média dureza e média abrasão - resistência à compressão menor que 80 MPa - D = 700 mm</v>
          </cell>
          <cell r="C3607" t="str">
            <v>m</v>
          </cell>
          <cell r="D3607">
            <v>1777.98</v>
          </cell>
        </row>
        <row r="3608">
          <cell r="A3608" t="str">
            <v>2306694</v>
          </cell>
          <cell r="B3608" t="str">
            <v>Escavação com perfuratriz tipo Wirth em rocha com média dureza e média abrasão - resistência à compressão menor que 80 MPa - D = 800 mm</v>
          </cell>
          <cell r="C3608" t="str">
            <v>m</v>
          </cell>
          <cell r="D3608">
            <v>1904.7</v>
          </cell>
        </row>
        <row r="3609">
          <cell r="A3609" t="str">
            <v>2306697</v>
          </cell>
          <cell r="B3609" t="str">
            <v>Escavação com perfuratriz tipo Wirth em rocha com média dureza e média abrasão - resistência à compressão menor que 80 MPa - D = 900 mm</v>
          </cell>
          <cell r="C3609" t="str">
            <v>m</v>
          </cell>
          <cell r="D3609">
            <v>1992.43</v>
          </cell>
        </row>
        <row r="3610">
          <cell r="A3610" t="str">
            <v>2306701</v>
          </cell>
          <cell r="B3610" t="str">
            <v>Escavação com perfuratriz tipo Wirth em rocha de alta dureza e alta abrasão - resistência à compressão acima de 80 MPa - D = 1.000 mm</v>
          </cell>
          <cell r="C3610" t="str">
            <v>m</v>
          </cell>
          <cell r="D3610">
            <v>4031.45</v>
          </cell>
        </row>
        <row r="3611">
          <cell r="A3611" t="str">
            <v>2306704</v>
          </cell>
          <cell r="B3611" t="str">
            <v>Escavação com perfuratriz tipo Wirth em rocha de alta dureza e alta abrasão - resistência à compressão acima de 80 MPa - D = 1.100 mm</v>
          </cell>
          <cell r="C3611" t="str">
            <v>m</v>
          </cell>
          <cell r="D3611">
            <v>4277.99</v>
          </cell>
        </row>
        <row r="3612">
          <cell r="A3612" t="str">
            <v>2306707</v>
          </cell>
          <cell r="B3612" t="str">
            <v>Escavação com perfuratriz tipo Wirth em rocha de alta dureza e alta abrasão - resistência à compressão acima de 80 MPa - D = 1.200 mm</v>
          </cell>
          <cell r="C3612" t="str">
            <v>m</v>
          </cell>
          <cell r="D3612">
            <v>4446.34</v>
          </cell>
        </row>
        <row r="3613">
          <cell r="A3613" t="str">
            <v>2306710</v>
          </cell>
          <cell r="B3613" t="str">
            <v>Escavação com perfuratriz tipo Wirth em rocha de alta dureza e alta abrasão - resistência à compressão acima de 80 MPa - D = 1.300 mm</v>
          </cell>
          <cell r="C3613" t="str">
            <v>m</v>
          </cell>
          <cell r="D3613">
            <v>4668.55</v>
          </cell>
        </row>
        <row r="3614">
          <cell r="A3614" t="str">
            <v>2306713</v>
          </cell>
          <cell r="B3614" t="str">
            <v>Escavação com perfuratriz tipo Wirth em rocha de alta dureza e alta abrasão - resistência à compressão acima de 80 MPa - D = 1.400 mm</v>
          </cell>
          <cell r="C3614" t="str">
            <v>m</v>
          </cell>
          <cell r="D3614">
            <v>4792.3</v>
          </cell>
        </row>
        <row r="3615">
          <cell r="A3615" t="str">
            <v>2306716</v>
          </cell>
          <cell r="B3615" t="str">
            <v>Escavação com perfuratriz tipo Wirth em rocha de alta dureza e alta abrasão - resistência à compressão acima de 80 MPa - D = 1.500 mm</v>
          </cell>
          <cell r="C3615" t="str">
            <v>m</v>
          </cell>
          <cell r="D3615">
            <v>5068.22</v>
          </cell>
        </row>
        <row r="3616">
          <cell r="A3616" t="str">
            <v>2306719</v>
          </cell>
          <cell r="B3616" t="str">
            <v>Escavação com perfuratriz tipo Wirth em rocha de alta dureza e alta abrasão - resistência à compressão acima de 80 MPa - D = 1.600 mm</v>
          </cell>
          <cell r="C3616" t="str">
            <v>m</v>
          </cell>
          <cell r="D3616">
            <v>5507.94</v>
          </cell>
        </row>
        <row r="3617">
          <cell r="A3617" t="str">
            <v>2306722</v>
          </cell>
          <cell r="B3617" t="str">
            <v>Escavação com perfuratriz tipo Wirth em rocha de alta dureza e alta abrasão - resistência à compressão acima de 80 MPa - D = 1.700 mm</v>
          </cell>
          <cell r="C3617" t="str">
            <v>m</v>
          </cell>
          <cell r="D3617">
            <v>5751.82</v>
          </cell>
        </row>
        <row r="3618">
          <cell r="A3618" t="str">
            <v>2306725</v>
          </cell>
          <cell r="B3618" t="str">
            <v>Escavação com perfuratriz tipo Wirth em rocha de alta dureza e alta abrasão - resistência à compressão acima de 80 MPa - D = 1.800 mm</v>
          </cell>
          <cell r="C3618" t="str">
            <v>m</v>
          </cell>
          <cell r="D3618">
            <v>6025.05</v>
          </cell>
        </row>
        <row r="3619">
          <cell r="A3619" t="str">
            <v>2306689</v>
          </cell>
          <cell r="B3619" t="str">
            <v>Escavação com perfuratriz tipo Wirth em rocha de alta dureza e alta abrasão - resistência à compressão acima de 80 MPa - D = 600 mm</v>
          </cell>
          <cell r="C3619" t="str">
            <v>m</v>
          </cell>
          <cell r="D3619">
            <v>3192.59</v>
          </cell>
        </row>
        <row r="3620">
          <cell r="A3620" t="str">
            <v>2306692</v>
          </cell>
          <cell r="B3620" t="str">
            <v>Escavação com perfuratriz tipo Wirth em rocha de alta dureza e alta abrasão - resistência à compressão acima de 80 MPa - D = 700 mm</v>
          </cell>
          <cell r="C3620" t="str">
            <v>m</v>
          </cell>
          <cell r="D3620">
            <v>3360.66</v>
          </cell>
        </row>
        <row r="3621">
          <cell r="A3621" t="str">
            <v>2306695</v>
          </cell>
          <cell r="B3621" t="str">
            <v>Escavação com perfuratriz tipo Wirth em rocha de alta dureza e alta abrasão - resistência à compressão acima de 80 MPa - D = 800 mm</v>
          </cell>
          <cell r="C3621" t="str">
            <v>m</v>
          </cell>
          <cell r="D3621">
            <v>3533.63</v>
          </cell>
        </row>
        <row r="3622">
          <cell r="A3622" t="str">
            <v>2306698</v>
          </cell>
          <cell r="B3622" t="str">
            <v>Escavação com perfuratriz tipo Wirth em rocha de alta dureza e alta abrasão - resistência à compressão acima de 80 MPa - D = 900 mm</v>
          </cell>
          <cell r="C3622" t="str">
            <v>m</v>
          </cell>
          <cell r="D3622">
            <v>3739.02</v>
          </cell>
        </row>
        <row r="3623">
          <cell r="A3623" t="str">
            <v>2306699</v>
          </cell>
          <cell r="B3623" t="str">
            <v>Escavação com perfuratriz tipo Wirth em solo - D = 1.000 mm</v>
          </cell>
          <cell r="C3623" t="str">
            <v>m</v>
          </cell>
          <cell r="D3623">
            <v>328.34</v>
          </cell>
        </row>
        <row r="3624">
          <cell r="A3624" t="str">
            <v>2306702</v>
          </cell>
          <cell r="B3624" t="str">
            <v>Escavação com perfuratriz tipo Wirth em solo - D = 1.100 mm</v>
          </cell>
          <cell r="C3624" t="str">
            <v>m</v>
          </cell>
          <cell r="D3624">
            <v>339.37</v>
          </cell>
        </row>
        <row r="3625">
          <cell r="A3625" t="str">
            <v>2306705</v>
          </cell>
          <cell r="B3625" t="str">
            <v>Escavação com perfuratriz tipo Wirth em solo - D = 1.200 mm</v>
          </cell>
          <cell r="C3625" t="str">
            <v>m</v>
          </cell>
          <cell r="D3625">
            <v>357.39</v>
          </cell>
        </row>
        <row r="3626">
          <cell r="A3626" t="str">
            <v>2306708</v>
          </cell>
          <cell r="B3626" t="str">
            <v>Escavação com perfuratriz tipo Wirth em solo - D = 1.300 mm</v>
          </cell>
          <cell r="C3626" t="str">
            <v>m</v>
          </cell>
          <cell r="D3626">
            <v>370.51</v>
          </cell>
        </row>
        <row r="3627">
          <cell r="A3627" t="str">
            <v>2306711</v>
          </cell>
          <cell r="B3627" t="str">
            <v>Escavação com perfuratriz tipo Wirth em solo - D = 1.400 mm</v>
          </cell>
          <cell r="C3627" t="str">
            <v>m</v>
          </cell>
          <cell r="D3627">
            <v>384.62</v>
          </cell>
        </row>
        <row r="3628">
          <cell r="A3628" t="str">
            <v>2306714</v>
          </cell>
          <cell r="B3628" t="str">
            <v>Escavação com perfuratriz tipo Wirth em solo - D = 1.500 mm</v>
          </cell>
          <cell r="C3628" t="str">
            <v>m</v>
          </cell>
          <cell r="D3628">
            <v>399.86</v>
          </cell>
        </row>
        <row r="3629">
          <cell r="A3629" t="str">
            <v>2306717</v>
          </cell>
          <cell r="B3629" t="str">
            <v>Escavação com perfuratriz tipo Wirth em solo - D = 1.600 mm</v>
          </cell>
          <cell r="C3629" t="str">
            <v>m</v>
          </cell>
          <cell r="D3629">
            <v>417.42</v>
          </cell>
        </row>
        <row r="3630">
          <cell r="A3630" t="str">
            <v>2306720</v>
          </cell>
          <cell r="B3630" t="str">
            <v>Escavação com perfuratriz tipo Wirth em solo - D = 1.700 mm</v>
          </cell>
          <cell r="C3630" t="str">
            <v>m</v>
          </cell>
          <cell r="D3630">
            <v>435.42</v>
          </cell>
        </row>
        <row r="3631">
          <cell r="A3631" t="str">
            <v>2306723</v>
          </cell>
          <cell r="B3631" t="str">
            <v>Escavação com perfuratriz tipo Wirth em solo - D = 1.800 mm</v>
          </cell>
          <cell r="C3631" t="str">
            <v>m</v>
          </cell>
          <cell r="D3631">
            <v>445.02</v>
          </cell>
        </row>
        <row r="3632">
          <cell r="A3632" t="str">
            <v>2306687</v>
          </cell>
          <cell r="B3632" t="str">
            <v>Escavação com perfuratriz tipo Wirth em solo - D = 600 mm</v>
          </cell>
          <cell r="C3632" t="str">
            <v>m</v>
          </cell>
          <cell r="D3632">
            <v>273.33999999999997</v>
          </cell>
        </row>
        <row r="3633">
          <cell r="A3633" t="str">
            <v>2306690</v>
          </cell>
          <cell r="B3633" t="str">
            <v>Escavação com perfuratriz tipo Wirth em solo - D = 700 mm</v>
          </cell>
          <cell r="C3633" t="str">
            <v>m</v>
          </cell>
          <cell r="D3633">
            <v>285.92</v>
          </cell>
        </row>
        <row r="3634">
          <cell r="A3634" t="str">
            <v>2306693</v>
          </cell>
          <cell r="B3634" t="str">
            <v>Escavação com perfuratriz tipo Wirth em solo - D = 800 mm</v>
          </cell>
          <cell r="C3634" t="str">
            <v>m</v>
          </cell>
          <cell r="D3634">
            <v>298.60000000000002</v>
          </cell>
        </row>
        <row r="3635">
          <cell r="A3635" t="str">
            <v>2306696</v>
          </cell>
          <cell r="B3635" t="str">
            <v>Escavação com perfuratriz tipo Wirth em solo - D = 900 mm</v>
          </cell>
          <cell r="C3635" t="str">
            <v>m</v>
          </cell>
          <cell r="D3635">
            <v>312.45999999999998</v>
          </cell>
        </row>
        <row r="3636">
          <cell r="A3636" t="str">
            <v>2306239</v>
          </cell>
          <cell r="B3636" t="str">
            <v>Estaca barrete escavada com uso de fluido estabilizante - confecção</v>
          </cell>
          <cell r="C3636" t="str">
            <v>m³</v>
          </cell>
          <cell r="D3636">
            <v>251.48</v>
          </cell>
        </row>
        <row r="3637">
          <cell r="A3637" t="str">
            <v>2306090</v>
          </cell>
          <cell r="B3637" t="str">
            <v>Estaca broca manual D = 25 cm - confecção</v>
          </cell>
          <cell r="C3637" t="str">
            <v>m</v>
          </cell>
          <cell r="D3637">
            <v>42.46</v>
          </cell>
        </row>
        <row r="3638">
          <cell r="A3638" t="str">
            <v>2306091</v>
          </cell>
          <cell r="B3638" t="str">
            <v>Estaca broca manual D = 30 cm - confecção</v>
          </cell>
          <cell r="C3638" t="str">
            <v>m</v>
          </cell>
          <cell r="D3638">
            <v>56.61</v>
          </cell>
        </row>
        <row r="3639">
          <cell r="A3639" t="str">
            <v>2306072</v>
          </cell>
          <cell r="B3639" t="str">
            <v>Estaca circular tipo estacão escavada com uso de fluido estabilizante - confecção</v>
          </cell>
          <cell r="C3639" t="str">
            <v>m³</v>
          </cell>
          <cell r="D3639">
            <v>794.91</v>
          </cell>
        </row>
        <row r="3640">
          <cell r="A3640" t="str">
            <v>2306133</v>
          </cell>
          <cell r="B3640" t="str">
            <v>Estaca duplo perfil metálico W 250 x 17,9 - com emenda - fornecimento e cravação</v>
          </cell>
          <cell r="C3640" t="str">
            <v>m</v>
          </cell>
          <cell r="D3640">
            <v>481.44</v>
          </cell>
        </row>
        <row r="3641">
          <cell r="A3641" t="str">
            <v>2306114</v>
          </cell>
          <cell r="B3641" t="str">
            <v>Estaca duplo trilho TR 25 - com emenda - fornecimento e cravação</v>
          </cell>
          <cell r="C3641" t="str">
            <v>m</v>
          </cell>
          <cell r="D3641">
            <v>289.56</v>
          </cell>
        </row>
        <row r="3642">
          <cell r="A3642" t="str">
            <v>2306115</v>
          </cell>
          <cell r="B3642" t="str">
            <v>Estaca duplo trilho TR 37 - com emenda - fornecimento e cravação</v>
          </cell>
          <cell r="C3642" t="str">
            <v>m</v>
          </cell>
          <cell r="D3642">
            <v>421.49</v>
          </cell>
        </row>
        <row r="3643">
          <cell r="A3643" t="str">
            <v>2306116</v>
          </cell>
          <cell r="B3643" t="str">
            <v>Estaca duplo trilho TR 45 - com emenda - fornecimento e cravação</v>
          </cell>
          <cell r="C3643" t="str">
            <v>m</v>
          </cell>
          <cell r="D3643">
            <v>502.11</v>
          </cell>
        </row>
        <row r="3644">
          <cell r="A3644" t="str">
            <v>2306118</v>
          </cell>
          <cell r="B3644" t="str">
            <v>Estaca duplo trilho TR 57 - com emenda - fornecimento e cravação</v>
          </cell>
          <cell r="C3644" t="str">
            <v>m</v>
          </cell>
          <cell r="D3644">
            <v>630.78</v>
          </cell>
        </row>
        <row r="3645">
          <cell r="A3645" t="str">
            <v>2306122</v>
          </cell>
          <cell r="B3645" t="str">
            <v>Estaca duplo trilho TR 68 - com emenda - fornecimento e cravação</v>
          </cell>
          <cell r="C3645" t="str">
            <v>m</v>
          </cell>
          <cell r="D3645">
            <v>747.2</v>
          </cell>
        </row>
        <row r="3646">
          <cell r="A3646" t="str">
            <v>2306078</v>
          </cell>
          <cell r="B3646" t="str">
            <v>Estaca Franki com fuste apiloado D = 35 cm - confecção</v>
          </cell>
          <cell r="C3646" t="str">
            <v>m</v>
          </cell>
          <cell r="D3646">
            <v>125.78</v>
          </cell>
        </row>
        <row r="3647">
          <cell r="A3647" t="str">
            <v>2306080</v>
          </cell>
          <cell r="B3647" t="str">
            <v>Estaca Franki com fuste apiloado D = 40 cm - confecção</v>
          </cell>
          <cell r="C3647" t="str">
            <v>m</v>
          </cell>
          <cell r="D3647">
            <v>137.22</v>
          </cell>
        </row>
        <row r="3648">
          <cell r="A3648" t="str">
            <v>2306082</v>
          </cell>
          <cell r="B3648" t="str">
            <v>Estaca Franki com fuste apiloado D = 45 cm - confecção</v>
          </cell>
          <cell r="C3648" t="str">
            <v>m</v>
          </cell>
          <cell r="D3648">
            <v>150.94</v>
          </cell>
        </row>
        <row r="3649">
          <cell r="A3649" t="str">
            <v>2306084</v>
          </cell>
          <cell r="B3649" t="str">
            <v>Estaca Franki com fuste apiloado D = 52 cm - confecção</v>
          </cell>
          <cell r="C3649" t="str">
            <v>m</v>
          </cell>
          <cell r="D3649">
            <v>175.51</v>
          </cell>
        </row>
        <row r="3650">
          <cell r="A3650" t="str">
            <v>2306086</v>
          </cell>
          <cell r="B3650" t="str">
            <v>Estaca Franki com fuste apiloado D = 60 cm - confecção</v>
          </cell>
          <cell r="C3650" t="str">
            <v>m</v>
          </cell>
          <cell r="D3650">
            <v>215.63</v>
          </cell>
        </row>
        <row r="3651">
          <cell r="A3651" t="str">
            <v>2309088</v>
          </cell>
          <cell r="B3651" t="str">
            <v>Estaca Franki com fuste apiloado D = 70 cm - confecção</v>
          </cell>
          <cell r="C3651" t="str">
            <v>m</v>
          </cell>
          <cell r="D3651">
            <v>301.88</v>
          </cell>
        </row>
        <row r="3652">
          <cell r="A3652" t="str">
            <v>2306074</v>
          </cell>
          <cell r="B3652" t="str">
            <v>Estaca hélice contínua - confecção</v>
          </cell>
          <cell r="C3652" t="str">
            <v>m³</v>
          </cell>
          <cell r="D3652">
            <v>208.39</v>
          </cell>
        </row>
        <row r="3653">
          <cell r="A3653" t="str">
            <v>2306095</v>
          </cell>
          <cell r="B3653" t="str">
            <v>Estaca hélice de deslocamento - confecção</v>
          </cell>
          <cell r="C3653" t="str">
            <v>m³</v>
          </cell>
          <cell r="D3653">
            <v>249.87</v>
          </cell>
        </row>
        <row r="3654">
          <cell r="A3654" t="str">
            <v>2306132</v>
          </cell>
          <cell r="B3654" t="str">
            <v>Estaca perfil metálico W 150 x 22,5 (H) - fornecimento e cravação</v>
          </cell>
          <cell r="C3654" t="str">
            <v>m</v>
          </cell>
          <cell r="D3654">
            <v>309.86</v>
          </cell>
        </row>
        <row r="3655">
          <cell r="A3655" t="str">
            <v>2306015</v>
          </cell>
          <cell r="B3655" t="str">
            <v>Estaca prancha metálica - fornecimento e cravação até 12 metros</v>
          </cell>
          <cell r="C3655" t="str">
            <v>kg</v>
          </cell>
          <cell r="D3655">
            <v>16.13</v>
          </cell>
        </row>
        <row r="3656">
          <cell r="A3656" t="str">
            <v>2306019</v>
          </cell>
          <cell r="B3656" t="str">
            <v>Estaca prancha metálica com apoio de flutuante - fornecimento e cravação de 12 metros</v>
          </cell>
          <cell r="C3656" t="str">
            <v>kg</v>
          </cell>
          <cell r="D3656">
            <v>16.73</v>
          </cell>
        </row>
        <row r="3657">
          <cell r="A3657" t="str">
            <v>2306018</v>
          </cell>
          <cell r="B3657" t="str">
            <v>Estaca prancha metálica com apoio de flutuante e utilização de 10 vezes - fornecimento, cravação até 12 metros</v>
          </cell>
          <cell r="C3657" t="str">
            <v>kg</v>
          </cell>
          <cell r="D3657">
            <v>2.82</v>
          </cell>
        </row>
        <row r="3658">
          <cell r="A3658" t="str">
            <v>2306016</v>
          </cell>
          <cell r="B3658" t="str">
            <v>Estaca prancha metálica com utilização de 10 vezes - fornecimento, cravação até 12 metros</v>
          </cell>
          <cell r="C3658" t="str">
            <v>kg</v>
          </cell>
          <cell r="D3658">
            <v>1.93</v>
          </cell>
        </row>
        <row r="3659">
          <cell r="A3659" t="str">
            <v>2305999</v>
          </cell>
          <cell r="B3659" t="str">
            <v>Estaca pré-moldada de concreto armado centrifugado com compressão admissível de 100 t - sem emenda - fornecimento e cravação</v>
          </cell>
          <cell r="C3659" t="str">
            <v>m</v>
          </cell>
          <cell r="D3659">
            <v>365</v>
          </cell>
        </row>
        <row r="3660">
          <cell r="A3660" t="str">
            <v>2306000</v>
          </cell>
          <cell r="B3660" t="str">
            <v>Estaca pré-moldada de concreto armado centrifugado com compressão admissível de 125 t - sem emenda - fornecimento e cravação</v>
          </cell>
          <cell r="C3660" t="str">
            <v>m</v>
          </cell>
          <cell r="D3660">
            <v>417.12</v>
          </cell>
        </row>
        <row r="3661">
          <cell r="A3661" t="str">
            <v>2306001</v>
          </cell>
          <cell r="B3661" t="str">
            <v>Estaca pré-moldada de concreto armado centrifugado com compressão admissível de 170 t - sem emenda - fornecimento e cravação</v>
          </cell>
          <cell r="C3661" t="str">
            <v>m</v>
          </cell>
          <cell r="D3661">
            <v>577.64</v>
          </cell>
        </row>
        <row r="3662">
          <cell r="A3662" t="str">
            <v>2306002</v>
          </cell>
          <cell r="B3662" t="str">
            <v>Estaca pré-moldada de concreto armado centrifugado com compressão admissível de 230 t - sem emenda - fornecimento e cravação</v>
          </cell>
          <cell r="C3662" t="str">
            <v>m</v>
          </cell>
          <cell r="D3662">
            <v>799.89</v>
          </cell>
        </row>
        <row r="3663">
          <cell r="A3663" t="str">
            <v>2306003</v>
          </cell>
          <cell r="B3663" t="str">
            <v>Estaca pré-moldada de concreto armado centrifugado com compressão admissível de 300 t - sem emenda - fornecimento e cravação</v>
          </cell>
          <cell r="C3663" t="str">
            <v>m</v>
          </cell>
          <cell r="D3663">
            <v>962.97</v>
          </cell>
        </row>
        <row r="3664">
          <cell r="A3664" t="str">
            <v>2305997</v>
          </cell>
          <cell r="B3664" t="str">
            <v>Estaca pré-moldada de concreto armado centrifugado com compressão admissível de 55 t - sem emenda - fornecimento e cravação</v>
          </cell>
          <cell r="C3664" t="str">
            <v>m</v>
          </cell>
          <cell r="D3664">
            <v>246.02</v>
          </cell>
        </row>
        <row r="3665">
          <cell r="A3665" t="str">
            <v>2305998</v>
          </cell>
          <cell r="B3665" t="str">
            <v>Estaca pré-moldada de concreto armado centrifugado com compressão admissível de 80 t - sem emenda - fornecimento e cravação</v>
          </cell>
          <cell r="C3665" t="str">
            <v>m</v>
          </cell>
          <cell r="D3665">
            <v>311.36</v>
          </cell>
        </row>
        <row r="3666">
          <cell r="A3666" t="str">
            <v>2306101</v>
          </cell>
          <cell r="B3666" t="str">
            <v>Estaca pré-moldada de concreto protendido 15 x 15 cm - produzida - sem emenda - cravação</v>
          </cell>
          <cell r="C3666" t="str">
            <v>m</v>
          </cell>
          <cell r="D3666">
            <v>70.78</v>
          </cell>
        </row>
        <row r="3667">
          <cell r="A3667" t="str">
            <v>2306102</v>
          </cell>
          <cell r="B3667" t="str">
            <v>Estaca pré-moldada de concreto protendido 17 x 17 cm - produzida - sem emenda - cravação</v>
          </cell>
          <cell r="C3667" t="str">
            <v>m</v>
          </cell>
          <cell r="D3667">
            <v>75.31</v>
          </cell>
        </row>
        <row r="3668">
          <cell r="A3668" t="str">
            <v>2306103</v>
          </cell>
          <cell r="B3668" t="str">
            <v>Estaca pré-moldada de concreto protendido 20 x 20 cm - produzida - sem emenda - cravação</v>
          </cell>
          <cell r="C3668" t="str">
            <v>m</v>
          </cell>
          <cell r="D3668">
            <v>84.55</v>
          </cell>
        </row>
        <row r="3669">
          <cell r="A3669" t="str">
            <v>2306104</v>
          </cell>
          <cell r="B3669" t="str">
            <v>Estaca pré-moldada de concreto protendido 21 x 21 cm - produzida - sem emenda - cravação</v>
          </cell>
          <cell r="C3669" t="str">
            <v>m</v>
          </cell>
          <cell r="D3669">
            <v>89.75</v>
          </cell>
        </row>
        <row r="3670">
          <cell r="A3670" t="str">
            <v>2306105</v>
          </cell>
          <cell r="B3670" t="str">
            <v>Estaca pré-moldada de concreto protendido 23 x 23 cm - produzida - sem emenda - cravação</v>
          </cell>
          <cell r="C3670" t="str">
            <v>m</v>
          </cell>
          <cell r="D3670">
            <v>95.26</v>
          </cell>
        </row>
        <row r="3671">
          <cell r="A3671" t="str">
            <v>2306106</v>
          </cell>
          <cell r="B3671" t="str">
            <v>Estaca pré-moldada de concreto protendido 25 x 25 cm - produzida - sem emenda - cravação</v>
          </cell>
          <cell r="C3671" t="str">
            <v>m</v>
          </cell>
          <cell r="D3671">
            <v>104.05</v>
          </cell>
        </row>
        <row r="3672">
          <cell r="A3672" t="str">
            <v>2306107</v>
          </cell>
          <cell r="B3672" t="str">
            <v>Estaca pré-moldada de concreto protendido 26 x 26 cm - produzida - sem emenda - cravação</v>
          </cell>
          <cell r="C3672" t="str">
            <v>m</v>
          </cell>
          <cell r="D3672">
            <v>107.02</v>
          </cell>
        </row>
        <row r="3673">
          <cell r="A3673" t="str">
            <v>2306269</v>
          </cell>
          <cell r="B3673" t="str">
            <v>Estaca pré-moldada de concreto protendido 30 x 30 cm - produzida - sem emenda - cravação</v>
          </cell>
          <cell r="C3673" t="str">
            <v>m</v>
          </cell>
          <cell r="D3673">
            <v>120.28</v>
          </cell>
        </row>
        <row r="3674">
          <cell r="A3674" t="str">
            <v>2306270</v>
          </cell>
          <cell r="B3674" t="str">
            <v>Estaca pré-moldada de concreto protendido 33 x 33 cm - produzida - sem emenda - cravação</v>
          </cell>
          <cell r="C3674" t="str">
            <v>m</v>
          </cell>
          <cell r="D3674">
            <v>134.32</v>
          </cell>
        </row>
        <row r="3675">
          <cell r="A3675" t="str">
            <v>2306271</v>
          </cell>
          <cell r="B3675" t="str">
            <v>Estaca pré-moldada de concreto protendido 35 x 35 cm - produzida - sem emenda - cravação</v>
          </cell>
          <cell r="C3675" t="str">
            <v>m</v>
          </cell>
          <cell r="D3675">
            <v>147.88</v>
          </cell>
        </row>
        <row r="3676">
          <cell r="A3676" t="str">
            <v>2306272</v>
          </cell>
          <cell r="B3676" t="str">
            <v>Estaca pré-moldada de concreto protendido 38 x 38 cm - produzida - sem emenda - cravação</v>
          </cell>
          <cell r="C3676" t="str">
            <v>m</v>
          </cell>
          <cell r="D3676">
            <v>156.30000000000001</v>
          </cell>
        </row>
        <row r="3677">
          <cell r="A3677" t="str">
            <v>2306273</v>
          </cell>
          <cell r="B3677" t="str">
            <v>Estaca pré-moldada de concreto protendido 40 x 40 cm - produzida - sem emenda - cravação</v>
          </cell>
          <cell r="C3677" t="str">
            <v>m</v>
          </cell>
          <cell r="D3677">
            <v>175.94</v>
          </cell>
        </row>
        <row r="3678">
          <cell r="A3678" t="str">
            <v>2306274</v>
          </cell>
          <cell r="B3678" t="str">
            <v>Estaca pré-moldada de concreto protendido 42 x 42 cm - produzida - sem emenda - cravação</v>
          </cell>
          <cell r="C3678" t="str">
            <v>m</v>
          </cell>
          <cell r="D3678">
            <v>188.34</v>
          </cell>
        </row>
        <row r="3679">
          <cell r="A3679" t="str">
            <v>2306275</v>
          </cell>
          <cell r="B3679" t="str">
            <v>Estaca pré-moldada de concreto protendido 45 x 45 cm - produzida - sem emenda - cravação</v>
          </cell>
          <cell r="C3679" t="str">
            <v>m</v>
          </cell>
          <cell r="D3679">
            <v>218.63</v>
          </cell>
        </row>
        <row r="3680">
          <cell r="A3680" t="str">
            <v>2306100</v>
          </cell>
          <cell r="B3680" t="str">
            <v>Estaca pré-moldada de concreto protendido com compressão admissível de 100 t - comercial - sem emenda - fornecimento e cravação</v>
          </cell>
          <cell r="C3680" t="str">
            <v>m</v>
          </cell>
          <cell r="D3680">
            <v>352.65</v>
          </cell>
        </row>
        <row r="3681">
          <cell r="A3681" t="str">
            <v>2306004</v>
          </cell>
          <cell r="B3681" t="str">
            <v>Estaca pré-moldada de concreto protendido com compressão admissível de 25 t - comercial - sem emenda - fornecimento e cravação</v>
          </cell>
          <cell r="C3681" t="str">
            <v>m</v>
          </cell>
          <cell r="D3681">
            <v>129.51</v>
          </cell>
        </row>
        <row r="3682">
          <cell r="A3682" t="str">
            <v>2306097</v>
          </cell>
          <cell r="B3682" t="str">
            <v>Estaca pré-moldada de concreto protendido com compressão admissível de 35 t - comercial - sem emenda - fornecimento e cravação</v>
          </cell>
          <cell r="C3682" t="str">
            <v>m</v>
          </cell>
          <cell r="D3682">
            <v>160.46</v>
          </cell>
        </row>
        <row r="3683">
          <cell r="A3683" t="str">
            <v>2306098</v>
          </cell>
          <cell r="B3683" t="str">
            <v>Estaca pré-moldada de concreto protendido com compressão admissível de 60 t - comercial - sem emenda - fornecimento e cravação</v>
          </cell>
          <cell r="C3683" t="str">
            <v>m</v>
          </cell>
          <cell r="D3683">
            <v>175.46</v>
          </cell>
        </row>
        <row r="3684">
          <cell r="A3684" t="str">
            <v>2306007</v>
          </cell>
          <cell r="B3684" t="str">
            <v>Estaca pré-moldada de concreto protendido com compressão admissível de 75 t - comercial - sem emenda - fornecimento e cravação</v>
          </cell>
          <cell r="C3684" t="str">
            <v>m</v>
          </cell>
          <cell r="D3684">
            <v>253.89</v>
          </cell>
        </row>
        <row r="3685">
          <cell r="A3685" t="str">
            <v>2306067</v>
          </cell>
          <cell r="B3685" t="str">
            <v>Estaca raiz perfurada na rocha com D = 16 cm - confecção</v>
          </cell>
          <cell r="C3685" t="str">
            <v>m</v>
          </cell>
          <cell r="D3685">
            <v>478.08</v>
          </cell>
        </row>
        <row r="3686">
          <cell r="A3686" t="str">
            <v>2306068</v>
          </cell>
          <cell r="B3686" t="str">
            <v>Estaca raiz perfurada na rocha com D = 20 cm - confecção</v>
          </cell>
          <cell r="C3686" t="str">
            <v>m</v>
          </cell>
          <cell r="D3686">
            <v>603.48</v>
          </cell>
        </row>
        <row r="3687">
          <cell r="A3687" t="str">
            <v>2306069</v>
          </cell>
          <cell r="B3687" t="str">
            <v>Estaca raiz perfurada na rocha com D = 25 cm - confecção</v>
          </cell>
          <cell r="C3687" t="str">
            <v>m</v>
          </cell>
          <cell r="D3687">
            <v>817.38</v>
          </cell>
        </row>
        <row r="3688">
          <cell r="A3688" t="str">
            <v>2306070</v>
          </cell>
          <cell r="B3688" t="str">
            <v>Estaca raiz perfurada na rocha com D = 31 cm - confecção</v>
          </cell>
          <cell r="C3688" t="str">
            <v>m</v>
          </cell>
          <cell r="D3688">
            <v>1271.23</v>
          </cell>
        </row>
        <row r="3689">
          <cell r="A3689" t="str">
            <v>2306071</v>
          </cell>
          <cell r="B3689" t="str">
            <v>Estaca raiz perfurada na rocha com D = 40 cm - confecção</v>
          </cell>
          <cell r="C3689" t="str">
            <v>m</v>
          </cell>
          <cell r="D3689">
            <v>1912.57</v>
          </cell>
        </row>
        <row r="3690">
          <cell r="A3690" t="str">
            <v>2306181</v>
          </cell>
          <cell r="B3690" t="str">
            <v>Estaca raiz perfurada na rocha com D = 45 cm - confecção</v>
          </cell>
          <cell r="C3690" t="str">
            <v>m</v>
          </cell>
          <cell r="D3690">
            <v>1925.6</v>
          </cell>
        </row>
        <row r="3691">
          <cell r="A3691" t="str">
            <v>2306062</v>
          </cell>
          <cell r="B3691" t="str">
            <v>Estaca raiz perfurada no solo com D = 16 cm - confecção</v>
          </cell>
          <cell r="C3691" t="str">
            <v>m</v>
          </cell>
          <cell r="D3691">
            <v>83.38</v>
          </cell>
        </row>
        <row r="3692">
          <cell r="A3692" t="str">
            <v>2306063</v>
          </cell>
          <cell r="B3692" t="str">
            <v>Estaca raiz perfurada no solo com D = 20 cm - confecção</v>
          </cell>
          <cell r="C3692" t="str">
            <v>m</v>
          </cell>
          <cell r="D3692">
            <v>100.26</v>
          </cell>
        </row>
        <row r="3693">
          <cell r="A3693" t="str">
            <v>2306064</v>
          </cell>
          <cell r="B3693" t="str">
            <v>Estaca raiz perfurada no solo com D = 25 cm - confecção</v>
          </cell>
          <cell r="C3693" t="str">
            <v>m</v>
          </cell>
          <cell r="D3693">
            <v>123.53</v>
          </cell>
        </row>
        <row r="3694">
          <cell r="A3694" t="str">
            <v>2306065</v>
          </cell>
          <cell r="B3694" t="str">
            <v>Estaca raiz perfurada no solo com D = 31 cm - confecção</v>
          </cell>
          <cell r="C3694" t="str">
            <v>m</v>
          </cell>
          <cell r="D3694">
            <v>159.93</v>
          </cell>
        </row>
        <row r="3695">
          <cell r="A3695" t="str">
            <v>2306066</v>
          </cell>
          <cell r="B3695" t="str">
            <v>Estaca raiz perfurada no solo com D = 40 cm - confecção</v>
          </cell>
          <cell r="C3695" t="str">
            <v>m</v>
          </cell>
          <cell r="D3695">
            <v>225.2</v>
          </cell>
        </row>
        <row r="3696">
          <cell r="A3696" t="str">
            <v>2306180</v>
          </cell>
          <cell r="B3696" t="str">
            <v>Estaca raiz perfurada no solo com D = 45 cm - confecção</v>
          </cell>
          <cell r="C3696" t="str">
            <v>m</v>
          </cell>
          <cell r="D3696">
            <v>254.24</v>
          </cell>
        </row>
        <row r="3697">
          <cell r="A3697" t="str">
            <v>2306009</v>
          </cell>
          <cell r="B3697" t="str">
            <v>Estaca Strauss D = 25 cm - confecção</v>
          </cell>
          <cell r="C3697" t="str">
            <v>m</v>
          </cell>
          <cell r="D3697">
            <v>16.22</v>
          </cell>
        </row>
        <row r="3698">
          <cell r="A3698" t="str">
            <v>2306010</v>
          </cell>
          <cell r="B3698" t="str">
            <v>Estaca Strauss D = 32 cm - confecção</v>
          </cell>
          <cell r="C3698" t="str">
            <v>m</v>
          </cell>
          <cell r="D3698">
            <v>20.21</v>
          </cell>
        </row>
        <row r="3699">
          <cell r="A3699" t="str">
            <v>2306011</v>
          </cell>
          <cell r="B3699" t="str">
            <v>Estaca Strauss D = 38 cm - confecção</v>
          </cell>
          <cell r="C3699" t="str">
            <v>m</v>
          </cell>
          <cell r="D3699">
            <v>23.02</v>
          </cell>
        </row>
        <row r="3700">
          <cell r="A3700" t="str">
            <v>2306012</v>
          </cell>
          <cell r="B3700" t="str">
            <v>Estaca Strauss D = 45 cm - confecção</v>
          </cell>
          <cell r="C3700" t="str">
            <v>m</v>
          </cell>
          <cell r="D3700">
            <v>26.96</v>
          </cell>
        </row>
        <row r="3701">
          <cell r="A3701" t="str">
            <v>2306108</v>
          </cell>
          <cell r="B3701" t="str">
            <v>Estaca trilho TR 25 - fornecimento e cravação</v>
          </cell>
          <cell r="C3701" t="str">
            <v>m</v>
          </cell>
          <cell r="D3701">
            <v>154.63999999999999</v>
          </cell>
        </row>
        <row r="3702">
          <cell r="A3702" t="str">
            <v>2306110</v>
          </cell>
          <cell r="B3702" t="str">
            <v>Estaca trilho TR 37 - fornecimento e cravação</v>
          </cell>
          <cell r="C3702" t="str">
            <v>m</v>
          </cell>
          <cell r="D3702">
            <v>220.79</v>
          </cell>
        </row>
        <row r="3703">
          <cell r="A3703" t="str">
            <v>2306111</v>
          </cell>
          <cell r="B3703" t="str">
            <v>Estaca trilho TR 45 - fornecimento e cravação</v>
          </cell>
          <cell r="C3703" t="str">
            <v>m</v>
          </cell>
          <cell r="D3703">
            <v>260.66000000000003</v>
          </cell>
        </row>
        <row r="3704">
          <cell r="A3704" t="str">
            <v>2306112</v>
          </cell>
          <cell r="B3704" t="str">
            <v>Estaca trilho TR 57 - fornecimento e cravação</v>
          </cell>
          <cell r="C3704" t="str">
            <v>m</v>
          </cell>
          <cell r="D3704">
            <v>324.72000000000003</v>
          </cell>
        </row>
        <row r="3705">
          <cell r="A3705" t="str">
            <v>2306113</v>
          </cell>
          <cell r="B3705" t="str">
            <v>Estaca trilho TR 68 - fornecimento e cravação</v>
          </cell>
          <cell r="C3705" t="str">
            <v>m</v>
          </cell>
          <cell r="D3705">
            <v>382.71</v>
          </cell>
        </row>
        <row r="3706">
          <cell r="A3706" t="str">
            <v>2306123</v>
          </cell>
          <cell r="B3706" t="str">
            <v>Estaca triplo trilho TR 25 - com emenda - fornecimento e cravação</v>
          </cell>
          <cell r="C3706" t="str">
            <v>m</v>
          </cell>
          <cell r="D3706">
            <v>422.97</v>
          </cell>
        </row>
        <row r="3707">
          <cell r="A3707" t="str">
            <v>2306124</v>
          </cell>
          <cell r="B3707" t="str">
            <v>Estaca triplo trilho TR 37 - com emenda - fornecimento e cravação</v>
          </cell>
          <cell r="C3707" t="str">
            <v>m</v>
          </cell>
          <cell r="D3707">
            <v>620.26</v>
          </cell>
        </row>
        <row r="3708">
          <cell r="A3708" t="str">
            <v>2306125</v>
          </cell>
          <cell r="B3708" t="str">
            <v>Estaca triplo trilho TR 45 - com emenda - fornecimento e cravação</v>
          </cell>
          <cell r="C3708" t="str">
            <v>m</v>
          </cell>
          <cell r="D3708">
            <v>740.77</v>
          </cell>
        </row>
        <row r="3709">
          <cell r="A3709" t="str">
            <v>2306126</v>
          </cell>
          <cell r="B3709" t="str">
            <v>Estaca triplo trilho TR 57 - com emenda - fornecimento e cravação</v>
          </cell>
          <cell r="C3709" t="str">
            <v>m</v>
          </cell>
          <cell r="D3709">
            <v>933.18</v>
          </cell>
        </row>
        <row r="3710">
          <cell r="A3710" t="str">
            <v>2306127</v>
          </cell>
          <cell r="B3710" t="str">
            <v>Estaca triplo trilho TR 68 - com emenda - fornecimento e cravação</v>
          </cell>
          <cell r="C3710" t="str">
            <v>m</v>
          </cell>
          <cell r="D3710">
            <v>1107.1600000000001</v>
          </cell>
        </row>
        <row r="3711">
          <cell r="A3711" t="str">
            <v>2306300</v>
          </cell>
          <cell r="B3711" t="str">
            <v>Fabricação de estaca pré-moldada de concreto protendida seção 15 x 15 cm</v>
          </cell>
          <cell r="C3711" t="str">
            <v>m</v>
          </cell>
          <cell r="D3711">
            <v>32.869999999999997</v>
          </cell>
        </row>
        <row r="3712">
          <cell r="A3712" t="str">
            <v>2306301</v>
          </cell>
          <cell r="B3712" t="str">
            <v>Fabricação de estaca pré-moldada de concreto protendida seção 17 x 17 cm</v>
          </cell>
          <cell r="C3712" t="str">
            <v>m</v>
          </cell>
          <cell r="D3712">
            <v>35.47</v>
          </cell>
        </row>
        <row r="3713">
          <cell r="A3713" t="str">
            <v>2306302</v>
          </cell>
          <cell r="B3713" t="str">
            <v>Fabricação de estaca pré-moldada de concreto protendida seção 20 x 20 cm</v>
          </cell>
          <cell r="C3713" t="str">
            <v>m</v>
          </cell>
          <cell r="D3713">
            <v>42.46</v>
          </cell>
        </row>
        <row r="3714">
          <cell r="A3714" t="str">
            <v>2306303</v>
          </cell>
          <cell r="B3714" t="str">
            <v>Fabricação de estaca pré-moldada de concreto protendida seção 21 x 21 cm</v>
          </cell>
          <cell r="C3714" t="str">
            <v>m</v>
          </cell>
          <cell r="D3714">
            <v>46.09</v>
          </cell>
        </row>
        <row r="3715">
          <cell r="A3715" t="str">
            <v>2306304</v>
          </cell>
          <cell r="B3715" t="str">
            <v>Fabricação de estaca pré-moldada de concreto protendida seção 23 x 23 cm</v>
          </cell>
          <cell r="C3715" t="str">
            <v>m</v>
          </cell>
          <cell r="D3715">
            <v>49.22</v>
          </cell>
        </row>
        <row r="3716">
          <cell r="A3716" t="str">
            <v>2306305</v>
          </cell>
          <cell r="B3716" t="str">
            <v>Fabricação de estaca pré-moldada de concreto protendida seção 25 x 25 cm</v>
          </cell>
          <cell r="C3716" t="str">
            <v>m</v>
          </cell>
          <cell r="D3716">
            <v>55.69</v>
          </cell>
        </row>
        <row r="3717">
          <cell r="A3717" t="str">
            <v>2306306</v>
          </cell>
          <cell r="B3717" t="str">
            <v>Fabricação de estaca pré-moldada de concreto protendida seção 26 x 26 cm</v>
          </cell>
          <cell r="C3717" t="str">
            <v>m</v>
          </cell>
          <cell r="D3717">
            <v>57.05</v>
          </cell>
        </row>
        <row r="3718">
          <cell r="A3718" t="str">
            <v>2306307</v>
          </cell>
          <cell r="B3718" t="str">
            <v>Fabricação de estaca pré-moldada de concreto protendida seção 30 x 30 cm</v>
          </cell>
          <cell r="C3718" t="str">
            <v>m</v>
          </cell>
          <cell r="D3718">
            <v>66.19</v>
          </cell>
        </row>
        <row r="3719">
          <cell r="A3719" t="str">
            <v>2306308</v>
          </cell>
          <cell r="B3719" t="str">
            <v>Fabricação de estaca pré-moldada de concreto protendida seção 33 x 33 cm</v>
          </cell>
          <cell r="C3719" t="str">
            <v>m</v>
          </cell>
          <cell r="D3719">
            <v>74.650000000000006</v>
          </cell>
        </row>
        <row r="3720">
          <cell r="A3720" t="str">
            <v>2306309</v>
          </cell>
          <cell r="B3720" t="str">
            <v>Fabricação de estaca pré-moldada de concreto protendida seção 35 x 35 cm</v>
          </cell>
          <cell r="C3720" t="str">
            <v>m</v>
          </cell>
          <cell r="D3720">
            <v>84.78</v>
          </cell>
        </row>
        <row r="3721">
          <cell r="A3721" t="str">
            <v>2306310</v>
          </cell>
          <cell r="B3721" t="str">
            <v>Fabricação de estaca pré-moldada de concreto protendida seção 38 x 38 cm</v>
          </cell>
          <cell r="C3721" t="str">
            <v>m</v>
          </cell>
          <cell r="D3721">
            <v>89.7</v>
          </cell>
        </row>
        <row r="3722">
          <cell r="A3722" t="str">
            <v>2306311</v>
          </cell>
          <cell r="B3722" t="str">
            <v>Fabricação de estaca pré-moldada de concreto protendida seção 40 x 40 cm</v>
          </cell>
          <cell r="C3722" t="str">
            <v>m</v>
          </cell>
          <cell r="D3722">
            <v>104.1</v>
          </cell>
        </row>
        <row r="3723">
          <cell r="A3723" t="str">
            <v>2306312</v>
          </cell>
          <cell r="B3723" t="str">
            <v>Fabricação de estaca pré-moldada de concreto protendida seção 42 x 42 cm</v>
          </cell>
          <cell r="C3723" t="str">
            <v>m</v>
          </cell>
          <cell r="D3723">
            <v>112.58</v>
          </cell>
        </row>
        <row r="3724">
          <cell r="A3724" t="str">
            <v>2306313</v>
          </cell>
          <cell r="B3724" t="str">
            <v>Fabricação de estaca pré-moldada de concreto protendida seção 45 x 45 cm</v>
          </cell>
          <cell r="C3724" t="str">
            <v>m</v>
          </cell>
          <cell r="D3724">
            <v>136.66</v>
          </cell>
        </row>
        <row r="3725">
          <cell r="A3725" t="str">
            <v>2306013</v>
          </cell>
          <cell r="B3725" t="str">
            <v>Gabarito de cravação de estacas submersas em aço ASTM A36 - confecção e instalação</v>
          </cell>
          <cell r="C3725" t="str">
            <v>kg</v>
          </cell>
          <cell r="D3725">
            <v>13.06</v>
          </cell>
        </row>
        <row r="3726">
          <cell r="A3726" t="str">
            <v>2306243</v>
          </cell>
          <cell r="B3726" t="str">
            <v>Muro guia para estaca barrete com duas cortinas de 10 x 110 cm</v>
          </cell>
          <cell r="C3726" t="str">
            <v>m</v>
          </cell>
          <cell r="D3726">
            <v>587.67999999999995</v>
          </cell>
        </row>
        <row r="3727">
          <cell r="A3727" t="str">
            <v>2408149</v>
          </cell>
          <cell r="B3727" t="str">
            <v>Estrutura em perfil de aço ASTM A36 corte, solda e montagem - fornecimento e instalação</v>
          </cell>
          <cell r="C3727" t="str">
            <v>kg</v>
          </cell>
          <cell r="D3727">
            <v>16.690000000000001</v>
          </cell>
        </row>
        <row r="3728">
          <cell r="A3728" t="str">
            <v>2407972</v>
          </cell>
          <cell r="B3728" t="str">
            <v>Fornecimento e aplicação de adesivo estrutural à base de resina epóxi</v>
          </cell>
          <cell r="C3728" t="str">
            <v>kg</v>
          </cell>
          <cell r="D3728">
            <v>70.28</v>
          </cell>
        </row>
        <row r="3729">
          <cell r="A3729" t="str">
            <v>2407973</v>
          </cell>
          <cell r="B3729" t="str">
            <v>Hidrojateamento em superfície de aço grau WJ-2</v>
          </cell>
          <cell r="C3729" t="str">
            <v>m²</v>
          </cell>
          <cell r="D3729">
            <v>29.67</v>
          </cell>
        </row>
        <row r="3730">
          <cell r="A3730" t="str">
            <v>2408075</v>
          </cell>
          <cell r="B3730" t="str">
            <v>Jateamento abrasivo em chapa de aço por esteira contínua</v>
          </cell>
          <cell r="C3730" t="str">
            <v>m²</v>
          </cell>
          <cell r="D3730">
            <v>5.79</v>
          </cell>
        </row>
        <row r="3731">
          <cell r="A3731" t="str">
            <v>2408069</v>
          </cell>
          <cell r="B3731" t="str">
            <v>Jateamento de chapa de aço com o uso de granalhas de aço grau Sa 2</v>
          </cell>
          <cell r="C3731" t="str">
            <v>m²</v>
          </cell>
          <cell r="D3731">
            <v>5.71</v>
          </cell>
        </row>
        <row r="3732">
          <cell r="A3732" t="str">
            <v>2419790</v>
          </cell>
          <cell r="B3732" t="str">
            <v>Jateamento de chapa de aço com o uso de granalhas de aço grau Sa 2 1/2</v>
          </cell>
          <cell r="C3732" t="str">
            <v>m²</v>
          </cell>
          <cell r="D3732">
            <v>10.32</v>
          </cell>
        </row>
        <row r="3733">
          <cell r="A3733" t="str">
            <v>2407976</v>
          </cell>
          <cell r="B3733" t="str">
            <v>Jateamento de chapa de aço com o uso de granalhas de aço grau Sa 2 1/2 - em espaço confinado</v>
          </cell>
          <cell r="C3733" t="str">
            <v>m²</v>
          </cell>
          <cell r="D3733">
            <v>11.77</v>
          </cell>
        </row>
        <row r="3734">
          <cell r="A3734" t="str">
            <v>2408068</v>
          </cell>
          <cell r="B3734" t="str">
            <v>Jateamento de chapa de aço com o uso de granalhas de aço grau Sa 3</v>
          </cell>
          <cell r="C3734" t="str">
            <v>m²</v>
          </cell>
          <cell r="D3734">
            <v>16.07</v>
          </cell>
        </row>
        <row r="3735">
          <cell r="A3735" t="str">
            <v>2419705</v>
          </cell>
          <cell r="B3735" t="str">
            <v>Pintura com epóxi de dois componentes com pistola a ar comprimido, uma demão, espessura de 120 µm</v>
          </cell>
          <cell r="C3735" t="str">
            <v>m²</v>
          </cell>
          <cell r="D3735">
            <v>10.89</v>
          </cell>
        </row>
        <row r="3736">
          <cell r="A3736" t="str">
            <v>2419704</v>
          </cell>
          <cell r="B3736" t="str">
            <v>Pintura com primer epóxi de dois componentes com pistola a ar comprimido, uma demão, espessura de 70 µm</v>
          </cell>
          <cell r="C3736" t="str">
            <v>m²</v>
          </cell>
          <cell r="D3736">
            <v>13.65</v>
          </cell>
        </row>
        <row r="3737">
          <cell r="A3737" t="str">
            <v>2407981</v>
          </cell>
          <cell r="B3737" t="str">
            <v>Pintura com selante epóxi vinílico com pistola airless, uma demão, espessura de 80 µm</v>
          </cell>
          <cell r="C3737" t="str">
            <v>m²</v>
          </cell>
          <cell r="D3737">
            <v>18.510000000000002</v>
          </cell>
        </row>
        <row r="3738">
          <cell r="A3738" t="str">
            <v>2407982</v>
          </cell>
          <cell r="B3738" t="str">
            <v>Pintura com tinta anti-incrustante com pistola airless, uma demão, espessura de 125 µm</v>
          </cell>
          <cell r="C3738" t="str">
            <v>m²</v>
          </cell>
          <cell r="D3738">
            <v>41.27</v>
          </cell>
        </row>
        <row r="3739">
          <cell r="A3739" t="str">
            <v>2419703</v>
          </cell>
          <cell r="B3739" t="str">
            <v>Pintura com tinta anticorrosiva à base de epóxi poliamida de dois componentes com pistola a ar comprimido, uma demão, espessura de 150 µm</v>
          </cell>
          <cell r="C3739" t="str">
            <v>m²</v>
          </cell>
          <cell r="D3739">
            <v>15.53</v>
          </cell>
        </row>
        <row r="3740">
          <cell r="A3740" t="str">
            <v>2408080</v>
          </cell>
          <cell r="B3740" t="str">
            <v>Pintura de acabamento com esmalte epóxi com pistola a ar comprimido, uma demão, espessura de 40 µm</v>
          </cell>
          <cell r="C3740" t="str">
            <v>m²</v>
          </cell>
          <cell r="D3740">
            <v>7.89</v>
          </cell>
        </row>
        <row r="3741">
          <cell r="A3741" t="str">
            <v>2408078</v>
          </cell>
          <cell r="B3741" t="str">
            <v>Pintura de acabamento com esmalte sintético com pistola a ar comprimido, uma demão, espessura de 30 µm</v>
          </cell>
          <cell r="C3741" t="str">
            <v>m²</v>
          </cell>
          <cell r="D3741">
            <v>3.03</v>
          </cell>
        </row>
        <row r="3742">
          <cell r="A3742" t="str">
            <v>2407979</v>
          </cell>
          <cell r="B3742" t="str">
            <v>Pintura de acabamento com tinta de poliuretano acrílico de dois componentes com pistola airless, uma demão, espessura de 70 µm</v>
          </cell>
          <cell r="C3742" t="str">
            <v>m²</v>
          </cell>
          <cell r="D3742">
            <v>14.91</v>
          </cell>
        </row>
        <row r="3743">
          <cell r="A3743" t="str">
            <v>2407980</v>
          </cell>
          <cell r="B3743" t="str">
            <v>Pintura de acabamento com tinta de poliuretano acrílico de dois componentes com pistola airless, uma demão, espessura de 70 µm - em espaço confinado</v>
          </cell>
          <cell r="C3743" t="str">
            <v>m²</v>
          </cell>
          <cell r="D3743">
            <v>14.95</v>
          </cell>
        </row>
        <row r="3744">
          <cell r="A3744" t="str">
            <v>2408077</v>
          </cell>
          <cell r="B3744" t="str">
            <v>Pintura de fundo com tinta alquídica com pistola a ar comprimido, uma demão, espessura de 30 µm</v>
          </cell>
          <cell r="C3744" t="str">
            <v>m²</v>
          </cell>
          <cell r="D3744">
            <v>6.7</v>
          </cell>
        </row>
        <row r="3745">
          <cell r="A3745" t="str">
            <v>2407983</v>
          </cell>
          <cell r="B3745" t="str">
            <v>Pintura de fundo com tinta anticorrosiva à base de epóxi poliamida de dois componentes com pistola airless, uma demão, espessura de 100 µm - em espaço confinado</v>
          </cell>
          <cell r="C3745" t="str">
            <v>m²</v>
          </cell>
          <cell r="D3745">
            <v>8.36</v>
          </cell>
        </row>
        <row r="3746">
          <cell r="A3746" t="str">
            <v>2407977</v>
          </cell>
          <cell r="B3746" t="str">
            <v>Pintura de fundo com tinta anticorrosiva à base de epóxi poliamida de dois componentes com pistola airless, uma demão, espessura de 160 µm</v>
          </cell>
          <cell r="C3746" t="str">
            <v>m²</v>
          </cell>
          <cell r="D3746">
            <v>16.239999999999998</v>
          </cell>
        </row>
        <row r="3747">
          <cell r="A3747" t="str">
            <v>2407978</v>
          </cell>
          <cell r="B3747" t="str">
            <v>Pintura de fundo com tinta anticorrosiva à base de epóxi poliamida de dois componentes com pistola airless, uma demão, espessura de 160 µm - em espaço confinado</v>
          </cell>
          <cell r="C3747" t="str">
            <v>m²</v>
          </cell>
          <cell r="D3747">
            <v>16.28</v>
          </cell>
        </row>
        <row r="3748">
          <cell r="A3748" t="str">
            <v>2408079</v>
          </cell>
          <cell r="B3748" t="str">
            <v>Pintura de fundo com tinta epóxi com pistola a ar comprimido, uma demão, espessura de 120 µm</v>
          </cell>
          <cell r="C3748" t="str">
            <v>m²</v>
          </cell>
          <cell r="D3748">
            <v>49.31</v>
          </cell>
        </row>
        <row r="3749">
          <cell r="A3749" t="str">
            <v>2408076</v>
          </cell>
          <cell r="B3749" t="str">
            <v>Pintura shop primer em chapa de aço por esteira contínua</v>
          </cell>
          <cell r="C3749" t="str">
            <v>m²</v>
          </cell>
          <cell r="D3749">
            <v>10.35</v>
          </cell>
        </row>
        <row r="3750">
          <cell r="A3750" t="str">
            <v>2408057</v>
          </cell>
          <cell r="B3750" t="str">
            <v>Solda elétrica de perfis metálicos e chapas de aço com eletrodo E60XX</v>
          </cell>
          <cell r="C3750" t="str">
            <v>kg</v>
          </cell>
          <cell r="D3750">
            <v>103.84</v>
          </cell>
        </row>
        <row r="3751">
          <cell r="A3751" t="str">
            <v>2408058</v>
          </cell>
          <cell r="B3751" t="str">
            <v>Solda elétrica de perfis metálicos e chapas de aço com eletrodo E70XX</v>
          </cell>
          <cell r="C3751" t="str">
            <v>kg</v>
          </cell>
          <cell r="D3751">
            <v>68.56</v>
          </cell>
        </row>
        <row r="3752">
          <cell r="A3752" t="str">
            <v>2407974</v>
          </cell>
          <cell r="B3752" t="str">
            <v>Tratamento de superfície de aço com ferramenta mecânica grau SP-11</v>
          </cell>
          <cell r="C3752" t="str">
            <v>m²</v>
          </cell>
          <cell r="D3752">
            <v>351.66</v>
          </cell>
        </row>
        <row r="3753">
          <cell r="A3753" t="str">
            <v>2407975</v>
          </cell>
          <cell r="B3753" t="str">
            <v>Tratamento de superfície de aço com ferramenta mecânica grau SP-11 - em espaço confinado</v>
          </cell>
          <cell r="C3753" t="str">
            <v>m²</v>
          </cell>
          <cell r="D3753">
            <v>358.55</v>
          </cell>
        </row>
        <row r="3754">
          <cell r="A3754" t="str">
            <v>2419789</v>
          </cell>
          <cell r="B3754" t="str">
            <v>Tratamento em chapa de aço por esteira contínua</v>
          </cell>
          <cell r="C3754" t="str">
            <v>m²</v>
          </cell>
          <cell r="D3754">
            <v>9.02</v>
          </cell>
        </row>
        <row r="3755">
          <cell r="A3755" t="str">
            <v>2607183</v>
          </cell>
          <cell r="B3755" t="str">
            <v>Alinhamento manual da grade do AMV para qualquer abertura e qualquer bitola</v>
          </cell>
          <cell r="C3755" t="str">
            <v>un</v>
          </cell>
          <cell r="D3755">
            <v>319.63</v>
          </cell>
        </row>
        <row r="3756">
          <cell r="A3756" t="str">
            <v>2607226</v>
          </cell>
          <cell r="B3756" t="str">
            <v>Assentamento dos materiais metálicos do AMV 1:10, TR 45, bitola larga</v>
          </cell>
          <cell r="C3756" t="str">
            <v>un</v>
          </cell>
          <cell r="D3756">
            <v>401133</v>
          </cell>
        </row>
        <row r="3757">
          <cell r="A3757" t="str">
            <v>2607209</v>
          </cell>
          <cell r="B3757" t="str">
            <v>Assentamento dos materiais metálicos do AMV 1:10, TR 45, bitola métrica</v>
          </cell>
          <cell r="C3757" t="str">
            <v>un</v>
          </cell>
          <cell r="D3757">
            <v>349229.57</v>
          </cell>
        </row>
        <row r="3758">
          <cell r="A3758" t="str">
            <v>2607161</v>
          </cell>
          <cell r="B3758" t="str">
            <v>Assentamento dos materiais metálicos do AMV 1:10, TR 45, bitola mista</v>
          </cell>
          <cell r="C3758" t="str">
            <v>un</v>
          </cell>
          <cell r="D3758">
            <v>481007.58</v>
          </cell>
        </row>
        <row r="3759">
          <cell r="A3759" t="str">
            <v>2607148</v>
          </cell>
          <cell r="B3759" t="str">
            <v>Assentamento dos materiais metálicos do AMV 1:10, TR 57, bitola larga</v>
          </cell>
          <cell r="C3759" t="str">
            <v>un</v>
          </cell>
          <cell r="D3759">
            <v>507158.41</v>
          </cell>
        </row>
        <row r="3760">
          <cell r="A3760" t="str">
            <v>2607213</v>
          </cell>
          <cell r="B3760" t="str">
            <v>Assentamento dos materiais metálicos do AMV 1:10, TR 57, bitola métrica</v>
          </cell>
          <cell r="C3760" t="str">
            <v>un</v>
          </cell>
          <cell r="D3760">
            <v>441339.8</v>
          </cell>
        </row>
        <row r="3761">
          <cell r="A3761" t="str">
            <v>2607165</v>
          </cell>
          <cell r="B3761" t="str">
            <v>Assentamento dos materiais metálicos do AMV 1:10, TR 57, bitola mista</v>
          </cell>
          <cell r="C3761" t="str">
            <v>un</v>
          </cell>
          <cell r="D3761">
            <v>610311.80000000005</v>
          </cell>
        </row>
        <row r="3762">
          <cell r="A3762" t="str">
            <v>2607152</v>
          </cell>
          <cell r="B3762" t="str">
            <v>Assentamento dos materiais metálicos do AMV 1:10, TR 68, bitola larga</v>
          </cell>
          <cell r="C3762" t="str">
            <v>un</v>
          </cell>
          <cell r="D3762">
            <v>605505.07999999996</v>
          </cell>
        </row>
        <row r="3763">
          <cell r="A3763" t="str">
            <v>2607217</v>
          </cell>
          <cell r="B3763" t="str">
            <v>Assentamento dos materiais metálicos do AMV 1:10, TR 68, bitola métrica</v>
          </cell>
          <cell r="C3763" t="str">
            <v>un</v>
          </cell>
          <cell r="D3763">
            <v>525754.21</v>
          </cell>
        </row>
        <row r="3764">
          <cell r="A3764" t="str">
            <v>2607169</v>
          </cell>
          <cell r="B3764" t="str">
            <v>Assentamento dos materiais metálicos do AMV 1:10, TR 68, bitola mista</v>
          </cell>
          <cell r="C3764" t="str">
            <v>un</v>
          </cell>
          <cell r="D3764">
            <v>726864.95</v>
          </cell>
        </row>
        <row r="3765">
          <cell r="A3765" t="str">
            <v>2607156</v>
          </cell>
          <cell r="B3765" t="str">
            <v>Assentamento dos materiais metálicos do AMV 1:10, UIC 60, bitola larga</v>
          </cell>
          <cell r="C3765" t="str">
            <v>un</v>
          </cell>
          <cell r="D3765">
            <v>533781.75</v>
          </cell>
        </row>
        <row r="3766">
          <cell r="A3766" t="str">
            <v>2607221</v>
          </cell>
          <cell r="B3766" t="str">
            <v>Assentamento dos materiais metálicos do AMV 1:10, UIC 60, bitola métrica</v>
          </cell>
          <cell r="C3766" t="str">
            <v>un</v>
          </cell>
          <cell r="D3766">
            <v>464420.21</v>
          </cell>
        </row>
        <row r="3767">
          <cell r="A3767" t="str">
            <v>2607173</v>
          </cell>
          <cell r="B3767" t="str">
            <v>Assentamento dos materiais metálicos do AMV 1:10, UIC 60, bitola mista</v>
          </cell>
          <cell r="C3767" t="str">
            <v>un</v>
          </cell>
          <cell r="D3767">
            <v>642179.07999999996</v>
          </cell>
        </row>
        <row r="3768">
          <cell r="A3768" t="str">
            <v>2607227</v>
          </cell>
          <cell r="B3768" t="str">
            <v>Assentamento dos materiais metálicos do AMV 1:12, TR 45, bitola larga</v>
          </cell>
          <cell r="C3768" t="str">
            <v>un</v>
          </cell>
          <cell r="D3768">
            <v>441036.34</v>
          </cell>
        </row>
        <row r="3769">
          <cell r="A3769" t="str">
            <v>2607210</v>
          </cell>
          <cell r="B3769" t="str">
            <v>Assentamento dos materiais metálicos do AMV 1:12, TR 45, bitola métrica</v>
          </cell>
          <cell r="C3769" t="str">
            <v>un</v>
          </cell>
          <cell r="D3769">
            <v>383907.81</v>
          </cell>
        </row>
        <row r="3770">
          <cell r="A3770" t="str">
            <v>2607162</v>
          </cell>
          <cell r="B3770" t="str">
            <v>Assentamento dos materiais metálicos do AMV 1:12, TR 45, bitola mista</v>
          </cell>
          <cell r="C3770" t="str">
            <v>un</v>
          </cell>
          <cell r="D3770">
            <v>528983.80000000005</v>
          </cell>
        </row>
        <row r="3771">
          <cell r="A3771" t="str">
            <v>2607149</v>
          </cell>
          <cell r="B3771" t="str">
            <v>Assentamento dos materiais metálicos do AMV 1:12, TR 57, bitola larga</v>
          </cell>
          <cell r="C3771" t="str">
            <v>un</v>
          </cell>
          <cell r="D3771">
            <v>557700.82999999996</v>
          </cell>
        </row>
        <row r="3772">
          <cell r="A3772" t="str">
            <v>2607214</v>
          </cell>
          <cell r="B3772" t="str">
            <v>Assentamento dos materiais metálicos do AMV 1:12, TR 57, bitola métrica</v>
          </cell>
          <cell r="C3772" t="str">
            <v>un</v>
          </cell>
          <cell r="D3772">
            <v>485256.35</v>
          </cell>
        </row>
        <row r="3773">
          <cell r="A3773" t="str">
            <v>2607166</v>
          </cell>
          <cell r="B3773" t="str">
            <v>Assentamento dos materiais metálicos do AMV 1:12, TR 57, bitola mista</v>
          </cell>
          <cell r="C3773" t="str">
            <v>un</v>
          </cell>
          <cell r="D3773">
            <v>671104.04</v>
          </cell>
        </row>
        <row r="3774">
          <cell r="A3774" t="str">
            <v>2607153</v>
          </cell>
          <cell r="B3774" t="str">
            <v>Assentamento dos materiais metálicos do AMV 1:12, TR 68, bitola larga</v>
          </cell>
          <cell r="C3774" t="str">
            <v>un</v>
          </cell>
          <cell r="D3774">
            <v>665679.16</v>
          </cell>
        </row>
        <row r="3775">
          <cell r="A3775" t="str">
            <v>2607218</v>
          </cell>
          <cell r="B3775" t="str">
            <v>Assentamento dos materiais metálicos do AMV 1:12, TR 68, bitola métrica</v>
          </cell>
          <cell r="C3775" t="str">
            <v>un</v>
          </cell>
          <cell r="D3775">
            <v>579868.02</v>
          </cell>
        </row>
        <row r="3776">
          <cell r="A3776" t="str">
            <v>2607170</v>
          </cell>
          <cell r="B3776" t="str">
            <v>Assentamento dos materiais metálicos do AMV 1:12, TR 68, bitola mista</v>
          </cell>
          <cell r="C3776" t="str">
            <v>un</v>
          </cell>
          <cell r="D3776">
            <v>799343.95</v>
          </cell>
        </row>
        <row r="3777">
          <cell r="A3777" t="str">
            <v>2607157</v>
          </cell>
          <cell r="B3777" t="str">
            <v>Assentamento dos materiais metálicos do AMV 1:12, UIC 60, bitola larga</v>
          </cell>
          <cell r="C3777" t="str">
            <v>un</v>
          </cell>
          <cell r="D3777">
            <v>588745.98</v>
          </cell>
        </row>
        <row r="3778">
          <cell r="A3778" t="str">
            <v>2607222</v>
          </cell>
          <cell r="B3778" t="str">
            <v>Assentamento dos materiais metálicos do AMV 1:12, UIC 60, bitola métrica</v>
          </cell>
          <cell r="C3778" t="str">
            <v>un</v>
          </cell>
          <cell r="D3778">
            <v>510651.92</v>
          </cell>
        </row>
        <row r="3779">
          <cell r="A3779" t="str">
            <v>2607174</v>
          </cell>
          <cell r="B3779" t="str">
            <v>Assentamento dos materiais metálicos do AMV 1:12, UIC 60, bitola mista</v>
          </cell>
          <cell r="C3779" t="str">
            <v>un</v>
          </cell>
          <cell r="D3779">
            <v>706172.64</v>
          </cell>
        </row>
        <row r="3780">
          <cell r="A3780" t="str">
            <v>2607228</v>
          </cell>
          <cell r="B3780" t="str">
            <v>Assentamento dos materiais metálicos do AMV 1:14, TR 45, bitola larga</v>
          </cell>
          <cell r="C3780" t="str">
            <v>un</v>
          </cell>
          <cell r="D3780">
            <v>484902.11</v>
          </cell>
        </row>
        <row r="3781">
          <cell r="A3781" t="str">
            <v>2607211</v>
          </cell>
          <cell r="B3781" t="str">
            <v>Assentamento dos materiais metálicos do AMV 1:14, TR 45, bitola métrica</v>
          </cell>
          <cell r="C3781" t="str">
            <v>un</v>
          </cell>
          <cell r="D3781">
            <v>422032.79</v>
          </cell>
        </row>
        <row r="3782">
          <cell r="A3782" t="str">
            <v>2607163</v>
          </cell>
          <cell r="B3782" t="str">
            <v>Assentamento dos materiais metálicos do AMV 1:14, TR 45, bitola mista</v>
          </cell>
          <cell r="C3782" t="str">
            <v>un</v>
          </cell>
          <cell r="D3782">
            <v>583453.15</v>
          </cell>
        </row>
        <row r="3783">
          <cell r="A3783" t="str">
            <v>2607150</v>
          </cell>
          <cell r="B3783" t="str">
            <v>Assentamento dos materiais metálicos do AMV 1:14, TR 57, bitola larga</v>
          </cell>
          <cell r="C3783" t="str">
            <v>un</v>
          </cell>
          <cell r="D3783">
            <v>615070.30000000005</v>
          </cell>
        </row>
        <row r="3784">
          <cell r="A3784" t="str">
            <v>2607215</v>
          </cell>
          <cell r="B3784" t="str">
            <v>Assentamento dos materiais metálicos do AMV 1:14, TR 57, bitola métrica</v>
          </cell>
          <cell r="C3784" t="str">
            <v>un</v>
          </cell>
          <cell r="D3784">
            <v>533538.34</v>
          </cell>
        </row>
        <row r="3785">
          <cell r="A3785" t="str">
            <v>2607167</v>
          </cell>
          <cell r="B3785" t="str">
            <v>Assentamento dos materiais metálicos do AMV 1:14, TR 57, bitola mista</v>
          </cell>
          <cell r="C3785" t="str">
            <v>un</v>
          </cell>
          <cell r="D3785">
            <v>737918.65</v>
          </cell>
        </row>
        <row r="3786">
          <cell r="A3786" t="str">
            <v>2607154</v>
          </cell>
          <cell r="B3786" t="str">
            <v>Assentamento dos materiais metálicos do AMV 1:14, TR 68, bitola larga</v>
          </cell>
          <cell r="C3786" t="str">
            <v>un</v>
          </cell>
          <cell r="D3786">
            <v>731841.48</v>
          </cell>
        </row>
        <row r="3787">
          <cell r="A3787" t="str">
            <v>2607219</v>
          </cell>
          <cell r="B3787" t="str">
            <v>Assentamento dos materiais metálicos do AMV 1:14, TR 68, bitola métrica</v>
          </cell>
          <cell r="C3787" t="str">
            <v>un</v>
          </cell>
          <cell r="D3787">
            <v>637449.16</v>
          </cell>
        </row>
        <row r="3788">
          <cell r="A3788" t="str">
            <v>2607171</v>
          </cell>
          <cell r="B3788" t="str">
            <v>Assentamento dos materiais metálicos do AMV 1:14, TR 68, bitola mista</v>
          </cell>
          <cell r="C3788" t="str">
            <v>un</v>
          </cell>
          <cell r="D3788">
            <v>884934.21</v>
          </cell>
        </row>
        <row r="3789">
          <cell r="A3789" t="str">
            <v>2607158</v>
          </cell>
          <cell r="B3789" t="str">
            <v>Assentamento dos materiais metálicos do AMV 1:14, UIC 60, bitola larga</v>
          </cell>
          <cell r="C3789" t="str">
            <v>un</v>
          </cell>
          <cell r="D3789">
            <v>647253.54</v>
          </cell>
        </row>
        <row r="3790">
          <cell r="A3790" t="str">
            <v>2607223</v>
          </cell>
          <cell r="B3790" t="str">
            <v>Assentamento dos materiais metálicos do AMV 1:14, UIC 60, bitola métrica</v>
          </cell>
          <cell r="C3790" t="str">
            <v>un</v>
          </cell>
          <cell r="D3790">
            <v>561479.28</v>
          </cell>
        </row>
        <row r="3791">
          <cell r="A3791" t="str">
            <v>2607175</v>
          </cell>
          <cell r="B3791" t="str">
            <v>Assentamento dos materiais metálicos do AMV 1:14, UIC 60, bitola mista</v>
          </cell>
          <cell r="C3791" t="str">
            <v>un</v>
          </cell>
          <cell r="D3791">
            <v>776506.3</v>
          </cell>
        </row>
        <row r="3792">
          <cell r="A3792" t="str">
            <v>2607151</v>
          </cell>
          <cell r="B3792" t="str">
            <v>Assentamento dos materiais metálicos do AMV 1:20, TR 57, bitola larga</v>
          </cell>
          <cell r="C3792" t="str">
            <v>un</v>
          </cell>
          <cell r="D3792">
            <v>737518.41</v>
          </cell>
        </row>
        <row r="3793">
          <cell r="A3793" t="str">
            <v>2607216</v>
          </cell>
          <cell r="B3793" t="str">
            <v>Assentamento dos materiais metálicos do AMV 1:20, TR 57, bitola métrica</v>
          </cell>
          <cell r="C3793" t="str">
            <v>un</v>
          </cell>
          <cell r="D3793">
            <v>641708.22</v>
          </cell>
        </row>
        <row r="3794">
          <cell r="A3794" t="str">
            <v>2607168</v>
          </cell>
          <cell r="B3794" t="str">
            <v>Assentamento dos materiais metálicos do AMV 1:20, TR 57, bitola mista</v>
          </cell>
          <cell r="C3794" t="str">
            <v>un</v>
          </cell>
          <cell r="D3794">
            <v>891290.24</v>
          </cell>
        </row>
        <row r="3795">
          <cell r="A3795" t="str">
            <v>2607155</v>
          </cell>
          <cell r="B3795" t="str">
            <v>Assentamento dos materiais metálicos do AMV 1:20, TR 68, bitola larga</v>
          </cell>
          <cell r="C3795" t="str">
            <v>un</v>
          </cell>
          <cell r="D3795">
            <v>883557.92</v>
          </cell>
        </row>
        <row r="3796">
          <cell r="A3796" t="str">
            <v>2607220</v>
          </cell>
          <cell r="B3796" t="str">
            <v>Assentamento dos materiais metálicos do AMV 1:20, TR 68, bitola métrica</v>
          </cell>
          <cell r="C3796" t="str">
            <v>un</v>
          </cell>
          <cell r="D3796">
            <v>764361.11</v>
          </cell>
        </row>
        <row r="3797">
          <cell r="A3797" t="str">
            <v>2607172</v>
          </cell>
          <cell r="B3797" t="str">
            <v>Assentamento dos materiais metálicos do AMV 1:20, TR 68, bitola mista</v>
          </cell>
          <cell r="C3797" t="str">
            <v>un</v>
          </cell>
          <cell r="D3797">
            <v>1060698.71</v>
          </cell>
        </row>
        <row r="3798">
          <cell r="A3798" t="str">
            <v>2607159</v>
          </cell>
          <cell r="B3798" t="str">
            <v>Assentamento dos materiais metálicos do AMV 1:20, UIC 60, bitola larga</v>
          </cell>
          <cell r="C3798" t="str">
            <v>un</v>
          </cell>
          <cell r="D3798">
            <v>776279.68</v>
          </cell>
        </row>
        <row r="3799">
          <cell r="A3799" t="str">
            <v>2607224</v>
          </cell>
          <cell r="B3799" t="str">
            <v>Assentamento dos materiais metálicos do AMV 1:20, UIC 60, bitola métrica</v>
          </cell>
          <cell r="C3799" t="str">
            <v>un</v>
          </cell>
          <cell r="D3799">
            <v>675260.74</v>
          </cell>
        </row>
        <row r="3800">
          <cell r="A3800" t="str">
            <v>2607176</v>
          </cell>
          <cell r="B3800" t="str">
            <v>Assentamento dos materiais metálicos do AMV 1:20, UIC 60, bitola mista</v>
          </cell>
          <cell r="C3800" t="str">
            <v>un</v>
          </cell>
          <cell r="D3800">
            <v>937642.75</v>
          </cell>
        </row>
        <row r="3801">
          <cell r="A3801" t="str">
            <v>2607225</v>
          </cell>
          <cell r="B3801" t="str">
            <v>Assentamento dos materiais metálicos do AMV 1:8, TR 45, bitola larga</v>
          </cell>
          <cell r="C3801" t="str">
            <v>un</v>
          </cell>
          <cell r="D3801">
            <v>364832.43</v>
          </cell>
        </row>
        <row r="3802">
          <cell r="A3802" t="str">
            <v>2607208</v>
          </cell>
          <cell r="B3802" t="str">
            <v>Assentamento dos materiais metálicos do AMV 1:8, TR 45, bitola métrica</v>
          </cell>
          <cell r="C3802" t="str">
            <v>un</v>
          </cell>
          <cell r="D3802">
            <v>317685.59000000003</v>
          </cell>
        </row>
        <row r="3803">
          <cell r="A3803" t="str">
            <v>2607160</v>
          </cell>
          <cell r="B3803" t="str">
            <v>Assentamento dos materiais metálicos do AMV 1:8, TR 45, bitola mista</v>
          </cell>
          <cell r="C3803" t="str">
            <v>un</v>
          </cell>
          <cell r="D3803">
            <v>437352.29</v>
          </cell>
        </row>
        <row r="3804">
          <cell r="A3804" t="str">
            <v>2607229</v>
          </cell>
          <cell r="B3804" t="str">
            <v>Assentamento dos materiais metálicos do AMV 1:8, TR 57, bitola larga</v>
          </cell>
          <cell r="C3804" t="str">
            <v>un</v>
          </cell>
          <cell r="D3804">
            <v>461146.45</v>
          </cell>
        </row>
        <row r="3805">
          <cell r="A3805" t="str">
            <v>2607212</v>
          </cell>
          <cell r="B3805" t="str">
            <v>Assentamento dos materiais metálicos do AMV 1:8, TR 57, bitola métrica</v>
          </cell>
          <cell r="C3805" t="str">
            <v>un</v>
          </cell>
          <cell r="D3805">
            <v>401392.16</v>
          </cell>
        </row>
        <row r="3806">
          <cell r="A3806" t="str">
            <v>2607164</v>
          </cell>
          <cell r="B3806" t="str">
            <v>Assentamento dos materiais metálicos do AMV 1:8, TR 57, bitola mista</v>
          </cell>
          <cell r="C3806" t="str">
            <v>un</v>
          </cell>
          <cell r="D3806">
            <v>553254.48</v>
          </cell>
        </row>
        <row r="3807">
          <cell r="A3807" t="str">
            <v>2607207</v>
          </cell>
          <cell r="B3807" t="str">
            <v>Lançamento manual de lastro em AMV com descarga da brita por caminhão</v>
          </cell>
          <cell r="C3807" t="str">
            <v>m³</v>
          </cell>
          <cell r="D3807">
            <v>178.45</v>
          </cell>
        </row>
        <row r="3808">
          <cell r="A3808" t="str">
            <v>2607206</v>
          </cell>
          <cell r="B3808" t="str">
            <v>Lançamento mecânico de lastro em AMV com descarga da brita por caminhão e espalhamento com carregadeira de pneus</v>
          </cell>
          <cell r="C3808" t="str">
            <v>m³</v>
          </cell>
          <cell r="D3808">
            <v>173.85</v>
          </cell>
        </row>
        <row r="3809">
          <cell r="A3809" t="str">
            <v>2607344</v>
          </cell>
          <cell r="B3809" t="str">
            <v>Nivelamento de AMV com socaria com grupo vibrador e levante de até 10 cm, abertura 1:10, bitola larga, dormente de madeira ou concreto</v>
          </cell>
          <cell r="C3809" t="str">
            <v>un</v>
          </cell>
          <cell r="D3809">
            <v>232.64</v>
          </cell>
        </row>
        <row r="3810">
          <cell r="A3810" t="str">
            <v>2607339</v>
          </cell>
          <cell r="B3810" t="str">
            <v>Nivelamento de AMV com socaria com grupo vibrador e levante de até 10 cm, abertura 1:10, bitola métrica, dormente de madeira ou concreto</v>
          </cell>
          <cell r="C3810" t="str">
            <v>un</v>
          </cell>
          <cell r="D3810">
            <v>159.83000000000001</v>
          </cell>
        </row>
        <row r="3811">
          <cell r="A3811" t="str">
            <v>2607349</v>
          </cell>
          <cell r="B3811" t="str">
            <v>Nivelamento de AMV com socaria com grupo vibrador e levante de até 10 cm, abertura 1:10, bitola mista, dormente de madeira ou concreto</v>
          </cell>
          <cell r="C3811" t="str">
            <v>un</v>
          </cell>
          <cell r="D3811">
            <v>355.2</v>
          </cell>
        </row>
        <row r="3812">
          <cell r="A3812" t="str">
            <v>2607345</v>
          </cell>
          <cell r="B3812" t="str">
            <v>Nivelamento de AMV com socaria com grupo vibrador e levante de até 10 cm, abertura 1:12, bitola larga, dormente de madeira ou concreto</v>
          </cell>
          <cell r="C3812" t="str">
            <v>un</v>
          </cell>
          <cell r="D3812">
            <v>265.45999999999998</v>
          </cell>
        </row>
        <row r="3813">
          <cell r="A3813" t="str">
            <v>2607340</v>
          </cell>
          <cell r="B3813" t="str">
            <v>Nivelamento de AMV com socaria com grupo vibrador e levante de até 10 cm, abertura 1:12, bitola métrica, dormente de madeira ou concreto</v>
          </cell>
          <cell r="C3813" t="str">
            <v>un</v>
          </cell>
          <cell r="D3813">
            <v>182.48</v>
          </cell>
        </row>
        <row r="3814">
          <cell r="A3814" t="str">
            <v>2607350</v>
          </cell>
          <cell r="B3814" t="str">
            <v>Nivelamento de AMV com socaria com grupo vibrador e levante de até 10 cm, abertura 1:12, bitola mista, dormente de madeira ou concreto</v>
          </cell>
          <cell r="C3814" t="str">
            <v>un</v>
          </cell>
          <cell r="D3814">
            <v>405.73</v>
          </cell>
        </row>
        <row r="3815">
          <cell r="A3815" t="str">
            <v>2607346</v>
          </cell>
          <cell r="B3815" t="str">
            <v>Nivelamento de AMV com socaria com grupo vibrador e levante de até 10 cm, abertura 1:14, bitola larga, dormente de madeira ou concreto</v>
          </cell>
          <cell r="C3815" t="str">
            <v>un</v>
          </cell>
          <cell r="D3815">
            <v>308.33</v>
          </cell>
        </row>
        <row r="3816">
          <cell r="A3816" t="str">
            <v>2607341</v>
          </cell>
          <cell r="B3816" t="str">
            <v>Nivelamento de AMV com socaria com grupo vibrador e levante de até 10 cm, abertura 1:14, bitola métrica, dormente de madeira ou concreto</v>
          </cell>
          <cell r="C3816" t="str">
            <v>un</v>
          </cell>
          <cell r="D3816">
            <v>215.27</v>
          </cell>
        </row>
        <row r="3817">
          <cell r="A3817" t="str">
            <v>2607351</v>
          </cell>
          <cell r="B3817" t="str">
            <v>Nivelamento de AMV com socaria com grupo vibrador e levante de até 10 cm, abertura 1:14, bitola mista, dormente de madeira ou concreto</v>
          </cell>
          <cell r="C3817" t="str">
            <v>un</v>
          </cell>
          <cell r="D3817">
            <v>471.29</v>
          </cell>
        </row>
        <row r="3818">
          <cell r="A3818" t="str">
            <v>2607347</v>
          </cell>
          <cell r="B3818" t="str">
            <v>Nivelamento de AMV com socaria com grupo vibrador e levante de até 10 cm, abertura 1:20, bitola larga, dormente de madeira ou concreto</v>
          </cell>
          <cell r="C3818" t="str">
            <v>un</v>
          </cell>
          <cell r="D3818">
            <v>406.81</v>
          </cell>
        </row>
        <row r="3819">
          <cell r="A3819" t="str">
            <v>2607342</v>
          </cell>
          <cell r="B3819" t="str">
            <v>Nivelamento de AMV com socaria com grupo vibrador e levante de até 10 cm, abertura 1:20, bitola métrica, dormente de madeira ou concreto</v>
          </cell>
          <cell r="C3819" t="str">
            <v>un</v>
          </cell>
          <cell r="D3819">
            <v>265.45999999999998</v>
          </cell>
        </row>
        <row r="3820">
          <cell r="A3820" t="str">
            <v>2607352</v>
          </cell>
          <cell r="B3820" t="str">
            <v>Nivelamento de AMV com socaria com grupo vibrador e levante de até 10 cm, abertura 1:20, bitola mista, dormente de madeira ou concreto</v>
          </cell>
          <cell r="C3820" t="str">
            <v>un</v>
          </cell>
          <cell r="D3820">
            <v>620.1</v>
          </cell>
        </row>
        <row r="3821">
          <cell r="A3821" t="str">
            <v>2607343</v>
          </cell>
          <cell r="B3821" t="str">
            <v>Nivelamento de AMV com socaria com grupo vibrador e levante de até 10 cm, abertura 1:8, bitola larga, dormente de madeira</v>
          </cell>
          <cell r="C3821" t="str">
            <v>un</v>
          </cell>
          <cell r="D3821">
            <v>186.78</v>
          </cell>
        </row>
        <row r="3822">
          <cell r="A3822" t="str">
            <v>2607338</v>
          </cell>
          <cell r="B3822" t="str">
            <v>Nivelamento de AMV com socaria com grupo vibrador e levante de até 10 cm, abertura 1:8, bitola métrica, dormente de madeira</v>
          </cell>
          <cell r="C3822" t="str">
            <v>un</v>
          </cell>
          <cell r="D3822">
            <v>136.66999999999999</v>
          </cell>
        </row>
        <row r="3823">
          <cell r="A3823" t="str">
            <v>2607348</v>
          </cell>
          <cell r="B3823" t="str">
            <v>Nivelamento de AMV com socaria com grupo vibrador e levante de até 10 cm, abertura 1:8, bitola mista, dormente de madeira</v>
          </cell>
          <cell r="C3823" t="str">
            <v>un</v>
          </cell>
          <cell r="D3823">
            <v>285.36</v>
          </cell>
        </row>
        <row r="3824">
          <cell r="A3824" t="str">
            <v>2607329</v>
          </cell>
          <cell r="B3824" t="str">
            <v>Nivelamento de AMV com socaria manual e levante de até 10 cm, abertura 1:10, bitola larga, dormente de madeira ou concreto</v>
          </cell>
          <cell r="C3824" t="str">
            <v>un</v>
          </cell>
          <cell r="D3824">
            <v>531.42999999999995</v>
          </cell>
        </row>
        <row r="3825">
          <cell r="A3825" t="str">
            <v>2607324</v>
          </cell>
          <cell r="B3825" t="str">
            <v>Nivelamento de AMV com socaria manual e levante de até 10 cm, abertura 1:10, bitola métrica, dormente de madeira ou concreto</v>
          </cell>
          <cell r="C3825" t="str">
            <v>un</v>
          </cell>
          <cell r="D3825">
            <v>362.82</v>
          </cell>
        </row>
        <row r="3826">
          <cell r="A3826" t="str">
            <v>2607334</v>
          </cell>
          <cell r="B3826" t="str">
            <v>Nivelamento de AMV com socaria manual e levante de até 10 cm, abertura 1:10, bitola mista, dormente de madeira ou concreto</v>
          </cell>
          <cell r="C3826" t="str">
            <v>un</v>
          </cell>
          <cell r="D3826">
            <v>770.5</v>
          </cell>
        </row>
        <row r="3827">
          <cell r="A3827" t="str">
            <v>2607330</v>
          </cell>
          <cell r="B3827" t="str">
            <v>Nivelamento de AMV com socaria manual e levante de até 10 cm, abertura 1:12, bitola larga, dormente de madeira ou concreto</v>
          </cell>
          <cell r="C3827" t="str">
            <v>un</v>
          </cell>
          <cell r="D3827">
            <v>607.67999999999995</v>
          </cell>
        </row>
        <row r="3828">
          <cell r="A3828" t="str">
            <v>2607325</v>
          </cell>
          <cell r="B3828" t="str">
            <v>Nivelamento de AMV com socaria manual e levante de até 10 cm, abertura 1:12, bitola métrica, dormente de madeira ou concreto</v>
          </cell>
          <cell r="C3828" t="str">
            <v>un</v>
          </cell>
          <cell r="D3828">
            <v>416.67</v>
          </cell>
        </row>
        <row r="3829">
          <cell r="A3829" t="str">
            <v>2607335</v>
          </cell>
          <cell r="B3829" t="str">
            <v>Nivelamento de AMV com socaria manual e levante de até 10 cm, abertura 1:12, bitola mista, dormente de madeira ou concreto</v>
          </cell>
          <cell r="C3829" t="str">
            <v>un</v>
          </cell>
          <cell r="D3829">
            <v>880.44</v>
          </cell>
        </row>
        <row r="3830">
          <cell r="A3830" t="str">
            <v>2607331</v>
          </cell>
          <cell r="B3830" t="str">
            <v>Nivelamento de AMV com socaria manual e levante de até 10 cm, abertura 1:14, bitola larga, dormente de madeira ou concreto</v>
          </cell>
          <cell r="C3830" t="str">
            <v>un</v>
          </cell>
          <cell r="D3830">
            <v>706.45</v>
          </cell>
        </row>
        <row r="3831">
          <cell r="A3831" t="str">
            <v>2607326</v>
          </cell>
          <cell r="B3831" t="str">
            <v>Nivelamento de AMV com socaria manual e levante de até 10 cm, abertura 1:14, bitola métrica, dormente de madeira ou concreto</v>
          </cell>
          <cell r="C3831" t="str">
            <v>un</v>
          </cell>
          <cell r="D3831">
            <v>492.92</v>
          </cell>
        </row>
        <row r="3832">
          <cell r="A3832" t="str">
            <v>2607336</v>
          </cell>
          <cell r="B3832" t="str">
            <v>Nivelamento de AMV com socaria manual e levante de até 10 cm, abertura 1:14, bitola mista, dormente de madeira ou concreto</v>
          </cell>
          <cell r="C3832" t="str">
            <v>un</v>
          </cell>
          <cell r="D3832">
            <v>1024.1500000000001</v>
          </cell>
        </row>
        <row r="3833">
          <cell r="A3833" t="str">
            <v>2607332</v>
          </cell>
          <cell r="B3833" t="str">
            <v>Nivelamento de AMV com socaria manual e levante de até 10 cm, abertura 1:20, bitola larga, dormente de madeira ou concreto</v>
          </cell>
          <cell r="C3833" t="str">
            <v>un</v>
          </cell>
          <cell r="D3833">
            <v>935.27</v>
          </cell>
        </row>
        <row r="3834">
          <cell r="A3834" t="str">
            <v>2607327</v>
          </cell>
          <cell r="B3834" t="str">
            <v>Nivelamento de AMV com socaria manual e levante de até 10 cm, abertura 1:20, bitola métrica, dormente de madeira ou concreto</v>
          </cell>
          <cell r="C3834" t="str">
            <v>un</v>
          </cell>
          <cell r="D3834">
            <v>607.67999999999995</v>
          </cell>
        </row>
        <row r="3835">
          <cell r="A3835" t="str">
            <v>2607337</v>
          </cell>
          <cell r="B3835" t="str">
            <v>Nivelamento de AMV com socaria manual e levante de até 10 cm, abertura 1:20, bitola mista, dormente de madeira ou concreto</v>
          </cell>
          <cell r="C3835" t="str">
            <v>un</v>
          </cell>
          <cell r="D3835">
            <v>1354.07</v>
          </cell>
        </row>
        <row r="3836">
          <cell r="A3836" t="str">
            <v>2607328</v>
          </cell>
          <cell r="B3836" t="str">
            <v>Nivelamento de AMV com socaria manual e levante de até 10 cm, abertura 1:8, bitola larga, dormente de madeira</v>
          </cell>
          <cell r="C3836" t="str">
            <v>un</v>
          </cell>
          <cell r="D3836">
            <v>426.3</v>
          </cell>
        </row>
        <row r="3837">
          <cell r="A3837" t="str">
            <v>2607323</v>
          </cell>
          <cell r="B3837" t="str">
            <v>Nivelamento de AMV com socaria manual e levante de até 10 cm, abertura 1:8, bitola métrica, dormente de madeira</v>
          </cell>
          <cell r="C3837" t="str">
            <v>un</v>
          </cell>
          <cell r="D3837">
            <v>311.48</v>
          </cell>
        </row>
        <row r="3838">
          <cell r="A3838" t="str">
            <v>2607333</v>
          </cell>
          <cell r="B3838" t="str">
            <v>Nivelamento de AMV com socaria manual e levante de até 10 cm, abertura 1:8, bitola mista, dormente de madeira</v>
          </cell>
          <cell r="C3838" t="str">
            <v>un</v>
          </cell>
          <cell r="D3838">
            <v>617.24</v>
          </cell>
        </row>
        <row r="3839">
          <cell r="A3839" t="str">
            <v>2607106</v>
          </cell>
          <cell r="B3839" t="str">
            <v>Posicionamento de jogo de dormentes de concreto para AMV 1:10, bitola larga</v>
          </cell>
          <cell r="C3839" t="str">
            <v>jg</v>
          </cell>
          <cell r="D3839">
            <v>93968.46</v>
          </cell>
        </row>
        <row r="3840">
          <cell r="A3840" t="str">
            <v>2607102</v>
          </cell>
          <cell r="B3840" t="str">
            <v>Posicionamento de jogo de dormentes de concreto para AMV 1:10, bitola métrica</v>
          </cell>
          <cell r="C3840" t="str">
            <v>jg</v>
          </cell>
          <cell r="D3840">
            <v>46225.36</v>
          </cell>
        </row>
        <row r="3841">
          <cell r="A3841" t="str">
            <v>2607261</v>
          </cell>
          <cell r="B3841" t="str">
            <v>Posicionamento de jogo de dormentes de concreto para AMV 1:10, bitola mista</v>
          </cell>
          <cell r="C3841" t="str">
            <v>jg</v>
          </cell>
          <cell r="D3841">
            <v>93968.46</v>
          </cell>
        </row>
        <row r="3842">
          <cell r="A3842" t="str">
            <v>2607107</v>
          </cell>
          <cell r="B3842" t="str">
            <v>Posicionamento de jogo de dormentes de concreto para AMV 1:12, bitola larga</v>
          </cell>
          <cell r="C3842" t="str">
            <v>jg</v>
          </cell>
          <cell r="D3842">
            <v>107248.78</v>
          </cell>
        </row>
        <row r="3843">
          <cell r="A3843" t="str">
            <v>2607103</v>
          </cell>
          <cell r="B3843" t="str">
            <v>Posicionamento de jogo de dormentes de concreto para AMV 1:12, bitola métrica</v>
          </cell>
          <cell r="C3843" t="str">
            <v>jg</v>
          </cell>
          <cell r="D3843">
            <v>52609.45</v>
          </cell>
        </row>
        <row r="3844">
          <cell r="A3844" t="str">
            <v>2607262</v>
          </cell>
          <cell r="B3844" t="str">
            <v>Posicionamento de jogo de dormentes de concreto para AMV 1:12, bitola mista</v>
          </cell>
          <cell r="C3844" t="str">
            <v>jg</v>
          </cell>
          <cell r="D3844">
            <v>107248.78</v>
          </cell>
        </row>
        <row r="3845">
          <cell r="A3845" t="str">
            <v>2607108</v>
          </cell>
          <cell r="B3845" t="str">
            <v>Posicionamento de jogo de dormentes de concreto para AMV 1:14, bitola larga</v>
          </cell>
          <cell r="C3845" t="str">
            <v>jg</v>
          </cell>
          <cell r="D3845">
            <v>124932.24</v>
          </cell>
        </row>
        <row r="3846">
          <cell r="A3846" t="str">
            <v>2607104</v>
          </cell>
          <cell r="B3846" t="str">
            <v>Posicionamento de jogo de dormentes de concreto para AMV 1:14, bitola métrica</v>
          </cell>
          <cell r="C3846" t="str">
            <v>jg</v>
          </cell>
          <cell r="D3846">
            <v>62161.82</v>
          </cell>
        </row>
        <row r="3847">
          <cell r="A3847" t="str">
            <v>2607263</v>
          </cell>
          <cell r="B3847" t="str">
            <v>Posicionamento de jogo de dormentes de concreto para AMV 1:14, bitola mista</v>
          </cell>
          <cell r="C3847" t="str">
            <v>jg</v>
          </cell>
          <cell r="D3847">
            <v>124932.24</v>
          </cell>
        </row>
        <row r="3848">
          <cell r="A3848" t="str">
            <v>2607109</v>
          </cell>
          <cell r="B3848" t="str">
            <v>Posicionamento de jogo de dormentes de concreto para AMV 1:20, bitola larga</v>
          </cell>
          <cell r="C3848" t="str">
            <v>jg</v>
          </cell>
          <cell r="D3848">
            <v>164725.88</v>
          </cell>
        </row>
        <row r="3849">
          <cell r="A3849" t="str">
            <v>2607105</v>
          </cell>
          <cell r="B3849" t="str">
            <v>Posicionamento de jogo de dormentes de concreto para AMV 1:20, bitola métrica</v>
          </cell>
          <cell r="C3849" t="str">
            <v>jg</v>
          </cell>
          <cell r="D3849">
            <v>77306.22</v>
          </cell>
        </row>
        <row r="3850">
          <cell r="A3850" t="str">
            <v>2607264</v>
          </cell>
          <cell r="B3850" t="str">
            <v>Posicionamento de jogo de dormentes de concreto para AMV 1:20, bitola mista</v>
          </cell>
          <cell r="C3850" t="str">
            <v>jg</v>
          </cell>
          <cell r="D3850">
            <v>164725.88</v>
          </cell>
        </row>
        <row r="3851">
          <cell r="A3851" t="str">
            <v>2607093</v>
          </cell>
          <cell r="B3851" t="str">
            <v>Posicionamento de jogo de dormentes de madeira para AMV 1:10, bitola larga</v>
          </cell>
          <cell r="C3851" t="str">
            <v>jg</v>
          </cell>
          <cell r="D3851">
            <v>49843.77</v>
          </cell>
        </row>
        <row r="3852">
          <cell r="A3852" t="str">
            <v>2607088</v>
          </cell>
          <cell r="B3852" t="str">
            <v>Posicionamento de jogo de dormentes de madeira para AMV 1:10, bitola métrica</v>
          </cell>
          <cell r="C3852" t="str">
            <v>jg</v>
          </cell>
          <cell r="D3852">
            <v>20549.689999999999</v>
          </cell>
        </row>
        <row r="3853">
          <cell r="A3853" t="str">
            <v>2607098</v>
          </cell>
          <cell r="B3853" t="str">
            <v>Posicionamento de jogo de dormentes de madeira para AMV 1:10, bitola mista</v>
          </cell>
          <cell r="C3853" t="str">
            <v>jg</v>
          </cell>
          <cell r="D3853">
            <v>50181.98</v>
          </cell>
        </row>
        <row r="3854">
          <cell r="A3854" t="str">
            <v>2607094</v>
          </cell>
          <cell r="B3854" t="str">
            <v>Posicionamento de jogo de dormentes de madeira para AMV 1:12, bitola larga</v>
          </cell>
          <cell r="C3854" t="str">
            <v>jg</v>
          </cell>
          <cell r="D3854">
            <v>56181.08</v>
          </cell>
        </row>
        <row r="3855">
          <cell r="A3855" t="str">
            <v>2607089</v>
          </cell>
          <cell r="B3855" t="str">
            <v>Posicionamento de jogo de dormentes de madeira para AMV 1:12, bitola métrica</v>
          </cell>
          <cell r="C3855" t="str">
            <v>jg</v>
          </cell>
          <cell r="D3855">
            <v>23527.13</v>
          </cell>
        </row>
        <row r="3856">
          <cell r="A3856" t="str">
            <v>2607099</v>
          </cell>
          <cell r="B3856" t="str">
            <v>Posicionamento de jogo de dormentes de madeira para AMV 1:12, bitola mista</v>
          </cell>
          <cell r="C3856" t="str">
            <v>jg</v>
          </cell>
          <cell r="D3856">
            <v>56566.38</v>
          </cell>
        </row>
        <row r="3857">
          <cell r="A3857" t="str">
            <v>2607095</v>
          </cell>
          <cell r="B3857" t="str">
            <v>Posicionamento de jogo de dormentes de madeira para AMV 1:14, bitola larga</v>
          </cell>
          <cell r="C3857" t="str">
            <v>jg</v>
          </cell>
          <cell r="D3857">
            <v>65996.320000000007</v>
          </cell>
        </row>
        <row r="3858">
          <cell r="A3858" t="str">
            <v>2607090</v>
          </cell>
          <cell r="B3858" t="str">
            <v>Posicionamento de jogo de dormentes de madeira para AMV 1:14, bitola métrica</v>
          </cell>
          <cell r="C3858" t="str">
            <v>jg</v>
          </cell>
          <cell r="D3858">
            <v>28649.94</v>
          </cell>
        </row>
        <row r="3859">
          <cell r="A3859" t="str">
            <v>2607260</v>
          </cell>
          <cell r="B3859" t="str">
            <v>Posicionamento de jogo de dormentes de madeira para AMV 1:14, bitola mista</v>
          </cell>
          <cell r="C3859" t="str">
            <v>jg</v>
          </cell>
          <cell r="D3859">
            <v>66443.81</v>
          </cell>
        </row>
        <row r="3860">
          <cell r="A3860" t="str">
            <v>2607096</v>
          </cell>
          <cell r="B3860" t="str">
            <v>Posicionamento de jogo de dormentes de madeira para AMV 1:20, bitola larga</v>
          </cell>
          <cell r="C3860" t="str">
            <v>jg</v>
          </cell>
          <cell r="D3860">
            <v>87000.59</v>
          </cell>
        </row>
        <row r="3861">
          <cell r="A3861" t="str">
            <v>2607091</v>
          </cell>
          <cell r="B3861" t="str">
            <v>Posicionamento de jogo de dormentes de madeira para AMV 1:20, bitola métrica</v>
          </cell>
          <cell r="C3861" t="str">
            <v>jg</v>
          </cell>
          <cell r="D3861">
            <v>35994.730000000003</v>
          </cell>
        </row>
        <row r="3862">
          <cell r="A3862" t="str">
            <v>2607101</v>
          </cell>
          <cell r="B3862" t="str">
            <v>Posicionamento de jogo de dormentes de madeira para AMV 1:20, bitola mista</v>
          </cell>
          <cell r="C3862" t="str">
            <v>jg</v>
          </cell>
          <cell r="D3862">
            <v>87590.38</v>
          </cell>
        </row>
        <row r="3863">
          <cell r="A3863" t="str">
            <v>2607092</v>
          </cell>
          <cell r="B3863" t="str">
            <v>Posicionamento de jogo de dormentes de madeira para AMV 1:8, bitola larga</v>
          </cell>
          <cell r="C3863" t="str">
            <v>jg</v>
          </cell>
          <cell r="D3863">
            <v>39661.93</v>
          </cell>
        </row>
        <row r="3864">
          <cell r="A3864" t="str">
            <v>2607087</v>
          </cell>
          <cell r="B3864" t="str">
            <v>Posicionamento de jogo de dormentes de madeira para AMV 1:8, bitola métrica</v>
          </cell>
          <cell r="C3864" t="str">
            <v>jg</v>
          </cell>
          <cell r="D3864">
            <v>17152.18</v>
          </cell>
        </row>
        <row r="3865">
          <cell r="A3865" t="str">
            <v>2607097</v>
          </cell>
          <cell r="B3865" t="str">
            <v>Posicionamento de jogo de dormentes de madeira para AMV 1:8, bitola mista</v>
          </cell>
          <cell r="C3865" t="str">
            <v>jg</v>
          </cell>
          <cell r="D3865">
            <v>39932.699999999997</v>
          </cell>
        </row>
        <row r="3866">
          <cell r="A3866" t="str">
            <v>2607198</v>
          </cell>
          <cell r="B3866" t="str">
            <v>Regularização manual do lastro do AMV para qualquer abertura e qualquer bitola</v>
          </cell>
          <cell r="C3866" t="str">
            <v>un</v>
          </cell>
          <cell r="D3866">
            <v>322.14</v>
          </cell>
        </row>
        <row r="3867">
          <cell r="A3867" t="str">
            <v>2809170</v>
          </cell>
          <cell r="B3867" t="str">
            <v>Demolição de AMV 1:10 TR 37, em bitola métrica, dormente de madeira, com separação e empilhamento</v>
          </cell>
          <cell r="C3867" t="str">
            <v>un</v>
          </cell>
          <cell r="D3867">
            <v>1960.16</v>
          </cell>
        </row>
        <row r="3868">
          <cell r="A3868" t="str">
            <v>2809183</v>
          </cell>
          <cell r="B3868" t="str">
            <v>Demolição de AMV 1:10 TR 45, em bitola larga, dormente de madeira, com separação e empilhamento</v>
          </cell>
          <cell r="C3868" t="str">
            <v>un</v>
          </cell>
          <cell r="D3868">
            <v>2850.28</v>
          </cell>
        </row>
        <row r="3869">
          <cell r="A3869" t="str">
            <v>2809174</v>
          </cell>
          <cell r="B3869" t="str">
            <v>Demolição de AMV 1:10 TR 45, em bitola métrica, dormente de madeira, com separação e empilhamento</v>
          </cell>
          <cell r="C3869" t="str">
            <v>un</v>
          </cell>
          <cell r="D3869">
            <v>2058.4</v>
          </cell>
        </row>
        <row r="3870">
          <cell r="A3870" t="str">
            <v>2809196</v>
          </cell>
          <cell r="B3870" t="str">
            <v>Demolição de AMV 1:10 TR 45, em bitola mista, dormente de madeira, com separação e empilhamento</v>
          </cell>
          <cell r="C3870" t="str">
            <v>un</v>
          </cell>
          <cell r="D3870">
            <v>2994.66</v>
          </cell>
        </row>
        <row r="3871">
          <cell r="A3871" t="str">
            <v>2809187</v>
          </cell>
          <cell r="B3871" t="str">
            <v>Demolição de AMV 1:10 TR 57, em bitola larga, dormente de madeira, com separação e empilhamento</v>
          </cell>
          <cell r="C3871" t="str">
            <v>un</v>
          </cell>
          <cell r="D3871">
            <v>2999.33</v>
          </cell>
        </row>
        <row r="3872">
          <cell r="A3872" t="str">
            <v>2809178</v>
          </cell>
          <cell r="B3872" t="str">
            <v>Demolição de AMV 1:10 TR 57, em bitola métrica, dormente de madeira, com separação e empilhamento</v>
          </cell>
          <cell r="C3872" t="str">
            <v>un</v>
          </cell>
          <cell r="D3872">
            <v>2205.63</v>
          </cell>
        </row>
        <row r="3873">
          <cell r="A3873" t="str">
            <v>2809200</v>
          </cell>
          <cell r="B3873" t="str">
            <v>Demolição de AMV 1:10 TR 57, em bitola mista, dormente de madeira, com separação e empilhamento</v>
          </cell>
          <cell r="C3873" t="str">
            <v>un</v>
          </cell>
          <cell r="D3873">
            <v>3149.88</v>
          </cell>
        </row>
        <row r="3874">
          <cell r="A3874" t="str">
            <v>2809191</v>
          </cell>
          <cell r="B3874" t="str">
            <v>Demolição de AMV 1:10 TR 68, em bitola larga, dormente de madeira, com separação e empilhamento</v>
          </cell>
          <cell r="C3874" t="str">
            <v>un</v>
          </cell>
          <cell r="D3874">
            <v>3136.02</v>
          </cell>
        </row>
        <row r="3875">
          <cell r="A3875" t="str">
            <v>2809204</v>
          </cell>
          <cell r="B3875" t="str">
            <v>Demolição de AMV 1:10 TR 68, em bitola mista, dormente de madeira, com separação e empilhamento</v>
          </cell>
          <cell r="C3875" t="str">
            <v>un</v>
          </cell>
          <cell r="D3875">
            <v>3291.98</v>
          </cell>
        </row>
        <row r="3876">
          <cell r="A3876" t="str">
            <v>2809171</v>
          </cell>
          <cell r="B3876" t="str">
            <v>Demolição de AMV 1:12 TR 37, em bitola métrica, dormente de madeira, com separação e empilhamento</v>
          </cell>
          <cell r="C3876" t="str">
            <v>un</v>
          </cell>
          <cell r="D3876">
            <v>2212.35</v>
          </cell>
        </row>
        <row r="3877">
          <cell r="A3877" t="str">
            <v>2809184</v>
          </cell>
          <cell r="B3877" t="str">
            <v>Demolição de AMV 1:12 TR 45, em bitola larga, dormente de madeira, com separação e empilhamento</v>
          </cell>
          <cell r="C3877" t="str">
            <v>un</v>
          </cell>
          <cell r="D3877">
            <v>3214.73</v>
          </cell>
        </row>
        <row r="3878">
          <cell r="A3878" t="str">
            <v>2809175</v>
          </cell>
          <cell r="B3878" t="str">
            <v>Demolição de AMV 1:12 TR 45, em bitola métrica, dormente de madeira, com separação e empilhamento</v>
          </cell>
          <cell r="C3878" t="str">
            <v>un</v>
          </cell>
          <cell r="D3878">
            <v>2320.42</v>
          </cell>
        </row>
        <row r="3879">
          <cell r="A3879" t="str">
            <v>2809197</v>
          </cell>
          <cell r="B3879" t="str">
            <v>Demolição de AMV 1:12 TR 45, em bitola mista, dormente de madeira, com separação e empilhamento</v>
          </cell>
          <cell r="C3879" t="str">
            <v>un</v>
          </cell>
          <cell r="D3879">
            <v>3374.06</v>
          </cell>
        </row>
        <row r="3880">
          <cell r="A3880" t="str">
            <v>2809188</v>
          </cell>
          <cell r="B3880" t="str">
            <v>Demolição de AMV 1:12 TR 57, em bitola larga, dormente de madeira, com separação e empilhamento</v>
          </cell>
          <cell r="C3880" t="str">
            <v>un</v>
          </cell>
          <cell r="D3880">
            <v>3378.68</v>
          </cell>
        </row>
        <row r="3881">
          <cell r="A3881" t="str">
            <v>2809179</v>
          </cell>
          <cell r="B3881" t="str">
            <v>Demolição de AMV 1:12 TR 57, em bitola métrica, dormente de madeira, com separação e empilhamento</v>
          </cell>
          <cell r="C3881" t="str">
            <v>un</v>
          </cell>
          <cell r="D3881">
            <v>2482.37</v>
          </cell>
        </row>
        <row r="3882">
          <cell r="A3882" t="str">
            <v>2809201</v>
          </cell>
          <cell r="B3882" t="str">
            <v>Demolição de AMV 1:12 TR 57, em bitola mista, dormente de madeira, com separação e empilhamento</v>
          </cell>
          <cell r="C3882" t="str">
            <v>un</v>
          </cell>
          <cell r="D3882">
            <v>3544.8</v>
          </cell>
        </row>
        <row r="3883">
          <cell r="A3883" t="str">
            <v>2809192</v>
          </cell>
          <cell r="B3883" t="str">
            <v>Demolição de AMV 1:12 TR 68, em bitola larga, dormente de madeira, com separação e empilhamento</v>
          </cell>
          <cell r="C3883" t="str">
            <v>un</v>
          </cell>
          <cell r="D3883">
            <v>3529.05</v>
          </cell>
        </row>
        <row r="3884">
          <cell r="A3884" t="str">
            <v>2809205</v>
          </cell>
          <cell r="B3884" t="str">
            <v>Demolição de AMV 1:12 TR 68, em bitola mista, dormente de madeira, com separação e empilhamento</v>
          </cell>
          <cell r="C3884" t="str">
            <v>un</v>
          </cell>
          <cell r="D3884">
            <v>3701.11</v>
          </cell>
        </row>
        <row r="3885">
          <cell r="A3885" t="str">
            <v>2809172</v>
          </cell>
          <cell r="B3885" t="str">
            <v>Demolição de AMV 1:14 TR 37, em bitola métrica, dormente de madeira, com separação e empilhamento</v>
          </cell>
          <cell r="C3885" t="str">
            <v>un</v>
          </cell>
          <cell r="D3885">
            <v>2585.87</v>
          </cell>
        </row>
        <row r="3886">
          <cell r="A3886" t="str">
            <v>2809185</v>
          </cell>
          <cell r="B3886" t="str">
            <v>Demolição de AMV 1:14 TR 45, em bitola larga, dormente de madeira, com separação e empilhamento</v>
          </cell>
          <cell r="C3886" t="str">
            <v>un</v>
          </cell>
          <cell r="D3886">
            <v>3700.47</v>
          </cell>
        </row>
        <row r="3887">
          <cell r="A3887" t="str">
            <v>2809176</v>
          </cell>
          <cell r="B3887" t="str">
            <v>Demolição de AMV 1:14 TR 45, em bitola métrica, dormente de madeira, com separação e empilhamento</v>
          </cell>
          <cell r="C3887" t="str">
            <v>un</v>
          </cell>
          <cell r="D3887">
            <v>2704.74</v>
          </cell>
        </row>
        <row r="3888">
          <cell r="A3888" t="str">
            <v>2809198</v>
          </cell>
          <cell r="B3888" t="str">
            <v>Demolição de AMV 1:14 TR 45, em bitola mista, dormente de madeira, com separação e empilhamento</v>
          </cell>
          <cell r="C3888" t="str">
            <v>un</v>
          </cell>
          <cell r="D3888">
            <v>3878.82</v>
          </cell>
        </row>
        <row r="3889">
          <cell r="A3889" t="str">
            <v>2809189</v>
          </cell>
          <cell r="B3889" t="str">
            <v>Demolição de AMV 1:14 TR 57, em bitola larga, dormente de madeira, com separação e empilhamento</v>
          </cell>
          <cell r="C3889" t="str">
            <v>un</v>
          </cell>
          <cell r="D3889">
            <v>3880.83</v>
          </cell>
        </row>
        <row r="3890">
          <cell r="A3890" t="str">
            <v>2809180</v>
          </cell>
          <cell r="B3890" t="str">
            <v>Demolição de AMV 1:14 TR 57, em bitola métrica, dormente de madeira, com separação e empilhamento</v>
          </cell>
          <cell r="C3890" t="str">
            <v>un</v>
          </cell>
          <cell r="D3890">
            <v>2882.88</v>
          </cell>
        </row>
        <row r="3891">
          <cell r="A3891" t="str">
            <v>2809202</v>
          </cell>
          <cell r="B3891" t="str">
            <v>Demolição de AMV 1:14 TR 57, em bitola mista, dormente de madeira, com separação e empilhamento</v>
          </cell>
          <cell r="C3891" t="str">
            <v>un</v>
          </cell>
          <cell r="D3891">
            <v>4066.64</v>
          </cell>
        </row>
        <row r="3892">
          <cell r="A3892" t="str">
            <v>2809193</v>
          </cell>
          <cell r="B3892" t="str">
            <v>Demolição de AMV 1:14 TR 68, em bitola larga, dormente de madeira, com separação e empilhamento</v>
          </cell>
          <cell r="C3892" t="str">
            <v>un</v>
          </cell>
          <cell r="D3892">
            <v>4046.23</v>
          </cell>
        </row>
        <row r="3893">
          <cell r="A3893" t="str">
            <v>2809206</v>
          </cell>
          <cell r="B3893" t="str">
            <v>Demolição de AMV 1:14 TR 68, em bitola mista, dormente de madeira, com separação e empilhamento</v>
          </cell>
          <cell r="C3893" t="str">
            <v>un</v>
          </cell>
          <cell r="D3893">
            <v>4238.58</v>
          </cell>
        </row>
        <row r="3894">
          <cell r="A3894" t="str">
            <v>2809190</v>
          </cell>
          <cell r="B3894" t="str">
            <v>Demolição de AMV 1:20 TR 57, em bitola larga, dormente de madeira, com separação e empilhamento</v>
          </cell>
          <cell r="C3894" t="str">
            <v>un</v>
          </cell>
          <cell r="D3894">
            <v>5023.5600000000004</v>
          </cell>
        </row>
        <row r="3895">
          <cell r="A3895" t="str">
            <v>2809181</v>
          </cell>
          <cell r="B3895" t="str">
            <v>Demolição de AMV 1:20 TR 57, em bitola métrica, dormente de madeira, com separação e empilhamento</v>
          </cell>
          <cell r="C3895" t="str">
            <v>un</v>
          </cell>
          <cell r="D3895">
            <v>3543.35</v>
          </cell>
        </row>
        <row r="3896">
          <cell r="A3896" t="str">
            <v>2809203</v>
          </cell>
          <cell r="B3896" t="str">
            <v>Demolição de AMV 1:20 TR 57, em bitola mista, dormente de madeira, com separação e empilhamento</v>
          </cell>
          <cell r="C3896" t="str">
            <v>un</v>
          </cell>
          <cell r="D3896">
            <v>5248.6</v>
          </cell>
        </row>
        <row r="3897">
          <cell r="A3897" t="str">
            <v>2809194</v>
          </cell>
          <cell r="B3897" t="str">
            <v>Demolição de AMV 1:20 TR 68, em bitola larga, dormente de madeira, com separação e empilhamento</v>
          </cell>
          <cell r="C3897" t="str">
            <v>un</v>
          </cell>
          <cell r="D3897">
            <v>5222.04</v>
          </cell>
        </row>
        <row r="3898">
          <cell r="A3898" t="str">
            <v>2809207</v>
          </cell>
          <cell r="B3898" t="str">
            <v>Demolição de AMV 1:20 TR 68, em bitola mista, dormente de madeira, com separação e empilhamento</v>
          </cell>
          <cell r="C3898" t="str">
            <v>un</v>
          </cell>
          <cell r="D3898">
            <v>5454.93</v>
          </cell>
        </row>
        <row r="3899">
          <cell r="A3899" t="str">
            <v>2809169</v>
          </cell>
          <cell r="B3899" t="str">
            <v>Demolição de AMV 1:8 TR 37, em bitola métrica, dormente de madeira, com separação e empilhamento</v>
          </cell>
          <cell r="C3899" t="str">
            <v>un</v>
          </cell>
          <cell r="D3899">
            <v>1686</v>
          </cell>
        </row>
        <row r="3900">
          <cell r="A3900" t="str">
            <v>2809182</v>
          </cell>
          <cell r="B3900" t="str">
            <v>Demolição de AMV 1:8 TR 45, em bitola larga, dormente de madeira, com separação e empilhamento</v>
          </cell>
          <cell r="C3900" t="str">
            <v>un</v>
          </cell>
          <cell r="D3900">
            <v>2348.64</v>
          </cell>
        </row>
        <row r="3901">
          <cell r="A3901" t="str">
            <v>2809173</v>
          </cell>
          <cell r="B3901" t="str">
            <v>Demolição de AMV 1:8 TR 45, em bitola métrica, dormente de madeira, com separação e empilhamento</v>
          </cell>
          <cell r="C3901" t="str">
            <v>un</v>
          </cell>
          <cell r="D3901">
            <v>1775.31</v>
          </cell>
        </row>
        <row r="3902">
          <cell r="A3902" t="str">
            <v>2809195</v>
          </cell>
          <cell r="B3902" t="str">
            <v>Demolição de AMV 1:8 TR 45, em bitola mista, dormente de madeira, com separação e empilhamento</v>
          </cell>
          <cell r="C3902" t="str">
            <v>un</v>
          </cell>
          <cell r="D3902">
            <v>2456.9499999999998</v>
          </cell>
        </row>
        <row r="3903">
          <cell r="A3903" t="str">
            <v>2809186</v>
          </cell>
          <cell r="B3903" t="str">
            <v>Demolição de AMV 1:8 TR 57, em bitola larga, dormente de madeira, com separação e empilhamento</v>
          </cell>
          <cell r="C3903" t="str">
            <v>un</v>
          </cell>
          <cell r="D3903">
            <v>2484.14</v>
          </cell>
        </row>
        <row r="3904">
          <cell r="A3904" t="str">
            <v>2809177</v>
          </cell>
          <cell r="B3904" t="str">
            <v>Demolição de AMV 1:8 TR 57, em bitola métrica, dormente de madeira, com separação e empilhamento</v>
          </cell>
          <cell r="C3904" t="str">
            <v>un</v>
          </cell>
          <cell r="D3904">
            <v>1909.15</v>
          </cell>
        </row>
        <row r="3905">
          <cell r="A3905" t="str">
            <v>2809199</v>
          </cell>
          <cell r="B3905" t="str">
            <v>Demolição de AMV 1:8 TR 57, em bitola mista, dormente de madeira, com separação e empilhamento</v>
          </cell>
          <cell r="C3905" t="str">
            <v>un</v>
          </cell>
          <cell r="D3905">
            <v>2598.06</v>
          </cell>
        </row>
        <row r="3906">
          <cell r="A3906" t="str">
            <v>2809219</v>
          </cell>
          <cell r="B3906" t="str">
            <v>Demolição de via, bitola larga, 1.667 dormentes de madeira/km, trilho TR 45, barra com 12 m de comprimento, com separação e empilhamento</v>
          </cell>
          <cell r="C3906" t="str">
            <v>km</v>
          </cell>
          <cell r="D3906">
            <v>23599.5</v>
          </cell>
        </row>
        <row r="3907">
          <cell r="A3907" t="str">
            <v>2809220</v>
          </cell>
          <cell r="B3907" t="str">
            <v>Demolição de via, bitola larga, 1.667 dormentes de madeira/km, trilho TR 57, barra com 12 m de comprimento, com separação e empilhamento</v>
          </cell>
          <cell r="C3907" t="str">
            <v>km</v>
          </cell>
          <cell r="D3907">
            <v>25148.33</v>
          </cell>
        </row>
        <row r="3908">
          <cell r="A3908" t="str">
            <v>2809221</v>
          </cell>
          <cell r="B3908" t="str">
            <v>Demolição de via, bitola larga, 1.667 dormentes de madeira/km, trilho TR 68, barra com 12 m de comprimento, com separação e empilhamento</v>
          </cell>
          <cell r="C3908" t="str">
            <v>km</v>
          </cell>
          <cell r="D3908">
            <v>25905.64</v>
          </cell>
        </row>
        <row r="3909">
          <cell r="A3909" t="str">
            <v>2809163</v>
          </cell>
          <cell r="B3909" t="str">
            <v>Demolição de via, bitola larga, 1.750 dormentes de madeira/km, trilho TR 45, barra com 12 m de comprimento, com separação e empilhamento</v>
          </cell>
          <cell r="C3909" t="str">
            <v>km</v>
          </cell>
          <cell r="D3909">
            <v>24641.05</v>
          </cell>
        </row>
        <row r="3910">
          <cell r="A3910" t="str">
            <v>2809164</v>
          </cell>
          <cell r="B3910" t="str">
            <v>Demolição de via, bitola larga, 1.750 dormentes de madeira/km, trilho TR 57, barra com 12 m de comprimento, com separação e empilhamento</v>
          </cell>
          <cell r="C3910" t="str">
            <v>km</v>
          </cell>
          <cell r="D3910">
            <v>26246.76</v>
          </cell>
        </row>
        <row r="3911">
          <cell r="A3911" t="str">
            <v>2809165</v>
          </cell>
          <cell r="B3911" t="str">
            <v>Demolição de via, bitola larga, 1.750 dormentes de madeira/km, trilho TR 68, barra com 12 m de comprimento, com separação e empilhamento</v>
          </cell>
          <cell r="C3911" t="str">
            <v>km</v>
          </cell>
          <cell r="D3911">
            <v>27025.38</v>
          </cell>
        </row>
        <row r="3912">
          <cell r="A3912" t="str">
            <v>2809216</v>
          </cell>
          <cell r="B3912" t="str">
            <v>Demolição de via, bitola métrica, 1.667 dormentes de madeira/km, trilho TR 37, barra com 12 m de comprimento, com separação e empilhamento</v>
          </cell>
          <cell r="C3912" t="str">
            <v>km</v>
          </cell>
          <cell r="D3912">
            <v>21841.84</v>
          </cell>
        </row>
        <row r="3913">
          <cell r="A3913" t="str">
            <v>2809217</v>
          </cell>
          <cell r="B3913" t="str">
            <v>Demolição de via, bitola métrica, 1.667 dormentes de madeira/km, trilho TR 45, barra com 12 m de comprimento, com separação e empilhamento</v>
          </cell>
          <cell r="C3913" t="str">
            <v>km</v>
          </cell>
          <cell r="D3913">
            <v>22236.47</v>
          </cell>
        </row>
        <row r="3914">
          <cell r="A3914" t="str">
            <v>2809218</v>
          </cell>
          <cell r="B3914" t="str">
            <v>Demolição de via, bitola métrica, 1.667 dormentes de madeira/km, trilho TR 57, barra com 12 m de comprimento, com separação e empilhamento</v>
          </cell>
          <cell r="C3914" t="str">
            <v>km</v>
          </cell>
          <cell r="D3914">
            <v>23764.49</v>
          </cell>
        </row>
        <row r="3915">
          <cell r="A3915" t="str">
            <v>2809160</v>
          </cell>
          <cell r="B3915" t="str">
            <v>Demolição de via, bitola métrica, 1.750 dormentes de madeira/km, trilho TR 37, barra com 12 m de comprimento, com separação e empilhamento</v>
          </cell>
          <cell r="C3915" t="str">
            <v>km</v>
          </cell>
          <cell r="D3915">
            <v>22814.92</v>
          </cell>
        </row>
        <row r="3916">
          <cell r="A3916" t="str">
            <v>2809161</v>
          </cell>
          <cell r="B3916" t="str">
            <v>Demolição de via, bitola métrica, 1.750 dormentes de madeira/km, trilho TR 45, barra com 12 m de comprimento, com separação e empilhamento</v>
          </cell>
          <cell r="C3916" t="str">
            <v>km</v>
          </cell>
          <cell r="D3916">
            <v>23212.400000000001</v>
          </cell>
        </row>
        <row r="3917">
          <cell r="A3917" t="str">
            <v>2809162</v>
          </cell>
          <cell r="B3917" t="str">
            <v>Demolição de via, bitola métrica, 1.750 dormentes de madeira/km, trilho TR 57, barra com 12 m de comprimento, com separação e empilhamento</v>
          </cell>
          <cell r="C3917" t="str">
            <v>km</v>
          </cell>
          <cell r="D3917">
            <v>24796.86</v>
          </cell>
        </row>
        <row r="3918">
          <cell r="A3918" t="str">
            <v>2809222</v>
          </cell>
          <cell r="B3918" t="str">
            <v>Demolição de via, bitola mista, 1.667 dormentes de madeira/km, trilho TR 45, barra com 12 m de comprimento, com separação e empilhamento</v>
          </cell>
          <cell r="C3918" t="str">
            <v>km</v>
          </cell>
          <cell r="D3918">
            <v>21560.11</v>
          </cell>
        </row>
        <row r="3919">
          <cell r="A3919" t="str">
            <v>2809223</v>
          </cell>
          <cell r="B3919" t="str">
            <v>Demolição de via, bitola mista, 1.667 dormentes de madeira/km, trilho TR 57, barra com 12 m de comprimento, com separação e empilhamento</v>
          </cell>
          <cell r="C3919" t="str">
            <v>km</v>
          </cell>
          <cell r="D3919">
            <v>27620.23</v>
          </cell>
        </row>
        <row r="3920">
          <cell r="A3920" t="str">
            <v>2809224</v>
          </cell>
          <cell r="B3920" t="str">
            <v>Demolição de via, bitola mista, 1.667 dormentes de madeira/km, trilho TR 68, barra com 12 m de comprimento, com separação e empilhamento</v>
          </cell>
          <cell r="C3920" t="str">
            <v>km</v>
          </cell>
          <cell r="D3920">
            <v>28756.2</v>
          </cell>
        </row>
        <row r="3921">
          <cell r="A3921" t="str">
            <v>2809166</v>
          </cell>
          <cell r="B3921" t="str">
            <v>Demolição de via, bitola mista, 1.750 dormentes de madeira/km, trilho TR 45, barra com 12 m de comprimento, com separação e empilhamento</v>
          </cell>
          <cell r="C3921" t="str">
            <v>km</v>
          </cell>
          <cell r="D3921">
            <v>22435.91</v>
          </cell>
        </row>
        <row r="3922">
          <cell r="A3922" t="str">
            <v>2809167</v>
          </cell>
          <cell r="B3922" t="str">
            <v>Demolição de via, bitola mista, 1.750 dormentes de madeira/km, trilho TR 57, barra com 12 m de comprimento, com separação e empilhamento</v>
          </cell>
          <cell r="C3922" t="str">
            <v>km</v>
          </cell>
          <cell r="D3922">
            <v>28791.73</v>
          </cell>
        </row>
        <row r="3923">
          <cell r="A3923" t="str">
            <v>2809168</v>
          </cell>
          <cell r="B3923" t="str">
            <v>Demolição de via, bitola mista, 1.750 dormentes de madeira/km, trilho TR 68, barra com 12 m de comprimento, com separação e empilhamento</v>
          </cell>
          <cell r="C3923" t="str">
            <v>km</v>
          </cell>
          <cell r="D3923">
            <v>29959.67</v>
          </cell>
        </row>
        <row r="3924">
          <cell r="A3924" t="str">
            <v>2809158</v>
          </cell>
          <cell r="B3924" t="str">
            <v>Retirada manual de dormente de madeira, bitola larga ou mista, com separação e empilhamento</v>
          </cell>
          <cell r="C3924" t="str">
            <v>un</v>
          </cell>
          <cell r="D3924">
            <v>10.76</v>
          </cell>
        </row>
        <row r="3925">
          <cell r="A3925" t="str">
            <v>2809159</v>
          </cell>
          <cell r="B3925" t="str">
            <v>Retirada manual de dormente de madeira, bitola métrica, com separação e empilhamento</v>
          </cell>
          <cell r="C3925" t="str">
            <v>un</v>
          </cell>
          <cell r="D3925">
            <v>8.09</v>
          </cell>
        </row>
        <row r="3926">
          <cell r="A3926" t="str">
            <v>2909152</v>
          </cell>
          <cell r="B3926" t="str">
            <v>Aferição da geometria da via com carro controle</v>
          </cell>
          <cell r="C3926" t="str">
            <v>km</v>
          </cell>
          <cell r="D3926">
            <v>119.01</v>
          </cell>
        </row>
        <row r="3927">
          <cell r="A3927" t="str">
            <v>2909153</v>
          </cell>
          <cell r="B3927" t="str">
            <v>Capina química da plataforma ferroviária</v>
          </cell>
          <cell r="C3927" t="str">
            <v>km</v>
          </cell>
          <cell r="D3927">
            <v>176.44</v>
          </cell>
        </row>
        <row r="3928">
          <cell r="A3928" t="str">
            <v>2909151</v>
          </cell>
          <cell r="B3928" t="str">
            <v>Estabilização dinâmica da via</v>
          </cell>
          <cell r="C3928" t="str">
            <v>km</v>
          </cell>
          <cell r="D3928">
            <v>70.11</v>
          </cell>
        </row>
        <row r="3929">
          <cell r="A3929" t="str">
            <v>2909145</v>
          </cell>
          <cell r="B3929" t="str">
            <v>Nivelamento de junta com socaria manual da via</v>
          </cell>
          <cell r="C3929" t="str">
            <v>un</v>
          </cell>
          <cell r="D3929">
            <v>10.65</v>
          </cell>
        </row>
        <row r="3930">
          <cell r="A3930" t="str">
            <v>2909379</v>
          </cell>
          <cell r="B3930" t="str">
            <v>Nivelamento de via com grupo gerador/vibrador e levante de até 10 cm - bitola métrica ou larga com dormente de madeira ou concreto e taxa de dormentação de 1.667 un/km</v>
          </cell>
          <cell r="C3930" t="str">
            <v>km</v>
          </cell>
          <cell r="D3930">
            <v>5948.27</v>
          </cell>
        </row>
        <row r="3931">
          <cell r="A3931" t="str">
            <v>2909381</v>
          </cell>
          <cell r="B3931" t="str">
            <v>Nivelamento de via com grupo gerador/vibrador e levante de até 10 cm - bitola métrica ou larga com dormente de madeira ou concreto e taxa de dormentação de 1.750 un/km</v>
          </cell>
          <cell r="C3931" t="str">
            <v>km</v>
          </cell>
          <cell r="D3931">
            <v>6224.32</v>
          </cell>
        </row>
        <row r="3932">
          <cell r="A3932" t="str">
            <v>2909388</v>
          </cell>
          <cell r="B3932" t="str">
            <v>Nivelamento de via com grupo gerador/vibrador e levante de até 10 cm - bitola métrica ou larga com dormente de madeira ou concreto e taxa de dormentação de 1.850 un/km</v>
          </cell>
          <cell r="C3932" t="str">
            <v>km</v>
          </cell>
          <cell r="D3932">
            <v>6557.8</v>
          </cell>
        </row>
        <row r="3933">
          <cell r="A3933" t="str">
            <v>2909380</v>
          </cell>
          <cell r="B3933" t="str">
            <v>Nivelamento de via com grupo gerador/vibrador e levante de até 10 cm - bitola mista com dormente de madeira ou concreto e taxa de dormentação de 1.667 un/km</v>
          </cell>
          <cell r="C3933" t="str">
            <v>km</v>
          </cell>
          <cell r="D3933">
            <v>8718.58</v>
          </cell>
        </row>
        <row r="3934">
          <cell r="A3934" t="str">
            <v>2909382</v>
          </cell>
          <cell r="B3934" t="str">
            <v>Nivelamento de via com grupo gerador/vibrador e levante de até 10 cm - bitola mista com dormente de madeira ou concreto e taxa de dormentação de 1.750 un/km</v>
          </cell>
          <cell r="C3934" t="str">
            <v>km</v>
          </cell>
          <cell r="D3934">
            <v>9131.74</v>
          </cell>
        </row>
        <row r="3935">
          <cell r="A3935" t="str">
            <v>2909387</v>
          </cell>
          <cell r="B3935" t="str">
            <v>Nivelamento de via com grupo gerador/vibrador e levante de até 10 cm - bitola mista com dormente de madeira ou concreto e taxa de dormentação de 1.850 un/km</v>
          </cell>
          <cell r="C3935" t="str">
            <v>km</v>
          </cell>
          <cell r="D3935">
            <v>9634.07</v>
          </cell>
        </row>
        <row r="3936">
          <cell r="A3936" t="str">
            <v>2909375</v>
          </cell>
          <cell r="B3936" t="str">
            <v>Nivelamento de via com socaria manual e levante de até 10 cm - bitola métrica ou larga com dormente de madeira ou concreto e taxa de dormentação de 1.667 un/km</v>
          </cell>
          <cell r="C3936" t="str">
            <v>km</v>
          </cell>
          <cell r="D3936">
            <v>9507.06</v>
          </cell>
        </row>
        <row r="3937">
          <cell r="A3937" t="str">
            <v>2909377</v>
          </cell>
          <cell r="B3937" t="str">
            <v>Nivelamento de via com socaria manual e levante de até 10 cm - bitola métrica ou larga com dormente de madeira ou concreto e taxa de dormentação de 1.750 un/km</v>
          </cell>
          <cell r="C3937" t="str">
            <v>km</v>
          </cell>
          <cell r="D3937">
            <v>9951.0400000000009</v>
          </cell>
        </row>
        <row r="3938">
          <cell r="A3938" t="str">
            <v>2909386</v>
          </cell>
          <cell r="B3938" t="str">
            <v>Nivelamento de via com socaria manual e levante de até 10 cm - bitola métrica ou larga com dormente de madeira ou concreto e taxa de dormentação de 1.850 un/km</v>
          </cell>
          <cell r="C3938" t="str">
            <v>km</v>
          </cell>
          <cell r="D3938">
            <v>10486.47</v>
          </cell>
        </row>
        <row r="3939">
          <cell r="A3939" t="str">
            <v>2909376</v>
          </cell>
          <cell r="B3939" t="str">
            <v>Nivelamento de via com socaria manual e levante de até 10 cm - bitola mista com dormente de madeira ou concreto e taxa de dormentação de 1.667 un/km</v>
          </cell>
          <cell r="C3939" t="str">
            <v>km</v>
          </cell>
          <cell r="D3939">
            <v>13963.63</v>
          </cell>
        </row>
        <row r="3940">
          <cell r="A3940" t="str">
            <v>2909378</v>
          </cell>
          <cell r="B3940" t="str">
            <v>Nivelamento de via com socaria manual e levante de até 10 cm - bitola mista com dormente de madeira ou concreto e taxa de dormentação de 1.750 un/km</v>
          </cell>
          <cell r="C3940" t="str">
            <v>km</v>
          </cell>
          <cell r="D3940">
            <v>14634.96</v>
          </cell>
        </row>
        <row r="3941">
          <cell r="A3941" t="str">
            <v>2909385</v>
          </cell>
          <cell r="B3941" t="str">
            <v>Nivelamento de via com socaria manual e levante de até 10 cm - bitola mista com dormente de madeira ou concreto e taxa de dormentação de 1.850 un/km</v>
          </cell>
          <cell r="C3941" t="str">
            <v>km</v>
          </cell>
          <cell r="D3941">
            <v>15433.49</v>
          </cell>
        </row>
        <row r="3942">
          <cell r="A3942" t="str">
            <v>2909383</v>
          </cell>
          <cell r="B3942" t="str">
            <v>Nivelamento e alinhamento de via com socadora automática e levante de até 10 cm - qualquer bitola ou dormente e taxa de dormentação de 1.667 un/km</v>
          </cell>
          <cell r="C3942" t="str">
            <v>km</v>
          </cell>
          <cell r="D3942">
            <v>6006.72</v>
          </cell>
        </row>
        <row r="3943">
          <cell r="A3943" t="str">
            <v>2909384</v>
          </cell>
          <cell r="B3943" t="str">
            <v>Nivelamento e alinhamento de via com socadora automática e levante de até 10 cm - qualquer bitola ou dormente e taxa de dormentação de 1.750 un/km</v>
          </cell>
          <cell r="C3943" t="str">
            <v>km</v>
          </cell>
          <cell r="D3943">
            <v>6305.82</v>
          </cell>
        </row>
        <row r="3944">
          <cell r="A3944" t="str">
            <v>2909148</v>
          </cell>
          <cell r="B3944" t="str">
            <v>Regularização do lastro com reguladora de lastro</v>
          </cell>
          <cell r="C3944" t="str">
            <v>km</v>
          </cell>
          <cell r="D3944">
            <v>426.31</v>
          </cell>
        </row>
        <row r="3945">
          <cell r="A3945" t="str">
            <v>2909389</v>
          </cell>
          <cell r="B3945" t="str">
            <v>Regularização manual do lastro em via corrida, bitola larga, com qualquer tipo de dormente</v>
          </cell>
          <cell r="C3945" t="str">
            <v>km</v>
          </cell>
          <cell r="D3945">
            <v>3458.05</v>
          </cell>
        </row>
        <row r="3946">
          <cell r="A3946" t="str">
            <v>2909390</v>
          </cell>
          <cell r="B3946" t="str">
            <v>Regularização manual do lastro em via corrida, bitola métrica, com qualquer tipo de dormente</v>
          </cell>
          <cell r="C3946" t="str">
            <v>km</v>
          </cell>
          <cell r="D3946">
            <v>2435.2600000000002</v>
          </cell>
        </row>
        <row r="3947">
          <cell r="A3947" t="str">
            <v>2909391</v>
          </cell>
          <cell r="B3947" t="str">
            <v>Regularização manual do lastro em via corrida, bitola mista, com qualquer tipo de dormente</v>
          </cell>
          <cell r="C3947" t="str">
            <v>km</v>
          </cell>
          <cell r="D3947">
            <v>4149.93</v>
          </cell>
        </row>
        <row r="3948">
          <cell r="A3948" t="str">
            <v>3009336</v>
          </cell>
          <cell r="B3948" t="str">
            <v>Alívio de tensão, com martelo de bronze, em TLS com 120 de comprimento de TR45, taxa de dormentação de 1.667 un/km, para qualquer bitola e fixação elástica</v>
          </cell>
          <cell r="C3948" t="str">
            <v>un</v>
          </cell>
          <cell r="D3948">
            <v>96.38</v>
          </cell>
        </row>
        <row r="3949">
          <cell r="A3949" t="str">
            <v>3009337</v>
          </cell>
          <cell r="B3949" t="str">
            <v>Alívio de tensão, com martelo de bronze, em TLS com 120 de comprimento de TR45, taxa de dormentação de 1.750 un/km, para qualquer bitola e fixação elástica</v>
          </cell>
          <cell r="C3949" t="str">
            <v>un</v>
          </cell>
          <cell r="D3949">
            <v>98.94</v>
          </cell>
        </row>
        <row r="3950">
          <cell r="A3950" t="str">
            <v>3009340</v>
          </cell>
          <cell r="B3950" t="str">
            <v>Alívio de tensão, com martelo de bronze, em TLS com 120 de comprimento de TR57, taxa de dormentação de 1.667 un/km, para qualquer bitola e fixação elástica</v>
          </cell>
          <cell r="C3950" t="str">
            <v>un</v>
          </cell>
          <cell r="D3950">
            <v>184.36</v>
          </cell>
        </row>
        <row r="3951">
          <cell r="A3951" t="str">
            <v>3009341</v>
          </cell>
          <cell r="B3951" t="str">
            <v>Alívio de tensão, com martelo de bronze, em TLS com 120 de comprimento de TR57, taxa de dormentação de 1.750 un/km, para qualquer bitola e fixação elástica</v>
          </cell>
          <cell r="C3951" t="str">
            <v>un</v>
          </cell>
          <cell r="D3951">
            <v>189.47</v>
          </cell>
        </row>
        <row r="3952">
          <cell r="A3952" t="str">
            <v>3009344</v>
          </cell>
          <cell r="B3952" t="str">
            <v>Alívio de tensão, com martelo de bronze, em TLS com 120 de comprimento de TR68, taxa de dormentação de 1.667 un/km, para qualquer bitola e fixação elástica</v>
          </cell>
          <cell r="C3952" t="str">
            <v>un</v>
          </cell>
          <cell r="D3952">
            <v>96.82</v>
          </cell>
        </row>
        <row r="3953">
          <cell r="A3953" t="str">
            <v>3009345</v>
          </cell>
          <cell r="B3953" t="str">
            <v>Alívio de tensão, com martelo de bronze, em TLS com 120 de comprimento de TR68, taxa de dormentação de 1.750 un/km, para qualquer bitola e fixação elástica</v>
          </cell>
          <cell r="C3953" t="str">
            <v>un</v>
          </cell>
          <cell r="D3953">
            <v>99.38</v>
          </cell>
        </row>
        <row r="3954">
          <cell r="A3954" t="str">
            <v>3009348</v>
          </cell>
          <cell r="B3954" t="str">
            <v>Alívio de tensão, com martelo de bronze, em TLS com 120 de comprimento de UIC60, taxa de dormentação de 1.667 un/km, para qualquer bitola e fixação elástica</v>
          </cell>
          <cell r="C3954" t="str">
            <v>un</v>
          </cell>
          <cell r="D3954">
            <v>184.42</v>
          </cell>
        </row>
        <row r="3955">
          <cell r="A3955" t="str">
            <v>3009349</v>
          </cell>
          <cell r="B3955" t="str">
            <v>Alívio de tensão, com martelo de bronze, em TLS com 120 de comprimento de UIC60, taxa de dormentação de 1.750 un/km, para qualquer bitola e fixação elástica</v>
          </cell>
          <cell r="C3955" t="str">
            <v>un</v>
          </cell>
          <cell r="D3955">
            <v>189.53</v>
          </cell>
        </row>
        <row r="3956">
          <cell r="A3956" t="str">
            <v>3009338</v>
          </cell>
          <cell r="B3956" t="str">
            <v>Alívio de tensão, com martelo de bronze, em TLS com 240 de comprimento de TR45, taxa de dormentação de 1.667 un/km, para qualquer bitola e fixação elástica</v>
          </cell>
          <cell r="C3956" t="str">
            <v>un</v>
          </cell>
          <cell r="D3956">
            <v>96.38</v>
          </cell>
        </row>
        <row r="3957">
          <cell r="A3957" t="str">
            <v>3009339</v>
          </cell>
          <cell r="B3957" t="str">
            <v>Alívio de tensão, com martelo de bronze, em TLS com 240 de comprimento de TR45, taxa de dormentação de 1.750 un/km, para qualquer bitola e fixação elástica</v>
          </cell>
          <cell r="C3957" t="str">
            <v>un</v>
          </cell>
          <cell r="D3957">
            <v>98.94</v>
          </cell>
        </row>
        <row r="3958">
          <cell r="A3958" t="str">
            <v>3009342</v>
          </cell>
          <cell r="B3958" t="str">
            <v>Alívio de tensão, com martelo de bronze, em TLS com 240 de comprimento de TR57, taxa de dormentação de 1.667 un/km, para qualquer bitola e fixação elástica</v>
          </cell>
          <cell r="C3958" t="str">
            <v>un</v>
          </cell>
          <cell r="D3958">
            <v>184.36</v>
          </cell>
        </row>
        <row r="3959">
          <cell r="A3959" t="str">
            <v>3009343</v>
          </cell>
          <cell r="B3959" t="str">
            <v>Alívio de tensão, com martelo de bronze, em TLS com 240 de comprimento de TR57, taxa de dormentação de 1.750 un/km, para qualquer bitola e fixação elástica</v>
          </cell>
          <cell r="C3959" t="str">
            <v>un</v>
          </cell>
          <cell r="D3959">
            <v>189.47</v>
          </cell>
        </row>
        <row r="3960">
          <cell r="A3960" t="str">
            <v>3009346</v>
          </cell>
          <cell r="B3960" t="str">
            <v>Alívio de tensão, com martelo de bronze, em TLS com 240 de comprimento de TR68, taxa de dormentação de 1.667 un/km, para qualquer bitola e fixação elástica</v>
          </cell>
          <cell r="C3960" t="str">
            <v>un</v>
          </cell>
          <cell r="D3960">
            <v>96.82</v>
          </cell>
        </row>
        <row r="3961">
          <cell r="A3961" t="str">
            <v>3009347</v>
          </cell>
          <cell r="B3961" t="str">
            <v>Alívio de tensão, com martelo de bronze, em TLS com 240 de comprimento de TR68, taxa de dormentação de 1.750 un/km, para qualquer bitola e fixação elástica</v>
          </cell>
          <cell r="C3961" t="str">
            <v>un</v>
          </cell>
          <cell r="D3961">
            <v>99.38</v>
          </cell>
        </row>
        <row r="3962">
          <cell r="A3962" t="str">
            <v>3009350</v>
          </cell>
          <cell r="B3962" t="str">
            <v>Alívio de tensão, com martelo de bronze, em TLS com 240 de comprimento de UIC60, taxa de dormentação de 1.667 un/km, para qualquer bitola e fixação elástica</v>
          </cell>
          <cell r="C3962" t="str">
            <v>un</v>
          </cell>
          <cell r="D3962">
            <v>184.42</v>
          </cell>
        </row>
        <row r="3963">
          <cell r="A3963" t="str">
            <v>3009351</v>
          </cell>
          <cell r="B3963" t="str">
            <v>Alívio de tensão, com martelo de bronze, em TLS com 240 de comprimento de UIC60, taxa de dormentação de 1.750 un/km, para qualquer bitola e fixação elástica</v>
          </cell>
          <cell r="C3963" t="str">
            <v>un</v>
          </cell>
          <cell r="D3963">
            <v>189.53</v>
          </cell>
        </row>
        <row r="3964">
          <cell r="A3964" t="str">
            <v>3009080</v>
          </cell>
          <cell r="B3964" t="str">
            <v>Colocação manual de grampo elástico Pandrol</v>
          </cell>
          <cell r="C3964" t="str">
            <v>un</v>
          </cell>
          <cell r="D3964">
            <v>0.14000000000000001</v>
          </cell>
        </row>
        <row r="3965">
          <cell r="A3965" t="str">
            <v>3009075</v>
          </cell>
          <cell r="B3965" t="str">
            <v>Colocação manual de retensor para trilho TR45</v>
          </cell>
          <cell r="C3965" t="str">
            <v>un</v>
          </cell>
          <cell r="D3965">
            <v>55.11</v>
          </cell>
        </row>
        <row r="3966">
          <cell r="A3966" t="str">
            <v>3009076</v>
          </cell>
          <cell r="B3966" t="str">
            <v>Colocação manual de retensor para trilho TR57</v>
          </cell>
          <cell r="C3966" t="str">
            <v>un</v>
          </cell>
          <cell r="D3966">
            <v>56.92</v>
          </cell>
        </row>
        <row r="3967">
          <cell r="A3967" t="str">
            <v>3009077</v>
          </cell>
          <cell r="B3967" t="str">
            <v>Colocação manual de retensor para trilho TR68</v>
          </cell>
          <cell r="C3967" t="str">
            <v>un</v>
          </cell>
          <cell r="D3967">
            <v>60.09</v>
          </cell>
        </row>
        <row r="3968">
          <cell r="A3968" t="str">
            <v>3009078</v>
          </cell>
          <cell r="B3968" t="str">
            <v>Colocação manual de retensor para trilho UIC60</v>
          </cell>
          <cell r="C3968" t="str">
            <v>un</v>
          </cell>
          <cell r="D3968">
            <v>62.54</v>
          </cell>
        </row>
        <row r="3969">
          <cell r="A3969" t="str">
            <v>3009087</v>
          </cell>
          <cell r="B3969" t="str">
            <v>Colocação mecanizada de grampo elástico Pandrol</v>
          </cell>
          <cell r="C3969" t="str">
            <v>un</v>
          </cell>
          <cell r="D3969">
            <v>0.1</v>
          </cell>
        </row>
        <row r="3970">
          <cell r="A3970" t="str">
            <v>3009085</v>
          </cell>
          <cell r="B3970" t="str">
            <v>Contratrilho TR45, comprimento de 12 m, sobre dormente de madeira, taxa de dormentação de 1.750 un/km, tala de junção de 6 furos e fixação rígida - posicionamento e assentamento manual</v>
          </cell>
          <cell r="C3970" t="str">
            <v>m</v>
          </cell>
          <cell r="D3970">
            <v>1015.23</v>
          </cell>
        </row>
        <row r="3971">
          <cell r="A3971" t="str">
            <v>3009086</v>
          </cell>
          <cell r="B3971" t="str">
            <v>Contratrilho TR57, comprimento de 12 m, sobre dormente de madeira, taxa de dormentação de 1.750 un/km, tala de junção de 6 furos e fixação rígida - posicionamento e assentamento manual</v>
          </cell>
          <cell r="C3971" t="str">
            <v>m</v>
          </cell>
          <cell r="D3971">
            <v>1345.16</v>
          </cell>
        </row>
        <row r="3972">
          <cell r="A3972" t="str">
            <v>3009089</v>
          </cell>
          <cell r="B3972" t="str">
            <v>Contratrilho TR68, comprimento de 12 m, sobre dormente de madeira, taxa de dormentação de 1.750 un/km, tala de junção de 6 furos e fixação rígida - posicionamento e assentamento manual</v>
          </cell>
          <cell r="C3972" t="str">
            <v>m</v>
          </cell>
          <cell r="D3972">
            <v>1651.41</v>
          </cell>
        </row>
        <row r="3973">
          <cell r="A3973" t="str">
            <v>3009090</v>
          </cell>
          <cell r="B3973" t="str">
            <v>Contratrilho UIC60, comprimento de 12 m, sobre dormente de madeira, taxa de dormentação de 1.750 un/km, tala de junção de 6 furos e fixação rígida - posicionamento e assentamento manual</v>
          </cell>
          <cell r="C3973" t="str">
            <v>m</v>
          </cell>
          <cell r="D3973">
            <v>1497.87</v>
          </cell>
        </row>
        <row r="3974">
          <cell r="A3974" t="str">
            <v>3009004</v>
          </cell>
          <cell r="B3974" t="str">
            <v>Dormente de concreto monobloco protendido bitola larga - confecção</v>
          </cell>
          <cell r="C3974" t="str">
            <v>un</v>
          </cell>
          <cell r="D3974">
            <v>412.78</v>
          </cell>
        </row>
        <row r="3975">
          <cell r="A3975" t="str">
            <v>3009002</v>
          </cell>
          <cell r="B3975" t="str">
            <v>Dormente de concreto monobloco protendido bitola métrica - confecção</v>
          </cell>
          <cell r="C3975" t="str">
            <v>un</v>
          </cell>
          <cell r="D3975">
            <v>312.26</v>
          </cell>
        </row>
        <row r="3976">
          <cell r="A3976" t="str">
            <v>3009006</v>
          </cell>
          <cell r="B3976" t="str">
            <v>Dormente de concreto monobloco protendido bitola mista - confecção</v>
          </cell>
          <cell r="C3976" t="str">
            <v>un</v>
          </cell>
          <cell r="D3976">
            <v>563.32000000000005</v>
          </cell>
        </row>
        <row r="3977">
          <cell r="A3977" t="str">
            <v>3009335</v>
          </cell>
          <cell r="B3977" t="str">
            <v>Dormente de concreto monobloco protendido para AMV bitola larga ou mista - confecção</v>
          </cell>
          <cell r="C3977" t="str">
            <v>un</v>
          </cell>
          <cell r="D3977">
            <v>1080.4000000000001</v>
          </cell>
        </row>
        <row r="3978">
          <cell r="A3978" t="str">
            <v>3009334</v>
          </cell>
          <cell r="B3978" t="str">
            <v>Dormente de concreto monobloco protendido para AMV bitola métrica - confecção</v>
          </cell>
          <cell r="C3978" t="str">
            <v>un</v>
          </cell>
          <cell r="D3978">
            <v>770.26</v>
          </cell>
        </row>
        <row r="3979">
          <cell r="A3979" t="str">
            <v>3009280</v>
          </cell>
          <cell r="B3979" t="str">
            <v>Dormente de concreto monobloco, bitola larga, taxa de dormentação de 1.667 un/km, fixação elástica Pandrol - posicionamento mecanizado com carregadeira</v>
          </cell>
          <cell r="C3979" t="str">
            <v>km</v>
          </cell>
          <cell r="D3979">
            <v>711287.26</v>
          </cell>
        </row>
        <row r="3980">
          <cell r="A3980" t="str">
            <v>3009281</v>
          </cell>
          <cell r="B3980" t="str">
            <v>Dormente de concreto monobloco, bitola larga, taxa de dormentação de 1.667 un/km, fixação elástica Pandrol - posicionamento mecanizado com pórtico</v>
          </cell>
          <cell r="C3980" t="str">
            <v>km</v>
          </cell>
          <cell r="D3980">
            <v>703546.98</v>
          </cell>
        </row>
        <row r="3981">
          <cell r="A3981" t="str">
            <v>3009061</v>
          </cell>
          <cell r="B3981" t="str">
            <v>Dormente de concreto monobloco, bitola larga, taxa de dormentação de 1.750 un/km, fixação elástica Pandrol - posicionamento mecanizado com carregadeira</v>
          </cell>
          <cell r="C3981" t="str">
            <v>km</v>
          </cell>
          <cell r="D3981">
            <v>746703.28</v>
          </cell>
        </row>
        <row r="3982">
          <cell r="A3982" t="str">
            <v>3009062</v>
          </cell>
          <cell r="B3982" t="str">
            <v>Dormente de concreto monobloco, bitola larga, taxa de dormentação de 1.750 un/km, fixação elástica Pandrol - posicionamento mecanizado com pórtico</v>
          </cell>
          <cell r="C3982" t="str">
            <v>km</v>
          </cell>
          <cell r="D3982">
            <v>738576.56</v>
          </cell>
        </row>
        <row r="3983">
          <cell r="A3983" t="str">
            <v>3009278</v>
          </cell>
          <cell r="B3983" t="str">
            <v>Dormente de concreto monobloco, bitola métrica, taxa de dormentação de 1.667 un/km, fixação elástica Pandrol - posicionamento mecanizado com carregadeira</v>
          </cell>
          <cell r="C3983" t="str">
            <v>km</v>
          </cell>
          <cell r="D3983">
            <v>538628.24</v>
          </cell>
        </row>
        <row r="3984">
          <cell r="A3984" t="str">
            <v>3009279</v>
          </cell>
          <cell r="B3984" t="str">
            <v>Dormente de concreto monobloco, bitola métrica, taxa de dormentação de 1.667 un/km, fixação elástica Pandrol - posicionamento mecanizado com pórtico</v>
          </cell>
          <cell r="C3984" t="str">
            <v>km</v>
          </cell>
          <cell r="D3984">
            <v>533023.25</v>
          </cell>
        </row>
        <row r="3985">
          <cell r="A3985" t="str">
            <v>3009059</v>
          </cell>
          <cell r="B3985" t="str">
            <v>Dormente de concreto monobloco, bitola métrica, taxa de dormentação de 1.750 un/km, fixação elástica Pandrol - posicionamento mecanizado com carregadeira</v>
          </cell>
          <cell r="C3985" t="str">
            <v>km</v>
          </cell>
          <cell r="D3985">
            <v>565447.55000000005</v>
          </cell>
        </row>
        <row r="3986">
          <cell r="A3986" t="str">
            <v>3009060</v>
          </cell>
          <cell r="B3986" t="str">
            <v>Dormente de concreto monobloco, bitola métrica, taxa de dormentação de 1.750 un/km, fixação elástica Pandrol - posicionamento mecanizado com pórtico</v>
          </cell>
          <cell r="C3986" t="str">
            <v>km</v>
          </cell>
          <cell r="D3986">
            <v>559562.44999999995</v>
          </cell>
        </row>
        <row r="3987">
          <cell r="A3987" t="str">
            <v>3009282</v>
          </cell>
          <cell r="B3987" t="str">
            <v>Dormente de concreto monobloco, bitola mista, taxa de dormentação de 1.667 un/km, fixação elástica Pandrol - posicionamento mecanizado com carregadeira</v>
          </cell>
          <cell r="C3987" t="str">
            <v>km</v>
          </cell>
          <cell r="D3987">
            <v>962239.11</v>
          </cell>
        </row>
        <row r="3988">
          <cell r="A3988" t="str">
            <v>3009283</v>
          </cell>
          <cell r="B3988" t="str">
            <v>Dormente de concreto monobloco, bitola mista, taxa de dormentação de 1.667 un/km, fixação elástica Pandrol - posicionamento mecanizado com pórtico</v>
          </cell>
          <cell r="C3988" t="str">
            <v>km</v>
          </cell>
          <cell r="D3988">
            <v>954497.66</v>
          </cell>
        </row>
        <row r="3989">
          <cell r="A3989" t="str">
            <v>3009063</v>
          </cell>
          <cell r="B3989" t="str">
            <v>Dormente de concreto monobloco, bitola mista, taxa de dormentação de 1.750 un/km, fixação elástica Pandrol - posicionamento mecanizado com carregadeira</v>
          </cell>
          <cell r="C3989" t="str">
            <v>km</v>
          </cell>
          <cell r="D3989">
            <v>1010150.03</v>
          </cell>
        </row>
        <row r="3990">
          <cell r="A3990" t="str">
            <v>3009064</v>
          </cell>
          <cell r="B3990" t="str">
            <v>Dormente de concreto monobloco, bitola mista, taxa de dormentação de 1.750 un/km, fixação elástica Pandrol - posicionamento mecanizado com pórtico</v>
          </cell>
          <cell r="C3990" t="str">
            <v>km</v>
          </cell>
          <cell r="D3990">
            <v>1002022.09</v>
          </cell>
        </row>
        <row r="3991">
          <cell r="A3991" t="str">
            <v>3009081</v>
          </cell>
          <cell r="B3991" t="str">
            <v>Dormente de madeira para ponte, bitola métrica ou larga, para TR45, fixação rígida - posicionamento e assentamento mecanizado</v>
          </cell>
          <cell r="C3991" t="str">
            <v>un</v>
          </cell>
          <cell r="D3991">
            <v>739.3</v>
          </cell>
        </row>
        <row r="3992">
          <cell r="A3992" t="str">
            <v>3009082</v>
          </cell>
          <cell r="B3992" t="str">
            <v>Dormente de madeira para ponte, bitola métrica ou larga, para TR57, fixação rígida - posicionamento e assentamento mecanizado</v>
          </cell>
          <cell r="C3992" t="str">
            <v>un</v>
          </cell>
          <cell r="D3992">
            <v>892.78</v>
          </cell>
        </row>
        <row r="3993">
          <cell r="A3993" t="str">
            <v>3009083</v>
          </cell>
          <cell r="B3993" t="str">
            <v>Dormente de madeira para ponte, bitola métrica ou larga, para TR68, fixação rígida - posicionamento e assentamento mecanizado</v>
          </cell>
          <cell r="C3993" t="str">
            <v>un</v>
          </cell>
          <cell r="D3993">
            <v>896.58</v>
          </cell>
        </row>
        <row r="3994">
          <cell r="A3994" t="str">
            <v>3009084</v>
          </cell>
          <cell r="B3994" t="str">
            <v>Dormente de madeira para ponte, bitola métrica ou larga, para UIC60, fixação rígida - posicionamento e assentamento mecanizado</v>
          </cell>
          <cell r="C3994" t="str">
            <v>un</v>
          </cell>
          <cell r="D3994">
            <v>911.1</v>
          </cell>
        </row>
        <row r="3995">
          <cell r="A3995" t="str">
            <v>3009070</v>
          </cell>
          <cell r="B3995" t="str">
            <v>Dormente de madeira, bitola larga ou mista - posicionamento manual</v>
          </cell>
          <cell r="C3995" t="str">
            <v>un</v>
          </cell>
          <cell r="D3995">
            <v>453.21</v>
          </cell>
        </row>
        <row r="3996">
          <cell r="A3996" t="str">
            <v>3009285</v>
          </cell>
          <cell r="B3996" t="str">
            <v>Dormente de madeira, bitola larga ou mista, taxa de dormentação de 1.667 un/km - posicionamento mecanizado com carregadeira</v>
          </cell>
          <cell r="C3996" t="str">
            <v>km</v>
          </cell>
          <cell r="D3996">
            <v>735854.13</v>
          </cell>
        </row>
        <row r="3997">
          <cell r="A3997" t="str">
            <v>3009072</v>
          </cell>
          <cell r="B3997" t="str">
            <v>Dormente de madeira, bitola larga ou mista, taxa de dormentação de 1.750 un/km - posicionamento mecanizado com carregadeira</v>
          </cell>
          <cell r="C3997" t="str">
            <v>km</v>
          </cell>
          <cell r="D3997">
            <v>772493.33</v>
          </cell>
        </row>
        <row r="3998">
          <cell r="A3998" t="str">
            <v>3009069</v>
          </cell>
          <cell r="B3998" t="str">
            <v>Dormente de madeira, bitola métrica - posicionamento manual</v>
          </cell>
          <cell r="C3998" t="str">
            <v>un</v>
          </cell>
          <cell r="D3998">
            <v>264.58</v>
          </cell>
        </row>
        <row r="3999">
          <cell r="A3999" t="str">
            <v>3009284</v>
          </cell>
          <cell r="B3999" t="str">
            <v>Dormente de madeira, bitola métrica, taxa de dormentação de 1.667 un/km - posicionamento mecanizado com carregadeira</v>
          </cell>
          <cell r="C3999" t="str">
            <v>km</v>
          </cell>
          <cell r="D3999">
            <v>426149.1</v>
          </cell>
        </row>
        <row r="4000">
          <cell r="A4000" t="str">
            <v>3009071</v>
          </cell>
          <cell r="B4000" t="str">
            <v>Dormente de madeira, bitola métrica, taxa de dormentação de 1.750 un/km - posicionamento mecanizado com carregadeira</v>
          </cell>
          <cell r="C4000" t="str">
            <v>km</v>
          </cell>
          <cell r="D4000">
            <v>447368.07</v>
          </cell>
        </row>
        <row r="4001">
          <cell r="A4001" t="str">
            <v>3009091</v>
          </cell>
          <cell r="B4001" t="str">
            <v>Lançamento de lastro, 10 cm de altura, primeiro levante, descarga de pedra britada de caminhões</v>
          </cell>
          <cell r="C4001" t="str">
            <v>m³</v>
          </cell>
          <cell r="D4001">
            <v>188.53</v>
          </cell>
        </row>
        <row r="4002">
          <cell r="A4002" t="str">
            <v>3009058</v>
          </cell>
          <cell r="B4002" t="str">
            <v>Lubrificador de trilhos e de flanges de rodas</v>
          </cell>
          <cell r="C4002" t="str">
            <v>un</v>
          </cell>
          <cell r="D4002">
            <v>91949.07</v>
          </cell>
        </row>
        <row r="4003">
          <cell r="A4003" t="str">
            <v>3009229</v>
          </cell>
          <cell r="B4003" t="str">
            <v>Posicionamento mecanizado de trilhos</v>
          </cell>
          <cell r="C4003" t="str">
            <v>km</v>
          </cell>
          <cell r="D4003">
            <v>195.09</v>
          </cell>
        </row>
        <row r="4004">
          <cell r="A4004" t="str">
            <v>3009132</v>
          </cell>
          <cell r="B4004" t="str">
            <v>Pré-alinhamento manual da grade com dormente de madeira</v>
          </cell>
          <cell r="C4004" t="str">
            <v>km</v>
          </cell>
          <cell r="D4004">
            <v>1278.51</v>
          </cell>
        </row>
        <row r="4005">
          <cell r="A4005" t="str">
            <v>3009133</v>
          </cell>
          <cell r="B4005" t="str">
            <v>Pré-alinhamento mecanizado da grade</v>
          </cell>
          <cell r="C4005" t="str">
            <v>km</v>
          </cell>
          <cell r="D4005">
            <v>1709.04</v>
          </cell>
        </row>
        <row r="4006">
          <cell r="A4006" t="str">
            <v>3009321</v>
          </cell>
          <cell r="B4006" t="str">
            <v>Solda aluminotérmica para TR45 com cadinho descartável, executada no campo, para formação de trilho longo soldado (TLS)</v>
          </cell>
          <cell r="C4006" t="str">
            <v>un</v>
          </cell>
          <cell r="D4006">
            <v>1532.9</v>
          </cell>
        </row>
        <row r="4007">
          <cell r="A4007" t="str">
            <v>3009322</v>
          </cell>
          <cell r="B4007" t="str">
            <v>Solda aluminotérmica para TR57 com cadinho descartável, executada no campo, para formação de trilho longo soldado (TLS)</v>
          </cell>
          <cell r="C4007" t="str">
            <v>un</v>
          </cell>
          <cell r="D4007">
            <v>1575.54</v>
          </cell>
        </row>
        <row r="4008">
          <cell r="A4008" t="str">
            <v>3009323</v>
          </cell>
          <cell r="B4008" t="str">
            <v>Solda aluminotérmica para TR68 com cadinho descartável, executada no campo, para formação de trilho longo soldado (TLS)</v>
          </cell>
          <cell r="C4008" t="str">
            <v>un</v>
          </cell>
          <cell r="D4008">
            <v>1645.42</v>
          </cell>
        </row>
        <row r="4009">
          <cell r="A4009" t="str">
            <v>3009324</v>
          </cell>
          <cell r="B4009" t="str">
            <v>Solda aluminotérmica para UIC60 com cadinho descartável, executada no campo, para formação de trilho longo soldado (TLS)</v>
          </cell>
          <cell r="C4009" t="str">
            <v>un</v>
          </cell>
          <cell r="D4009">
            <v>1592.97</v>
          </cell>
        </row>
        <row r="4010">
          <cell r="A4010" t="str">
            <v>3009096</v>
          </cell>
          <cell r="B4010" t="str">
            <v>Solda elétrica por caldeamento para qualquer perfil de trilho, comprimento de 12 m, em estaleiro para formação de trilho longo soldado</v>
          </cell>
          <cell r="C4010" t="str">
            <v>un</v>
          </cell>
          <cell r="D4010">
            <v>267.57</v>
          </cell>
        </row>
        <row r="4011">
          <cell r="A4011" t="str">
            <v>3009330</v>
          </cell>
          <cell r="B4011" t="str">
            <v>Solda elétrica por caldeamento para trilho TR45, comprimento de até 24 m, em via com dormente de concreto para formação de barra ou trilho longo soldado</v>
          </cell>
          <cell r="C4011" t="str">
            <v>un</v>
          </cell>
          <cell r="D4011">
            <v>219.74</v>
          </cell>
        </row>
        <row r="4012">
          <cell r="A4012" t="str">
            <v>3009326</v>
          </cell>
          <cell r="B4012" t="str">
            <v>Solda elétrica por caldeamento para trilho TR45, comprimento de até 24 m, em via com dormente de madeira para formação de barra ou trilho longo soldado</v>
          </cell>
          <cell r="C4012" t="str">
            <v>un</v>
          </cell>
          <cell r="D4012">
            <v>225.73</v>
          </cell>
        </row>
        <row r="4013">
          <cell r="A4013" t="str">
            <v>3009234</v>
          </cell>
          <cell r="B4013" t="str">
            <v>Trilho TR45, comprimento de 12 m, sobre dormente de concreto, bitola métrica ou larga, taxa de dormentação de 1.667 un/km, tala de junção de 6 furos e fixação elástica Pandrol - posicionamento e assentamento manual</v>
          </cell>
          <cell r="C4013" t="str">
            <v>km</v>
          </cell>
          <cell r="D4013">
            <v>1063859.1000000001</v>
          </cell>
        </row>
        <row r="4014">
          <cell r="A4014" t="str">
            <v>3009022</v>
          </cell>
          <cell r="B4014" t="str">
            <v>Trilho TR45, comprimento de 12 m, sobre dormente de concreto, bitola métrica ou larga, taxa de dormentação de 1.750 un/km, tala de junção de 6 furos e fixação elástica Pandrol - posicionamento e assentamento manual</v>
          </cell>
          <cell r="C4014" t="str">
            <v>km</v>
          </cell>
          <cell r="D4014">
            <v>1070499.8999999999</v>
          </cell>
        </row>
        <row r="4015">
          <cell r="A4015" t="str">
            <v>3009230</v>
          </cell>
          <cell r="B4015" t="str">
            <v>Trilho TR45, comprimento de 12 m, sobre dormente de concreto, bitola mista, taxa de dormentação de 1.667 un/km, tala de junção de 6 furos e fixação elástica Pandrol - posicionamento e assentamento manual</v>
          </cell>
          <cell r="C4015" t="str">
            <v>km</v>
          </cell>
          <cell r="D4015">
            <v>1595948.59</v>
          </cell>
        </row>
        <row r="4016">
          <cell r="A4016" t="str">
            <v>3009018</v>
          </cell>
          <cell r="B4016" t="str">
            <v>Trilho TR45, comprimento de 12 m, sobre dormente de concreto, bitola mista, taxa de dormentação de 1.750 un/km, tala de junção de 6 furos e fixação elástica Pandrol - posicionamento e assentamento manual</v>
          </cell>
          <cell r="C4016" t="str">
            <v>km</v>
          </cell>
          <cell r="D4016">
            <v>1605909.8</v>
          </cell>
        </row>
        <row r="4017">
          <cell r="A4017" t="str">
            <v>3009288</v>
          </cell>
          <cell r="B4017" t="str">
            <v>Trilho TR45, comprimento de 12 m, sobre dormente de madeira, bitola métrica ou larga, taxa de dormentação de 1.667 un/km, tala de junção de 6 furos e fixação rígida - posicionamento e assentamento manual</v>
          </cell>
          <cell r="C4017" t="str">
            <v>km</v>
          </cell>
          <cell r="D4017">
            <v>1397195.91</v>
          </cell>
        </row>
        <row r="4018">
          <cell r="A4018" t="str">
            <v>3009013</v>
          </cell>
          <cell r="B4018" t="str">
            <v>Trilho TR45, comprimento de 12 m, sobre dormente de madeira, bitola métrica ou larga, taxa de dormentação de 1.750 un/km, tala de junção de 6 furos e fixação rígida - posicionamento e assentamento manual</v>
          </cell>
          <cell r="C4018" t="str">
            <v>km</v>
          </cell>
          <cell r="D4018">
            <v>1420222.27</v>
          </cell>
        </row>
        <row r="4019">
          <cell r="A4019" t="str">
            <v>3009292</v>
          </cell>
          <cell r="B4019" t="str">
            <v>Trilho TR45, comprimento de 12 m, sobre dormente de madeira, bitola mista, taxa de dormentação de 1.667 un/km, tala de junção de 6 furos e fixação rígida - posicionamento e assentamento manual</v>
          </cell>
          <cell r="C4019" t="str">
            <v>km</v>
          </cell>
          <cell r="D4019">
            <v>2095796.51</v>
          </cell>
        </row>
        <row r="4020">
          <cell r="A4020" t="str">
            <v>3009225</v>
          </cell>
          <cell r="B4020" t="str">
            <v>Trilho TR45, comprimento de 12 m, sobre dormente de madeira, bitola mista, taxa de dormentação de 1.750 un/km, tala de junção de 6 furos e fixação rígida - posicionamento e assentamento manual</v>
          </cell>
          <cell r="C4020" t="str">
            <v>km</v>
          </cell>
          <cell r="D4020">
            <v>2130336.2200000002</v>
          </cell>
        </row>
        <row r="4021">
          <cell r="A4021" t="str">
            <v>3009100</v>
          </cell>
          <cell r="B4021" t="str">
            <v>Trilho TR45, comprimento de 120 m (TLS), formado por trilhos curtos de 12 m soldados por caldeamento - confecção em estaleiro</v>
          </cell>
          <cell r="C4021" t="str">
            <v>un</v>
          </cell>
          <cell r="D4021">
            <v>48159.49</v>
          </cell>
        </row>
        <row r="4022">
          <cell r="A4022" t="str">
            <v>3009238</v>
          </cell>
          <cell r="B4022" t="str">
            <v>Trilho TR45, comprimento de 120 m (TLS), sobre dormente de concreto, bitola métrica ou larga, taxa de dormentação de 1.667 un/km, tala de junção de 6 furos e fixação elástica Pandrol - posicionamento e assentamento mecanizado</v>
          </cell>
          <cell r="C4022" t="str">
            <v>km</v>
          </cell>
          <cell r="D4022">
            <v>956033.95</v>
          </cell>
        </row>
        <row r="4023">
          <cell r="A4023" t="str">
            <v>3009304</v>
          </cell>
          <cell r="B4023" t="str">
            <v>Trilho TR45, comprimento de 120 m (TLS), sobre dormente de concreto, bitola mista, taxa de dormentação de 1.667 un/km, tala de junção de 6 furos e fixação elástica Pandrol - posicionamento e assentamento mecanizado</v>
          </cell>
          <cell r="C4023" t="str">
            <v>km</v>
          </cell>
          <cell r="D4023">
            <v>1433953.21</v>
          </cell>
        </row>
        <row r="4024">
          <cell r="A4024" t="str">
            <v>3009030</v>
          </cell>
          <cell r="B4024" t="str">
            <v>Trilho TR45, comprimento de 120 m (TLS), sobre dormente de concreto, bitola mista, taxa de dormentação de 1.750 un/km, tala de junção de 6 furos e fixação elástica Pandrol - posicionamento e assentamento mecanizado</v>
          </cell>
          <cell r="C4024" t="str">
            <v>km</v>
          </cell>
          <cell r="D4024">
            <v>1443906.6</v>
          </cell>
        </row>
        <row r="4025">
          <cell r="A4025" t="str">
            <v>3009254</v>
          </cell>
          <cell r="B4025" t="str">
            <v>Trilho TR45, comprimento de 120 m (TLS), sobre dormente de madeira, bitola métrica ou larga, taxa de dormentação de 1.667 un/km, tala de junção de 6 furos e fixação elástica Pandrol - posicionamento e assentamento mecanizado</v>
          </cell>
          <cell r="C4025" t="str">
            <v>km</v>
          </cell>
          <cell r="D4025">
            <v>1447189.24</v>
          </cell>
        </row>
        <row r="4026">
          <cell r="A4026" t="str">
            <v>3009262</v>
          </cell>
          <cell r="B4026" t="str">
            <v>Trilho TR45, comprimento de 120 m (TLS), sobre dormente de madeira, bitola métrica ou larga, taxa de dormentação de 1.667 un/km, tala de junção de 6 furos e fixação rígida - posicionamento e assentamento mecanizado</v>
          </cell>
          <cell r="C4026" t="str">
            <v>km</v>
          </cell>
          <cell r="D4026">
            <v>1287913.33</v>
          </cell>
        </row>
        <row r="4027">
          <cell r="A4027" t="str">
            <v>3009034</v>
          </cell>
          <cell r="B4027" t="str">
            <v>Trilho TR45, comprimento de 120 m (TLS), sobre dormente de madeira, bitola métrica ou larga, taxa de dormentação de 1.750 un/km, tala de junção de 6 furos e fixação elástica Pandrol - posicionamento e assentamento mecanizado</v>
          </cell>
          <cell r="C4027" t="str">
            <v>km</v>
          </cell>
          <cell r="D4027">
            <v>1478556.67</v>
          </cell>
        </row>
        <row r="4028">
          <cell r="A4028" t="str">
            <v>3009042</v>
          </cell>
          <cell r="B4028" t="str">
            <v>Trilho TR45, comprimento de 120 m (TLS), sobre dormente de madeira, bitola métrica ou larga, taxa de dormentação de 1.750 un/km, tala de junção de 6 furos e fixação rígida - posicionamento e assentamento mecanizado</v>
          </cell>
          <cell r="C4028" t="str">
            <v>km</v>
          </cell>
          <cell r="D4028">
            <v>1311350.25</v>
          </cell>
        </row>
        <row r="4029">
          <cell r="A4029" t="str">
            <v>3009270</v>
          </cell>
          <cell r="B4029" t="str">
            <v>Trilho TR45, comprimento de 120 m (TLS), sobre dormente de madeira, bitola mista, taxa de dormentação de 1.667 un/km, tala de junção de 6 furos e fixação elástica Pandrol - posicionamento e assentamento mecanizado</v>
          </cell>
          <cell r="C4029" t="str">
            <v>km</v>
          </cell>
          <cell r="D4029">
            <v>2171458.34</v>
          </cell>
        </row>
        <row r="4030">
          <cell r="A4030" t="str">
            <v>3009050</v>
          </cell>
          <cell r="B4030" t="str">
            <v>Trilho TR45, comprimento de 120 m (TLS), sobre dormente de madeira, bitola mista, taxa de dormentação de 1.750 un/km, tala de junção de 6 furos e fixação elástica Pandrol - posicionamento e assentamento mecanizado</v>
          </cell>
          <cell r="C4030" t="str">
            <v>km</v>
          </cell>
          <cell r="D4030">
            <v>2218548.4</v>
          </cell>
        </row>
        <row r="4031">
          <cell r="A4031" t="str">
            <v>3009101</v>
          </cell>
          <cell r="B4031" t="str">
            <v>Trilho TR45, comprimento de 240 m (TLS), formado por trilhos curtos de 12 m soldados por caldeamento - confecção em estaleiro</v>
          </cell>
          <cell r="C4031" t="str">
            <v>un</v>
          </cell>
          <cell r="D4031">
            <v>96586.54</v>
          </cell>
        </row>
        <row r="4032">
          <cell r="A4032" t="str">
            <v>3009246</v>
          </cell>
          <cell r="B4032" t="str">
            <v>Trilho TR45, comprimento de 240 m (TLS), sobre dormente de concreto, bitola métrica ou larga, taxa de dormentação de 1.667 un/km, tala de junção de 6 furos e fixação elástica Pandrol - posicionamento e assentamento mecanizado</v>
          </cell>
          <cell r="C4032" t="str">
            <v>km</v>
          </cell>
          <cell r="D4032">
            <v>950473.15</v>
          </cell>
        </row>
        <row r="4033">
          <cell r="A4033" t="str">
            <v>3009208</v>
          </cell>
          <cell r="B4033" t="str">
            <v>Trilho TR45, comprimento de 240 m (TLS), sobre dormente de concreto, bitola métrica ou larga, taxa de dormentação de 1.750 un/km, tala de junção de 6 furos e fixação elástica Pandrol - posicionamento e assentamento mecanizado</v>
          </cell>
          <cell r="C4033" t="str">
            <v>km</v>
          </cell>
          <cell r="D4033">
            <v>957108.94</v>
          </cell>
        </row>
        <row r="4034">
          <cell r="A4034" t="str">
            <v>3009308</v>
          </cell>
          <cell r="B4034" t="str">
            <v>Trilho TR45, comprimento de 240 m (TLS), sobre dormente de concreto, bitola mista, taxa de dormentação de 1.667 un/km, tala de junção de 6 furos e fixação elástica Pandrol - posicionamento e assentamento mecanizado</v>
          </cell>
          <cell r="C4034" t="str">
            <v>km</v>
          </cell>
          <cell r="D4034">
            <v>1425612.67</v>
          </cell>
        </row>
        <row r="4035">
          <cell r="A4035" t="str">
            <v>3009212</v>
          </cell>
          <cell r="B4035" t="str">
            <v>Trilho TR45, comprimento de 240 m (TLS), sobre dormente de concreto, bitola mista, taxa de dormentação de 1.750 un/km, tala de junção de 6 furos e fixação elástica Pandrol - posicionamento e assentamento mecanizado</v>
          </cell>
          <cell r="C4035" t="str">
            <v>km</v>
          </cell>
          <cell r="D4035">
            <v>1435566.36</v>
          </cell>
        </row>
        <row r="4036">
          <cell r="A4036" t="str">
            <v>3009258</v>
          </cell>
          <cell r="B4036" t="str">
            <v>Trilho TR45, comprimento de 240 m (TLS), sobre dormente de madeira, bitola métrica ou larga, taxa de dormentação de 1.667 un/km, tala de junção de 6 furos e fixação elástica Pandrol - posicionamento e assentamento mecanizado</v>
          </cell>
          <cell r="C4036" t="str">
            <v>km</v>
          </cell>
          <cell r="D4036">
            <v>1441687.07</v>
          </cell>
        </row>
        <row r="4037">
          <cell r="A4037" t="str">
            <v>3009266</v>
          </cell>
          <cell r="B4037" t="str">
            <v>Trilho TR45, comprimento de 240 m (TLS), sobre dormente de madeira, bitola métrica ou larga, taxa de dormentação de 1.667 un/km, tala de junção de 6 furos e fixação rígida - posicionamento e assentamento mecanizado</v>
          </cell>
          <cell r="C4037" t="str">
            <v>km</v>
          </cell>
          <cell r="D4037">
            <v>1282411.17</v>
          </cell>
        </row>
        <row r="4038">
          <cell r="A4038" t="str">
            <v>3009038</v>
          </cell>
          <cell r="B4038" t="str">
            <v>Trilho TR45, comprimento de 240 m (TLS), sobre dormente de madeira, bitola métrica ou larga, taxa de dormentação de 1.750 un/km, tala de junção de 6 furos e fixação elástica Pandrol - posicionamento e assentamento mecanizado</v>
          </cell>
          <cell r="C4038" t="str">
            <v>km</v>
          </cell>
          <cell r="D4038">
            <v>1473054.5</v>
          </cell>
        </row>
        <row r="4039">
          <cell r="A4039" t="str">
            <v>3009046</v>
          </cell>
          <cell r="B4039" t="str">
            <v>Trilho TR45, comprimento de 240 m (TLS), sobre dormente de madeira, bitola métrica ou larga, taxa de dormentação de 1.750 un/km, tala de junção de 6 furos e fixação rígida - posicionamento e assentamento mecanizado</v>
          </cell>
          <cell r="C4039" t="str">
            <v>km</v>
          </cell>
          <cell r="D4039">
            <v>1305848.0900000001</v>
          </cell>
        </row>
        <row r="4040">
          <cell r="A4040" t="str">
            <v>3009274</v>
          </cell>
          <cell r="B4040" t="str">
            <v>Trilho TR45, comprimento de 240 m (TLS), sobre dormente de madeira, bitola mista, taxa de dormentação de 1.667 un/km, tala de junção de 6 furos e fixação elástica Pandrol - posicionamento e assentamento mecanizado</v>
          </cell>
          <cell r="C4040" t="str">
            <v>km</v>
          </cell>
          <cell r="D4040">
            <v>2163205.8199999998</v>
          </cell>
        </row>
        <row r="4041">
          <cell r="A4041" t="str">
            <v>3009054</v>
          </cell>
          <cell r="B4041" t="str">
            <v>Trilho TR45, comprimento de 240 m (TLS), sobre dormente de madeira, bitola mista, taxa de dormentação de 1.750 un/km, tala de junção de 6 furos e fixação elástica Pandrol - posicionamento e assentamento mecanizado</v>
          </cell>
          <cell r="C4041" t="str">
            <v>km</v>
          </cell>
          <cell r="D4041">
            <v>2210295.88</v>
          </cell>
        </row>
        <row r="4042">
          <cell r="A4042" t="str">
            <v>3009235</v>
          </cell>
          <cell r="B4042" t="str">
            <v>Trilho TR57, comprimento de 12 m, sobre dormente de concreto, bitola métrica ou larga, taxa de dormentação de 1.667 un/km, tala de junção de 6 furos e fixação elástica Pandrol - posicionamento e assentamento manual</v>
          </cell>
          <cell r="C4042" t="str">
            <v>km</v>
          </cell>
          <cell r="D4042">
            <v>1394297.39</v>
          </cell>
        </row>
        <row r="4043">
          <cell r="A4043" t="str">
            <v>3009023</v>
          </cell>
          <cell r="B4043" t="str">
            <v>Trilho TR57, comprimento de 12 m, sobre dormente de concreto, bitola métrica ou larga, taxa de dormentação de 1.750 un/km, tala de junção de 6 furos e fixação elástica Pandrol - posicionamento e assentamento manual</v>
          </cell>
          <cell r="C4043" t="str">
            <v>km</v>
          </cell>
          <cell r="D4043">
            <v>1400725.1</v>
          </cell>
        </row>
        <row r="4044">
          <cell r="A4044" t="str">
            <v>3009231</v>
          </cell>
          <cell r="B4044" t="str">
            <v>Trilho TR57, comprimento de 12 m, sobre dormente de concreto, bitola mista, taxa de dormentação de 1.667 un/km, tala de junção de 6 furos e fixação elástica Pandrol - posicionamento e assentamento manual</v>
          </cell>
          <cell r="C4044" t="str">
            <v>km</v>
          </cell>
          <cell r="D4044">
            <v>2089653.78</v>
          </cell>
        </row>
        <row r="4045">
          <cell r="A4045" t="str">
            <v>3009019</v>
          </cell>
          <cell r="B4045" t="str">
            <v>Trilho TR57, comprimento de 12 m, sobre dormente de concreto, bitola mista, taxa de dormentação de 1.750 un/km, tala de junção de 6 furos e fixação elástica Pandrol - posicionamento e assentamento manual</v>
          </cell>
          <cell r="C4045" t="str">
            <v>km</v>
          </cell>
          <cell r="D4045">
            <v>2101727.06</v>
          </cell>
        </row>
        <row r="4046">
          <cell r="A4046" t="str">
            <v>3009289</v>
          </cell>
          <cell r="B4046" t="str">
            <v>Trilho TR57, comprimento de 12 m, sobre dormente de madeira, bitola métrica ou larga, taxa de dormentação de 1.667 un/km, tala de junção de 6 furos e fixação rígida - posicionamento e assentamento manual</v>
          </cell>
          <cell r="C4046" t="str">
            <v>km</v>
          </cell>
          <cell r="D4046">
            <v>1983212.03</v>
          </cell>
        </row>
        <row r="4047">
          <cell r="A4047" t="str">
            <v>3009014</v>
          </cell>
          <cell r="B4047" t="str">
            <v>Trilho TR57, comprimento de 12 m, sobre dormente de madeira, bitola métrica ou larga, taxa de dormentação de 1.750 un/km, tala de junção de 6 furos e fixação rígida - posicionamento e assentamento manual</v>
          </cell>
          <cell r="C4047" t="str">
            <v>km</v>
          </cell>
          <cell r="D4047">
            <v>2019259.81</v>
          </cell>
        </row>
        <row r="4048">
          <cell r="A4048" t="str">
            <v>3009293</v>
          </cell>
          <cell r="B4048" t="str">
            <v>Trilho TR57, comprimento de 12 m, sobre dormente de madeira, bitola mista, taxa de dormentação de 1.667 un/km, tala de junção de 6 furos e fixação rígida - posicionamento e assentamento manual</v>
          </cell>
          <cell r="C4048" t="str">
            <v>km</v>
          </cell>
          <cell r="D4048">
            <v>2974820.78</v>
          </cell>
        </row>
        <row r="4049">
          <cell r="A4049" t="str">
            <v>3009226</v>
          </cell>
          <cell r="B4049" t="str">
            <v>Trilho TR57, comprimento de 12 m, sobre dormente de madeira, bitola mista, taxa de dormentação de 1.750 un/km, tala de junção de 6 furos e fixação rígida - posicionamento e assentamento manual</v>
          </cell>
          <cell r="C4049" t="str">
            <v>km</v>
          </cell>
          <cell r="D4049">
            <v>3028892.74</v>
          </cell>
        </row>
        <row r="4050">
          <cell r="A4050" t="str">
            <v>3009102</v>
          </cell>
          <cell r="B4050" t="str">
            <v>Trilho TR57, comprimento de 120 m (TLS), formado por trilhos curtos de 12 m soldados por caldeamento - confecção em estaleiro</v>
          </cell>
          <cell r="C4050" t="str">
            <v>un</v>
          </cell>
          <cell r="D4050">
            <v>67573.2</v>
          </cell>
        </row>
        <row r="4051">
          <cell r="A4051" t="str">
            <v>3009297</v>
          </cell>
          <cell r="B4051" t="str">
            <v>Trilho TR57, comprimento de 120 m (TLS), sobre dormente de concreto, bitola métrica ou larga, taxa de dormentação de 1.667 un/km, tala de junção de 6 furos e fixação elástica Pandrol - posicionamento e assentamento mecanizado</v>
          </cell>
          <cell r="C4051" t="str">
            <v>km</v>
          </cell>
          <cell r="D4051">
            <v>1280208.48</v>
          </cell>
        </row>
        <row r="4052">
          <cell r="A4052" t="str">
            <v>3009027</v>
          </cell>
          <cell r="B4052" t="str">
            <v>Trilho TR57, comprimento de 120 m (TLS), sobre dormente de concreto, bitola métrica ou larga, taxa de dormentação de 1.750 un/km, tala de junção de 6 furos e fixação elástica Pandrol - posicionamento e assentamento mecanizado</v>
          </cell>
          <cell r="C4052" t="str">
            <v>km</v>
          </cell>
          <cell r="D4052">
            <v>1286844.18</v>
          </cell>
        </row>
        <row r="4053">
          <cell r="A4053" t="str">
            <v>3009305</v>
          </cell>
          <cell r="B4053" t="str">
            <v>Trilho TR57, comprimento de 120 m (TLS), sobre dormente de concreto, bitola mista, taxa de dormentação de 1.667 un/km, tala de junção de 6 furos e fixação elástica Pandrol - posicionamento e assentamento mecanizado</v>
          </cell>
          <cell r="C4053" t="str">
            <v>km</v>
          </cell>
          <cell r="D4053">
            <v>1920214.92</v>
          </cell>
        </row>
        <row r="4054">
          <cell r="A4054" t="str">
            <v>3009031</v>
          </cell>
          <cell r="B4054" t="str">
            <v>Trilho TR57, comprimento de 120 m (TLS), sobre dormente de concreto, bitola mista, taxa de dormentação de 1.750 un/km, tala de junção de 6 furos e fixação elástica Pandrol - posicionamento e assentamento mecanizado</v>
          </cell>
          <cell r="C4054" t="str">
            <v>km</v>
          </cell>
          <cell r="D4054">
            <v>1930168.3</v>
          </cell>
        </row>
        <row r="4055">
          <cell r="A4055" t="str">
            <v>3009255</v>
          </cell>
          <cell r="B4055" t="str">
            <v>Trilho TR57, comprimento de 120 m (TLS), sobre dormente de madeira, bitola métrica ou larga, taxa de dormentação de 1.667 un/km, tala de junção de 6 furos e fixação elástica Pandrol - posicionamento e assentamento mecanizado</v>
          </cell>
          <cell r="C4055" t="str">
            <v>km</v>
          </cell>
          <cell r="D4055">
            <v>1877925.38</v>
          </cell>
        </row>
        <row r="4056">
          <cell r="A4056" t="str">
            <v>3009263</v>
          </cell>
          <cell r="B4056" t="str">
            <v>Trilho TR57, comprimento de 120 m (TLS), sobre dormente de madeira, bitola métrica ou larga, taxa de dormentação de 1.667 un/km, tala de junção de 6 furos e fixação rígida - posicionamento e assentamento mecanizado</v>
          </cell>
          <cell r="C4056" t="str">
            <v>km</v>
          </cell>
          <cell r="D4056">
            <v>1867941.69</v>
          </cell>
        </row>
        <row r="4057">
          <cell r="A4057" t="str">
            <v>3009035</v>
          </cell>
          <cell r="B4057" t="str">
            <v>Trilho TR57, comprimento de 120 m (TLS), sobre dormente de madeira, bitola métrica ou larga, taxa de dormentação de 1.750 un/km, tala de junção de 6 furos e fixação elástica Pandrol - posicionamento e assentamento mecanizado</v>
          </cell>
          <cell r="C4057" t="str">
            <v>km</v>
          </cell>
          <cell r="D4057">
            <v>1914598.52</v>
          </cell>
        </row>
        <row r="4058">
          <cell r="A4058" t="str">
            <v>3009043</v>
          </cell>
          <cell r="B4058" t="str">
            <v>Trilho TR57, comprimento de 120 m (TLS), sobre dormente de madeira, bitola métrica ou larga, taxa de dormentação de 1.750 un/km, tala de junção de 6 furos e fixação rígida - posicionamento e assentamento mecanizado</v>
          </cell>
          <cell r="C4058" t="str">
            <v>km</v>
          </cell>
          <cell r="D4058">
            <v>1904117.58</v>
          </cell>
        </row>
        <row r="4059">
          <cell r="A4059" t="str">
            <v>3009271</v>
          </cell>
          <cell r="B4059" t="str">
            <v>Trilho TR57, comprimento de 120 m (TLS), sobre dormente de madeira, bitola mista, taxa de dormentação de 1.667 un/km, tala de junção de 6 furos e fixação elástica Pandrol - posicionamento e assentamento mecanizado</v>
          </cell>
          <cell r="C4059" t="str">
            <v>km</v>
          </cell>
          <cell r="D4059">
            <v>2817562.46</v>
          </cell>
        </row>
        <row r="4060">
          <cell r="A4060" t="str">
            <v>3009051</v>
          </cell>
          <cell r="B4060" t="str">
            <v>Trilho TR57, comprimento de 120 m (TLS), sobre dormente de madeira, bitola mista, taxa de dormentação de 1.750 un/km, tala de junção de 6 furos e fixação elástica Pandrol - posicionamento e assentamento mecanizado</v>
          </cell>
          <cell r="C4060" t="str">
            <v>km</v>
          </cell>
          <cell r="D4060">
            <v>2872611.08</v>
          </cell>
        </row>
        <row r="4061">
          <cell r="A4061" t="str">
            <v>3009103</v>
          </cell>
          <cell r="B4061" t="str">
            <v>Trilho TR57, comprimento de 240 m (TLS), formado por trilhos curtos de 12 m soldados por caldeamento - confecção em estaleiro</v>
          </cell>
          <cell r="C4061" t="str">
            <v>un</v>
          </cell>
          <cell r="D4061">
            <v>135413.96</v>
          </cell>
        </row>
        <row r="4062">
          <cell r="A4062" t="str">
            <v>3009247</v>
          </cell>
          <cell r="B4062" t="str">
            <v>Trilho TR57, comprimento de 240 m (TLS), sobre dormente de concreto, bitola métrica ou larga, taxa de dormentação de 1.667 un/km, tala de junção de 6 furos e fixação elástica Pandrol - posicionamento e assentamento mecanizado</v>
          </cell>
          <cell r="C4062" t="str">
            <v>km</v>
          </cell>
          <cell r="D4062">
            <v>1274341.26</v>
          </cell>
        </row>
        <row r="4063">
          <cell r="A4063" t="str">
            <v>3009209</v>
          </cell>
          <cell r="B4063" t="str">
            <v>Trilho TR57, comprimento de 240 m (TLS), sobre dormente de concreto, bitola métrica ou larga, taxa de dormentação de 1.750 un/km, tala de junção de 6 furos e fixação elástica Pandrol - posicionamento e assentamento mecanizado</v>
          </cell>
          <cell r="C4063" t="str">
            <v>km</v>
          </cell>
          <cell r="D4063">
            <v>1280977.05</v>
          </cell>
        </row>
        <row r="4064">
          <cell r="A4064" t="str">
            <v>3009309</v>
          </cell>
          <cell r="B4064" t="str">
            <v>Trilho TR57, comprimento de 240 m (TLS), sobre dormente de concreto, bitola mista, taxa de dormentação de 1.667 un/km, tala de junção de 6 furos e fixação elástica Pandrol - posicionamento e assentamento mecanizado</v>
          </cell>
          <cell r="C4064" t="str">
            <v>km</v>
          </cell>
          <cell r="D4064">
            <v>1911415.02</v>
          </cell>
        </row>
        <row r="4065">
          <cell r="A4065" t="str">
            <v>3009213</v>
          </cell>
          <cell r="B4065" t="str">
            <v>Trilho TR57, comprimento de 240 m (TLS), sobre dormente de concreto, bitola mista, taxa de dormentação de 1.750 un/km, tala de junção de 6 furos e fixação elástica Pandrol - posicionamento e assentamento mecanizado</v>
          </cell>
          <cell r="C4065" t="str">
            <v>km</v>
          </cell>
          <cell r="D4065">
            <v>1921368.71</v>
          </cell>
        </row>
        <row r="4066">
          <cell r="A4066" t="str">
            <v>3009259</v>
          </cell>
          <cell r="B4066" t="str">
            <v>Trilho TR57, comprimento de 240 m (TLS), sobre dormente de madeira, bitola métrica ou larga, taxa de dormentação de 1.667 un/km, tala de junção de 6 furos e fixação elástica Pandrol - posicionamento e assentamento mecanizado</v>
          </cell>
          <cell r="C4066" t="str">
            <v>km</v>
          </cell>
          <cell r="D4066">
            <v>1872116.79</v>
          </cell>
        </row>
        <row r="4067">
          <cell r="A4067" t="str">
            <v>3009267</v>
          </cell>
          <cell r="B4067" t="str">
            <v>Trilho TR57, comprimento de 240 m (TLS), sobre dormente de madeira, bitola métrica ou larga, taxa de dormentação de 1.667 un/km, tala de junção de 6 furos e fixação rígida - posicionamento e assentamento mecanizado</v>
          </cell>
          <cell r="C4067" t="str">
            <v>km</v>
          </cell>
          <cell r="D4067">
            <v>1862133.09</v>
          </cell>
        </row>
        <row r="4068">
          <cell r="A4068" t="str">
            <v>3009039</v>
          </cell>
          <cell r="B4068" t="str">
            <v>Trilho TR57, comprimento de 240 m (TLS), sobre dormente de madeira, bitola métrica ou larga, taxa de dormentação de 1.750 un/km, tala de junção de 6 furos e fixação elástica Pandrol - posicionamento e assentamento mecanizado</v>
          </cell>
          <cell r="C4068" t="str">
            <v>km</v>
          </cell>
          <cell r="D4068">
            <v>1908789.93</v>
          </cell>
        </row>
        <row r="4069">
          <cell r="A4069" t="str">
            <v>3009047</v>
          </cell>
          <cell r="B4069" t="str">
            <v>Trilho TR57, comprimento de 240 m (TLS), sobre dormente de madeira, bitola métrica ou larga, taxa de dormentação de 1.750 un/km, tala de junção de 6 furos e fixação rígida - posicionamento e assentamento mecanizado</v>
          </cell>
          <cell r="C4069" t="str">
            <v>km</v>
          </cell>
          <cell r="D4069">
            <v>1898308.98</v>
          </cell>
        </row>
        <row r="4070">
          <cell r="A4070" t="str">
            <v>3009275</v>
          </cell>
          <cell r="B4070" t="str">
            <v>Trilho TR57, comprimento de 240 m (TLS), sobre dormente de madeira, bitola mista, taxa de dormentação de 1.667 un/km, tala de junção de 6 furos e fixação elástica Pandrol - posicionamento e assentamento mecanizado</v>
          </cell>
          <cell r="C4070" t="str">
            <v>km</v>
          </cell>
          <cell r="D4070">
            <v>2808850.59</v>
          </cell>
        </row>
        <row r="4071">
          <cell r="A4071" t="str">
            <v>3009055</v>
          </cell>
          <cell r="B4071" t="str">
            <v>Trilho TR57, comprimento de 240 m (TLS), sobre dormente de madeira, bitola mista, taxa de dormentação de 1.750 un/km, tala de junção de 6 furos e fixação elástica Pandrol - posicionamento e assentamento mecanizado</v>
          </cell>
          <cell r="C4071" t="str">
            <v>km</v>
          </cell>
          <cell r="D4071">
            <v>2863899.21</v>
          </cell>
        </row>
        <row r="4072">
          <cell r="A4072" t="str">
            <v>3009236</v>
          </cell>
          <cell r="B4072" t="str">
            <v>Trilho TR68, comprimento de 12 m, sobre dormente de concreto, bitola métrica ou larga, taxa de dormentação de 1.667 un/km, tala de junção de 6 furos e fixação elástica Pandrol - posicionamento e assentamento manual</v>
          </cell>
          <cell r="C4072" t="str">
            <v>km</v>
          </cell>
          <cell r="D4072">
            <v>1701985.14</v>
          </cell>
        </row>
        <row r="4073">
          <cell r="A4073" t="str">
            <v>3009024</v>
          </cell>
          <cell r="B4073" t="str">
            <v>Trilho TR68, comprimento de 12 m, sobre dormente de concreto, bitola métrica ou larga, taxa de dormentação de 1.750 un/km, tala de junção de 6 furos e fixação elástica Pandrol - posicionamento e assentamento manual</v>
          </cell>
          <cell r="C4073" t="str">
            <v>km</v>
          </cell>
          <cell r="D4073">
            <v>1706833.51</v>
          </cell>
        </row>
        <row r="4074">
          <cell r="A4074" t="str">
            <v>3009232</v>
          </cell>
          <cell r="B4074" t="str">
            <v>Trilho TR68, comprimento de 12 m, sobre dormente de concreto, bitola mista, taxa de dormentação de 1.667 un/km, tala de junção de 6 furos e fixação elástica Pandrol - posicionamento e assentamento manual</v>
          </cell>
          <cell r="C4074" t="str">
            <v>km</v>
          </cell>
          <cell r="D4074">
            <v>2549029.48</v>
          </cell>
        </row>
        <row r="4075">
          <cell r="A4075" t="str">
            <v>3009020</v>
          </cell>
          <cell r="B4075" t="str">
            <v>Trilho TR68, comprimento de 12 m, sobre dormente de concreto, bitola mista, taxa de dormentação de 1.750 un/km, tala de junção de 6 furos e fixação elástica Pandrol - posicionamento e assentamento manual</v>
          </cell>
          <cell r="C4075" t="str">
            <v>km</v>
          </cell>
          <cell r="D4075">
            <v>2558617.7799999998</v>
          </cell>
        </row>
        <row r="4076">
          <cell r="A4076" t="str">
            <v>3009290</v>
          </cell>
          <cell r="B4076" t="str">
            <v>Trilho TR68, comprimento de 12 m, sobre dormente de madeira, bitola métrica ou larga, taxa de dormentação de 1.667 un/km, tala de junção de 6 furos e fixação rígida - posicionamento e assentamento manual</v>
          </cell>
          <cell r="C4076" t="str">
            <v>km</v>
          </cell>
          <cell r="D4076">
            <v>2295663.54</v>
          </cell>
        </row>
        <row r="4077">
          <cell r="A4077" t="str">
            <v>3009015</v>
          </cell>
          <cell r="B4077" t="str">
            <v>Trilho TR68, comprimento de 12 m, sobre dormente de madeira, bitola métrica ou larga, taxa de dormentação de 1.750 un/km, tala de junção de 6 furos e fixação rígida - posicionamento e assentamento manual</v>
          </cell>
          <cell r="C4077" t="str">
            <v>km</v>
          </cell>
          <cell r="D4077">
            <v>2332027.15</v>
          </cell>
        </row>
        <row r="4078">
          <cell r="A4078" t="str">
            <v>3009294</v>
          </cell>
          <cell r="B4078" t="str">
            <v>Trilho TR68, comprimento de 12 m, sobre dormente de madeira, bitola mista, taxa de dormentação de 1.667 un/km, tala de junção de 6 furos e fixação rígida - posicionamento e assentamento manual</v>
          </cell>
          <cell r="C4078" t="str">
            <v>km</v>
          </cell>
          <cell r="D4078">
            <v>3443498.04</v>
          </cell>
        </row>
        <row r="4079">
          <cell r="A4079" t="str">
            <v>3009227</v>
          </cell>
          <cell r="B4079" t="str">
            <v>Trilho TR68, comprimento de 12 m, sobre dormente de madeira, bitola mista, taxa de dormentação de 1.750 un/km, tala de junção de 6 furos e fixação rígida - posicionamento e assentamento manual</v>
          </cell>
          <cell r="C4079" t="str">
            <v>km</v>
          </cell>
          <cell r="D4079">
            <v>3498043.74</v>
          </cell>
        </row>
        <row r="4080">
          <cell r="A4080" t="str">
            <v>3009104</v>
          </cell>
          <cell r="B4080" t="str">
            <v>Trilho TR68, comprimento de 120 m (TLS), formado por trilhos curtos de 12 m soldados por caldeamento - confecção em estaleiro</v>
          </cell>
          <cell r="C4080" t="str">
            <v>un</v>
          </cell>
          <cell r="D4080">
            <v>83847.39</v>
          </cell>
        </row>
        <row r="4081">
          <cell r="A4081" t="str">
            <v>3009240</v>
          </cell>
          <cell r="B4081" t="str">
            <v>Trilho TR68, comprimento de 120 m (TLS), sobre dormente de concreto, bitola métrica ou larga, taxa de dormentação de 1.667 un/km, tala de junção de 6 furos e fixação elástica Pandrol - posicionamento e assentamento mecanizado</v>
          </cell>
          <cell r="C4081" t="str">
            <v>km</v>
          </cell>
          <cell r="D4081">
            <v>1554814.8</v>
          </cell>
        </row>
        <row r="4082">
          <cell r="A4082" t="str">
            <v>3009028</v>
          </cell>
          <cell r="B4082" t="str">
            <v>Trilho TR68, comprimento de 120 m (TLS), sobre dormente de concreto, bitola métrica ou larga, taxa de dormentação de 1.750 un/km, tala de junção de 6 furos e fixação elástica Pandrol - posicionamento e assentamento mecanizado</v>
          </cell>
          <cell r="C4082" t="str">
            <v>km</v>
          </cell>
          <cell r="D4082">
            <v>1561450.51</v>
          </cell>
        </row>
        <row r="4083">
          <cell r="A4083" t="str">
            <v>3009306</v>
          </cell>
          <cell r="B4083" t="str">
            <v>Trilho TR68, comprimento de 120 m (TLS), sobre dormente de concreto, bitola mista, taxa de dormentação de 1.667 un/km, tala de junção de 6 furos e fixação elástica Pandrol - posicionamento e assentamento mecanizado</v>
          </cell>
          <cell r="C4083" t="str">
            <v>km</v>
          </cell>
          <cell r="D4083">
            <v>2332124.3199999998</v>
          </cell>
        </row>
        <row r="4084">
          <cell r="A4084" t="str">
            <v>3009032</v>
          </cell>
          <cell r="B4084" t="str">
            <v>Trilho TR68, comprimento de 120 m (TLS), sobre dormente de concreto, bitola mista, taxa de dormentação de 1.750 un/km, tala de junção de 6 furos e fixação elástica Pandrol - posicionamento e assentamento mecanizado</v>
          </cell>
          <cell r="C4084" t="str">
            <v>km</v>
          </cell>
          <cell r="D4084">
            <v>2342077.7000000002</v>
          </cell>
        </row>
        <row r="4085">
          <cell r="A4085" t="str">
            <v>3009256</v>
          </cell>
          <cell r="B4085" t="str">
            <v>Trilho TR68, comprimento de 120 m (TLS), sobre dormente de madeira, bitola métrica ou larga, taxa de dormentação de 1.667 un/km, tala de junção de 6 furos e fixação elástica Pandrol - posicionamento e assentamento mecanizado</v>
          </cell>
          <cell r="C4085" t="str">
            <v>km</v>
          </cell>
          <cell r="D4085">
            <v>2179690.79</v>
          </cell>
        </row>
        <row r="4086">
          <cell r="A4086" t="str">
            <v>3009264</v>
          </cell>
          <cell r="B4086" t="str">
            <v>Trilho TR68, comprimento de 120 m (TLS), sobre dormente de madeira, bitola métrica ou larga, taxa de dormentação de 1.667 un/km, tala de junção de 6 furos e fixação rígida - posicionamento e assentamento mecanizado</v>
          </cell>
          <cell r="C4086" t="str">
            <v>km</v>
          </cell>
          <cell r="D4086">
            <v>2148891.11</v>
          </cell>
        </row>
        <row r="4087">
          <cell r="A4087" t="str">
            <v>3009036</v>
          </cell>
          <cell r="B4087" t="str">
            <v>Trilho TR68, comprimento de 120 m (TLS), sobre dormente de madeira, bitola métrica ou larga, taxa de dormentação de 1.750 un/km, tala de junção de 6 furos e fixação elástica Pandrol - posicionamento e assentamento mecanizado</v>
          </cell>
          <cell r="C4087" t="str">
            <v>km</v>
          </cell>
          <cell r="D4087">
            <v>2217716.1800000002</v>
          </cell>
        </row>
        <row r="4088">
          <cell r="A4088" t="str">
            <v>3009044</v>
          </cell>
          <cell r="B4088" t="str">
            <v>Trilho TR68, comprimento de 120 m (TLS), sobre dormente de madeira, bitola métrica ou larga, taxa de dormentação de 1.750 un/km, tala de junção de 6 furos e fixação rígida - posicionamento e assentamento mecanizado</v>
          </cell>
          <cell r="C4088" t="str">
            <v>km</v>
          </cell>
          <cell r="D4088">
            <v>2185382.83</v>
          </cell>
        </row>
        <row r="4089">
          <cell r="A4089" t="str">
            <v>3009272</v>
          </cell>
          <cell r="B4089" t="str">
            <v>Trilho TR68, comprimento de 120 m (TLS), sobre dormente de madeira, bitola mista, taxa de dormentação de 1.667 un/km, tala de junção de 6 furos e fixação elástica Pandrol - posicionamento e assentamento mecanizado</v>
          </cell>
          <cell r="C4089" t="str">
            <v>km</v>
          </cell>
          <cell r="D4089">
            <v>3270210.5</v>
          </cell>
        </row>
        <row r="4090">
          <cell r="A4090" t="str">
            <v>3009052</v>
          </cell>
          <cell r="B4090" t="str">
            <v>Trilho TR68, comprimento de 120 m (TLS), sobre dormente de madeira, bitola mista, taxa de dormentação de 1.750 un/km, tala de junção de 6 furos e fixação elástica Pandrol - posicionamento e assentamento mecanizado</v>
          </cell>
          <cell r="C4090" t="str">
            <v>km</v>
          </cell>
          <cell r="D4090">
            <v>3327287.49</v>
          </cell>
        </row>
        <row r="4091">
          <cell r="A4091" t="str">
            <v>3009105</v>
          </cell>
          <cell r="B4091" t="str">
            <v>Trilho TR68, comprimento de 240 m (TLS), formado por trilhos curtos de 12 m soldados por caldeamento - confecção em estaleiro</v>
          </cell>
          <cell r="C4091" t="str">
            <v>un</v>
          </cell>
          <cell r="D4091">
            <v>167962.34</v>
          </cell>
        </row>
        <row r="4092">
          <cell r="A4092" t="str">
            <v>3009248</v>
          </cell>
          <cell r="B4092" t="str">
            <v>Trilho TR68, comprimento de 240 m (TLS), sobre dormente de concreto, bitola métrica ou larga, taxa de dormentação de 1.667 un/km, tala de junção de 6 furos e fixação elástica Pandrol - posicionamento e assentamento mecanizado</v>
          </cell>
          <cell r="C4092" t="str">
            <v>km</v>
          </cell>
          <cell r="D4092">
            <v>1547266.52</v>
          </cell>
        </row>
        <row r="4093">
          <cell r="A4093" t="str">
            <v>3009210</v>
          </cell>
          <cell r="B4093" t="str">
            <v>Trilho TR68, comprimento de 240 m (TLS), sobre dormente de concreto, bitola métrica ou larga, taxa de dormentação de 1.750 un/km, tala de junção de 6 furos e fixação elástica Pandrol - posicionamento e assentamento mecanizado</v>
          </cell>
          <cell r="C4093" t="str">
            <v>km</v>
          </cell>
          <cell r="D4093">
            <v>1553902.31</v>
          </cell>
        </row>
        <row r="4094">
          <cell r="A4094" t="str">
            <v>3009310</v>
          </cell>
          <cell r="B4094" t="str">
            <v>Trilho TR68, comprimento de 240 m (TLS), sobre dormente de concreto, bitola mista, taxa de dormentação de 1.667 un/km, tala de junção de 6 furos e fixação elástica Pandrol - posicionamento e assentamento mecanizado</v>
          </cell>
          <cell r="C4094" t="str">
            <v>km</v>
          </cell>
          <cell r="D4094">
            <v>2320803.08</v>
          </cell>
        </row>
        <row r="4095">
          <cell r="A4095" t="str">
            <v>3009214</v>
          </cell>
          <cell r="B4095" t="str">
            <v>Trilho TR68, comprimento de 240 m (TLS), sobre dormente de concreto, bitola mista, taxa de dormentação de 1.750 un/km, tala de junção de 6 furos e fixação elástica Pandrol - posicionamento e assentamento mecanizado</v>
          </cell>
          <cell r="C4095" t="str">
            <v>km</v>
          </cell>
          <cell r="D4095">
            <v>2330756.77</v>
          </cell>
        </row>
        <row r="4096">
          <cell r="A4096" t="str">
            <v>3009260</v>
          </cell>
          <cell r="B4096" t="str">
            <v>Trilho TR68, comprimento de 240 m (TLS), sobre dormente de madeira, bitola métrica ou larga, taxa de dormentação de 1.667 un/km, tala de junção de 6 furos e fixação elástica Pandrol - posicionamento e assentamento mecanizado</v>
          </cell>
          <cell r="C4096" t="str">
            <v>km</v>
          </cell>
          <cell r="D4096">
            <v>2172201.14</v>
          </cell>
        </row>
        <row r="4097">
          <cell r="A4097" t="str">
            <v>3009268</v>
          </cell>
          <cell r="B4097" t="str">
            <v>Trilho TR68, comprimento de 240 m (TLS), sobre dormente de madeira, bitola métrica ou larga, taxa de dormentação de 1.667 un/km, tala de junção de 6 furos e fixação rígida - posicionamento e assentamento mecanizado</v>
          </cell>
          <cell r="C4097" t="str">
            <v>km</v>
          </cell>
          <cell r="D4097">
            <v>2141401.46</v>
          </cell>
        </row>
        <row r="4098">
          <cell r="A4098" t="str">
            <v>3009040</v>
          </cell>
          <cell r="B4098" t="str">
            <v>Trilho TR68, comprimento de 240 m (TLS), sobre dormente de madeira, bitola métrica ou larga, taxa de dormentação de 1.750 un/km, tala de junção de 6 furos e fixação elástica Pandrol - posicionamento e assentamento mecanizado</v>
          </cell>
          <cell r="C4098" t="str">
            <v>km</v>
          </cell>
          <cell r="D4098">
            <v>2210226.5299999998</v>
          </cell>
        </row>
        <row r="4099">
          <cell r="A4099" t="str">
            <v>3009048</v>
          </cell>
          <cell r="B4099" t="str">
            <v>Trilho TR68, comprimento de 240 m (TLS), sobre dormente de madeira, bitola métrica ou larga, taxa de dormentação de 1.750 un/km, tala de junção de 6 furos e fixação rígida - posicionamento e assentamento mecanizado</v>
          </cell>
          <cell r="C4099" t="str">
            <v>km</v>
          </cell>
          <cell r="D4099">
            <v>2177893.17</v>
          </cell>
        </row>
        <row r="4100">
          <cell r="A4100" t="str">
            <v>3009276</v>
          </cell>
          <cell r="B4100" t="str">
            <v>Trilho TR68, comprimento de 240 m (TLS), sobre dormente de madeira, bitola mista, taxa de dormentação de 1.667 un/km, tala de junção de 6 furos e fixação elástica Pandrol - posicionamento e assentamento mecanizado</v>
          </cell>
          <cell r="C4100" t="str">
            <v>km</v>
          </cell>
          <cell r="D4100">
            <v>3258977.28</v>
          </cell>
        </row>
        <row r="4101">
          <cell r="A4101" t="str">
            <v>3009056</v>
          </cell>
          <cell r="B4101" t="str">
            <v>Trilho TR68, comprimento de 240 m (TLS), sobre dormente de madeira, bitola mista, taxa de dormentação de 1.750 un/km, tala de junção de 6 furos e fixação elástica Pandrol - posicionamento e assentamento mecanizado</v>
          </cell>
          <cell r="C4101" t="str">
            <v>km</v>
          </cell>
          <cell r="D4101">
            <v>3316054.27</v>
          </cell>
        </row>
        <row r="4102">
          <cell r="A4102" t="str">
            <v>3009237</v>
          </cell>
          <cell r="B4102" t="str">
            <v>Trilho UIC60, comprimento de 12 m, sobre dormente de concreto, bitola métrica ou larga, taxa de dormentação de 1.667 un/km, tala de junção de 6 furos e fixação elástica Pandrol - posicionamento e assentamento manual</v>
          </cell>
          <cell r="C4102" t="str">
            <v>km</v>
          </cell>
          <cell r="D4102">
            <v>1548484.28</v>
          </cell>
        </row>
        <row r="4103">
          <cell r="A4103" t="str">
            <v>3009025</v>
          </cell>
          <cell r="B4103" t="str">
            <v>Trilho UIC60, comprimento de 12 m, sobre dormente de concreto, bitola métrica ou larga, taxa de dormentação de 1.750 un/km, tala de junção de 6 furos e fixação elástica Pandrol - posicionamento e assentamento manual</v>
          </cell>
          <cell r="C4103" t="str">
            <v>km</v>
          </cell>
          <cell r="D4103">
            <v>1553439.2</v>
          </cell>
        </row>
        <row r="4104">
          <cell r="A4104" t="str">
            <v>3009319</v>
          </cell>
          <cell r="B4104" t="str">
            <v>Trilho UIC60, comprimento de 12 m, sobre dormente de concreto, bitola mista, taxa de dormentação de 1.667 un/km, tala de junção de 6 furos e fixação elástica Pandrol - posicionamento e assentamento manual</v>
          </cell>
          <cell r="C4104" t="str">
            <v>km</v>
          </cell>
          <cell r="D4104">
            <v>2320837</v>
          </cell>
        </row>
        <row r="4105">
          <cell r="A4105" t="str">
            <v>3009021</v>
          </cell>
          <cell r="B4105" t="str">
            <v>Trilho UIC60, comprimento de 12 m, sobre dormente de concreto, bitola mista, taxa de dormentação de 1.750 un/km, tala de junção de 6 furos e fixação elástica Pandrol - posicionamento e assentamento manual</v>
          </cell>
          <cell r="C4105" t="str">
            <v>km</v>
          </cell>
          <cell r="D4105">
            <v>2328579.58</v>
          </cell>
        </row>
        <row r="4106">
          <cell r="A4106" t="str">
            <v>3009291</v>
          </cell>
          <cell r="B4106" t="str">
            <v>Trilho UIC60, comprimento de 12 m, sobre dormente de madeira, bitola métrica ou larga, taxa de dormentação de 1.667 un/km, tala de junção de 6 furos e fixação rígida - posicionamento e assentamento manual</v>
          </cell>
          <cell r="C4106" t="str">
            <v>km</v>
          </cell>
          <cell r="D4106">
            <v>2166353.44</v>
          </cell>
        </row>
        <row r="4107">
          <cell r="A4107" t="str">
            <v>3009016</v>
          </cell>
          <cell r="B4107" t="str">
            <v>Trilho UIC60, comprimento de 12 m, sobre dormente de madeira, bitola métrica ou larga, taxa de dormentação de 1.750 un/km, tala de junção de 6 furos e fixação rígida - posicionamento e assentamento manual</v>
          </cell>
          <cell r="C4107" t="str">
            <v>km</v>
          </cell>
          <cell r="D4107">
            <v>2203921.5099999998</v>
          </cell>
        </row>
        <row r="4108">
          <cell r="A4108" t="str">
            <v>3009295</v>
          </cell>
          <cell r="B4108" t="str">
            <v>Trilho UIC60, comprimento de 12 m, sobre dormente de madeira, bitola mista, taxa de dormentação de 1.667 un/km, tala de junção de 6 furos e fixação rígida - posicionamento e assentamento manual</v>
          </cell>
          <cell r="C4108" t="str">
            <v>km</v>
          </cell>
          <cell r="D4108">
            <v>3249532.9</v>
          </cell>
        </row>
        <row r="4109">
          <cell r="A4109" t="str">
            <v>3009228</v>
          </cell>
          <cell r="B4109" t="str">
            <v>Trilho UIC60, comprimento de 12 m, sobre dormente de madeira, bitola mista, taxa de dormentação de 1.750 un/km, tala de junção de 6 furos e fixação rígida - posicionamento e assentamento manual</v>
          </cell>
          <cell r="C4109" t="str">
            <v>km</v>
          </cell>
          <cell r="D4109">
            <v>3305885.28</v>
          </cell>
        </row>
        <row r="4110">
          <cell r="A4110" t="str">
            <v>3009106</v>
          </cell>
          <cell r="B4110" t="str">
            <v>Trilho UIC60, comprimento de 120 m (TLS), formado por trilhos curtos de 12 m soldados por caldeamento - confecção em estaleiro</v>
          </cell>
          <cell r="C4110" t="str">
            <v>un</v>
          </cell>
          <cell r="D4110">
            <v>75144.14</v>
          </cell>
        </row>
        <row r="4111">
          <cell r="A4111" t="str">
            <v>3009299</v>
          </cell>
          <cell r="B4111" t="str">
            <v>Trilho UIC60, comprimento de 120 m (TLS), sobre dormente de concreto, bitola métrica ou larga, taxa de dormentação de 1.667 un/km, tala de junção de 6 furos e fixação elástica Pandrol - posicionamento e assentamento mecanizado</v>
          </cell>
          <cell r="C4111" t="str">
            <v>km</v>
          </cell>
          <cell r="D4111">
            <v>1408946.11</v>
          </cell>
        </row>
        <row r="4112">
          <cell r="A4112" t="str">
            <v>3009029</v>
          </cell>
          <cell r="B4112" t="str">
            <v>Trilho UIC60, comprimento de 120 m (TLS), sobre dormente de concreto, bitola métrica ou larga, taxa de dormentação de 1.750 un/km, tala de junção de 6 furos e fixação elástica Pandrol - posicionamento e assentamento mecanizado</v>
          </cell>
          <cell r="C4112" t="str">
            <v>km</v>
          </cell>
          <cell r="D4112">
            <v>1415581.82</v>
          </cell>
        </row>
        <row r="4113">
          <cell r="A4113" t="str">
            <v>3009245</v>
          </cell>
          <cell r="B4113" t="str">
            <v>Trilho UIC60, comprimento de 120 m (TLS), sobre dormente de concreto, bitola mista, taxa de dormentação de 1.667 un/km, tala de junção de 6 furos e fixação elástica Pandrol - posicionamento e assentamento mecanizado</v>
          </cell>
          <cell r="C4113" t="str">
            <v>km</v>
          </cell>
          <cell r="D4113">
            <v>2113321.33</v>
          </cell>
        </row>
        <row r="4114">
          <cell r="A4114" t="str">
            <v>3009033</v>
          </cell>
          <cell r="B4114" t="str">
            <v>Trilho UIC60, comprimento de 120 m (TLS), sobre dormente de concreto, bitola mista, taxa de dormentação de 1.750 un/km, tala de junção de 6 furos e fixação elástica Pandrol - posicionamento e assentamento mecanizado</v>
          </cell>
          <cell r="C4114" t="str">
            <v>km</v>
          </cell>
          <cell r="D4114">
            <v>2123274.71</v>
          </cell>
        </row>
        <row r="4115">
          <cell r="A4115" t="str">
            <v>3009257</v>
          </cell>
          <cell r="B4115" t="str">
            <v>Trilho UIC60, comprimento de 120 m (TLS), sobre dormente de madeira, bitola métrica ou larga, taxa de dormentação de 1.667 un/km, tala de junção de 6 furos e fixação elástica Pandrol - posicionamento e assentamento mecanizado</v>
          </cell>
          <cell r="C4115" t="str">
            <v>km</v>
          </cell>
          <cell r="D4115">
            <v>2024843.39</v>
          </cell>
        </row>
        <row r="4116">
          <cell r="A4116" t="str">
            <v>3009265</v>
          </cell>
          <cell r="B4116" t="str">
            <v>Trilho UIC60, comprimento de 120 m (TLS), sobre dormente de madeira, bitola métrica ou larga, taxa de dormentação de 1.667 un/km, tala de junção de 6 furos e fixação rígida - posicionamento e assentamento mecanizado</v>
          </cell>
          <cell r="C4116" t="str">
            <v>km</v>
          </cell>
          <cell r="D4116">
            <v>2027213.18</v>
          </cell>
        </row>
        <row r="4117">
          <cell r="A4117" t="str">
            <v>3009037</v>
          </cell>
          <cell r="B4117" t="str">
            <v>Trilho UIC60, comprimento de 120 m (TLS), sobre dormente de madeira, bitola métrica ou larga, taxa de dormentação de 1.750 un/km, tala de junção de 6 furos e fixação elástica Pandrol - posicionamento e assentamento mecanizado</v>
          </cell>
          <cell r="C4117" t="str">
            <v>km</v>
          </cell>
          <cell r="D4117">
            <v>2062421.73</v>
          </cell>
        </row>
        <row r="4118">
          <cell r="A4118" t="str">
            <v>3009045</v>
          </cell>
          <cell r="B4118" t="str">
            <v>Trilho UIC60, comprimento de 120 m (TLS), sobre dormente de madeira, bitola métrica ou larga, taxa de dormentação de 1.750 un/km, tala de junção de 6 furos e fixação rígida - posicionamento e assentamento mecanizado</v>
          </cell>
          <cell r="C4118" t="str">
            <v>km</v>
          </cell>
          <cell r="D4118">
            <v>2064909.36</v>
          </cell>
        </row>
        <row r="4119">
          <cell r="A4119" t="str">
            <v>3009273</v>
          </cell>
          <cell r="B4119" t="str">
            <v>Trilho UIC60, comprimento de 120 m (TLS), sobre dormente de madeira, bitola mista, taxa de dormentação de 1.667 un/km, tala de junção de 6 furos e fixação elástica Pandrol - posicionamento e assentamento mecanizado</v>
          </cell>
          <cell r="C4119" t="str">
            <v>km</v>
          </cell>
          <cell r="D4119">
            <v>3037939.44</v>
          </cell>
        </row>
        <row r="4120">
          <cell r="A4120" t="str">
            <v>3009053</v>
          </cell>
          <cell r="B4120" t="str">
            <v>Trilho UIC60, comprimento de 120 m (TLS), sobre dormente de madeira, bitola mista, taxa de dormentação de 1.750 un/km, tala de junção de 6 furos e fixação elástica Pandrol - posicionamento e assentamento mecanizado</v>
          </cell>
          <cell r="C4120" t="str">
            <v>km</v>
          </cell>
          <cell r="D4120">
            <v>3094345.86</v>
          </cell>
        </row>
        <row r="4121">
          <cell r="A4121" t="str">
            <v>3009107</v>
          </cell>
          <cell r="B4121" t="str">
            <v>Trilho UIC60, comprimento de 240 m (TLS), formado por trilhos curtos de 12 m soldados por caldeamento - confecção em estaleiro</v>
          </cell>
          <cell r="C4121" t="str">
            <v>un</v>
          </cell>
          <cell r="D4121">
            <v>150555.85</v>
          </cell>
        </row>
        <row r="4122">
          <cell r="A4122" t="str">
            <v>3009249</v>
          </cell>
          <cell r="B4122" t="str">
            <v>Trilho UIC60, comprimento de 240 m (TLS), sobre dormente de concreto, bitola métrica ou larga, taxa de dormentação de 1.667 un/km, tala de junção de 6 furos e fixação elástica Pandrol - posicionamento e assentamento mecanizado</v>
          </cell>
          <cell r="C4122" t="str">
            <v>km</v>
          </cell>
          <cell r="D4122">
            <v>1401805.94</v>
          </cell>
        </row>
        <row r="4123">
          <cell r="A4123" t="str">
            <v>3009211</v>
          </cell>
          <cell r="B4123" t="str">
            <v>Trilho UIC60, comprimento de 240 m (TLS), sobre dormente de concreto, bitola métrica ou larga, taxa de dormentação de 1.750 un/km, tala de junção de 6 furos e fixação elástica Pandrol - posicionamento e assentamento mecanizado</v>
          </cell>
          <cell r="C4123" t="str">
            <v>km</v>
          </cell>
          <cell r="D4123">
            <v>1408441.73</v>
          </cell>
        </row>
        <row r="4124">
          <cell r="A4124" t="str">
            <v>3009253</v>
          </cell>
          <cell r="B4124" t="str">
            <v>Trilho UIC60, comprimento de 240 m (TLS), sobre dormente de concreto, bitola mista, taxa de dormentação de 1.667 un/km, tala de junção de 6 furos e fixação elástica Pandrol - posicionamento e assentamento mecanizado</v>
          </cell>
          <cell r="C4124" t="str">
            <v>km</v>
          </cell>
          <cell r="D4124">
            <v>2102612.12</v>
          </cell>
        </row>
        <row r="4125">
          <cell r="A4125" t="str">
            <v>3009215</v>
          </cell>
          <cell r="B4125" t="str">
            <v>Trilho UIC60, comprimento de 240 m (TLS), sobre dormente de concreto, bitola mista, taxa de dormentação de 1.750 un/km, tala de junção de 6 furos e fixação elástica Pandrol - posicionamento e assentamento mecanizado</v>
          </cell>
          <cell r="C4125" t="str">
            <v>km</v>
          </cell>
          <cell r="D4125">
            <v>2112565.81</v>
          </cell>
        </row>
        <row r="4126">
          <cell r="A4126" t="str">
            <v>3009261</v>
          </cell>
          <cell r="B4126" t="str">
            <v>Trilho UIC60, comprimento de 240 m (TLS), sobre dormente de madeira, bitola métrica ou larga, taxa de dormentação de 1.667 un/km, tala de junção de 6 furos e fixação elástica Pandrol - posicionamento e assentamento mecanizado</v>
          </cell>
          <cell r="C4126" t="str">
            <v>km</v>
          </cell>
          <cell r="D4126">
            <v>2017761.85</v>
          </cell>
        </row>
        <row r="4127">
          <cell r="A4127" t="str">
            <v>3009269</v>
          </cell>
          <cell r="B4127" t="str">
            <v>Trilho UIC60, comprimento de 240 m (TLS), sobre dormente de madeira, bitola métrica ou larga, taxa de dormentação de 1.667 un/km, tala de junção de 6 furos e fixação rígida - posicionamento e assentamento mecanizado</v>
          </cell>
          <cell r="C4127" t="str">
            <v>km</v>
          </cell>
          <cell r="D4127">
            <v>2020131.64</v>
          </cell>
        </row>
        <row r="4128">
          <cell r="A4128" t="str">
            <v>3009041</v>
          </cell>
          <cell r="B4128" t="str">
            <v>Trilho UIC60, comprimento de 240 m (TLS), sobre dormente de madeira, bitola métrica ou larga, taxa de dormentação de 1.750 un/km, tala de junção de 6 furos e fixação elástica Pandrol - posicionamento e assentamento mecanizado</v>
          </cell>
          <cell r="C4128" t="str">
            <v>km</v>
          </cell>
          <cell r="D4128">
            <v>2055340.19</v>
          </cell>
        </row>
        <row r="4129">
          <cell r="A4129" t="str">
            <v>3009049</v>
          </cell>
          <cell r="B4129" t="str">
            <v>Trilho UIC60, comprimento de 240 m (TLS), sobre dormente de madeira, bitola métrica ou larga, taxa de dormentação de 1.750 un/km, tala de junção de 6 furos e fixação rígida - posicionamento e assentamento mecanizado</v>
          </cell>
          <cell r="C4129" t="str">
            <v>km</v>
          </cell>
          <cell r="D4129">
            <v>2057827.81</v>
          </cell>
        </row>
        <row r="4130">
          <cell r="A4130" t="str">
            <v>3009277</v>
          </cell>
          <cell r="B4130" t="str">
            <v>Trilho UIC60, comprimento de 240 m (TLS), sobre dormente de madeira, bitola mista, taxa de dormentação de 1.667 un/km, tala de junção de 6 furos e fixação elástica Pandrol - posicionamento e assentamento mecanizado</v>
          </cell>
          <cell r="C4130" t="str">
            <v>km</v>
          </cell>
          <cell r="D4130">
            <v>3027318.26</v>
          </cell>
        </row>
        <row r="4131">
          <cell r="A4131" t="str">
            <v>3009057</v>
          </cell>
          <cell r="B4131" t="str">
            <v>Trilho UIC60, comprimento de 240 m (TLS), sobre dormente de madeira, bitola mista, taxa de dormentação de 1.750 un/km, tala de junção de 6 furos e fixação elástica Pandrol - posicionamento e assentamento mecanizado</v>
          </cell>
          <cell r="C4131" t="str">
            <v>km</v>
          </cell>
          <cell r="D4131">
            <v>3083724.67</v>
          </cell>
        </row>
        <row r="4132">
          <cell r="A4132" t="str">
            <v>3108073</v>
          </cell>
          <cell r="B4132" t="str">
            <v>Confecção de fôrma metálica em chapa 1/8" para poita trapezoidal</v>
          </cell>
          <cell r="C4132" t="str">
            <v>m²</v>
          </cell>
          <cell r="D4132">
            <v>313.58999999999997</v>
          </cell>
        </row>
        <row r="4133">
          <cell r="A4133" t="str">
            <v>3107965</v>
          </cell>
          <cell r="B4133" t="str">
            <v>Confecção de forma metálica em chapa 3/16" para poita trapezoidal</v>
          </cell>
          <cell r="C4133" t="str">
            <v>m²</v>
          </cell>
          <cell r="D4133">
            <v>513.65</v>
          </cell>
        </row>
        <row r="4134">
          <cell r="A4134" t="str">
            <v>3105941</v>
          </cell>
          <cell r="B4134" t="str">
            <v>Fôrma em chapa metálica 1/8" para cabeça de tirantes - utilização de 50 vezes - confecção, instalação e retirada</v>
          </cell>
          <cell r="C4134" t="str">
            <v>m²</v>
          </cell>
          <cell r="D4134">
            <v>30.44</v>
          </cell>
        </row>
        <row r="4135">
          <cell r="A4135" t="str">
            <v>3108150</v>
          </cell>
          <cell r="B4135" t="str">
            <v>Fôrma metálica curva em chapa 3/16" reforçada com nervuras de 40 mm x 3/16" dispostas em grelhas de 40 x 60 cm - utilização de 100 vezes - confecção, instalação e retirada</v>
          </cell>
          <cell r="C4135" t="str">
            <v>m²</v>
          </cell>
          <cell r="D4135">
            <v>20.18</v>
          </cell>
        </row>
        <row r="4136">
          <cell r="A4136" t="str">
            <v>3108071</v>
          </cell>
          <cell r="B4136" t="str">
            <v>Fôrma metálica em chapa 1/8" para poita trapezoidal - utilização de 50 vezes - montagem, instalação e retirada</v>
          </cell>
          <cell r="C4136" t="str">
            <v>m²</v>
          </cell>
          <cell r="D4136">
            <v>13.38</v>
          </cell>
        </row>
        <row r="4137">
          <cell r="A4137" t="str">
            <v>3107967</v>
          </cell>
          <cell r="B4137" t="str">
            <v>Fôrma metálica em chapa 1/8" reforçada com nervuras de 40 mm x 1/8" dispostas em grelhas de 40 x 60 cm - utilização de 100 vezes - confecção, instalação e retirada</v>
          </cell>
          <cell r="C4137" t="str">
            <v>m²</v>
          </cell>
          <cell r="D4137">
            <v>11.02</v>
          </cell>
        </row>
        <row r="4138">
          <cell r="A4138" t="str">
            <v>3107966</v>
          </cell>
          <cell r="B4138" t="str">
            <v>Fôrma metálica em chapa 3/16" para poita trapezoidal - utilização de 50 vezes - montagem, instalação e retirada</v>
          </cell>
          <cell r="C4138" t="str">
            <v>m²</v>
          </cell>
          <cell r="D4138">
            <v>26.78</v>
          </cell>
        </row>
        <row r="4139">
          <cell r="A4139" t="str">
            <v>3108072</v>
          </cell>
          <cell r="B4139" t="str">
            <v>Fôrma metálica em chapa 3/16" reforçada com nervuras de 40 mm x 3/16" dispostas em grelhas de 40 x 60 cm - utilização de 100 vezes - confecção, instalação e retirada</v>
          </cell>
          <cell r="C4139" t="str">
            <v>m²</v>
          </cell>
          <cell r="D4139">
            <v>16.28</v>
          </cell>
        </row>
        <row r="4140">
          <cell r="A4140" t="str">
            <v>3117750</v>
          </cell>
          <cell r="B4140" t="str">
            <v>Fôrma metálica para aduelas de bueiros celulares de concreto pré-moldados - utilização de 100 vezes - confecção, instalação e retirada</v>
          </cell>
          <cell r="C4140" t="str">
            <v>m²</v>
          </cell>
          <cell r="D4140">
            <v>19.010000000000002</v>
          </cell>
        </row>
        <row r="4141">
          <cell r="A4141" t="str">
            <v>3117749</v>
          </cell>
          <cell r="B4141" t="str">
            <v>Fôrma metálica para guarda-corpo de concreto - utilização de 50 vezes - confecção</v>
          </cell>
          <cell r="C4141" t="str">
            <v>m²</v>
          </cell>
          <cell r="D4141">
            <v>13.55</v>
          </cell>
        </row>
        <row r="4142">
          <cell r="A4142" t="str">
            <v>3107964</v>
          </cell>
          <cell r="B4142" t="str">
            <v>Fôrma metálica para pavimento de concreto - utilização de 100 vezes - confecção, instalação e retirada</v>
          </cell>
          <cell r="C4142" t="str">
            <v>m²</v>
          </cell>
          <cell r="D4142">
            <v>16.28</v>
          </cell>
        </row>
        <row r="4143">
          <cell r="A4143" t="str">
            <v>3106551</v>
          </cell>
          <cell r="B4143" t="str">
            <v>Fôrma metálica para tetrápode - utilização de 100 vezes - confecção, instalação e retirada</v>
          </cell>
          <cell r="C4143" t="str">
            <v>m²</v>
          </cell>
          <cell r="D4143">
            <v>12.1</v>
          </cell>
        </row>
        <row r="4144">
          <cell r="A4144" t="str">
            <v>3106427</v>
          </cell>
          <cell r="B4144" t="str">
            <v>Fôrma metálica para viga de concreto pré-moldada protendida para OAE - utilização de 20 vezes - confecção, instalação e retirada</v>
          </cell>
          <cell r="C4144" t="str">
            <v>m²</v>
          </cell>
          <cell r="D4144">
            <v>40.049999999999997</v>
          </cell>
        </row>
        <row r="4145">
          <cell r="A4145" t="str">
            <v>3106552</v>
          </cell>
          <cell r="B4145" t="str">
            <v>Fôrma metálica para Xbloc - utilização de 100 vezes - confecção, instalação e retirada</v>
          </cell>
          <cell r="C4145" t="str">
            <v>m²</v>
          </cell>
          <cell r="D4145">
            <v>11.35</v>
          </cell>
        </row>
        <row r="4146">
          <cell r="A4146" t="str">
            <v>3107969</v>
          </cell>
          <cell r="B4146" t="str">
            <v>Fôrmas curvas de compensado plastificado 10 mm - uso geral - utilização de 2 vezes - confecção, instalação e retirada</v>
          </cell>
          <cell r="C4146" t="str">
            <v>m²</v>
          </cell>
          <cell r="D4146">
            <v>124.2</v>
          </cell>
        </row>
        <row r="4147">
          <cell r="A4147" t="str">
            <v>3107970</v>
          </cell>
          <cell r="B4147" t="str">
            <v>Fôrmas curvas de compensado resinado 10 mm - uso geral - utilização de 2 vezes - confecção, instalação e retirada</v>
          </cell>
          <cell r="C4147" t="str">
            <v>m²</v>
          </cell>
          <cell r="D4147">
            <v>117.44</v>
          </cell>
        </row>
        <row r="4148">
          <cell r="A4148" t="str">
            <v>3108007</v>
          </cell>
          <cell r="B4148" t="str">
            <v>Fôrmas de compensado plastificado 10 mm - uso geral - utilização de 1 vez - confecção, instalação e retirada</v>
          </cell>
          <cell r="C4148" t="str">
            <v>m²</v>
          </cell>
          <cell r="D4148">
            <v>142.97999999999999</v>
          </cell>
        </row>
        <row r="4149">
          <cell r="A4149" t="str">
            <v>3108008</v>
          </cell>
          <cell r="B4149" t="str">
            <v>Fôrmas de compensado plastificado 10 mm - uso geral - utilização de 2 vezes - confecção, instalação e retirada</v>
          </cell>
          <cell r="C4149" t="str">
            <v>m²</v>
          </cell>
          <cell r="D4149">
            <v>94.55</v>
          </cell>
        </row>
        <row r="4150">
          <cell r="A4150" t="str">
            <v>3108009</v>
          </cell>
          <cell r="B4150" t="str">
            <v>Fôrmas de compensado plastificado 10 mm - uso geral - utilização de 3 vezes - confecção, instalação e retirada</v>
          </cell>
          <cell r="C4150" t="str">
            <v>m²</v>
          </cell>
          <cell r="D4150">
            <v>79.930000000000007</v>
          </cell>
        </row>
        <row r="4151">
          <cell r="A4151" t="str">
            <v>3108011</v>
          </cell>
          <cell r="B4151" t="str">
            <v>Fôrmas de compensado plastificado 12 mm - uso geral - utilização de 1 vez - confecção, instalação e retirada</v>
          </cell>
          <cell r="C4151" t="str">
            <v>m²</v>
          </cell>
          <cell r="D4151">
            <v>152.03</v>
          </cell>
        </row>
        <row r="4152">
          <cell r="A4152" t="str">
            <v>3108012</v>
          </cell>
          <cell r="B4152" t="str">
            <v>Fôrmas de compensado plastificado 12 mm - uso geral - utilização de 2 vezes - confecção, instalação e retirada</v>
          </cell>
          <cell r="C4152" t="str">
            <v>m²</v>
          </cell>
          <cell r="D4152">
            <v>99.3</v>
          </cell>
        </row>
        <row r="4153">
          <cell r="A4153" t="str">
            <v>3108013</v>
          </cell>
          <cell r="B4153" t="str">
            <v>Fôrmas de compensado plastificado 12 mm - uso geral - utilização de 3 vezes - confecção, instalação e retirada</v>
          </cell>
          <cell r="C4153" t="str">
            <v>m²</v>
          </cell>
          <cell r="D4153">
            <v>83.26</v>
          </cell>
        </row>
        <row r="4154">
          <cell r="A4154" t="str">
            <v>3108015</v>
          </cell>
          <cell r="B4154" t="str">
            <v>Fôrmas de compensado plastificado 14 mm - uso geral - utilização de 1 vez - confecção, instalação e retirada</v>
          </cell>
          <cell r="C4154" t="str">
            <v>m²</v>
          </cell>
          <cell r="D4154">
            <v>160.09</v>
          </cell>
        </row>
        <row r="4155">
          <cell r="A4155" t="str">
            <v>3108016</v>
          </cell>
          <cell r="B4155" t="str">
            <v>Fôrmas de compensado plastificado 14 mm - uso geral - utilização de 2 vezes - confecção, instalação e retirada</v>
          </cell>
          <cell r="C4155" t="str">
            <v>m²</v>
          </cell>
          <cell r="D4155">
            <v>103.53</v>
          </cell>
        </row>
        <row r="4156">
          <cell r="A4156" t="str">
            <v>3108017</v>
          </cell>
          <cell r="B4156" t="str">
            <v>Fôrmas de compensado plastificado 14 mm - uso geral - utilização de 3 vezes - confecção, instalação e retirada</v>
          </cell>
          <cell r="C4156" t="str">
            <v>m²</v>
          </cell>
          <cell r="D4156">
            <v>86.22</v>
          </cell>
        </row>
        <row r="4157">
          <cell r="A4157" t="str">
            <v>3107995</v>
          </cell>
          <cell r="B4157" t="str">
            <v>Fôrmas de compensado resinado 10 mm - uso geral - utilização de 1 vez - confecção, instalação e retirada</v>
          </cell>
          <cell r="C4157" t="str">
            <v>m²</v>
          </cell>
          <cell r="D4157">
            <v>131.1</v>
          </cell>
        </row>
        <row r="4158">
          <cell r="A4158" t="str">
            <v>3107996</v>
          </cell>
          <cell r="B4158" t="str">
            <v>Fôrmas de compensado resinado 10 mm - uso geral - utilização de 2 vezes - confecção, instalação e retirada</v>
          </cell>
          <cell r="C4158" t="str">
            <v>m²</v>
          </cell>
          <cell r="D4158">
            <v>88.36</v>
          </cell>
        </row>
        <row r="4159">
          <cell r="A4159" t="str">
            <v>3107997</v>
          </cell>
          <cell r="B4159" t="str">
            <v>Fôrmas de compensado resinado 10 mm - uso geral - utilização de 3 vezes - confecção, instalação e retirada</v>
          </cell>
          <cell r="C4159" t="str">
            <v>m²</v>
          </cell>
          <cell r="D4159">
            <v>75.63</v>
          </cell>
        </row>
        <row r="4160">
          <cell r="A4160" t="str">
            <v>3107999</v>
          </cell>
          <cell r="B4160" t="str">
            <v>Fôrmas de compensado resinado 12 mm - uso geral - utilização de 1 vez - confecção, instalação e retirada</v>
          </cell>
          <cell r="C4160" t="str">
            <v>m²</v>
          </cell>
          <cell r="D4160">
            <v>133.16999999999999</v>
          </cell>
        </row>
        <row r="4161">
          <cell r="A4161" t="str">
            <v>3108000</v>
          </cell>
          <cell r="B4161" t="str">
            <v>Fôrmas de compensado resinado 12 mm - uso geral - utilização de 2 vezes - confecção, instalação e retirada</v>
          </cell>
          <cell r="C4161" t="str">
            <v>m²</v>
          </cell>
          <cell r="D4161">
            <v>89.45</v>
          </cell>
        </row>
        <row r="4162">
          <cell r="A4162" t="str">
            <v>3108001</v>
          </cell>
          <cell r="B4162" t="str">
            <v>Fôrmas de compensado resinado 12 mm - uso geral - utilização de 3 vezes - confecção, instalação e retirada</v>
          </cell>
          <cell r="C4162" t="str">
            <v>m²</v>
          </cell>
          <cell r="D4162">
            <v>76.39</v>
          </cell>
        </row>
        <row r="4163">
          <cell r="A4163" t="str">
            <v>3108003</v>
          </cell>
          <cell r="B4163" t="str">
            <v>Fôrmas de compensado resinado 14 mm - uso geral - utilização de 1 vez - confecção, instalação e retirada</v>
          </cell>
          <cell r="C4163" t="str">
            <v>m²</v>
          </cell>
          <cell r="D4163">
            <v>143.77000000000001</v>
          </cell>
        </row>
        <row r="4164">
          <cell r="A4164" t="str">
            <v>3108004</v>
          </cell>
          <cell r="B4164" t="str">
            <v>Fôrmas de compensado resinado 14 mm - uso geral - utilização de 2 vezes - confecção, instalação e retirada</v>
          </cell>
          <cell r="C4164" t="str">
            <v>m²</v>
          </cell>
          <cell r="D4164">
            <v>95.01</v>
          </cell>
        </row>
        <row r="4165">
          <cell r="A4165" t="str">
            <v>3108005</v>
          </cell>
          <cell r="B4165" t="str">
            <v>Fôrmas de compensado resinado 14 mm - uso geral - utilização de 3 vezes - confecção, instalação e retirada</v>
          </cell>
          <cell r="C4165" t="str">
            <v>m²</v>
          </cell>
          <cell r="D4165">
            <v>80.290000000000006</v>
          </cell>
        </row>
        <row r="4166">
          <cell r="A4166" t="str">
            <v>3106119</v>
          </cell>
          <cell r="B4166" t="str">
            <v>Fôrmas de tábuas de pinho - utilização de 1 vez - confecção, instalação e retirada</v>
          </cell>
          <cell r="C4166" t="str">
            <v>m²</v>
          </cell>
          <cell r="D4166">
            <v>155.82</v>
          </cell>
        </row>
        <row r="4167">
          <cell r="A4167" t="str">
            <v>3106120</v>
          </cell>
          <cell r="B4167" t="str">
            <v>Fôrmas de tábuas de pinho - utilização de 2 vezes - confecção, instalação e retirada</v>
          </cell>
          <cell r="C4167" t="str">
            <v>m²</v>
          </cell>
          <cell r="D4167">
            <v>109.35</v>
          </cell>
        </row>
        <row r="4168">
          <cell r="A4168" t="str">
            <v>3106121</v>
          </cell>
          <cell r="B4168" t="str">
            <v>Fôrmas de tábuas de pinho - utilização de 3 vezes - confecção, instalação e retirada</v>
          </cell>
          <cell r="C4168" t="str">
            <v>m²</v>
          </cell>
          <cell r="D4168">
            <v>95.67</v>
          </cell>
        </row>
        <row r="4169">
          <cell r="A4169" t="str">
            <v>3103302</v>
          </cell>
          <cell r="B4169" t="str">
            <v>Fôrmas de tábuas de pinho para dispositivos de drenagem - utilização de 3 vezes - confecção, instalação e retirada</v>
          </cell>
          <cell r="C4169" t="str">
            <v>m²</v>
          </cell>
          <cell r="D4169">
            <v>76.790000000000006</v>
          </cell>
        </row>
        <row r="4170">
          <cell r="A4170" t="str">
            <v>3103303</v>
          </cell>
          <cell r="B4170" t="str">
            <v>Fôrmas de tábuas de pinho para drenos - utilização de 5 vezes - confecção, instalação e retirada</v>
          </cell>
          <cell r="C4170" t="str">
            <v>m²</v>
          </cell>
          <cell r="D4170">
            <v>40.090000000000003</v>
          </cell>
        </row>
        <row r="4171">
          <cell r="A4171" t="str">
            <v>3106759</v>
          </cell>
          <cell r="B4171" t="str">
            <v>Fôrmas de tábuas de pinho para elementos estruturais dos arcos metálicos - utilização de 3 vezes - confecção, instalação e retirada</v>
          </cell>
          <cell r="C4171" t="str">
            <v>m²</v>
          </cell>
          <cell r="D4171">
            <v>112.97</v>
          </cell>
        </row>
        <row r="4172">
          <cell r="A4172" t="str">
            <v>3108023</v>
          </cell>
          <cell r="B4172" t="str">
            <v>Guia de madeira de 2,5 x 10,0 cm - confecção e instalação</v>
          </cell>
          <cell r="C4172" t="str">
            <v>m</v>
          </cell>
          <cell r="D4172">
            <v>5.6</v>
          </cell>
        </row>
        <row r="4173">
          <cell r="A4173" t="str">
            <v>3108018</v>
          </cell>
          <cell r="B4173" t="str">
            <v>Guia de madeira de 2,5 x 7,0 cm - confecção e instalação</v>
          </cell>
          <cell r="C4173" t="str">
            <v>m</v>
          </cell>
          <cell r="D4173">
            <v>4.07</v>
          </cell>
        </row>
        <row r="4174">
          <cell r="A4174" t="str">
            <v>3108022</v>
          </cell>
          <cell r="B4174" t="str">
            <v>Guia de madeira de 2,5 x 8,0 cm - confecção e instalação</v>
          </cell>
          <cell r="C4174" t="str">
            <v>m</v>
          </cell>
          <cell r="D4174">
            <v>4.58</v>
          </cell>
        </row>
        <row r="4175">
          <cell r="A4175" t="str">
            <v>3205864</v>
          </cell>
          <cell r="B4175" t="str">
            <v>Gabião caixa 2 x 1 x 0,50 m - Zn/Al + PVC - D = 2,4 mm - pedra de mão comercial - fornecimento e assentamento</v>
          </cell>
          <cell r="C4175" t="str">
            <v>m³</v>
          </cell>
          <cell r="D4175">
            <v>1052.4000000000001</v>
          </cell>
        </row>
        <row r="4176">
          <cell r="A4176" t="str">
            <v>3205863</v>
          </cell>
          <cell r="B4176" t="str">
            <v>Gabião caixa 2 x 1 x 0,50 m - Zn/Al + PVC - D = 2,4 mm - pedra de mão produzida - confecção e assentamento</v>
          </cell>
          <cell r="C4176" t="str">
            <v>m³</v>
          </cell>
          <cell r="D4176">
            <v>944.63</v>
          </cell>
        </row>
        <row r="4177">
          <cell r="A4177" t="str">
            <v>3205868</v>
          </cell>
          <cell r="B4177" t="str">
            <v>Gabião caixa 2 x 1 x 0,50 m Zn/Al - D = 2,7 mm - pedra de mão comercial - fornecimento e assentamento</v>
          </cell>
          <cell r="C4177" t="str">
            <v>m³</v>
          </cell>
          <cell r="D4177">
            <v>887.17</v>
          </cell>
        </row>
        <row r="4178">
          <cell r="A4178" t="str">
            <v>3205867</v>
          </cell>
          <cell r="B4178" t="str">
            <v>Gabião caixa 2 x 1 x 0,50 m Zn/Al - D = 2,7 mm - pedra de mão produzida - confecção e assentamento</v>
          </cell>
          <cell r="C4178" t="str">
            <v>m³</v>
          </cell>
          <cell r="D4178">
            <v>779.4</v>
          </cell>
        </row>
        <row r="4179">
          <cell r="A4179" t="str">
            <v>3205866</v>
          </cell>
          <cell r="B4179" t="str">
            <v>Gabião caixa 2 x 1 x 1,00 m - Zn/Al + PVC - D = 2,4 mm - pedra de mão comercial - fornecimento e assentamento</v>
          </cell>
          <cell r="C4179" t="str">
            <v>m³</v>
          </cell>
          <cell r="D4179">
            <v>807.55</v>
          </cell>
        </row>
        <row r="4180">
          <cell r="A4180" t="str">
            <v>3205865</v>
          </cell>
          <cell r="B4180" t="str">
            <v>Gabião caixa 2 x 1 x 1,00 m - Zn/Al + PVC - D = 2,4 mm - pedra de mão produzida - confecção e assentamento</v>
          </cell>
          <cell r="C4180" t="str">
            <v>m³</v>
          </cell>
          <cell r="D4180">
            <v>699.78</v>
          </cell>
        </row>
        <row r="4181">
          <cell r="A4181" t="str">
            <v>3205870</v>
          </cell>
          <cell r="B4181" t="str">
            <v>Gabião caixa 2 x 1 x 1,00 m Zn/Al - D = 2,7 mm - pedra de mão comercial - fornecimento e assentamento</v>
          </cell>
          <cell r="C4181" t="str">
            <v>m³</v>
          </cell>
          <cell r="D4181">
            <v>736.2</v>
          </cell>
        </row>
        <row r="4182">
          <cell r="A4182" t="str">
            <v>3205869</v>
          </cell>
          <cell r="B4182" t="str">
            <v>Gabião caixa 2 x 1 x 1,00 m Zn/Al - D = 2,7 mm - pedra de mão produzida - confecção e assentamento</v>
          </cell>
          <cell r="C4182" t="str">
            <v>m³</v>
          </cell>
          <cell r="D4182">
            <v>628.42999999999995</v>
          </cell>
        </row>
        <row r="4183">
          <cell r="A4183" t="str">
            <v>3205872</v>
          </cell>
          <cell r="B4183" t="str">
            <v>Gabião colchão espessura 0,17 m - Zn/Al + PVC - D = 2,0 mm - pedra de mão comercial - fornecimento e assentamento</v>
          </cell>
          <cell r="C4183" t="str">
            <v>m²</v>
          </cell>
          <cell r="D4183">
            <v>258.16000000000003</v>
          </cell>
        </row>
        <row r="4184">
          <cell r="A4184" t="str">
            <v>3205871</v>
          </cell>
          <cell r="B4184" t="str">
            <v>Gabião colchão espessura 0,17 m - Zn/Al + PVC - D = 2,0 mm - pedra de mão produzida - confecção e assentamento</v>
          </cell>
          <cell r="C4184" t="str">
            <v>m²</v>
          </cell>
          <cell r="D4184">
            <v>239.84</v>
          </cell>
        </row>
        <row r="4185">
          <cell r="A4185" t="str">
            <v>3205874</v>
          </cell>
          <cell r="B4185" t="str">
            <v>Gabião colchão espessura 0,23 m - Zn/Al + PVC - D = 2,0 mm - pedra de mão comercial - fornecimento e assentamento</v>
          </cell>
          <cell r="C4185" t="str">
            <v>m²</v>
          </cell>
          <cell r="D4185">
            <v>287.70999999999998</v>
          </cell>
        </row>
        <row r="4186">
          <cell r="A4186" t="str">
            <v>3205873</v>
          </cell>
          <cell r="B4186" t="str">
            <v>Gabião colchão espessura 0,23 m - Zn/Al + PVC - D = 2,0 mm - pedra de mão produzida - confecção e assentamento</v>
          </cell>
          <cell r="C4186" t="str">
            <v>m²</v>
          </cell>
          <cell r="D4186">
            <v>262.92</v>
          </cell>
        </row>
        <row r="4187">
          <cell r="A4187" t="str">
            <v>3205876</v>
          </cell>
          <cell r="B4187" t="str">
            <v>Gabião colchão espessura 0,30 m - Zn/Al + PVC - D = 2,0 mm - pedra de mão comercial - fornecimento e assentamento</v>
          </cell>
          <cell r="C4187" t="str">
            <v>m²</v>
          </cell>
          <cell r="D4187">
            <v>336.49</v>
          </cell>
        </row>
        <row r="4188">
          <cell r="A4188" t="str">
            <v>3205875</v>
          </cell>
          <cell r="B4188" t="str">
            <v>Gabião colchão espessura 0,30 m - Zn/Al + PVC - D = 2,0 mm - pedra de mão produzida - confecção e assentamento</v>
          </cell>
          <cell r="C4188" t="str">
            <v>m²</v>
          </cell>
          <cell r="D4188">
            <v>304.14999999999998</v>
          </cell>
        </row>
        <row r="4189">
          <cell r="A4189" t="str">
            <v>3205862</v>
          </cell>
          <cell r="B4189" t="str">
            <v>Gabião saco - diâmetro = 0,65 m - Zn/Al + PVC - D = 2,4 mm - pedra de mão comercial - fornecimento e assentamento</v>
          </cell>
          <cell r="C4189" t="str">
            <v>m³</v>
          </cell>
          <cell r="D4189">
            <v>836.16</v>
          </cell>
        </row>
        <row r="4190">
          <cell r="A4190" t="str">
            <v>3205861</v>
          </cell>
          <cell r="B4190" t="str">
            <v>Gabião saco - diâmetro = 0,65 m - Zn/Al + PVC - D = 2,4 mm - pedra de mão produzida - confecção e assentamento</v>
          </cell>
          <cell r="C4190" t="str">
            <v>m³</v>
          </cell>
          <cell r="D4190">
            <v>728.39</v>
          </cell>
        </row>
        <row r="4191">
          <cell r="A4191" t="str">
            <v>3606579</v>
          </cell>
          <cell r="B4191" t="str">
            <v>Carga, transporte e descarga de material pétreo para molhes com o uso de batelões e escavadeira hidráulica - DMT de 0 a 300 m</v>
          </cell>
          <cell r="C4191" t="str">
            <v>m³</v>
          </cell>
          <cell r="D4191">
            <v>21.92</v>
          </cell>
        </row>
        <row r="4192">
          <cell r="A4192" t="str">
            <v>3606583</v>
          </cell>
          <cell r="B4192" t="str">
            <v>Carga, transporte e descarga de material pétreo para molhes com o uso de batelões e escavadeira hidráulica - DMT de 1.200 a 1.500 m</v>
          </cell>
          <cell r="C4192" t="str">
            <v>m³</v>
          </cell>
          <cell r="D4192">
            <v>22.76</v>
          </cell>
        </row>
        <row r="4193">
          <cell r="A4193" t="str">
            <v>3606584</v>
          </cell>
          <cell r="B4193" t="str">
            <v>Carga, transporte e descarga de material pétreo para molhes com o uso de batelões e escavadeira hidráulica - DMT de 1.500 a 1.800 m</v>
          </cell>
          <cell r="C4193" t="str">
            <v>m³</v>
          </cell>
          <cell r="D4193">
            <v>22.88</v>
          </cell>
        </row>
        <row r="4194">
          <cell r="A4194" t="str">
            <v>3606585</v>
          </cell>
          <cell r="B4194" t="str">
            <v>Carga, transporte e descarga de material pétreo para molhes com o uso de batelões e escavadeira hidráulica - DMT de 1.800 a 2.100 m</v>
          </cell>
          <cell r="C4194" t="str">
            <v>m³</v>
          </cell>
          <cell r="D4194">
            <v>22.99</v>
          </cell>
        </row>
        <row r="4195">
          <cell r="A4195" t="str">
            <v>3606586</v>
          </cell>
          <cell r="B4195" t="str">
            <v>Carga, transporte e descarga de material pétreo para molhes com o uso de batelões e escavadeira hidráulica - DMT de 2.100 a 2.400 m</v>
          </cell>
          <cell r="C4195" t="str">
            <v>m³</v>
          </cell>
          <cell r="D4195">
            <v>23.23</v>
          </cell>
        </row>
        <row r="4196">
          <cell r="A4196" t="str">
            <v>3606587</v>
          </cell>
          <cell r="B4196" t="str">
            <v>Carga, transporte e descarga de material pétreo para molhes com o uso de batelões e escavadeira hidráulica - DMT de 2.400 a 2.700 m</v>
          </cell>
          <cell r="C4196" t="str">
            <v>m³</v>
          </cell>
          <cell r="D4196">
            <v>23.47</v>
          </cell>
        </row>
        <row r="4197">
          <cell r="A4197" t="str">
            <v>3606588</v>
          </cell>
          <cell r="B4197" t="str">
            <v>Carga, transporte e descarga de material pétreo para molhes com o uso de batelões e escavadeira hidráulica - DMT de 2.700 a 3.000 m</v>
          </cell>
          <cell r="C4197" t="str">
            <v>m³</v>
          </cell>
          <cell r="D4197">
            <v>23.59</v>
          </cell>
        </row>
        <row r="4198">
          <cell r="A4198" t="str">
            <v>3606589</v>
          </cell>
          <cell r="B4198" t="str">
            <v>Carga, transporte e descarga de material pétreo para molhes com o uso de batelões e escavadeira hidráulica - DMT de 3.000 m</v>
          </cell>
          <cell r="C4198" t="str">
            <v>m³</v>
          </cell>
          <cell r="D4198">
            <v>23.71</v>
          </cell>
        </row>
        <row r="4199">
          <cell r="A4199" t="str">
            <v>3606580</v>
          </cell>
          <cell r="B4199" t="str">
            <v>Carga, transporte e descarga de material pétreo para molhes com o uso de batelões e escavadeira hidráulica - DMT de 300 a 600 m</v>
          </cell>
          <cell r="C4199" t="str">
            <v>m³</v>
          </cell>
          <cell r="D4199">
            <v>22.16</v>
          </cell>
        </row>
        <row r="4200">
          <cell r="A4200" t="str">
            <v>3606581</v>
          </cell>
          <cell r="B4200" t="str">
            <v>Carga, transporte e descarga de material pétreo para molhes com o uso de batelões e escavadeira hidráulica - DMT de 600 a 900 m</v>
          </cell>
          <cell r="C4200" t="str">
            <v>m³</v>
          </cell>
          <cell r="D4200">
            <v>22.4</v>
          </cell>
        </row>
        <row r="4201">
          <cell r="A4201" t="str">
            <v>3606582</v>
          </cell>
          <cell r="B4201" t="str">
            <v>Carga, transporte e descarga de material pétreo para molhes com o uso de batelões e escavadeira hidráulica - DMT de 900 a 1.200 m</v>
          </cell>
          <cell r="C4201" t="str">
            <v>m³</v>
          </cell>
          <cell r="D4201">
            <v>22.52</v>
          </cell>
        </row>
        <row r="4202">
          <cell r="A4202" t="str">
            <v>3606527</v>
          </cell>
          <cell r="B4202" t="str">
            <v>Escavação, carga e transporte de material pétreo para a subcarapaça - caminho de serviço em leito natural - DMT de 1.000 a 1.200 m - com caminhão basculante de 8 m³</v>
          </cell>
          <cell r="C4202" t="str">
            <v>m³</v>
          </cell>
          <cell r="D4202">
            <v>50.36</v>
          </cell>
        </row>
        <row r="4203">
          <cell r="A4203" t="str">
            <v>3606528</v>
          </cell>
          <cell r="B4203" t="str">
            <v>Escavação, carga e transporte de material pétreo para a subcarapaça - caminho de serviço em leito natural - DMT de 1.200 a 1.400 m - com caminhão basculante de 8 m³</v>
          </cell>
          <cell r="C4203" t="str">
            <v>m³</v>
          </cell>
          <cell r="D4203">
            <v>51.13</v>
          </cell>
        </row>
        <row r="4204">
          <cell r="A4204" t="str">
            <v>3606529</v>
          </cell>
          <cell r="B4204" t="str">
            <v>Escavação, carga e transporte de material pétreo para a subcarapaça - caminho de serviço em leito natural - DMT de 1.400 a 1.600 m - com caminhão basculante de 8 m³</v>
          </cell>
          <cell r="C4204" t="str">
            <v>m³</v>
          </cell>
          <cell r="D4204">
            <v>51.74</v>
          </cell>
        </row>
        <row r="4205">
          <cell r="A4205" t="str">
            <v>3606530</v>
          </cell>
          <cell r="B4205" t="str">
            <v>Escavação, carga e transporte de material pétreo para a subcarapaça - caminho de serviço em leito natural - DMT de 1.600 a 1.800 m - com caminhão basculante de 8 m³</v>
          </cell>
          <cell r="C4205" t="str">
            <v>m³</v>
          </cell>
          <cell r="D4205">
            <v>52.51</v>
          </cell>
        </row>
        <row r="4206">
          <cell r="A4206" t="str">
            <v>3606531</v>
          </cell>
          <cell r="B4206" t="str">
            <v>Escavação, carga e transporte de material pétreo para a subcarapaça - caminho de serviço em leito natural - DMT de 1.800 a 2.000 m - com caminhão basculante de 8 m³</v>
          </cell>
          <cell r="C4206" t="str">
            <v>m³</v>
          </cell>
          <cell r="D4206">
            <v>53.27</v>
          </cell>
        </row>
        <row r="4207">
          <cell r="A4207" t="str">
            <v>3606532</v>
          </cell>
          <cell r="B4207" t="str">
            <v>Escavação, carga e transporte de material pétreo para a subcarapaça - caminho de serviço em leito natural - DMT de 2.000 a 2.500 m - com caminhão basculante de 8 m³</v>
          </cell>
          <cell r="C4207" t="str">
            <v>m³</v>
          </cell>
          <cell r="D4207">
            <v>54.5</v>
          </cell>
        </row>
        <row r="4208">
          <cell r="A4208" t="str">
            <v>3606533</v>
          </cell>
          <cell r="B4208" t="str">
            <v>Escavação, carga e transporte de material pétreo para a subcarapaça - caminho de serviço em leito natural - DMT de 2.500 a 3.000 m - com caminhão basculante de 8 m³</v>
          </cell>
          <cell r="C4208" t="str">
            <v>m³</v>
          </cell>
          <cell r="D4208">
            <v>58.47</v>
          </cell>
        </row>
        <row r="4209">
          <cell r="A4209" t="str">
            <v>3606534</v>
          </cell>
          <cell r="B4209" t="str">
            <v>Escavação, carga e transporte de material pétreo para a subcarapaça - caminho de serviço em leito natural - DMT de 3.000 m - com caminhão basculante de 8 m³</v>
          </cell>
          <cell r="C4209" t="str">
            <v>m³</v>
          </cell>
          <cell r="D4209">
            <v>59.49</v>
          </cell>
        </row>
        <row r="4210">
          <cell r="A4210" t="str">
            <v>3606535</v>
          </cell>
          <cell r="B4210" t="str">
            <v>Escavação, carga e transporte de material pétreo para a subcarapaça - caminho de serviço em revestimento primário - DMT de 1.000 a 1.200 m - com caminhão basculante de 8 m³</v>
          </cell>
          <cell r="C4210" t="str">
            <v>m³</v>
          </cell>
          <cell r="D4210">
            <v>46.14</v>
          </cell>
        </row>
        <row r="4211">
          <cell r="A4211" t="str">
            <v>3606536</v>
          </cell>
          <cell r="B4211" t="str">
            <v>Escavação, carga e transporte de material pétreo para a subcarapaça - caminho de serviço em revestimento primário - DMT de 1.200 a 1.400 m - com caminhão basculante de 8 m³</v>
          </cell>
          <cell r="C4211" t="str">
            <v>m³</v>
          </cell>
          <cell r="D4211">
            <v>46.55</v>
          </cell>
        </row>
        <row r="4212">
          <cell r="A4212" t="str">
            <v>3606537</v>
          </cell>
          <cell r="B4212" t="str">
            <v>Escavação, carga e transporte de material pétreo para a subcarapaça - caminho de serviço em revestimento primário - DMT de 1.400 a 1.600 m - com caminhão basculante de 8 m³</v>
          </cell>
          <cell r="C4212" t="str">
            <v>m³</v>
          </cell>
          <cell r="D4212">
            <v>47.06</v>
          </cell>
        </row>
        <row r="4213">
          <cell r="A4213" t="str">
            <v>3606538</v>
          </cell>
          <cell r="B4213" t="str">
            <v>Escavação, carga e transporte de material pétreo para a subcarapaça - caminho de serviço em revestimento primário - DMT de 1.600 a 1.800 m - com caminhão basculante de 8 m³</v>
          </cell>
          <cell r="C4213" t="str">
            <v>m³</v>
          </cell>
          <cell r="D4213">
            <v>47.47</v>
          </cell>
        </row>
        <row r="4214">
          <cell r="A4214" t="str">
            <v>3606539</v>
          </cell>
          <cell r="B4214" t="str">
            <v>Escavação, carga e transporte de material pétreo para a subcarapaça - caminho de serviço em revestimento primário - DMT de 1.800 a 2.000 m - com caminhão basculante de 8 m³</v>
          </cell>
          <cell r="C4214" t="str">
            <v>m³</v>
          </cell>
          <cell r="D4214">
            <v>47.98</v>
          </cell>
        </row>
        <row r="4215">
          <cell r="A4215" t="str">
            <v>3606540</v>
          </cell>
          <cell r="B4215" t="str">
            <v>Escavação, carga e transporte de material pétreo para a subcarapaça - caminho de serviço em revestimento primário - DMT de 2.000 a 2.500 m - com caminhão basculante de 8 m³</v>
          </cell>
          <cell r="C4215" t="str">
            <v>m³</v>
          </cell>
          <cell r="D4215">
            <v>50.67</v>
          </cell>
        </row>
        <row r="4216">
          <cell r="A4216" t="str">
            <v>3606541</v>
          </cell>
          <cell r="B4216" t="str">
            <v>Escavação, carga e transporte de material pétreo para a subcarapaça - caminho de serviço em revestimento primário - DMT de 2.500 a 3.000 m - com caminhão basculante de 8 m³</v>
          </cell>
          <cell r="C4216" t="str">
            <v>m³</v>
          </cell>
          <cell r="D4216">
            <v>52.05</v>
          </cell>
        </row>
        <row r="4217">
          <cell r="A4217" t="str">
            <v>3606542</v>
          </cell>
          <cell r="B4217" t="str">
            <v>Escavação, carga e transporte de material pétreo para a subcarapaça - caminho de serviço em revestimento primário - DMT de 3.000 m - com caminhão basculante de 8 m³</v>
          </cell>
          <cell r="C4217" t="str">
            <v>m³</v>
          </cell>
          <cell r="D4217">
            <v>52.66</v>
          </cell>
        </row>
        <row r="4218">
          <cell r="A4218" t="str">
            <v>3606543</v>
          </cell>
          <cell r="B4218" t="str">
            <v>Escavação, carga e transporte de material pétreo para a subcarapaça - caminho de serviço pavimentado - DMT de 1.000 a 1.200 m - com caminhão basculante de 8 m³</v>
          </cell>
          <cell r="C4218" t="str">
            <v>m³</v>
          </cell>
          <cell r="D4218">
            <v>45.43</v>
          </cell>
        </row>
        <row r="4219">
          <cell r="A4219" t="str">
            <v>3606544</v>
          </cell>
          <cell r="B4219" t="str">
            <v>Escavação, carga e transporte de material pétreo para a subcarapaça - caminho de serviço pavimentado - DMT de 1.200 a 1.400 m - com caminhão basculante de 8 m³</v>
          </cell>
          <cell r="C4219" t="str">
            <v>m³</v>
          </cell>
          <cell r="D4219">
            <v>45.73</v>
          </cell>
        </row>
        <row r="4220">
          <cell r="A4220" t="str">
            <v>3606545</v>
          </cell>
          <cell r="B4220" t="str">
            <v>Escavação, carga e transporte de material pétreo para a subcarapaça - caminho de serviço pavimentado - DMT de 1.400 a 1.600 m - com caminhão basculante de 8 m³</v>
          </cell>
          <cell r="C4220" t="str">
            <v>m³</v>
          </cell>
          <cell r="D4220">
            <v>46.14</v>
          </cell>
        </row>
        <row r="4221">
          <cell r="A4221" t="str">
            <v>3606546</v>
          </cell>
          <cell r="B4221" t="str">
            <v>Escavação, carga e transporte de material pétreo para a subcarapaça - caminho de serviço pavimentado - DMT de 1.600 a 1.800 m - com caminhão basculante de 8 m³</v>
          </cell>
          <cell r="C4221" t="str">
            <v>m³</v>
          </cell>
          <cell r="D4221">
            <v>46.55</v>
          </cell>
        </row>
        <row r="4222">
          <cell r="A4222" t="str">
            <v>3606547</v>
          </cell>
          <cell r="B4222" t="str">
            <v>Escavação, carga e transporte de material pétreo para a subcarapaça - caminho de serviço pavimentado - DMT de 1.800 a 2.000 m - com caminhão basculante de 8 m³</v>
          </cell>
          <cell r="C4222" t="str">
            <v>m³</v>
          </cell>
          <cell r="D4222">
            <v>46.85</v>
          </cell>
        </row>
        <row r="4223">
          <cell r="A4223" t="str">
            <v>3606548</v>
          </cell>
          <cell r="B4223" t="str">
            <v>Escavação, carga e transporte de material pétreo para a subcarapaça - caminho de serviço pavimentado - DMT de 2.000 a 2.500 m - com caminhão basculante de 8 m³</v>
          </cell>
          <cell r="C4223" t="str">
            <v>m³</v>
          </cell>
          <cell r="D4223">
            <v>47.57</v>
          </cell>
        </row>
        <row r="4224">
          <cell r="A4224" t="str">
            <v>3606549</v>
          </cell>
          <cell r="B4224" t="str">
            <v>Escavação, carga e transporte de material pétreo para a subcarapaça - caminho de serviço pavimentado - DMT de 2.500 a 3.000 m - com caminhão basculante de 8 m³</v>
          </cell>
          <cell r="C4224" t="str">
            <v>m³</v>
          </cell>
          <cell r="D4224">
            <v>50.52</v>
          </cell>
        </row>
        <row r="4225">
          <cell r="A4225" t="str">
            <v>3606550</v>
          </cell>
          <cell r="B4225" t="str">
            <v>Escavação, carga e transporte de material pétreo para a subcarapaça - caminho de serviço pavimentado - DMT de 3.000 m - com caminhão basculante de 8 m³</v>
          </cell>
          <cell r="C4225" t="str">
            <v>m³</v>
          </cell>
          <cell r="D4225">
            <v>51.13</v>
          </cell>
        </row>
        <row r="4226">
          <cell r="A4226" t="str">
            <v>3606500</v>
          </cell>
          <cell r="B4226" t="str">
            <v>Escavação, carga e transporte de material pétreo para o núcleo - caminho de serviço em leito natural - DMT de 1.000 a 1.200 m - com caminhão basculante de 8 m³</v>
          </cell>
          <cell r="C4226" t="str">
            <v>m³</v>
          </cell>
          <cell r="D4226">
            <v>46.4</v>
          </cell>
        </row>
        <row r="4227">
          <cell r="A4227" t="str">
            <v>3606501</v>
          </cell>
          <cell r="B4227" t="str">
            <v>Escavação, carga e transporte de material pétreo para o núcleo - caminho de serviço em leito natural - DMT de 1.200 a 1.400 m - com caminhão basculante de 8 m³</v>
          </cell>
          <cell r="C4227" t="str">
            <v>m³</v>
          </cell>
          <cell r="D4227">
            <v>47.17</v>
          </cell>
        </row>
        <row r="4228">
          <cell r="A4228" t="str">
            <v>3606502</v>
          </cell>
          <cell r="B4228" t="str">
            <v>Escavação, carga e transporte de material pétreo para o núcleo - caminho de serviço em leito natural - DMT de 1.400 a 1.600 m - com caminhão basculante de 8 m³</v>
          </cell>
          <cell r="C4228" t="str">
            <v>m³</v>
          </cell>
          <cell r="D4228">
            <v>47.78</v>
          </cell>
        </row>
        <row r="4229">
          <cell r="A4229" t="str">
            <v>3606503</v>
          </cell>
          <cell r="B4229" t="str">
            <v>Escavação, carga e transporte de material pétreo para o núcleo - caminho de serviço em leito natural - DMT de 1.600 a 1.800 m - com caminhão basculante de 8 m³</v>
          </cell>
          <cell r="C4229" t="str">
            <v>m³</v>
          </cell>
          <cell r="D4229">
            <v>48.54</v>
          </cell>
        </row>
        <row r="4230">
          <cell r="A4230" t="str">
            <v>3606504</v>
          </cell>
          <cell r="B4230" t="str">
            <v>Escavação, carga e transporte de material pétreo para o núcleo - caminho de serviço em leito natural - DMT de 1.800 a 2.000 m - com caminhão basculante de 8 m³</v>
          </cell>
          <cell r="C4230" t="str">
            <v>m³</v>
          </cell>
          <cell r="D4230">
            <v>49.31</v>
          </cell>
        </row>
        <row r="4231">
          <cell r="A4231" t="str">
            <v>3606505</v>
          </cell>
          <cell r="B4231" t="str">
            <v>Escavação, carga e transporte de material pétreo para o núcleo - caminho de serviço em leito natural - DMT de 2.000 a 2.500 m - com caminhão basculante de 8 m³</v>
          </cell>
          <cell r="C4231" t="str">
            <v>m³</v>
          </cell>
          <cell r="D4231">
            <v>50.53</v>
          </cell>
        </row>
        <row r="4232">
          <cell r="A4232" t="str">
            <v>3606506</v>
          </cell>
          <cell r="B4232" t="str">
            <v>Escavação, carga e transporte de material pétreo para o núcleo - caminho de serviço em leito natural - DMT de 2.500 a 3.000 m - com caminhão basculante de 8 m³</v>
          </cell>
          <cell r="C4232" t="str">
            <v>m³</v>
          </cell>
          <cell r="D4232">
            <v>54.4</v>
          </cell>
        </row>
        <row r="4233">
          <cell r="A4233" t="str">
            <v>3606507</v>
          </cell>
          <cell r="B4233" t="str">
            <v>Escavação, carga e transporte de material pétreo para o núcleo - caminho de serviço em leito natural - DMT de 3.000 m - com caminhão basculante de 8 m³</v>
          </cell>
          <cell r="C4233" t="str">
            <v>m³</v>
          </cell>
          <cell r="D4233">
            <v>55.63</v>
          </cell>
        </row>
        <row r="4234">
          <cell r="A4234" t="str">
            <v>3606509</v>
          </cell>
          <cell r="B4234" t="str">
            <v>Escavação, carga e transporte de material pétreo para o núcleo - caminho de serviço em revestimento primário - DMT de 1.000 a 1.200 m - com caminhão basculante de 8 m³</v>
          </cell>
          <cell r="C4234" t="str">
            <v>m³</v>
          </cell>
          <cell r="D4234">
            <v>42.18</v>
          </cell>
        </row>
        <row r="4235">
          <cell r="A4235" t="str">
            <v>3606510</v>
          </cell>
          <cell r="B4235" t="str">
            <v>Escavação, carga e transporte de material pétreo para o núcleo - caminho de serviço em revestimento primário - DMT de 1.200 a 1.400 m - com caminhão basculante de 8 m³</v>
          </cell>
          <cell r="C4235" t="str">
            <v>m³</v>
          </cell>
          <cell r="D4235">
            <v>42.69</v>
          </cell>
        </row>
        <row r="4236">
          <cell r="A4236" t="str">
            <v>3606511</v>
          </cell>
          <cell r="B4236" t="str">
            <v>Escavação, carga e transporte de material pétreo para o núcleo - caminho de serviço em revestimento primário - DMT de 1.400 a 1.600 m - com caminhão basculante de 8 m³</v>
          </cell>
          <cell r="C4236" t="str">
            <v>m³</v>
          </cell>
          <cell r="D4236">
            <v>43.09</v>
          </cell>
        </row>
        <row r="4237">
          <cell r="A4237" t="str">
            <v>3606512</v>
          </cell>
          <cell r="B4237" t="str">
            <v>Escavação, carga e transporte de material pétreo para o núcleo - caminho de serviço em revestimento primário - DMT de 1.600 a 1.800 m - com caminhão basculante de 8 m³</v>
          </cell>
          <cell r="C4237" t="str">
            <v>m³</v>
          </cell>
          <cell r="D4237">
            <v>43.5</v>
          </cell>
        </row>
        <row r="4238">
          <cell r="A4238" t="str">
            <v>3606513</v>
          </cell>
          <cell r="B4238" t="str">
            <v>Escavação, carga e transporte de material pétreo para o núcleo - caminho de serviço em revestimento primário - DMT de 1.800 a 2.000 m - com caminhão basculante de 8 m³</v>
          </cell>
          <cell r="C4238" t="str">
            <v>m³</v>
          </cell>
          <cell r="D4238">
            <v>45.94</v>
          </cell>
        </row>
        <row r="4239">
          <cell r="A4239" t="str">
            <v>3606514</v>
          </cell>
          <cell r="B4239" t="str">
            <v>Escavação, carga e transporte de material pétreo para o núcleo - caminho de serviço em revestimento primário - DMT de 2.000 a 2.500 m - com caminhão basculante de 8 m³</v>
          </cell>
          <cell r="C4239" t="str">
            <v>m³</v>
          </cell>
          <cell r="D4239">
            <v>46.86</v>
          </cell>
        </row>
        <row r="4240">
          <cell r="A4240" t="str">
            <v>3606515</v>
          </cell>
          <cell r="B4240" t="str">
            <v>Escavação, carga e transporte de material pétreo para o núcleo - caminho de serviço em revestimento primário - DMT de 2.500 a 3.000 m - com caminhão basculante de 8 m³</v>
          </cell>
          <cell r="C4240" t="str">
            <v>m³</v>
          </cell>
          <cell r="D4240">
            <v>48.08</v>
          </cell>
        </row>
        <row r="4241">
          <cell r="A4241" t="str">
            <v>3606516</v>
          </cell>
          <cell r="B4241" t="str">
            <v>Escavação, carga e transporte de material pétreo para o núcleo - caminho de serviço em revestimento primário - DMT de 3.000 m - com caminhão basculante de 8 m³</v>
          </cell>
          <cell r="C4241" t="str">
            <v>m³</v>
          </cell>
          <cell r="D4241">
            <v>48.7</v>
          </cell>
        </row>
        <row r="4242">
          <cell r="A4242" t="str">
            <v>3606518</v>
          </cell>
          <cell r="B4242" t="str">
            <v>Escavação, carga e transporte de material pétreo para o núcleo - caminho de serviço pavimentado - DMT de 1.000 a 1.200 m - com caminhão basculante de 8 m³</v>
          </cell>
          <cell r="C4242" t="str">
            <v>m³</v>
          </cell>
          <cell r="D4242">
            <v>41.46</v>
          </cell>
        </row>
        <row r="4243">
          <cell r="A4243" t="str">
            <v>3606519</v>
          </cell>
          <cell r="B4243" t="str">
            <v>Escavação, carga e transporte de material pétreo para o núcleo - caminho de serviço pavimentado - DMT de 1.200 a 1.400 m - com caminhão basculante de 8 m³</v>
          </cell>
          <cell r="C4243" t="str">
            <v>m³</v>
          </cell>
          <cell r="D4243">
            <v>41.87</v>
          </cell>
        </row>
        <row r="4244">
          <cell r="A4244" t="str">
            <v>3606520</v>
          </cell>
          <cell r="B4244" t="str">
            <v>Escavação, carga e transporte de material pétreo para o núcleo - caminho de serviço pavimentado - DMT de 1.400 a 1.600 m - com caminhão basculante de 8 m³</v>
          </cell>
          <cell r="C4244" t="str">
            <v>m³</v>
          </cell>
          <cell r="D4244">
            <v>42.18</v>
          </cell>
        </row>
        <row r="4245">
          <cell r="A4245" t="str">
            <v>3606521</v>
          </cell>
          <cell r="B4245" t="str">
            <v>Escavação, carga e transporte de material pétreo para o núcleo - caminho de serviço pavimentado - DMT de 1.600 a 1.800 m - com caminhão basculante de 8 m³</v>
          </cell>
          <cell r="C4245" t="str">
            <v>m³</v>
          </cell>
          <cell r="D4245">
            <v>42.58</v>
          </cell>
        </row>
        <row r="4246">
          <cell r="A4246" t="str">
            <v>3606522</v>
          </cell>
          <cell r="B4246" t="str">
            <v>Escavação, carga e transporte de material pétreo para o núcleo - caminho de serviço pavimentado - DMT de 1.800 a 2.000 m - com caminhão basculante de 8 m³</v>
          </cell>
          <cell r="C4246" t="str">
            <v>m³</v>
          </cell>
          <cell r="D4246">
            <v>42.89</v>
          </cell>
        </row>
        <row r="4247">
          <cell r="A4247" t="str">
            <v>3606523</v>
          </cell>
          <cell r="B4247" t="str">
            <v>Escavação, carga e transporte de material pétreo para o núcleo - caminho de serviço pavimentado - DMT de 2.000 a 2.500 m - com caminhão basculante de 8 m³</v>
          </cell>
          <cell r="C4247" t="str">
            <v>m³</v>
          </cell>
          <cell r="D4247">
            <v>43.61</v>
          </cell>
        </row>
        <row r="4248">
          <cell r="A4248" t="str">
            <v>3606524</v>
          </cell>
          <cell r="B4248" t="str">
            <v>Escavação, carga e transporte de material pétreo para o núcleo - caminho de serviço pavimentado - DMT de 2.500 a 3.000 m - com caminhão basculante de 8 m³</v>
          </cell>
          <cell r="C4248" t="str">
            <v>m³</v>
          </cell>
          <cell r="D4248">
            <v>46.71</v>
          </cell>
        </row>
        <row r="4249">
          <cell r="A4249" t="str">
            <v>3606525</v>
          </cell>
          <cell r="B4249" t="str">
            <v>Escavação, carga e transporte de material pétreo para o núcleo - caminho de serviço pavimentado - DMT de 3.000 m - com caminhão basculante de 8 m³</v>
          </cell>
          <cell r="C4249" t="str">
            <v>m³</v>
          </cell>
          <cell r="D4249">
            <v>47.17</v>
          </cell>
        </row>
        <row r="4250">
          <cell r="A4250" t="str">
            <v>3606577</v>
          </cell>
          <cell r="B4250" t="str">
            <v>Espalhamento e conformação de material pétreo para núcleo</v>
          </cell>
          <cell r="C4250" t="str">
            <v>m³</v>
          </cell>
          <cell r="D4250">
            <v>11.19</v>
          </cell>
        </row>
        <row r="4251">
          <cell r="A4251" t="str">
            <v>3606576</v>
          </cell>
          <cell r="B4251" t="str">
            <v>Espalhamento e conformação de material pétreo para subcarapaça</v>
          </cell>
          <cell r="C4251" t="str">
            <v>m³</v>
          </cell>
          <cell r="D4251">
            <v>4.2300000000000004</v>
          </cell>
        </row>
        <row r="4252">
          <cell r="A4252" t="str">
            <v>3606561</v>
          </cell>
          <cell r="B4252" t="str">
            <v>Fabricação de tetrápode de 10 t - concreto fck = 20 MPa - areia e brita comerciais</v>
          </cell>
          <cell r="C4252" t="str">
            <v>un</v>
          </cell>
          <cell r="D4252">
            <v>2114.9</v>
          </cell>
        </row>
        <row r="4253">
          <cell r="A4253" t="str">
            <v>3606556</v>
          </cell>
          <cell r="B4253" t="str">
            <v>Fabricação de tetrápode de 10 t - concreto fck = 20 MPa - areia extraída e brita produzida</v>
          </cell>
          <cell r="C4253" t="str">
            <v>un</v>
          </cell>
          <cell r="D4253">
            <v>1502.11</v>
          </cell>
        </row>
        <row r="4254">
          <cell r="A4254" t="str">
            <v>3606562</v>
          </cell>
          <cell r="B4254" t="str">
            <v>Fabricação de tetrápode de 11 t - concreto fck = 20 MPa - areia e brita comerciais</v>
          </cell>
          <cell r="C4254" t="str">
            <v>un</v>
          </cell>
          <cell r="D4254">
            <v>2312.14</v>
          </cell>
        </row>
        <row r="4255">
          <cell r="A4255" t="str">
            <v>3606557</v>
          </cell>
          <cell r="B4255" t="str">
            <v>Fabricação de tetrápode de 11 t - concreto fck = 20 MPa - areia extraída e brita produzida</v>
          </cell>
          <cell r="C4255" t="str">
            <v>un</v>
          </cell>
          <cell r="D4255">
            <v>1638.07</v>
          </cell>
        </row>
        <row r="4256">
          <cell r="A4256" t="str">
            <v>3606563</v>
          </cell>
          <cell r="B4256" t="str">
            <v>Fabricação de tetrápode de 12 t - concreto fck = 20 MPa - areia e brita comerciais</v>
          </cell>
          <cell r="C4256" t="str">
            <v>un</v>
          </cell>
          <cell r="D4256">
            <v>2518.14</v>
          </cell>
        </row>
        <row r="4257">
          <cell r="A4257" t="str">
            <v>3606558</v>
          </cell>
          <cell r="B4257" t="str">
            <v>Fabricação de tetrápode de 12 t - concreto fck = 20 MPa - areia extraída e brita produzida</v>
          </cell>
          <cell r="C4257" t="str">
            <v>un</v>
          </cell>
          <cell r="D4257">
            <v>1782.79</v>
          </cell>
        </row>
        <row r="4258">
          <cell r="A4258" t="str">
            <v>3606559</v>
          </cell>
          <cell r="B4258" t="str">
            <v>Fabricação de tetrápode de 8 t - concreto fck = 20 MPa - areia e brita comerciais</v>
          </cell>
          <cell r="C4258" t="str">
            <v>un</v>
          </cell>
          <cell r="D4258">
            <v>1693.48</v>
          </cell>
        </row>
        <row r="4259">
          <cell r="A4259" t="str">
            <v>3606554</v>
          </cell>
          <cell r="B4259" t="str">
            <v>Fabricação de tetrápode de 8 t - concreto fck = 20 MPa - areia extraída e brita produzida</v>
          </cell>
          <cell r="C4259" t="str">
            <v>un</v>
          </cell>
          <cell r="D4259">
            <v>1203.24</v>
          </cell>
        </row>
        <row r="4260">
          <cell r="A4260" t="str">
            <v>3606560</v>
          </cell>
          <cell r="B4260" t="str">
            <v>Fabricação de tetrápode de 9 t - concreto fck = 20 MPa - areia e brita comerciais</v>
          </cell>
          <cell r="C4260" t="str">
            <v>un</v>
          </cell>
          <cell r="D4260">
            <v>1891.64</v>
          </cell>
        </row>
        <row r="4261">
          <cell r="A4261" t="str">
            <v>3606555</v>
          </cell>
          <cell r="B4261" t="str">
            <v>Fabricação de tetrápode de 9 t - concreto fck = 20 MPa - areia extraída e brita produzida</v>
          </cell>
          <cell r="C4261" t="str">
            <v>un</v>
          </cell>
          <cell r="D4261">
            <v>1340.13</v>
          </cell>
        </row>
        <row r="4262">
          <cell r="A4262" t="str">
            <v>3606571</v>
          </cell>
          <cell r="B4262" t="str">
            <v>Fabricação de Xbloc de 10 t - concreto fck = 20 MPa - areia e brita comerciais</v>
          </cell>
          <cell r="C4262" t="str">
            <v>un</v>
          </cell>
          <cell r="D4262">
            <v>2086.4299999999998</v>
          </cell>
        </row>
        <row r="4263">
          <cell r="A4263" t="str">
            <v>3606566</v>
          </cell>
          <cell r="B4263" t="str">
            <v>Fabricação de Xbloc de 10 t - concreto fck = 20 MPa - areia extraída e brita produzida</v>
          </cell>
          <cell r="C4263" t="str">
            <v>un</v>
          </cell>
          <cell r="D4263">
            <v>1473.63</v>
          </cell>
        </row>
        <row r="4264">
          <cell r="A4264" t="str">
            <v>3606572</v>
          </cell>
          <cell r="B4264" t="str">
            <v>Fabricação de Xbloc de 11 t - concreto fck = 20 MPa - areia e brita comerciais</v>
          </cell>
          <cell r="C4264" t="str">
            <v>un</v>
          </cell>
          <cell r="D4264">
            <v>2286.79</v>
          </cell>
        </row>
        <row r="4265">
          <cell r="A4265" t="str">
            <v>3606567</v>
          </cell>
          <cell r="B4265" t="str">
            <v>Fabricação de Xbloc de 11 t - concreto fck = 20 MPa - areia extraída e brita produzida</v>
          </cell>
          <cell r="C4265" t="str">
            <v>un</v>
          </cell>
          <cell r="D4265">
            <v>1612.72</v>
          </cell>
        </row>
        <row r="4266">
          <cell r="A4266" t="str">
            <v>3606573</v>
          </cell>
          <cell r="B4266" t="str">
            <v>Fabricação de Xbloc de 12 t - concreto fck = 20 MPa - areia e brita comerciais</v>
          </cell>
          <cell r="C4266" t="str">
            <v>un</v>
          </cell>
          <cell r="D4266">
            <v>2486.6799999999998</v>
          </cell>
        </row>
        <row r="4267">
          <cell r="A4267" t="str">
            <v>3606568</v>
          </cell>
          <cell r="B4267" t="str">
            <v>Fabricação de Xbloc de 12 t - concreto fck = 20 MPa - areia extraída e brita produzida</v>
          </cell>
          <cell r="C4267" t="str">
            <v>un</v>
          </cell>
          <cell r="D4267">
            <v>1751.33</v>
          </cell>
        </row>
        <row r="4268">
          <cell r="A4268" t="str">
            <v>3606569</v>
          </cell>
          <cell r="B4268" t="str">
            <v>Fabricação de Xbloc de 8 t - concreto fck = 20 MPa - areia e brita comerciais</v>
          </cell>
          <cell r="C4268" t="str">
            <v>un</v>
          </cell>
          <cell r="D4268">
            <v>1684</v>
          </cell>
        </row>
        <row r="4269">
          <cell r="A4269" t="str">
            <v>3606564</v>
          </cell>
          <cell r="B4269" t="str">
            <v>Fabricação de Xbloc de 8 t - concreto fck = 20 MPa - areia extraída e brita produzida</v>
          </cell>
          <cell r="C4269" t="str">
            <v>un</v>
          </cell>
          <cell r="D4269">
            <v>1193.77</v>
          </cell>
        </row>
        <row r="4270">
          <cell r="A4270" t="str">
            <v>3606570</v>
          </cell>
          <cell r="B4270" t="str">
            <v>Fabricação de Xbloc de 9 t - concreto fck = 20 MPa - areia e brita comerciais</v>
          </cell>
          <cell r="C4270" t="str">
            <v>un</v>
          </cell>
          <cell r="D4270">
            <v>1885.52</v>
          </cell>
        </row>
        <row r="4271">
          <cell r="A4271" t="str">
            <v>3606565</v>
          </cell>
          <cell r="B4271" t="str">
            <v>Fabricação de Xbloc de 9 t - concreto fck = 20 MPa - areia extraída e brita produzida</v>
          </cell>
          <cell r="C4271" t="str">
            <v>un</v>
          </cell>
          <cell r="D4271">
            <v>1334.01</v>
          </cell>
        </row>
        <row r="4272">
          <cell r="A4272" t="str">
            <v>3606578</v>
          </cell>
          <cell r="B4272" t="str">
            <v>Lançamento de blocos artificias de concreto</v>
          </cell>
          <cell r="C4272" t="str">
            <v>un</v>
          </cell>
          <cell r="D4272">
            <v>118.15</v>
          </cell>
        </row>
        <row r="4273">
          <cell r="A4273" t="str">
            <v>3606575</v>
          </cell>
          <cell r="B4273" t="str">
            <v>Seleção de material pétreo para a carapaça e subcarapaça</v>
          </cell>
          <cell r="C4273" t="str">
            <v>m³</v>
          </cell>
          <cell r="D4273">
            <v>1.79</v>
          </cell>
        </row>
        <row r="4274">
          <cell r="A4274" t="str">
            <v>3606574</v>
          </cell>
          <cell r="B4274" t="str">
            <v>Seleção de material pétreo para o núcleo</v>
          </cell>
          <cell r="C4274" t="str">
            <v>m³</v>
          </cell>
          <cell r="D4274">
            <v>0.89</v>
          </cell>
        </row>
        <row r="4275">
          <cell r="A4275" t="str">
            <v>3713603</v>
          </cell>
          <cell r="B4275" t="str">
            <v>Ancoragem de defensa maleável dupla - fornecimento e implantação</v>
          </cell>
          <cell r="C4275" t="str">
            <v>m</v>
          </cell>
          <cell r="D4275">
            <v>1023.64</v>
          </cell>
        </row>
        <row r="4276">
          <cell r="A4276" t="str">
            <v>3713601</v>
          </cell>
          <cell r="B4276" t="str">
            <v>Ancoragem de defensa maleável simples - fornecimento e implantação</v>
          </cell>
          <cell r="C4276" t="str">
            <v>m</v>
          </cell>
          <cell r="D4276">
            <v>749.79</v>
          </cell>
        </row>
        <row r="4277">
          <cell r="A4277" t="str">
            <v>3713607</v>
          </cell>
          <cell r="B4277" t="str">
            <v>Ancoragem de defensa semimaleável dupla - fornecimento e implantação</v>
          </cell>
          <cell r="C4277" t="str">
            <v>m</v>
          </cell>
          <cell r="D4277">
            <v>654.80999999999995</v>
          </cell>
        </row>
        <row r="4278">
          <cell r="A4278" t="str">
            <v>3713605</v>
          </cell>
          <cell r="B4278" t="str">
            <v>Ancoragem de defensa semimaleável simples - fornecimento e implantação</v>
          </cell>
          <cell r="C4278" t="str">
            <v>m</v>
          </cell>
          <cell r="D4278">
            <v>433.02</v>
          </cell>
        </row>
        <row r="4279">
          <cell r="A4279" t="str">
            <v>3719530</v>
          </cell>
          <cell r="B4279" t="str">
            <v>Barreira dupla de concreto, armada, pré-moldada (perfil New Jersey) - L &gt; 3,00 m e H = 1.070 mm</v>
          </cell>
          <cell r="C4279" t="str">
            <v>m</v>
          </cell>
          <cell r="D4279">
            <v>322.43</v>
          </cell>
        </row>
        <row r="4280">
          <cell r="A4280" t="str">
            <v>3713828</v>
          </cell>
          <cell r="B4280" t="str">
            <v>Barreira dupla de concreto, armada, pré-moldada (perfil New Jersey) - L &gt; 3,00 m e H = 810 mm</v>
          </cell>
          <cell r="C4280" t="str">
            <v>m</v>
          </cell>
          <cell r="D4280">
            <v>240.6</v>
          </cell>
        </row>
        <row r="4281">
          <cell r="A4281" t="str">
            <v>3713875</v>
          </cell>
          <cell r="B4281" t="str">
            <v>Barreira dupla de concreto, não armada, moldada no local (perfil F) - H = 810 + 100 mm</v>
          </cell>
          <cell r="C4281" t="str">
            <v>m</v>
          </cell>
          <cell r="D4281">
            <v>70.05</v>
          </cell>
        </row>
        <row r="4282">
          <cell r="A4282" t="str">
            <v>3713619</v>
          </cell>
          <cell r="B4282" t="str">
            <v>Barreira dupla de concreto, não armada, moldada no local (perfil New Jersey) - H = 810 + 100 mm</v>
          </cell>
          <cell r="C4282" t="str">
            <v>m</v>
          </cell>
          <cell r="D4282">
            <v>70.510000000000005</v>
          </cell>
        </row>
        <row r="4283">
          <cell r="A4283" t="str">
            <v>3713876</v>
          </cell>
          <cell r="B4283" t="str">
            <v>Barreira dupla de concreto, não armada, moldada no local, com extrusora (perfil F) - H = 810 + 100 mm</v>
          </cell>
          <cell r="C4283" t="str">
            <v>m</v>
          </cell>
          <cell r="D4283">
            <v>93.46</v>
          </cell>
        </row>
        <row r="4284">
          <cell r="A4284" t="str">
            <v>3713827</v>
          </cell>
          <cell r="B4284" t="str">
            <v>Barreira dupla de concreto, não armada, moldada no local, com extrusora (perfil New Jersey) - H = 810 + 100 mm</v>
          </cell>
          <cell r="C4284" t="str">
            <v>m</v>
          </cell>
          <cell r="D4284">
            <v>91.85</v>
          </cell>
        </row>
        <row r="4285">
          <cell r="A4285" t="str">
            <v>3713904</v>
          </cell>
          <cell r="B4285" t="str">
            <v>Barreira simples de concreto, armada, pré-moldada (perfil New Jersey) - L &gt; 3,00 m e H = 1.070 mm</v>
          </cell>
          <cell r="C4285" t="str">
            <v>m</v>
          </cell>
          <cell r="D4285">
            <v>278.88</v>
          </cell>
        </row>
        <row r="4286">
          <cell r="A4286" t="str">
            <v>3719529</v>
          </cell>
          <cell r="B4286" t="str">
            <v>Barreira simples de concreto, armada, pré-moldada (perfil New Jersey) - L &gt; 3,00 m e H = 810 mm</v>
          </cell>
          <cell r="C4286" t="str">
            <v>m</v>
          </cell>
          <cell r="D4286">
            <v>203.42</v>
          </cell>
        </row>
        <row r="4287">
          <cell r="A4287" t="str">
            <v>3713878</v>
          </cell>
          <cell r="B4287" t="str">
            <v>Barreira simples de concreto, não armada, moldada no local (perfil F) - H = 810 + 100 mm</v>
          </cell>
          <cell r="C4287" t="str">
            <v>m</v>
          </cell>
          <cell r="D4287">
            <v>69.63</v>
          </cell>
        </row>
        <row r="4288">
          <cell r="A4288" t="str">
            <v>3713617</v>
          </cell>
          <cell r="B4288" t="str">
            <v>Barreira simples de concreto, não armada, moldada no local (perfil New Jersey) - H = 810 + 100 mm</v>
          </cell>
          <cell r="C4288" t="str">
            <v>m</v>
          </cell>
          <cell r="D4288">
            <v>69.86</v>
          </cell>
        </row>
        <row r="4289">
          <cell r="A4289" t="str">
            <v>3713879</v>
          </cell>
          <cell r="B4289" t="str">
            <v>Barreira simples de concreto, não armada, moldada no local, com extrusora (perfil F) - H = 810 + 100 mm</v>
          </cell>
          <cell r="C4289" t="str">
            <v>m</v>
          </cell>
          <cell r="D4289">
            <v>83.74</v>
          </cell>
        </row>
        <row r="4290">
          <cell r="A4290" t="str">
            <v>3713826</v>
          </cell>
          <cell r="B4290" t="str">
            <v>Barreira simples de concreto, não armada, moldada no local, com extrusora (perfil New Jersey) - H = 810 + 100 mm</v>
          </cell>
          <cell r="C4290" t="str">
            <v>m</v>
          </cell>
          <cell r="D4290">
            <v>79.83</v>
          </cell>
        </row>
        <row r="4291">
          <cell r="A4291" t="str">
            <v>3713610</v>
          </cell>
          <cell r="B4291" t="str">
            <v>Cerca com 4 fios de arame farpado e mourão de concreto de seção quadrada de 11 cm a cada 2,5 m e esticador de 15 cm a cada 50 m - areia e brita comerciais</v>
          </cell>
          <cell r="C4291" t="str">
            <v>m</v>
          </cell>
          <cell r="D4291">
            <v>32.71</v>
          </cell>
        </row>
        <row r="4292">
          <cell r="A4292" t="str">
            <v>3713609</v>
          </cell>
          <cell r="B4292" t="str">
            <v>Cerca com 4 fios de arame farpado e mourão de concreto de seção quadrada de 11 cm a cada 2,5 m e esticador de 15 cm a cada 50 m - areia extraída e brita produzida</v>
          </cell>
          <cell r="C4292" t="str">
            <v>m</v>
          </cell>
          <cell r="D4292">
            <v>31.1</v>
          </cell>
        </row>
        <row r="4293">
          <cell r="A4293" t="str">
            <v>3713612</v>
          </cell>
          <cell r="B4293" t="str">
            <v>Cerca com 4 fios de arame farpado e mourão de concreto de seção triangular de 11 cm a cada 2,5 m e esticador de 15 cm a cada 50 m - areia e brita comerciais</v>
          </cell>
          <cell r="C4293" t="str">
            <v>m</v>
          </cell>
          <cell r="D4293">
            <v>26.92</v>
          </cell>
        </row>
        <row r="4294">
          <cell r="A4294" t="str">
            <v>3713611</v>
          </cell>
          <cell r="B4294" t="str">
            <v>Cerca com 4 fios de arame farpado e mourão de concreto de seção triangular de 11 cm a cada 2,5 m e esticador de 15 cm a cada 50 m - areia extraída e brita produzida</v>
          </cell>
          <cell r="C4294" t="str">
            <v>m</v>
          </cell>
          <cell r="D4294">
            <v>26.23</v>
          </cell>
        </row>
        <row r="4295">
          <cell r="A4295" t="str">
            <v>3713608</v>
          </cell>
          <cell r="B4295" t="str">
            <v>Cerca com 4 fios de arame farpado e mourão de madeira a cada 2,5 m e esticador a cada 50 m</v>
          </cell>
          <cell r="C4295" t="str">
            <v>m</v>
          </cell>
          <cell r="D4295">
            <v>22.14</v>
          </cell>
        </row>
        <row r="4296">
          <cell r="A4296" t="str">
            <v>3713613</v>
          </cell>
          <cell r="B4296" t="str">
            <v>Cerca com 4 fios de arame liso galvanizado e mourão de madeira a cada 2,5 m e esticador a cada 50 m</v>
          </cell>
          <cell r="C4296" t="str">
            <v>m</v>
          </cell>
          <cell r="D4296">
            <v>20.18</v>
          </cell>
        </row>
        <row r="4297">
          <cell r="A4297" t="str">
            <v>3713822</v>
          </cell>
          <cell r="B4297" t="str">
            <v>Confecção de barreira dupla de concreto, armada, pré-moldada (perfil New Jersey) - L &gt; 3,00 m e H = 1.070 mm</v>
          </cell>
          <cell r="C4297" t="str">
            <v>m</v>
          </cell>
          <cell r="D4297">
            <v>315.54000000000002</v>
          </cell>
        </row>
        <row r="4298">
          <cell r="A4298" t="str">
            <v>3713824</v>
          </cell>
          <cell r="B4298" t="str">
            <v>Confecção de barreira dupla de concreto, armada, pré-moldada (perfil New Jersey) - L &gt; 3,00 m e H = 810 mm</v>
          </cell>
          <cell r="C4298" t="str">
            <v>m</v>
          </cell>
          <cell r="D4298">
            <v>233.71</v>
          </cell>
        </row>
        <row r="4299">
          <cell r="A4299" t="str">
            <v>3713825</v>
          </cell>
          <cell r="B4299" t="str">
            <v>Confecção de barreira simples de concreto, armada, pré-moldada (perfil New Jersey) - L &gt; 3,00 m e H = 1.070 mm</v>
          </cell>
          <cell r="C4299" t="str">
            <v>m</v>
          </cell>
          <cell r="D4299">
            <v>271.99</v>
          </cell>
        </row>
        <row r="4300">
          <cell r="A4300" t="str">
            <v>3713823</v>
          </cell>
          <cell r="B4300" t="str">
            <v>Confecção de barreira simples de concreto, armada, pré-moldada (perfil New Jersey) - L &gt; 3,00 m e H = 810 mm</v>
          </cell>
          <cell r="C4300" t="str">
            <v>m</v>
          </cell>
          <cell r="D4300">
            <v>196.53</v>
          </cell>
        </row>
        <row r="4301">
          <cell r="A4301" t="str">
            <v>3713602</v>
          </cell>
          <cell r="B4301" t="str">
            <v>Defensa maleável dupla - fornecimento e implantação</v>
          </cell>
          <cell r="C4301" t="str">
            <v>m</v>
          </cell>
          <cell r="D4301">
            <v>943.3</v>
          </cell>
        </row>
        <row r="4302">
          <cell r="A4302" t="str">
            <v>3713600</v>
          </cell>
          <cell r="B4302" t="str">
            <v>Defensa maleável simples - fornecimento e implantação</v>
          </cell>
          <cell r="C4302" t="str">
            <v>m</v>
          </cell>
          <cell r="D4302">
            <v>683.29</v>
          </cell>
        </row>
        <row r="4303">
          <cell r="A4303" t="str">
            <v>3713606</v>
          </cell>
          <cell r="B4303" t="str">
            <v>Defensa semimaleável dupla - fornecimento e implantação</v>
          </cell>
          <cell r="C4303" t="str">
            <v>m</v>
          </cell>
          <cell r="D4303">
            <v>574.47</v>
          </cell>
        </row>
        <row r="4304">
          <cell r="A4304" t="str">
            <v>3713604</v>
          </cell>
          <cell r="B4304" t="str">
            <v>Defensa semimaleável simples - fornecimento e implantação</v>
          </cell>
          <cell r="C4304" t="str">
            <v>m</v>
          </cell>
          <cell r="D4304">
            <v>377.99</v>
          </cell>
        </row>
        <row r="4305">
          <cell r="A4305" t="str">
            <v>3716129</v>
          </cell>
          <cell r="B4305" t="str">
            <v>Fabricação de mourão de concreto esticador - seção quadrada de 15 cm - areia e brita comerciais</v>
          </cell>
          <cell r="C4305" t="str">
            <v>un</v>
          </cell>
          <cell r="D4305">
            <v>48.06</v>
          </cell>
        </row>
        <row r="4306">
          <cell r="A4306" t="str">
            <v>3716128</v>
          </cell>
          <cell r="B4306" t="str">
            <v>Fabricação de mourão de concreto esticador - seção quadrada de 15 cm - areia extraída e brita produzida</v>
          </cell>
          <cell r="C4306" t="str">
            <v>un</v>
          </cell>
          <cell r="D4306">
            <v>41.24</v>
          </cell>
        </row>
        <row r="4307">
          <cell r="A4307" t="str">
            <v>3716133</v>
          </cell>
          <cell r="B4307" t="str">
            <v>Fabricação de mourão de concreto esticador - seção triangular de 15 cm - areia e brita comercias</v>
          </cell>
          <cell r="C4307" t="str">
            <v>un</v>
          </cell>
          <cell r="D4307">
            <v>28.45</v>
          </cell>
        </row>
        <row r="4308">
          <cell r="A4308" t="str">
            <v>3716132</v>
          </cell>
          <cell r="B4308" t="str">
            <v>Fabricação de mourão de concreto esticador - seção triangular de 15 cm - areia extraída e brita produzida</v>
          </cell>
          <cell r="C4308" t="str">
            <v>un</v>
          </cell>
          <cell r="D4308">
            <v>25.49</v>
          </cell>
        </row>
        <row r="4309">
          <cell r="A4309" t="str">
            <v>3716131</v>
          </cell>
          <cell r="B4309" t="str">
            <v>Fabricação de mourão de concreto suporte - seção quadrada de 11 cm - areia e brita comerciais</v>
          </cell>
          <cell r="C4309" t="str">
            <v>un</v>
          </cell>
          <cell r="D4309">
            <v>31.32</v>
          </cell>
        </row>
        <row r="4310">
          <cell r="A4310" t="str">
            <v>3716130</v>
          </cell>
          <cell r="B4310" t="str">
            <v>Fabricação de mourão de concreto suporte - seção quadrada de 11 cm - areia extraída e brita produzida</v>
          </cell>
          <cell r="C4310" t="str">
            <v>un</v>
          </cell>
          <cell r="D4310">
            <v>27.82</v>
          </cell>
        </row>
        <row r="4311">
          <cell r="A4311" t="str">
            <v>3716135</v>
          </cell>
          <cell r="B4311" t="str">
            <v>Fabricação de mourão de concreto suporte - seção triangular de 11 cm - areia e brita comerciais</v>
          </cell>
          <cell r="C4311" t="str">
            <v>un</v>
          </cell>
          <cell r="D4311">
            <v>19.7</v>
          </cell>
        </row>
        <row r="4312">
          <cell r="A4312" t="str">
            <v>3716134</v>
          </cell>
          <cell r="B4312" t="str">
            <v>Fabricação de mourão de concreto suporte - seção triangular de 11 cm - areia extraída e brita produzida</v>
          </cell>
          <cell r="C4312" t="str">
            <v>un</v>
          </cell>
          <cell r="D4312">
            <v>18.190000000000001</v>
          </cell>
        </row>
        <row r="4313">
          <cell r="A4313" t="str">
            <v>3713698</v>
          </cell>
          <cell r="B4313" t="str">
            <v>Fornecimento e implantação de amortecedor retrátil (v &lt;= 100 km/h) tipo TAU II afunilado - fixado em barreira de concreto, com largura de âncora traseira de 1.830 mm</v>
          </cell>
          <cell r="C4313" t="str">
            <v>un</v>
          </cell>
          <cell r="D4313">
            <v>325860.90000000002</v>
          </cell>
        </row>
        <row r="4314">
          <cell r="A4314" t="str">
            <v>3713699</v>
          </cell>
          <cell r="B4314" t="str">
            <v>Fornecimento e implantação de amortecedor retrátil (v &lt;= 100 km/h) tipo TAU II afunilado - fixado em barreira de concreto, com largura de âncora traseira de 1.980 mm</v>
          </cell>
          <cell r="C4314" t="str">
            <v>un</v>
          </cell>
          <cell r="D4314">
            <v>327214.40000000002</v>
          </cell>
        </row>
        <row r="4315">
          <cell r="A4315" t="str">
            <v>3713700</v>
          </cell>
          <cell r="B4315" t="str">
            <v>Fornecimento e implantação de amortecedor retrátil (v &lt;= 100 km/h) tipo TAU II afunilado - fixado em barreira de concreto, com largura de âncora traseira de 2.130 mm</v>
          </cell>
          <cell r="C4315" t="str">
            <v>un</v>
          </cell>
          <cell r="D4315">
            <v>328211.27</v>
          </cell>
        </row>
        <row r="4316">
          <cell r="A4316" t="str">
            <v>3713701</v>
          </cell>
          <cell r="B4316" t="str">
            <v>Fornecimento e implantação de amortecedor retrátil (v &lt;= 100 km/h) tipo TAU II afunilado - fixado em barreira de concreto, com largura de âncora traseira de 2.290 mm</v>
          </cell>
          <cell r="C4316" t="str">
            <v>un</v>
          </cell>
          <cell r="D4316">
            <v>334061.5</v>
          </cell>
        </row>
        <row r="4317">
          <cell r="A4317" t="str">
            <v>3713702</v>
          </cell>
          <cell r="B4317" t="str">
            <v>Fornecimento e implantação de amortecedor retrátil (v &lt;= 100 km/h) tipo TAU II afunilado - fixado em barreira de concreto, com largura de âncora traseira de 2.440 mm</v>
          </cell>
          <cell r="C4317" t="str">
            <v>un</v>
          </cell>
          <cell r="D4317">
            <v>339627.82</v>
          </cell>
        </row>
        <row r="4318">
          <cell r="A4318" t="str">
            <v>3713693</v>
          </cell>
          <cell r="B4318" t="str">
            <v>Fornecimento e implantação de amortecedor retrátil (v &lt;= 100 km/h) tipo TAU II combinado - fixado em barreira de concreto, com largura de âncora traseira de 1.060 mm</v>
          </cell>
          <cell r="C4318" t="str">
            <v>un</v>
          </cell>
          <cell r="D4318">
            <v>268623.05</v>
          </cell>
        </row>
        <row r="4319">
          <cell r="A4319" t="str">
            <v>3713694</v>
          </cell>
          <cell r="B4319" t="str">
            <v>Fornecimento e implantação de amortecedor retrátil (v &lt;= 100 km/h) tipo TAU II combinado - fixado em barreira de concreto, com largura de âncora traseira de 1.220 mm</v>
          </cell>
          <cell r="C4319" t="str">
            <v>un</v>
          </cell>
          <cell r="D4319">
            <v>282704.44</v>
          </cell>
        </row>
        <row r="4320">
          <cell r="A4320" t="str">
            <v>3713695</v>
          </cell>
          <cell r="B4320" t="str">
            <v>Fornecimento e implantação de amortecedor retrátil (v &lt;= 100 km/h) tipo TAU II combinado - fixado em barreira de concreto, com largura de âncora traseira de 1.370 mm</v>
          </cell>
          <cell r="C4320" t="str">
            <v>un</v>
          </cell>
          <cell r="D4320">
            <v>301041.15000000002</v>
          </cell>
        </row>
        <row r="4321">
          <cell r="A4321" t="str">
            <v>3713696</v>
          </cell>
          <cell r="B4321" t="str">
            <v>Fornecimento e implantação de amortecedor retrátil (v &lt;= 100 km/h) tipo TAU II combinado - fixado em barreira de concreto, com largura de âncora traseira de 1.520 mm</v>
          </cell>
          <cell r="C4321" t="str">
            <v>un</v>
          </cell>
          <cell r="D4321">
            <v>309232.78000000003</v>
          </cell>
        </row>
        <row r="4322">
          <cell r="A4322" t="str">
            <v>3713697</v>
          </cell>
          <cell r="B4322" t="str">
            <v>Fornecimento e implantação de amortecedor retrátil (v &lt;= 100 km/h) tipo TAU II combinado - fixado em barreira de concreto, com largura de âncora traseira de 1.680 mm</v>
          </cell>
          <cell r="C4322" t="str">
            <v>un</v>
          </cell>
          <cell r="D4322">
            <v>315590.68</v>
          </cell>
        </row>
        <row r="4323">
          <cell r="A4323" t="str">
            <v>3713692</v>
          </cell>
          <cell r="B4323" t="str">
            <v>Fornecimento e implantação de amortecedor retrátil (v &lt;= 100 km/h) tipo TAU II combinado - fixado em barreira de concreto, com largura de âncora traseira de 900 mm</v>
          </cell>
          <cell r="C4323" t="str">
            <v>un</v>
          </cell>
          <cell r="D4323">
            <v>228354.6</v>
          </cell>
        </row>
        <row r="4324">
          <cell r="A4324" t="str">
            <v>3713691</v>
          </cell>
          <cell r="B4324" t="str">
            <v>Fornecimento e implantação de amortecedor retrátil (v &lt;= 100 km/h) tipo TAU II paralelo - fixado em barreira de concreto, com largura de âncora traseira de até 700 mm</v>
          </cell>
          <cell r="C4324" t="str">
            <v>un</v>
          </cell>
          <cell r="D4324">
            <v>214303.84</v>
          </cell>
        </row>
        <row r="4325">
          <cell r="A4325" t="str">
            <v>3713873</v>
          </cell>
          <cell r="B4325" t="str">
            <v>Módulo de transição de defensa metálica para barreira rígida - fornecimento e implantação</v>
          </cell>
          <cell r="C4325" t="str">
            <v>un</v>
          </cell>
          <cell r="D4325">
            <v>6858.87</v>
          </cell>
        </row>
        <row r="4326">
          <cell r="A4326" t="str">
            <v>3713705</v>
          </cell>
          <cell r="B4326" t="str">
            <v>Remoção de defensa metálica</v>
          </cell>
          <cell r="C4326" t="str">
            <v>m</v>
          </cell>
          <cell r="D4326">
            <v>22.81</v>
          </cell>
        </row>
        <row r="4327">
          <cell r="A4327" t="str">
            <v>3713902</v>
          </cell>
          <cell r="B4327" t="str">
            <v>Terminal absorvedor de energia de abertura com nível de contenção TL3 para defensa metálica - fornecimento e implantação</v>
          </cell>
          <cell r="C4327" t="str">
            <v>un</v>
          </cell>
          <cell r="D4327">
            <v>47523.839999999997</v>
          </cell>
        </row>
        <row r="4328">
          <cell r="A4328" t="str">
            <v>3713903</v>
          </cell>
          <cell r="B4328" t="str">
            <v>Terminal absorvedor de energia de não abertura com nível de contenção TL3 para defensa metálica - fornecimento e implantação</v>
          </cell>
          <cell r="C4328" t="str">
            <v>un</v>
          </cell>
          <cell r="D4328">
            <v>63571.839999999997</v>
          </cell>
        </row>
        <row r="4329">
          <cell r="A4329" t="str">
            <v>3713689</v>
          </cell>
          <cell r="B4329" t="str">
            <v>Terminal aéreo de defensa metálica - tipo A - fornecimento e implantação</v>
          </cell>
          <cell r="C4329" t="str">
            <v>un</v>
          </cell>
          <cell r="D4329">
            <v>396.61</v>
          </cell>
        </row>
        <row r="4330">
          <cell r="A4330" t="str">
            <v>3713690</v>
          </cell>
          <cell r="B4330" t="str">
            <v>Terminal de ancoragem de defensa metálica em barreira New Jersey - fornecimento e implantação</v>
          </cell>
          <cell r="C4330" t="str">
            <v>un</v>
          </cell>
          <cell r="D4330">
            <v>491.41</v>
          </cell>
        </row>
        <row r="4331">
          <cell r="A4331" t="str">
            <v>3713897</v>
          </cell>
          <cell r="B4331" t="str">
            <v>Terminal de ancoragem para barreira dupla de concreto, moldada no local (perfil F) - H = 810 + 250 mm</v>
          </cell>
          <cell r="C4331" t="str">
            <v>m</v>
          </cell>
          <cell r="D4331">
            <v>296.33</v>
          </cell>
        </row>
        <row r="4332">
          <cell r="A4332" t="str">
            <v>3713893</v>
          </cell>
          <cell r="B4332" t="str">
            <v>Terminal de ancoragem para barreira dupla de concreto, moldada no local (perfil New Jersey) - H = 810 + 250 mm</v>
          </cell>
          <cell r="C4332" t="str">
            <v>m</v>
          </cell>
          <cell r="D4332">
            <v>300.18</v>
          </cell>
        </row>
        <row r="4333">
          <cell r="A4333" t="str">
            <v>3713898</v>
          </cell>
          <cell r="B4333" t="str">
            <v>Terminal de ancoragem para barreira dupla de concreto, moldada no local, com extrusora (perfil F) - H = 810 + 250 mm</v>
          </cell>
          <cell r="C4333" t="str">
            <v>m</v>
          </cell>
          <cell r="D4333">
            <v>314.14999999999998</v>
          </cell>
        </row>
        <row r="4334">
          <cell r="A4334" t="str">
            <v>3713894</v>
          </cell>
          <cell r="B4334" t="str">
            <v>Terminal de ancoragem para barreira dupla de concreto, moldada no local, com extrusora (perfil New Jersey) - H = 810 + 250 mm</v>
          </cell>
          <cell r="C4334" t="str">
            <v>m</v>
          </cell>
          <cell r="D4334">
            <v>315.39</v>
          </cell>
        </row>
        <row r="4335">
          <cell r="A4335" t="str">
            <v>3713895</v>
          </cell>
          <cell r="B4335" t="str">
            <v>Terminal de ancoragem para barreira simples de concreto, moldada no local (perfil F) - H = 810 + 250 mm</v>
          </cell>
          <cell r="C4335" t="str">
            <v>m</v>
          </cell>
          <cell r="D4335">
            <v>276.44</v>
          </cell>
        </row>
        <row r="4336">
          <cell r="A4336" t="str">
            <v>3713891</v>
          </cell>
          <cell r="B4336" t="str">
            <v>Terminal de ancoragem para barreira simples de concreto, moldada no local (perfil New Jersey) - H = 810 + 250 mm</v>
          </cell>
          <cell r="C4336" t="str">
            <v>m</v>
          </cell>
          <cell r="D4336">
            <v>275.24</v>
          </cell>
        </row>
        <row r="4337">
          <cell r="A4337" t="str">
            <v>3713896</v>
          </cell>
          <cell r="B4337" t="str">
            <v>Terminal de ancoragem para barreira simples de concreto, moldada no local, com extrusora (perfil F) - H = 810 + 250 mm</v>
          </cell>
          <cell r="C4337" t="str">
            <v>m</v>
          </cell>
          <cell r="D4337">
            <v>287.5</v>
          </cell>
        </row>
        <row r="4338">
          <cell r="A4338" t="str">
            <v>3713892</v>
          </cell>
          <cell r="B4338" t="str">
            <v>Terminal de ancoragem para barreira simples de concreto, moldada no local, com extrusora (perfil New Jersey) - H = 810 + 250 mm</v>
          </cell>
          <cell r="C4338" t="str">
            <v>m</v>
          </cell>
          <cell r="D4338">
            <v>282.22000000000003</v>
          </cell>
        </row>
        <row r="4339">
          <cell r="A4339" t="str">
            <v>3806412</v>
          </cell>
          <cell r="B4339" t="str">
            <v>Abertura de janela em estrutura de concreto existente para inspeção com espessura até 0,20 m e seção 0,49 m²</v>
          </cell>
          <cell r="C4339" t="str">
            <v>un</v>
          </cell>
          <cell r="D4339">
            <v>63.04</v>
          </cell>
        </row>
        <row r="4340">
          <cell r="A4340" t="str">
            <v>3806413</v>
          </cell>
          <cell r="B4340" t="str">
            <v>Apicoamento mecanizado de concreto</v>
          </cell>
          <cell r="C4340" t="str">
            <v>m²</v>
          </cell>
          <cell r="D4340">
            <v>22.01</v>
          </cell>
        </row>
        <row r="4341">
          <cell r="A4341" t="str">
            <v>3807863</v>
          </cell>
          <cell r="B4341" t="str">
            <v>Chumbador de expansão controlada por torque para concreto D = 12,5 mm - fornecimento e instalação</v>
          </cell>
          <cell r="C4341" t="str">
            <v>un</v>
          </cell>
          <cell r="D4341">
            <v>12.52</v>
          </cell>
        </row>
        <row r="4342">
          <cell r="A4342" t="str">
            <v>3807864</v>
          </cell>
          <cell r="B4342" t="str">
            <v>Chumbador de expansão controlada por torque para concreto D = 16 mm - fornecimento e instalação</v>
          </cell>
          <cell r="C4342" t="str">
            <v>un</v>
          </cell>
          <cell r="D4342">
            <v>13.64</v>
          </cell>
        </row>
        <row r="4343">
          <cell r="A4343" t="str">
            <v>3807865</v>
          </cell>
          <cell r="B4343" t="str">
            <v>Chumbador de expansão controlada por torque para concreto D = 20 mm - fornecimento e instalação</v>
          </cell>
          <cell r="C4343" t="str">
            <v>un</v>
          </cell>
          <cell r="D4343">
            <v>18.96</v>
          </cell>
        </row>
        <row r="4344">
          <cell r="A4344" t="str">
            <v>3807861</v>
          </cell>
          <cell r="B4344" t="str">
            <v>Chumbador de expansão controlada por torque para concreto D = 6,3 mm - fornecimento e instalação</v>
          </cell>
          <cell r="C4344" t="str">
            <v>un</v>
          </cell>
          <cell r="D4344">
            <v>3.12</v>
          </cell>
        </row>
        <row r="4345">
          <cell r="A4345" t="str">
            <v>3807862</v>
          </cell>
          <cell r="B4345" t="str">
            <v>Chumbador de expansão controlada por torque para concreto D = 8 mm - fornecimento e instalação</v>
          </cell>
          <cell r="C4345" t="str">
            <v>un</v>
          </cell>
          <cell r="D4345">
            <v>4.53</v>
          </cell>
        </row>
        <row r="4346">
          <cell r="A4346" t="str">
            <v>3807752</v>
          </cell>
          <cell r="B4346" t="str">
            <v>Corte linear em superfície de concreto para fixação de barras de aço de 10 mm - L = 12 mm e H = 12 mm</v>
          </cell>
          <cell r="C4346" t="str">
            <v>m</v>
          </cell>
          <cell r="D4346">
            <v>8.59</v>
          </cell>
        </row>
        <row r="4347">
          <cell r="A4347" t="str">
            <v>3807753</v>
          </cell>
          <cell r="B4347" t="str">
            <v>Corte linear em superfície de concreto para fixação de barras de aço de 12,5 mm - L = 15 mm e H = 15 mm</v>
          </cell>
          <cell r="C4347" t="str">
            <v>m</v>
          </cell>
          <cell r="D4347">
            <v>12.34</v>
          </cell>
        </row>
        <row r="4348">
          <cell r="A4348" t="str">
            <v>3807750</v>
          </cell>
          <cell r="B4348" t="str">
            <v>Corte linear em superfície de concreto para fixação de barras de aço de 6,3 mm - L = 8 mm e H = 8 mm</v>
          </cell>
          <cell r="C4348" t="str">
            <v>m</v>
          </cell>
          <cell r="D4348">
            <v>5.04</v>
          </cell>
        </row>
        <row r="4349">
          <cell r="A4349" t="str">
            <v>3807751</v>
          </cell>
          <cell r="B4349" t="str">
            <v>Corte linear em superfície de concreto para fixação de barras de aço de 8 mm - L = 10 mm e H = 10 mm</v>
          </cell>
          <cell r="C4349" t="str">
            <v>m</v>
          </cell>
          <cell r="D4349">
            <v>6.6</v>
          </cell>
        </row>
        <row r="4350">
          <cell r="A4350" t="str">
            <v>3806415</v>
          </cell>
          <cell r="B4350" t="str">
            <v>Demolição controlada de concreto com martelete</v>
          </cell>
          <cell r="C4350" t="str">
            <v>m³</v>
          </cell>
          <cell r="D4350">
            <v>643.17999999999995</v>
          </cell>
        </row>
        <row r="4351">
          <cell r="A4351" t="str">
            <v>3806416</v>
          </cell>
          <cell r="B4351" t="str">
            <v>Elevação de estruturas até 496 kN para substituição de aparelho de apoio com a utilização de macaco hidráulico</v>
          </cell>
          <cell r="C4351" t="str">
            <v>un</v>
          </cell>
          <cell r="D4351">
            <v>80.64</v>
          </cell>
        </row>
        <row r="4352">
          <cell r="A4352" t="str">
            <v>3806419</v>
          </cell>
          <cell r="B4352" t="str">
            <v>Elevação de estruturas de 1.390 a 1.859 kN para substituição de aparelho de apoio com a utilização de macaco hidráulico</v>
          </cell>
          <cell r="C4352" t="str">
            <v>un</v>
          </cell>
          <cell r="D4352">
            <v>108.28</v>
          </cell>
        </row>
        <row r="4353">
          <cell r="A4353" t="str">
            <v>3806417</v>
          </cell>
          <cell r="B4353" t="str">
            <v>Elevação de estruturas de 496 a 929 kN para substituição de aparelho de apoio com a utilização de macaco hidráulico</v>
          </cell>
          <cell r="C4353" t="str">
            <v>un</v>
          </cell>
          <cell r="D4353">
            <v>90.36</v>
          </cell>
        </row>
        <row r="4354">
          <cell r="A4354" t="str">
            <v>3806418</v>
          </cell>
          <cell r="B4354" t="str">
            <v>Elevação de estruturas de 929 a 1.390 kN para substituição de aparelho de apoio com a utilização de macaco hidráulico</v>
          </cell>
          <cell r="C4354" t="str">
            <v>un</v>
          </cell>
          <cell r="D4354">
            <v>107.04</v>
          </cell>
        </row>
        <row r="4355">
          <cell r="A4355" t="str">
            <v>3808207</v>
          </cell>
          <cell r="B4355" t="str">
            <v>Escada tubular multidirecional em aço galvanizado - utilização de 100 vezes - fornecimento, instalação e retirada</v>
          </cell>
          <cell r="C4355" t="str">
            <v>m</v>
          </cell>
          <cell r="D4355">
            <v>187.7</v>
          </cell>
        </row>
        <row r="4356">
          <cell r="A4356" t="str">
            <v>3806400</v>
          </cell>
          <cell r="B4356" t="str">
            <v>Fabricação de superestrutura metálica para passarela PL-15 - exceto piso de concreto</v>
          </cell>
          <cell r="C4356" t="str">
            <v>un</v>
          </cell>
          <cell r="D4356">
            <v>157900.59</v>
          </cell>
        </row>
        <row r="4357">
          <cell r="A4357" t="str">
            <v>3806399</v>
          </cell>
          <cell r="B4357" t="str">
            <v>Fabricação de superestrutura metálica para passarela PL-20 - exceto piso de concreto</v>
          </cell>
          <cell r="C4357" t="str">
            <v>un</v>
          </cell>
          <cell r="D4357">
            <v>224170.12</v>
          </cell>
        </row>
        <row r="4358">
          <cell r="A4358" t="str">
            <v>3806387</v>
          </cell>
          <cell r="B4358" t="str">
            <v>Fabricação de superestrutura metálica para passarela PL-25 - exceto piso de concreto</v>
          </cell>
          <cell r="C4358" t="str">
            <v>un</v>
          </cell>
          <cell r="D4358">
            <v>281082.3</v>
          </cell>
        </row>
        <row r="4359">
          <cell r="A4359" t="str">
            <v>3806397</v>
          </cell>
          <cell r="B4359" t="str">
            <v>Fabricação de superestrutura metálica para passarela PL-30 - exceto piso de concreto</v>
          </cell>
          <cell r="C4359" t="str">
            <v>un</v>
          </cell>
          <cell r="D4359">
            <v>375604.36</v>
          </cell>
        </row>
        <row r="4360">
          <cell r="A4360" t="str">
            <v>3806396</v>
          </cell>
          <cell r="B4360" t="str">
            <v>Fabricação de superestrutura metálica para passarela PL-35 - exceto piso de concreto</v>
          </cell>
          <cell r="C4360" t="str">
            <v>un</v>
          </cell>
          <cell r="D4360">
            <v>432173.95</v>
          </cell>
        </row>
        <row r="4361">
          <cell r="A4361" t="str">
            <v>3816118</v>
          </cell>
          <cell r="B4361" t="str">
            <v>Guarda-corpo de concreto - fabricação - areia e brita comerciais</v>
          </cell>
          <cell r="C4361" t="str">
            <v>m</v>
          </cell>
          <cell r="D4361">
            <v>97.42</v>
          </cell>
        </row>
        <row r="4362">
          <cell r="A4362" t="str">
            <v>3816117</v>
          </cell>
          <cell r="B4362" t="str">
            <v>Guarda-corpo de concreto - fabricação - areia extraída e brita produzida</v>
          </cell>
          <cell r="C4362" t="str">
            <v>m</v>
          </cell>
          <cell r="D4362">
            <v>89.44</v>
          </cell>
        </row>
        <row r="4363">
          <cell r="A4363" t="str">
            <v>3806386</v>
          </cell>
          <cell r="B4363" t="str">
            <v>Guarda-corpo e corrimão metálico para passarelas para pedestres - fornecimento e instalação</v>
          </cell>
          <cell r="C4363" t="str">
            <v>m</v>
          </cell>
          <cell r="D4363">
            <v>669.29</v>
          </cell>
        </row>
        <row r="4364">
          <cell r="A4364" t="str">
            <v>3816196</v>
          </cell>
          <cell r="B4364" t="str">
            <v>Injeção de nata de cimento</v>
          </cell>
          <cell r="C4364" t="str">
            <v>m³</v>
          </cell>
          <cell r="D4364">
            <v>926.39</v>
          </cell>
        </row>
        <row r="4365">
          <cell r="A4365" t="str">
            <v>3806426</v>
          </cell>
          <cell r="B4365" t="str">
            <v>Lançamento de pré-laje com utilização de guindauto</v>
          </cell>
          <cell r="C4365" t="str">
            <v>t</v>
          </cell>
          <cell r="D4365">
            <v>61.35</v>
          </cell>
        </row>
        <row r="4366">
          <cell r="A4366" t="str">
            <v>3806401</v>
          </cell>
          <cell r="B4366" t="str">
            <v>Lançamento de superestrutura de passarela metálica de 12 a 24 t com utilização de guindaste</v>
          </cell>
          <cell r="C4366" t="str">
            <v>un</v>
          </cell>
          <cell r="D4366">
            <v>16273.59</v>
          </cell>
        </row>
        <row r="4367">
          <cell r="A4367" t="str">
            <v>3806423</v>
          </cell>
          <cell r="B4367" t="str">
            <v>Lançamento de viga pré-moldada de 1.000 a 1.250 kN com utilização de guindaste</v>
          </cell>
          <cell r="C4367" t="str">
            <v>un</v>
          </cell>
          <cell r="D4367">
            <v>11062.09</v>
          </cell>
        </row>
        <row r="4368">
          <cell r="A4368" t="str">
            <v>3806421</v>
          </cell>
          <cell r="B4368" t="str">
            <v>Lançamento de viga pré-moldada de 500 a 750 kN com utilização de guindaste</v>
          </cell>
          <cell r="C4368" t="str">
            <v>un</v>
          </cell>
          <cell r="D4368">
            <v>5430.92</v>
          </cell>
        </row>
        <row r="4369">
          <cell r="A4369" t="str">
            <v>3806422</v>
          </cell>
          <cell r="B4369" t="str">
            <v>Lançamento de viga pré-moldada de 750 a 1.000 kN com utilização de guindaste</v>
          </cell>
          <cell r="C4369" t="str">
            <v>un</v>
          </cell>
          <cell r="D4369">
            <v>9955.91</v>
          </cell>
        </row>
        <row r="4370">
          <cell r="A4370" t="str">
            <v>3806425</v>
          </cell>
          <cell r="B4370" t="str">
            <v>Lançamento de viga pré-moldada de 980 a 1.225 kN com utilização de treliça lançadeira</v>
          </cell>
          <cell r="C4370" t="str">
            <v>un</v>
          </cell>
          <cell r="D4370">
            <v>3421.63</v>
          </cell>
        </row>
        <row r="4371">
          <cell r="A4371" t="str">
            <v>3806424</v>
          </cell>
          <cell r="B4371" t="str">
            <v>Lançamento de viga pré-moldada de 980 a 1.225 kN com utilização de treliça lançadeira e carrelone</v>
          </cell>
          <cell r="C4371" t="str">
            <v>un</v>
          </cell>
          <cell r="D4371">
            <v>5554.03</v>
          </cell>
        </row>
        <row r="4372">
          <cell r="A4372" t="str">
            <v>3806420</v>
          </cell>
          <cell r="B4372" t="str">
            <v>Lançamento de viga pré-moldada de até 500 kN com utilização de guindaste</v>
          </cell>
          <cell r="C4372" t="str">
            <v>un</v>
          </cell>
          <cell r="D4372">
            <v>4752.07</v>
          </cell>
        </row>
        <row r="4373">
          <cell r="A4373" t="str">
            <v>3806405</v>
          </cell>
          <cell r="B4373" t="str">
            <v>Limpeza de aparelhos de apoio em obras de arte especiais - exclusa a plataforma</v>
          </cell>
          <cell r="C4373" t="str">
            <v>un</v>
          </cell>
          <cell r="D4373">
            <v>135.33000000000001</v>
          </cell>
        </row>
        <row r="4374">
          <cell r="A4374" t="str">
            <v>3806404</v>
          </cell>
          <cell r="B4374" t="str">
            <v>Limpeza de material retido em fundações submersas de obras de arte especiais</v>
          </cell>
          <cell r="C4374" t="str">
            <v>m³</v>
          </cell>
          <cell r="D4374">
            <v>128.94999999999999</v>
          </cell>
        </row>
        <row r="4375">
          <cell r="A4375" t="str">
            <v>3806406</v>
          </cell>
          <cell r="B4375" t="str">
            <v>Limpeza em junta de dilatação</v>
          </cell>
          <cell r="C4375" t="str">
            <v>m</v>
          </cell>
          <cell r="D4375">
            <v>5.82</v>
          </cell>
        </row>
        <row r="4376">
          <cell r="A4376" t="str">
            <v>3806403</v>
          </cell>
          <cell r="B4376" t="str">
            <v>Limpeza em superfície de concreto com jateamento abrasivo com uso de granalhas de aço</v>
          </cell>
          <cell r="C4376" t="str">
            <v>m²</v>
          </cell>
          <cell r="D4376">
            <v>9.08</v>
          </cell>
        </row>
        <row r="4377">
          <cell r="A4377" t="str">
            <v>3806402</v>
          </cell>
          <cell r="B4377" t="str">
            <v>Limpeza em superfície de concreto com jateamento d'água sob pressão</v>
          </cell>
          <cell r="C4377" t="str">
            <v>m²</v>
          </cell>
          <cell r="D4377">
            <v>2.33</v>
          </cell>
        </row>
        <row r="4378">
          <cell r="A4378" t="str">
            <v>3806407</v>
          </cell>
          <cell r="B4378" t="str">
            <v>Pingadeira de elastômero perfil 40 x 40 mm com aba inclinada e fixada com adesivo estrutural e pinos - fornecimento e instalação - exclusa a plataforma</v>
          </cell>
          <cell r="C4378" t="str">
            <v>m</v>
          </cell>
          <cell r="D4378">
            <v>182.25</v>
          </cell>
        </row>
        <row r="4379">
          <cell r="A4379" t="str">
            <v>3808043</v>
          </cell>
          <cell r="B4379" t="str">
            <v>Pintura manual com nata de cimento - 3 demãos</v>
          </cell>
          <cell r="C4379" t="str">
            <v>m²</v>
          </cell>
          <cell r="D4379">
            <v>4.26</v>
          </cell>
        </row>
        <row r="4380">
          <cell r="A4380" t="str">
            <v>3806431</v>
          </cell>
          <cell r="B4380" t="str">
            <v>Placa de aço de apoio para protensão externa em reforço de viga de OAE - confecção e instalação</v>
          </cell>
          <cell r="C4380" t="str">
            <v>un</v>
          </cell>
          <cell r="D4380">
            <v>5493.35</v>
          </cell>
        </row>
        <row r="4381">
          <cell r="A4381" t="str">
            <v>3806432</v>
          </cell>
          <cell r="B4381" t="str">
            <v>Placa de aço de desvio para protensão externa em reforço de viga de OAE - confecção e instalação</v>
          </cell>
          <cell r="C4381" t="str">
            <v>un</v>
          </cell>
          <cell r="D4381">
            <v>2870.7</v>
          </cell>
        </row>
        <row r="4382">
          <cell r="A4382" t="str">
            <v>3806429</v>
          </cell>
          <cell r="B4382" t="str">
            <v>Plataforma de trabalho em aço tubular apoiada no solo - altura de 4 a 6 m - utilização de 100 vezes - fornecimento, instalação e retirada</v>
          </cell>
          <cell r="C4382" t="str">
            <v>m³</v>
          </cell>
          <cell r="D4382">
            <v>20.149999999999999</v>
          </cell>
        </row>
        <row r="4383">
          <cell r="A4383" t="str">
            <v>3806430</v>
          </cell>
          <cell r="B4383" t="str">
            <v>Plataforma de trabalho em aço tubular apoiada no solo - altura de 6 a 8 m - utilização de 100 vezes - fornecimento, instalação e retirada</v>
          </cell>
          <cell r="C4383" t="str">
            <v>m³</v>
          </cell>
          <cell r="D4383">
            <v>12.49</v>
          </cell>
        </row>
        <row r="4384">
          <cell r="A4384" t="str">
            <v>3806428</v>
          </cell>
          <cell r="B4384" t="str">
            <v>Plataforma de trabalho em aço tubular apoiada no solo - altura de até 4 m - utilização de 100 vezes - fornecimento, instalação e retirada</v>
          </cell>
          <cell r="C4384" t="str">
            <v>m³</v>
          </cell>
          <cell r="D4384">
            <v>46.58</v>
          </cell>
        </row>
        <row r="4385">
          <cell r="A4385" t="str">
            <v>3816198</v>
          </cell>
          <cell r="B4385" t="str">
            <v>Plataforma de trabalho em madeira apoiada no solo - altura de 6 a 12 m - utilização de 5 vezes - confecção, instalação e retirada</v>
          </cell>
          <cell r="C4385" t="str">
            <v>m³</v>
          </cell>
          <cell r="D4385">
            <v>63.84</v>
          </cell>
        </row>
        <row r="4386">
          <cell r="A4386" t="str">
            <v>3816197</v>
          </cell>
          <cell r="B4386" t="str">
            <v>Plataforma de trabalho em madeira apoiada no solo - altura de até 6 m - utilização de 5 vezes - confecção, instalação e retirada</v>
          </cell>
          <cell r="C4386" t="str">
            <v>m³</v>
          </cell>
          <cell r="D4386">
            <v>58.21</v>
          </cell>
        </row>
        <row r="4387">
          <cell r="A4387" t="str">
            <v>3806410</v>
          </cell>
          <cell r="B4387" t="str">
            <v>Plataforma de trabalho suspensa sob tabuleiro de pontes com treliças metálicas e tábuas - utilização de 100 vezes - confecção, instalação e retirada</v>
          </cell>
          <cell r="C4387" t="str">
            <v>m²</v>
          </cell>
          <cell r="D4387">
            <v>66.849999999999994</v>
          </cell>
        </row>
        <row r="4388">
          <cell r="A4388" t="str">
            <v>3806411</v>
          </cell>
          <cell r="B4388" t="str">
            <v>Plataforma mecanizada de inspeção sob pontes com capacidade de 500 kg e alcance de 15 m</v>
          </cell>
          <cell r="C4388" t="str">
            <v>h</v>
          </cell>
          <cell r="D4388">
            <v>691.15</v>
          </cell>
        </row>
        <row r="4389">
          <cell r="A4389" t="str">
            <v>3815644</v>
          </cell>
          <cell r="B4389" t="str">
            <v>Recomposição de dreno em tubo de aço galvanizado D = 100 mm em OAE - fornecimento e instalação</v>
          </cell>
          <cell r="C4389" t="str">
            <v>un</v>
          </cell>
          <cell r="D4389">
            <v>102.6</v>
          </cell>
        </row>
        <row r="4390">
          <cell r="A4390" t="str">
            <v>3815643</v>
          </cell>
          <cell r="B4390" t="str">
            <v>Recomposição de dreno em tubo de aço galvanizado D = 80 mm em OAE - fornecimento e instalação</v>
          </cell>
          <cell r="C4390" t="str">
            <v>un</v>
          </cell>
          <cell r="D4390">
            <v>98.74</v>
          </cell>
        </row>
        <row r="4391">
          <cell r="A4391" t="str">
            <v>3815706</v>
          </cell>
          <cell r="B4391" t="str">
            <v>Recomposição de guarda-corpo com agregados comerciais - instalação</v>
          </cell>
          <cell r="C4391" t="str">
            <v>m</v>
          </cell>
          <cell r="D4391">
            <v>130.71</v>
          </cell>
        </row>
        <row r="4392">
          <cell r="A4392" t="str">
            <v>3815597</v>
          </cell>
          <cell r="B4392" t="str">
            <v>Recomposição de guarda-corpo com agregados produzidos - instalação</v>
          </cell>
          <cell r="C4392" t="str">
            <v>m</v>
          </cell>
          <cell r="D4392">
            <v>122.73</v>
          </cell>
        </row>
        <row r="4393">
          <cell r="A4393" t="str">
            <v>3815600</v>
          </cell>
          <cell r="B4393" t="str">
            <v>Recuperação de guarda-corpo metálico em ambiente agressivo</v>
          </cell>
          <cell r="C4393" t="str">
            <v>m²</v>
          </cell>
          <cell r="D4393">
            <v>75.41</v>
          </cell>
        </row>
        <row r="4394">
          <cell r="A4394" t="str">
            <v>3815601</v>
          </cell>
          <cell r="B4394" t="str">
            <v>Recuperação de guarda-corpo metálico em ambiente muito agressivo</v>
          </cell>
          <cell r="C4394" t="str">
            <v>m²</v>
          </cell>
          <cell r="D4394">
            <v>70.52</v>
          </cell>
        </row>
        <row r="4395">
          <cell r="A4395" t="str">
            <v>3815599</v>
          </cell>
          <cell r="B4395" t="str">
            <v>Recuperação de guarda-corpo metálico em ambiente pouco agressivo</v>
          </cell>
          <cell r="C4395" t="str">
            <v>m²</v>
          </cell>
          <cell r="D4395">
            <v>27.58</v>
          </cell>
        </row>
        <row r="4396">
          <cell r="A4396" t="str">
            <v>3806414</v>
          </cell>
          <cell r="B4396" t="str">
            <v>Remoção de concreto com jateamento d'água sob alta pressão</v>
          </cell>
          <cell r="C4396" t="str">
            <v>m³</v>
          </cell>
          <cell r="D4396">
            <v>589.48</v>
          </cell>
        </row>
        <row r="4397">
          <cell r="A4397" t="str">
            <v>3806409</v>
          </cell>
          <cell r="B4397" t="str">
            <v>Restauração de berços de apoio para junta de dilatação - fornecimento e instalação</v>
          </cell>
          <cell r="C4397" t="str">
            <v>m</v>
          </cell>
          <cell r="D4397">
            <v>62.5</v>
          </cell>
        </row>
        <row r="4398">
          <cell r="A4398" t="str">
            <v>3815602</v>
          </cell>
          <cell r="B4398" t="str">
            <v>Substituição de junta de dilatação e lábios poliméricos - fornecimento e instalação</v>
          </cell>
          <cell r="C4398" t="str">
            <v>m</v>
          </cell>
          <cell r="D4398">
            <v>33.11</v>
          </cell>
        </row>
        <row r="4399">
          <cell r="A4399" t="str">
            <v>4011444</v>
          </cell>
          <cell r="B4399" t="str">
            <v>Areia asfalto a quente - faixa A - areia comercial</v>
          </cell>
          <cell r="C4399" t="str">
            <v>t</v>
          </cell>
          <cell r="D4399">
            <v>191.57</v>
          </cell>
        </row>
        <row r="4400">
          <cell r="A4400" t="str">
            <v>4011443</v>
          </cell>
          <cell r="B4400" t="str">
            <v>Areia asfalto a quente - faixa A - areia extraída</v>
          </cell>
          <cell r="C4400" t="str">
            <v>t</v>
          </cell>
          <cell r="D4400">
            <v>123.3</v>
          </cell>
        </row>
        <row r="4401">
          <cell r="A4401" t="str">
            <v>4011446</v>
          </cell>
          <cell r="B4401" t="str">
            <v>Areia asfalto a quente - faixa B - areia comercial</v>
          </cell>
          <cell r="C4401" t="str">
            <v>t</v>
          </cell>
          <cell r="D4401">
            <v>183.11</v>
          </cell>
        </row>
        <row r="4402">
          <cell r="A4402" t="str">
            <v>4011445</v>
          </cell>
          <cell r="B4402" t="str">
            <v>Areia asfalto a quente - faixa B - areia extraída</v>
          </cell>
          <cell r="C4402" t="str">
            <v>t</v>
          </cell>
          <cell r="D4402">
            <v>113.34</v>
          </cell>
        </row>
        <row r="4403">
          <cell r="A4403" t="str">
            <v>4011448</v>
          </cell>
          <cell r="B4403" t="str">
            <v>Areia asfalto a quente com asfalto polímero - faixa A - areia comercial</v>
          </cell>
          <cell r="C4403" t="str">
            <v>t</v>
          </cell>
          <cell r="D4403">
            <v>185.77</v>
          </cell>
        </row>
        <row r="4404">
          <cell r="A4404" t="str">
            <v>4011447</v>
          </cell>
          <cell r="B4404" t="str">
            <v>Areia asfalto a quente com asfalto polímero - faixa A - areia extraída</v>
          </cell>
          <cell r="C4404" t="str">
            <v>t</v>
          </cell>
          <cell r="D4404">
            <v>114.03</v>
          </cell>
        </row>
        <row r="4405">
          <cell r="A4405" t="str">
            <v>4011450</v>
          </cell>
          <cell r="B4405" t="str">
            <v>Areia asfalto a quente com asfalto polímero - faixa B - areia comercial</v>
          </cell>
          <cell r="C4405" t="str">
            <v>t</v>
          </cell>
          <cell r="D4405">
            <v>190.45</v>
          </cell>
        </row>
        <row r="4406">
          <cell r="A4406" t="str">
            <v>4011449</v>
          </cell>
          <cell r="B4406" t="str">
            <v>Areia asfalto a quente com asfalto polímero - faixa B - areia extraída</v>
          </cell>
          <cell r="C4406" t="str">
            <v>t</v>
          </cell>
          <cell r="D4406">
            <v>119.99</v>
          </cell>
        </row>
        <row r="4407">
          <cell r="A4407" t="str">
            <v>4011452</v>
          </cell>
          <cell r="B4407" t="str">
            <v>Areia asfalto a quente com asfalto polímero - faixa C - areia comercial</v>
          </cell>
          <cell r="C4407" t="str">
            <v>t</v>
          </cell>
          <cell r="D4407">
            <v>193.48</v>
          </cell>
        </row>
        <row r="4408">
          <cell r="A4408" t="str">
            <v>4011451</v>
          </cell>
          <cell r="B4408" t="str">
            <v>Areia asfalto a quente com asfalto polímero - faixa C - areia extraída</v>
          </cell>
          <cell r="C4408" t="str">
            <v>t</v>
          </cell>
          <cell r="D4408">
            <v>123.93</v>
          </cell>
        </row>
        <row r="4409">
          <cell r="A4409" t="str">
            <v>4011219</v>
          </cell>
          <cell r="B4409" t="str">
            <v>Base de solo estabilizado granulometricamente sem mistura com material de jazida</v>
          </cell>
          <cell r="C4409" t="str">
            <v>m³</v>
          </cell>
          <cell r="D4409">
            <v>12.32</v>
          </cell>
        </row>
        <row r="4410">
          <cell r="A4410" t="str">
            <v>4011291</v>
          </cell>
          <cell r="B4410" t="str">
            <v>Base de solo melhorado com 3% de cimento e mistura em usina com material de jazida</v>
          </cell>
          <cell r="C4410" t="str">
            <v>m³</v>
          </cell>
          <cell r="D4410">
            <v>61.94</v>
          </cell>
        </row>
        <row r="4411">
          <cell r="A4411" t="str">
            <v>4011287</v>
          </cell>
          <cell r="B4411" t="str">
            <v>Base de solo melhorado com 3% de cimento e mistura na pista com material de jazida</v>
          </cell>
          <cell r="C4411" t="str">
            <v>m³</v>
          </cell>
          <cell r="D4411">
            <v>50.35</v>
          </cell>
        </row>
        <row r="4412">
          <cell r="A4412" t="str">
            <v>4011305</v>
          </cell>
          <cell r="B4412" t="str">
            <v>Base de solo-cal com 7% de cal e mistura na pista com material de jazida</v>
          </cell>
          <cell r="C4412" t="str">
            <v>m³</v>
          </cell>
          <cell r="D4412">
            <v>78.08</v>
          </cell>
        </row>
        <row r="4413">
          <cell r="A4413" t="str">
            <v>4011313</v>
          </cell>
          <cell r="B4413" t="str">
            <v>Base de solo-cimento com 7% de cimento e mistura em usina com material de jazida</v>
          </cell>
          <cell r="C4413" t="str">
            <v>m³</v>
          </cell>
          <cell r="D4413">
            <v>109.11</v>
          </cell>
        </row>
        <row r="4414">
          <cell r="A4414" t="str">
            <v>4011297</v>
          </cell>
          <cell r="B4414" t="str">
            <v>Base de solo-cimento com 7% de cimento e mistura na pista com material de jazida</v>
          </cell>
          <cell r="C4414" t="str">
            <v>m³</v>
          </cell>
          <cell r="D4414">
            <v>99</v>
          </cell>
        </row>
        <row r="4415">
          <cell r="A4415" t="str">
            <v>4011221</v>
          </cell>
          <cell r="B4415" t="str">
            <v>Base estabilizada granulometricamente com mistura de solos na pista com material de jazida</v>
          </cell>
          <cell r="C4415" t="str">
            <v>m³</v>
          </cell>
          <cell r="D4415">
            <v>13.14</v>
          </cell>
        </row>
        <row r="4416">
          <cell r="A4416" t="str">
            <v>4011226</v>
          </cell>
          <cell r="B4416" t="str">
            <v>Base estabilizada granulometricamente com mistura solo areia (70% - 30%) em usina com material de jazida e areia extraída</v>
          </cell>
          <cell r="C4416" t="str">
            <v>m³</v>
          </cell>
          <cell r="D4416">
            <v>31.58</v>
          </cell>
        </row>
        <row r="4417">
          <cell r="A4417" t="str">
            <v>4011240</v>
          </cell>
          <cell r="B4417" t="str">
            <v>Base estabilizada granulometricamente com mistura solo brita (70% - 30%) com 3% de cimento em usina com material de jazida e brita comercial</v>
          </cell>
          <cell r="C4417" t="str">
            <v>m³</v>
          </cell>
          <cell r="D4417">
            <v>124.07</v>
          </cell>
        </row>
        <row r="4418">
          <cell r="A4418" t="str">
            <v>4011239</v>
          </cell>
          <cell r="B4418" t="str">
            <v>Base estabilizada granulometricamente com mistura solo brita (70% - 30%) com 3% de cimento em usina com material de jazida e brita produzida</v>
          </cell>
          <cell r="C4418" t="str">
            <v>m³</v>
          </cell>
          <cell r="D4418">
            <v>84.99</v>
          </cell>
        </row>
        <row r="4419">
          <cell r="A4419" t="str">
            <v>4011268</v>
          </cell>
          <cell r="B4419" t="str">
            <v>Base estabilizada granulometricamente com mistura solo brita (70% - 30%) em usina com material de jazida e brita comercial</v>
          </cell>
          <cell r="C4419" t="str">
            <v>m³</v>
          </cell>
          <cell r="D4419">
            <v>89.53</v>
          </cell>
        </row>
        <row r="4420">
          <cell r="A4420" t="str">
            <v>4011267</v>
          </cell>
          <cell r="B4420" t="str">
            <v>Base estabilizada granulometricamente com mistura solo brita (70% - 30%) em usina com material de jazida e brita produzida</v>
          </cell>
          <cell r="C4420" t="str">
            <v>m³</v>
          </cell>
          <cell r="D4420">
            <v>49.24</v>
          </cell>
        </row>
        <row r="4421">
          <cell r="A4421" t="str">
            <v>4011256</v>
          </cell>
          <cell r="B4421" t="str">
            <v>Base estabilizada granulometricamente com mistura solo brita (70% - 30%) na pista com material de jazida e brita comercial</v>
          </cell>
          <cell r="C4421" t="str">
            <v>m³</v>
          </cell>
          <cell r="D4421">
            <v>75.98</v>
          </cell>
        </row>
        <row r="4422">
          <cell r="A4422" t="str">
            <v>4011255</v>
          </cell>
          <cell r="B4422" t="str">
            <v>Base estabilizada granulometricamente com mistura solo brita (70% - 30%) na pista com material de jazida e brita produzida</v>
          </cell>
          <cell r="C4422" t="str">
            <v>m³</v>
          </cell>
          <cell r="D4422">
            <v>35.69</v>
          </cell>
        </row>
        <row r="4423">
          <cell r="A4423" t="str">
            <v>4011276</v>
          </cell>
          <cell r="B4423" t="str">
            <v>Base ou sub-base de brita graduada com brita comercial</v>
          </cell>
          <cell r="C4423" t="str">
            <v>m³</v>
          </cell>
          <cell r="D4423">
            <v>241.19</v>
          </cell>
        </row>
        <row r="4424">
          <cell r="A4424" t="str">
            <v>4011275</v>
          </cell>
          <cell r="B4424" t="str">
            <v>Base ou sub-base de brita graduada com brita produzida</v>
          </cell>
          <cell r="C4424" t="str">
            <v>m³</v>
          </cell>
          <cell r="D4424">
            <v>110.59</v>
          </cell>
        </row>
        <row r="4425">
          <cell r="A4425" t="str">
            <v>4011549</v>
          </cell>
          <cell r="B4425" t="str">
            <v>Base ou sub-base de brita graduada executada com vibroacabadora - brita comercial</v>
          </cell>
          <cell r="C4425" t="str">
            <v>m³</v>
          </cell>
          <cell r="D4425">
            <v>241.81</v>
          </cell>
        </row>
        <row r="4426">
          <cell r="A4426" t="str">
            <v>4011548</v>
          </cell>
          <cell r="B4426" t="str">
            <v>Base ou sub-base de brita graduada executada com vibroacabadora - brita produzida</v>
          </cell>
          <cell r="C4426" t="str">
            <v>m³</v>
          </cell>
          <cell r="D4426">
            <v>111.21</v>
          </cell>
        </row>
        <row r="4427">
          <cell r="A4427" t="str">
            <v>4011278</v>
          </cell>
          <cell r="B4427" t="str">
            <v>Base ou sub-base de brita graduada tratada com cimento com brita comercial</v>
          </cell>
          <cell r="C4427" t="str">
            <v>m³</v>
          </cell>
          <cell r="D4427">
            <v>289.77999999999997</v>
          </cell>
        </row>
        <row r="4428">
          <cell r="A4428" t="str">
            <v>4011277</v>
          </cell>
          <cell r="B4428" t="str">
            <v>Base ou sub-base de brita graduada tratada com cimento com brita produzida</v>
          </cell>
          <cell r="C4428" t="str">
            <v>m³</v>
          </cell>
          <cell r="D4428">
            <v>157.68</v>
          </cell>
        </row>
        <row r="4429">
          <cell r="A4429" t="str">
            <v>4011561</v>
          </cell>
          <cell r="B4429" t="str">
            <v>Base ou sub-base de brita graduada tratada com cimento executada com vibroacabadora - brita comercial</v>
          </cell>
          <cell r="C4429" t="str">
            <v>m³</v>
          </cell>
          <cell r="D4429">
            <v>290.39999999999998</v>
          </cell>
        </row>
        <row r="4430">
          <cell r="A4430" t="str">
            <v>4011560</v>
          </cell>
          <cell r="B4430" t="str">
            <v>Base ou sub-base de brita graduada tratada com cimento executada com vibroacabadora - brita produzida</v>
          </cell>
          <cell r="C4430" t="str">
            <v>m³</v>
          </cell>
          <cell r="D4430">
            <v>158.30000000000001</v>
          </cell>
        </row>
        <row r="4431">
          <cell r="A4431" t="str">
            <v>4011282</v>
          </cell>
          <cell r="B4431" t="str">
            <v>Base ou sub-base de macadame hidráulico com brita comercial</v>
          </cell>
          <cell r="C4431" t="str">
            <v>m³</v>
          </cell>
          <cell r="D4431">
            <v>207.76</v>
          </cell>
        </row>
        <row r="4432">
          <cell r="A4432" t="str">
            <v>4011281</v>
          </cell>
          <cell r="B4432" t="str">
            <v>Base ou sub-base de macadame hidráulico com brita produzida</v>
          </cell>
          <cell r="C4432" t="str">
            <v>m³</v>
          </cell>
          <cell r="D4432">
            <v>95.77</v>
          </cell>
        </row>
        <row r="4433">
          <cell r="A4433" t="str">
            <v>4011279</v>
          </cell>
          <cell r="B4433" t="str">
            <v>Base ou sub-base de macadame seco com brita comercial</v>
          </cell>
          <cell r="C4433" t="str">
            <v>m³</v>
          </cell>
          <cell r="D4433">
            <v>202.07</v>
          </cell>
        </row>
        <row r="4434">
          <cell r="A4434" t="str">
            <v>4011280</v>
          </cell>
          <cell r="B4434" t="str">
            <v>Base ou sub-base de macadame seco com brita produzida</v>
          </cell>
          <cell r="C4434" t="str">
            <v>m³</v>
          </cell>
          <cell r="D4434">
            <v>90.07</v>
          </cell>
        </row>
        <row r="4435">
          <cell r="A4435" t="str">
            <v>4011327</v>
          </cell>
          <cell r="B4435" t="str">
            <v>Base ou sub-base estabilizada granulometricamente com mistura solo escória de aciaria (50%-50%) em usina com material de jazida</v>
          </cell>
          <cell r="C4435" t="str">
            <v>m³</v>
          </cell>
          <cell r="D4435">
            <v>38.36</v>
          </cell>
        </row>
        <row r="4436">
          <cell r="A4436" t="str">
            <v>4011325</v>
          </cell>
          <cell r="B4436" t="str">
            <v>Base ou sub-base estabilizada granulometricamente com mistura solo escória de aciaria (50%-50%) na pista com material de jazida</v>
          </cell>
          <cell r="C4436" t="str">
            <v>m³</v>
          </cell>
          <cell r="D4436">
            <v>22.99</v>
          </cell>
        </row>
        <row r="4437">
          <cell r="A4437" t="str">
            <v>4011454</v>
          </cell>
          <cell r="B4437" t="str">
            <v>Concreto asfáltico - faixa A - areia e brita comerciais</v>
          </cell>
          <cell r="C4437" t="str">
            <v>t</v>
          </cell>
          <cell r="D4437">
            <v>201.49</v>
          </cell>
        </row>
        <row r="4438">
          <cell r="A4438" t="str">
            <v>4011453</v>
          </cell>
          <cell r="B4438" t="str">
            <v>Concreto asfáltico - faixa A - areia extraída e brita produzida</v>
          </cell>
          <cell r="C4438" t="str">
            <v>t</v>
          </cell>
          <cell r="D4438">
            <v>135.06</v>
          </cell>
        </row>
        <row r="4439">
          <cell r="A4439" t="str">
            <v>4011455</v>
          </cell>
          <cell r="B4439" t="str">
            <v>Concreto asfáltico - faixa A - massa comercial</v>
          </cell>
          <cell r="C4439" t="str">
            <v>t</v>
          </cell>
          <cell r="D4439">
            <v>17.98</v>
          </cell>
        </row>
        <row r="4440">
          <cell r="A4440" t="str">
            <v>4011459</v>
          </cell>
          <cell r="B4440" t="str">
            <v>Concreto asfáltico - faixa B - areia e brita comerciais</v>
          </cell>
          <cell r="C4440" t="str">
            <v>t</v>
          </cell>
          <cell r="D4440">
            <v>204.55</v>
          </cell>
        </row>
        <row r="4441">
          <cell r="A4441" t="str">
            <v>4011458</v>
          </cell>
          <cell r="B4441" t="str">
            <v>Concreto asfáltico - faixa B - areia extraída e brita produzida</v>
          </cell>
          <cell r="C4441" t="str">
            <v>t</v>
          </cell>
          <cell r="D4441">
            <v>137.1</v>
          </cell>
        </row>
        <row r="4442">
          <cell r="A4442" t="str">
            <v>4011463</v>
          </cell>
          <cell r="B4442" t="str">
            <v>Concreto asfáltico - faixa C - areia e brita comerciais</v>
          </cell>
          <cell r="C4442" t="str">
            <v>t</v>
          </cell>
          <cell r="D4442">
            <v>203.76</v>
          </cell>
        </row>
        <row r="4443">
          <cell r="A4443" t="str">
            <v>4011462</v>
          </cell>
          <cell r="B4443" t="str">
            <v>Concreto asfáltico - faixa C - areia extraída e brita produzida</v>
          </cell>
          <cell r="C4443" t="str">
            <v>t</v>
          </cell>
          <cell r="D4443">
            <v>134.94999999999999</v>
          </cell>
        </row>
        <row r="4444">
          <cell r="A4444" t="str">
            <v>4011464</v>
          </cell>
          <cell r="B4444" t="str">
            <v>Concreto asfáltico - faixa C - massa comercial</v>
          </cell>
          <cell r="C4444" t="str">
            <v>t</v>
          </cell>
          <cell r="D4444">
            <v>17.98</v>
          </cell>
        </row>
        <row r="4445">
          <cell r="A4445" t="str">
            <v>4011457</v>
          </cell>
          <cell r="B4445" t="str">
            <v>Concreto asfáltico com asfalto polímero - faixa A - areia e brita comerciais</v>
          </cell>
          <cell r="C4445" t="str">
            <v>t</v>
          </cell>
          <cell r="D4445">
            <v>204.84</v>
          </cell>
        </row>
        <row r="4446">
          <cell r="A4446" t="str">
            <v>4011456</v>
          </cell>
          <cell r="B4446" t="str">
            <v>Concreto asfáltico com asfalto polímero - faixa A - areia extraída e brita produzida</v>
          </cell>
          <cell r="C4446" t="str">
            <v>t</v>
          </cell>
          <cell r="D4446">
            <v>135.28</v>
          </cell>
        </row>
        <row r="4447">
          <cell r="A4447" t="str">
            <v>4011461</v>
          </cell>
          <cell r="B4447" t="str">
            <v>Concreto asfáltico com asfalto polímero - faixa B - areia e brita comerciais</v>
          </cell>
          <cell r="C4447" t="str">
            <v>t</v>
          </cell>
          <cell r="D4447">
            <v>205.11</v>
          </cell>
        </row>
        <row r="4448">
          <cell r="A4448" t="str">
            <v>4011460</v>
          </cell>
          <cell r="B4448" t="str">
            <v>Concreto asfáltico com asfalto polímero - faixa B - areia extraída e brita produzida</v>
          </cell>
          <cell r="C4448" t="str">
            <v>t</v>
          </cell>
          <cell r="D4448">
            <v>137.34</v>
          </cell>
        </row>
        <row r="4449">
          <cell r="A4449" t="str">
            <v>4011466</v>
          </cell>
          <cell r="B4449" t="str">
            <v>Concreto asfáltico com asfalto polímero - faixa C - areia e brita comerciais</v>
          </cell>
          <cell r="C4449" t="str">
            <v>t</v>
          </cell>
          <cell r="D4449">
            <v>206.72</v>
          </cell>
        </row>
        <row r="4450">
          <cell r="A4450" t="str">
            <v>4011465</v>
          </cell>
          <cell r="B4450" t="str">
            <v>Concreto asfáltico com asfalto polímero - faixa C - areia extraída e brita produzida</v>
          </cell>
          <cell r="C4450" t="str">
            <v>t</v>
          </cell>
          <cell r="D4450">
            <v>138.62</v>
          </cell>
        </row>
        <row r="4451">
          <cell r="A4451" t="str">
            <v>4011469</v>
          </cell>
          <cell r="B4451" t="str">
            <v>Concreto asfáltico com borracha - faixa A - brita comercial</v>
          </cell>
          <cell r="C4451" t="str">
            <v>t</v>
          </cell>
          <cell r="D4451">
            <v>240.46</v>
          </cell>
        </row>
        <row r="4452">
          <cell r="A4452" t="str">
            <v>4011473</v>
          </cell>
          <cell r="B4452" t="str">
            <v>Concreto asfáltico com borracha - faixa A - brita produzida</v>
          </cell>
          <cell r="C4452" t="str">
            <v>t</v>
          </cell>
          <cell r="D4452">
            <v>188.06</v>
          </cell>
        </row>
        <row r="4453">
          <cell r="A4453" t="str">
            <v>4011470</v>
          </cell>
          <cell r="B4453" t="str">
            <v>Concreto asfáltico com borracha - faixa B - brita comercial</v>
          </cell>
          <cell r="C4453" t="str">
            <v>t</v>
          </cell>
          <cell r="D4453">
            <v>242.75</v>
          </cell>
        </row>
        <row r="4454">
          <cell r="A4454" t="str">
            <v>4011474</v>
          </cell>
          <cell r="B4454" t="str">
            <v>Concreto asfáltico com borracha - faixa B - brita produzida</v>
          </cell>
          <cell r="C4454" t="str">
            <v>t</v>
          </cell>
          <cell r="D4454">
            <v>191.57</v>
          </cell>
        </row>
        <row r="4455">
          <cell r="A4455" t="str">
            <v>4011471</v>
          </cell>
          <cell r="B4455" t="str">
            <v>Concreto asfáltico com borracha - faixa C - brita comercial</v>
          </cell>
          <cell r="C4455" t="str">
            <v>t</v>
          </cell>
          <cell r="D4455">
            <v>240.51</v>
          </cell>
        </row>
        <row r="4456">
          <cell r="A4456" t="str">
            <v>4011475</v>
          </cell>
          <cell r="B4456" t="str">
            <v>Concreto asfáltico com borracha - faixa C - brita produzida</v>
          </cell>
          <cell r="C4456" t="str">
            <v>t</v>
          </cell>
          <cell r="D4456">
            <v>193.31</v>
          </cell>
        </row>
        <row r="4457">
          <cell r="A4457" t="str">
            <v>4011472</v>
          </cell>
          <cell r="B4457" t="str">
            <v>Concreto asfáltico com borracha - faixa GAP GRADED - brita comercial</v>
          </cell>
          <cell r="C4457" t="str">
            <v>t</v>
          </cell>
          <cell r="D4457">
            <v>245.58</v>
          </cell>
        </row>
        <row r="4458">
          <cell r="A4458" t="str">
            <v>4011476</v>
          </cell>
          <cell r="B4458" t="str">
            <v>Concreto asfáltico com borracha - faixa GAP GRADED - brita produzida</v>
          </cell>
          <cell r="C4458" t="str">
            <v>t</v>
          </cell>
          <cell r="D4458">
            <v>187.95</v>
          </cell>
        </row>
        <row r="4459">
          <cell r="A4459" t="str">
            <v>4011478</v>
          </cell>
          <cell r="B4459" t="str">
            <v>Concreto asfáltico reciclado em usina com adição de asfalto - brita comercial</v>
          </cell>
          <cell r="C4459" t="str">
            <v>t</v>
          </cell>
          <cell r="D4459">
            <v>181.19</v>
          </cell>
        </row>
        <row r="4460">
          <cell r="A4460" t="str">
            <v>4011477</v>
          </cell>
          <cell r="B4460" t="str">
            <v>Concreto asfáltico reciclado em usina com adição de asfalto - brita produzida</v>
          </cell>
          <cell r="C4460" t="str">
            <v>t</v>
          </cell>
          <cell r="D4460">
            <v>142.18</v>
          </cell>
        </row>
        <row r="4461">
          <cell r="A4461" t="str">
            <v>4011539</v>
          </cell>
          <cell r="B4461" t="str">
            <v>Cura com pintura asfáltica para camadas granulares com adição de cimento</v>
          </cell>
          <cell r="C4461" t="str">
            <v>m²</v>
          </cell>
          <cell r="D4461">
            <v>0.21</v>
          </cell>
        </row>
        <row r="4462">
          <cell r="A4462" t="str">
            <v>4011538</v>
          </cell>
          <cell r="B4462" t="str">
            <v>Cura com pintura asfáltica para pavimento de concreto compactado com rolo</v>
          </cell>
          <cell r="C4462" t="str">
            <v>m²</v>
          </cell>
          <cell r="D4462">
            <v>0.31</v>
          </cell>
        </row>
        <row r="4463">
          <cell r="A4463" t="str">
            <v>4016096</v>
          </cell>
          <cell r="B4463" t="str">
            <v>Escavação e carga de material de jazida com escavadeira hidráulica de 1,56 m³</v>
          </cell>
          <cell r="C4463" t="str">
            <v>m³</v>
          </cell>
          <cell r="D4463">
            <v>1.36</v>
          </cell>
        </row>
        <row r="4464">
          <cell r="A4464" t="str">
            <v>4016008</v>
          </cell>
          <cell r="B4464" t="str">
            <v>Escavação e carga de material de jazida com trator de 127 kW e carregadeira de 3,4 m³</v>
          </cell>
          <cell r="C4464" t="str">
            <v>m³</v>
          </cell>
          <cell r="D4464">
            <v>4.3899999999999997</v>
          </cell>
        </row>
        <row r="4465">
          <cell r="A4465" t="str">
            <v>4016007</v>
          </cell>
          <cell r="B4465" t="str">
            <v>Escavação e carga de material de jazida com trator de 97 kW e carregadeira de 1,72 m³</v>
          </cell>
          <cell r="C4465" t="str">
            <v>m³</v>
          </cell>
          <cell r="D4465">
            <v>5.01</v>
          </cell>
        </row>
        <row r="4466">
          <cell r="A4466" t="str">
            <v>4015612</v>
          </cell>
          <cell r="B4466" t="str">
            <v>Execução de revestimento primário com material de jazida</v>
          </cell>
          <cell r="C4466" t="str">
            <v>m³</v>
          </cell>
          <cell r="D4466">
            <v>12.13</v>
          </cell>
        </row>
        <row r="4467">
          <cell r="A4467" t="str">
            <v>4011562</v>
          </cell>
          <cell r="B4467" t="str">
            <v>Geogrelha bidirecional com resistência à tração de 30 kN/m - deformação &lt; 5% - malha de 36 x 34 mm - para reforço de base granular</v>
          </cell>
          <cell r="C4467" t="str">
            <v>m²</v>
          </cell>
          <cell r="D4467">
            <v>36.65</v>
          </cell>
        </row>
        <row r="4468">
          <cell r="A4468" t="str">
            <v>4011351</v>
          </cell>
          <cell r="B4468" t="str">
            <v>Imprimação com asfalto diluído</v>
          </cell>
          <cell r="C4468" t="str">
            <v>m²</v>
          </cell>
          <cell r="D4468">
            <v>0.37</v>
          </cell>
        </row>
        <row r="4469">
          <cell r="A4469" t="str">
            <v>4011352</v>
          </cell>
          <cell r="B4469" t="str">
            <v>Imprimação com emulsão asfáltica</v>
          </cell>
          <cell r="C4469" t="str">
            <v>m²</v>
          </cell>
          <cell r="D4469">
            <v>0.4</v>
          </cell>
        </row>
        <row r="4470">
          <cell r="A4470" t="str">
            <v>4011402</v>
          </cell>
          <cell r="B4470" t="str">
            <v>Lama asfáltica - faixa I - areia e brita comerciais</v>
          </cell>
          <cell r="C4470" t="str">
            <v>m²</v>
          </cell>
          <cell r="D4470">
            <v>0.85</v>
          </cell>
        </row>
        <row r="4471">
          <cell r="A4471" t="str">
            <v>4011401</v>
          </cell>
          <cell r="B4471" t="str">
            <v>Lama asfáltica - faixa I - areia extraída e brita produzida</v>
          </cell>
          <cell r="C4471" t="str">
            <v>m²</v>
          </cell>
          <cell r="D4471">
            <v>0.59</v>
          </cell>
        </row>
        <row r="4472">
          <cell r="A4472" t="str">
            <v>4011404</v>
          </cell>
          <cell r="B4472" t="str">
            <v>Lama asfáltica - faixa II - areia e brita comerciais</v>
          </cell>
          <cell r="C4472" t="str">
            <v>m²</v>
          </cell>
          <cell r="D4472">
            <v>0.6</v>
          </cell>
        </row>
        <row r="4473">
          <cell r="A4473" t="str">
            <v>4011403</v>
          </cell>
          <cell r="B4473" t="str">
            <v>Lama asfáltica - faixa II - areia extraída e brita produzida</v>
          </cell>
          <cell r="C4473" t="str">
            <v>m²</v>
          </cell>
          <cell r="D4473">
            <v>0.41</v>
          </cell>
        </row>
        <row r="4474">
          <cell r="A4474" t="str">
            <v>4011406</v>
          </cell>
          <cell r="B4474" t="str">
            <v>Lama asfáltica - faixa III - areia e brita comerciais</v>
          </cell>
          <cell r="C4474" t="str">
            <v>m²</v>
          </cell>
          <cell r="D4474">
            <v>1.1100000000000001</v>
          </cell>
        </row>
        <row r="4475">
          <cell r="A4475" t="str">
            <v>4011405</v>
          </cell>
          <cell r="B4475" t="str">
            <v>Lama asfáltica - faixa III - areia extraída e brita produzida</v>
          </cell>
          <cell r="C4475" t="str">
            <v>m²</v>
          </cell>
          <cell r="D4475">
            <v>0.77</v>
          </cell>
        </row>
        <row r="4476">
          <cell r="A4476" t="str">
            <v>4011392</v>
          </cell>
          <cell r="B4476" t="str">
            <v>Macadame betuminoso por penetração - faixa A - brita comercial</v>
          </cell>
          <cell r="C4476" t="str">
            <v>m³</v>
          </cell>
          <cell r="D4476">
            <v>240.78</v>
          </cell>
        </row>
        <row r="4477">
          <cell r="A4477" t="str">
            <v>4011391</v>
          </cell>
          <cell r="B4477" t="str">
            <v>Macadame betuminoso por penetração - faixa A - brita produzida</v>
          </cell>
          <cell r="C4477" t="str">
            <v>m³</v>
          </cell>
          <cell r="D4477">
            <v>126.67</v>
          </cell>
        </row>
        <row r="4478">
          <cell r="A4478" t="str">
            <v>4011394</v>
          </cell>
          <cell r="B4478" t="str">
            <v>Macadame betuminoso por penetração - faixa B - brita comercial</v>
          </cell>
          <cell r="C4478" t="str">
            <v>m³</v>
          </cell>
          <cell r="D4478">
            <v>241.42</v>
          </cell>
        </row>
        <row r="4479">
          <cell r="A4479" t="str">
            <v>4011393</v>
          </cell>
          <cell r="B4479" t="str">
            <v>Macadame betuminoso por penetração - faixa B - brita produzida</v>
          </cell>
          <cell r="C4479" t="str">
            <v>m³</v>
          </cell>
          <cell r="D4479">
            <v>127.28</v>
          </cell>
        </row>
        <row r="4480">
          <cell r="A4480" t="str">
            <v>4011396</v>
          </cell>
          <cell r="B4480" t="str">
            <v>Macadame betuminoso por penetração - faixa C - brita comercial</v>
          </cell>
          <cell r="C4480" t="str">
            <v>m³</v>
          </cell>
          <cell r="D4480">
            <v>248.53</v>
          </cell>
        </row>
        <row r="4481">
          <cell r="A4481" t="str">
            <v>4011395</v>
          </cell>
          <cell r="B4481" t="str">
            <v>Macadame betuminoso por penetração - faixa C - brita produzida</v>
          </cell>
          <cell r="C4481" t="str">
            <v>m³</v>
          </cell>
          <cell r="D4481">
            <v>127.98</v>
          </cell>
        </row>
        <row r="4482">
          <cell r="A4482" t="str">
            <v>4011398</v>
          </cell>
          <cell r="B4482" t="str">
            <v>Macadame betuminoso por penetração - faixa D - brita comercial</v>
          </cell>
          <cell r="C4482" t="str">
            <v>m³</v>
          </cell>
          <cell r="D4482">
            <v>252.34</v>
          </cell>
        </row>
        <row r="4483">
          <cell r="A4483" t="str">
            <v>4011397</v>
          </cell>
          <cell r="B4483" t="str">
            <v>Macadame betuminoso por penetração - faixa D - brita produzida</v>
          </cell>
          <cell r="C4483" t="str">
            <v>m³</v>
          </cell>
          <cell r="D4483">
            <v>128.25</v>
          </cell>
        </row>
        <row r="4484">
          <cell r="A4484" t="str">
            <v>4011400</v>
          </cell>
          <cell r="B4484" t="str">
            <v>Macadame betuminoso por penetração com asfalto com polímero - faixa A - brita comercial</v>
          </cell>
          <cell r="C4484" t="str">
            <v>m³</v>
          </cell>
          <cell r="D4484">
            <v>255.78</v>
          </cell>
        </row>
        <row r="4485">
          <cell r="A4485" t="str">
            <v>4011399</v>
          </cell>
          <cell r="B4485" t="str">
            <v>Macadame betuminoso por penetração com asfalto com polímero - faixa A - brita produzida</v>
          </cell>
          <cell r="C4485" t="str">
            <v>m³</v>
          </cell>
          <cell r="D4485">
            <v>145.91999999999999</v>
          </cell>
        </row>
        <row r="4486">
          <cell r="A4486" t="str">
            <v>4011490</v>
          </cell>
          <cell r="B4486" t="str">
            <v>Manta sintética para recapeamento asfáltico com geotêxtil RT - 09 - fornecimento e aplicação</v>
          </cell>
          <cell r="C4486" t="str">
            <v>m²</v>
          </cell>
          <cell r="D4486">
            <v>5.38</v>
          </cell>
        </row>
        <row r="4487">
          <cell r="A4487" t="str">
            <v>4011536</v>
          </cell>
          <cell r="B4487" t="str">
            <v>Membrana plástica isolante e impermeabilizante com espessura de 0,2 mm - fornecimento e instalação</v>
          </cell>
          <cell r="C4487" t="str">
            <v>m²</v>
          </cell>
          <cell r="D4487">
            <v>1.77</v>
          </cell>
        </row>
        <row r="4488">
          <cell r="A4488" t="str">
            <v>4011415</v>
          </cell>
          <cell r="B4488" t="str">
            <v>Micro pré-misturado a quente com asfalto polímero - brita comercial</v>
          </cell>
          <cell r="C4488" t="str">
            <v>t</v>
          </cell>
          <cell r="D4488">
            <v>181.65</v>
          </cell>
        </row>
        <row r="4489">
          <cell r="A4489" t="str">
            <v>4011416</v>
          </cell>
          <cell r="B4489" t="str">
            <v>Micro pré-misturado a quente com asfalto polímero - brita produzida</v>
          </cell>
          <cell r="C4489" t="str">
            <v>t</v>
          </cell>
          <cell r="D4489">
            <v>138.93</v>
          </cell>
        </row>
        <row r="4490">
          <cell r="A4490" t="str">
            <v>4011408</v>
          </cell>
          <cell r="B4490" t="str">
            <v>Microrrevestimento a frio com emulsão modificada com polímero de 0,8 cm - faixa II - brita comercial</v>
          </cell>
          <cell r="C4490" t="str">
            <v>m²</v>
          </cell>
          <cell r="D4490">
            <v>2.27</v>
          </cell>
        </row>
        <row r="4491">
          <cell r="A4491" t="str">
            <v>4011407</v>
          </cell>
          <cell r="B4491" t="str">
            <v>Microrrevestimento a frio com emulsão modificada com polímero de 0,8 cm - faixa II - brita produzida</v>
          </cell>
          <cell r="C4491" t="str">
            <v>m²</v>
          </cell>
          <cell r="D4491">
            <v>1.75</v>
          </cell>
        </row>
        <row r="4492">
          <cell r="A4492" t="str">
            <v>4011410</v>
          </cell>
          <cell r="B4492" t="str">
            <v>Microrrevestimento a frio com emulsão modificada com polímero de 1,5 cm - faixa III - brita comercial</v>
          </cell>
          <cell r="C4492" t="str">
            <v>m²</v>
          </cell>
          <cell r="D4492">
            <v>4.4400000000000004</v>
          </cell>
        </row>
        <row r="4493">
          <cell r="A4493" t="str">
            <v>4011409</v>
          </cell>
          <cell r="B4493" t="str">
            <v>Microrrevestimento a frio com emulsão modificada com polímero de 1,5 cm - faixa III - brita produzida</v>
          </cell>
          <cell r="C4493" t="str">
            <v>m²</v>
          </cell>
          <cell r="D4493">
            <v>3.42</v>
          </cell>
        </row>
        <row r="4494">
          <cell r="A4494" t="str">
            <v>4011412</v>
          </cell>
          <cell r="B4494" t="str">
            <v>Microrrevestimento a frio com emulsão modificada com polímero de 2,0 cm - faixa III - brita comercial</v>
          </cell>
          <cell r="C4494" t="str">
            <v>m²</v>
          </cell>
          <cell r="D4494">
            <v>5.91</v>
          </cell>
        </row>
        <row r="4495">
          <cell r="A4495" t="str">
            <v>4011411</v>
          </cell>
          <cell r="B4495" t="str">
            <v>Microrrevestimento a frio com emulsão modificada com polímero de 2,0 cm - faixa III - brita produzida</v>
          </cell>
          <cell r="C4495" t="str">
            <v>m²</v>
          </cell>
          <cell r="D4495">
            <v>4.55</v>
          </cell>
        </row>
        <row r="4496">
          <cell r="A4496" t="str">
            <v>4011520</v>
          </cell>
          <cell r="B4496" t="str">
            <v>Pavimento de concreto com equipamento de pequeno porte - areia e brita comerciais</v>
          </cell>
          <cell r="C4496" t="str">
            <v>m³</v>
          </cell>
          <cell r="D4496">
            <v>541.32000000000005</v>
          </cell>
        </row>
        <row r="4497">
          <cell r="A4497" t="str">
            <v>4011507</v>
          </cell>
          <cell r="B4497" t="str">
            <v>Pavimento de concreto com equipamento de pequeno porte - areia extraída e brita produzida</v>
          </cell>
          <cell r="C4497" t="str">
            <v>m³</v>
          </cell>
          <cell r="D4497">
            <v>400.14</v>
          </cell>
        </row>
        <row r="4498">
          <cell r="A4498" t="str">
            <v>4011535</v>
          </cell>
          <cell r="B4498" t="str">
            <v>Pavimento de concreto com equipamento fôrma-trilho - areia e brita comerciais</v>
          </cell>
          <cell r="C4498" t="str">
            <v>m³</v>
          </cell>
          <cell r="D4498">
            <v>427.67</v>
          </cell>
        </row>
        <row r="4499">
          <cell r="A4499" t="str">
            <v>4011534</v>
          </cell>
          <cell r="B4499" t="str">
            <v>Pavimento de concreto com equipamento fôrma-trilho - areia extraída e brita produzida</v>
          </cell>
          <cell r="C4499" t="str">
            <v>m³</v>
          </cell>
          <cell r="D4499">
            <v>298.37</v>
          </cell>
        </row>
        <row r="4500">
          <cell r="A4500" t="str">
            <v>4011533</v>
          </cell>
          <cell r="B4500" t="str">
            <v>Pavimento de concreto com fôrmas deslizantes - areia e brita comerciais</v>
          </cell>
          <cell r="C4500" t="str">
            <v>m³</v>
          </cell>
          <cell r="D4500">
            <v>437.38</v>
          </cell>
        </row>
        <row r="4501">
          <cell r="A4501" t="str">
            <v>4011532</v>
          </cell>
          <cell r="B4501" t="str">
            <v>Pavimento de concreto com fôrmas deslizantes - areia extraída e brita produzida</v>
          </cell>
          <cell r="C4501" t="str">
            <v>m³</v>
          </cell>
          <cell r="D4501">
            <v>308.08</v>
          </cell>
        </row>
        <row r="4502">
          <cell r="A4502" t="str">
            <v>4011492</v>
          </cell>
          <cell r="B4502" t="str">
            <v>Pavimento de concreto compactado com rolo - brita comercial</v>
          </cell>
          <cell r="C4502" t="str">
            <v>m³</v>
          </cell>
          <cell r="D4502">
            <v>347.24</v>
          </cell>
        </row>
        <row r="4503">
          <cell r="A4503" t="str">
            <v>4011491</v>
          </cell>
          <cell r="B4503" t="str">
            <v>Pavimento de concreto compactado com rolo - brita produzida</v>
          </cell>
          <cell r="C4503" t="str">
            <v>m³</v>
          </cell>
          <cell r="D4503">
            <v>226.38</v>
          </cell>
        </row>
        <row r="4504">
          <cell r="A4504" t="str">
            <v>4011353</v>
          </cell>
          <cell r="B4504" t="str">
            <v>Pintura de ligação</v>
          </cell>
          <cell r="C4504" t="str">
            <v>m²</v>
          </cell>
          <cell r="D4504">
            <v>0.28000000000000003</v>
          </cell>
        </row>
        <row r="4505">
          <cell r="A4505" t="str">
            <v>4011354</v>
          </cell>
          <cell r="B4505" t="str">
            <v>Pintura de ligação - emulsão com polímero</v>
          </cell>
          <cell r="C4505" t="str">
            <v>m²</v>
          </cell>
          <cell r="D4505">
            <v>0.28000000000000003</v>
          </cell>
        </row>
        <row r="4506">
          <cell r="A4506" t="str">
            <v>4011418</v>
          </cell>
          <cell r="B4506" t="str">
            <v>Pré-misturado a frio - faixa A - areia e brita comerciais</v>
          </cell>
          <cell r="C4506" t="str">
            <v>m³</v>
          </cell>
          <cell r="D4506">
            <v>343.13</v>
          </cell>
        </row>
        <row r="4507">
          <cell r="A4507" t="str">
            <v>4011417</v>
          </cell>
          <cell r="B4507" t="str">
            <v>Pré-misturado a frio - faixa A - areia extraída e brita produzida</v>
          </cell>
          <cell r="C4507" t="str">
            <v>m³</v>
          </cell>
          <cell r="D4507">
            <v>184.34</v>
          </cell>
        </row>
        <row r="4508">
          <cell r="A4508" t="str">
            <v>4011420</v>
          </cell>
          <cell r="B4508" t="str">
            <v>Pré-misturado a frio - faixa B - areia e brita comerciais</v>
          </cell>
          <cell r="C4508" t="str">
            <v>m³</v>
          </cell>
          <cell r="D4508">
            <v>350.11</v>
          </cell>
        </row>
        <row r="4509">
          <cell r="A4509" t="str">
            <v>4011419</v>
          </cell>
          <cell r="B4509" t="str">
            <v>Pré-misturado a frio - faixa B - areia extraída e brita produzida</v>
          </cell>
          <cell r="C4509" t="str">
            <v>m³</v>
          </cell>
          <cell r="D4509">
            <v>181.15</v>
          </cell>
        </row>
        <row r="4510">
          <cell r="A4510" t="str">
            <v>4011422</v>
          </cell>
          <cell r="B4510" t="str">
            <v>Pré-misturado a frio - faixa C - areia e brita comerciais</v>
          </cell>
          <cell r="C4510" t="str">
            <v>m³</v>
          </cell>
          <cell r="D4510">
            <v>352.59</v>
          </cell>
        </row>
        <row r="4511">
          <cell r="A4511" t="str">
            <v>4011421</v>
          </cell>
          <cell r="B4511" t="str">
            <v>Pré-misturado a frio - faixa C - areia extraída e brita produzida</v>
          </cell>
          <cell r="C4511" t="str">
            <v>m³</v>
          </cell>
          <cell r="D4511">
            <v>193.64</v>
          </cell>
        </row>
        <row r="4512">
          <cell r="A4512" t="str">
            <v>4011424</v>
          </cell>
          <cell r="B4512" t="str">
            <v>Pré-misturado a frio - faixa D - areia e brita comerciais</v>
          </cell>
          <cell r="C4512" t="str">
            <v>m³</v>
          </cell>
          <cell r="D4512">
            <v>360.53</v>
          </cell>
        </row>
        <row r="4513">
          <cell r="A4513" t="str">
            <v>4011423</v>
          </cell>
          <cell r="B4513" t="str">
            <v>Pré-misturado a frio - faixa D - areia extraída e brita produzida</v>
          </cell>
          <cell r="C4513" t="str">
            <v>m³</v>
          </cell>
          <cell r="D4513">
            <v>190.45</v>
          </cell>
        </row>
        <row r="4514">
          <cell r="A4514" t="str">
            <v>4011426</v>
          </cell>
          <cell r="B4514" t="str">
            <v>Pré-misturado a frio com emulsão asfáltica com polímero - faixa A - areia e brita comerciais</v>
          </cell>
          <cell r="C4514" t="str">
            <v>m³</v>
          </cell>
          <cell r="D4514">
            <v>343.13</v>
          </cell>
        </row>
        <row r="4515">
          <cell r="A4515" t="str">
            <v>4011425</v>
          </cell>
          <cell r="B4515" t="str">
            <v>Pré-misturado a frio com emulsão asfáltica com polímero - faixa A - areia extraída e brita produzida</v>
          </cell>
          <cell r="C4515" t="str">
            <v>m³</v>
          </cell>
          <cell r="D4515">
            <v>184.34</v>
          </cell>
        </row>
        <row r="4516">
          <cell r="A4516" t="str">
            <v>4011428</v>
          </cell>
          <cell r="B4516" t="str">
            <v>Pré-misturado a frio com emulsão asfáltica com polímero - faixa B - areia e brita comerciais</v>
          </cell>
          <cell r="C4516" t="str">
            <v>m³</v>
          </cell>
          <cell r="D4516">
            <v>350.11</v>
          </cell>
        </row>
        <row r="4517">
          <cell r="A4517" t="str">
            <v>4011427</v>
          </cell>
          <cell r="B4517" t="str">
            <v>Pré-misturado a frio com emulsão asfáltica com polímero - faixa B - areia extraída e brita produzida</v>
          </cell>
          <cell r="C4517" t="str">
            <v>m³</v>
          </cell>
          <cell r="D4517">
            <v>181.15</v>
          </cell>
        </row>
        <row r="4518">
          <cell r="A4518" t="str">
            <v>4011430</v>
          </cell>
          <cell r="B4518" t="str">
            <v>Pré-misturado a frio com emulsão asfáltica com polímero - faixa C - areia e brita comerciais</v>
          </cell>
          <cell r="C4518" t="str">
            <v>m³</v>
          </cell>
          <cell r="D4518">
            <v>351.32</v>
          </cell>
        </row>
        <row r="4519">
          <cell r="A4519" t="str">
            <v>4011429</v>
          </cell>
          <cell r="B4519" t="str">
            <v>Pré-misturado a frio com emulsão asfáltica com polímero - faixa C - areia extraída e brita produzida</v>
          </cell>
          <cell r="C4519" t="str">
            <v>m³</v>
          </cell>
          <cell r="D4519">
            <v>193.13</v>
          </cell>
        </row>
        <row r="4520">
          <cell r="A4520" t="str">
            <v>4011432</v>
          </cell>
          <cell r="B4520" t="str">
            <v>Pré-misturado a frio com emulsão asfáltica com polímero - faixa D - areia e brita comerciais</v>
          </cell>
          <cell r="C4520" t="str">
            <v>m³</v>
          </cell>
          <cell r="D4520">
            <v>359.23</v>
          </cell>
        </row>
        <row r="4521">
          <cell r="A4521" t="str">
            <v>4011431</v>
          </cell>
          <cell r="B4521" t="str">
            <v>Pré-misturado a frio com emulsão asfáltica com polímero - faixa D - areia extraída e brita produzida</v>
          </cell>
          <cell r="C4521" t="str">
            <v>m³</v>
          </cell>
          <cell r="D4521">
            <v>189.96</v>
          </cell>
        </row>
        <row r="4522">
          <cell r="A4522" t="str">
            <v>4011434</v>
          </cell>
          <cell r="B4522" t="str">
            <v>Pré-misturado a quente com asfalto polímero - faixa I - camada porosa de atrito - areia e brita comerciais</v>
          </cell>
          <cell r="C4522" t="str">
            <v>t</v>
          </cell>
          <cell r="D4522">
            <v>207.27</v>
          </cell>
        </row>
        <row r="4523">
          <cell r="A4523" t="str">
            <v>4011433</v>
          </cell>
          <cell r="B4523" t="str">
            <v>Pré-misturado a quente com asfalto polímero - faixa I - camada porosa de atrito - areia extraída e brita produzida</v>
          </cell>
          <cell r="C4523" t="str">
            <v>t</v>
          </cell>
          <cell r="D4523">
            <v>134.88999999999999</v>
          </cell>
        </row>
        <row r="4524">
          <cell r="A4524" t="str">
            <v>4011436</v>
          </cell>
          <cell r="B4524" t="str">
            <v>Pré-misturado a quente com asfalto polímero - faixa II - camada porosa de atrito - areia e brita comerciais</v>
          </cell>
          <cell r="C4524" t="str">
            <v>t</v>
          </cell>
          <cell r="D4524">
            <v>200.88</v>
          </cell>
        </row>
        <row r="4525">
          <cell r="A4525" t="str">
            <v>4011435</v>
          </cell>
          <cell r="B4525" t="str">
            <v>Pré-misturado a quente com asfalto polímero - faixa II - camada porosa de atrito - areia extraída e brita produzida</v>
          </cell>
          <cell r="C4525" t="str">
            <v>t</v>
          </cell>
          <cell r="D4525">
            <v>126.72</v>
          </cell>
        </row>
        <row r="4526">
          <cell r="A4526" t="str">
            <v>4011438</v>
          </cell>
          <cell r="B4526" t="str">
            <v>Pré-misturado a quente com asfalto polímero - faixa III - camada porosa de atrito - areia e brita comerciais</v>
          </cell>
          <cell r="C4526" t="str">
            <v>t</v>
          </cell>
          <cell r="D4526">
            <v>205.18</v>
          </cell>
        </row>
        <row r="4527">
          <cell r="A4527" t="str">
            <v>4011437</v>
          </cell>
          <cell r="B4527" t="str">
            <v>Pré-misturado a quente com asfalto polímero - faixa III - camada porosa de atrito - areia extraída e brita produzida</v>
          </cell>
          <cell r="C4527" t="str">
            <v>t</v>
          </cell>
          <cell r="D4527">
            <v>132.79</v>
          </cell>
        </row>
        <row r="4528">
          <cell r="A4528" t="str">
            <v>4011440</v>
          </cell>
          <cell r="B4528" t="str">
            <v>Pré-misturado a quente com asfalto polímero - faixa IV - camada porosa de atrito - areia e brita comerciais</v>
          </cell>
          <cell r="C4528" t="str">
            <v>t</v>
          </cell>
          <cell r="D4528">
            <v>211.51</v>
          </cell>
        </row>
        <row r="4529">
          <cell r="A4529" t="str">
            <v>4011439</v>
          </cell>
          <cell r="B4529" t="str">
            <v>Pré-misturado a quente com asfalto polímero - faixa IV - camada porosa de atrito - areia extraída e brita produzida</v>
          </cell>
          <cell r="C4529" t="str">
            <v>t</v>
          </cell>
          <cell r="D4529">
            <v>139.02000000000001</v>
          </cell>
        </row>
        <row r="4530">
          <cell r="A4530" t="str">
            <v>4011442</v>
          </cell>
          <cell r="B4530" t="str">
            <v>Pré-misturado a quente com asfalto polímero - faixa V - camada porosa de atrito - areia e brita comerciais</v>
          </cell>
          <cell r="C4530" t="str">
            <v>t</v>
          </cell>
          <cell r="D4530">
            <v>209.41</v>
          </cell>
        </row>
        <row r="4531">
          <cell r="A4531" t="str">
            <v>4011441</v>
          </cell>
          <cell r="B4531" t="str">
            <v>Pré-misturado a quente com asfalto polímero - faixa V - camada porosa de atrito - areia extraída e brita produzida</v>
          </cell>
          <cell r="C4531" t="str">
            <v>t</v>
          </cell>
          <cell r="D4531">
            <v>138.6</v>
          </cell>
        </row>
        <row r="4532">
          <cell r="A4532" t="str">
            <v>4011482</v>
          </cell>
          <cell r="B4532" t="str">
            <v>Reciclagem com incorporação do revestimento asfáltico à base e adição de 3% de cimento</v>
          </cell>
          <cell r="C4532" t="str">
            <v>m³</v>
          </cell>
          <cell r="D4532">
            <v>76.290000000000006</v>
          </cell>
        </row>
        <row r="4533">
          <cell r="A4533" t="str">
            <v>4011486</v>
          </cell>
          <cell r="B4533" t="str">
            <v>Reciclagem com incorporação do revestimento asfáltico à base e adição de 3% de cimento e de brita comercial</v>
          </cell>
          <cell r="C4533" t="str">
            <v>m³</v>
          </cell>
          <cell r="D4533">
            <v>118.85</v>
          </cell>
        </row>
        <row r="4534">
          <cell r="A4534" t="str">
            <v>4011485</v>
          </cell>
          <cell r="B4534" t="str">
            <v>Reciclagem com incorporação do revestimento asfáltico à base e adição de 3% de cimento e de brita produzida</v>
          </cell>
          <cell r="C4534" t="str">
            <v>m³</v>
          </cell>
          <cell r="D4534">
            <v>94.44</v>
          </cell>
        </row>
        <row r="4535">
          <cell r="A4535" t="str">
            <v>4011484</v>
          </cell>
          <cell r="B4535" t="str">
            <v>Reciclagem com incorporação do revestimento asfáltico à base e adição de brita comercial</v>
          </cell>
          <cell r="C4535" t="str">
            <v>m³</v>
          </cell>
          <cell r="D4535">
            <v>78.52</v>
          </cell>
        </row>
        <row r="4536">
          <cell r="A4536" t="str">
            <v>4011483</v>
          </cell>
          <cell r="B4536" t="str">
            <v>Reciclagem com incorporação do revestimento asfáltico à base e adição de brita produzida</v>
          </cell>
          <cell r="C4536" t="str">
            <v>m³</v>
          </cell>
          <cell r="D4536">
            <v>54.11</v>
          </cell>
        </row>
        <row r="4537">
          <cell r="A4537" t="str">
            <v>4011488</v>
          </cell>
          <cell r="B4537" t="str">
            <v>Reciclagem com incorporação do revestimento asfáltico à base e adição de espuma asfáltica e cimento</v>
          </cell>
          <cell r="C4537" t="str">
            <v>m³</v>
          </cell>
          <cell r="D4537">
            <v>55.31</v>
          </cell>
        </row>
        <row r="4538">
          <cell r="A4538" t="str">
            <v>4011487</v>
          </cell>
          <cell r="B4538" t="str">
            <v>Reciclagem com incorporação do revestimento asfáltico à base e adição de espuma asfáltica, cimento e pó de pedra comercial</v>
          </cell>
          <cell r="C4538" t="str">
            <v>m³</v>
          </cell>
          <cell r="D4538">
            <v>80.569999999999993</v>
          </cell>
        </row>
        <row r="4539">
          <cell r="A4539" t="str">
            <v>4011489</v>
          </cell>
          <cell r="B4539" t="str">
            <v>Reciclagem de revestimento asfáltico em usina com adição de espuma asfáltica, pó de pedra comercial e cimento</v>
          </cell>
          <cell r="C4539" t="str">
            <v>m³</v>
          </cell>
          <cell r="D4539">
            <v>129.58000000000001</v>
          </cell>
        </row>
        <row r="4540">
          <cell r="A4540" t="str">
            <v>4011493</v>
          </cell>
          <cell r="B4540" t="str">
            <v>Reciclagem de revestimento asfáltico em usina com adição de espuma asfáltica, pó de pedra produzido e cimento</v>
          </cell>
          <cell r="C4540" t="str">
            <v>m³</v>
          </cell>
          <cell r="D4540">
            <v>100.17</v>
          </cell>
        </row>
        <row r="4541">
          <cell r="A4541" t="str">
            <v>4011481</v>
          </cell>
          <cell r="B4541" t="str">
            <v>Reciclagem simples com incorporação do revestimento asfáltico à base</v>
          </cell>
          <cell r="C4541" t="str">
            <v>m³</v>
          </cell>
          <cell r="D4541">
            <v>35.96</v>
          </cell>
        </row>
        <row r="4542">
          <cell r="A4542" t="str">
            <v>4011347</v>
          </cell>
          <cell r="B4542" t="str">
            <v>Reestabilização de camada de base com adição de 3% de cimento</v>
          </cell>
          <cell r="C4542" t="str">
            <v>m³</v>
          </cell>
          <cell r="D4542">
            <v>63.61</v>
          </cell>
        </row>
        <row r="4543">
          <cell r="A4543" t="str">
            <v>4011342</v>
          </cell>
          <cell r="B4543" t="str">
            <v>Reestabilização de camada de base com adição de 30% de brita comercial</v>
          </cell>
          <cell r="C4543" t="str">
            <v>m³</v>
          </cell>
          <cell r="D4543">
            <v>93.43</v>
          </cell>
        </row>
        <row r="4544">
          <cell r="A4544" t="str">
            <v>4011344</v>
          </cell>
          <cell r="B4544" t="str">
            <v>Reestabilização de camada de base com adição de 30% de brita produzida</v>
          </cell>
          <cell r="C4544" t="str">
            <v>m³</v>
          </cell>
          <cell r="D4544">
            <v>53.14</v>
          </cell>
        </row>
        <row r="4545">
          <cell r="A4545" t="str">
            <v>4011341</v>
          </cell>
          <cell r="B4545" t="str">
            <v>Reestabilização de camada de base com adição de 30% de material fresado retirado da pista</v>
          </cell>
          <cell r="C4545" t="str">
            <v>m³</v>
          </cell>
          <cell r="D4545">
            <v>12.39</v>
          </cell>
        </row>
        <row r="4546">
          <cell r="A4546" t="str">
            <v>4011346</v>
          </cell>
          <cell r="B4546" t="str">
            <v>Reestabilização de camada de base sem adição de material</v>
          </cell>
          <cell r="C4546" t="str">
            <v>m³</v>
          </cell>
          <cell r="D4546">
            <v>8.6300000000000008</v>
          </cell>
        </row>
        <row r="4547">
          <cell r="A4547" t="str">
            <v>4011211</v>
          </cell>
          <cell r="B4547" t="str">
            <v>Reforço do subleito com material de jazida</v>
          </cell>
          <cell r="C4547" t="str">
            <v>m³</v>
          </cell>
          <cell r="D4547">
            <v>11.54</v>
          </cell>
        </row>
        <row r="4548">
          <cell r="A4548" t="str">
            <v>4011304</v>
          </cell>
          <cell r="B4548" t="str">
            <v>Reforço do subleito de solo melhorado com 4% de cal e mistura na pista com material de jazida</v>
          </cell>
          <cell r="C4548" t="str">
            <v>m³</v>
          </cell>
          <cell r="D4548">
            <v>50.26</v>
          </cell>
        </row>
        <row r="4549">
          <cell r="A4549" t="str">
            <v>4011209</v>
          </cell>
          <cell r="B4549" t="str">
            <v>Regularização do subleito</v>
          </cell>
          <cell r="C4549" t="str">
            <v>m²</v>
          </cell>
          <cell r="D4549">
            <v>1.1499999999999999</v>
          </cell>
        </row>
        <row r="4550">
          <cell r="A4550" t="str">
            <v>4011210</v>
          </cell>
          <cell r="B4550" t="str">
            <v>Regularização do subleito com fresagem corte e controle automático de greide</v>
          </cell>
          <cell r="C4550" t="str">
            <v>m²</v>
          </cell>
          <cell r="D4550">
            <v>1.26</v>
          </cell>
        </row>
        <row r="4551">
          <cell r="A4551" t="str">
            <v>4011537</v>
          </cell>
          <cell r="B4551" t="str">
            <v>Serragem de juntas em pavimento de concreto, limpeza e enchimento com selante a frio</v>
          </cell>
          <cell r="C4551" t="str">
            <v>m</v>
          </cell>
          <cell r="D4551">
            <v>19.13</v>
          </cell>
        </row>
        <row r="4552">
          <cell r="A4552" t="str">
            <v>4011218</v>
          </cell>
          <cell r="B4552" t="str">
            <v>Sub-base de concreto adensado por vibração - areia e brita comerciais</v>
          </cell>
          <cell r="C4552" t="str">
            <v>m³</v>
          </cell>
          <cell r="D4552">
            <v>436.39</v>
          </cell>
        </row>
        <row r="4553">
          <cell r="A4553" t="str">
            <v>4011217</v>
          </cell>
          <cell r="B4553" t="str">
            <v>Sub-base de concreto adensado por vibração - areia extraída e brita produzida</v>
          </cell>
          <cell r="C4553" t="str">
            <v>m³</v>
          </cell>
          <cell r="D4553">
            <v>284.10000000000002</v>
          </cell>
        </row>
        <row r="4554">
          <cell r="A4554" t="str">
            <v>4011214</v>
          </cell>
          <cell r="B4554" t="str">
            <v>Sub-base de concreto compactado com rolo - brita comercial</v>
          </cell>
          <cell r="C4554" t="str">
            <v>m³</v>
          </cell>
          <cell r="D4554">
            <v>299.22000000000003</v>
          </cell>
        </row>
        <row r="4555">
          <cell r="A4555" t="str">
            <v>4011213</v>
          </cell>
          <cell r="B4555" t="str">
            <v>Sub-base de concreto compactado com rolo - brita produzida</v>
          </cell>
          <cell r="C4555" t="str">
            <v>m³</v>
          </cell>
          <cell r="D4555">
            <v>172.87</v>
          </cell>
        </row>
        <row r="4556">
          <cell r="A4556" t="str">
            <v>4011227</v>
          </cell>
          <cell r="B4556" t="str">
            <v>Sub-base de solo estabilizado granulometricamente sem mistura com material de jazida</v>
          </cell>
          <cell r="C4556" t="str">
            <v>m³</v>
          </cell>
          <cell r="D4556">
            <v>11.54</v>
          </cell>
        </row>
        <row r="4557">
          <cell r="A4557" t="str">
            <v>4011302</v>
          </cell>
          <cell r="B4557" t="str">
            <v>Sub-base de solo melhorado com 3% de cimento e mistura em usina com material de jazida</v>
          </cell>
          <cell r="C4557" t="str">
            <v>m³</v>
          </cell>
          <cell r="D4557">
            <v>61.56</v>
          </cell>
        </row>
        <row r="4558">
          <cell r="A4558" t="str">
            <v>4011300</v>
          </cell>
          <cell r="B4558" t="str">
            <v>Sub-base de solo melhorado com 3% de cimento e mistura na pista com material de jazida</v>
          </cell>
          <cell r="C4558" t="str">
            <v>m³</v>
          </cell>
          <cell r="D4558">
            <v>49.97</v>
          </cell>
        </row>
        <row r="4559">
          <cell r="A4559" t="str">
            <v>4011306</v>
          </cell>
          <cell r="B4559" t="str">
            <v>Sub-base de solo-cal com 7% de cal e mistura na pista com material de jazida</v>
          </cell>
          <cell r="C4559" t="str">
            <v>m³</v>
          </cell>
          <cell r="D4559">
            <v>77.709999999999994</v>
          </cell>
        </row>
        <row r="4560">
          <cell r="A4560" t="str">
            <v>4011303</v>
          </cell>
          <cell r="B4560" t="str">
            <v>Sub-base de solo-cimento com 7% de cimento e mistura em usina com material de jazida</v>
          </cell>
          <cell r="C4560" t="str">
            <v>m³</v>
          </cell>
          <cell r="D4560">
            <v>108.73</v>
          </cell>
        </row>
        <row r="4561">
          <cell r="A4561" t="str">
            <v>4011301</v>
          </cell>
          <cell r="B4561" t="str">
            <v>Sub-base de solo-cimento com 7% de cimento e mistura na pista com material de jazida</v>
          </cell>
          <cell r="C4561" t="str">
            <v>m³</v>
          </cell>
          <cell r="D4561">
            <v>98.62</v>
          </cell>
        </row>
        <row r="4562">
          <cell r="A4562" t="str">
            <v>4011228</v>
          </cell>
          <cell r="B4562" t="str">
            <v>Sub-base estabilizada granulometricamente com mistura de solos na pista com material de jazida</v>
          </cell>
          <cell r="C4562" t="str">
            <v>m³</v>
          </cell>
          <cell r="D4562">
            <v>12.76</v>
          </cell>
        </row>
        <row r="4563">
          <cell r="A4563" t="str">
            <v>4011229</v>
          </cell>
          <cell r="B4563" t="str">
            <v>Sub-base estabilizada granulometricamente com mistura solo areia (70% - 30%) em usina com material de jazida e areia extraída</v>
          </cell>
          <cell r="C4563" t="str">
            <v>m³</v>
          </cell>
          <cell r="D4563">
            <v>31.2</v>
          </cell>
        </row>
        <row r="4564">
          <cell r="A4564" t="str">
            <v>4011231</v>
          </cell>
          <cell r="B4564" t="str">
            <v>Sub-base estabilizada granulometricamente com mistura solo brita (70% - 30%) com 3% de cimento em usina com material de jazida e brita comercial</v>
          </cell>
          <cell r="C4564" t="str">
            <v>m³</v>
          </cell>
          <cell r="D4564">
            <v>123.69</v>
          </cell>
        </row>
        <row r="4565">
          <cell r="A4565" t="str">
            <v>4011230</v>
          </cell>
          <cell r="B4565" t="str">
            <v>Sub-base estabilizada granulometricamente com mistura solo brita (70% - 30%) com 3% de cimento em usina com material de jazida e brita produzida</v>
          </cell>
          <cell r="C4565" t="str">
            <v>m³</v>
          </cell>
          <cell r="D4565">
            <v>84.61</v>
          </cell>
        </row>
        <row r="4566">
          <cell r="A4566" t="str">
            <v>4011235</v>
          </cell>
          <cell r="B4566" t="str">
            <v>Sub-base estabilizada granulometricamente com mistura solo brita (70% - 30%) em usina com material de jazida e brita comercial</v>
          </cell>
          <cell r="C4566" t="str">
            <v>m³</v>
          </cell>
          <cell r="D4566">
            <v>89.15</v>
          </cell>
        </row>
        <row r="4567">
          <cell r="A4567" t="str">
            <v>4011234</v>
          </cell>
          <cell r="B4567" t="str">
            <v>Sub-base estabilizada granulometricamente com mistura solo brita (70% - 30%) em usina com material de jazida e brita produzida</v>
          </cell>
          <cell r="C4567" t="str">
            <v>m³</v>
          </cell>
          <cell r="D4567">
            <v>48.86</v>
          </cell>
        </row>
        <row r="4568">
          <cell r="A4568" t="str">
            <v>4011233</v>
          </cell>
          <cell r="B4568" t="str">
            <v>Sub-base estabilizada granulometricamente com mistura solo brita (70% - 30%) na pista com material de jazida e brita comercial</v>
          </cell>
          <cell r="C4568" t="str">
            <v>m³</v>
          </cell>
          <cell r="D4568">
            <v>75.599999999999994</v>
          </cell>
        </row>
        <row r="4569">
          <cell r="A4569" t="str">
            <v>4011232</v>
          </cell>
          <cell r="B4569" t="str">
            <v>Sub-base estabilizada granulometricamente com mistura solo brita (70% - 30%) na pista com material de jazida e brita produzida</v>
          </cell>
          <cell r="C4569" t="str">
            <v>m³</v>
          </cell>
          <cell r="D4569">
            <v>35.31</v>
          </cell>
        </row>
        <row r="4570">
          <cell r="A4570" t="str">
            <v>4011372</v>
          </cell>
          <cell r="B4570" t="str">
            <v>Tratamento superficial duplo com banho diluído - brita comercial</v>
          </cell>
          <cell r="C4570" t="str">
            <v>m²</v>
          </cell>
          <cell r="D4570">
            <v>6.38</v>
          </cell>
        </row>
        <row r="4571">
          <cell r="A4571" t="str">
            <v>4011371</v>
          </cell>
          <cell r="B4571" t="str">
            <v>Tratamento superficial duplo com banho diluído - brita produzida</v>
          </cell>
          <cell r="C4571" t="str">
            <v>m²</v>
          </cell>
          <cell r="D4571">
            <v>4.01</v>
          </cell>
        </row>
        <row r="4572">
          <cell r="A4572" t="str">
            <v>4011378</v>
          </cell>
          <cell r="B4572" t="str">
            <v>Tratamento superficial duplo com banho diluído com emulsão com polímero - brita comercial</v>
          </cell>
          <cell r="C4572" t="str">
            <v>m²</v>
          </cell>
          <cell r="D4572">
            <v>6.38</v>
          </cell>
        </row>
        <row r="4573">
          <cell r="A4573" t="str">
            <v>4011377</v>
          </cell>
          <cell r="B4573" t="str">
            <v>Tratamento superficial duplo com banho diluído com emulsão com polímero - brita produzida</v>
          </cell>
          <cell r="C4573" t="str">
            <v>m²</v>
          </cell>
          <cell r="D4573">
            <v>4.01</v>
          </cell>
        </row>
        <row r="4574">
          <cell r="A4574" t="str">
            <v>4011368</v>
          </cell>
          <cell r="B4574" t="str">
            <v>Tratamento superficial duplo com CAP - brita comercial</v>
          </cell>
          <cell r="C4574" t="str">
            <v>m²</v>
          </cell>
          <cell r="D4574">
            <v>5.24</v>
          </cell>
        </row>
        <row r="4575">
          <cell r="A4575" t="str">
            <v>4011367</v>
          </cell>
          <cell r="B4575" t="str">
            <v>Tratamento superficial duplo com CAP - brita produzida</v>
          </cell>
          <cell r="C4575" t="str">
            <v>m²</v>
          </cell>
          <cell r="D4575">
            <v>2.87</v>
          </cell>
        </row>
        <row r="4576">
          <cell r="A4576" t="str">
            <v>4011374</v>
          </cell>
          <cell r="B4576" t="str">
            <v>Tratamento superficial duplo com CAP com polímero - brita comercial</v>
          </cell>
          <cell r="C4576" t="str">
            <v>m²</v>
          </cell>
          <cell r="D4576">
            <v>5.24</v>
          </cell>
        </row>
        <row r="4577">
          <cell r="A4577" t="str">
            <v>4011373</v>
          </cell>
          <cell r="B4577" t="str">
            <v>Tratamento superficial duplo com CAP com polímero - brita produzida</v>
          </cell>
          <cell r="C4577" t="str">
            <v>m²</v>
          </cell>
          <cell r="D4577">
            <v>2.87</v>
          </cell>
        </row>
        <row r="4578">
          <cell r="A4578" t="str">
            <v>4011370</v>
          </cell>
          <cell r="B4578" t="str">
            <v>Tratamento superficial duplo com emulsão - brita comercial</v>
          </cell>
          <cell r="C4578" t="str">
            <v>m²</v>
          </cell>
          <cell r="D4578">
            <v>5.86</v>
          </cell>
        </row>
        <row r="4579">
          <cell r="A4579" t="str">
            <v>4011369</v>
          </cell>
          <cell r="B4579" t="str">
            <v>Tratamento superficial duplo com emulsão - brita produzida</v>
          </cell>
          <cell r="C4579" t="str">
            <v>m²</v>
          </cell>
          <cell r="D4579">
            <v>3.49</v>
          </cell>
        </row>
        <row r="4580">
          <cell r="A4580" t="str">
            <v>4011376</v>
          </cell>
          <cell r="B4580" t="str">
            <v>Tratamento superficial duplo com emulsão com polímero - brita comercial</v>
          </cell>
          <cell r="C4580" t="str">
            <v>m²</v>
          </cell>
          <cell r="D4580">
            <v>5.86</v>
          </cell>
        </row>
        <row r="4581">
          <cell r="A4581" t="str">
            <v>4011375</v>
          </cell>
          <cell r="B4581" t="str">
            <v>Tratamento superficial duplo com emulsão com polímero - brita produzida</v>
          </cell>
          <cell r="C4581" t="str">
            <v>m²</v>
          </cell>
          <cell r="D4581">
            <v>3.49</v>
          </cell>
        </row>
        <row r="4582">
          <cell r="A4582" t="str">
            <v>4011360</v>
          </cell>
          <cell r="B4582" t="str">
            <v>Tratamento superficial simples com banho diluído - brita comercial</v>
          </cell>
          <cell r="C4582" t="str">
            <v>m²</v>
          </cell>
          <cell r="D4582">
            <v>2.2799999999999998</v>
          </cell>
        </row>
        <row r="4583">
          <cell r="A4583" t="str">
            <v>4011359</v>
          </cell>
          <cell r="B4583" t="str">
            <v>Tratamento superficial simples com banho diluído - brita produzida</v>
          </cell>
          <cell r="C4583" t="str">
            <v>m²</v>
          </cell>
          <cell r="D4583">
            <v>1.46</v>
          </cell>
        </row>
        <row r="4584">
          <cell r="A4584" t="str">
            <v>4011366</v>
          </cell>
          <cell r="B4584" t="str">
            <v>Tratamento superficial simples com banho diluído com emulsão com polímero - brita comercial</v>
          </cell>
          <cell r="C4584" t="str">
            <v>m²</v>
          </cell>
          <cell r="D4584">
            <v>2.2799999999999998</v>
          </cell>
        </row>
        <row r="4585">
          <cell r="A4585" t="str">
            <v>4011365</v>
          </cell>
          <cell r="B4585" t="str">
            <v>Tratamento superficial simples com banho diluído com emulsão com polímero - brita produzida</v>
          </cell>
          <cell r="C4585" t="str">
            <v>m²</v>
          </cell>
          <cell r="D4585">
            <v>1.46</v>
          </cell>
        </row>
        <row r="4586">
          <cell r="A4586" t="str">
            <v>4011356</v>
          </cell>
          <cell r="B4586" t="str">
            <v>Tratamento superficial simples com CAP - brita comercial</v>
          </cell>
          <cell r="C4586" t="str">
            <v>m²</v>
          </cell>
          <cell r="D4586">
            <v>1.81</v>
          </cell>
        </row>
        <row r="4587">
          <cell r="A4587" t="str">
            <v>4011355</v>
          </cell>
          <cell r="B4587" t="str">
            <v>Tratamento superficial simples com CAP - brita produzida</v>
          </cell>
          <cell r="C4587" t="str">
            <v>m²</v>
          </cell>
          <cell r="D4587">
            <v>0.99</v>
          </cell>
        </row>
        <row r="4588">
          <cell r="A4588" t="str">
            <v>4011362</v>
          </cell>
          <cell r="B4588" t="str">
            <v>Tratamento superficial simples com CAP com polímero - brita comercial</v>
          </cell>
          <cell r="C4588" t="str">
            <v>m²</v>
          </cell>
          <cell r="D4588">
            <v>1.81</v>
          </cell>
        </row>
        <row r="4589">
          <cell r="A4589" t="str">
            <v>4011361</v>
          </cell>
          <cell r="B4589" t="str">
            <v>Tratamento superficial simples com CAP com polímero - brita produzida</v>
          </cell>
          <cell r="C4589" t="str">
            <v>m²</v>
          </cell>
          <cell r="D4589">
            <v>0.99</v>
          </cell>
        </row>
        <row r="4590">
          <cell r="A4590" t="str">
            <v>4011358</v>
          </cell>
          <cell r="B4590" t="str">
            <v>Tratamento superficial simples com emulsão - brita comercial</v>
          </cell>
          <cell r="C4590" t="str">
            <v>m²</v>
          </cell>
          <cell r="D4590">
            <v>2.06</v>
          </cell>
        </row>
        <row r="4591">
          <cell r="A4591" t="str">
            <v>4011357</v>
          </cell>
          <cell r="B4591" t="str">
            <v>Tratamento superficial simples com emulsão - brita produzida</v>
          </cell>
          <cell r="C4591" t="str">
            <v>m²</v>
          </cell>
          <cell r="D4591">
            <v>1.23</v>
          </cell>
        </row>
        <row r="4592">
          <cell r="A4592" t="str">
            <v>4011364</v>
          </cell>
          <cell r="B4592" t="str">
            <v>Tratamento superficial simples com emulsão com polímero - brita comercial</v>
          </cell>
          <cell r="C4592" t="str">
            <v>m²</v>
          </cell>
          <cell r="D4592">
            <v>2.06</v>
          </cell>
        </row>
        <row r="4593">
          <cell r="A4593" t="str">
            <v>4011363</v>
          </cell>
          <cell r="B4593" t="str">
            <v>Tratamento superficial simples com emulsão com polímero - brita produzida</v>
          </cell>
          <cell r="C4593" t="str">
            <v>m²</v>
          </cell>
          <cell r="D4593">
            <v>1.23</v>
          </cell>
        </row>
        <row r="4594">
          <cell r="A4594" t="str">
            <v>4011384</v>
          </cell>
          <cell r="B4594" t="str">
            <v>Tratamento superficial triplo com banho diluído - brita comercial</v>
          </cell>
          <cell r="C4594" t="str">
            <v>m²</v>
          </cell>
          <cell r="D4594">
            <v>6.87</v>
          </cell>
        </row>
        <row r="4595">
          <cell r="A4595" t="str">
            <v>4011383</v>
          </cell>
          <cell r="B4595" t="str">
            <v>Tratamento superficial triplo com banho diluído - brita produzida</v>
          </cell>
          <cell r="C4595" t="str">
            <v>m²</v>
          </cell>
          <cell r="D4595">
            <v>4.3899999999999997</v>
          </cell>
        </row>
        <row r="4596">
          <cell r="A4596" t="str">
            <v>4011390</v>
          </cell>
          <cell r="B4596" t="str">
            <v>Tratamento superficial triplo com banho diluído - emulsão com polímero - brita comercial</v>
          </cell>
          <cell r="C4596" t="str">
            <v>m²</v>
          </cell>
          <cell r="D4596">
            <v>6.87</v>
          </cell>
        </row>
        <row r="4597">
          <cell r="A4597" t="str">
            <v>4011389</v>
          </cell>
          <cell r="B4597" t="str">
            <v>Tratamento superficial triplo com banho diluído - emulsão com polímero - brita produzida</v>
          </cell>
          <cell r="C4597" t="str">
            <v>m²</v>
          </cell>
          <cell r="D4597">
            <v>4.3899999999999997</v>
          </cell>
        </row>
        <row r="4598">
          <cell r="A4598" t="str">
            <v>4011380</v>
          </cell>
          <cell r="B4598" t="str">
            <v>Tratamento superficial triplo com CAP - brita comercial</v>
          </cell>
          <cell r="C4598" t="str">
            <v>m²</v>
          </cell>
          <cell r="D4598">
            <v>5.74</v>
          </cell>
        </row>
        <row r="4599">
          <cell r="A4599" t="str">
            <v>4011379</v>
          </cell>
          <cell r="B4599" t="str">
            <v>Tratamento superficial triplo com CAP - brita produzida</v>
          </cell>
          <cell r="C4599" t="str">
            <v>m²</v>
          </cell>
          <cell r="D4599">
            <v>3.25</v>
          </cell>
        </row>
        <row r="4600">
          <cell r="A4600" t="str">
            <v>4011386</v>
          </cell>
          <cell r="B4600" t="str">
            <v>Tratamento superficial triplo com CAP com polímero - brita comercial</v>
          </cell>
          <cell r="C4600" t="str">
            <v>m²</v>
          </cell>
          <cell r="D4600">
            <v>5.74</v>
          </cell>
        </row>
        <row r="4601">
          <cell r="A4601" t="str">
            <v>4011385</v>
          </cell>
          <cell r="B4601" t="str">
            <v>Tratamento superficial triplo com CAP com polímero - brita produzida</v>
          </cell>
          <cell r="C4601" t="str">
            <v>m²</v>
          </cell>
          <cell r="D4601">
            <v>3.25</v>
          </cell>
        </row>
        <row r="4602">
          <cell r="A4602" t="str">
            <v>4011382</v>
          </cell>
          <cell r="B4602" t="str">
            <v>Tratamento superficial triplo com emulsão - brita comercial</v>
          </cell>
          <cell r="C4602" t="str">
            <v>m²</v>
          </cell>
          <cell r="D4602">
            <v>6.35</v>
          </cell>
        </row>
        <row r="4603">
          <cell r="A4603" t="str">
            <v>4011381</v>
          </cell>
          <cell r="B4603" t="str">
            <v>Tratamento superficial triplo com emulsão - brita produzida</v>
          </cell>
          <cell r="C4603" t="str">
            <v>m²</v>
          </cell>
          <cell r="D4603">
            <v>3.87</v>
          </cell>
        </row>
        <row r="4604">
          <cell r="A4604" t="str">
            <v>4011388</v>
          </cell>
          <cell r="B4604" t="str">
            <v>Tratamento superficial triplo com emulsão com polímero - brita comercial</v>
          </cell>
          <cell r="C4604" t="str">
            <v>m²</v>
          </cell>
          <cell r="D4604">
            <v>6.35</v>
          </cell>
        </row>
        <row r="4605">
          <cell r="A4605" t="str">
            <v>4011387</v>
          </cell>
          <cell r="B4605" t="str">
            <v>Tratamento superficial triplo com emulsão com polímero - brita produzida</v>
          </cell>
          <cell r="C4605" t="str">
            <v>m²</v>
          </cell>
          <cell r="D4605">
            <v>3.87</v>
          </cell>
        </row>
        <row r="4606">
          <cell r="A4606" t="str">
            <v>4011212</v>
          </cell>
          <cell r="B4606" t="str">
            <v>Varredura da superfície para execução de revestimento asfáltico</v>
          </cell>
          <cell r="C4606" t="str">
            <v>m²</v>
          </cell>
          <cell r="D4606">
            <v>7.0000000000000007E-2</v>
          </cell>
        </row>
        <row r="4607">
          <cell r="A4607" t="str">
            <v>4208197</v>
          </cell>
          <cell r="B4607" t="str">
            <v>Ancoragem fixa para estais de 12 cordoalhas D = 15,7 mm - inclusive injeção de cera</v>
          </cell>
          <cell r="C4607" t="str">
            <v>un</v>
          </cell>
          <cell r="D4607">
            <v>13764.45</v>
          </cell>
        </row>
        <row r="4608">
          <cell r="A4608" t="str">
            <v>4208158</v>
          </cell>
          <cell r="B4608" t="str">
            <v>Ancoragem fixa para estais de 19 cordoalhas D = 15,7 mm - inclusive injeção de cera</v>
          </cell>
          <cell r="C4608" t="str">
            <v>un</v>
          </cell>
          <cell r="D4608">
            <v>18125.060000000001</v>
          </cell>
        </row>
        <row r="4609">
          <cell r="A4609" t="str">
            <v>4208198</v>
          </cell>
          <cell r="B4609" t="str">
            <v>Ancoragem fixa para estais de 22 cordoalhas D = 15,7 mm - inclusive injeção de cera</v>
          </cell>
          <cell r="C4609" t="str">
            <v>un</v>
          </cell>
          <cell r="D4609">
            <v>21737.52</v>
          </cell>
        </row>
        <row r="4610">
          <cell r="A4610" t="str">
            <v>4208159</v>
          </cell>
          <cell r="B4610" t="str">
            <v>Ancoragem fixa para estais de 31 cordoalhas D = 15,7 mm - inclusive injeção de cera</v>
          </cell>
          <cell r="C4610" t="str">
            <v>un</v>
          </cell>
          <cell r="D4610">
            <v>29002.73</v>
          </cell>
        </row>
        <row r="4611">
          <cell r="A4611" t="str">
            <v>4208160</v>
          </cell>
          <cell r="B4611" t="str">
            <v>Ancoragem fixa para estais de 37 cordoalhas D = 15,7 mm - inclusive injeção de cera</v>
          </cell>
          <cell r="C4611" t="str">
            <v>un</v>
          </cell>
          <cell r="D4611">
            <v>34386.730000000003</v>
          </cell>
        </row>
        <row r="4612">
          <cell r="A4612" t="str">
            <v>4208199</v>
          </cell>
          <cell r="B4612" t="str">
            <v>Ancoragem fixa para estais de 43 cordoalhas D = 15,7 mm - inclusive injeção de cera</v>
          </cell>
          <cell r="C4612" t="str">
            <v>un</v>
          </cell>
          <cell r="D4612">
            <v>39766.35</v>
          </cell>
        </row>
        <row r="4613">
          <cell r="A4613" t="str">
            <v>4208161</v>
          </cell>
          <cell r="B4613" t="str">
            <v>Ancoragem fixa para estais de 55 cordoalhas D = 15,7 mm - inclusive injeção de cera</v>
          </cell>
          <cell r="C4613" t="str">
            <v>un</v>
          </cell>
          <cell r="D4613">
            <v>50182.93</v>
          </cell>
        </row>
        <row r="4614">
          <cell r="A4614" t="str">
            <v>4208162</v>
          </cell>
          <cell r="B4614" t="str">
            <v>Ancoragem fixa para estais de 61 cordoalhas D = 15,7 mm - inclusive injeção de cera</v>
          </cell>
          <cell r="C4614" t="str">
            <v>un</v>
          </cell>
          <cell r="D4614">
            <v>55333.87</v>
          </cell>
        </row>
        <row r="4615">
          <cell r="A4615" t="str">
            <v>4208163</v>
          </cell>
          <cell r="B4615" t="str">
            <v>Ancoragem fixa para estais de 73 cordoalhas D = 15,7 mm - inclusive injeção de cera</v>
          </cell>
          <cell r="C4615" t="str">
            <v>un</v>
          </cell>
          <cell r="D4615">
            <v>65828.479999999996</v>
          </cell>
        </row>
        <row r="4616">
          <cell r="A4616" t="str">
            <v>4208200</v>
          </cell>
          <cell r="B4616" t="str">
            <v>Ancoragem fixa para estais de 85 cordoalhas D = 15,7 mm - inclusive injeção de cera</v>
          </cell>
          <cell r="C4616" t="str">
            <v>un</v>
          </cell>
          <cell r="D4616">
            <v>76580.490000000005</v>
          </cell>
        </row>
        <row r="4617">
          <cell r="A4617" t="str">
            <v>4208164</v>
          </cell>
          <cell r="B4617" t="str">
            <v>Ancoragem fixa para estais de 91 cordoalhas D = 15,7 mm - inclusive injeção de cera</v>
          </cell>
          <cell r="C4617" t="str">
            <v>un</v>
          </cell>
          <cell r="D4617">
            <v>81587.23</v>
          </cell>
        </row>
        <row r="4618">
          <cell r="A4618" t="str">
            <v>4208201</v>
          </cell>
          <cell r="B4618" t="str">
            <v>Ancoragem regulável para estais de 12 cordoalhas D = 15,7 mm - inclusive protensão, injeção de cera e regulagem final</v>
          </cell>
          <cell r="C4618" t="str">
            <v>un</v>
          </cell>
          <cell r="D4618">
            <v>24071.72</v>
          </cell>
        </row>
        <row r="4619">
          <cell r="A4619" t="str">
            <v>4208151</v>
          </cell>
          <cell r="B4619" t="str">
            <v>Ancoragem regulável para estais de 19 cordoalhas D = 15,7 mm - inclusive protensão, injeção de cera e regulagem final</v>
          </cell>
          <cell r="C4619" t="str">
            <v>un</v>
          </cell>
          <cell r="D4619">
            <v>31479.62</v>
          </cell>
        </row>
        <row r="4620">
          <cell r="A4620" t="str">
            <v>4208202</v>
          </cell>
          <cell r="B4620" t="str">
            <v>Ancoragem regulável para estais de 22 cordoalhas D = 15,7 mm - inclusive protensão, injeção de cera e regulagem final</v>
          </cell>
          <cell r="C4620" t="str">
            <v>un</v>
          </cell>
          <cell r="D4620">
            <v>37294.15</v>
          </cell>
        </row>
        <row r="4621">
          <cell r="A4621" t="str">
            <v>4208152</v>
          </cell>
          <cell r="B4621" t="str">
            <v>Ancoragem regulável para estais de 31 cordoalhas D = 15,7 mm - inclusive protensão, injeção de cera e regulagem final</v>
          </cell>
          <cell r="C4621" t="str">
            <v>un</v>
          </cell>
          <cell r="D4621">
            <v>50208.12</v>
          </cell>
        </row>
        <row r="4622">
          <cell r="A4622" t="str">
            <v>4208153</v>
          </cell>
          <cell r="B4622" t="str">
            <v>Ancoragem regulável para estais de 37 cordoalhas D = 15,7 mm - inclusive protensão, injeção de cera e regulagem final</v>
          </cell>
          <cell r="C4622" t="str">
            <v>un</v>
          </cell>
          <cell r="D4622">
            <v>59511.77</v>
          </cell>
        </row>
        <row r="4623">
          <cell r="A4623" t="str">
            <v>4208203</v>
          </cell>
          <cell r="B4623" t="str">
            <v>Ancoragem regulável para estais de 43 cordoalhas D = 15,7 mm - inclusive protensão, injeção de cera e regulagem final</v>
          </cell>
          <cell r="C4623" t="str">
            <v>un</v>
          </cell>
          <cell r="D4623">
            <v>68900.570000000007</v>
          </cell>
        </row>
        <row r="4624">
          <cell r="A4624" t="str">
            <v>4208154</v>
          </cell>
          <cell r="B4624" t="str">
            <v>Ancoragem regulável para estais de 55 cordoalhas D = 15,7 mm - inclusive protensão, injeção de cera e regulagem final</v>
          </cell>
          <cell r="C4624" t="str">
            <v>un</v>
          </cell>
          <cell r="D4624">
            <v>86922.559999999998</v>
          </cell>
        </row>
        <row r="4625">
          <cell r="A4625" t="str">
            <v>4208155</v>
          </cell>
          <cell r="B4625" t="str">
            <v>Ancoragem regulável para estais de 61 cordoalhas D = 15,7 mm - inclusive protensão, injeção de cera e regulagem final</v>
          </cell>
          <cell r="C4625" t="str">
            <v>un</v>
          </cell>
          <cell r="D4625">
            <v>96460.49</v>
          </cell>
        </row>
        <row r="4626">
          <cell r="A4626" t="str">
            <v>4208156</v>
          </cell>
          <cell r="B4626" t="str">
            <v>Ancoragem regulável para estais de 73 cordoalhas D = 15,7 mm - inclusive protensão, injeção de cera e regulagem final</v>
          </cell>
          <cell r="C4626" t="str">
            <v>un</v>
          </cell>
          <cell r="D4626">
            <v>114817.97</v>
          </cell>
        </row>
        <row r="4627">
          <cell r="A4627" t="str">
            <v>4208204</v>
          </cell>
          <cell r="B4627" t="str">
            <v>Ancoragem regulável para estais de 85 cordoalhas D = 15,7 mm - inclusive protensão, injeção de cera e regulagem final</v>
          </cell>
          <cell r="C4627" t="str">
            <v>un</v>
          </cell>
          <cell r="D4627">
            <v>133495.19</v>
          </cell>
        </row>
        <row r="4628">
          <cell r="A4628" t="str">
            <v>4208157</v>
          </cell>
          <cell r="B4628" t="str">
            <v>Ancoragem regulável para estais de 91 cordoalhas D = 15,7 mm - inclusive protensão, injeção de cera e regulagem final</v>
          </cell>
          <cell r="C4628" t="str">
            <v>un</v>
          </cell>
          <cell r="D4628">
            <v>142563.69</v>
          </cell>
        </row>
        <row r="4629">
          <cell r="A4629" t="str">
            <v>4208127</v>
          </cell>
          <cell r="B4629" t="str">
            <v>Cordoalha para estais CP 177 RB D = 15,7 mm - fornecimento, preparo e colocação</v>
          </cell>
          <cell r="C4629" t="str">
            <v>kg</v>
          </cell>
          <cell r="D4629">
            <v>27.53</v>
          </cell>
        </row>
        <row r="4630">
          <cell r="A4630" t="str">
            <v>4208196</v>
          </cell>
          <cell r="B4630" t="str">
            <v>Elevador de cremalheira - ascensão e ancoragem da torre a partir de 16 m com cada elevação de até 9 m - utilização de 50 vezes - inclusive desmontagem</v>
          </cell>
          <cell r="C4630" t="str">
            <v>un</v>
          </cell>
          <cell r="D4630">
            <v>2676.26</v>
          </cell>
        </row>
        <row r="4631">
          <cell r="A4631" t="str">
            <v>4208209</v>
          </cell>
          <cell r="B4631" t="str">
            <v>Elevador de cremalheira - montagem e desmontagem até a altura de 16 m - exceto fundações</v>
          </cell>
          <cell r="C4631" t="str">
            <v>un</v>
          </cell>
          <cell r="D4631">
            <v>11296.25</v>
          </cell>
        </row>
        <row r="4632">
          <cell r="A4632" t="str">
            <v>4208206</v>
          </cell>
          <cell r="B4632" t="str">
            <v>Elevador de cremalheira com cabine simples, com capacidade de 1.500 kg e altura de até 100 m - operação</v>
          </cell>
          <cell r="C4632" t="str">
            <v>h</v>
          </cell>
          <cell r="D4632">
            <v>125.65</v>
          </cell>
        </row>
        <row r="4633">
          <cell r="A4633" t="str">
            <v>4208210</v>
          </cell>
          <cell r="B4633" t="str">
            <v>Grua fixa - montagem e desmontagem até a altura de 60 m - exceto fundações</v>
          </cell>
          <cell r="C4633" t="str">
            <v>un</v>
          </cell>
          <cell r="D4633">
            <v>25715.439999999999</v>
          </cell>
        </row>
        <row r="4634">
          <cell r="A4634" t="str">
            <v>4208195</v>
          </cell>
          <cell r="B4634" t="str">
            <v>Grua fixa - telescopagem e ancoragem da torre a partir de 60 m com cada elevação de até 18 m - inclusive desmontagem</v>
          </cell>
          <cell r="C4634" t="str">
            <v>un</v>
          </cell>
          <cell r="D4634">
            <v>13793.3</v>
          </cell>
        </row>
        <row r="4635">
          <cell r="A4635" t="str">
            <v>4208208</v>
          </cell>
          <cell r="B4635" t="str">
            <v>Grua fixa com altura de 60 a 102 m, com alcance de 60 m e capacidade de 1.500 kg na ponta da lança - operação</v>
          </cell>
          <cell r="C4635" t="str">
            <v>h</v>
          </cell>
          <cell r="D4635">
            <v>595.23</v>
          </cell>
        </row>
        <row r="4636">
          <cell r="A4636" t="str">
            <v>4208135</v>
          </cell>
          <cell r="B4636" t="str">
            <v>Tubo antivandalismo em aço galvanizado para estais de 12 cordoalhas D = 15,7 mm - fornecimento e instalação</v>
          </cell>
          <cell r="C4636" t="str">
            <v>m</v>
          </cell>
          <cell r="D4636">
            <v>1769.48</v>
          </cell>
        </row>
        <row r="4637">
          <cell r="A4637" t="str">
            <v>4208136</v>
          </cell>
          <cell r="B4637" t="str">
            <v>Tubo antivandalismo em aço galvanizado para estais de 19 cordoalhas D = 15,7 mm - fornecimento e instalação</v>
          </cell>
          <cell r="C4637" t="str">
            <v>m</v>
          </cell>
          <cell r="D4637">
            <v>2013.52</v>
          </cell>
        </row>
        <row r="4638">
          <cell r="A4638" t="str">
            <v>4208137</v>
          </cell>
          <cell r="B4638" t="str">
            <v>Tubo antivandalismo em aço galvanizado para estais de 22 cordoalhas D = 15,7 mm - fornecimento e instalação</v>
          </cell>
          <cell r="C4638" t="str">
            <v>m</v>
          </cell>
          <cell r="D4638">
            <v>2312.19</v>
          </cell>
        </row>
        <row r="4639">
          <cell r="A4639" t="str">
            <v>4208138</v>
          </cell>
          <cell r="B4639" t="str">
            <v>Tubo antivandalismo em aço galvanizado para estais de 31 cordoalhas D = 15,7 mm - fornecimento e instalação</v>
          </cell>
          <cell r="C4639" t="str">
            <v>m</v>
          </cell>
          <cell r="D4639">
            <v>2602.62</v>
          </cell>
        </row>
        <row r="4640">
          <cell r="A4640" t="str">
            <v>4208139</v>
          </cell>
          <cell r="B4640" t="str">
            <v>Tubo antivandalismo em aço galvanizado para estais de 37 cordoalhas D = 15,7 mm - fornecimento e instalação</v>
          </cell>
          <cell r="C4640" t="str">
            <v>m</v>
          </cell>
          <cell r="D4640">
            <v>2606.2199999999998</v>
          </cell>
        </row>
        <row r="4641">
          <cell r="A4641" t="str">
            <v>4208140</v>
          </cell>
          <cell r="B4641" t="str">
            <v>Tubo antivandalismo em aço galvanizado para estais de 43 cordoalhas D = 15,7 mm - fornecimento e instalação</v>
          </cell>
          <cell r="C4641" t="str">
            <v>m</v>
          </cell>
          <cell r="D4641">
            <v>3238.79</v>
          </cell>
        </row>
        <row r="4642">
          <cell r="A4642" t="str">
            <v>4208141</v>
          </cell>
          <cell r="B4642" t="str">
            <v>Tubo antivandalismo em aço galvanizado para estais de 55 cordoalhas D = 15,7 mm - fornecimento e instalação</v>
          </cell>
          <cell r="C4642" t="str">
            <v>m</v>
          </cell>
          <cell r="D4642">
            <v>3247.94</v>
          </cell>
        </row>
        <row r="4643">
          <cell r="A4643" t="str">
            <v>4208212</v>
          </cell>
          <cell r="B4643" t="str">
            <v>Tubo antivandalismo em aço galvanizado para estais de 61 cordoalhas D = 15,7 mm - fornecimento e instalação</v>
          </cell>
          <cell r="C4643" t="str">
            <v>m</v>
          </cell>
          <cell r="D4643">
            <v>3249.67</v>
          </cell>
        </row>
        <row r="4644">
          <cell r="A4644" t="str">
            <v>4208213</v>
          </cell>
          <cell r="B4644" t="str">
            <v>Tubo antivandalismo em aço galvanizado para estais de 73 cordoalhas D = 15,7 mm - fornecimento e instalação</v>
          </cell>
          <cell r="C4644" t="str">
            <v>m</v>
          </cell>
          <cell r="D4644">
            <v>3736.83</v>
          </cell>
        </row>
        <row r="4645">
          <cell r="A4645" t="str">
            <v>4208214</v>
          </cell>
          <cell r="B4645" t="str">
            <v>Tubo antivandalismo em aço galvanizado para estais de 85 cordoalhas D = 15,7 mm - fornecimento e instalação</v>
          </cell>
          <cell r="C4645" t="str">
            <v>m</v>
          </cell>
          <cell r="D4645">
            <v>4227.41</v>
          </cell>
        </row>
        <row r="4646">
          <cell r="A4646" t="str">
            <v>4208215</v>
          </cell>
          <cell r="B4646" t="str">
            <v>Tubo antivandalismo em aço galvanizado para estais de 91 cordoalhas D = 15,7 mm - fornecimento e instalação</v>
          </cell>
          <cell r="C4646" t="str">
            <v>m</v>
          </cell>
          <cell r="D4646">
            <v>4233.3500000000004</v>
          </cell>
        </row>
        <row r="4647">
          <cell r="A4647" t="str">
            <v>4208216</v>
          </cell>
          <cell r="B4647" t="str">
            <v>Tubo fôrma lado fixo em aço galvanizado para estais de 12 cordoalhas D = 15,7 mm - fornecimento e instalação</v>
          </cell>
          <cell r="C4647" t="str">
            <v>m</v>
          </cell>
          <cell r="D4647">
            <v>2355.41</v>
          </cell>
        </row>
        <row r="4648">
          <cell r="A4648" t="str">
            <v>4208217</v>
          </cell>
          <cell r="B4648" t="str">
            <v>Tubo fôrma lado fixo em aço galvanizado para estais de 19 cordoalhas D = 15,7 mm - fornecimento e instalação</v>
          </cell>
          <cell r="C4648" t="str">
            <v>m</v>
          </cell>
          <cell r="D4648">
            <v>2676.95</v>
          </cell>
        </row>
        <row r="4649">
          <cell r="A4649" t="str">
            <v>4208218</v>
          </cell>
          <cell r="B4649" t="str">
            <v>Tubo fôrma lado fixo em aço galvanizado para estais de 22 cordoalhas D = 15,7 mm - fornecimento e instalação</v>
          </cell>
          <cell r="C4649" t="str">
            <v>m</v>
          </cell>
          <cell r="D4649">
            <v>3497.96</v>
          </cell>
        </row>
        <row r="4650">
          <cell r="A4650" t="str">
            <v>4208219</v>
          </cell>
          <cell r="B4650" t="str">
            <v>Tubo fôrma lado fixo em aço galvanizado para estais de 31 cordoalhas D = 15,7 mm - fornecimento e instalação</v>
          </cell>
          <cell r="C4650" t="str">
            <v>m</v>
          </cell>
          <cell r="D4650">
            <v>4518.67</v>
          </cell>
        </row>
        <row r="4651">
          <cell r="A4651" t="str">
            <v>4208220</v>
          </cell>
          <cell r="B4651" t="str">
            <v>Tubo fôrma lado fixo em aço galvanizado para estais de 37 cordoalhas D = 15,7 mm - fornecimento e instalação</v>
          </cell>
          <cell r="C4651" t="str">
            <v>m</v>
          </cell>
          <cell r="D4651">
            <v>4787.59</v>
          </cell>
        </row>
        <row r="4652">
          <cell r="A4652" t="str">
            <v>4208221</v>
          </cell>
          <cell r="B4652" t="str">
            <v>Tubo fôrma lado fixo em aço galvanizado para estais de 43 cordoalhas D = 15,7 mm - fornecimento e instalação</v>
          </cell>
          <cell r="C4652" t="str">
            <v>m</v>
          </cell>
          <cell r="D4652">
            <v>6300.31</v>
          </cell>
        </row>
        <row r="4653">
          <cell r="A4653" t="str">
            <v>4208222</v>
          </cell>
          <cell r="B4653" t="str">
            <v>Tubo fôrma lado fixo em aço galvanizado para estais de 55 cordoalhas D = 15,7 mm - fornecimento e instalação</v>
          </cell>
          <cell r="C4653" t="str">
            <v>m</v>
          </cell>
          <cell r="D4653">
            <v>7946.92</v>
          </cell>
        </row>
        <row r="4654">
          <cell r="A4654" t="str">
            <v>4208223</v>
          </cell>
          <cell r="B4654" t="str">
            <v>Tubo fôrma lado fixo em aço galvanizado para estais de 61 cordoalhas D = 15,7 mm - fornecimento e instalação</v>
          </cell>
          <cell r="C4654" t="str">
            <v>m</v>
          </cell>
          <cell r="D4654">
            <v>7949.59</v>
          </cell>
        </row>
        <row r="4655">
          <cell r="A4655" t="str">
            <v>4208224</v>
          </cell>
          <cell r="B4655" t="str">
            <v>Tubo fôrma lado fixo em aço galvanizado para estais de 73 cordoalhas D = 15,7 mm - fornecimento e instalação</v>
          </cell>
          <cell r="C4655" t="str">
            <v>m</v>
          </cell>
          <cell r="D4655">
            <v>9267.32</v>
          </cell>
        </row>
        <row r="4656">
          <cell r="A4656" t="str">
            <v>4208225</v>
          </cell>
          <cell r="B4656" t="str">
            <v>Tubo fôrma lado fixo em aço galvanizado para estais de 85 cordoalhas D = 15,7 mm - fornecimento e instalação</v>
          </cell>
          <cell r="C4656" t="str">
            <v>m</v>
          </cell>
          <cell r="D4656">
            <v>10420.01</v>
          </cell>
        </row>
        <row r="4657">
          <cell r="A4657" t="str">
            <v>4208226</v>
          </cell>
          <cell r="B4657" t="str">
            <v>Tubo fôrma lado fixo em aço galvanizado para estais de 91 cordoalhas D = 15,7 mm - fornecimento e instalação</v>
          </cell>
          <cell r="C4657" t="str">
            <v>m</v>
          </cell>
          <cell r="D4657">
            <v>10613.12</v>
          </cell>
        </row>
        <row r="4658">
          <cell r="A4658" t="str">
            <v>4208227</v>
          </cell>
          <cell r="B4658" t="str">
            <v>Tubo fôrma lado regulável em aço galvanizado para estais de 12 cordoalhas D = 15,7 mm - fornecimento e instalação</v>
          </cell>
          <cell r="C4658" t="str">
            <v>m</v>
          </cell>
          <cell r="D4658">
            <v>1545.31</v>
          </cell>
        </row>
        <row r="4659">
          <cell r="A4659" t="str">
            <v>4208228</v>
          </cell>
          <cell r="B4659" t="str">
            <v>Tubo fôrma lado regulável em aço galvanizado para estais de 19 cordoalhas D = 15,7 mm - fornecimento e instalação</v>
          </cell>
          <cell r="C4659" t="str">
            <v>m</v>
          </cell>
          <cell r="D4659">
            <v>1764.19</v>
          </cell>
        </row>
        <row r="4660">
          <cell r="A4660" t="str">
            <v>4208229</v>
          </cell>
          <cell r="B4660" t="str">
            <v>Tubo fôrma lado regulável em aço galvanizado para estais de 22 cordoalhas D = 15,7 mm - fornecimento e instalação</v>
          </cell>
          <cell r="C4660" t="str">
            <v>m</v>
          </cell>
          <cell r="D4660">
            <v>2289.4</v>
          </cell>
        </row>
        <row r="4661">
          <cell r="A4661" t="str">
            <v>4208230</v>
          </cell>
          <cell r="B4661" t="str">
            <v>Tubo fôrma lado regulável em aço galvanizado para estais de 31 cordoalhas D = 15,7 mm - fornecimento e instalação</v>
          </cell>
          <cell r="C4661" t="str">
            <v>m</v>
          </cell>
          <cell r="D4661">
            <v>2959.08</v>
          </cell>
        </row>
        <row r="4662">
          <cell r="A4662" t="str">
            <v>4208231</v>
          </cell>
          <cell r="B4662" t="str">
            <v>Tubo fôrma lado regulável em aço galvanizado para estais de 37 cordoalhas D = 15,7 mm - fornecimento e instalação</v>
          </cell>
          <cell r="C4662" t="str">
            <v>m</v>
          </cell>
          <cell r="D4662">
            <v>3136.87</v>
          </cell>
        </row>
        <row r="4663">
          <cell r="A4663" t="str">
            <v>4208232</v>
          </cell>
          <cell r="B4663" t="str">
            <v>Tubo fôrma lado regulável em aço galvanizado para estais de 43 cordoalhas D = 15,7 mm - fornecimento e instalação</v>
          </cell>
          <cell r="C4663" t="str">
            <v>m</v>
          </cell>
          <cell r="D4663">
            <v>4120.78</v>
          </cell>
        </row>
        <row r="4664">
          <cell r="A4664" t="str">
            <v>4208233</v>
          </cell>
          <cell r="B4664" t="str">
            <v>Tubo fôrma lado regulável em aço galvanizado para estais de 55 cordoalhas D = 15,7 mm - fornecimento e instalação</v>
          </cell>
          <cell r="C4664" t="str">
            <v>m</v>
          </cell>
          <cell r="D4664">
            <v>5191.7700000000004</v>
          </cell>
        </row>
        <row r="4665">
          <cell r="A4665" t="str">
            <v>4208234</v>
          </cell>
          <cell r="B4665" t="str">
            <v>Tubo fôrma lado regulável em aço galvanizado para estais de 61 cordoalhas D = 15,7 mm - fornecimento e instalação</v>
          </cell>
          <cell r="C4665" t="str">
            <v>m</v>
          </cell>
          <cell r="D4665">
            <v>5194.24</v>
          </cell>
        </row>
        <row r="4666">
          <cell r="A4666" t="str">
            <v>4208235</v>
          </cell>
          <cell r="B4666" t="str">
            <v>Tubo fôrma lado regulável em aço galvanizado para estais de 73 cordoalhas D = 15,7 mm - fornecimento e instalação</v>
          </cell>
          <cell r="C4666" t="str">
            <v>m</v>
          </cell>
          <cell r="D4666">
            <v>6065.67</v>
          </cell>
        </row>
        <row r="4667">
          <cell r="A4667" t="str">
            <v>4208236</v>
          </cell>
          <cell r="B4667" t="str">
            <v>Tubo fôrma lado regulável em aço galvanizado para estais de 85 cordoalhas D = 15,7 mm - fornecimento e instalação</v>
          </cell>
          <cell r="C4667" t="str">
            <v>m</v>
          </cell>
          <cell r="D4667">
            <v>6920.97</v>
          </cell>
        </row>
        <row r="4668">
          <cell r="A4668" t="str">
            <v>4208237</v>
          </cell>
          <cell r="B4668" t="str">
            <v>Tubo fôrma lado regulável em aço galvanizado para estais de 91 cordoalhas D = 15,7 mm - fornecimento e instalação</v>
          </cell>
          <cell r="C4668" t="str">
            <v>m</v>
          </cell>
          <cell r="D4668">
            <v>6952.54</v>
          </cell>
        </row>
        <row r="4669">
          <cell r="A4669" t="str">
            <v>4208128</v>
          </cell>
          <cell r="B4669" t="str">
            <v>Tubo PEAD para estais - D = 110 mm - fornecimento e instalação</v>
          </cell>
          <cell r="C4669" t="str">
            <v>m</v>
          </cell>
          <cell r="D4669">
            <v>260.83999999999997</v>
          </cell>
        </row>
        <row r="4670">
          <cell r="A4670" t="str">
            <v>4208129</v>
          </cell>
          <cell r="B4670" t="str">
            <v>Tubo PEAD para estais - D = 140 mm - fornecimento e instalação</v>
          </cell>
          <cell r="C4670" t="str">
            <v>m</v>
          </cell>
          <cell r="D4670">
            <v>289.51</v>
          </cell>
        </row>
        <row r="4671">
          <cell r="A4671" t="str">
            <v>4208130</v>
          </cell>
          <cell r="B4671" t="str">
            <v>Tubo PEAD para estais - D = 160 mm - fornecimento e instalação</v>
          </cell>
          <cell r="C4671" t="str">
            <v>m</v>
          </cell>
          <cell r="D4671">
            <v>332.58</v>
          </cell>
        </row>
        <row r="4672">
          <cell r="A4672" t="str">
            <v>4208131</v>
          </cell>
          <cell r="B4672" t="str">
            <v>Tubo PEAD para estais - D = 180 mm - fornecimento e instalação</v>
          </cell>
          <cell r="C4672" t="str">
            <v>m</v>
          </cell>
          <cell r="D4672">
            <v>386.44</v>
          </cell>
        </row>
        <row r="4673">
          <cell r="A4673" t="str">
            <v>4208132</v>
          </cell>
          <cell r="B4673" t="str">
            <v>Tubo PEAD para estais - D = 200 mm - fornecimento e instalação</v>
          </cell>
          <cell r="C4673" t="str">
            <v>m</v>
          </cell>
          <cell r="D4673">
            <v>440.13</v>
          </cell>
        </row>
        <row r="4674">
          <cell r="A4674" t="str">
            <v>4208133</v>
          </cell>
          <cell r="B4674" t="str">
            <v>Tubo PEAD para estais - D = 225 mm - fornecimento e instalação</v>
          </cell>
          <cell r="C4674" t="str">
            <v>m</v>
          </cell>
          <cell r="D4674">
            <v>499.09</v>
          </cell>
        </row>
        <row r="4675">
          <cell r="A4675" t="str">
            <v>4208134</v>
          </cell>
          <cell r="B4675" t="str">
            <v>Tubo PEAD para estais - D = 250 mm - fornecimento e instalação</v>
          </cell>
          <cell r="C4675" t="str">
            <v>m</v>
          </cell>
          <cell r="D4675">
            <v>558.92999999999995</v>
          </cell>
        </row>
        <row r="4676">
          <cell r="A4676" t="str">
            <v>4208238</v>
          </cell>
          <cell r="B4676" t="str">
            <v>Tubo PEAD para estais - D = 280 mm - fornecimento e instalação</v>
          </cell>
          <cell r="C4676" t="str">
            <v>m</v>
          </cell>
          <cell r="D4676">
            <v>584.24</v>
          </cell>
        </row>
        <row r="4677">
          <cell r="A4677" t="str">
            <v>4208239</v>
          </cell>
          <cell r="B4677" t="str">
            <v>Tubo PEAD para estais - D = 315 mm - fornecimento e instalação</v>
          </cell>
          <cell r="C4677" t="str">
            <v>m</v>
          </cell>
          <cell r="D4677">
            <v>638.39</v>
          </cell>
        </row>
        <row r="4678">
          <cell r="A4678" t="str">
            <v>4413920</v>
          </cell>
          <cell r="B4678" t="str">
            <v>Adubação de cobertura por equipamento de hidrossemeadura em áreas de semeadura via seca ou de hidrossemeadura</v>
          </cell>
          <cell r="C4678" t="str">
            <v>m²</v>
          </cell>
          <cell r="D4678">
            <v>0.51</v>
          </cell>
        </row>
        <row r="4679">
          <cell r="A4679" t="str">
            <v>4413024</v>
          </cell>
          <cell r="B4679" t="str">
            <v>Adubação manual de cobertura em áreas de enleivamento ou de plantio de mudas de gramíneas</v>
          </cell>
          <cell r="C4679" t="str">
            <v>m²</v>
          </cell>
          <cell r="D4679">
            <v>0.39</v>
          </cell>
        </row>
        <row r="4680">
          <cell r="A4680" t="str">
            <v>4413022</v>
          </cell>
          <cell r="B4680" t="str">
            <v>Adubação manual de cobertura em áreas de semeadura via seca ou de hidrossemeadura</v>
          </cell>
          <cell r="C4680" t="str">
            <v>m²</v>
          </cell>
          <cell r="D4680">
            <v>0.59</v>
          </cell>
        </row>
        <row r="4681">
          <cell r="A4681" t="str">
            <v>4413020</v>
          </cell>
          <cell r="B4681" t="str">
            <v>Barreira arbórea para tratamento acústico das áreas lindeiras da faixa de domínio – densidade de plantio de 1,0 m entre mudas</v>
          </cell>
          <cell r="C4681" t="str">
            <v>m</v>
          </cell>
          <cell r="D4681">
            <v>37.85</v>
          </cell>
        </row>
        <row r="4682">
          <cell r="A4682" t="str">
            <v>4413013</v>
          </cell>
          <cell r="B4682" t="str">
            <v>Cerca de passagem de fauna com tela de alambrado sobre mureta de blocos de concreto - H = 20 cm - mourões de madeira a cada 2,5 m e esticador a cada 50 m</v>
          </cell>
          <cell r="C4682" t="str">
            <v>m</v>
          </cell>
          <cell r="D4682">
            <v>83.98</v>
          </cell>
        </row>
        <row r="4683">
          <cell r="A4683" t="str">
            <v>4413019</v>
          </cell>
          <cell r="B4683" t="str">
            <v>Cerca viva para tratamento acústico das áreas lindeiras da faixa de domínio – densidade de plantio de 1,0 m entre mudas</v>
          </cell>
          <cell r="C4683" t="str">
            <v>m</v>
          </cell>
          <cell r="D4683">
            <v>33.15</v>
          </cell>
        </row>
        <row r="4684">
          <cell r="A4684" t="str">
            <v>4413026</v>
          </cell>
          <cell r="B4684" t="str">
            <v>Dique de bambu para controle de erosão de taludes</v>
          </cell>
          <cell r="C4684" t="str">
            <v>m²</v>
          </cell>
          <cell r="D4684">
            <v>239.52</v>
          </cell>
        </row>
        <row r="4685">
          <cell r="A4685" t="str">
            <v>4413996</v>
          </cell>
          <cell r="B4685" t="str">
            <v>Enleivamento</v>
          </cell>
          <cell r="C4685" t="str">
            <v>m²</v>
          </cell>
          <cell r="D4685">
            <v>9.6199999999999992</v>
          </cell>
        </row>
        <row r="4686">
          <cell r="A4686" t="str">
            <v>4413942</v>
          </cell>
          <cell r="B4686" t="str">
            <v>Espalhamento de material em bota-fora</v>
          </cell>
          <cell r="C4686" t="str">
            <v>m³</v>
          </cell>
          <cell r="D4686">
            <v>1.98</v>
          </cell>
        </row>
        <row r="4687">
          <cell r="A4687" t="str">
            <v>4413018</v>
          </cell>
          <cell r="B4687" t="str">
            <v>Fixação de tela eletrossoldada em talude para lançamento de argamassa ou concreto projetado</v>
          </cell>
          <cell r="C4687" t="str">
            <v>kg</v>
          </cell>
          <cell r="D4687">
            <v>12.84</v>
          </cell>
        </row>
        <row r="4688">
          <cell r="A4688" t="str">
            <v>4413905</v>
          </cell>
          <cell r="B4688" t="str">
            <v>Hidrossemeadura</v>
          </cell>
          <cell r="C4688" t="str">
            <v>m²</v>
          </cell>
          <cell r="D4688">
            <v>6.09</v>
          </cell>
        </row>
        <row r="4689">
          <cell r="A4689" t="str">
            <v>4413987</v>
          </cell>
          <cell r="B4689" t="str">
            <v>Irrigação de área plantada para proteção vegetal do corpo estradal</v>
          </cell>
          <cell r="C4689" t="str">
            <v>m²</v>
          </cell>
          <cell r="D4689">
            <v>0.34</v>
          </cell>
        </row>
        <row r="4690">
          <cell r="A4690" t="str">
            <v>4413995</v>
          </cell>
          <cell r="B4690" t="str">
            <v>Obtenção de grama para replantio</v>
          </cell>
          <cell r="C4690" t="str">
            <v>m²</v>
          </cell>
          <cell r="D4690">
            <v>2.88</v>
          </cell>
        </row>
        <row r="4691">
          <cell r="A4691" t="str">
            <v>4413994</v>
          </cell>
          <cell r="B4691" t="str">
            <v>Passagem aérea de animais com rede de cabos de aço e sisal apoiadas em 6 postes de concreto de 15 m - extensão total de 100 m</v>
          </cell>
          <cell r="C4691" t="str">
            <v>m</v>
          </cell>
          <cell r="D4691">
            <v>682.9</v>
          </cell>
        </row>
        <row r="4692">
          <cell r="A4692" t="str">
            <v>4413200</v>
          </cell>
          <cell r="B4692" t="str">
            <v>Plantio de grama comercial em placas</v>
          </cell>
          <cell r="C4692" t="str">
            <v>m²</v>
          </cell>
          <cell r="D4692">
            <v>15.71</v>
          </cell>
        </row>
        <row r="4693">
          <cell r="A4693" t="str">
            <v>4413990</v>
          </cell>
          <cell r="B4693" t="str">
            <v>Plantio de muda de arbusto com altura até 0,50 m em cova de 0,40 x 0,40 x 0,40 m</v>
          </cell>
          <cell r="C4693" t="str">
            <v>un</v>
          </cell>
          <cell r="D4693">
            <v>33.15</v>
          </cell>
        </row>
        <row r="4694">
          <cell r="A4694" t="str">
            <v>4413989</v>
          </cell>
          <cell r="B4694" t="str">
            <v>Plantio de muda de árvore com altura de 0,30 a 0,80 m em cova de 0,60 x 0,60 x 0,60 m</v>
          </cell>
          <cell r="C4694" t="str">
            <v>un</v>
          </cell>
          <cell r="D4694">
            <v>37.85</v>
          </cell>
        </row>
        <row r="4695">
          <cell r="A4695" t="str">
            <v>4413951</v>
          </cell>
          <cell r="B4695" t="str">
            <v>Plantio de muda de árvore frutífera com altura até 1,00 m em cova de 0,60 x 0,60 x 0,60 m</v>
          </cell>
          <cell r="C4695" t="str">
            <v>un</v>
          </cell>
          <cell r="D4695">
            <v>51.32</v>
          </cell>
        </row>
        <row r="4696">
          <cell r="A4696" t="str">
            <v>4413950</v>
          </cell>
          <cell r="B4696" t="str">
            <v>Plantio de muda de árvore frutífera com altura de 1,00 a 2,00 m em cova de 0,60 x 0,60 x 0,60 m</v>
          </cell>
          <cell r="C4696" t="str">
            <v>un</v>
          </cell>
          <cell r="D4696">
            <v>96.89</v>
          </cell>
        </row>
        <row r="4697">
          <cell r="A4697" t="str">
            <v>4413949</v>
          </cell>
          <cell r="B4697" t="str">
            <v>Plantio de muda de árvore frutífera com altura de 2,00 a 3,00 m em cova de 0,60 x 0,60 x 0,60 m</v>
          </cell>
          <cell r="C4697" t="str">
            <v>un</v>
          </cell>
          <cell r="D4697">
            <v>219.56</v>
          </cell>
        </row>
        <row r="4698">
          <cell r="A4698" t="str">
            <v>4413948</v>
          </cell>
          <cell r="B4698" t="str">
            <v>Plantio de muda de árvore ornamental com altura até 1,00 m em cova de 0,60 x 0,60 x 0,60 m</v>
          </cell>
          <cell r="C4698" t="str">
            <v>un</v>
          </cell>
          <cell r="D4698">
            <v>46.37</v>
          </cell>
        </row>
        <row r="4699">
          <cell r="A4699" t="str">
            <v>4413947</v>
          </cell>
          <cell r="B4699" t="str">
            <v>Plantio de muda de árvore ornamental com altura de 1,00 a 2,00 m em cova de 0,60 x 0,60 x 0,60 m</v>
          </cell>
          <cell r="C4699" t="str">
            <v>un</v>
          </cell>
          <cell r="D4699">
            <v>90.67</v>
          </cell>
        </row>
        <row r="4700">
          <cell r="A4700" t="str">
            <v>4413946</v>
          </cell>
          <cell r="B4700" t="str">
            <v>Plantio de muda de árvore ornamental com altura de 2,00 a 3,00 m em cova de 0,60 x 0,60 x 0,60 m</v>
          </cell>
          <cell r="C4700" t="str">
            <v>un</v>
          </cell>
          <cell r="D4700">
            <v>111.07</v>
          </cell>
        </row>
        <row r="4701">
          <cell r="A4701" t="str">
            <v>4413952</v>
          </cell>
          <cell r="B4701" t="str">
            <v>Plantio de tapete de floríferas com altura até 0,50 m</v>
          </cell>
          <cell r="C4701" t="str">
            <v>m²</v>
          </cell>
          <cell r="D4701">
            <v>67.790000000000006</v>
          </cell>
        </row>
        <row r="4702">
          <cell r="A4702" t="str">
            <v>4413012</v>
          </cell>
          <cell r="B4702" t="str">
            <v>Preenchimento de erosão em talude com terra vegetal e sementes de gramíneas ensacadas</v>
          </cell>
          <cell r="C4702" t="str">
            <v>m³</v>
          </cell>
          <cell r="D4702">
            <v>372.46</v>
          </cell>
        </row>
        <row r="4703">
          <cell r="A4703" t="str">
            <v>4413014</v>
          </cell>
          <cell r="B4703" t="str">
            <v>Recuperação ambiental de pedreiras ou áreas degradadas com biomanta vegetal de fibras de coco</v>
          </cell>
          <cell r="C4703" t="str">
            <v>m²</v>
          </cell>
          <cell r="D4703">
            <v>16.190000000000001</v>
          </cell>
        </row>
        <row r="4704">
          <cell r="A4704" t="str">
            <v>4413016</v>
          </cell>
          <cell r="B4704" t="str">
            <v>Recuperação ambiental de pedreiras ou áreas degradadas com biomanta vegetal de fibras de palha em áreas com inclinação máxima de 1:1,5</v>
          </cell>
          <cell r="C4704" t="str">
            <v>m²</v>
          </cell>
          <cell r="D4704">
            <v>9.92</v>
          </cell>
        </row>
        <row r="4705">
          <cell r="A4705" t="str">
            <v>4413984</v>
          </cell>
          <cell r="B4705" t="str">
            <v>Regularização de bota-fora com espalhamento e compactação</v>
          </cell>
          <cell r="C4705" t="str">
            <v>m³</v>
          </cell>
          <cell r="D4705">
            <v>3.83</v>
          </cell>
        </row>
        <row r="4706">
          <cell r="A4706" t="str">
            <v>4413986</v>
          </cell>
          <cell r="B4706" t="str">
            <v>Regularização de superfície com motoniveladora</v>
          </cell>
          <cell r="C4706" t="str">
            <v>m²</v>
          </cell>
          <cell r="D4706">
            <v>7.0000000000000007E-2</v>
          </cell>
        </row>
        <row r="4707">
          <cell r="A4707" t="str">
            <v>4413985</v>
          </cell>
          <cell r="B4707" t="str">
            <v>Regularização manual de taludes de cortes e aterros</v>
          </cell>
          <cell r="C4707" t="str">
            <v>m²</v>
          </cell>
          <cell r="D4707">
            <v>21.76</v>
          </cell>
        </row>
        <row r="4708">
          <cell r="A4708" t="str">
            <v>4413017</v>
          </cell>
          <cell r="B4708" t="str">
            <v>Retentores de sedimentos em fibras vegetais - D = 20 cm</v>
          </cell>
          <cell r="C4708" t="str">
            <v>m</v>
          </cell>
          <cell r="D4708">
            <v>63.53</v>
          </cell>
        </row>
        <row r="4709">
          <cell r="A4709" t="str">
            <v>4415673</v>
          </cell>
          <cell r="B4709" t="str">
            <v>Revestimento vegetal com grama em mudas em superfícies inclinadas</v>
          </cell>
          <cell r="C4709" t="str">
            <v>m²</v>
          </cell>
          <cell r="D4709">
            <v>7.83</v>
          </cell>
        </row>
        <row r="4710">
          <cell r="A4710" t="str">
            <v>4415684</v>
          </cell>
          <cell r="B4710" t="str">
            <v>Revestimento vegetal com grama em mudas em superfícies planas</v>
          </cell>
          <cell r="C4710" t="str">
            <v>m²</v>
          </cell>
          <cell r="D4710">
            <v>4.42</v>
          </cell>
        </row>
        <row r="4711">
          <cell r="A4711" t="str">
            <v>4413993</v>
          </cell>
          <cell r="B4711" t="str">
            <v>Revestimento vegetal por semeadura a lanço manual de gramíneas e leguminosas</v>
          </cell>
          <cell r="C4711" t="str">
            <v>m²</v>
          </cell>
          <cell r="D4711">
            <v>0.53</v>
          </cell>
        </row>
        <row r="4712">
          <cell r="A4712" t="str">
            <v>4507754</v>
          </cell>
          <cell r="B4712" t="str">
            <v>Ancoragem ativa com 10 cordoalhas aderentes D = 12,7 mm - fornecimento e instalação</v>
          </cell>
          <cell r="C4712" t="str">
            <v>un</v>
          </cell>
          <cell r="D4712">
            <v>872.3</v>
          </cell>
        </row>
        <row r="4713">
          <cell r="A4713" t="str">
            <v>4507738</v>
          </cell>
          <cell r="B4713" t="str">
            <v>Ancoragem ativa com 10 cordoalhas aderentes D = 15,2 mm - fornecimento e instalação</v>
          </cell>
          <cell r="C4713" t="str">
            <v>un</v>
          </cell>
          <cell r="D4713">
            <v>1175.3699999999999</v>
          </cell>
        </row>
        <row r="4714">
          <cell r="A4714" t="str">
            <v>4507755</v>
          </cell>
          <cell r="B4714" t="str">
            <v>Ancoragem ativa com 12 cordoalhas aderentes D = 12,7 mm - fornecimento e instalação</v>
          </cell>
          <cell r="C4714" t="str">
            <v>un</v>
          </cell>
          <cell r="D4714">
            <v>1096.74</v>
          </cell>
        </row>
        <row r="4715">
          <cell r="A4715" t="str">
            <v>4507756</v>
          </cell>
          <cell r="B4715" t="str">
            <v>Ancoragem ativa com 12 cordoalhas aderentes D = 15,2 mm - fornecimento e instalação</v>
          </cell>
          <cell r="C4715" t="str">
            <v>un</v>
          </cell>
          <cell r="D4715">
            <v>1433.36</v>
          </cell>
        </row>
        <row r="4716">
          <cell r="A4716" t="str">
            <v>4507757</v>
          </cell>
          <cell r="B4716" t="str">
            <v>Ancoragem ativa com 15 cordoalhas aderentes D = 12,7 mm - fornecimento e instalação</v>
          </cell>
          <cell r="C4716" t="str">
            <v>un</v>
          </cell>
          <cell r="D4716">
            <v>1519.42</v>
          </cell>
        </row>
        <row r="4717">
          <cell r="A4717" t="str">
            <v>4507758</v>
          </cell>
          <cell r="B4717" t="str">
            <v>Ancoragem ativa com 15 cordoalhas aderentes D = 15,2 mm - fornecimento e instalação</v>
          </cell>
          <cell r="C4717" t="str">
            <v>un</v>
          </cell>
          <cell r="D4717">
            <v>1867.16</v>
          </cell>
        </row>
        <row r="4718">
          <cell r="A4718" t="str">
            <v>4507759</v>
          </cell>
          <cell r="B4718" t="str">
            <v>Ancoragem ativa com 19 cordoalhas aderentes D = 12,7 mm - fornecimento e instalação</v>
          </cell>
          <cell r="C4718" t="str">
            <v>un</v>
          </cell>
          <cell r="D4718">
            <v>1920.18</v>
          </cell>
        </row>
        <row r="4719">
          <cell r="A4719" t="str">
            <v>4507760</v>
          </cell>
          <cell r="B4719" t="str">
            <v>Ancoragem ativa com 19 cordoalhas aderentes D = 15,2 mm - fornecimento e instalação</v>
          </cell>
          <cell r="C4719" t="str">
            <v>un</v>
          </cell>
          <cell r="D4719">
            <v>2419.9299999999998</v>
          </cell>
        </row>
        <row r="4720">
          <cell r="A4720" t="str">
            <v>4507761</v>
          </cell>
          <cell r="B4720" t="str">
            <v>Ancoragem ativa com 22 cordoalhas aderentes D = 12,7 mm - fornecimento e instalação</v>
          </cell>
          <cell r="C4720" t="str">
            <v>un</v>
          </cell>
          <cell r="D4720">
            <v>2467.46</v>
          </cell>
        </row>
        <row r="4721">
          <cell r="A4721" t="str">
            <v>4507762</v>
          </cell>
          <cell r="B4721" t="str">
            <v>Ancoragem ativa com 22 cordoalhas aderentes D = 15,2 mm - fornecimento e instalação</v>
          </cell>
          <cell r="C4721" t="str">
            <v>un</v>
          </cell>
          <cell r="D4721">
            <v>3099.15</v>
          </cell>
        </row>
        <row r="4722">
          <cell r="A4722" t="str">
            <v>4507763</v>
          </cell>
          <cell r="B4722" t="str">
            <v>Ancoragem ativa com 27 cordoalhas aderentes D = 12,7 mm - fornecimento e instalação</v>
          </cell>
          <cell r="C4722" t="str">
            <v>un</v>
          </cell>
          <cell r="D4722">
            <v>2951.99</v>
          </cell>
        </row>
        <row r="4723">
          <cell r="A4723" t="str">
            <v>4507764</v>
          </cell>
          <cell r="B4723" t="str">
            <v>Ancoragem ativa com 27 cordoalhas aderentes D = 15,2 mm - fornecimento e instalação</v>
          </cell>
          <cell r="C4723" t="str">
            <v>un</v>
          </cell>
          <cell r="D4723">
            <v>4047.06</v>
          </cell>
        </row>
        <row r="4724">
          <cell r="A4724" t="str">
            <v>4507765</v>
          </cell>
          <cell r="B4724" t="str">
            <v>Ancoragem ativa com 31 cordoalhas aderentes D = 12,7 mm - fornecimento e instalação</v>
          </cell>
          <cell r="C4724" t="str">
            <v>un</v>
          </cell>
          <cell r="D4724">
            <v>3171.69</v>
          </cell>
        </row>
        <row r="4725">
          <cell r="A4725" t="str">
            <v>4508192</v>
          </cell>
          <cell r="B4725" t="str">
            <v>Ancoragem ativa com 31 cordoalhas aderentes D = 15,2 mm - fornecimento e instalação</v>
          </cell>
          <cell r="C4725" t="str">
            <v>un</v>
          </cell>
          <cell r="D4725">
            <v>5345</v>
          </cell>
        </row>
        <row r="4726">
          <cell r="A4726" t="str">
            <v>4507766</v>
          </cell>
          <cell r="B4726" t="str">
            <v>Ancoragem ativa com 4 cordoalhas aderentes D = 12,7 mm - fornecimento e instalação</v>
          </cell>
          <cell r="C4726" t="str">
            <v>un</v>
          </cell>
          <cell r="D4726">
            <v>423.75</v>
          </cell>
        </row>
        <row r="4727">
          <cell r="A4727" t="str">
            <v>4507767</v>
          </cell>
          <cell r="B4727" t="str">
            <v>Ancoragem ativa com 4 cordoalhas aderentes D = 15,2 mm - fornecimento e instalação</v>
          </cell>
          <cell r="C4727" t="str">
            <v>un</v>
          </cell>
          <cell r="D4727">
            <v>509.94</v>
          </cell>
        </row>
        <row r="4728">
          <cell r="A4728" t="str">
            <v>4507768</v>
          </cell>
          <cell r="B4728" t="str">
            <v>Ancoragem ativa com 6 cordoalhas aderentes D = 12,7 mm - fornecimento e instalação</v>
          </cell>
          <cell r="C4728" t="str">
            <v>un</v>
          </cell>
          <cell r="D4728">
            <v>531.6</v>
          </cell>
        </row>
        <row r="4729">
          <cell r="A4729" t="str">
            <v>4507769</v>
          </cell>
          <cell r="B4729" t="str">
            <v>Ancoragem ativa com 6 cordoalhas aderentes D = 15,2 mm - fornecimento e instalação</v>
          </cell>
          <cell r="C4729" t="str">
            <v>un</v>
          </cell>
          <cell r="D4729">
            <v>661.68</v>
          </cell>
        </row>
        <row r="4730">
          <cell r="A4730" t="str">
            <v>4507770</v>
          </cell>
          <cell r="B4730" t="str">
            <v>Ancoragem ativa com 7 cordoalhas aderentes D = 12,7 mm - fornecimento e instalação</v>
          </cell>
          <cell r="C4730" t="str">
            <v>un</v>
          </cell>
          <cell r="D4730">
            <v>609.98</v>
          </cell>
        </row>
        <row r="4731">
          <cell r="A4731" t="str">
            <v>4507771</v>
          </cell>
          <cell r="B4731" t="str">
            <v>Ancoragem ativa com 7 cordoalhas aderentes D = 15,2 mm - fornecimento e instalação</v>
          </cell>
          <cell r="C4731" t="str">
            <v>un</v>
          </cell>
          <cell r="D4731">
            <v>774.93</v>
          </cell>
        </row>
        <row r="4732">
          <cell r="A4732" t="str">
            <v>4507772</v>
          </cell>
          <cell r="B4732" t="str">
            <v>Ancoragem ativa com 8 cordoalhas aderentes D = 12,7 mm - fornecimento e instalação</v>
          </cell>
          <cell r="C4732" t="str">
            <v>un</v>
          </cell>
          <cell r="D4732">
            <v>759.35</v>
          </cell>
        </row>
        <row r="4733">
          <cell r="A4733" t="str">
            <v>4508193</v>
          </cell>
          <cell r="B4733" t="str">
            <v>Ancoragem ativa com 8 cordoalhas aderentes D = 15,2 mm - fornecimento e instalação</v>
          </cell>
          <cell r="C4733" t="str">
            <v>un</v>
          </cell>
          <cell r="D4733">
            <v>896.03</v>
          </cell>
        </row>
        <row r="4734">
          <cell r="A4734" t="str">
            <v>4507773</v>
          </cell>
          <cell r="B4734" t="str">
            <v>Ancoragem ativa com 9 cordoalhas aderentes D = 12,7 mm - fornecimento e instalação</v>
          </cell>
          <cell r="C4734" t="str">
            <v>un</v>
          </cell>
          <cell r="D4734">
            <v>802.31</v>
          </cell>
        </row>
        <row r="4735">
          <cell r="A4735" t="str">
            <v>4507774</v>
          </cell>
          <cell r="B4735" t="str">
            <v>Ancoragem ativa com 9 cordoalhas aderentes D = 15,2 mm - fornecimento e instalação</v>
          </cell>
          <cell r="C4735" t="str">
            <v>un</v>
          </cell>
          <cell r="D4735">
            <v>1048.72</v>
          </cell>
        </row>
        <row r="4736">
          <cell r="A4736" t="str">
            <v>4507775</v>
          </cell>
          <cell r="B4736" t="str">
            <v>Ancoragem ativa para lajes com 1 cordoalha aderente D = 12,7 mm - fornecimento e instalação</v>
          </cell>
          <cell r="C4736" t="str">
            <v>un</v>
          </cell>
          <cell r="D4736">
            <v>97.06</v>
          </cell>
        </row>
        <row r="4737">
          <cell r="A4737" t="str">
            <v>4507776</v>
          </cell>
          <cell r="B4737" t="str">
            <v>Ancoragem ativa para lajes com 1 cordoalha aderente D = 15,2 mm - fornecimento e instalação</v>
          </cell>
          <cell r="C4737" t="str">
            <v>un</v>
          </cell>
          <cell r="D4737">
            <v>107.93</v>
          </cell>
        </row>
        <row r="4738">
          <cell r="A4738" t="str">
            <v>4507783</v>
          </cell>
          <cell r="B4738" t="str">
            <v>Ancoragem ativa para lajes com 1 cordoalha engraxada D = 12,7 mm - fornecimento e instalação</v>
          </cell>
          <cell r="C4738" t="str">
            <v>un</v>
          </cell>
          <cell r="D4738">
            <v>81.12</v>
          </cell>
        </row>
        <row r="4739">
          <cell r="A4739" t="str">
            <v>4507784</v>
          </cell>
          <cell r="B4739" t="str">
            <v>Ancoragem ativa para lajes com 1 cordoalha engraxada D = 15,2 mm - fornecimento e instalação</v>
          </cell>
          <cell r="C4739" t="str">
            <v>un</v>
          </cell>
          <cell r="D4739">
            <v>113.36</v>
          </cell>
        </row>
        <row r="4740">
          <cell r="A4740" t="str">
            <v>4507777</v>
          </cell>
          <cell r="B4740" t="str">
            <v>Ancoragem ativa para lajes com 2 cordoalhas aderentes D = 12,7 mm - fornecimento e instalação</v>
          </cell>
          <cell r="C4740" t="str">
            <v>un</v>
          </cell>
          <cell r="D4740">
            <v>188.61</v>
          </cell>
        </row>
        <row r="4741">
          <cell r="A4741" t="str">
            <v>4507778</v>
          </cell>
          <cell r="B4741" t="str">
            <v>Ancoragem ativa para lajes com 2 cordoalhas aderentes D = 15,2 mm - fornecimento e instalação</v>
          </cell>
          <cell r="C4741" t="str">
            <v>un</v>
          </cell>
          <cell r="D4741">
            <v>238.62</v>
          </cell>
        </row>
        <row r="4742">
          <cell r="A4742" t="str">
            <v>4507779</v>
          </cell>
          <cell r="B4742" t="str">
            <v>Ancoragem ativa para lajes com 3 cordoalhas aderentes D = 12,7 mm - fornecimento e instalação</v>
          </cell>
          <cell r="C4742" t="str">
            <v>un</v>
          </cell>
          <cell r="D4742">
            <v>262.73</v>
          </cell>
        </row>
        <row r="4743">
          <cell r="A4743" t="str">
            <v>4507780</v>
          </cell>
          <cell r="B4743" t="str">
            <v>Ancoragem ativa para lajes com 3 cordoalhas aderentes D = 15,2 mm - fornecimento e instalação</v>
          </cell>
          <cell r="C4743" t="str">
            <v>un</v>
          </cell>
          <cell r="D4743">
            <v>294.63</v>
          </cell>
        </row>
        <row r="4744">
          <cell r="A4744" t="str">
            <v>4507781</v>
          </cell>
          <cell r="B4744" t="str">
            <v>Ancoragem ativa para lajes com 4 cordoalhas aderentes D = 12,7 mm - fornecimento e instalação</v>
          </cell>
          <cell r="C4744" t="str">
            <v>un</v>
          </cell>
          <cell r="D4744">
            <v>342.57</v>
          </cell>
        </row>
        <row r="4745">
          <cell r="A4745" t="str">
            <v>4507782</v>
          </cell>
          <cell r="B4745" t="str">
            <v>Ancoragem ativa para lajes com 4 cordoalhas aderentes D = 15,2 mm - fornecimento e instalação</v>
          </cell>
          <cell r="C4745" t="str">
            <v>un</v>
          </cell>
          <cell r="D4745">
            <v>408.86</v>
          </cell>
        </row>
        <row r="4746">
          <cell r="A4746" t="str">
            <v>4507785</v>
          </cell>
          <cell r="B4746" t="str">
            <v>Ancoragem passiva com 10 cordoalhas aderentes D = 12,7 mm - fornecimento e instalação</v>
          </cell>
          <cell r="C4746" t="str">
            <v>un</v>
          </cell>
          <cell r="D4746">
            <v>139.63999999999999</v>
          </cell>
        </row>
        <row r="4747">
          <cell r="A4747" t="str">
            <v>4508194</v>
          </cell>
          <cell r="B4747" t="str">
            <v>Ancoragem passiva com 10 cordoalhas aderentes D = 15,2 mm - fornecimento e instalação</v>
          </cell>
          <cell r="C4747" t="str">
            <v>un</v>
          </cell>
          <cell r="D4747">
            <v>143.37</v>
          </cell>
        </row>
        <row r="4748">
          <cell r="A4748" t="str">
            <v>4507786</v>
          </cell>
          <cell r="B4748" t="str">
            <v>Ancoragem passiva com 12 cordoalhas aderentes D = 12,7 mm - fornecimento e instalação</v>
          </cell>
          <cell r="C4748" t="str">
            <v>un</v>
          </cell>
          <cell r="D4748">
            <v>163.33000000000001</v>
          </cell>
        </row>
        <row r="4749">
          <cell r="A4749" t="str">
            <v>4507787</v>
          </cell>
          <cell r="B4749" t="str">
            <v>Ancoragem passiva com 12 cordoalhas aderentes D = 15,2 mm - fornecimento e instalação</v>
          </cell>
          <cell r="C4749" t="str">
            <v>un</v>
          </cell>
          <cell r="D4749">
            <v>167.18</v>
          </cell>
        </row>
        <row r="4750">
          <cell r="A4750" t="str">
            <v>4507788</v>
          </cell>
          <cell r="B4750" t="str">
            <v>Ancoragem passiva com 15 cordoalhas aderentes D = 12,7 mm - fornecimento e instalação</v>
          </cell>
          <cell r="C4750" t="str">
            <v>un</v>
          </cell>
          <cell r="D4750">
            <v>217.49</v>
          </cell>
        </row>
        <row r="4751">
          <cell r="A4751" t="str">
            <v>4507789</v>
          </cell>
          <cell r="B4751" t="str">
            <v>Ancoragem passiva com 15 cordoalhas aderentes D = 15,2 mm - fornecimento e instalação</v>
          </cell>
          <cell r="C4751" t="str">
            <v>un</v>
          </cell>
          <cell r="D4751">
            <v>224.62</v>
          </cell>
        </row>
        <row r="4752">
          <cell r="A4752" t="str">
            <v>4507790</v>
          </cell>
          <cell r="B4752" t="str">
            <v>Ancoragem passiva com 19 cordoalhas aderentes D = 12,7 mm - fornecimento e instalação</v>
          </cell>
          <cell r="C4752" t="str">
            <v>un</v>
          </cell>
          <cell r="D4752">
            <v>267.92</v>
          </cell>
        </row>
        <row r="4753">
          <cell r="A4753" t="str">
            <v>4507791</v>
          </cell>
          <cell r="B4753" t="str">
            <v>Ancoragem passiva com 19 cordoalhas aderentes D = 15,2 mm - fornecimento e instalação</v>
          </cell>
          <cell r="C4753" t="str">
            <v>un</v>
          </cell>
          <cell r="D4753">
            <v>276.95</v>
          </cell>
        </row>
        <row r="4754">
          <cell r="A4754" t="str">
            <v>4507792</v>
          </cell>
          <cell r="B4754" t="str">
            <v>Ancoragem passiva com 22 cordoalhas aderentes D = 12,7 mm - fornecimento e instalação</v>
          </cell>
          <cell r="C4754" t="str">
            <v>un</v>
          </cell>
          <cell r="D4754">
            <v>313.12</v>
          </cell>
        </row>
        <row r="4755">
          <cell r="A4755" t="str">
            <v>4507793</v>
          </cell>
          <cell r="B4755" t="str">
            <v>Ancoragem passiva com 22 cordoalhas aderentes D = 15,2 mm - fornecimento e instalação</v>
          </cell>
          <cell r="C4755" t="str">
            <v>un</v>
          </cell>
          <cell r="D4755">
            <v>325.66000000000003</v>
          </cell>
        </row>
        <row r="4756">
          <cell r="A4756" t="str">
            <v>4507794</v>
          </cell>
          <cell r="B4756" t="str">
            <v>Ancoragem passiva com 27 cordoalhas aderentes D = 12,7 mm - fornecimento e instalação</v>
          </cell>
          <cell r="C4756" t="str">
            <v>un</v>
          </cell>
          <cell r="D4756">
            <v>398.56</v>
          </cell>
        </row>
        <row r="4757">
          <cell r="A4757" t="str">
            <v>4507795</v>
          </cell>
          <cell r="B4757" t="str">
            <v>Ancoragem passiva com 27 cordoalhas aderentes D = 15,2 mm - fornecimento e instalação</v>
          </cell>
          <cell r="C4757" t="str">
            <v>un</v>
          </cell>
          <cell r="D4757">
            <v>422.16</v>
          </cell>
        </row>
        <row r="4758">
          <cell r="A4758" t="str">
            <v>4507796</v>
          </cell>
          <cell r="B4758" t="str">
            <v>Ancoragem passiva com 31 cordoalhas aderentes D = 12,7 mm - fornecimento e instalação</v>
          </cell>
          <cell r="C4758" t="str">
            <v>un</v>
          </cell>
          <cell r="D4758">
            <v>457.12</v>
          </cell>
        </row>
        <row r="4759">
          <cell r="A4759" t="str">
            <v>4508190</v>
          </cell>
          <cell r="B4759" t="str">
            <v>Ancoragem passiva com 31 cordoalhas aderentes D = 15,2 mm - fornecimento e instalação</v>
          </cell>
          <cell r="C4759" t="str">
            <v>un</v>
          </cell>
          <cell r="D4759">
            <v>497.38</v>
          </cell>
        </row>
        <row r="4760">
          <cell r="A4760" t="str">
            <v>4507797</v>
          </cell>
          <cell r="B4760" t="str">
            <v>Ancoragem passiva com 4 cordoalhas aderentes D = 12,7 mm - fornecimento e instalação</v>
          </cell>
          <cell r="C4760" t="str">
            <v>un</v>
          </cell>
          <cell r="D4760">
            <v>65.59</v>
          </cell>
        </row>
        <row r="4761">
          <cell r="A4761" t="str">
            <v>4507798</v>
          </cell>
          <cell r="B4761" t="str">
            <v>Ancoragem passiva com 4 cordoalhas aderentes D = 15,2 mm - fornecimento e instalação</v>
          </cell>
          <cell r="C4761" t="str">
            <v>un</v>
          </cell>
          <cell r="D4761">
            <v>66.34</v>
          </cell>
        </row>
        <row r="4762">
          <cell r="A4762" t="str">
            <v>4507799</v>
          </cell>
          <cell r="B4762" t="str">
            <v>Ancoragem passiva com 6 cordoalhas aderentes D = 12,7 mm - fornecimento e instalação</v>
          </cell>
          <cell r="C4762" t="str">
            <v>un</v>
          </cell>
          <cell r="D4762">
            <v>91.98</v>
          </cell>
        </row>
        <row r="4763">
          <cell r="A4763" t="str">
            <v>4507800</v>
          </cell>
          <cell r="B4763" t="str">
            <v>Ancoragem passiva com 6 cordoalhas aderentes D = 15,2 mm - fornecimento e instalação</v>
          </cell>
          <cell r="C4763" t="str">
            <v>un</v>
          </cell>
          <cell r="D4763">
            <v>93.37</v>
          </cell>
        </row>
        <row r="4764">
          <cell r="A4764" t="str">
            <v>4507801</v>
          </cell>
          <cell r="B4764" t="str">
            <v>Ancoragem passiva com 7 cordoalhas aderentes D = 12,7 mm - fornecimento e instalação</v>
          </cell>
          <cell r="C4764" t="str">
            <v>un</v>
          </cell>
          <cell r="D4764">
            <v>111.2</v>
          </cell>
        </row>
        <row r="4765">
          <cell r="A4765" t="str">
            <v>4507802</v>
          </cell>
          <cell r="B4765" t="str">
            <v>Ancoragem passiva com 7 cordoalhas aderentes D = 15,2 mm - fornecimento e instalação</v>
          </cell>
          <cell r="C4765" t="str">
            <v>un</v>
          </cell>
          <cell r="D4765">
            <v>112.59</v>
          </cell>
        </row>
        <row r="4766">
          <cell r="A4766" t="str">
            <v>4507803</v>
          </cell>
          <cell r="B4766" t="str">
            <v>Ancoragem passiva com 8 cordoalhas aderentes D = 12,7 mm - fornecimento e instalação</v>
          </cell>
          <cell r="C4766" t="str">
            <v>un</v>
          </cell>
          <cell r="D4766">
            <v>111.66</v>
          </cell>
        </row>
        <row r="4767">
          <cell r="A4767" t="str">
            <v>4508191</v>
          </cell>
          <cell r="B4767" t="str">
            <v>Ancoragem passiva com 8 cordoalhas aderentes D = 15,2 mm - fornecimento e instalação</v>
          </cell>
          <cell r="C4767" t="str">
            <v>un</v>
          </cell>
          <cell r="D4767">
            <v>113.05</v>
          </cell>
        </row>
        <row r="4768">
          <cell r="A4768" t="str">
            <v>4507804</v>
          </cell>
          <cell r="B4768" t="str">
            <v>Ancoragem passiva com 9 cordoalhas aderentes D = 12,7 mm - fornecimento e instalação</v>
          </cell>
          <cell r="C4768" t="str">
            <v>un</v>
          </cell>
          <cell r="D4768">
            <v>137.53</v>
          </cell>
        </row>
        <row r="4769">
          <cell r="A4769" t="str">
            <v>4507805</v>
          </cell>
          <cell r="B4769" t="str">
            <v>Ancoragem passiva com 9 cordoalhas aderentes D = 15,2 mm - fornecimento e instalação</v>
          </cell>
          <cell r="C4769" t="str">
            <v>un</v>
          </cell>
          <cell r="D4769">
            <v>132.77000000000001</v>
          </cell>
        </row>
        <row r="4770">
          <cell r="A4770" t="str">
            <v>4507806</v>
          </cell>
          <cell r="B4770" t="str">
            <v>Ancoragem passiva para lajes com 1 cordoalha aderente D = 12,7 mm - fornecimento e instalação</v>
          </cell>
          <cell r="C4770" t="str">
            <v>un</v>
          </cell>
          <cell r="D4770">
            <v>27.03</v>
          </cell>
        </row>
        <row r="4771">
          <cell r="A4771" t="str">
            <v>4507807</v>
          </cell>
          <cell r="B4771" t="str">
            <v>Ancoragem passiva para lajes com 1 cordoalha aderente D = 15,2 mm - fornecimento e instalação</v>
          </cell>
          <cell r="C4771" t="str">
            <v>un</v>
          </cell>
          <cell r="D4771">
            <v>32.799999999999997</v>
          </cell>
        </row>
        <row r="4772">
          <cell r="A4772" t="str">
            <v>4507866</v>
          </cell>
          <cell r="B4772" t="str">
            <v>Ancoragem passiva para lajes com 1 cordoalha engraxada D = 12,7 mm - fornecimento e instalação</v>
          </cell>
          <cell r="C4772" t="str">
            <v>un</v>
          </cell>
          <cell r="D4772">
            <v>75.86</v>
          </cell>
        </row>
        <row r="4773">
          <cell r="A4773" t="str">
            <v>4507867</v>
          </cell>
          <cell r="B4773" t="str">
            <v>Ancoragem passiva para lajes com 1 cordoalha engraxada D = 15,2 mm - fornecimento e instalação</v>
          </cell>
          <cell r="C4773" t="str">
            <v>un</v>
          </cell>
          <cell r="D4773">
            <v>108.09</v>
          </cell>
        </row>
        <row r="4774">
          <cell r="A4774" t="str">
            <v>4507808</v>
          </cell>
          <cell r="B4774" t="str">
            <v>Ancoragem passiva para lajes com 2 cordoalhas aderentes D = 12,7 mm - fornecimento e instalação</v>
          </cell>
          <cell r="C4774" t="str">
            <v>un</v>
          </cell>
          <cell r="D4774">
            <v>29.69</v>
          </cell>
        </row>
        <row r="4775">
          <cell r="A4775" t="str">
            <v>4507809</v>
          </cell>
          <cell r="B4775" t="str">
            <v>Ancoragem passiva para lajes com 2 cordoalhas aderentes D = 15,2 mm - fornecimento e instalação</v>
          </cell>
          <cell r="C4775" t="str">
            <v>un</v>
          </cell>
          <cell r="D4775">
            <v>36.5</v>
          </cell>
        </row>
        <row r="4776">
          <cell r="A4776" t="str">
            <v>4507810</v>
          </cell>
          <cell r="B4776" t="str">
            <v>Ancoragem passiva para lajes com 3 cordoalhas aderentes D = 12,7 mm - fornecimento e instalação</v>
          </cell>
          <cell r="C4776" t="str">
            <v>un</v>
          </cell>
          <cell r="D4776">
            <v>50.19</v>
          </cell>
        </row>
        <row r="4777">
          <cell r="A4777" t="str">
            <v>4507811</v>
          </cell>
          <cell r="B4777" t="str">
            <v>Ancoragem passiva para lajes com 3 cordoalhas aderentes D = 15,2 mm - fornecimento e instalação</v>
          </cell>
          <cell r="C4777" t="str">
            <v>un</v>
          </cell>
          <cell r="D4777">
            <v>57.98</v>
          </cell>
        </row>
        <row r="4778">
          <cell r="A4778" t="str">
            <v>4507812</v>
          </cell>
          <cell r="B4778" t="str">
            <v>Ancoragem passiva para lajes com 4 cordoalhas aderentes D = 12,7 mm - fornecimento e instalação</v>
          </cell>
          <cell r="C4778" t="str">
            <v>un</v>
          </cell>
          <cell r="D4778">
            <v>55.58</v>
          </cell>
        </row>
        <row r="4779">
          <cell r="A4779" t="str">
            <v>4507813</v>
          </cell>
          <cell r="B4779" t="str">
            <v>Ancoragem passiva para lajes com 4 cordoalhas aderentes D = 15,2 mm - fornecimento e instalação</v>
          </cell>
          <cell r="C4779" t="str">
            <v>un</v>
          </cell>
          <cell r="D4779">
            <v>66.13</v>
          </cell>
        </row>
        <row r="4780">
          <cell r="A4780" t="str">
            <v>4507851</v>
          </cell>
          <cell r="B4780" t="str">
            <v>Bainha metálica ovalizada seção 19 x 36 mm para 1 cordoalha D = 12,7 mm - fornecimento, instalação e injeção de nata de cimento</v>
          </cell>
          <cell r="C4780" t="str">
            <v>m</v>
          </cell>
          <cell r="D4780">
            <v>24.42</v>
          </cell>
        </row>
        <row r="4781">
          <cell r="A4781" t="str">
            <v>4507852</v>
          </cell>
          <cell r="B4781" t="str">
            <v>Bainha metálica ovalizada seção 19 x 36 mm para 2 cordoalhas D = 12,7 mm - fornecimento, instalação e injeção de nata de cimento</v>
          </cell>
          <cell r="C4781" t="str">
            <v>m</v>
          </cell>
          <cell r="D4781">
            <v>24.3</v>
          </cell>
        </row>
        <row r="4782">
          <cell r="A4782" t="str">
            <v>4507853</v>
          </cell>
          <cell r="B4782" t="str">
            <v>Bainha metálica ovalizada seção 19 x 48 mm para 3 cordoalhas D = 12,7 mm - fornecimento, instalação e injeção de nata de cimento</v>
          </cell>
          <cell r="C4782" t="str">
            <v>m</v>
          </cell>
          <cell r="D4782">
            <v>27.48</v>
          </cell>
        </row>
        <row r="4783">
          <cell r="A4783" t="str">
            <v>4507854</v>
          </cell>
          <cell r="B4783" t="str">
            <v>Bainha metálica ovalizada seção 19 x 62 mm para 4 cordoalhas D = 12,7 mm - fornecimento, instalação e injeção de nata de cimento</v>
          </cell>
          <cell r="C4783" t="str">
            <v>m</v>
          </cell>
          <cell r="D4783">
            <v>29.32</v>
          </cell>
        </row>
        <row r="4784">
          <cell r="A4784" t="str">
            <v>4507855</v>
          </cell>
          <cell r="B4784" t="str">
            <v>Bainha metálica ovalizada seção 22 x 32 mm para 1 cordoalha D = 15,2 mm - fornecimento, instalação e injeção de nata de cimento</v>
          </cell>
          <cell r="C4784" t="str">
            <v>m</v>
          </cell>
          <cell r="D4784">
            <v>24.39</v>
          </cell>
        </row>
        <row r="4785">
          <cell r="A4785" t="str">
            <v>4507856</v>
          </cell>
          <cell r="B4785" t="str">
            <v>Bainha metálica ovalizada seção 22 x 32 mm para 2 cordoalhas D = 15,2 mm - fornecimento, instalação e injeção de nata de cimento</v>
          </cell>
          <cell r="C4785" t="str">
            <v>m</v>
          </cell>
          <cell r="D4785">
            <v>24.21</v>
          </cell>
        </row>
        <row r="4786">
          <cell r="A4786" t="str">
            <v>4507857</v>
          </cell>
          <cell r="B4786" t="str">
            <v>Bainha metálica ovalizada seção 22 x 55 mm para 3 cordoalhas D = 15,2 mm - fornecimento, instalação e injeção de nata de cimento</v>
          </cell>
          <cell r="C4786" t="str">
            <v>m</v>
          </cell>
          <cell r="D4786">
            <v>28.9</v>
          </cell>
        </row>
        <row r="4787">
          <cell r="A4787" t="str">
            <v>4507858</v>
          </cell>
          <cell r="B4787" t="str">
            <v>Bainha metálica ovalizada seção 22 x 73 mm para 4 cordoalhas D = 15,2 mm - fornecimento, instalação e injeção de nata de cimento</v>
          </cell>
          <cell r="C4787" t="str">
            <v>m</v>
          </cell>
          <cell r="D4787">
            <v>31.92</v>
          </cell>
        </row>
        <row r="4788">
          <cell r="A4788" t="str">
            <v>4508177</v>
          </cell>
          <cell r="B4788" t="str">
            <v>Bainha metálica redonda D = 100 mm para 21 cordoalhas D = 15,2 mm - fornecimento, instalação e injeção de nata de cimento</v>
          </cell>
          <cell r="C4788" t="str">
            <v>m</v>
          </cell>
          <cell r="D4788">
            <v>57.35</v>
          </cell>
        </row>
        <row r="4789">
          <cell r="A4789" t="str">
            <v>4508178</v>
          </cell>
          <cell r="B4789" t="str">
            <v>Bainha metálica redonda D = 100 mm para 22 cordoalhas D = 15,2 mm - fornecimento, instalação e injeção de nata de cimento</v>
          </cell>
          <cell r="C4789" t="str">
            <v>m</v>
          </cell>
          <cell r="D4789">
            <v>57.16</v>
          </cell>
        </row>
        <row r="4790">
          <cell r="A4790" t="str">
            <v>4507821</v>
          </cell>
          <cell r="B4790" t="str">
            <v>Bainha metálica redonda D = 100 mm para 24 cordoalhas D = 15,2 mm - fornecimento, instalação e injeção de nata de cimento</v>
          </cell>
          <cell r="C4790" t="str">
            <v>m</v>
          </cell>
          <cell r="D4790">
            <v>56.8</v>
          </cell>
        </row>
        <row r="4791">
          <cell r="A4791" t="str">
            <v>4507822</v>
          </cell>
          <cell r="B4791" t="str">
            <v>Bainha metálica redonda D = 100 mm para 25 cordoalhas D = 15,2 mm - fornecimento, instalação e injeção de nata de cimento</v>
          </cell>
          <cell r="C4791" t="str">
            <v>m</v>
          </cell>
          <cell r="D4791">
            <v>56.62</v>
          </cell>
        </row>
        <row r="4792">
          <cell r="A4792" t="str">
            <v>4507823</v>
          </cell>
          <cell r="B4792" t="str">
            <v>Bainha metálica redonda D = 100 mm para 30 cordoalhas D = 12,7 mm - fornecimento, instalação e injeção de nata de cimento</v>
          </cell>
          <cell r="C4792" t="str">
            <v>m</v>
          </cell>
          <cell r="D4792">
            <v>57.36</v>
          </cell>
        </row>
        <row r="4793">
          <cell r="A4793" t="str">
            <v>4508188</v>
          </cell>
          <cell r="B4793" t="str">
            <v>Bainha metálica redonda D = 100 mm para 31 cordoalhas D = 12,7 mm - fornecimento, instalação e injeção de nata de cimento</v>
          </cell>
          <cell r="C4793" t="str">
            <v>m</v>
          </cell>
          <cell r="D4793">
            <v>57.23</v>
          </cell>
        </row>
        <row r="4794">
          <cell r="A4794" t="str">
            <v>4507824</v>
          </cell>
          <cell r="B4794" t="str">
            <v>Bainha metálica redonda D = 110 mm para 27 cordoalhas D = 15,2 mm - fornecimento, instalação e injeção de nata de cimento</v>
          </cell>
          <cell r="C4794" t="str">
            <v>m</v>
          </cell>
          <cell r="D4794">
            <v>62.79</v>
          </cell>
        </row>
        <row r="4795">
          <cell r="A4795" t="str">
            <v>4507825</v>
          </cell>
          <cell r="B4795" t="str">
            <v>Bainha metálica redonda D = 110 mm para 37 cordoalhas D = 12,7 mm - fornecimento, instalação e injeção de nata de cimento</v>
          </cell>
          <cell r="C4795" t="str">
            <v>m</v>
          </cell>
          <cell r="D4795">
            <v>63</v>
          </cell>
        </row>
        <row r="4796">
          <cell r="A4796" t="str">
            <v>4507826</v>
          </cell>
          <cell r="B4796" t="str">
            <v>Bainha metálica redonda D = 120 mm para 30 cordoalhas D = 15,2 mm - fornecimento, instalação e injeção de nata de cimento</v>
          </cell>
          <cell r="C4796" t="str">
            <v>m</v>
          </cell>
          <cell r="D4796">
            <v>67.010000000000005</v>
          </cell>
        </row>
        <row r="4797">
          <cell r="A4797" t="str">
            <v>4508179</v>
          </cell>
          <cell r="B4797" t="str">
            <v>Bainha metálica redonda D = 120 mm para 31 cordoalhas D = 15,2 mm - fornecimento, instalação e injeção de nata de cimento</v>
          </cell>
          <cell r="C4797" t="str">
            <v>m</v>
          </cell>
          <cell r="D4797">
            <v>66.819999999999993</v>
          </cell>
        </row>
        <row r="4798">
          <cell r="A4798" t="str">
            <v>4507827</v>
          </cell>
          <cell r="B4798" t="str">
            <v>Bainha metálica redonda D = 130 mm para 37 cordoalhas D = 15,2 mm - fornecimento, instalação e injeção de nata de cimento</v>
          </cell>
          <cell r="C4798" t="str">
            <v>m</v>
          </cell>
          <cell r="D4798">
            <v>70.23</v>
          </cell>
        </row>
        <row r="4799">
          <cell r="A4799" t="str">
            <v>4508180</v>
          </cell>
          <cell r="B4799" t="str">
            <v>Bainha metálica redonda D = 30 mm para 2 cordoalhas D = 12,7 mm - fornecimento, instalação e injeção de nata de cimento</v>
          </cell>
          <cell r="C4799" t="str">
            <v>m</v>
          </cell>
          <cell r="D4799">
            <v>23.72</v>
          </cell>
        </row>
        <row r="4800">
          <cell r="A4800" t="str">
            <v>4507739</v>
          </cell>
          <cell r="B4800" t="str">
            <v>Bainha metálica redonda D = 35 mm para 2 cordoalhas D = 15,2 mm - fornecimento, instalação e injeção de nata de cimento</v>
          </cell>
          <cell r="C4800" t="str">
            <v>m</v>
          </cell>
          <cell r="D4800">
            <v>24.92</v>
          </cell>
        </row>
        <row r="4801">
          <cell r="A4801" t="str">
            <v>4508181</v>
          </cell>
          <cell r="B4801" t="str">
            <v>Bainha metálica redonda D = 35 mm para 3 cordoalhas D = 12,7 mm - fornecimento, instalação e injeção de nata de cimento</v>
          </cell>
          <cell r="C4801" t="str">
            <v>m</v>
          </cell>
          <cell r="D4801">
            <v>24.91</v>
          </cell>
        </row>
        <row r="4802">
          <cell r="A4802" t="str">
            <v>4508125</v>
          </cell>
          <cell r="B4802" t="str">
            <v>Bainha metálica redonda D = 40 mm para 3 cordoalhas D = 15,2 mm - fornecimento, instalação e injeção de nata de cimento</v>
          </cell>
          <cell r="C4802" t="str">
            <v>m</v>
          </cell>
          <cell r="D4802">
            <v>26.79</v>
          </cell>
        </row>
        <row r="4803">
          <cell r="A4803" t="str">
            <v>4507828</v>
          </cell>
          <cell r="B4803" t="str">
            <v>Bainha metálica redonda D = 40 mm para 4 cordoalhas D = 12,7 mm - fornecimento, instalação e injeção de nata de cimento</v>
          </cell>
          <cell r="C4803" t="str">
            <v>m</v>
          </cell>
          <cell r="D4803">
            <v>26.82</v>
          </cell>
        </row>
        <row r="4804">
          <cell r="A4804" t="str">
            <v>4507829</v>
          </cell>
          <cell r="B4804" t="str">
            <v>Bainha metálica redonda D = 45 mm para 4 cordoalhas D = 15,2 mm - fornecimento, instalação e injeção de nata de cimento</v>
          </cell>
          <cell r="C4804" t="str">
            <v>m</v>
          </cell>
          <cell r="D4804">
            <v>28.89</v>
          </cell>
        </row>
        <row r="4805">
          <cell r="A4805" t="str">
            <v>4508182</v>
          </cell>
          <cell r="B4805" t="str">
            <v>Bainha metálica redonda D = 45 mm para 5 cordoalhas D = 12,7 mm - fornecimento, instalação e injeção de nata de cimento</v>
          </cell>
          <cell r="C4805" t="str">
            <v>m</v>
          </cell>
          <cell r="D4805">
            <v>28.98</v>
          </cell>
        </row>
        <row r="4806">
          <cell r="A4806" t="str">
            <v>4508092</v>
          </cell>
          <cell r="B4806" t="str">
            <v>Bainha metálica redonda D = 50 mm para 5 cordoalhas D = 15,2 mm - fornecimento, instalação e injeção de nata de cimento</v>
          </cell>
          <cell r="C4806" t="str">
            <v>m</v>
          </cell>
          <cell r="D4806">
            <v>30.77</v>
          </cell>
        </row>
        <row r="4807">
          <cell r="A4807" t="str">
            <v>4507830</v>
          </cell>
          <cell r="B4807" t="str">
            <v>Bainha metálica redonda D = 50 mm para 6 cordoalhas D = 12,7 mm - fornecimento, instalação e injeção de nata de cimento</v>
          </cell>
          <cell r="C4807" t="str">
            <v>m</v>
          </cell>
          <cell r="D4807">
            <v>30.92</v>
          </cell>
        </row>
        <row r="4808">
          <cell r="A4808" t="str">
            <v>4508183</v>
          </cell>
          <cell r="B4808" t="str">
            <v>Bainha metálica redonda D = 55 mm para 7 cordoalhas D = 12,7 mm - fornecimento, instalação e injeção de nata de cimento</v>
          </cell>
          <cell r="C4808" t="str">
            <v>m</v>
          </cell>
          <cell r="D4808">
            <v>35.840000000000003</v>
          </cell>
        </row>
        <row r="4809">
          <cell r="A4809" t="str">
            <v>4507831</v>
          </cell>
          <cell r="B4809" t="str">
            <v>Bainha metálica redonda D = 55 mm para 8 cordoalhas D = 12,7 mm - fornecimento, instalação e injeção de nata de cimento</v>
          </cell>
          <cell r="C4809" t="str">
            <v>m</v>
          </cell>
          <cell r="D4809">
            <v>33.07</v>
          </cell>
        </row>
        <row r="4810">
          <cell r="A4810" t="str">
            <v>4507832</v>
          </cell>
          <cell r="B4810" t="str">
            <v>Bainha metálica redonda D = 60 mm para 6 cordoalhas D = 15,2 mm - fornecimento, instalação e injeção de nata de cimento</v>
          </cell>
          <cell r="C4810" t="str">
            <v>m</v>
          </cell>
          <cell r="D4810">
            <v>36.47</v>
          </cell>
        </row>
        <row r="4811">
          <cell r="A4811" t="str">
            <v>4507833</v>
          </cell>
          <cell r="B4811" t="str">
            <v>Bainha metálica redonda D = 60 mm para 9 cordoalhas D = 12,7 mm - fornecimento, instalação e injeção de nata de cimento</v>
          </cell>
          <cell r="C4811" t="str">
            <v>m</v>
          </cell>
          <cell r="D4811">
            <v>36.42</v>
          </cell>
        </row>
        <row r="4812">
          <cell r="A4812" t="str">
            <v>4507834</v>
          </cell>
          <cell r="B4812" t="str">
            <v>Bainha metálica redonda D = 65 mm para 10 cordoalhas D = 12,7 mm - fornecimento, instalação e injeção de nata de cimento</v>
          </cell>
          <cell r="C4812" t="str">
            <v>m</v>
          </cell>
          <cell r="D4812">
            <v>38.14</v>
          </cell>
        </row>
        <row r="4813">
          <cell r="A4813" t="str">
            <v>4508184</v>
          </cell>
          <cell r="B4813" t="str">
            <v>Bainha metálica redonda D = 65 mm para 11 cordoalhas D = 12,7 mm - fornecimento, instalação e injeção de nata de cimento</v>
          </cell>
          <cell r="C4813" t="str">
            <v>m</v>
          </cell>
          <cell r="D4813">
            <v>38.01</v>
          </cell>
        </row>
        <row r="4814">
          <cell r="A4814" t="str">
            <v>4507835</v>
          </cell>
          <cell r="B4814" t="str">
            <v>Bainha metálica redonda D = 65 mm para 12 cordoalhas D = 12,7 mm - fornecimento, instalação e injeção de nata de cimento</v>
          </cell>
          <cell r="C4814" t="str">
            <v>m</v>
          </cell>
          <cell r="D4814">
            <v>37.880000000000003</v>
          </cell>
        </row>
        <row r="4815">
          <cell r="A4815" t="str">
            <v>4508174</v>
          </cell>
          <cell r="B4815" t="str">
            <v>Bainha metálica redonda D = 65 mm para 7 cordoalhas D = 15,2 mm - fornecimento, instalação e injeção de nata de cimento</v>
          </cell>
          <cell r="C4815" t="str">
            <v>m</v>
          </cell>
          <cell r="D4815">
            <v>38.130000000000003</v>
          </cell>
        </row>
        <row r="4816">
          <cell r="A4816" t="str">
            <v>4507836</v>
          </cell>
          <cell r="B4816" t="str">
            <v>Bainha metálica redonda D = 65 mm para 8 cordoalhas D = 15,2 mm - fornecimento, instalação e injeção de nata de cimento</v>
          </cell>
          <cell r="C4816" t="str">
            <v>m</v>
          </cell>
          <cell r="D4816">
            <v>37.950000000000003</v>
          </cell>
        </row>
        <row r="4817">
          <cell r="A4817" t="str">
            <v>4507837</v>
          </cell>
          <cell r="B4817" t="str">
            <v>Bainha metálica redonda D = 70 mm para 15 cordoalhas D = 12,7 mm - fornecimento, instalação e injeção de nata de cimento</v>
          </cell>
          <cell r="C4817" t="str">
            <v>m</v>
          </cell>
          <cell r="D4817">
            <v>40.22</v>
          </cell>
        </row>
        <row r="4818">
          <cell r="A4818" t="str">
            <v>4507838</v>
          </cell>
          <cell r="B4818" t="str">
            <v>Bainha metálica redonda D = 70 mm para 9 cordoalhas D = 15,2 mm - fornecimento, instalação e injeção de nata de cimento</v>
          </cell>
          <cell r="C4818" t="str">
            <v>m</v>
          </cell>
          <cell r="D4818">
            <v>40.49</v>
          </cell>
        </row>
        <row r="4819">
          <cell r="A4819" t="str">
            <v>4507839</v>
          </cell>
          <cell r="B4819" t="str">
            <v>Bainha metálica redonda D = 75 mm para 10 cordoalhas D = 15,2 mm - fornecimento, instalação e injeção de nata de cimento</v>
          </cell>
          <cell r="C4819" t="str">
            <v>m</v>
          </cell>
          <cell r="D4819">
            <v>42.09</v>
          </cell>
        </row>
        <row r="4820">
          <cell r="A4820" t="str">
            <v>4508175</v>
          </cell>
          <cell r="B4820" t="str">
            <v>Bainha metálica redonda D = 75 mm para 11 cordoalhas D = 15,2 mm - fornecimento, instalação e injeção de nata de cimento</v>
          </cell>
          <cell r="C4820" t="str">
            <v>m</v>
          </cell>
          <cell r="D4820">
            <v>41.91</v>
          </cell>
        </row>
        <row r="4821">
          <cell r="A4821" t="str">
            <v>4507840</v>
          </cell>
          <cell r="B4821" t="str">
            <v>Bainha metálica redonda D = 75 mm para 16 cordoalhas D = 12,7 mm - fornecimento, instalação e injeção de nata de cimento</v>
          </cell>
          <cell r="C4821" t="str">
            <v>m</v>
          </cell>
          <cell r="D4821">
            <v>41.88</v>
          </cell>
        </row>
        <row r="4822">
          <cell r="A4822" t="str">
            <v>4507841</v>
          </cell>
          <cell r="B4822" t="str">
            <v>Bainha metálica redonda D = 75 mm para 18 cordoalhas D = 12,7 mm - fornecimento, instalação e injeção de nata de cimento</v>
          </cell>
          <cell r="C4822" t="str">
            <v>m</v>
          </cell>
          <cell r="D4822">
            <v>41.62</v>
          </cell>
        </row>
        <row r="4823">
          <cell r="A4823" t="str">
            <v>4507842</v>
          </cell>
          <cell r="B4823" t="str">
            <v>Bainha metálica redonda D = 80 mm para 12 cordoalhas D = 15,2 mm - fornecimento, instalação e injeção de nata de cimento</v>
          </cell>
          <cell r="C4823" t="str">
            <v>m</v>
          </cell>
          <cell r="D4823">
            <v>45.13</v>
          </cell>
        </row>
        <row r="4824">
          <cell r="A4824" t="str">
            <v>4508185</v>
          </cell>
          <cell r="B4824" t="str">
            <v>Bainha metálica redonda D = 80 mm para 19 cordoalhas D = 12,7 mm - fornecimento, instalação e injeção de nata de cimento</v>
          </cell>
          <cell r="C4824" t="str">
            <v>m</v>
          </cell>
          <cell r="D4824">
            <v>44.9</v>
          </cell>
        </row>
        <row r="4825">
          <cell r="A4825" t="str">
            <v>4507843</v>
          </cell>
          <cell r="B4825" t="str">
            <v>Bainha metálica redonda D = 80 mm para 20 cordoalhas D = 12,7 mm - fornecimento, instalação e injeção de nata de cimento</v>
          </cell>
          <cell r="C4825" t="str">
            <v>m</v>
          </cell>
          <cell r="D4825">
            <v>44.78</v>
          </cell>
        </row>
        <row r="4826">
          <cell r="A4826" t="str">
            <v>4507844</v>
          </cell>
          <cell r="B4826" t="str">
            <v>Bainha metálica redonda D = 85 mm para 15 cordoalhas D = 15,2 mm - fornecimento, instalação e injeção de nata de cimento</v>
          </cell>
          <cell r="C4826" t="str">
            <v>m</v>
          </cell>
          <cell r="D4826">
            <v>47.33</v>
          </cell>
        </row>
        <row r="4827">
          <cell r="A4827" t="str">
            <v>4508186</v>
          </cell>
          <cell r="B4827" t="str">
            <v>Bainha metálica redonda D = 85 mm para 21 cordoalhas D = 12,7 mm - fornecimento, instalação e injeção de nata de cimento</v>
          </cell>
          <cell r="C4827" t="str">
            <v>m</v>
          </cell>
          <cell r="D4827">
            <v>47.39</v>
          </cell>
        </row>
        <row r="4828">
          <cell r="A4828" t="str">
            <v>4508187</v>
          </cell>
          <cell r="B4828" t="str">
            <v>Bainha metálica redonda D = 85 mm para 22 cordoalhas D = 12,7 mm - fornecimento, instalação e injeção de nata de cimento</v>
          </cell>
          <cell r="C4828" t="str">
            <v>m</v>
          </cell>
          <cell r="D4828">
            <v>47.27</v>
          </cell>
        </row>
        <row r="4829">
          <cell r="A4829" t="str">
            <v>4507845</v>
          </cell>
          <cell r="B4829" t="str">
            <v>Bainha metálica redonda D = 85 mm para 24 cordoalhas D = 12,7 mm - fornecimento, instalação e injeção de nata de cimento</v>
          </cell>
          <cell r="C4829" t="str">
            <v>m</v>
          </cell>
          <cell r="D4829">
            <v>47.01</v>
          </cell>
        </row>
        <row r="4830">
          <cell r="A4830" t="str">
            <v>4507846</v>
          </cell>
          <cell r="B4830" t="str">
            <v>Bainha metálica redonda D = 85 mm para 25 cordoalhas D = 12,7 mm - fornecimento, instalação e injeção de nata de cimento</v>
          </cell>
          <cell r="C4830" t="str">
            <v>m</v>
          </cell>
          <cell r="D4830">
            <v>46.88</v>
          </cell>
        </row>
        <row r="4831">
          <cell r="A4831" t="str">
            <v>4507847</v>
          </cell>
          <cell r="B4831" t="str">
            <v>Bainha metálica redonda D = 90 mm para 16 cordoalhas D = 15,2 mm - fornecimento, instalação e injeção de nata de cimento</v>
          </cell>
          <cell r="C4831" t="str">
            <v>m</v>
          </cell>
          <cell r="D4831">
            <v>52.68</v>
          </cell>
        </row>
        <row r="4832">
          <cell r="A4832" t="str">
            <v>4507848</v>
          </cell>
          <cell r="B4832" t="str">
            <v>Bainha metálica redonda D = 90 mm para 18 cordoalhas D = 15,2 mm - fornecimento, instalação e injeção de nata de cimento</v>
          </cell>
          <cell r="C4832" t="str">
            <v>m</v>
          </cell>
          <cell r="D4832">
            <v>52.31</v>
          </cell>
        </row>
        <row r="4833">
          <cell r="A4833" t="str">
            <v>4507849</v>
          </cell>
          <cell r="B4833" t="str">
            <v>Bainha metálica redonda D = 90 mm para 27 cordoalhas D = 12,7 mm - fornecimento, instalação e injeção de nata de cimento</v>
          </cell>
          <cell r="C4833" t="str">
            <v>m</v>
          </cell>
          <cell r="D4833">
            <v>52.16</v>
          </cell>
        </row>
        <row r="4834">
          <cell r="A4834" t="str">
            <v>4508176</v>
          </cell>
          <cell r="B4834" t="str">
            <v>Bainha metálica redonda D = 95 mm para 19 cordoalhas D = 15,2 mm - fornecimento, instalação e injeção de nata de cimento</v>
          </cell>
          <cell r="C4834" t="str">
            <v>m</v>
          </cell>
          <cell r="D4834">
            <v>54.07</v>
          </cell>
        </row>
        <row r="4835">
          <cell r="A4835" t="str">
            <v>4507850</v>
          </cell>
          <cell r="B4835" t="str">
            <v>Bainha metálica redonda D = 95 mm para 20 cordoalhas D = 15,2 mm - fornecimento, instalação e injeção de nata de cimento</v>
          </cell>
          <cell r="C4835" t="str">
            <v>m</v>
          </cell>
          <cell r="D4835">
            <v>53.89</v>
          </cell>
        </row>
        <row r="4836">
          <cell r="A4836" t="str">
            <v>4507956</v>
          </cell>
          <cell r="B4836" t="str">
            <v>Cordoalha CP 190 RB D = 12,7 mm - fornecimento e instalação</v>
          </cell>
          <cell r="C4836" t="str">
            <v>kg</v>
          </cell>
          <cell r="D4836">
            <v>11.07</v>
          </cell>
        </row>
        <row r="4837">
          <cell r="A4837" t="str">
            <v>4507957</v>
          </cell>
          <cell r="B4837" t="str">
            <v>Cordoalha CP 190 RB D = 15,2 mm - fornecimento e instalação</v>
          </cell>
          <cell r="C4837" t="str">
            <v>kg</v>
          </cell>
          <cell r="D4837">
            <v>11.05</v>
          </cell>
        </row>
        <row r="4838">
          <cell r="A4838" t="str">
            <v>4507958</v>
          </cell>
          <cell r="B4838" t="str">
            <v>Cordoalha engraxada CP 190 RB D = 12,7 mm - fornecimento e instalação</v>
          </cell>
          <cell r="C4838" t="str">
            <v>kg</v>
          </cell>
          <cell r="D4838">
            <v>15.22</v>
          </cell>
        </row>
        <row r="4839">
          <cell r="A4839" t="str">
            <v>4507959</v>
          </cell>
          <cell r="B4839" t="str">
            <v>Cordoalha engraxada CP 190 RB D = 15,2 mm - fornecimento e instalação</v>
          </cell>
          <cell r="C4839" t="str">
            <v>kg</v>
          </cell>
          <cell r="D4839">
            <v>15.22</v>
          </cell>
        </row>
        <row r="4840">
          <cell r="A4840" t="str">
            <v>4516138</v>
          </cell>
          <cell r="B4840" t="str">
            <v>Gaiola metálica em cantoneira para armazenamento e manipulação de cordoalha - confecção</v>
          </cell>
          <cell r="C4840" t="str">
            <v>kg</v>
          </cell>
          <cell r="D4840">
            <v>9.86</v>
          </cell>
        </row>
        <row r="4841">
          <cell r="A4841" t="str">
            <v>4516137</v>
          </cell>
          <cell r="B4841" t="str">
            <v>Nicho de madeira para dispositivo de ancoragem de protensão - confecção e instalação</v>
          </cell>
          <cell r="C4841" t="str">
            <v>m²</v>
          </cell>
          <cell r="D4841">
            <v>144.41</v>
          </cell>
        </row>
        <row r="4842">
          <cell r="A4842" t="str">
            <v>4805755</v>
          </cell>
          <cell r="B4842" t="str">
            <v>Apiloamento manual</v>
          </cell>
          <cell r="C4842" t="str">
            <v>m³</v>
          </cell>
          <cell r="D4842">
            <v>31.89</v>
          </cell>
        </row>
        <row r="4843">
          <cell r="A4843" t="str">
            <v>4805756</v>
          </cell>
          <cell r="B4843" t="str">
            <v>Apiloamento manual de superfície com espessura de 15 cm</v>
          </cell>
          <cell r="C4843" t="str">
            <v>m²</v>
          </cell>
          <cell r="D4843">
            <v>4.78</v>
          </cell>
        </row>
        <row r="4844">
          <cell r="A4844" t="str">
            <v>4816020</v>
          </cell>
          <cell r="B4844" t="str">
            <v>Areia extraída com draga de sucção tipo bomba</v>
          </cell>
          <cell r="C4844" t="str">
            <v>m³</v>
          </cell>
          <cell r="D4844">
            <v>11.61</v>
          </cell>
        </row>
        <row r="4845">
          <cell r="A4845" t="str">
            <v>4816019</v>
          </cell>
          <cell r="B4845" t="str">
            <v>Areia extraída com escavadeira hidráulica de longo alcance</v>
          </cell>
          <cell r="C4845" t="str">
            <v>m³</v>
          </cell>
          <cell r="D4845">
            <v>7.23</v>
          </cell>
        </row>
        <row r="4846">
          <cell r="A4846" t="str">
            <v>4816018</v>
          </cell>
          <cell r="B4846" t="str">
            <v>Areia extraída com trator e carregadeira</v>
          </cell>
          <cell r="C4846" t="str">
            <v>m³</v>
          </cell>
          <cell r="D4846">
            <v>4.95</v>
          </cell>
        </row>
        <row r="4847">
          <cell r="A4847" t="str">
            <v>4816012</v>
          </cell>
          <cell r="B4847" t="str">
            <v>Brita produzida em central de britagem de 80 m³/h</v>
          </cell>
          <cell r="C4847" t="str">
            <v>m³</v>
          </cell>
          <cell r="D4847">
            <v>54.41</v>
          </cell>
        </row>
        <row r="4848">
          <cell r="A4848" t="str">
            <v>4815805</v>
          </cell>
          <cell r="B4848" t="str">
            <v>Calandragem de chapa metálica com espessura de 3 mm</v>
          </cell>
          <cell r="C4848" t="str">
            <v>m²</v>
          </cell>
          <cell r="D4848">
            <v>13.56</v>
          </cell>
        </row>
        <row r="4849">
          <cell r="A4849" t="str">
            <v>4815802</v>
          </cell>
          <cell r="B4849" t="str">
            <v>Calandragem de chapa metálica com espessura de 5 mm</v>
          </cell>
          <cell r="C4849" t="str">
            <v>m²</v>
          </cell>
          <cell r="D4849">
            <v>20.02</v>
          </cell>
        </row>
        <row r="4850">
          <cell r="A4850" t="str">
            <v>4805754</v>
          </cell>
          <cell r="B4850" t="str">
            <v>Compactação manual com soquete vibratório</v>
          </cell>
          <cell r="C4850" t="str">
            <v>m³</v>
          </cell>
          <cell r="D4850">
            <v>6.73</v>
          </cell>
        </row>
        <row r="4851">
          <cell r="A4851" t="str">
            <v>4816145</v>
          </cell>
          <cell r="B4851" t="str">
            <v>Confecção de canaleta meia cana D = 0,30 m - areia e brita comerciais</v>
          </cell>
          <cell r="C4851" t="str">
            <v>m</v>
          </cell>
          <cell r="D4851">
            <v>26.52</v>
          </cell>
        </row>
        <row r="4852">
          <cell r="A4852" t="str">
            <v>4816144</v>
          </cell>
          <cell r="B4852" t="str">
            <v>Confecção de canaleta meia cana D = 0,30 m - areia extraída e brita produzida</v>
          </cell>
          <cell r="C4852" t="str">
            <v>m</v>
          </cell>
          <cell r="D4852">
            <v>24.13</v>
          </cell>
        </row>
        <row r="4853">
          <cell r="A4853" t="str">
            <v>4816147</v>
          </cell>
          <cell r="B4853" t="str">
            <v>Confecção de canaleta meia cana D = 0,40 m - areia e brita comerciais</v>
          </cell>
          <cell r="C4853" t="str">
            <v>m</v>
          </cell>
          <cell r="D4853">
            <v>36.75</v>
          </cell>
        </row>
        <row r="4854">
          <cell r="A4854" t="str">
            <v>4816146</v>
          </cell>
          <cell r="B4854" t="str">
            <v>Confecção de canaleta meia cana D = 0,40 m - areia extraída e brita produzida</v>
          </cell>
          <cell r="C4854" t="str">
            <v>m</v>
          </cell>
          <cell r="D4854">
            <v>32.46</v>
          </cell>
        </row>
        <row r="4855">
          <cell r="A4855" t="str">
            <v>4816121</v>
          </cell>
          <cell r="B4855" t="str">
            <v>Confecção de tubos de concreto D = 0,20 m - areia e brita comerciais</v>
          </cell>
          <cell r="C4855" t="str">
            <v>m</v>
          </cell>
          <cell r="D4855">
            <v>29.77</v>
          </cell>
        </row>
        <row r="4856">
          <cell r="A4856" t="str">
            <v>4816120</v>
          </cell>
          <cell r="B4856" t="str">
            <v>Confecção de tubos de concreto D = 0,20 m - areia extraída e brita produzida</v>
          </cell>
          <cell r="C4856" t="str">
            <v>m</v>
          </cell>
          <cell r="D4856">
            <v>26.43</v>
          </cell>
        </row>
        <row r="4857">
          <cell r="A4857" t="str">
            <v>4816123</v>
          </cell>
          <cell r="B4857" t="str">
            <v>Confecção de tubos de concreto D = 0,30 m - areia e brita comerciais</v>
          </cell>
          <cell r="C4857" t="str">
            <v>m</v>
          </cell>
          <cell r="D4857">
            <v>39.42</v>
          </cell>
        </row>
        <row r="4858">
          <cell r="A4858" t="str">
            <v>4816122</v>
          </cell>
          <cell r="B4858" t="str">
            <v>Confecção de tubos de concreto D = 0,30 m - areia extraída e brita produzida</v>
          </cell>
          <cell r="C4858" t="str">
            <v>m</v>
          </cell>
          <cell r="D4858">
            <v>34.65</v>
          </cell>
        </row>
        <row r="4859">
          <cell r="A4859" t="str">
            <v>4816125</v>
          </cell>
          <cell r="B4859" t="str">
            <v>Confecção de tubos de concreto D = 0,40 m - areia e brita comerciais</v>
          </cell>
          <cell r="C4859" t="str">
            <v>m</v>
          </cell>
          <cell r="D4859">
            <v>56.08</v>
          </cell>
        </row>
        <row r="4860">
          <cell r="A4860" t="str">
            <v>4816124</v>
          </cell>
          <cell r="B4860" t="str">
            <v>Confecção de tubos de concreto D = 0,40 m - areia extraída e brita produzida</v>
          </cell>
          <cell r="C4860" t="str">
            <v>m</v>
          </cell>
          <cell r="D4860">
            <v>47.5</v>
          </cell>
        </row>
        <row r="4861">
          <cell r="A4861" t="str">
            <v>4816022</v>
          </cell>
          <cell r="B4861" t="str">
            <v>Confecção de tubos de concreto D = 0,50 m - areia e brita comerciais</v>
          </cell>
          <cell r="C4861" t="str">
            <v>m</v>
          </cell>
          <cell r="D4861">
            <v>75.400000000000006</v>
          </cell>
        </row>
        <row r="4862">
          <cell r="A4862" t="str">
            <v>4816021</v>
          </cell>
          <cell r="B4862" t="str">
            <v>Confecção de tubos de concreto D = 0,50 m - areia extraída e brita produzida</v>
          </cell>
          <cell r="C4862" t="str">
            <v>m</v>
          </cell>
          <cell r="D4862">
            <v>62.04</v>
          </cell>
        </row>
        <row r="4863">
          <cell r="A4863" t="str">
            <v>4816106</v>
          </cell>
          <cell r="B4863" t="str">
            <v>Confecção de tubos de concreto perfurado D = 0,20 m - areia e brita comerciais</v>
          </cell>
          <cell r="C4863" t="str">
            <v>m</v>
          </cell>
          <cell r="D4863">
            <v>30.83</v>
          </cell>
        </row>
        <row r="4864">
          <cell r="A4864" t="str">
            <v>4816105</v>
          </cell>
          <cell r="B4864" t="str">
            <v>Confecção de tubos de concreto perfurado D = 0,20 m - areia extraída e brita produzida</v>
          </cell>
          <cell r="C4864" t="str">
            <v>m</v>
          </cell>
          <cell r="D4864">
            <v>27.49</v>
          </cell>
        </row>
        <row r="4865">
          <cell r="A4865" t="str">
            <v>4816108</v>
          </cell>
          <cell r="B4865" t="str">
            <v>Confecção de tubos de concreto perfurado D = 0,30 m - areia e brita comerciais</v>
          </cell>
          <cell r="C4865" t="str">
            <v>m</v>
          </cell>
          <cell r="D4865">
            <v>40.49</v>
          </cell>
        </row>
        <row r="4866">
          <cell r="A4866" t="str">
            <v>4816107</v>
          </cell>
          <cell r="B4866" t="str">
            <v>Confecção de tubos de concreto perfurado D = 0,30 m - areia extraída e brita produzida</v>
          </cell>
          <cell r="C4866" t="str">
            <v>m</v>
          </cell>
          <cell r="D4866">
            <v>35.72</v>
          </cell>
        </row>
        <row r="4867">
          <cell r="A4867" t="str">
            <v>4816110</v>
          </cell>
          <cell r="B4867" t="str">
            <v>Confecção de tubos de concreto perfurado D = 0,40 m - areia e brita comerciais</v>
          </cell>
          <cell r="C4867" t="str">
            <v>m</v>
          </cell>
          <cell r="D4867">
            <v>57.14</v>
          </cell>
        </row>
        <row r="4868">
          <cell r="A4868" t="str">
            <v>4816109</v>
          </cell>
          <cell r="B4868" t="str">
            <v>Confecção de tubos de concreto perfurado D = 0,40 m - areia extraída e brita produzida</v>
          </cell>
          <cell r="C4868" t="str">
            <v>m</v>
          </cell>
          <cell r="D4868">
            <v>48.56</v>
          </cell>
        </row>
        <row r="4869">
          <cell r="A4869" t="str">
            <v>4816100</v>
          </cell>
          <cell r="B4869" t="str">
            <v>Confecção de tubos de concreto poroso D = 0,20 m - areia e brita comerciais</v>
          </cell>
          <cell r="C4869" t="str">
            <v>m</v>
          </cell>
          <cell r="D4869">
            <v>30.63</v>
          </cell>
        </row>
        <row r="4870">
          <cell r="A4870" t="str">
            <v>4816099</v>
          </cell>
          <cell r="B4870" t="str">
            <v>Confecção de tubos de concreto poroso D = 0,20 m - areia extraída e brita produzida</v>
          </cell>
          <cell r="C4870" t="str">
            <v>m</v>
          </cell>
          <cell r="D4870">
            <v>28.19</v>
          </cell>
        </row>
        <row r="4871">
          <cell r="A4871" t="str">
            <v>4816102</v>
          </cell>
          <cell r="B4871" t="str">
            <v>Confecção de tubos de concreto poroso D = 0,30 m - areia e brita comerciais</v>
          </cell>
          <cell r="C4871" t="str">
            <v>m</v>
          </cell>
          <cell r="D4871">
            <v>39.32</v>
          </cell>
        </row>
        <row r="4872">
          <cell r="A4872" t="str">
            <v>4816101</v>
          </cell>
          <cell r="B4872" t="str">
            <v>Confecção de tubos de concreto poroso D = 0,30 m - areia extraída e brita produzida</v>
          </cell>
          <cell r="C4872" t="str">
            <v>m</v>
          </cell>
          <cell r="D4872">
            <v>36.72</v>
          </cell>
        </row>
        <row r="4873">
          <cell r="A4873" t="str">
            <v>4816104</v>
          </cell>
          <cell r="B4873" t="str">
            <v>Confecção de tubos de concreto poroso D = 0,40 m - areia e brita comerciais</v>
          </cell>
          <cell r="C4873" t="str">
            <v>m</v>
          </cell>
          <cell r="D4873">
            <v>55.94</v>
          </cell>
        </row>
        <row r="4874">
          <cell r="A4874" t="str">
            <v>4816103</v>
          </cell>
          <cell r="B4874" t="str">
            <v>Confecção de tubos de concreto poroso D = 0,40 m - areia extraída e brita produzida</v>
          </cell>
          <cell r="C4874" t="str">
            <v>m</v>
          </cell>
          <cell r="D4874">
            <v>49.69</v>
          </cell>
        </row>
        <row r="4875">
          <cell r="A4875" t="str">
            <v>4815804</v>
          </cell>
          <cell r="B4875" t="str">
            <v>Dobramento de chapas de alumínio com espessura de 1,5 mm e comprimento de dobra de até 500 mm</v>
          </cell>
          <cell r="C4875" t="str">
            <v>un</v>
          </cell>
          <cell r="D4875">
            <v>0.59</v>
          </cell>
        </row>
        <row r="4876">
          <cell r="A4876" t="str">
            <v>4816002</v>
          </cell>
          <cell r="B4876" t="str">
            <v>Escavação de tunnel liner em material de 3ª categoria</v>
          </cell>
          <cell r="C4876" t="str">
            <v>m³</v>
          </cell>
          <cell r="D4876">
            <v>1349.04</v>
          </cell>
        </row>
        <row r="4877">
          <cell r="A4877" t="str">
            <v>4805765</v>
          </cell>
          <cell r="B4877" t="str">
            <v>Escavação de vala em material de 3ª categoria</v>
          </cell>
          <cell r="C4877" t="str">
            <v>m³</v>
          </cell>
          <cell r="D4877">
            <v>184.73</v>
          </cell>
        </row>
        <row r="4878">
          <cell r="A4878" t="str">
            <v>4816000</v>
          </cell>
          <cell r="B4878" t="str">
            <v>Escavação manual de tunnel liner em material de 1ª categoria</v>
          </cell>
          <cell r="C4878" t="str">
            <v>m³</v>
          </cell>
          <cell r="D4878">
            <v>456.59</v>
          </cell>
        </row>
        <row r="4879">
          <cell r="A4879" t="str">
            <v>4816001</v>
          </cell>
          <cell r="B4879" t="str">
            <v>Escavação manual de tunnel liner em material de 2ª categoria</v>
          </cell>
          <cell r="C4879" t="str">
            <v>m³</v>
          </cell>
          <cell r="D4879">
            <v>763.24</v>
          </cell>
        </row>
        <row r="4880">
          <cell r="A4880" t="str">
            <v>4805749</v>
          </cell>
          <cell r="B4880" t="str">
            <v>Escavação manual de vala em material de 1ª categoria</v>
          </cell>
          <cell r="C4880" t="str">
            <v>m³</v>
          </cell>
          <cell r="D4880">
            <v>72.540000000000006</v>
          </cell>
        </row>
        <row r="4881">
          <cell r="A4881" t="str">
            <v>4805751</v>
          </cell>
          <cell r="B4881" t="str">
            <v>Escavação manual em material de 1ª categoria na profundidade de 1 a 2 m</v>
          </cell>
          <cell r="C4881" t="str">
            <v>m³</v>
          </cell>
          <cell r="D4881">
            <v>54.41</v>
          </cell>
        </row>
        <row r="4882">
          <cell r="A4882" t="str">
            <v>4805752</v>
          </cell>
          <cell r="B4882" t="str">
            <v>Escavação manual em material de 1ª categoria na profundidade de 2 a 3 m</v>
          </cell>
          <cell r="C4882" t="str">
            <v>m³</v>
          </cell>
          <cell r="D4882">
            <v>65.290000000000006</v>
          </cell>
        </row>
        <row r="4883">
          <cell r="A4883" t="str">
            <v>4805753</v>
          </cell>
          <cell r="B4883" t="str">
            <v>Escavação manual em material de 1ª categoria na profundidade de 3 a 4 m</v>
          </cell>
          <cell r="C4883" t="str">
            <v>m³</v>
          </cell>
          <cell r="D4883">
            <v>76.17</v>
          </cell>
        </row>
        <row r="4884">
          <cell r="A4884" t="str">
            <v>4805750</v>
          </cell>
          <cell r="B4884" t="str">
            <v>Escavação manual em material de 1ª categoria na profundidade de até 1 m</v>
          </cell>
          <cell r="C4884" t="str">
            <v>m³</v>
          </cell>
          <cell r="D4884">
            <v>43.53</v>
          </cell>
        </row>
        <row r="4885">
          <cell r="A4885" t="str">
            <v>4805767</v>
          </cell>
          <cell r="B4885" t="str">
            <v>Escavação manual em material de 2ª categoria na profundidade de 1 a 2 m</v>
          </cell>
          <cell r="C4885" t="str">
            <v>m³</v>
          </cell>
          <cell r="D4885">
            <v>75</v>
          </cell>
        </row>
        <row r="4886">
          <cell r="A4886" t="str">
            <v>4805769</v>
          </cell>
          <cell r="B4886" t="str">
            <v>Escavação manual em material de 2ª categoria na profundidade de 2 a 3 m</v>
          </cell>
          <cell r="C4886" t="str">
            <v>m³</v>
          </cell>
          <cell r="D4886">
            <v>89.28</v>
          </cell>
        </row>
        <row r="4887">
          <cell r="A4887" t="str">
            <v>4805770</v>
          </cell>
          <cell r="B4887" t="str">
            <v>Escavação manual em material de 2ª categoria na profundidade de 3 a 4 m</v>
          </cell>
          <cell r="C4887" t="str">
            <v>m³</v>
          </cell>
          <cell r="D4887">
            <v>103.57</v>
          </cell>
        </row>
        <row r="4888">
          <cell r="A4888" t="str">
            <v>4805760</v>
          </cell>
          <cell r="B4888" t="str">
            <v>Escavação manual em material de 2ª categoria na profundidade de até 1 m</v>
          </cell>
          <cell r="C4888" t="str">
            <v>m³</v>
          </cell>
          <cell r="D4888">
            <v>60.71</v>
          </cell>
        </row>
        <row r="4889">
          <cell r="A4889" t="str">
            <v>4805757</v>
          </cell>
          <cell r="B4889" t="str">
            <v>Escavação mecânica de vala em material de 1ª categoria</v>
          </cell>
          <cell r="C4889" t="str">
            <v>m³</v>
          </cell>
          <cell r="D4889">
            <v>6.55</v>
          </cell>
        </row>
        <row r="4890">
          <cell r="A4890" t="str">
            <v>4805762</v>
          </cell>
          <cell r="B4890" t="str">
            <v>Escavação mecânica de vala em material de 2ª categoria</v>
          </cell>
          <cell r="C4890" t="str">
            <v>m³</v>
          </cell>
          <cell r="D4890">
            <v>8.06</v>
          </cell>
        </row>
        <row r="4891">
          <cell r="A4891" t="str">
            <v>4806395</v>
          </cell>
          <cell r="B4891" t="str">
            <v>Fixação de parafuso em estrutura metálica</v>
          </cell>
          <cell r="C4891" t="str">
            <v>un</v>
          </cell>
          <cell r="D4891">
            <v>6.07</v>
          </cell>
        </row>
        <row r="4892">
          <cell r="A4892" t="str">
            <v>4816003</v>
          </cell>
          <cell r="B4892" t="str">
            <v>Iluminação provisória para tunnel liner</v>
          </cell>
          <cell r="C4892" t="str">
            <v>m</v>
          </cell>
          <cell r="D4892">
            <v>43.41</v>
          </cell>
        </row>
        <row r="4893">
          <cell r="A4893" t="str">
            <v>4816017</v>
          </cell>
          <cell r="B4893" t="str">
            <v>Material pétreo produzido em britador de mandíbulas móvel - camada final de aterro em rocha</v>
          </cell>
          <cell r="C4893" t="str">
            <v>m³</v>
          </cell>
          <cell r="D4893">
            <v>21.36</v>
          </cell>
        </row>
        <row r="4894">
          <cell r="A4894" t="str">
            <v>4816023</v>
          </cell>
          <cell r="B4894" t="str">
            <v>Operação de mergulho autônomo em profundidade de até 20 m</v>
          </cell>
          <cell r="C4894" t="str">
            <v>h</v>
          </cell>
          <cell r="D4894">
            <v>245.05</v>
          </cell>
        </row>
        <row r="4895">
          <cell r="A4895" t="str">
            <v>4816025</v>
          </cell>
          <cell r="B4895" t="str">
            <v>Operação de mergulho dependente em profundidade de 30 a 50 m - inclusive descompressão</v>
          </cell>
          <cell r="C4895" t="str">
            <v>h</v>
          </cell>
          <cell r="D4895">
            <v>449.71</v>
          </cell>
        </row>
        <row r="4896">
          <cell r="A4896" t="str">
            <v>4816024</v>
          </cell>
          <cell r="B4896" t="str">
            <v>Operação de mergulho dependente em profundidade de até 30 m - inclusive descompressão</v>
          </cell>
          <cell r="C4896" t="str">
            <v>h</v>
          </cell>
          <cell r="D4896">
            <v>312.27999999999997</v>
          </cell>
        </row>
        <row r="4897">
          <cell r="A4897" t="str">
            <v>4816005</v>
          </cell>
          <cell r="B4897" t="str">
            <v>Pedra de mão produzida manualmente</v>
          </cell>
          <cell r="C4897" t="str">
            <v>m³</v>
          </cell>
          <cell r="D4897">
            <v>84.61</v>
          </cell>
        </row>
        <row r="4898">
          <cell r="A4898" t="str">
            <v>4800400</v>
          </cell>
          <cell r="B4898" t="str">
            <v>Preparo e regularização de terreno em desnível</v>
          </cell>
          <cell r="C4898" t="str">
            <v>m²</v>
          </cell>
          <cell r="D4898">
            <v>5.0599999999999996</v>
          </cell>
        </row>
        <row r="4899">
          <cell r="A4899" t="str">
            <v>4816016</v>
          </cell>
          <cell r="B4899" t="str">
            <v>Rachão ou pedra de mão produzida</v>
          </cell>
          <cell r="C4899" t="str">
            <v>m³</v>
          </cell>
          <cell r="D4899">
            <v>40.6</v>
          </cell>
        </row>
        <row r="4900">
          <cell r="A4900" t="str">
            <v>4800412</v>
          </cell>
          <cell r="B4900" t="str">
            <v>Raspagem e limpeza de terreno plano</v>
          </cell>
          <cell r="C4900" t="str">
            <v>m²</v>
          </cell>
          <cell r="D4900">
            <v>4.3499999999999996</v>
          </cell>
        </row>
        <row r="4901">
          <cell r="A4901" t="str">
            <v>4815671</v>
          </cell>
          <cell r="B4901" t="str">
            <v>Reaterro e compactação com soquete vibratório</v>
          </cell>
          <cell r="C4901" t="str">
            <v>m³</v>
          </cell>
          <cell r="D4901">
            <v>16.690000000000001</v>
          </cell>
        </row>
        <row r="4902">
          <cell r="A4902" t="str">
            <v>4815803</v>
          </cell>
          <cell r="B4902" t="str">
            <v>Rebordeamento de chapa metálica com espessura de 5 mm</v>
          </cell>
          <cell r="C4902" t="str">
            <v>m</v>
          </cell>
          <cell r="D4902">
            <v>7.88</v>
          </cell>
        </row>
        <row r="4903">
          <cell r="A4903" t="str">
            <v>4816011</v>
          </cell>
          <cell r="B4903" t="str">
            <v>Recarga de cilindro com ar respirável para atividades de mergulho</v>
          </cell>
          <cell r="C4903" t="str">
            <v>m³</v>
          </cell>
          <cell r="D4903">
            <v>1618.15</v>
          </cell>
        </row>
        <row r="4904">
          <cell r="A4904" t="str">
            <v>4816014</v>
          </cell>
          <cell r="B4904" t="str">
            <v>Rocha para britagem com perfuratriz manual</v>
          </cell>
          <cell r="C4904" t="str">
            <v>m³</v>
          </cell>
          <cell r="D4904">
            <v>48.74</v>
          </cell>
        </row>
        <row r="4905">
          <cell r="A4905" t="str">
            <v>4816010</v>
          </cell>
          <cell r="B4905" t="str">
            <v>Rocha para britagem com perfuratriz sobre esteira</v>
          </cell>
          <cell r="C4905" t="str">
            <v>m³</v>
          </cell>
          <cell r="D4905">
            <v>36.11</v>
          </cell>
        </row>
        <row r="4906">
          <cell r="A4906" t="str">
            <v>4816015</v>
          </cell>
          <cell r="B4906" t="str">
            <v>Rocha para britagem com perfuratriz sobre esteira - camada final de aterro em rocha</v>
          </cell>
          <cell r="C4906" t="str">
            <v>m³</v>
          </cell>
          <cell r="D4906">
            <v>21.1</v>
          </cell>
        </row>
        <row r="4907">
          <cell r="A4907" t="str">
            <v>4816119</v>
          </cell>
          <cell r="B4907" t="str">
            <v>Selo de argila apiloado (solo local)</v>
          </cell>
          <cell r="C4907" t="str">
            <v>m³</v>
          </cell>
          <cell r="D4907">
            <v>36.14</v>
          </cell>
        </row>
        <row r="4908">
          <cell r="A4908" t="str">
            <v>4816004</v>
          </cell>
          <cell r="B4908" t="str">
            <v>Ventilação provisória para tunnel liner</v>
          </cell>
          <cell r="C4908" t="str">
            <v>m</v>
          </cell>
          <cell r="D4908">
            <v>55.67</v>
          </cell>
        </row>
        <row r="4909">
          <cell r="A4909" t="str">
            <v>4915652</v>
          </cell>
          <cell r="B4909" t="str">
            <v>Bico de adesão para injeção de adesivo estrutural à base de resina epóxi - fornecimento, instalação e retirada</v>
          </cell>
          <cell r="C4909" t="str">
            <v>un</v>
          </cell>
          <cell r="D4909">
            <v>7.81</v>
          </cell>
        </row>
        <row r="4910">
          <cell r="A4910" t="str">
            <v>4915651</v>
          </cell>
          <cell r="B4910" t="str">
            <v>Bico de perfuração para injeção de adesivo estrutural à base de resina epóxi - fornecimento, instalação e retirada</v>
          </cell>
          <cell r="C4910" t="str">
            <v>un</v>
          </cell>
          <cell r="D4910">
            <v>9.49</v>
          </cell>
        </row>
        <row r="4911">
          <cell r="A4911" t="str">
            <v>4915723</v>
          </cell>
          <cell r="B4911" t="str">
            <v>Caiação manual com fixador de cal</v>
          </cell>
          <cell r="C4911" t="str">
            <v>m²</v>
          </cell>
          <cell r="D4911">
            <v>3.09</v>
          </cell>
        </row>
        <row r="4912">
          <cell r="A4912" t="str">
            <v>4915724</v>
          </cell>
          <cell r="B4912" t="str">
            <v>Caiação mecanizada com fixador de cal</v>
          </cell>
          <cell r="C4912" t="str">
            <v>m²</v>
          </cell>
          <cell r="D4912">
            <v>1.86</v>
          </cell>
        </row>
        <row r="4913">
          <cell r="A4913" t="str">
            <v>4915637</v>
          </cell>
          <cell r="B4913" t="str">
            <v>Capa selante - areia comercial</v>
          </cell>
          <cell r="C4913" t="str">
            <v>m²</v>
          </cell>
          <cell r="D4913">
            <v>0.97</v>
          </cell>
        </row>
        <row r="4914">
          <cell r="A4914" t="str">
            <v>4915779</v>
          </cell>
          <cell r="B4914" t="str">
            <v>Capa selante - areia extraída</v>
          </cell>
          <cell r="C4914" t="str">
            <v>m²</v>
          </cell>
          <cell r="D4914">
            <v>0.64</v>
          </cell>
        </row>
        <row r="4915">
          <cell r="A4915" t="str">
            <v>4915638</v>
          </cell>
          <cell r="B4915" t="str">
            <v>Capa selante - brita produzida</v>
          </cell>
          <cell r="C4915" t="str">
            <v>m²</v>
          </cell>
          <cell r="D4915">
            <v>0.76</v>
          </cell>
        </row>
        <row r="4916">
          <cell r="A4916" t="str">
            <v>4915636</v>
          </cell>
          <cell r="B4916" t="str">
            <v>Capa selante - pedrisco comercial</v>
          </cell>
          <cell r="C4916" t="str">
            <v>m²</v>
          </cell>
          <cell r="D4916">
            <v>1.1000000000000001</v>
          </cell>
        </row>
        <row r="4917">
          <cell r="A4917" t="str">
            <v>4915744</v>
          </cell>
          <cell r="B4917" t="str">
            <v>Capina manual</v>
          </cell>
          <cell r="C4917" t="str">
            <v>m²</v>
          </cell>
          <cell r="D4917">
            <v>0.73</v>
          </cell>
        </row>
        <row r="4918">
          <cell r="A4918" t="str">
            <v>4915700</v>
          </cell>
          <cell r="B4918" t="str">
            <v>Combate à exsudação - areia comercial</v>
          </cell>
          <cell r="C4918" t="str">
            <v>m²</v>
          </cell>
          <cell r="D4918">
            <v>1.1499999999999999</v>
          </cell>
        </row>
        <row r="4919">
          <cell r="A4919" t="str">
            <v>4915590</v>
          </cell>
          <cell r="B4919" t="str">
            <v>Combate à exsudação - areia extraída</v>
          </cell>
          <cell r="C4919" t="str">
            <v>m²</v>
          </cell>
          <cell r="D4919">
            <v>0.78</v>
          </cell>
        </row>
        <row r="4920">
          <cell r="A4920" t="str">
            <v>4915591</v>
          </cell>
          <cell r="B4920" t="str">
            <v>Combate à exsudação - brita produzida</v>
          </cell>
          <cell r="C4920" t="str">
            <v>m²</v>
          </cell>
          <cell r="D4920">
            <v>0.91</v>
          </cell>
        </row>
        <row r="4921">
          <cell r="A4921" t="str">
            <v>4915701</v>
          </cell>
          <cell r="B4921" t="str">
            <v>Combate à exsudação - pedrisco comercial</v>
          </cell>
          <cell r="C4921" t="str">
            <v>m²</v>
          </cell>
          <cell r="D4921">
            <v>1.26</v>
          </cell>
        </row>
        <row r="4922">
          <cell r="A4922" t="str">
            <v>4915703</v>
          </cell>
          <cell r="B4922" t="str">
            <v>Correção de defeitos com mistura betuminosa</v>
          </cell>
          <cell r="C4922" t="str">
            <v>m³</v>
          </cell>
          <cell r="D4922">
            <v>104.17</v>
          </cell>
        </row>
        <row r="4923">
          <cell r="A4923" t="str">
            <v>4915705</v>
          </cell>
          <cell r="B4923" t="str">
            <v>Correção de defeitos por fresagem descontínua do revestimento asfáltico - espessura de 5 cm</v>
          </cell>
          <cell r="C4923" t="str">
            <v>m³</v>
          </cell>
          <cell r="D4923">
            <v>119.17</v>
          </cell>
        </row>
        <row r="4924">
          <cell r="A4924" t="str">
            <v>4915743</v>
          </cell>
          <cell r="B4924" t="str">
            <v>Corte e limpeza de áreas gramadas</v>
          </cell>
          <cell r="C4924" t="str">
            <v>m²</v>
          </cell>
          <cell r="D4924">
            <v>0.08</v>
          </cell>
        </row>
        <row r="4925">
          <cell r="A4925" t="str">
            <v>4915768</v>
          </cell>
          <cell r="B4925" t="str">
            <v>Corte e remoção de árvores</v>
          </cell>
          <cell r="C4925" t="str">
            <v>m³</v>
          </cell>
          <cell r="D4925">
            <v>14.82</v>
          </cell>
        </row>
        <row r="4926">
          <cell r="A4926" t="str">
            <v>4915713</v>
          </cell>
          <cell r="B4926" t="str">
            <v>Desobstrução de bueiro</v>
          </cell>
          <cell r="C4926" t="str">
            <v>m³</v>
          </cell>
          <cell r="D4926">
            <v>63.78</v>
          </cell>
        </row>
        <row r="4927">
          <cell r="A4927" t="str">
            <v>4915655</v>
          </cell>
          <cell r="B4927" t="str">
            <v>Fresagem contínua de revestimento asfáltico - espessura de 3 cm</v>
          </cell>
          <cell r="C4927" t="str">
            <v>m³</v>
          </cell>
          <cell r="D4927">
            <v>85.64</v>
          </cell>
        </row>
        <row r="4928">
          <cell r="A4928" t="str">
            <v>4915656</v>
          </cell>
          <cell r="B4928" t="str">
            <v>Fresagem contínua de revestimento asfáltico - espessura de 4 cm</v>
          </cell>
          <cell r="C4928" t="str">
            <v>m³</v>
          </cell>
          <cell r="D4928">
            <v>67.28</v>
          </cell>
        </row>
        <row r="4929">
          <cell r="A4929" t="str">
            <v>4915657</v>
          </cell>
          <cell r="B4929" t="str">
            <v>Fresagem contínua de revestimento asfáltico - espessura de 5 cm</v>
          </cell>
          <cell r="C4929" t="str">
            <v>m³</v>
          </cell>
          <cell r="D4929">
            <v>56.3</v>
          </cell>
        </row>
        <row r="4930">
          <cell r="A4930" t="str">
            <v>4915658</v>
          </cell>
          <cell r="B4930" t="str">
            <v>Fresagem contínua de revestimento asfáltico - espessura de 6 cm</v>
          </cell>
          <cell r="C4930" t="str">
            <v>m³</v>
          </cell>
          <cell r="D4930">
            <v>49.13</v>
          </cell>
        </row>
        <row r="4931">
          <cell r="A4931" t="str">
            <v>4915659</v>
          </cell>
          <cell r="B4931" t="str">
            <v>Fresagem contínua de revestimento asfáltico - espessura de 7 cm</v>
          </cell>
          <cell r="C4931" t="str">
            <v>m³</v>
          </cell>
          <cell r="D4931">
            <v>44.12</v>
          </cell>
        </row>
        <row r="4932">
          <cell r="A4932" t="str">
            <v>4915660</v>
          </cell>
          <cell r="B4932" t="str">
            <v>Fresagem contínua de revestimento asfáltico - espessura de 8 cm</v>
          </cell>
          <cell r="C4932" t="str">
            <v>m³</v>
          </cell>
          <cell r="D4932">
            <v>40.56</v>
          </cell>
        </row>
        <row r="4933">
          <cell r="A4933" t="str">
            <v>4915661</v>
          </cell>
          <cell r="B4933" t="str">
            <v>Fresagem descontínua de revestimento asfáltico - espessura de 3 cm</v>
          </cell>
          <cell r="C4933" t="str">
            <v>m³</v>
          </cell>
          <cell r="D4933">
            <v>111.55</v>
          </cell>
        </row>
        <row r="4934">
          <cell r="A4934" t="str">
            <v>4915662</v>
          </cell>
          <cell r="B4934" t="str">
            <v>Fresagem descontínua de revestimento asfáltico - espessura de 4 cm</v>
          </cell>
          <cell r="C4934" t="str">
            <v>m³</v>
          </cell>
          <cell r="D4934">
            <v>88.2</v>
          </cell>
        </row>
        <row r="4935">
          <cell r="A4935" t="str">
            <v>4915663</v>
          </cell>
          <cell r="B4935" t="str">
            <v>Fresagem descontínua de revestimento asfáltico - espessura de 5 cm</v>
          </cell>
          <cell r="C4935" t="str">
            <v>m³</v>
          </cell>
          <cell r="D4935">
            <v>73.06</v>
          </cell>
        </row>
        <row r="4936">
          <cell r="A4936" t="str">
            <v>4915664</v>
          </cell>
          <cell r="B4936" t="str">
            <v>Fresagem descontínua de revestimento asfáltico - espessura de 6 cm</v>
          </cell>
          <cell r="C4936" t="str">
            <v>m³</v>
          </cell>
          <cell r="D4936">
            <v>64.28</v>
          </cell>
        </row>
        <row r="4937">
          <cell r="A4937" t="str">
            <v>4915665</v>
          </cell>
          <cell r="B4937" t="str">
            <v>Fresagem descontínua de revestimento asfáltico - espessura de 7 cm</v>
          </cell>
          <cell r="C4937" t="str">
            <v>m³</v>
          </cell>
          <cell r="D4937">
            <v>58.27</v>
          </cell>
        </row>
        <row r="4938">
          <cell r="A4938" t="str">
            <v>4915666</v>
          </cell>
          <cell r="B4938" t="str">
            <v>Fresagem descontínua de revestimento asfáltico - espessura de 8 cm</v>
          </cell>
          <cell r="C4938" t="str">
            <v>m³</v>
          </cell>
          <cell r="D4938">
            <v>53.93</v>
          </cell>
        </row>
        <row r="4939">
          <cell r="A4939" t="str">
            <v>4915650</v>
          </cell>
          <cell r="B4939" t="str">
            <v>Injeção de adesivo estrutural à base de resina epóxi de baixa viscosidade para tratamento de fissuras em estruturas de concreto - fornecimento e aplicação manual</v>
          </cell>
          <cell r="C4939" t="str">
            <v>kg</v>
          </cell>
          <cell r="D4939">
            <v>266.12</v>
          </cell>
        </row>
        <row r="4940">
          <cell r="A4940" t="str">
            <v>4915645</v>
          </cell>
          <cell r="B4940" t="str">
            <v>Injeção de adesivo estrutural à base de resina epóxi de baixa viscosidade para tratamento de fissuras em estruturas de concreto - fornecimento e aplicação mecanizada</v>
          </cell>
          <cell r="C4940" t="str">
            <v>kg</v>
          </cell>
          <cell r="D4940">
            <v>191.05</v>
          </cell>
        </row>
        <row r="4941">
          <cell r="A4941" t="str">
            <v>4915712</v>
          </cell>
          <cell r="B4941" t="str">
            <v>Limpeza de bueiro</v>
          </cell>
          <cell r="C4941" t="str">
            <v>m³</v>
          </cell>
          <cell r="D4941">
            <v>21.26</v>
          </cell>
        </row>
        <row r="4942">
          <cell r="A4942" t="str">
            <v>4915711</v>
          </cell>
          <cell r="B4942" t="str">
            <v>Limpeza de descida d'água</v>
          </cell>
          <cell r="C4942" t="str">
            <v>m</v>
          </cell>
          <cell r="D4942">
            <v>1.42</v>
          </cell>
        </row>
        <row r="4943">
          <cell r="A4943" t="str">
            <v>4915790</v>
          </cell>
          <cell r="B4943" t="str">
            <v>Limpeza de emulsão asfáltica ou asfalto diluído derramados na pista - remoção com minicarregadeira com vassoura e descarga livre</v>
          </cell>
          <cell r="C4943" t="str">
            <v>t</v>
          </cell>
          <cell r="D4943">
            <v>230.46</v>
          </cell>
        </row>
        <row r="4944">
          <cell r="A4944" t="str">
            <v>4915793</v>
          </cell>
          <cell r="B4944" t="str">
            <v>Limpeza de líquidos combustíveis derramados na pista - remoção com minicarregadeira com vassoura e descarga livre</v>
          </cell>
          <cell r="C4944" t="str">
            <v>t</v>
          </cell>
          <cell r="D4944">
            <v>179.84</v>
          </cell>
        </row>
        <row r="4945">
          <cell r="A4945" t="str">
            <v>4915792</v>
          </cell>
          <cell r="B4945" t="str">
            <v>Limpeza de material asfáltico derramado fora da pista - remoção com escavadeira hidráulica e caminhão basculante</v>
          </cell>
          <cell r="C4945" t="str">
            <v>t</v>
          </cell>
          <cell r="D4945">
            <v>76.62</v>
          </cell>
        </row>
        <row r="4946">
          <cell r="A4946" t="str">
            <v>4915718</v>
          </cell>
          <cell r="B4946" t="str">
            <v>Limpeza de placa de sinalização</v>
          </cell>
          <cell r="C4946" t="str">
            <v>m²</v>
          </cell>
          <cell r="D4946">
            <v>8.7799999999999994</v>
          </cell>
        </row>
        <row r="4947">
          <cell r="A4947" t="str">
            <v>4915672</v>
          </cell>
          <cell r="B4947" t="str">
            <v>Limpeza de ponte</v>
          </cell>
          <cell r="C4947" t="str">
            <v>m</v>
          </cell>
          <cell r="D4947">
            <v>4.25</v>
          </cell>
        </row>
        <row r="4948">
          <cell r="A4948" t="str">
            <v>4915708</v>
          </cell>
          <cell r="B4948" t="str">
            <v>Limpeza de sarjeta e meio-fio</v>
          </cell>
          <cell r="C4948" t="str">
            <v>m</v>
          </cell>
          <cell r="D4948">
            <v>0.71</v>
          </cell>
        </row>
        <row r="4949">
          <cell r="A4949" t="str">
            <v>4915710</v>
          </cell>
          <cell r="B4949" t="str">
            <v>Limpeza de vala de drenagem</v>
          </cell>
          <cell r="C4949" t="str">
            <v>m</v>
          </cell>
          <cell r="D4949">
            <v>4.25</v>
          </cell>
        </row>
        <row r="4950">
          <cell r="A4950" t="str">
            <v>4915709</v>
          </cell>
          <cell r="B4950" t="str">
            <v>Limpeza de valeta de corte</v>
          </cell>
          <cell r="C4950" t="str">
            <v>m</v>
          </cell>
          <cell r="D4950">
            <v>1.06</v>
          </cell>
        </row>
        <row r="4951">
          <cell r="A4951" t="str">
            <v>4915686</v>
          </cell>
          <cell r="B4951" t="str">
            <v>Limpeza e desobstrução de dispositivos de drenagem em OAE</v>
          </cell>
          <cell r="C4951" t="str">
            <v>un</v>
          </cell>
          <cell r="D4951">
            <v>4.25</v>
          </cell>
        </row>
        <row r="4952">
          <cell r="A4952" t="str">
            <v>4915687</v>
          </cell>
          <cell r="B4952" t="str">
            <v>Limpeza e desobstrução de drenos de obras de contenção</v>
          </cell>
          <cell r="C4952" t="str">
            <v>un</v>
          </cell>
          <cell r="D4952">
            <v>2.66</v>
          </cell>
        </row>
        <row r="4953">
          <cell r="A4953" t="str">
            <v>4915634</v>
          </cell>
          <cell r="B4953" t="str">
            <v>Limpeza e desobstrução mecanizada de bueiros com diâmetro acima de 1,00 até 1,50 m</v>
          </cell>
          <cell r="C4953" t="str">
            <v>m</v>
          </cell>
          <cell r="D4953">
            <v>59.66</v>
          </cell>
        </row>
        <row r="4954">
          <cell r="A4954" t="str">
            <v>4915633</v>
          </cell>
          <cell r="B4954" t="str">
            <v>Limpeza e desobstrução mecanizada de bueiros com diâmetro de até 1,00 m</v>
          </cell>
          <cell r="C4954" t="str">
            <v>m</v>
          </cell>
          <cell r="D4954">
            <v>19.68</v>
          </cell>
        </row>
        <row r="4955">
          <cell r="A4955" t="str">
            <v>4915714</v>
          </cell>
          <cell r="B4955" t="str">
            <v>Limpeza e enchimento com resina epóxi de fissuras niveladas com abertura máxima de 0,4 mm e profundidade de 20 mm em pavimento de concreto que não atravessam toda a espessura da placa</v>
          </cell>
          <cell r="C4955" t="str">
            <v>m</v>
          </cell>
          <cell r="D4955">
            <v>2.72</v>
          </cell>
        </row>
        <row r="4956">
          <cell r="A4956" t="str">
            <v>4915759</v>
          </cell>
          <cell r="B4956" t="str">
            <v>Limpeza e remoção de vegetação junto aos aparelhos de apoio de OAE com o uso de herbicida</v>
          </cell>
          <cell r="C4956" t="str">
            <v>un</v>
          </cell>
          <cell r="D4956">
            <v>7.18</v>
          </cell>
        </row>
        <row r="4957">
          <cell r="A4957" t="str">
            <v>4915758</v>
          </cell>
          <cell r="B4957" t="str">
            <v>Limpeza e remoção de vegetação nas juntas de dilatação com o uso de herbicida</v>
          </cell>
          <cell r="C4957" t="str">
            <v>m</v>
          </cell>
          <cell r="D4957">
            <v>4.28</v>
          </cell>
        </row>
        <row r="4958">
          <cell r="A4958" t="str">
            <v>4915640</v>
          </cell>
          <cell r="B4958" t="str">
            <v>Limpeza e remoção manual de material retido em terra firme em OAE</v>
          </cell>
          <cell r="C4958" t="str">
            <v>m³</v>
          </cell>
          <cell r="D4958">
            <v>21.26</v>
          </cell>
        </row>
        <row r="4959">
          <cell r="A4959" t="str">
            <v>4915639</v>
          </cell>
          <cell r="B4959" t="str">
            <v>Limpeza em superfície de concreto com escova de aço</v>
          </cell>
          <cell r="C4959" t="str">
            <v>m²</v>
          </cell>
          <cell r="D4959">
            <v>4.25</v>
          </cell>
        </row>
        <row r="4960">
          <cell r="A4960" t="str">
            <v>4915695</v>
          </cell>
          <cell r="B4960" t="str">
            <v>Limpeza, serragem e enchimento de fissuras niveladas com abertura entre 0,4 mm e 1,0 mm e profundidade de 25 mm em pavimento de concreto com CAP</v>
          </cell>
          <cell r="C4960" t="str">
            <v>m</v>
          </cell>
          <cell r="D4960">
            <v>6.91</v>
          </cell>
        </row>
        <row r="4961">
          <cell r="A4961" t="str">
            <v>4915696</v>
          </cell>
          <cell r="B4961" t="str">
            <v>Limpeza, serragem e enchimento de fissuras niveladas com abertura entre 0,4 mm e 1,0 mm e profundidade de 25 mm em pavimento de concreto com CAP com polímero</v>
          </cell>
          <cell r="C4961" t="str">
            <v>m</v>
          </cell>
          <cell r="D4961">
            <v>6.91</v>
          </cell>
        </row>
        <row r="4962">
          <cell r="A4962" t="str">
            <v>4915694</v>
          </cell>
          <cell r="B4962" t="str">
            <v>Limpeza, serragem e enchimento de fissuras niveladas com abertura entre 0,4 mm e 1,0 mm e profundidade de 25 mm em pavimento de concreto com selante elástico a frio</v>
          </cell>
          <cell r="C4962" t="str">
            <v>m</v>
          </cell>
          <cell r="D4962">
            <v>29</v>
          </cell>
        </row>
        <row r="4963">
          <cell r="A4963" t="str">
            <v>4915654</v>
          </cell>
          <cell r="B4963" t="str">
            <v>Lixamento mecanizado em superfície de concreto</v>
          </cell>
          <cell r="C4963" t="str">
            <v>m²</v>
          </cell>
          <cell r="D4963">
            <v>11.62</v>
          </cell>
        </row>
        <row r="4964">
          <cell r="A4964" t="str">
            <v>4900001</v>
          </cell>
          <cell r="B4964" t="str">
            <v>Material de base</v>
          </cell>
          <cell r="C4964" t="str">
            <v>m³</v>
          </cell>
          <cell r="D4964">
            <v>0</v>
          </cell>
        </row>
        <row r="4965">
          <cell r="A4965" t="str">
            <v>4915801</v>
          </cell>
          <cell r="B4965" t="str">
            <v>Mistura betuminosa</v>
          </cell>
          <cell r="C4965" t="str">
            <v>m³</v>
          </cell>
          <cell r="D4965">
            <v>0</v>
          </cell>
        </row>
        <row r="4966">
          <cell r="A4966" t="str">
            <v>4916290</v>
          </cell>
          <cell r="B4966" t="str">
            <v>Mistura betuminosa a frio executada em betoneira - faixa C - areia e brita comerciais</v>
          </cell>
          <cell r="C4966" t="str">
            <v>m³</v>
          </cell>
          <cell r="D4966">
            <v>367.06</v>
          </cell>
        </row>
        <row r="4967">
          <cell r="A4967" t="str">
            <v>4915765</v>
          </cell>
          <cell r="B4967" t="str">
            <v>Poda de árvores com 5,0 m a 7,5 m de altura</v>
          </cell>
          <cell r="C4967" t="str">
            <v>m³</v>
          </cell>
          <cell r="D4967">
            <v>200.85</v>
          </cell>
        </row>
        <row r="4968">
          <cell r="A4968" t="str">
            <v>4915766</v>
          </cell>
          <cell r="B4968" t="str">
            <v>Poda de árvores com 7,5 m a 10 m de altura</v>
          </cell>
          <cell r="C4968" t="str">
            <v>m³</v>
          </cell>
          <cell r="D4968">
            <v>117.89</v>
          </cell>
        </row>
        <row r="4969">
          <cell r="A4969" t="str">
            <v>4915764</v>
          </cell>
          <cell r="B4969" t="str">
            <v>Poda de árvores com até 5 m de altura</v>
          </cell>
          <cell r="C4969" t="str">
            <v>m³</v>
          </cell>
          <cell r="D4969">
            <v>361.52</v>
          </cell>
        </row>
        <row r="4970">
          <cell r="A4970" t="str">
            <v>4915767</v>
          </cell>
          <cell r="B4970" t="str">
            <v>Poda de árvores com mais de 10 m de altura</v>
          </cell>
          <cell r="C4970" t="str">
            <v>m³</v>
          </cell>
          <cell r="D4970">
            <v>77.47</v>
          </cell>
        </row>
        <row r="4971">
          <cell r="A4971" t="str">
            <v>4915777</v>
          </cell>
          <cell r="B4971" t="str">
            <v>Reassentamento manual de meio-fio com material arrancado da pista</v>
          </cell>
          <cell r="C4971" t="str">
            <v>m</v>
          </cell>
          <cell r="D4971">
            <v>14.08</v>
          </cell>
        </row>
        <row r="4972">
          <cell r="A4972" t="str">
            <v>4915618</v>
          </cell>
          <cell r="B4972" t="str">
            <v>Recomposição de camada granular do pavimento com material de jazida</v>
          </cell>
          <cell r="C4972" t="str">
            <v>m²</v>
          </cell>
          <cell r="D4972">
            <v>3.14</v>
          </cell>
        </row>
        <row r="4973">
          <cell r="A4973" t="str">
            <v>4915774</v>
          </cell>
          <cell r="B4973" t="str">
            <v>Recomposição de erosão em corte ou aterro com material de jazida</v>
          </cell>
          <cell r="C4973" t="str">
            <v>m³</v>
          </cell>
          <cell r="D4973">
            <v>23.31</v>
          </cell>
        </row>
        <row r="4974">
          <cell r="A4974" t="str">
            <v>4915719</v>
          </cell>
          <cell r="B4974" t="str">
            <v>Recomposição de placa de sinalização</v>
          </cell>
          <cell r="C4974" t="str">
            <v>m²</v>
          </cell>
          <cell r="D4974">
            <v>32.880000000000003</v>
          </cell>
        </row>
        <row r="4975">
          <cell r="A4975" t="str">
            <v>4915611</v>
          </cell>
          <cell r="B4975" t="str">
            <v>Recomposição de revestimento primário com material de jazida</v>
          </cell>
          <cell r="C4975" t="str">
            <v>m³</v>
          </cell>
          <cell r="D4975">
            <v>10.59</v>
          </cell>
        </row>
        <row r="4976">
          <cell r="A4976" t="str">
            <v>4915733</v>
          </cell>
          <cell r="B4976" t="str">
            <v>Recomposição manual de aterro com material de jazida</v>
          </cell>
          <cell r="C4976" t="str">
            <v>m³</v>
          </cell>
          <cell r="D4976">
            <v>38.79</v>
          </cell>
        </row>
        <row r="4977">
          <cell r="A4977" t="str">
            <v>4915734</v>
          </cell>
          <cell r="B4977" t="str">
            <v>Recomposição mecanizada de aterro com material de jazida</v>
          </cell>
          <cell r="C4977" t="str">
            <v>m³</v>
          </cell>
          <cell r="D4977">
            <v>11.64</v>
          </cell>
        </row>
        <row r="4978">
          <cell r="A4978" t="str">
            <v>4915727</v>
          </cell>
          <cell r="B4978" t="str">
            <v>Recomposição parcial de cerca com mourão de concreto - arame</v>
          </cell>
          <cell r="C4978" t="str">
            <v>m</v>
          </cell>
          <cell r="D4978">
            <v>10.52</v>
          </cell>
        </row>
        <row r="4979">
          <cell r="A4979" t="str">
            <v>4915726</v>
          </cell>
          <cell r="B4979" t="str">
            <v>Recomposição parcial de cerca com mourão de concreto seção quadrada - mourão - areia e brita comerciais</v>
          </cell>
          <cell r="C4979" t="str">
            <v>m</v>
          </cell>
          <cell r="D4979">
            <v>23.66</v>
          </cell>
        </row>
        <row r="4980">
          <cell r="A4980" t="str">
            <v>4915594</v>
          </cell>
          <cell r="B4980" t="str">
            <v>Recomposição parcial de cerca com mourão de concreto seção quadrada - mourão - areia extraída e brita produzida</v>
          </cell>
          <cell r="C4980" t="str">
            <v>m</v>
          </cell>
          <cell r="D4980">
            <v>22.06</v>
          </cell>
        </row>
        <row r="4981">
          <cell r="A4981" t="str">
            <v>4915729</v>
          </cell>
          <cell r="B4981" t="str">
            <v>Recomposição parcial de cerca com mourão de concreto seção triangular - mourão - areia e brita comerciais</v>
          </cell>
          <cell r="C4981" t="str">
            <v>m</v>
          </cell>
          <cell r="D4981">
            <v>18.39</v>
          </cell>
        </row>
        <row r="4982">
          <cell r="A4982" t="str">
            <v>4915596</v>
          </cell>
          <cell r="B4982" t="str">
            <v>Recomposição parcial de cerca com mourão de concreto seção triangular - mourão - areia extraída e brita comercial</v>
          </cell>
          <cell r="C4982" t="str">
            <v>m</v>
          </cell>
          <cell r="D4982">
            <v>17.7</v>
          </cell>
        </row>
        <row r="4983">
          <cell r="A4983" t="str">
            <v>4915732</v>
          </cell>
          <cell r="B4983" t="str">
            <v>Recomposição parcial de cerca com mourão de madeira - arame</v>
          </cell>
          <cell r="C4983" t="str">
            <v>m</v>
          </cell>
          <cell r="D4983">
            <v>8.1</v>
          </cell>
        </row>
        <row r="4984">
          <cell r="A4984" t="str">
            <v>4915731</v>
          </cell>
          <cell r="B4984" t="str">
            <v>Recomposição parcial de cerca com mourão de madeira - mourão</v>
          </cell>
          <cell r="C4984" t="str">
            <v>m</v>
          </cell>
          <cell r="D4984">
            <v>18.5</v>
          </cell>
        </row>
        <row r="4985">
          <cell r="A4985" t="str">
            <v>4915725</v>
          </cell>
          <cell r="B4985" t="str">
            <v>Recomposição total de cerca com mourão de concreto seção quadrada - areia e brita comerciais</v>
          </cell>
          <cell r="C4985" t="str">
            <v>m</v>
          </cell>
          <cell r="D4985">
            <v>28.74</v>
          </cell>
        </row>
        <row r="4986">
          <cell r="A4986" t="str">
            <v>4915593</v>
          </cell>
          <cell r="B4986" t="str">
            <v>Recomposição total de cerca com mourão de concreto seção quadrada - areia extraída e brita produzida</v>
          </cell>
          <cell r="C4986" t="str">
            <v>m</v>
          </cell>
          <cell r="D4986">
            <v>27.14</v>
          </cell>
        </row>
        <row r="4987">
          <cell r="A4987" t="str">
            <v>4915728</v>
          </cell>
          <cell r="B4987" t="str">
            <v>Recomposição total de cerca com mourão de concreto seção triangular - areia e brita comerciais</v>
          </cell>
          <cell r="C4987" t="str">
            <v>m</v>
          </cell>
          <cell r="D4987">
            <v>28.5</v>
          </cell>
        </row>
        <row r="4988">
          <cell r="A4988" t="str">
            <v>4915595</v>
          </cell>
          <cell r="B4988" t="str">
            <v>Recomposição total de cerca com mourão de concreto seção triangular - areia extraída e brita produzida</v>
          </cell>
          <cell r="C4988" t="str">
            <v>m</v>
          </cell>
          <cell r="D4988">
            <v>27.81</v>
          </cell>
        </row>
        <row r="4989">
          <cell r="A4989" t="str">
            <v>4915730</v>
          </cell>
          <cell r="B4989" t="str">
            <v>Recomposição total de cerca com mourão de madeira</v>
          </cell>
          <cell r="C4989" t="str">
            <v>m</v>
          </cell>
          <cell r="D4989">
            <v>25.8</v>
          </cell>
        </row>
        <row r="4990">
          <cell r="A4990" t="str">
            <v>4915598</v>
          </cell>
          <cell r="B4990" t="str">
            <v>Reconformação da plataforma</v>
          </cell>
          <cell r="C4990" t="str">
            <v>m²</v>
          </cell>
          <cell r="D4990">
            <v>0.1</v>
          </cell>
        </row>
        <row r="4991">
          <cell r="A4991" t="str">
            <v>4915748</v>
          </cell>
          <cell r="B4991" t="str">
            <v>Recuperação de desgaste superficial em pavimentos de concreto</v>
          </cell>
          <cell r="C4991" t="str">
            <v>m²</v>
          </cell>
          <cell r="D4991">
            <v>229.73</v>
          </cell>
        </row>
        <row r="4992">
          <cell r="A4992" t="str">
            <v>4915608</v>
          </cell>
          <cell r="B4992" t="str">
            <v>Regularização de taludes e valas com soquete vibratório</v>
          </cell>
          <cell r="C4992" t="str">
            <v>m²</v>
          </cell>
          <cell r="D4992">
            <v>2.56</v>
          </cell>
        </row>
        <row r="4993">
          <cell r="A4993" t="str">
            <v>4915613</v>
          </cell>
          <cell r="B4993" t="str">
            <v>Regularização mecânica da faixa de domínio</v>
          </cell>
          <cell r="C4993" t="str">
            <v>m²</v>
          </cell>
          <cell r="D4993">
            <v>0.17</v>
          </cell>
        </row>
        <row r="4994">
          <cell r="A4994" t="str">
            <v>4915692</v>
          </cell>
          <cell r="B4994" t="str">
            <v>Remendo profundo com imprimação com asfalto diluído - demolição manual</v>
          </cell>
          <cell r="C4994" t="str">
            <v>m³</v>
          </cell>
          <cell r="D4994">
            <v>360.39</v>
          </cell>
        </row>
        <row r="4995">
          <cell r="A4995" t="str">
            <v>4915746</v>
          </cell>
          <cell r="B4995" t="str">
            <v>Remendo profundo com imprimação com asfalto diluído - demolição mecânica e corte com serra</v>
          </cell>
          <cell r="C4995" t="str">
            <v>m³</v>
          </cell>
          <cell r="D4995">
            <v>277.94</v>
          </cell>
        </row>
        <row r="4996">
          <cell r="A4996" t="str">
            <v>4915630</v>
          </cell>
          <cell r="B4996" t="str">
            <v>Remendo profundo com imprimação com emulsão asfáltica - demolição manual</v>
          </cell>
          <cell r="C4996" t="str">
            <v>m³</v>
          </cell>
          <cell r="D4996">
            <v>360.39</v>
          </cell>
        </row>
        <row r="4997">
          <cell r="A4997" t="str">
            <v>4915631</v>
          </cell>
          <cell r="B4997" t="str">
            <v>Remendo profundo com imprimação com emulsão asfáltica - demolição mecânica e corte com serra</v>
          </cell>
          <cell r="C4997" t="str">
            <v>m³</v>
          </cell>
          <cell r="D4997">
            <v>277.94</v>
          </cell>
        </row>
        <row r="4998">
          <cell r="A4998" t="str">
            <v>4915785</v>
          </cell>
          <cell r="B4998" t="str">
            <v>Remoção de animais de grande porte mortos em rodovia - carga e descarga com guindauto</v>
          </cell>
          <cell r="C4998" t="str">
            <v>t</v>
          </cell>
          <cell r="D4998">
            <v>389.51</v>
          </cell>
        </row>
        <row r="4999">
          <cell r="A4999" t="str">
            <v>4915786</v>
          </cell>
          <cell r="B4999" t="str">
            <v>Remoção de animais de pequeno porte mortos em rodovia - carga manual</v>
          </cell>
          <cell r="C4999" t="str">
            <v>t</v>
          </cell>
          <cell r="D4999">
            <v>163.16</v>
          </cell>
        </row>
        <row r="5000">
          <cell r="A5000" t="str">
            <v>4915795</v>
          </cell>
          <cell r="B5000" t="str">
            <v>Remoção de emborrachados de pneus em rodovia</v>
          </cell>
          <cell r="C5000" t="str">
            <v>t</v>
          </cell>
          <cell r="D5000">
            <v>329.92</v>
          </cell>
        </row>
        <row r="5001">
          <cell r="A5001" t="str">
            <v>4915800</v>
          </cell>
          <cell r="B5001" t="str">
            <v>Remoção de espécimes arbóreos de 20 a 40 m tombados na pista</v>
          </cell>
          <cell r="C5001" t="str">
            <v>t</v>
          </cell>
          <cell r="D5001">
            <v>52.42</v>
          </cell>
        </row>
        <row r="5002">
          <cell r="A5002" t="str">
            <v>4915799</v>
          </cell>
          <cell r="B5002" t="str">
            <v>Remoção de espécimes arbóreos de até 20 m tombados na pista</v>
          </cell>
          <cell r="C5002" t="str">
            <v>t</v>
          </cell>
          <cell r="D5002">
            <v>41.04</v>
          </cell>
        </row>
        <row r="5003">
          <cell r="A5003" t="str">
            <v>4915698</v>
          </cell>
          <cell r="B5003" t="str">
            <v>Remoção de grãos, agregados e solos derramados na pista em rodovias</v>
          </cell>
          <cell r="C5003" t="str">
            <v>t</v>
          </cell>
          <cell r="D5003">
            <v>18.66</v>
          </cell>
        </row>
        <row r="5004">
          <cell r="A5004" t="str">
            <v>4915794</v>
          </cell>
          <cell r="B5004" t="str">
            <v>Remoção de sucatas derramadas em rodovia - cinta com utilização de 100 vezes</v>
          </cell>
          <cell r="C5004" t="str">
            <v>t</v>
          </cell>
          <cell r="D5004">
            <v>591.89</v>
          </cell>
        </row>
        <row r="5005">
          <cell r="A5005" t="str">
            <v>4915789</v>
          </cell>
          <cell r="B5005" t="str">
            <v>Remoção de veículos de grande porte incendiados em rodovia - carga e descarga com guindaste - cinta com utilização de 100 vezes</v>
          </cell>
          <cell r="C5005" t="str">
            <v>un</v>
          </cell>
          <cell r="D5005">
            <v>1751.9</v>
          </cell>
        </row>
        <row r="5006">
          <cell r="A5006" t="str">
            <v>4915798</v>
          </cell>
          <cell r="B5006" t="str">
            <v>Remoção de veículos de grande porte tombados em rodovia - cinta com utilização de 100 vezes</v>
          </cell>
          <cell r="C5006" t="str">
            <v>un</v>
          </cell>
          <cell r="D5006">
            <v>1574.42</v>
          </cell>
        </row>
        <row r="5007">
          <cell r="A5007" t="str">
            <v>4915788</v>
          </cell>
          <cell r="B5007" t="str">
            <v>Remoção de veículos de médio porte incendiados em rodovia - carga e descarga com guindaste - cinta com utilização de 100 vezes</v>
          </cell>
          <cell r="C5007" t="str">
            <v>un</v>
          </cell>
          <cell r="D5007">
            <v>1588.91</v>
          </cell>
        </row>
        <row r="5008">
          <cell r="A5008" t="str">
            <v>4915797</v>
          </cell>
          <cell r="B5008" t="str">
            <v>Remoção de veículos de médio porte tombados em rodovia - cinta com utilização de 100 vezes</v>
          </cell>
          <cell r="C5008" t="str">
            <v>un</v>
          </cell>
          <cell r="D5008">
            <v>765.39</v>
          </cell>
        </row>
        <row r="5009">
          <cell r="A5009" t="str">
            <v>4915787</v>
          </cell>
          <cell r="B5009" t="str">
            <v>Remoção de veículos de pequeno porte incendiados em rodovia - carga e descarga com guindauto - cinta com utilização de 100 vezes</v>
          </cell>
          <cell r="C5009" t="str">
            <v>un</v>
          </cell>
          <cell r="D5009">
            <v>883.25</v>
          </cell>
        </row>
        <row r="5010">
          <cell r="A5010" t="str">
            <v>4915796</v>
          </cell>
          <cell r="B5010" t="str">
            <v>Remoção de veículos de pequeno porte tombados em rodovia - cinta com utilização de 100 vezes</v>
          </cell>
          <cell r="C5010" t="str">
            <v>un</v>
          </cell>
          <cell r="D5010">
            <v>308.25</v>
          </cell>
        </row>
        <row r="5011">
          <cell r="A5011" t="str">
            <v>4915760</v>
          </cell>
          <cell r="B5011" t="str">
            <v>Remoção de vestígios de óleo ou graxa na superfície do revestimento do pavimento</v>
          </cell>
          <cell r="C5011" t="str">
            <v>m²</v>
          </cell>
          <cell r="D5011">
            <v>53.6</v>
          </cell>
        </row>
        <row r="5012">
          <cell r="A5012" t="str">
            <v>4915699</v>
          </cell>
          <cell r="B5012" t="str">
            <v>Remoção de vidros, caixas e engradados derramados na pista em rodovia</v>
          </cell>
          <cell r="C5012" t="str">
            <v>t</v>
          </cell>
          <cell r="D5012">
            <v>29.04</v>
          </cell>
        </row>
        <row r="5013">
          <cell r="A5013" t="str">
            <v>4915736</v>
          </cell>
          <cell r="B5013" t="str">
            <v>Remoção manual de barreira em rocha</v>
          </cell>
          <cell r="C5013" t="str">
            <v>m³</v>
          </cell>
          <cell r="D5013">
            <v>16.010000000000002</v>
          </cell>
        </row>
        <row r="5014">
          <cell r="A5014" t="str">
            <v>4915735</v>
          </cell>
          <cell r="B5014" t="str">
            <v>Remoção manual de barreira em solo</v>
          </cell>
          <cell r="C5014" t="str">
            <v>m³</v>
          </cell>
          <cell r="D5014">
            <v>13.06</v>
          </cell>
        </row>
        <row r="5015">
          <cell r="A5015" t="str">
            <v>4915670</v>
          </cell>
          <cell r="B5015" t="str">
            <v>Remoção manual de camada granular do pavimento</v>
          </cell>
          <cell r="C5015" t="str">
            <v>m³</v>
          </cell>
          <cell r="D5015">
            <v>187.04</v>
          </cell>
        </row>
        <row r="5016">
          <cell r="A5016" t="str">
            <v>4915668</v>
          </cell>
          <cell r="B5016" t="str">
            <v>Remoção manual de revestimento asfáltico</v>
          </cell>
          <cell r="C5016" t="str">
            <v>m³</v>
          </cell>
          <cell r="D5016">
            <v>292.02</v>
          </cell>
        </row>
        <row r="5017">
          <cell r="A5017" t="str">
            <v>4915761</v>
          </cell>
          <cell r="B5017" t="str">
            <v>Remoção manual de vegetação daninha</v>
          </cell>
          <cell r="C5017" t="str">
            <v>m²</v>
          </cell>
          <cell r="D5017">
            <v>4.25</v>
          </cell>
        </row>
        <row r="5018">
          <cell r="A5018" t="str">
            <v>4915762</v>
          </cell>
          <cell r="B5018" t="str">
            <v>Remoção manual de vegetação daninha em frestas</v>
          </cell>
          <cell r="C5018" t="str">
            <v>m</v>
          </cell>
          <cell r="D5018">
            <v>2.13</v>
          </cell>
        </row>
        <row r="5019">
          <cell r="A5019" t="str">
            <v>4915738</v>
          </cell>
          <cell r="B5019" t="str">
            <v>Remoção mecanizada de barreira em rocha</v>
          </cell>
          <cell r="C5019" t="str">
            <v>m³</v>
          </cell>
          <cell r="D5019">
            <v>5.48</v>
          </cell>
        </row>
        <row r="5020">
          <cell r="A5020" t="str">
            <v>4915737</v>
          </cell>
          <cell r="B5020" t="str">
            <v>Remoção mecanizada de barreira em solo</v>
          </cell>
          <cell r="C5020" t="str">
            <v>m³</v>
          </cell>
          <cell r="D5020">
            <v>4.58</v>
          </cell>
        </row>
        <row r="5021">
          <cell r="A5021" t="str">
            <v>4915669</v>
          </cell>
          <cell r="B5021" t="str">
            <v>Remoção mecanizada de camada granular do pavimento</v>
          </cell>
          <cell r="C5021" t="str">
            <v>m³</v>
          </cell>
          <cell r="D5021">
            <v>7.29</v>
          </cell>
        </row>
        <row r="5022">
          <cell r="A5022" t="str">
            <v>4915667</v>
          </cell>
          <cell r="B5022" t="str">
            <v>Remoção mecanizada de revestimento asfáltico</v>
          </cell>
          <cell r="C5022" t="str">
            <v>m³</v>
          </cell>
          <cell r="D5022">
            <v>11.82</v>
          </cell>
        </row>
        <row r="5023">
          <cell r="A5023" t="str">
            <v>4915632</v>
          </cell>
          <cell r="B5023" t="str">
            <v>Reparo localizado com pintura de ligação - demolição mecânica e corte com serra</v>
          </cell>
          <cell r="C5023" t="str">
            <v>m³</v>
          </cell>
          <cell r="D5023">
            <v>407.5</v>
          </cell>
        </row>
        <row r="5024">
          <cell r="A5024" t="str">
            <v>4915753</v>
          </cell>
          <cell r="B5024" t="str">
            <v>Reparo no interior de placa de pavimento de concreto</v>
          </cell>
          <cell r="C5024" t="str">
            <v>m³</v>
          </cell>
          <cell r="D5024">
            <v>1348.62</v>
          </cell>
        </row>
        <row r="5025">
          <cell r="A5025" t="str">
            <v>4915776</v>
          </cell>
          <cell r="B5025" t="str">
            <v>Roçada com roçadeira costal</v>
          </cell>
          <cell r="C5025" t="str">
            <v>ha</v>
          </cell>
          <cell r="D5025">
            <v>769.75</v>
          </cell>
        </row>
        <row r="5026">
          <cell r="A5026" t="str">
            <v>4915740</v>
          </cell>
          <cell r="B5026" t="str">
            <v>Roçada manual</v>
          </cell>
          <cell r="C5026" t="str">
            <v>ha</v>
          </cell>
          <cell r="D5026">
            <v>1813.56</v>
          </cell>
        </row>
        <row r="5027">
          <cell r="A5027" t="str">
            <v>4915741</v>
          </cell>
          <cell r="B5027" t="str">
            <v>Roçada manual de capim colonião</v>
          </cell>
          <cell r="C5027" t="str">
            <v>ha</v>
          </cell>
          <cell r="D5027">
            <v>4352.53</v>
          </cell>
        </row>
        <row r="5028">
          <cell r="A5028" t="str">
            <v>4915775</v>
          </cell>
          <cell r="B5028" t="str">
            <v>Roçada mecanizada com roçadeira articulada</v>
          </cell>
          <cell r="C5028" t="str">
            <v>ha</v>
          </cell>
          <cell r="D5028">
            <v>742.13</v>
          </cell>
        </row>
        <row r="5029">
          <cell r="A5029" t="str">
            <v>4915742</v>
          </cell>
          <cell r="B5029" t="str">
            <v>Roçada mecanizada com roçadeira de arraste</v>
          </cell>
          <cell r="C5029" t="str">
            <v>ha</v>
          </cell>
          <cell r="D5029">
            <v>462.53</v>
          </cell>
        </row>
        <row r="5030">
          <cell r="A5030" t="str">
            <v>4915626</v>
          </cell>
          <cell r="B5030" t="str">
            <v>Selagem de trincas mecanizada em pavimento flexível com emulsão - areia comercial</v>
          </cell>
          <cell r="C5030" t="str">
            <v>m</v>
          </cell>
          <cell r="D5030">
            <v>2.04</v>
          </cell>
        </row>
        <row r="5031">
          <cell r="A5031" t="str">
            <v>4915653</v>
          </cell>
          <cell r="B5031" t="str">
            <v>Selagem superficial de fissuras com adesivo estrutural à base de resina epóxi de alta viscosidade, inclusive limpeza superficial - fornecimento e aplicação</v>
          </cell>
          <cell r="C5031" t="str">
            <v>kg</v>
          </cell>
          <cell r="D5031">
            <v>73.81</v>
          </cell>
        </row>
        <row r="5032">
          <cell r="A5032" t="str">
            <v>4915623</v>
          </cell>
          <cell r="B5032" t="str">
            <v>Solo brita para base de remendo profundo - brita comercial</v>
          </cell>
          <cell r="C5032" t="str">
            <v>m³</v>
          </cell>
          <cell r="D5032">
            <v>67.569999999999993</v>
          </cell>
        </row>
        <row r="5033">
          <cell r="A5033" t="str">
            <v>4915625</v>
          </cell>
          <cell r="B5033" t="str">
            <v>Solo melhorado com cimento para base de remendo profundo</v>
          </cell>
          <cell r="C5033" t="str">
            <v>m³</v>
          </cell>
          <cell r="D5033">
            <v>40.75</v>
          </cell>
        </row>
        <row r="5034">
          <cell r="A5034" t="str">
            <v>4915621</v>
          </cell>
          <cell r="B5034" t="str">
            <v>Solo para base de remendo profundo</v>
          </cell>
          <cell r="C5034" t="str">
            <v>m³</v>
          </cell>
          <cell r="D5034">
            <v>4.41</v>
          </cell>
        </row>
        <row r="5035">
          <cell r="A5035" t="str">
            <v>4915720</v>
          </cell>
          <cell r="B5035" t="str">
            <v>Substituição de balizador - areia e brita comerciais</v>
          </cell>
          <cell r="C5035" t="str">
            <v>un</v>
          </cell>
          <cell r="D5035">
            <v>30.33</v>
          </cell>
        </row>
        <row r="5036">
          <cell r="A5036" t="str">
            <v>4915592</v>
          </cell>
          <cell r="B5036" t="str">
            <v>Substituição de balizador - areia extraída e brita produzida</v>
          </cell>
          <cell r="C5036" t="str">
            <v>un</v>
          </cell>
          <cell r="D5036">
            <v>29.51</v>
          </cell>
        </row>
        <row r="5037">
          <cell r="A5037" t="str">
            <v>4913703</v>
          </cell>
          <cell r="B5037" t="str">
            <v>Substituição de cartucho de absorção de energia tipo A - fornecimento e instalação, e reposicionamento do amortecedor retrátil</v>
          </cell>
          <cell r="C5037" t="str">
            <v>un</v>
          </cell>
          <cell r="D5037">
            <v>5589.82</v>
          </cell>
        </row>
        <row r="5038">
          <cell r="A5038" t="str">
            <v>4913704</v>
          </cell>
          <cell r="B5038" t="str">
            <v>Substituição de cartucho de absorção de energia tipo B - fornecimento, instalação e reposicionamento do amortecedor retrátil</v>
          </cell>
          <cell r="C5038" t="str">
            <v>un</v>
          </cell>
          <cell r="D5038">
            <v>5449.2</v>
          </cell>
        </row>
        <row r="5039">
          <cell r="A5039" t="str">
            <v>4915757</v>
          </cell>
          <cell r="B5039" t="str">
            <v>Tapa buraco com pintura de ligação - demolição com serra corta piso</v>
          </cell>
          <cell r="C5039" t="str">
            <v>m³</v>
          </cell>
          <cell r="D5039">
            <v>426.06</v>
          </cell>
        </row>
        <row r="5040">
          <cell r="A5040" t="str">
            <v>4915678</v>
          </cell>
          <cell r="B5040" t="str">
            <v>Tapa buraco com pintura de ligação - demolição manual</v>
          </cell>
          <cell r="C5040" t="str">
            <v>m³</v>
          </cell>
          <cell r="D5040">
            <v>365.96</v>
          </cell>
        </row>
        <row r="5041">
          <cell r="A5041" t="str">
            <v>4919547</v>
          </cell>
          <cell r="B5041" t="str">
            <v>Tela de proteção para roçada em tubo galvanizado 4,0 X 1,5 m - confecção</v>
          </cell>
          <cell r="C5041" t="str">
            <v>un</v>
          </cell>
          <cell r="D5041">
            <v>472.42</v>
          </cell>
        </row>
        <row r="5042">
          <cell r="A5042" t="str">
            <v>4915716</v>
          </cell>
          <cell r="B5042" t="str">
            <v>Tratamento de fissuras do tipo rendilhado em pavimentos de concreto</v>
          </cell>
          <cell r="C5042" t="str">
            <v>m²</v>
          </cell>
          <cell r="D5042">
            <v>11.66</v>
          </cell>
        </row>
        <row r="5043">
          <cell r="A5043" t="str">
            <v>4915750</v>
          </cell>
          <cell r="B5043" t="str">
            <v>Tratamento de fissuras transversais com abertura maior que 1,0 mm em pavimentos de concreto</v>
          </cell>
          <cell r="C5043" t="str">
            <v>m</v>
          </cell>
          <cell r="D5043">
            <v>198.95</v>
          </cell>
        </row>
        <row r="5044">
          <cell r="A5044" t="str">
            <v>4915769</v>
          </cell>
          <cell r="B5044" t="str">
            <v>Trituração de galhos e troncos com diâmetro de até 350 mm</v>
          </cell>
          <cell r="C5044" t="str">
            <v>m³</v>
          </cell>
          <cell r="D5044">
            <v>30.99</v>
          </cell>
        </row>
        <row r="5045">
          <cell r="A5045" t="str">
            <v>5213836</v>
          </cell>
          <cell r="B5045" t="str">
            <v>Balizador cônico refletivo em polietileno semiflexível de 114 x 11 x 40 cm - utilização de 150 ciclos - fornecimento, 01 implantação e 01 retirada diária</v>
          </cell>
          <cell r="C5045" t="str">
            <v>un.dia</v>
          </cell>
          <cell r="D5045">
            <v>1.25</v>
          </cell>
        </row>
        <row r="5046">
          <cell r="A5046" t="str">
            <v>5213368</v>
          </cell>
          <cell r="B5046" t="str">
            <v>Balizador de concreto - areia e brita comerciais - fornecimento e implantação</v>
          </cell>
          <cell r="C5046" t="str">
            <v>un</v>
          </cell>
          <cell r="D5046">
            <v>19.37</v>
          </cell>
        </row>
        <row r="5047">
          <cell r="A5047" t="str">
            <v>5213367</v>
          </cell>
          <cell r="B5047" t="str">
            <v>Balizador de concreto - areia extraída e brita produzida - fornecimento e implantação</v>
          </cell>
          <cell r="C5047" t="str">
            <v>un</v>
          </cell>
          <cell r="D5047">
            <v>18</v>
          </cell>
        </row>
        <row r="5048">
          <cell r="A5048" t="str">
            <v>5213385</v>
          </cell>
          <cell r="B5048" t="str">
            <v>Barreira de sinalização tipo I de direcionamento ou bloqueio - confecção</v>
          </cell>
          <cell r="C5048" t="str">
            <v>un</v>
          </cell>
          <cell r="D5048">
            <v>334.52</v>
          </cell>
        </row>
        <row r="5049">
          <cell r="A5049" t="str">
            <v>5213343</v>
          </cell>
          <cell r="B5049" t="str">
            <v>Barreira de sinalização tipo I de direcionamento ou bloqueio - utilização de 150 ciclos - fornecimento, 01 implantação e 01 retirada diária</v>
          </cell>
          <cell r="C5049" t="str">
            <v>un.dia</v>
          </cell>
          <cell r="D5049">
            <v>3.69</v>
          </cell>
        </row>
        <row r="5050">
          <cell r="A5050" t="str">
            <v>5213390</v>
          </cell>
          <cell r="B5050" t="str">
            <v>Barreira de sinalização tipo I de direcionamento ou bloqueio contínua - confecção</v>
          </cell>
          <cell r="C5050" t="str">
            <v>m</v>
          </cell>
          <cell r="D5050">
            <v>285.86</v>
          </cell>
        </row>
        <row r="5051">
          <cell r="A5051" t="str">
            <v>5213344</v>
          </cell>
          <cell r="B5051" t="str">
            <v>Barreira de sinalização tipo I de direcionamento ou bloqueio contínua - utilização de 150 ciclos - fornecimento, 01 implantação e 01 retirada diária</v>
          </cell>
          <cell r="C5051" t="str">
            <v>m.dia</v>
          </cell>
          <cell r="D5051">
            <v>3.22</v>
          </cell>
        </row>
        <row r="5052">
          <cell r="A5052" t="str">
            <v>5213386</v>
          </cell>
          <cell r="B5052" t="str">
            <v>Barreira de sinalização tipo II de direcionamento ou bloqueio - confecção</v>
          </cell>
          <cell r="C5052" t="str">
            <v>un</v>
          </cell>
          <cell r="D5052">
            <v>563.54</v>
          </cell>
        </row>
        <row r="5053">
          <cell r="A5053" t="str">
            <v>5213345</v>
          </cell>
          <cell r="B5053" t="str">
            <v>Barreira de sinalização tipo II de direcionamento ou bloqueio - utilização de 150 ciclos - fornecimento, 01 implantação e 01 retirada diária</v>
          </cell>
          <cell r="C5053" t="str">
            <v>un.dia</v>
          </cell>
          <cell r="D5053">
            <v>5.55</v>
          </cell>
        </row>
        <row r="5054">
          <cell r="A5054" t="str">
            <v>5213387</v>
          </cell>
          <cell r="B5054" t="str">
            <v>Barreira de sinalização tipo III de direcionamento ou bloqueio - confecção</v>
          </cell>
          <cell r="C5054" t="str">
            <v>un</v>
          </cell>
          <cell r="D5054">
            <v>812.74</v>
          </cell>
        </row>
        <row r="5055">
          <cell r="A5055" t="str">
            <v>5213346</v>
          </cell>
          <cell r="B5055" t="str">
            <v>Barreira de sinalização tipo III de direcionamento ou bloqueio - utilização de 150 ciclos - fornecimento, 01 implantação e 01 retirada diária</v>
          </cell>
          <cell r="C5055" t="str">
            <v>un.dia</v>
          </cell>
          <cell r="D5055">
            <v>7.81</v>
          </cell>
        </row>
        <row r="5056">
          <cell r="A5056" t="str">
            <v>5213843</v>
          </cell>
          <cell r="B5056" t="str">
            <v>Barreira plástica articulável modular 240 x 100 cm na cor amarela - utilização de 600 ciclos - fornecimento, 01 implantação e 01 retirada diária</v>
          </cell>
          <cell r="C5056" t="str">
            <v>m.dia</v>
          </cell>
          <cell r="D5056">
            <v>1</v>
          </cell>
        </row>
        <row r="5057">
          <cell r="A5057" t="str">
            <v>5213833</v>
          </cell>
          <cell r="B5057" t="str">
            <v>Barreira plástica monobloco para canalização de trânsito - 101 x 50 x 55 cm - utilização de 600 ciclos - fornecimento, 01 implantação e 01 retirada diária</v>
          </cell>
          <cell r="C5057" t="str">
            <v>un.dia</v>
          </cell>
          <cell r="D5057">
            <v>10.039999999999999</v>
          </cell>
        </row>
        <row r="5058">
          <cell r="A5058" t="str">
            <v>5213834</v>
          </cell>
          <cell r="B5058" t="str">
            <v>Barreira plástica para canalização de trânsito - 60 x 45 x 60 cm - utilização de 600 ciclos - fornecimento, 01 implantação e 01 retirada diária</v>
          </cell>
          <cell r="C5058" t="str">
            <v>un.dia</v>
          </cell>
          <cell r="D5058">
            <v>6.58</v>
          </cell>
        </row>
        <row r="5059">
          <cell r="A5059" t="str">
            <v>5219544</v>
          </cell>
          <cell r="B5059" t="str">
            <v>Cavalete em perfil metálico para placa de sinalização - 1,00 m x 1,00 m - confecção</v>
          </cell>
          <cell r="C5059" t="str">
            <v>un</v>
          </cell>
          <cell r="D5059">
            <v>231.78</v>
          </cell>
        </row>
        <row r="5060">
          <cell r="A5060" t="str">
            <v>5213383</v>
          </cell>
          <cell r="B5060" t="str">
            <v>Cavalete em polietileno zebrado com faixa refletiva - H = 1,00 m - utilização de 600 ciclos - fornecimento, 01 implantação e 01 retirada diária</v>
          </cell>
          <cell r="C5060" t="str">
            <v>un.dia</v>
          </cell>
          <cell r="D5060">
            <v>0.8</v>
          </cell>
        </row>
        <row r="5061">
          <cell r="A5061" t="str">
            <v>5213380</v>
          </cell>
          <cell r="B5061" t="str">
            <v>Cavalete em polietileno zebrado com faixa refletiva e com sinalizador a LED com bateria - H = 1,00 m - utilização de 600 ciclos - fornecimento, 01 implantação e 01 retirada diária</v>
          </cell>
          <cell r="C5061" t="str">
            <v>un.dia</v>
          </cell>
          <cell r="D5061">
            <v>1.9</v>
          </cell>
        </row>
        <row r="5062">
          <cell r="A5062" t="str">
            <v>5213838</v>
          </cell>
          <cell r="B5062" t="str">
            <v>Cilindro canalizador de tráfego com base quadrada de 111 x 56 x 56 cm - utilização de 600 ciclos - fornecimento, 01 implantação e 01 retirada diária</v>
          </cell>
          <cell r="C5062" t="str">
            <v>un.dia</v>
          </cell>
          <cell r="D5062">
            <v>4.43</v>
          </cell>
        </row>
        <row r="5063">
          <cell r="A5063" t="str">
            <v>5213837</v>
          </cell>
          <cell r="B5063" t="str">
            <v>Cilindro flexível delimitador de tráfego com duas faixas refletivas e chumbador - D = 20 cm e H = 80 cm</v>
          </cell>
          <cell r="C5063" t="str">
            <v>un</v>
          </cell>
          <cell r="D5063">
            <v>185.57</v>
          </cell>
        </row>
        <row r="5064">
          <cell r="A5064" t="str">
            <v>5213835</v>
          </cell>
          <cell r="B5064" t="str">
            <v>Cone plástico para canalização de trânsito - utilização de 150 ciclos - fornecimento, 01 implantação e 01 retirada diária</v>
          </cell>
          <cell r="C5064" t="str">
            <v>un.dia</v>
          </cell>
          <cell r="D5064">
            <v>0.78</v>
          </cell>
        </row>
        <row r="5065">
          <cell r="A5065" t="str">
            <v>5213839</v>
          </cell>
          <cell r="B5065" t="str">
            <v>Dispositivo de direcionamento ou bloqueio tipo tapume - confecção</v>
          </cell>
          <cell r="C5065" t="str">
            <v>m²</v>
          </cell>
          <cell r="D5065">
            <v>323.76</v>
          </cell>
        </row>
        <row r="5066">
          <cell r="A5066" t="str">
            <v>5213347</v>
          </cell>
          <cell r="B5066" t="str">
            <v>Dispositivo de direcionamento ou bloqueio tipo tapume - utilização de 150 ciclos - fornecimento, 01 implantação e 01 retirada diária</v>
          </cell>
          <cell r="C5066" t="str">
            <v>m².dia</v>
          </cell>
          <cell r="D5066">
            <v>7.34</v>
          </cell>
        </row>
        <row r="5067">
          <cell r="A5067" t="str">
            <v>5213840</v>
          </cell>
          <cell r="B5067" t="str">
            <v>Dispositivo de direcionamento ou bloqueio tipo tela plástica com suporte fixo - confecção</v>
          </cell>
          <cell r="C5067" t="str">
            <v>m²</v>
          </cell>
          <cell r="D5067">
            <v>31.38</v>
          </cell>
        </row>
        <row r="5068">
          <cell r="A5068" t="str">
            <v>5213349</v>
          </cell>
          <cell r="B5068" t="str">
            <v>Dispositivo de direcionamento ou bloqueio tipo tela plástica com suporte fixo - utilização de 150 ciclos - fornecimento, 01 implantação e 01 retirada diária</v>
          </cell>
          <cell r="C5068" t="str">
            <v>m².dia</v>
          </cell>
          <cell r="D5068">
            <v>0.63</v>
          </cell>
        </row>
        <row r="5069">
          <cell r="A5069" t="str">
            <v>5213841</v>
          </cell>
          <cell r="B5069" t="str">
            <v>Dispositivo de direcionamento ou bloqueio tipo tela plástica com suporte móvel afixado em bloco de concreto - confecção</v>
          </cell>
          <cell r="C5069" t="str">
            <v>m²</v>
          </cell>
          <cell r="D5069">
            <v>61.83</v>
          </cell>
        </row>
        <row r="5070">
          <cell r="A5070" t="str">
            <v>5213348</v>
          </cell>
          <cell r="B5070" t="str">
            <v>Dispositivo de direcionamento ou bloqueio tipo tela plástica com suporte móvel afixado em bloco de concreto - utilização de 150 ciclos - fornecimento, 01 implantação e 01 retirada diária</v>
          </cell>
          <cell r="C5070" t="str">
            <v>m².dia</v>
          </cell>
          <cell r="D5070">
            <v>0.75</v>
          </cell>
        </row>
        <row r="5071">
          <cell r="A5071" t="str">
            <v>5216116</v>
          </cell>
          <cell r="B5071" t="str">
            <v>Fabricação de balizador de concreto - seção circular de 10 cm - areia e brita comerciais</v>
          </cell>
          <cell r="C5071" t="str">
            <v>un</v>
          </cell>
          <cell r="D5071">
            <v>16.690000000000001</v>
          </cell>
        </row>
        <row r="5072">
          <cell r="A5072" t="str">
            <v>5216115</v>
          </cell>
          <cell r="B5072" t="str">
            <v>Fabricação de balizador de concreto - seção circular de 10 cm - areia extraída e brita produzida</v>
          </cell>
          <cell r="C5072" t="str">
            <v>un</v>
          </cell>
          <cell r="D5072">
            <v>15.87</v>
          </cell>
        </row>
        <row r="5073">
          <cell r="A5073" t="str">
            <v>5213842</v>
          </cell>
          <cell r="B5073" t="str">
            <v>Fita zebrada para dispositivos de canalização de trânsito - fornecimento, implantação e retirada</v>
          </cell>
          <cell r="C5073" t="str">
            <v>m</v>
          </cell>
          <cell r="D5073">
            <v>0.12</v>
          </cell>
        </row>
        <row r="5074">
          <cell r="A5074" t="str">
            <v>5213358</v>
          </cell>
          <cell r="B5074" t="str">
            <v>Laminado elastoplástico para sinalização horizontal - espessura de 1,5 mm - fornecimento e implantação</v>
          </cell>
          <cell r="C5074" t="str">
            <v>m²</v>
          </cell>
          <cell r="D5074">
            <v>210.22</v>
          </cell>
        </row>
        <row r="5075">
          <cell r="A5075" t="str">
            <v>5213848</v>
          </cell>
          <cell r="B5075" t="str">
            <v>Luz de advertência e bateria para dispositivos de sinalização - utilização de 200 ciclos - fornecimento, 01 implantação e 01 retirada diária</v>
          </cell>
          <cell r="C5075" t="str">
            <v>un.dia</v>
          </cell>
          <cell r="D5075">
            <v>1.1000000000000001</v>
          </cell>
        </row>
        <row r="5076">
          <cell r="A5076" t="str">
            <v>5214012</v>
          </cell>
          <cell r="B5076" t="str">
            <v>Manutenção/recomposição de sinalização - pintura de faixa com tinta acrílica - espessura de 0,4 mm</v>
          </cell>
          <cell r="C5076" t="str">
            <v>m²</v>
          </cell>
          <cell r="D5076">
            <v>23.24</v>
          </cell>
        </row>
        <row r="5077">
          <cell r="A5077" t="str">
            <v>5213356</v>
          </cell>
          <cell r="B5077" t="str">
            <v>Manutenção/recomposição de sinalização - pintura de faixa com tinta acrílica - espessura de 0,6 mm</v>
          </cell>
          <cell r="C5077" t="str">
            <v>m²</v>
          </cell>
          <cell r="D5077">
            <v>32.42</v>
          </cell>
        </row>
        <row r="5078">
          <cell r="A5078" t="str">
            <v>5214011</v>
          </cell>
          <cell r="B5078" t="str">
            <v>Manutenção/recomposição de sinalização - pintura de faixa com tinta acrílica emulsionada em água - espessura de 0,3 mm</v>
          </cell>
          <cell r="C5078" t="str">
            <v>m²</v>
          </cell>
          <cell r="D5078">
            <v>12.87</v>
          </cell>
        </row>
        <row r="5079">
          <cell r="A5079" t="str">
            <v>5213354</v>
          </cell>
          <cell r="B5079" t="str">
            <v>Manutenção/recomposição de sinalização - pintura de faixa com tinta acrílica emulsionada em água - espessura de 0,4 mm</v>
          </cell>
          <cell r="C5079" t="str">
            <v>m²</v>
          </cell>
          <cell r="D5079">
            <v>15.47</v>
          </cell>
        </row>
        <row r="5080">
          <cell r="A5080" t="str">
            <v>5213355</v>
          </cell>
          <cell r="B5080" t="str">
            <v>Manutenção/recomposição de sinalização - pintura de faixa com tinta acrílica emulsionada em água - espessura de 0,5 mm</v>
          </cell>
          <cell r="C5080" t="str">
            <v>m²</v>
          </cell>
          <cell r="D5080">
            <v>18.100000000000001</v>
          </cell>
        </row>
        <row r="5081">
          <cell r="A5081" t="str">
            <v>5213850</v>
          </cell>
          <cell r="B5081" t="str">
            <v>Operação de sinalização por bandeirola de tecido ou com placa metálica</v>
          </cell>
          <cell r="C5081" t="str">
            <v>h</v>
          </cell>
          <cell r="D5081">
            <v>21.26</v>
          </cell>
        </row>
        <row r="5082">
          <cell r="A5082" t="str">
            <v>5213846</v>
          </cell>
          <cell r="B5082" t="str">
            <v>Painel com seta luminosa montado em chassi de caminhão com prancha</v>
          </cell>
          <cell r="C5082" t="str">
            <v>h</v>
          </cell>
          <cell r="D5082">
            <v>5.39</v>
          </cell>
        </row>
        <row r="5083">
          <cell r="A5083" t="str">
            <v>5213847</v>
          </cell>
          <cell r="B5083" t="str">
            <v>Painel com seta luminosa montado em chassi de caminhão com prancha e amortecedor retrátil</v>
          </cell>
          <cell r="C5083" t="str">
            <v>h</v>
          </cell>
          <cell r="D5083">
            <v>92.22</v>
          </cell>
        </row>
        <row r="5084">
          <cell r="A5084" t="str">
            <v>5213845</v>
          </cell>
          <cell r="B5084" t="str">
            <v>Painel de mensagens variáveis, portátil móvel, LED, com banco fotovoltaico de energia e montado em chassi com engate</v>
          </cell>
          <cell r="C5084" t="str">
            <v>h</v>
          </cell>
          <cell r="D5084">
            <v>24.03</v>
          </cell>
        </row>
        <row r="5085">
          <cell r="A5085" t="str">
            <v>5213412</v>
          </cell>
          <cell r="B5085" t="str">
            <v>Pintura de faixa com plástico a frio bicomponente à base de resinas metacrílicas por dispersão (estrutura)</v>
          </cell>
          <cell r="C5085" t="str">
            <v>m²</v>
          </cell>
          <cell r="D5085">
            <v>112.78</v>
          </cell>
        </row>
        <row r="5086">
          <cell r="A5086" t="str">
            <v>5213411</v>
          </cell>
          <cell r="B5086" t="str">
            <v>Pintura de faixa com plástico a frio bicomponente à base de resinas metacrílicas por extrusão (alto relevo)</v>
          </cell>
          <cell r="C5086" t="str">
            <v>m²</v>
          </cell>
          <cell r="D5086">
            <v>199.73</v>
          </cell>
        </row>
        <row r="5087">
          <cell r="A5087" t="str">
            <v>5214009</v>
          </cell>
          <cell r="B5087" t="str">
            <v>Pintura de faixa com plástico a frio bicomponente à base de resinas metacrílicas por extrusão (plano) - espessura de 1,5 mm</v>
          </cell>
          <cell r="C5087" t="str">
            <v>m²</v>
          </cell>
          <cell r="D5087">
            <v>112.78</v>
          </cell>
        </row>
        <row r="5088">
          <cell r="A5088" t="str">
            <v>5214010</v>
          </cell>
          <cell r="B5088" t="str">
            <v>Pintura de faixa com plástico a frio bicomponente à base de resinas metacrílicas por extrusão (plano) - espessura de 3,0 mm</v>
          </cell>
          <cell r="C5088" t="str">
            <v>m²</v>
          </cell>
          <cell r="D5088">
            <v>207.29</v>
          </cell>
        </row>
        <row r="5089">
          <cell r="A5089" t="str">
            <v>5213413</v>
          </cell>
          <cell r="B5089" t="str">
            <v>Pintura de faixa com plástico a frio tricomponente à base de resinas metacrílicas por aspersão - espessura de 0,6 mm</v>
          </cell>
          <cell r="C5089" t="str">
            <v>m²</v>
          </cell>
          <cell r="D5089">
            <v>69.84</v>
          </cell>
        </row>
        <row r="5090">
          <cell r="A5090" t="str">
            <v>5213410</v>
          </cell>
          <cell r="B5090" t="str">
            <v>Pintura de faixa com termoplástico em alto relevo tipo I por extrusão - relevo duplo com base</v>
          </cell>
          <cell r="C5090" t="str">
            <v>m²</v>
          </cell>
          <cell r="D5090">
            <v>142.07</v>
          </cell>
        </row>
        <row r="5091">
          <cell r="A5091" t="str">
            <v>5214004</v>
          </cell>
          <cell r="B5091" t="str">
            <v>Pintura de faixa com termoplástico em alto relevo tipo II por extrusão - relevo simples ranhurado com base</v>
          </cell>
          <cell r="C5091" t="str">
            <v>m²</v>
          </cell>
          <cell r="D5091">
            <v>171.46</v>
          </cell>
        </row>
        <row r="5092">
          <cell r="A5092" t="str">
            <v>5214005</v>
          </cell>
          <cell r="B5092" t="str">
            <v>Pintura de faixa com termoplástico em alto relevo tipo III por extrusão - relevo simples com base</v>
          </cell>
          <cell r="C5092" t="str">
            <v>m²</v>
          </cell>
          <cell r="D5092">
            <v>153.35</v>
          </cell>
        </row>
        <row r="5093">
          <cell r="A5093" t="str">
            <v>5214006</v>
          </cell>
          <cell r="B5093" t="str">
            <v>Pintura de faixa com termoplástico em alto relevo tipo IV por extrusão - relevo simples sem base</v>
          </cell>
          <cell r="C5093" t="str">
            <v>m²</v>
          </cell>
          <cell r="D5093">
            <v>97.21</v>
          </cell>
        </row>
        <row r="5094">
          <cell r="A5094" t="str">
            <v>5214007</v>
          </cell>
          <cell r="B5094" t="str">
            <v>Pintura de faixa com termoplástico em alto relevo tipo V por extrusão - relevo multipontos sem base (gotas)</v>
          </cell>
          <cell r="C5094" t="str">
            <v>m²</v>
          </cell>
          <cell r="D5094">
            <v>82.52</v>
          </cell>
        </row>
        <row r="5095">
          <cell r="A5095" t="str">
            <v>5214008</v>
          </cell>
          <cell r="B5095" t="str">
            <v>Pintura de faixa com termoplástico em alto relevo tipo VI por extrusão - relevo multipontos sem base (calotas)</v>
          </cell>
          <cell r="C5095" t="str">
            <v>m²</v>
          </cell>
          <cell r="D5095">
            <v>80.95</v>
          </cell>
        </row>
        <row r="5096">
          <cell r="A5096" t="str">
            <v>5213408</v>
          </cell>
          <cell r="B5096" t="str">
            <v>Pintura de faixa com termoplástico por aspersão - espessura de 1,5 mm</v>
          </cell>
          <cell r="C5096" t="str">
            <v>m²</v>
          </cell>
          <cell r="D5096">
            <v>47.29</v>
          </cell>
        </row>
        <row r="5097">
          <cell r="A5097" t="str">
            <v>5213400</v>
          </cell>
          <cell r="B5097" t="str">
            <v>Pintura de faixa com tinta acrílica - espessura de 0,4 mm</v>
          </cell>
          <cell r="C5097" t="str">
            <v>m²</v>
          </cell>
          <cell r="D5097">
            <v>23.52</v>
          </cell>
        </row>
        <row r="5098">
          <cell r="A5098" t="str">
            <v>5213401</v>
          </cell>
          <cell r="B5098" t="str">
            <v>Pintura de faixa com tinta acrílica - espessura de 0,6 mm</v>
          </cell>
          <cell r="C5098" t="str">
            <v>m²</v>
          </cell>
          <cell r="D5098">
            <v>32.74</v>
          </cell>
        </row>
        <row r="5099">
          <cell r="A5099" t="str">
            <v>5214001</v>
          </cell>
          <cell r="B5099" t="str">
            <v>Pintura de faixa com tinta acrílica emulsionada em água - espessura de 0,3 mm</v>
          </cell>
          <cell r="C5099" t="str">
            <v>m²</v>
          </cell>
          <cell r="D5099">
            <v>13.13</v>
          </cell>
        </row>
        <row r="5100">
          <cell r="A5100" t="str">
            <v>5213402</v>
          </cell>
          <cell r="B5100" t="str">
            <v>Pintura de faixa com tinta acrílica emulsionada em água - espessura de 0,4 mm</v>
          </cell>
          <cell r="C5100" t="str">
            <v>m²</v>
          </cell>
          <cell r="D5100">
            <v>15.74</v>
          </cell>
        </row>
        <row r="5101">
          <cell r="A5101" t="str">
            <v>5213403</v>
          </cell>
          <cell r="B5101" t="str">
            <v>Pintura de faixa com tinta acrílica emulsionada em água - espessura de 0,5 mm</v>
          </cell>
          <cell r="C5101" t="str">
            <v>m²</v>
          </cell>
          <cell r="D5101">
            <v>18.39</v>
          </cell>
        </row>
        <row r="5102">
          <cell r="A5102" t="str">
            <v>5214003</v>
          </cell>
          <cell r="B5102" t="str">
            <v>Pintura de setas e zebrados com termoplástico por aspersão - espessura de 1,5 mm</v>
          </cell>
          <cell r="C5102" t="str">
            <v>m²</v>
          </cell>
          <cell r="D5102">
            <v>57.55</v>
          </cell>
        </row>
        <row r="5103">
          <cell r="A5103" t="str">
            <v>5213409</v>
          </cell>
          <cell r="B5103" t="str">
            <v>Pintura de setas e zebrados com termoplástico por extrusão - espessura de 3,0 mm</v>
          </cell>
          <cell r="C5103" t="str">
            <v>m²</v>
          </cell>
          <cell r="D5103">
            <v>100.06</v>
          </cell>
        </row>
        <row r="5104">
          <cell r="A5104" t="str">
            <v>5213404</v>
          </cell>
          <cell r="B5104" t="str">
            <v>Pintura de setas e zebrados com tinta acrílica - espessura de 0,4 mm</v>
          </cell>
          <cell r="C5104" t="str">
            <v>m²</v>
          </cell>
          <cell r="D5104">
            <v>36.659999999999997</v>
          </cell>
        </row>
        <row r="5105">
          <cell r="A5105" t="str">
            <v>5213405</v>
          </cell>
          <cell r="B5105" t="str">
            <v>Pintura de setas e zebrados com tinta acrílica - espessura de 0,6 mm</v>
          </cell>
          <cell r="C5105" t="str">
            <v>m²</v>
          </cell>
          <cell r="D5105">
            <v>45.38</v>
          </cell>
        </row>
        <row r="5106">
          <cell r="A5106" t="str">
            <v>5214002</v>
          </cell>
          <cell r="B5106" t="str">
            <v>Pintura de setas e zebrados com tinta acrílica emulsionada em água - espessura de 0,3 mm</v>
          </cell>
          <cell r="C5106" t="str">
            <v>m²</v>
          </cell>
          <cell r="D5106">
            <v>26.46</v>
          </cell>
        </row>
        <row r="5107">
          <cell r="A5107" t="str">
            <v>5213406</v>
          </cell>
          <cell r="B5107" t="str">
            <v>Pintura de setas e zebrados com tinta acrílica emulsionada em água - espessura de 0,4 mm</v>
          </cell>
          <cell r="C5107" t="str">
            <v>m²</v>
          </cell>
          <cell r="D5107">
            <v>28.88</v>
          </cell>
        </row>
        <row r="5108">
          <cell r="A5108" t="str">
            <v>5213407</v>
          </cell>
          <cell r="B5108" t="str">
            <v>Pintura de setas e zebrados com tinta acrílica emulsionada em água - espessura de 0,5 mm</v>
          </cell>
          <cell r="C5108" t="str">
            <v>m²</v>
          </cell>
          <cell r="D5108">
            <v>31.3</v>
          </cell>
        </row>
        <row r="5109">
          <cell r="A5109" t="str">
            <v>5212552</v>
          </cell>
          <cell r="B5109" t="str">
            <v>Pintura eletrostática a pó com tinta poliéster em chapa de aço</v>
          </cell>
          <cell r="C5109" t="str">
            <v>m²</v>
          </cell>
          <cell r="D5109">
            <v>16.03</v>
          </cell>
        </row>
        <row r="5110">
          <cell r="A5110" t="str">
            <v>5213464</v>
          </cell>
          <cell r="B5110" t="str">
            <v>Placa de advertência em aço, lado de 0,60 m - película retrorrefletiva tipo I + SI - fornecimento e implantação</v>
          </cell>
          <cell r="C5110" t="str">
            <v>un</v>
          </cell>
          <cell r="D5110">
            <v>259.26</v>
          </cell>
        </row>
        <row r="5111">
          <cell r="A5111" t="str">
            <v>5213465</v>
          </cell>
          <cell r="B5111" t="str">
            <v>Placa de advertência em aço, lado de 0,80 m - película retrorrefletiva tipo I + SI - fornecimento e implantação</v>
          </cell>
          <cell r="C5111" t="str">
            <v>un</v>
          </cell>
          <cell r="D5111">
            <v>445.27</v>
          </cell>
        </row>
        <row r="5112">
          <cell r="A5112" t="str">
            <v>5213466</v>
          </cell>
          <cell r="B5112" t="str">
            <v>Placa de advertência em aço, lado de 1,00 m - película retrorrefletiva tipo I + SI - fornecimento e implantação</v>
          </cell>
          <cell r="C5112" t="str">
            <v>un</v>
          </cell>
          <cell r="D5112">
            <v>624.72</v>
          </cell>
        </row>
        <row r="5113">
          <cell r="A5113" t="str">
            <v>5213467</v>
          </cell>
          <cell r="B5113" t="str">
            <v>Placa de advertência em aço, lado de 1,20 m - película retrorrefletiva tipo III + SI - fornecimento e implantação</v>
          </cell>
          <cell r="C5113" t="str">
            <v>un</v>
          </cell>
          <cell r="D5113">
            <v>1008.81</v>
          </cell>
        </row>
        <row r="5114">
          <cell r="A5114" t="str">
            <v>5213468</v>
          </cell>
          <cell r="B5114" t="str">
            <v>Placa de advertência em fibra, lado de 0,60 m - película retrorrefletiva tipo I + SI - fornecimento e implantação</v>
          </cell>
          <cell r="C5114" t="str">
            <v>un</v>
          </cell>
          <cell r="D5114">
            <v>251.12</v>
          </cell>
        </row>
        <row r="5115">
          <cell r="A5115" t="str">
            <v>5213469</v>
          </cell>
          <cell r="B5115" t="str">
            <v>Placa de advertência em fibra, lado de 0,80 m - película retrorrefletiva tipo I + SI - fornecimento e implantação</v>
          </cell>
          <cell r="C5115" t="str">
            <v>un</v>
          </cell>
          <cell r="D5115">
            <v>429.76</v>
          </cell>
        </row>
        <row r="5116">
          <cell r="A5116" t="str">
            <v>5213470</v>
          </cell>
          <cell r="B5116" t="str">
            <v>Placa de advertência em fibra, lado de 1,00 m - película retrorrefletiva tipo I + SI - fornecimento e implantação</v>
          </cell>
          <cell r="C5116" t="str">
            <v>un</v>
          </cell>
          <cell r="D5116">
            <v>602.11</v>
          </cell>
        </row>
        <row r="5117">
          <cell r="A5117" t="str">
            <v>5213471</v>
          </cell>
          <cell r="B5117" t="str">
            <v>Placa de advertência em fibra, lado de 1,20 m - película retrorrefletiva tipo III + SI - fornecimento e implantação</v>
          </cell>
          <cell r="C5117" t="str">
            <v>un</v>
          </cell>
          <cell r="D5117">
            <v>976.25</v>
          </cell>
        </row>
        <row r="5118">
          <cell r="A5118" t="str">
            <v>5212560</v>
          </cell>
          <cell r="B5118" t="str">
            <v>Placa de advertência para sinalização de obras montada em suporte metálico móvel, lado 1,00 m - utilização de 600 ciclos - fornecimento, 01 implantação e 01 retirada diária</v>
          </cell>
          <cell r="C5118" t="str">
            <v>un.dia</v>
          </cell>
          <cell r="D5118">
            <v>3.86</v>
          </cell>
        </row>
        <row r="5119">
          <cell r="A5119" t="str">
            <v>5213472</v>
          </cell>
          <cell r="B5119" t="str">
            <v>Placa de marco quilométrico em aço - 0,60 x 0,865 m - película retrorrefletiva tipo I + I - fornecimento e implantação</v>
          </cell>
          <cell r="C5119" t="str">
            <v>un</v>
          </cell>
          <cell r="D5119">
            <v>298.5</v>
          </cell>
        </row>
        <row r="5120">
          <cell r="A5120" t="str">
            <v>5213473</v>
          </cell>
          <cell r="B5120" t="str">
            <v>Placa de marco quilométrico em aço - 0,70 x 1,00 m - película retrorrefletiva tipo I + III - fornecimento e implantação</v>
          </cell>
          <cell r="C5120" t="str">
            <v>un</v>
          </cell>
          <cell r="D5120">
            <v>392.83</v>
          </cell>
        </row>
        <row r="5121">
          <cell r="A5121" t="str">
            <v>5213474</v>
          </cell>
          <cell r="B5121" t="str">
            <v>Placa de marco quilométrico em fibra - 0,60 x 0,865 m - película retrorrefletiva tipo I + I - fornecimento e implantação</v>
          </cell>
          <cell r="C5121" t="str">
            <v>un</v>
          </cell>
          <cell r="D5121">
            <v>284.94</v>
          </cell>
        </row>
        <row r="5122">
          <cell r="A5122" t="str">
            <v>5213475</v>
          </cell>
          <cell r="B5122" t="str">
            <v>Placa de marco quilométrico em fibra - 0,70 x 1,00 m - película retrorrefletiva tipo I + III - fornecimento e implantação</v>
          </cell>
          <cell r="C5122" t="str">
            <v>un</v>
          </cell>
          <cell r="D5122">
            <v>375.87</v>
          </cell>
        </row>
        <row r="5123">
          <cell r="A5123" t="str">
            <v>5213440</v>
          </cell>
          <cell r="B5123" t="str">
            <v>Placa de regulamentação em aço D = 0,60 m - película retrorrefletiva tipo I + SI - fornecimento e implantação</v>
          </cell>
          <cell r="C5123" t="str">
            <v>un</v>
          </cell>
          <cell r="D5123">
            <v>259.23</v>
          </cell>
        </row>
        <row r="5124">
          <cell r="A5124" t="str">
            <v>5213441</v>
          </cell>
          <cell r="B5124" t="str">
            <v>Placa de regulamentação em aço D = 0,80 m - película retrorrefletiva tipo I + SI - fornecimento e implantação</v>
          </cell>
          <cell r="C5124" t="str">
            <v>un</v>
          </cell>
          <cell r="D5124">
            <v>445.31</v>
          </cell>
        </row>
        <row r="5125">
          <cell r="A5125" t="str">
            <v>5213442</v>
          </cell>
          <cell r="B5125" t="str">
            <v>Placa de regulamentação em aço D = 1,00 m - película retrorrefletiva tipo I + SI - fornecimento e implantação</v>
          </cell>
          <cell r="C5125" t="str">
            <v>un</v>
          </cell>
          <cell r="D5125">
            <v>624.72</v>
          </cell>
        </row>
        <row r="5126">
          <cell r="A5126" t="str">
            <v>5213443</v>
          </cell>
          <cell r="B5126" t="str">
            <v>Placa de regulamentação em aço D = 1,20 m - película retrorrefletiva tipo III + SI - fornecimento e implantação</v>
          </cell>
          <cell r="C5126" t="str">
            <v>un</v>
          </cell>
          <cell r="D5126">
            <v>1008.83</v>
          </cell>
        </row>
        <row r="5127">
          <cell r="A5127" t="str">
            <v>5213444</v>
          </cell>
          <cell r="B5127" t="str">
            <v>Placa de regulamentação em aço, R1 lado 0,248 m - película retrorrefletiva tipo I + SI - fornecimento e implantação</v>
          </cell>
          <cell r="C5127" t="str">
            <v>un</v>
          </cell>
          <cell r="D5127">
            <v>259.27999999999997</v>
          </cell>
        </row>
        <row r="5128">
          <cell r="A5128" t="str">
            <v>5213445</v>
          </cell>
          <cell r="B5128" t="str">
            <v>Placa de regulamentação em aço, R1 lado 0,331 m - película retrorrefletiva tipo I + SI - fornecimento e implantação</v>
          </cell>
          <cell r="C5128" t="str">
            <v>un</v>
          </cell>
          <cell r="D5128">
            <v>445.23</v>
          </cell>
        </row>
        <row r="5129">
          <cell r="A5129" t="str">
            <v>5213446</v>
          </cell>
          <cell r="B5129" t="str">
            <v>Placa de regulamentação em aço, R1 lado 0,414 m - película retrorrefletiva tipo I + SI - fornecimento e implantação</v>
          </cell>
          <cell r="C5129" t="str">
            <v>un</v>
          </cell>
          <cell r="D5129">
            <v>624.72</v>
          </cell>
        </row>
        <row r="5130">
          <cell r="A5130" t="str">
            <v>5213447</v>
          </cell>
          <cell r="B5130" t="str">
            <v>Placa de regulamentação em aço, R1 lado 0,497 m - película retrorrefletiva tipo III + SI - fornecimento e implantação</v>
          </cell>
          <cell r="C5130" t="str">
            <v>un</v>
          </cell>
          <cell r="D5130">
            <v>1008.89</v>
          </cell>
        </row>
        <row r="5131">
          <cell r="A5131" t="str">
            <v>5213448</v>
          </cell>
          <cell r="B5131" t="str">
            <v>Placa de regulamentação em aço, R2 lado 0,60 m - película retrorrefletiva tipo I + SI - fornecimento e implantação</v>
          </cell>
          <cell r="C5131" t="str">
            <v>un</v>
          </cell>
          <cell r="D5131">
            <v>178.28</v>
          </cell>
        </row>
        <row r="5132">
          <cell r="A5132" t="str">
            <v>5213449</v>
          </cell>
          <cell r="B5132" t="str">
            <v>Placa de regulamentação em aço, R2 lado 0,80 m - película retrorrefletiva tipo I + SI - fornecimento e implantação</v>
          </cell>
          <cell r="C5132" t="str">
            <v>un</v>
          </cell>
          <cell r="D5132">
            <v>282.08</v>
          </cell>
        </row>
        <row r="5133">
          <cell r="A5133" t="str">
            <v>5213450</v>
          </cell>
          <cell r="B5133" t="str">
            <v>Placa de regulamentação em aço, R2 lado 1,00 m - película retrorrefletiva tipo I + SI - fornecimento e implantação</v>
          </cell>
          <cell r="C5133" t="str">
            <v>un</v>
          </cell>
          <cell r="D5133">
            <v>396.29</v>
          </cell>
        </row>
        <row r="5134">
          <cell r="A5134" t="str">
            <v>5213451</v>
          </cell>
          <cell r="B5134" t="str">
            <v>Placa de regulamentação em aço, R2 lado 1,20 m - película retrorrefletiva tipo III + SI - fornecimento e implantação</v>
          </cell>
          <cell r="C5134" t="str">
            <v>un</v>
          </cell>
          <cell r="D5134">
            <v>584.29</v>
          </cell>
        </row>
        <row r="5135">
          <cell r="A5135" t="str">
            <v>5213452</v>
          </cell>
          <cell r="B5135" t="str">
            <v>Placa de regulamentação em fibra, D = 0,60 m - película retrorrefletiva tipo I + SI - fornecimento e implantação</v>
          </cell>
          <cell r="C5135" t="str">
            <v>un</v>
          </cell>
          <cell r="D5135">
            <v>251.09</v>
          </cell>
        </row>
        <row r="5136">
          <cell r="A5136" t="str">
            <v>5213453</v>
          </cell>
          <cell r="B5136" t="str">
            <v>Placa de regulamentação em fibra, D = 0,80 m - película retrorrefletiva tipo I + SI - fornecimento e implantação</v>
          </cell>
          <cell r="C5136" t="str">
            <v>un</v>
          </cell>
          <cell r="D5136">
            <v>429.8</v>
          </cell>
        </row>
        <row r="5137">
          <cell r="A5137" t="str">
            <v>5213454</v>
          </cell>
          <cell r="B5137" t="str">
            <v>Placa de regulamentação em fibra, D = 1,00 m - película retrorrefletiva tipo I + SI - fornecimento e implantação</v>
          </cell>
          <cell r="C5137" t="str">
            <v>un</v>
          </cell>
          <cell r="D5137">
            <v>602.11</v>
          </cell>
        </row>
        <row r="5138">
          <cell r="A5138" t="str">
            <v>5213455</v>
          </cell>
          <cell r="B5138" t="str">
            <v>Placa de regulamentação em fibra, D = 1,20 m - película retrorrefletiva tipo III + SI - fornecimento e implantação</v>
          </cell>
          <cell r="C5138" t="str">
            <v>un</v>
          </cell>
          <cell r="D5138">
            <v>976.27</v>
          </cell>
        </row>
        <row r="5139">
          <cell r="A5139" t="str">
            <v>5213456</v>
          </cell>
          <cell r="B5139" t="str">
            <v>Placa de regulamentação em fibra, R1 lado 0,248 m - película retrorrefletiva tipo I + SI - fornecimento e implantação</v>
          </cell>
          <cell r="C5139" t="str">
            <v>un</v>
          </cell>
          <cell r="D5139">
            <v>251.14</v>
          </cell>
        </row>
        <row r="5140">
          <cell r="A5140" t="str">
            <v>5213457</v>
          </cell>
          <cell r="B5140" t="str">
            <v>Placa de regulamentação em fibra, R1 lado 0,331 m - película retrorrefletiva tipo I + SI - fornecimento e implantação</v>
          </cell>
          <cell r="C5140" t="str">
            <v>un</v>
          </cell>
          <cell r="D5140">
            <v>429.73</v>
          </cell>
        </row>
        <row r="5141">
          <cell r="A5141" t="str">
            <v>5213458</v>
          </cell>
          <cell r="B5141" t="str">
            <v>Placa de regulamentação em fibra, R1 lado 0,414 m - película retrorrefletiva tipo I + SI - fornecimento e implantação</v>
          </cell>
          <cell r="C5141" t="str">
            <v>un</v>
          </cell>
          <cell r="D5141">
            <v>602.11</v>
          </cell>
        </row>
        <row r="5142">
          <cell r="A5142" t="str">
            <v>5213459</v>
          </cell>
          <cell r="B5142" t="str">
            <v>Placa de regulamentação em fibra, R1 lado 0,497 m - película retrorrefletiva tipo III + SI - fornecimento e implantação</v>
          </cell>
          <cell r="C5142" t="str">
            <v>un</v>
          </cell>
          <cell r="D5142">
            <v>976.32</v>
          </cell>
        </row>
        <row r="5143">
          <cell r="A5143" t="str">
            <v>5213460</v>
          </cell>
          <cell r="B5143" t="str">
            <v>Placa de regulamentação em fibra, R2 lado 0,60 m - película retrorrefletiva tipo I + SI - fornecimento e implantação</v>
          </cell>
          <cell r="C5143" t="str">
            <v>un</v>
          </cell>
          <cell r="D5143">
            <v>173.35</v>
          </cell>
        </row>
        <row r="5144">
          <cell r="A5144" t="str">
            <v>5213461</v>
          </cell>
          <cell r="B5144" t="str">
            <v>Placa de regulamentação em fibra, R2 lado 0,80 m - película retrorrefletiva tipo I + SI - fornecimento e implantação</v>
          </cell>
          <cell r="C5144" t="str">
            <v>un</v>
          </cell>
          <cell r="D5144">
            <v>273.04000000000002</v>
          </cell>
        </row>
        <row r="5145">
          <cell r="A5145" t="str">
            <v>5213462</v>
          </cell>
          <cell r="B5145" t="str">
            <v>Placa de regulamentação em fibra, R2 lado 1,00 m - película retrorrefletiva tipo I + SI - fornecimento e implantação</v>
          </cell>
          <cell r="C5145" t="str">
            <v>un</v>
          </cell>
          <cell r="D5145">
            <v>382.72</v>
          </cell>
        </row>
        <row r="5146">
          <cell r="A5146" t="str">
            <v>5213463</v>
          </cell>
          <cell r="B5146" t="str">
            <v>Placa de regulamentação em fibra, R2 lado 1,20 m - película retrorrefletiva tipo I + SI - fornecimento e implantação</v>
          </cell>
          <cell r="C5146" t="str">
            <v>un</v>
          </cell>
          <cell r="D5146">
            <v>492.41</v>
          </cell>
        </row>
        <row r="5147">
          <cell r="A5147" t="str">
            <v>5212557</v>
          </cell>
          <cell r="B5147" t="str">
            <v>Placa de regulamentação para sinalização de obras montada em suporte metálico móvel - D = 1,00 m - utilização de 600 ciclos - fornecimento, 01 implantação e 01 retirada diária</v>
          </cell>
          <cell r="C5147" t="str">
            <v>un.dia</v>
          </cell>
          <cell r="D5147">
            <v>3.63</v>
          </cell>
        </row>
        <row r="5148">
          <cell r="A5148" t="str">
            <v>5212558</v>
          </cell>
          <cell r="B5148" t="str">
            <v>Placa de regulamentação para sinalização de obras montada em suporte metálico móvel, R1 lado 0,414 m - utilização de 600 ciclos - fornecimento, 01 implantação e 01 retirada diária</v>
          </cell>
          <cell r="C5148" t="str">
            <v>un.dia</v>
          </cell>
          <cell r="D5148">
            <v>3.68</v>
          </cell>
        </row>
        <row r="5149">
          <cell r="A5149" t="str">
            <v>5212559</v>
          </cell>
          <cell r="B5149" t="str">
            <v>Placa de regulamentação para sinalização de obras montada em suporte metálico móvel, R2 lado 1,00 m - utilização de 600 ciclos - fornecimento, 01 implantação e 01 retirada diária</v>
          </cell>
          <cell r="C5149" t="str">
            <v>un.dia</v>
          </cell>
          <cell r="D5149">
            <v>3.25</v>
          </cell>
        </row>
        <row r="5150">
          <cell r="A5150" t="str">
            <v>5213477</v>
          </cell>
          <cell r="B5150" t="str">
            <v>Placa delineador em aço - 0,30 x 0,90 m - película retrorrefletiva tipo I + IV - fornecimento e implantação</v>
          </cell>
          <cell r="C5150" t="str">
            <v>un</v>
          </cell>
          <cell r="D5150">
            <v>162.22</v>
          </cell>
        </row>
        <row r="5151">
          <cell r="A5151" t="str">
            <v>5213476</v>
          </cell>
          <cell r="B5151" t="str">
            <v>Placa delineador em aço - 0,50 x 0,60 m - película retrorrefletiva tipo I + IV - fornecimento e implantação</v>
          </cell>
          <cell r="C5151" t="str">
            <v>un</v>
          </cell>
          <cell r="D5151">
            <v>174.28</v>
          </cell>
        </row>
        <row r="5152">
          <cell r="A5152" t="str">
            <v>5213479</v>
          </cell>
          <cell r="B5152" t="str">
            <v>Placa delineador em fibra - 0,30 x 0,90 m - película retrorrefletiva tipo I + IV - fornecimento e implantação</v>
          </cell>
          <cell r="C5152" t="str">
            <v>un</v>
          </cell>
          <cell r="D5152">
            <v>156.12</v>
          </cell>
        </row>
        <row r="5153">
          <cell r="A5153" t="str">
            <v>5213478</v>
          </cell>
          <cell r="B5153" t="str">
            <v>Placa delineador em fibra - 0,50 x 0,60 m - película retrorrefletiva tipo I + IV - fornecimento e implantação</v>
          </cell>
          <cell r="C5153" t="str">
            <v>un</v>
          </cell>
          <cell r="D5153">
            <v>167.5</v>
          </cell>
        </row>
        <row r="5154">
          <cell r="A5154" t="str">
            <v>5213489</v>
          </cell>
          <cell r="B5154" t="str">
            <v>Placa em aço - 2,00 x 1,00 m - película retrorrefletiva tipo I + I - fornecimento e implantação</v>
          </cell>
          <cell r="C5154" t="str">
            <v>un</v>
          </cell>
          <cell r="D5154">
            <v>896.57</v>
          </cell>
        </row>
        <row r="5155">
          <cell r="A5155" t="str">
            <v>5213498</v>
          </cell>
          <cell r="B5155" t="str">
            <v>Placa em aço - 2,00 x 1,00 m - película retrorrefletiva tipo I + III - fornecimento e implantação</v>
          </cell>
          <cell r="C5155" t="str">
            <v>un</v>
          </cell>
          <cell r="D5155">
            <v>984.87</v>
          </cell>
        </row>
        <row r="5156">
          <cell r="A5156" t="str">
            <v>5213365</v>
          </cell>
          <cell r="B5156" t="str">
            <v>Placa em aço - 2,00 x 1,00 m - película retrorrefletiva tipo I + X - fornecimento e implantação</v>
          </cell>
          <cell r="C5156" t="str">
            <v>un</v>
          </cell>
          <cell r="D5156">
            <v>1119.51</v>
          </cell>
        </row>
        <row r="5157">
          <cell r="A5157" t="str">
            <v>5213507</v>
          </cell>
          <cell r="B5157" t="str">
            <v>Placa em aço - 2,00 x 1,00 m - película retrorrefletiva tipo III + III - fornecimento e implantação</v>
          </cell>
          <cell r="C5157" t="str">
            <v>un</v>
          </cell>
          <cell r="D5157">
            <v>1205.6099999999999</v>
          </cell>
        </row>
        <row r="5158">
          <cell r="A5158" t="str">
            <v>5213372</v>
          </cell>
          <cell r="B5158" t="str">
            <v>Placa em aço - 2,00 x 1,00 m - película retrorrefletiva tipo III + X - fornecimento e implantação</v>
          </cell>
          <cell r="C5158" t="str">
            <v>un</v>
          </cell>
          <cell r="D5158">
            <v>1340.25</v>
          </cell>
        </row>
        <row r="5159">
          <cell r="A5159" t="str">
            <v>5213490</v>
          </cell>
          <cell r="B5159" t="str">
            <v>Placa em aço - 3,00 x 1,50 m - película retrorrefletiva tipo I + I - fornecimento e implantação</v>
          </cell>
          <cell r="C5159" t="str">
            <v>un</v>
          </cell>
          <cell r="D5159">
            <v>1916.62</v>
          </cell>
        </row>
        <row r="5160">
          <cell r="A5160" t="str">
            <v>5213499</v>
          </cell>
          <cell r="B5160" t="str">
            <v>Placa em aço - 3,00 x 1,50 m - película retrorrefletiva tipo I + III - fornecimento e implantação</v>
          </cell>
          <cell r="C5160" t="str">
            <v>un</v>
          </cell>
          <cell r="D5160">
            <v>2115.3000000000002</v>
          </cell>
        </row>
        <row r="5161">
          <cell r="A5161" t="str">
            <v>5213366</v>
          </cell>
          <cell r="B5161" t="str">
            <v>Placa em aço - 3,00 x 1,50 m - película retrorrefletiva tipo I + X - fornecimento e implantação</v>
          </cell>
          <cell r="C5161" t="str">
            <v>un</v>
          </cell>
          <cell r="D5161">
            <v>2418.2399999999998</v>
          </cell>
        </row>
        <row r="5162">
          <cell r="A5162" t="str">
            <v>5213508</v>
          </cell>
          <cell r="B5162" t="str">
            <v>Placa em aço - 3,00 x 1,50 m - película retrorrefletiva tipo III + III - fornecimento e implantação</v>
          </cell>
          <cell r="C5162" t="str">
            <v>un</v>
          </cell>
          <cell r="D5162">
            <v>2611.96</v>
          </cell>
        </row>
        <row r="5163">
          <cell r="A5163" t="str">
            <v>5213373</v>
          </cell>
          <cell r="B5163" t="str">
            <v>Placa em aço - 3,00 x 1,50 m - película retrorrefletiva tipo III + X - fornecimento e implantação</v>
          </cell>
          <cell r="C5163" t="str">
            <v>un</v>
          </cell>
          <cell r="D5163">
            <v>2914.9</v>
          </cell>
        </row>
        <row r="5164">
          <cell r="A5164" t="str">
            <v>5213491</v>
          </cell>
          <cell r="B5164" t="str">
            <v>Placa em aço - 3,00 x 2,00 m - película retrorrefletiva tipo I + I - fornecimento e implantação</v>
          </cell>
          <cell r="C5164" t="str">
            <v>un</v>
          </cell>
          <cell r="D5164">
            <v>2528.65</v>
          </cell>
        </row>
        <row r="5165">
          <cell r="A5165" t="str">
            <v>5213500</v>
          </cell>
          <cell r="B5165" t="str">
            <v>Placa em aço - 3,00 x 2,00 m - película retrorrefletiva tipo I + III - fornecimento e implantação</v>
          </cell>
          <cell r="C5165" t="str">
            <v>un</v>
          </cell>
          <cell r="D5165">
            <v>2793.55</v>
          </cell>
        </row>
        <row r="5166">
          <cell r="A5166" t="str">
            <v>5213369</v>
          </cell>
          <cell r="B5166" t="str">
            <v>Placa em aço - 3,00 x 2,00 m - película retrorrefletiva tipo I + X - fornecimento e implantação</v>
          </cell>
          <cell r="C5166" t="str">
            <v>un</v>
          </cell>
          <cell r="D5166">
            <v>3197.47</v>
          </cell>
        </row>
        <row r="5167">
          <cell r="A5167" t="str">
            <v>5213509</v>
          </cell>
          <cell r="B5167" t="str">
            <v>Placa em aço - 3,00 x 2,00 m - película retrorrefletiva tipo III + III - fornecimento e implantação</v>
          </cell>
          <cell r="C5167" t="str">
            <v>un</v>
          </cell>
          <cell r="D5167">
            <v>3455.77</v>
          </cell>
        </row>
        <row r="5168">
          <cell r="A5168" t="str">
            <v>5213374</v>
          </cell>
          <cell r="B5168" t="str">
            <v>Placa em aço - 3,00 x 2,00 m - película retrorrefletiva tipo III + X - fornecimento e implantação</v>
          </cell>
          <cell r="C5168" t="str">
            <v>un</v>
          </cell>
          <cell r="D5168">
            <v>3859.69</v>
          </cell>
        </row>
        <row r="5169">
          <cell r="A5169" t="str">
            <v>5213492</v>
          </cell>
          <cell r="B5169" t="str">
            <v>Placa em aço - 4,00 x 2,00 m - película retrorrefletiva tipo I + I - fornecimento e implantação</v>
          </cell>
          <cell r="C5169" t="str">
            <v>un</v>
          </cell>
          <cell r="D5169">
            <v>3425.23</v>
          </cell>
        </row>
        <row r="5170">
          <cell r="A5170" t="str">
            <v>5213501</v>
          </cell>
          <cell r="B5170" t="str">
            <v>Placa em aço - 4,00 x 2,00 m - película retrorrefletiva tipo I + III - fornecimento e implantação</v>
          </cell>
          <cell r="C5170" t="str">
            <v>un</v>
          </cell>
          <cell r="D5170">
            <v>3778.43</v>
          </cell>
        </row>
        <row r="5171">
          <cell r="A5171" t="str">
            <v>5213370</v>
          </cell>
          <cell r="B5171" t="str">
            <v>Placa em aço - 4,00 x 2,00 m - película retrorrefletiva tipo I + X - fornecimento e implantação</v>
          </cell>
          <cell r="C5171" t="str">
            <v>un</v>
          </cell>
          <cell r="D5171">
            <v>4316.99</v>
          </cell>
        </row>
        <row r="5172">
          <cell r="A5172" t="str">
            <v>5213510</v>
          </cell>
          <cell r="B5172" t="str">
            <v>Placa em aço - 4,00 x 2,00 m - película retrorrefletiva tipo III + III - fornecimento e implantação</v>
          </cell>
          <cell r="C5172" t="str">
            <v>un</v>
          </cell>
          <cell r="D5172">
            <v>4661.3900000000003</v>
          </cell>
        </row>
        <row r="5173">
          <cell r="A5173" t="str">
            <v>5213375</v>
          </cell>
          <cell r="B5173" t="str">
            <v>Placa em aço - 4,00 x 2,00 m - película retrorrefletiva tipo III + X - fornecimento e implantação</v>
          </cell>
          <cell r="C5173" t="str">
            <v>un</v>
          </cell>
          <cell r="D5173">
            <v>5199.95</v>
          </cell>
        </row>
        <row r="5174">
          <cell r="A5174" t="str">
            <v>5213494</v>
          </cell>
          <cell r="B5174" t="str">
            <v>Placa em aço - 4,00 x 3,00 m - película retrorrefletiva tipo I + I - fornecimento e implantação</v>
          </cell>
          <cell r="C5174" t="str">
            <v>un</v>
          </cell>
          <cell r="D5174">
            <v>5057.3100000000004</v>
          </cell>
        </row>
        <row r="5175">
          <cell r="A5175" t="str">
            <v>5213503</v>
          </cell>
          <cell r="B5175" t="str">
            <v>Placa em aço - 4,00 x 3,00 m - película retrorrefletiva tipo I + III - fornecimento e implantação</v>
          </cell>
          <cell r="C5175" t="str">
            <v>un</v>
          </cell>
          <cell r="D5175">
            <v>5587.11</v>
          </cell>
        </row>
        <row r="5176">
          <cell r="A5176" t="str">
            <v>5213371</v>
          </cell>
          <cell r="B5176" t="str">
            <v>Placa em aço - 4,00 x 3,00 m - película retrorrefletiva tipo I + X - fornecimento e implantação</v>
          </cell>
          <cell r="C5176" t="str">
            <v>un</v>
          </cell>
          <cell r="D5176">
            <v>6394.95</v>
          </cell>
        </row>
        <row r="5177">
          <cell r="A5177" t="str">
            <v>5213512</v>
          </cell>
          <cell r="B5177" t="str">
            <v>Placa em aço - 4,00 x 3,00 m - película retrorrefletiva tipo III + III - fornecimento e implantação</v>
          </cell>
          <cell r="C5177" t="str">
            <v>un</v>
          </cell>
          <cell r="D5177">
            <v>6911.55</v>
          </cell>
        </row>
        <row r="5178">
          <cell r="A5178" t="str">
            <v>5213376</v>
          </cell>
          <cell r="B5178" t="str">
            <v>Placa em aço - 4,00 x 3,00 m - película retrorrefletiva tipo III + X - fornecimento e implantação</v>
          </cell>
          <cell r="C5178" t="str">
            <v>un</v>
          </cell>
          <cell r="D5178">
            <v>7719.39</v>
          </cell>
        </row>
        <row r="5179">
          <cell r="A5179" t="str">
            <v>5213377</v>
          </cell>
          <cell r="B5179" t="str">
            <v>Placa em aço - película I + I - chapa recuperada - fornecimento e implantação</v>
          </cell>
          <cell r="C5179" t="str">
            <v>m²</v>
          </cell>
          <cell r="D5179">
            <v>327.2</v>
          </cell>
        </row>
        <row r="5180">
          <cell r="A5180" t="str">
            <v>5213570</v>
          </cell>
          <cell r="B5180" t="str">
            <v>Placa em aço - película I + I - fornecimento e implantação</v>
          </cell>
          <cell r="C5180" t="str">
            <v>m²</v>
          </cell>
          <cell r="D5180">
            <v>461.71</v>
          </cell>
        </row>
        <row r="5181">
          <cell r="A5181" t="str">
            <v>5213378</v>
          </cell>
          <cell r="B5181" t="str">
            <v>Placa em aço - película I + III - chapa recuperada - fornecimento e implantação</v>
          </cell>
          <cell r="C5181" t="str">
            <v>m²</v>
          </cell>
          <cell r="D5181">
            <v>371.35</v>
          </cell>
        </row>
        <row r="5182">
          <cell r="A5182" t="str">
            <v>5213571</v>
          </cell>
          <cell r="B5182" t="str">
            <v>Placa em aço - película I + III - fornecimento e implantação</v>
          </cell>
          <cell r="C5182" t="str">
            <v>m²</v>
          </cell>
          <cell r="D5182">
            <v>505.86</v>
          </cell>
        </row>
        <row r="5183">
          <cell r="A5183" t="str">
            <v>5213379</v>
          </cell>
          <cell r="B5183" t="str">
            <v>Placa em aço - película III + III - chapa recuperada - fornecimento e implantação</v>
          </cell>
          <cell r="C5183" t="str">
            <v>m²</v>
          </cell>
          <cell r="D5183">
            <v>481.72</v>
          </cell>
        </row>
        <row r="5184">
          <cell r="A5184" t="str">
            <v>5213572</v>
          </cell>
          <cell r="B5184" t="str">
            <v>Placa em aço - película III + III - fornecimento e implantação</v>
          </cell>
          <cell r="C5184" t="str">
            <v>m²</v>
          </cell>
          <cell r="D5184">
            <v>616.23</v>
          </cell>
        </row>
        <row r="5185">
          <cell r="A5185" t="str">
            <v>5212553</v>
          </cell>
          <cell r="B5185" t="str">
            <v>Placa em aço nº 16 galvanizado com película retrorrefletiva tipo I + I - chapa recuperada - confecção</v>
          </cell>
          <cell r="C5185" t="str">
            <v>m²</v>
          </cell>
          <cell r="D5185">
            <v>273.51</v>
          </cell>
        </row>
        <row r="5186">
          <cell r="A5186" t="str">
            <v>5213416</v>
          </cell>
          <cell r="B5186" t="str">
            <v>Placa em aço nº 16 galvanizado com película retrorrefletiva tipo I + I - confecção</v>
          </cell>
          <cell r="C5186" t="str">
            <v>m²</v>
          </cell>
          <cell r="D5186">
            <v>408.02</v>
          </cell>
        </row>
        <row r="5187">
          <cell r="A5187" t="str">
            <v>5212554</v>
          </cell>
          <cell r="B5187" t="str">
            <v>Placa em aço nº 16 galvanizado com película retrorrefletiva tipo I + III - chapa recuperada - confecção</v>
          </cell>
          <cell r="C5187" t="str">
            <v>m²</v>
          </cell>
          <cell r="D5187">
            <v>317.66000000000003</v>
          </cell>
        </row>
        <row r="5188">
          <cell r="A5188" t="str">
            <v>5213417</v>
          </cell>
          <cell r="B5188" t="str">
            <v>Placa em aço nº 16 galvanizado com película retrorrefletiva tipo I + III - confecção</v>
          </cell>
          <cell r="C5188" t="str">
            <v>m²</v>
          </cell>
          <cell r="D5188">
            <v>452.17</v>
          </cell>
        </row>
        <row r="5189">
          <cell r="A5189" t="str">
            <v>5213421</v>
          </cell>
          <cell r="B5189" t="str">
            <v>Placa em aço nº 16 galvanizado com película retrorrefletiva tipo I + IV - confecção</v>
          </cell>
          <cell r="C5189" t="str">
            <v>m²</v>
          </cell>
          <cell r="D5189">
            <v>401.98</v>
          </cell>
        </row>
        <row r="5190">
          <cell r="A5190" t="str">
            <v>5213414</v>
          </cell>
          <cell r="B5190" t="str">
            <v>Placa em aço nº 16 galvanizado com película retrorrefletiva tipo I + SI - confecção</v>
          </cell>
          <cell r="C5190" t="str">
            <v>m²</v>
          </cell>
          <cell r="D5190">
            <v>571.03</v>
          </cell>
        </row>
        <row r="5191">
          <cell r="A5191" t="str">
            <v>5213419</v>
          </cell>
          <cell r="B5191" t="str">
            <v>Placa em aço nº 16 galvanizado com película retrorrefletiva tipo I + X - confecção</v>
          </cell>
          <cell r="C5191" t="str">
            <v>m²</v>
          </cell>
          <cell r="D5191">
            <v>519.49</v>
          </cell>
        </row>
        <row r="5192">
          <cell r="A5192" t="str">
            <v>5212555</v>
          </cell>
          <cell r="B5192" t="str">
            <v>Placa em aço nº 16 galvanizado com película retrorrefletiva tipo III + III - chapa recuperada - confecção</v>
          </cell>
          <cell r="C5192" t="str">
            <v>m²</v>
          </cell>
          <cell r="D5192">
            <v>428.03</v>
          </cell>
        </row>
        <row r="5193">
          <cell r="A5193" t="str">
            <v>5213418</v>
          </cell>
          <cell r="B5193" t="str">
            <v>Placa em aço nº 16 galvanizado com película retrorrefletiva tipo III + III - confecção</v>
          </cell>
          <cell r="C5193" t="str">
            <v>m²</v>
          </cell>
          <cell r="D5193">
            <v>562.54</v>
          </cell>
        </row>
        <row r="5194">
          <cell r="A5194" t="str">
            <v>5213415</v>
          </cell>
          <cell r="B5194" t="str">
            <v>Placa em aço nº 16 galvanizado com película retrorrefletiva tipo III + SI - confecção</v>
          </cell>
          <cell r="C5194" t="str">
            <v>m²</v>
          </cell>
          <cell r="D5194">
            <v>663.28</v>
          </cell>
        </row>
        <row r="5195">
          <cell r="A5195" t="str">
            <v>5213420</v>
          </cell>
          <cell r="B5195" t="str">
            <v>Placa em aço nº 16 galvanizado com película retrorrefletiva tipo III + X - confecção</v>
          </cell>
          <cell r="C5195" t="str">
            <v>m²</v>
          </cell>
          <cell r="D5195">
            <v>629.86</v>
          </cell>
        </row>
        <row r="5196">
          <cell r="A5196" t="str">
            <v>5213543</v>
          </cell>
          <cell r="B5196" t="str">
            <v>Placa em aço, modulada - 2,00 x 1,00 m - película retrorrefletiva tipo I + I - fornecimento e implantação</v>
          </cell>
          <cell r="C5196" t="str">
            <v>un</v>
          </cell>
          <cell r="D5196">
            <v>1140.77</v>
          </cell>
        </row>
        <row r="5197">
          <cell r="A5197" t="str">
            <v>5213552</v>
          </cell>
          <cell r="B5197" t="str">
            <v>Placa em aço, modulada - 2,00 x 1,00 m - película retrorrefletiva tipo I + III - fornecimento e implantação</v>
          </cell>
          <cell r="C5197" t="str">
            <v>un</v>
          </cell>
          <cell r="D5197">
            <v>1229.05</v>
          </cell>
        </row>
        <row r="5198">
          <cell r="A5198" t="str">
            <v>5213561</v>
          </cell>
          <cell r="B5198" t="str">
            <v>Placa em aço, modulada - 2,00 x 1,00 m - película retrorrefletiva tipo III + III - fornecimento e implantação</v>
          </cell>
          <cell r="C5198" t="str">
            <v>un</v>
          </cell>
          <cell r="D5198">
            <v>1449.79</v>
          </cell>
        </row>
        <row r="5199">
          <cell r="A5199" t="str">
            <v>5213544</v>
          </cell>
          <cell r="B5199" t="str">
            <v>Placa em aço, modulada - 3,00 x 1,50 m - película retrorrefletiva tipo I + I - fornecimento e implantação</v>
          </cell>
          <cell r="C5199" t="str">
            <v>un</v>
          </cell>
          <cell r="D5199">
            <v>2466.0700000000002</v>
          </cell>
        </row>
        <row r="5200">
          <cell r="A5200" t="str">
            <v>5213553</v>
          </cell>
          <cell r="B5200" t="str">
            <v>Placa em aço, modulada - 3,00 x 1,50 m - película retrorrefletiva tipo I + III - fornecimento e implantação</v>
          </cell>
          <cell r="C5200" t="str">
            <v>un</v>
          </cell>
          <cell r="D5200">
            <v>2664.7</v>
          </cell>
        </row>
        <row r="5201">
          <cell r="A5201" t="str">
            <v>5213562</v>
          </cell>
          <cell r="B5201" t="str">
            <v>Placa em aço, modulada - 3,00 x 1,50 m - película retrorrefletiva tipo III + III - fornecimento e implantação</v>
          </cell>
          <cell r="C5201" t="str">
            <v>un</v>
          </cell>
          <cell r="D5201">
            <v>3161.37</v>
          </cell>
        </row>
        <row r="5202">
          <cell r="A5202" t="str">
            <v>5213545</v>
          </cell>
          <cell r="B5202" t="str">
            <v>Placa em aço, modulada - 3,00 x 2,00 m - película retrorrefletiva tipo I + I - fornecimento e implantação</v>
          </cell>
          <cell r="C5202" t="str">
            <v>un</v>
          </cell>
          <cell r="D5202">
            <v>3261.25</v>
          </cell>
        </row>
        <row r="5203">
          <cell r="A5203" t="str">
            <v>5213554</v>
          </cell>
          <cell r="B5203" t="str">
            <v>Placa em aço, modulada - 3,00 x 2,00 m - película retrorrefletiva tipo I + III - fornecimento e implantação</v>
          </cell>
          <cell r="C5203" t="str">
            <v>un</v>
          </cell>
          <cell r="D5203">
            <v>3526.09</v>
          </cell>
        </row>
        <row r="5204">
          <cell r="A5204" t="str">
            <v>5213563</v>
          </cell>
          <cell r="B5204" t="str">
            <v>Placa em aço, modulada - 3,00 x 2,00 m - película retrorrefletiva tipo III + III - fornecimento e implantação</v>
          </cell>
          <cell r="C5204" t="str">
            <v>un</v>
          </cell>
          <cell r="D5204">
            <v>4188.3100000000004</v>
          </cell>
        </row>
        <row r="5205">
          <cell r="A5205" t="str">
            <v>5213546</v>
          </cell>
          <cell r="B5205" t="str">
            <v>Placa em aço, modulada - 4,00 x 2,00 m - película retrorrefletiva tipo I + I - fornecimento e implantação</v>
          </cell>
          <cell r="C5205" t="str">
            <v>un</v>
          </cell>
          <cell r="D5205">
            <v>4402.03</v>
          </cell>
        </row>
        <row r="5206">
          <cell r="A5206" t="str">
            <v>5213555</v>
          </cell>
          <cell r="B5206" t="str">
            <v>Placa em aço, modulada - 4,00 x 2,00 m - película retrorrefletiva tipo I + III - fornecimento e implantação</v>
          </cell>
          <cell r="C5206" t="str">
            <v>un</v>
          </cell>
          <cell r="D5206">
            <v>4755.1499999999996</v>
          </cell>
        </row>
        <row r="5207">
          <cell r="A5207" t="str">
            <v>5213564</v>
          </cell>
          <cell r="B5207" t="str">
            <v>Placa em aço, modulada - 4,00 x 2,00 m - película retrorrefletiva tipo III + III - fornecimento e implantação</v>
          </cell>
          <cell r="C5207" t="str">
            <v>un</v>
          </cell>
          <cell r="D5207">
            <v>5638.11</v>
          </cell>
        </row>
        <row r="5208">
          <cell r="A5208" t="str">
            <v>5213548</v>
          </cell>
          <cell r="B5208" t="str">
            <v>Placa em aço, modulada - 4,00 x 3,00 m - película retrorrefletiva tipo I + I - fornecimento e implantação</v>
          </cell>
          <cell r="C5208" t="str">
            <v>un</v>
          </cell>
          <cell r="D5208">
            <v>6522.51</v>
          </cell>
        </row>
        <row r="5209">
          <cell r="A5209" t="str">
            <v>5213557</v>
          </cell>
          <cell r="B5209" t="str">
            <v>Placa em aço, modulada - 4,00 x 3,00 m - película retrorrefletiva tipo I + III - fornecimento e implantação</v>
          </cell>
          <cell r="C5209" t="str">
            <v>un</v>
          </cell>
          <cell r="D5209">
            <v>7052.19</v>
          </cell>
        </row>
        <row r="5210">
          <cell r="A5210" t="str">
            <v>5213566</v>
          </cell>
          <cell r="B5210" t="str">
            <v>Placa em aço, modulada - 4,00 x 3,00 m - película retrorrefletiva tipo III + III - fornecimento e implantação</v>
          </cell>
          <cell r="C5210" t="str">
            <v>un</v>
          </cell>
          <cell r="D5210">
            <v>8376.6299999999992</v>
          </cell>
        </row>
        <row r="5211">
          <cell r="A5211" t="str">
            <v>5213576</v>
          </cell>
          <cell r="B5211" t="str">
            <v>Placa em aço, modulada - acima de 2 m² - película I + I - fornecimento e implantação</v>
          </cell>
          <cell r="C5211" t="str">
            <v>m²</v>
          </cell>
          <cell r="D5211">
            <v>583.80999999999995</v>
          </cell>
        </row>
        <row r="5212">
          <cell r="A5212" t="str">
            <v>5213577</v>
          </cell>
          <cell r="B5212" t="str">
            <v>Placa em aço, modulada - acima de 2 m² - película I + III - fornecimento e implantação</v>
          </cell>
          <cell r="C5212" t="str">
            <v>m²</v>
          </cell>
          <cell r="D5212">
            <v>627.95000000000005</v>
          </cell>
        </row>
        <row r="5213">
          <cell r="A5213" t="str">
            <v>5213578</v>
          </cell>
          <cell r="B5213" t="str">
            <v>Placa em aço, modulada - acima de 2 m² - película III + III - fornecimento e implantação</v>
          </cell>
          <cell r="C5213" t="str">
            <v>m²</v>
          </cell>
          <cell r="D5213">
            <v>738.32</v>
          </cell>
        </row>
        <row r="5214">
          <cell r="A5214" t="str">
            <v>5213425</v>
          </cell>
          <cell r="B5214" t="str">
            <v>Placa em alumínio composto de 3 mm, modulada, aérea, com película retrorrefletiva tipo I + III - confecção</v>
          </cell>
          <cell r="C5214" t="str">
            <v>m²</v>
          </cell>
          <cell r="D5214">
            <v>601.71</v>
          </cell>
        </row>
        <row r="5215">
          <cell r="A5215" t="str">
            <v>5213426</v>
          </cell>
          <cell r="B5215" t="str">
            <v>Placa em alumínio composto de 3 mm, modulada, aérea, com película retrorrefletiva tipo III + III - confecção</v>
          </cell>
          <cell r="C5215" t="str">
            <v>m²</v>
          </cell>
          <cell r="D5215">
            <v>712.08</v>
          </cell>
        </row>
        <row r="5216">
          <cell r="A5216" t="str">
            <v>5213427</v>
          </cell>
          <cell r="B5216" t="str">
            <v>Placa em alumínio composto de 3 mm, modulada, aérea, com película retrorrefletiva tipo III + X - confecção</v>
          </cell>
          <cell r="C5216" t="str">
            <v>m²</v>
          </cell>
          <cell r="D5216">
            <v>779.4</v>
          </cell>
        </row>
        <row r="5217">
          <cell r="A5217" t="str">
            <v>5213567</v>
          </cell>
          <cell r="B5217" t="str">
            <v>Placa em alumínio composto de 3 mm, modulada, aérea, com película retrorrefletiva tipo X + SI - confecção</v>
          </cell>
          <cell r="C5217" t="str">
            <v>m²</v>
          </cell>
          <cell r="D5217">
            <v>917.8</v>
          </cell>
        </row>
        <row r="5218">
          <cell r="A5218" t="str">
            <v>5213486</v>
          </cell>
          <cell r="B5218" t="str">
            <v>Placa em alumínio composto, espessura de 3,0 mm, modulada, aérea - película retrorrefletiva tipo I + III - fornecimento e implantação</v>
          </cell>
          <cell r="C5218" t="str">
            <v>m²</v>
          </cell>
          <cell r="D5218">
            <v>957.26</v>
          </cell>
        </row>
        <row r="5219">
          <cell r="A5219" t="str">
            <v>5213487</v>
          </cell>
          <cell r="B5219" t="str">
            <v>Placa em alumínio composto, espessura de 3,0 mm, modulada, aérea - película retrorrefletiva tipo III + III - fornecimento e implantação</v>
          </cell>
          <cell r="C5219" t="str">
            <v>m²</v>
          </cell>
          <cell r="D5219">
            <v>1067.6300000000001</v>
          </cell>
        </row>
        <row r="5220">
          <cell r="A5220" t="str">
            <v>5213488</v>
          </cell>
          <cell r="B5220" t="str">
            <v>Placa em alumínio composto, espessura de 3,0 mm, modulada, aérea - película retrorrefletiva tipo III + X - fornecimento e implantação</v>
          </cell>
          <cell r="C5220" t="str">
            <v>m²</v>
          </cell>
          <cell r="D5220">
            <v>1134.95</v>
          </cell>
        </row>
        <row r="5221">
          <cell r="A5221" t="str">
            <v>5213568</v>
          </cell>
          <cell r="B5221" t="str">
            <v>Placa em alumínio composto, espessura de 3,0 mm, modulada, aérea - película retrorrefletiva tipo X + SI - fornecimento e implantação</v>
          </cell>
          <cell r="C5221" t="str">
            <v>m²</v>
          </cell>
          <cell r="D5221">
            <v>1273.3499999999999</v>
          </cell>
        </row>
        <row r="5222">
          <cell r="A5222" t="str">
            <v>5213483</v>
          </cell>
          <cell r="B5222" t="str">
            <v>Placa em alumínio, espessura de 1,5 mm, modulada, aérea - película retrorrefletiva tipo I + III - fornecimento e implantação</v>
          </cell>
          <cell r="C5222" t="str">
            <v>m²</v>
          </cell>
          <cell r="D5222">
            <v>1000.79</v>
          </cell>
        </row>
        <row r="5223">
          <cell r="A5223" t="str">
            <v>5213484</v>
          </cell>
          <cell r="B5223" t="str">
            <v>Placa em alumínio, espessura de 1,5 mm, modulada, aérea - película retrorrefletiva tipo III + III - fornecimento e implantação</v>
          </cell>
          <cell r="C5223" t="str">
            <v>m²</v>
          </cell>
          <cell r="D5223">
            <v>1111.1600000000001</v>
          </cell>
        </row>
        <row r="5224">
          <cell r="A5224" t="str">
            <v>5213485</v>
          </cell>
          <cell r="B5224" t="str">
            <v>Placa em alumínio, espessura de 1,5 mm, modulada, aérea - película retrorrefletiva tipo III + X - fornecimento e implantação</v>
          </cell>
          <cell r="C5224" t="str">
            <v>m²</v>
          </cell>
          <cell r="D5224">
            <v>1178.48</v>
          </cell>
        </row>
        <row r="5225">
          <cell r="A5225" t="str">
            <v>5213434</v>
          </cell>
          <cell r="B5225" t="str">
            <v>Placa em alumínio, espessura de 1,5 mm, modulada, aérea, com película retrorrefletiva tipo I + III - confecção</v>
          </cell>
          <cell r="C5225" t="str">
            <v>m²</v>
          </cell>
          <cell r="D5225">
            <v>645.24</v>
          </cell>
        </row>
        <row r="5226">
          <cell r="A5226" t="str">
            <v>5213435</v>
          </cell>
          <cell r="B5226" t="str">
            <v>Placa em alumínio, espessura de 1,5 mm, modulada, aérea, com película retrorrefletiva tipo III + III - confecção</v>
          </cell>
          <cell r="C5226" t="str">
            <v>m²</v>
          </cell>
          <cell r="D5226">
            <v>755.61</v>
          </cell>
        </row>
        <row r="5227">
          <cell r="A5227" t="str">
            <v>5213436</v>
          </cell>
          <cell r="B5227" t="str">
            <v>Placa em alumínio, espessura de 1,5 mm, modulada, aérea, com película retrorrefletiva tipo III + X - confecção</v>
          </cell>
          <cell r="C5227" t="str">
            <v>m²</v>
          </cell>
          <cell r="D5227">
            <v>822.93</v>
          </cell>
        </row>
        <row r="5228">
          <cell r="A5228" t="str">
            <v>5213430</v>
          </cell>
          <cell r="B5228" t="str">
            <v>Placa em chapa de poliéster reforçada com fibra de vidro com película retrorrefletiva tipo I + I - confecção</v>
          </cell>
          <cell r="C5228" t="str">
            <v>m²</v>
          </cell>
          <cell r="D5228">
            <v>385.42</v>
          </cell>
        </row>
        <row r="5229">
          <cell r="A5229" t="str">
            <v>5213431</v>
          </cell>
          <cell r="B5229" t="str">
            <v>Placa em chapa de poliéster reforçada com fibra de vidro com película retrorrefletiva tipo I + III - confecção</v>
          </cell>
          <cell r="C5229" t="str">
            <v>m²</v>
          </cell>
          <cell r="D5229">
            <v>429.56</v>
          </cell>
        </row>
        <row r="5230">
          <cell r="A5230" t="str">
            <v>5213433</v>
          </cell>
          <cell r="B5230" t="str">
            <v>Placa em chapa de poliéster reforçada com fibra de vidro com película retrorrefletiva tipo I + IV - confecção</v>
          </cell>
          <cell r="C5230" t="str">
            <v>m²</v>
          </cell>
          <cell r="D5230">
            <v>379.38</v>
          </cell>
        </row>
        <row r="5231">
          <cell r="A5231" t="str">
            <v>5213428</v>
          </cell>
          <cell r="B5231" t="str">
            <v>Placa em chapa de poliéster reforçada com fibra de vidro com película retrorrefletiva tipo I + SI - confecção</v>
          </cell>
          <cell r="C5231" t="str">
            <v>m²</v>
          </cell>
          <cell r="D5231">
            <v>548.41999999999996</v>
          </cell>
        </row>
        <row r="5232">
          <cell r="A5232" t="str">
            <v>5213432</v>
          </cell>
          <cell r="B5232" t="str">
            <v>Placa em chapa de poliéster reforçada com fibra de vidro com película retrorrefletiva tipo III + III - confecção</v>
          </cell>
          <cell r="C5232" t="str">
            <v>m²</v>
          </cell>
          <cell r="D5232">
            <v>539.94000000000005</v>
          </cell>
        </row>
        <row r="5233">
          <cell r="A5233" t="str">
            <v>5213429</v>
          </cell>
          <cell r="B5233" t="str">
            <v>Placa em chapa de poliéster reforçada com fibra de vidro com película retrorrefletiva tipo III + SI - confecção</v>
          </cell>
          <cell r="C5233" t="str">
            <v>m²</v>
          </cell>
          <cell r="D5233">
            <v>640.66999999999996</v>
          </cell>
        </row>
        <row r="5234">
          <cell r="A5234" t="str">
            <v>5213516</v>
          </cell>
          <cell r="B5234" t="str">
            <v>Placa em fibra - 2,00 x 1,00 m - película retrorrefletiva tipo I + I - fornecimento e implantação</v>
          </cell>
          <cell r="C5234" t="str">
            <v>un</v>
          </cell>
          <cell r="D5234">
            <v>851.37</v>
          </cell>
        </row>
        <row r="5235">
          <cell r="A5235" t="str">
            <v>5213525</v>
          </cell>
          <cell r="B5235" t="str">
            <v>Placa em fibra - 2,00 x 1,00 m - película retrorrefletiva tipo I + III - fornecimento e implantação</v>
          </cell>
          <cell r="C5235" t="str">
            <v>un</v>
          </cell>
          <cell r="D5235">
            <v>939.65</v>
          </cell>
        </row>
        <row r="5236">
          <cell r="A5236" t="str">
            <v>5213534</v>
          </cell>
          <cell r="B5236" t="str">
            <v>Placa em fibra - 2,00 x 1,00 m - película retrorrefletiva tipo III + III - fornecimento e implantação</v>
          </cell>
          <cell r="C5236" t="str">
            <v>un</v>
          </cell>
          <cell r="D5236">
            <v>1160.4100000000001</v>
          </cell>
        </row>
        <row r="5237">
          <cell r="A5237" t="str">
            <v>5213517</v>
          </cell>
          <cell r="B5237" t="str">
            <v>Placa em fibra - 3,00 x 1,50 m - película retrorrefletiva tipo I + I - fornecimento e implantação</v>
          </cell>
          <cell r="C5237" t="str">
            <v>un</v>
          </cell>
          <cell r="D5237">
            <v>1814.92</v>
          </cell>
        </row>
        <row r="5238">
          <cell r="A5238" t="str">
            <v>5213526</v>
          </cell>
          <cell r="B5238" t="str">
            <v>Placa em fibra - 3,00 x 1,50 m - película retrorrefletiva tipo I + III - fornecimento e implantação</v>
          </cell>
          <cell r="C5238" t="str">
            <v>un</v>
          </cell>
          <cell r="D5238">
            <v>2013.55</v>
          </cell>
        </row>
        <row r="5239">
          <cell r="A5239" t="str">
            <v>5213535</v>
          </cell>
          <cell r="B5239" t="str">
            <v>Placa em fibra - 3,00 x 1,50 m - película retrorrefletiva tipo III + III - fornecimento e implantação</v>
          </cell>
          <cell r="C5239" t="str">
            <v>un</v>
          </cell>
          <cell r="D5239">
            <v>2510.2600000000002</v>
          </cell>
        </row>
        <row r="5240">
          <cell r="A5240" t="str">
            <v>5213518</v>
          </cell>
          <cell r="B5240" t="str">
            <v>Placa em fibra - 3,00 x 2,00 m - película retrorrefletiva tipo I + I - fornecimento e implantação</v>
          </cell>
          <cell r="C5240" t="str">
            <v>un</v>
          </cell>
          <cell r="D5240">
            <v>2393.0500000000002</v>
          </cell>
        </row>
        <row r="5241">
          <cell r="A5241" t="str">
            <v>5213527</v>
          </cell>
          <cell r="B5241" t="str">
            <v>Placa em fibra - 3,00 x 2,00 m - película retrorrefletiva tipo I + III - fornecimento e implantação</v>
          </cell>
          <cell r="C5241" t="str">
            <v>un</v>
          </cell>
          <cell r="D5241">
            <v>2657.89</v>
          </cell>
        </row>
        <row r="5242">
          <cell r="A5242" t="str">
            <v>5213536</v>
          </cell>
          <cell r="B5242" t="str">
            <v>Placa em fibra - 3,00 x 2,00 m - película retrorrefletiva tipo III + III - fornecimento e implantação</v>
          </cell>
          <cell r="C5242" t="str">
            <v>un</v>
          </cell>
          <cell r="D5242">
            <v>3320.17</v>
          </cell>
        </row>
        <row r="5243">
          <cell r="A5243" t="str">
            <v>5213519</v>
          </cell>
          <cell r="B5243" t="str">
            <v>Placa em fibra - 4,00 x 2,00 m - película retrorrefletiva tipo I + I - fornecimento e implantação</v>
          </cell>
          <cell r="C5243" t="str">
            <v>un</v>
          </cell>
          <cell r="D5243">
            <v>3244.43</v>
          </cell>
        </row>
        <row r="5244">
          <cell r="A5244" t="str">
            <v>5213528</v>
          </cell>
          <cell r="B5244" t="str">
            <v>Placa em fibra - 4,00 x 2,00 m - película retrorrefletiva tipo I + III - fornecimento e implantação</v>
          </cell>
          <cell r="C5244" t="str">
            <v>un</v>
          </cell>
          <cell r="D5244">
            <v>3597.55</v>
          </cell>
        </row>
        <row r="5245">
          <cell r="A5245" t="str">
            <v>5213537</v>
          </cell>
          <cell r="B5245" t="str">
            <v>Placa em fibra - 4,00 x 2,00 m - película retrorrefletiva tipo III + III - fornecimento e implantação</v>
          </cell>
          <cell r="C5245" t="str">
            <v>un</v>
          </cell>
          <cell r="D5245">
            <v>4480.59</v>
          </cell>
        </row>
        <row r="5246">
          <cell r="A5246" t="str">
            <v>5213521</v>
          </cell>
          <cell r="B5246" t="str">
            <v>Placa em fibra - 4,00 x 3,00 m - película retrorrefletiva tipo I + I - fornecimento e implantação</v>
          </cell>
          <cell r="C5246" t="str">
            <v>un</v>
          </cell>
          <cell r="D5246">
            <v>4786.1099999999997</v>
          </cell>
        </row>
        <row r="5247">
          <cell r="A5247" t="str">
            <v>5213530</v>
          </cell>
          <cell r="B5247" t="str">
            <v>Placa em fibra - 4,00 x 3,00 m - película retrorrefletiva tipo I + III - fornecimento e implantação</v>
          </cell>
          <cell r="C5247" t="str">
            <v>un</v>
          </cell>
          <cell r="D5247">
            <v>5315.79</v>
          </cell>
        </row>
        <row r="5248">
          <cell r="A5248" t="str">
            <v>5213539</v>
          </cell>
          <cell r="B5248" t="str">
            <v>Placa em fibra - 4,00 x 3,00 m - película retrorrefletiva tipo III + III - fornecimento e implantação</v>
          </cell>
          <cell r="C5248" t="str">
            <v>un</v>
          </cell>
          <cell r="D5248">
            <v>6640.35</v>
          </cell>
        </row>
        <row r="5249">
          <cell r="A5249" t="str">
            <v>5213573</v>
          </cell>
          <cell r="B5249" t="str">
            <v>Placa em fibra - película I + I - fornecimento e implantação</v>
          </cell>
          <cell r="C5249" t="str">
            <v>m²</v>
          </cell>
          <cell r="D5249">
            <v>439.11</v>
          </cell>
        </row>
        <row r="5250">
          <cell r="A5250" t="str">
            <v>5213574</v>
          </cell>
          <cell r="B5250" t="str">
            <v>Placa em fibra - película I + III - fornecimento e implantação</v>
          </cell>
          <cell r="C5250" t="str">
            <v>m²</v>
          </cell>
          <cell r="D5250">
            <v>483.25</v>
          </cell>
        </row>
        <row r="5251">
          <cell r="A5251" t="str">
            <v>5213575</v>
          </cell>
          <cell r="B5251" t="str">
            <v>Placa em fibra - película III + III - fornecimento e implantação</v>
          </cell>
          <cell r="C5251" t="str">
            <v>m²</v>
          </cell>
          <cell r="D5251">
            <v>593.63</v>
          </cell>
        </row>
        <row r="5252">
          <cell r="A5252" t="str">
            <v>5213480</v>
          </cell>
          <cell r="B5252" t="str">
            <v>Placa em fibra, modulada, aérea - película retrorrefletiva tipo I + III - fornecimento e implantação</v>
          </cell>
          <cell r="C5252" t="str">
            <v>m²</v>
          </cell>
          <cell r="D5252">
            <v>899.63</v>
          </cell>
        </row>
        <row r="5253">
          <cell r="A5253" t="str">
            <v>5213481</v>
          </cell>
          <cell r="B5253" t="str">
            <v>Placa em fibra, modulada, aérea - película retrorrefletiva tipo III + III - fornecimento e implantação</v>
          </cell>
          <cell r="C5253" t="str">
            <v>m²</v>
          </cell>
          <cell r="D5253">
            <v>1010</v>
          </cell>
        </row>
        <row r="5254">
          <cell r="A5254" t="str">
            <v>5213482</v>
          </cell>
          <cell r="B5254" t="str">
            <v>Placa em fibra, modulada, aérea - película retrorrefletiva tipo III + X - fornecimento e implantação</v>
          </cell>
          <cell r="C5254" t="str">
            <v>m²</v>
          </cell>
          <cell r="D5254">
            <v>1077.32</v>
          </cell>
        </row>
        <row r="5255">
          <cell r="A5255" t="str">
            <v>5213422</v>
          </cell>
          <cell r="B5255" t="str">
            <v>Placa modulada em aço nº 18 galvanizado com película retrorrefletiva tipo I + I - confecção</v>
          </cell>
          <cell r="C5255" t="str">
            <v>m²</v>
          </cell>
          <cell r="D5255">
            <v>530.12</v>
          </cell>
        </row>
        <row r="5256">
          <cell r="A5256" t="str">
            <v>5213423</v>
          </cell>
          <cell r="B5256" t="str">
            <v>Placa modulada em aço nº 18 galvanizado com película retrorrefletiva tipo I + III - confecção</v>
          </cell>
          <cell r="C5256" t="str">
            <v>m²</v>
          </cell>
          <cell r="D5256">
            <v>574.26</v>
          </cell>
        </row>
        <row r="5257">
          <cell r="A5257" t="str">
            <v>5213424</v>
          </cell>
          <cell r="B5257" t="str">
            <v>Placa modulada em aço nº 18 galvanizado com película retrorrefletiva tipo III + III - confecção</v>
          </cell>
          <cell r="C5257" t="str">
            <v>m²</v>
          </cell>
          <cell r="D5257">
            <v>684.63</v>
          </cell>
        </row>
        <row r="5258">
          <cell r="A5258" t="str">
            <v>5213437</v>
          </cell>
          <cell r="B5258" t="str">
            <v>Placa modulada em chapa de poliéster reforçada com fibra de vidro, aérea, com película retrorrefletiva tipo I + III - confecção</v>
          </cell>
          <cell r="C5258" t="str">
            <v>m²</v>
          </cell>
          <cell r="D5258">
            <v>544.08000000000004</v>
          </cell>
        </row>
        <row r="5259">
          <cell r="A5259" t="str">
            <v>5213438</v>
          </cell>
          <cell r="B5259" t="str">
            <v>Placa modulada em chapa de poliéster reforçada com fibra de vidro, aérea, com película retrorrefletiva tipo III + III - confecção</v>
          </cell>
          <cell r="C5259" t="str">
            <v>m²</v>
          </cell>
          <cell r="D5259">
            <v>654.45000000000005</v>
          </cell>
        </row>
        <row r="5260">
          <cell r="A5260" t="str">
            <v>5213439</v>
          </cell>
          <cell r="B5260" t="str">
            <v>Placa modulada em chapa de poliéster reforçada com fibra de vidro, aérea, com película retrorrefletiva tipo III + X - confecção</v>
          </cell>
          <cell r="C5260" t="str">
            <v>m²</v>
          </cell>
          <cell r="D5260">
            <v>721.77</v>
          </cell>
        </row>
        <row r="5261">
          <cell r="A5261" t="str">
            <v>5212556</v>
          </cell>
          <cell r="B5261" t="str">
            <v>Placa para sinalização de obras montada em cavalete metálico - 1,00 x 1,00 m - utilização de 600 ciclos - fornecimento, 01 implantação e 01 retirada diária</v>
          </cell>
          <cell r="C5261" t="str">
            <v>un.dia</v>
          </cell>
          <cell r="D5261">
            <v>1.93</v>
          </cell>
        </row>
        <row r="5262">
          <cell r="A5262" t="str">
            <v>5213649</v>
          </cell>
          <cell r="B5262" t="str">
            <v>Pórtico metálico com vão de 15,9 m, vento de 35 m/s e área de exposição de até 23,85 m² - fornecimento e implantação - areia e brita comerciais</v>
          </cell>
          <cell r="C5262" t="str">
            <v>un</v>
          </cell>
          <cell r="D5262">
            <v>100104.81</v>
          </cell>
        </row>
        <row r="5263">
          <cell r="A5263" t="str">
            <v>5213591</v>
          </cell>
          <cell r="B5263" t="str">
            <v>Pórtico metálico com vão de 15,9 m, vento de 35 m/s e área de exposição de até 23,85 m² - fornecimento e implantação - areia extraída e brita produzida</v>
          </cell>
          <cell r="C5263" t="str">
            <v>un</v>
          </cell>
          <cell r="D5263">
            <v>100104.81</v>
          </cell>
        </row>
        <row r="5264">
          <cell r="A5264" t="str">
            <v>5213718</v>
          </cell>
          <cell r="B5264" t="str">
            <v>Pórtico metálico com vão de 15,9 m, vento de 40 m/s e área de exposição de até 23,85 m² - fornecimento e implantação - areia e brita comerciais</v>
          </cell>
          <cell r="C5264" t="str">
            <v>un</v>
          </cell>
          <cell r="D5264">
            <v>112070.86</v>
          </cell>
        </row>
        <row r="5265">
          <cell r="A5265" t="str">
            <v>5213741</v>
          </cell>
          <cell r="B5265" t="str">
            <v>Pórtico metálico com vão de 15,9 m, vento de 40 m/s e área de exposição de até 23,85 m² - fornecimento e implantação - areia extraída e brita produzida</v>
          </cell>
          <cell r="C5265" t="str">
            <v>un</v>
          </cell>
          <cell r="D5265">
            <v>112070.86</v>
          </cell>
        </row>
        <row r="5266">
          <cell r="A5266" t="str">
            <v>5213776</v>
          </cell>
          <cell r="B5266" t="str">
            <v>Pórtico metálico com vão de 15,9 m, vento de 45 m/s e área de exposição de até 23,85 m² - fornecimento e implantação - areia e brita comerciais</v>
          </cell>
          <cell r="C5266" t="str">
            <v>un</v>
          </cell>
          <cell r="D5266">
            <v>121650.01</v>
          </cell>
        </row>
        <row r="5267">
          <cell r="A5267" t="str">
            <v>5213799</v>
          </cell>
          <cell r="B5267" t="str">
            <v>Pórtico metálico com vão de 15,9 m, vento de 45 m/s e área de exposição de até 23,85 m² - fornecimento e implantação - areia extraída e brita produzida</v>
          </cell>
          <cell r="C5267" t="str">
            <v>un</v>
          </cell>
          <cell r="D5267">
            <v>121650.01</v>
          </cell>
        </row>
        <row r="5268">
          <cell r="A5268" t="str">
            <v>5213363</v>
          </cell>
          <cell r="B5268" t="str">
            <v>Recuperação de chapa em aço para placa de sinalização</v>
          </cell>
          <cell r="C5268" t="str">
            <v>m²</v>
          </cell>
          <cell r="D5268">
            <v>36.71</v>
          </cell>
        </row>
        <row r="5269">
          <cell r="A5269" t="str">
            <v>5213667</v>
          </cell>
          <cell r="B5269" t="str">
            <v>Remoção da estrutura de pórtico metálico</v>
          </cell>
          <cell r="C5269" t="str">
            <v>un</v>
          </cell>
          <cell r="D5269">
            <v>342.86</v>
          </cell>
        </row>
        <row r="5270">
          <cell r="A5270" t="str">
            <v>5213683</v>
          </cell>
          <cell r="B5270" t="str">
            <v>Remoção da estrutura de semipórtico duplo metálico</v>
          </cell>
          <cell r="C5270" t="str">
            <v>un</v>
          </cell>
          <cell r="D5270">
            <v>244.39</v>
          </cell>
        </row>
        <row r="5271">
          <cell r="A5271" t="str">
            <v>5213660</v>
          </cell>
          <cell r="B5271" t="str">
            <v>Remoção da estrutura de semipórtico metálico</v>
          </cell>
          <cell r="C5271" t="str">
            <v>un</v>
          </cell>
          <cell r="D5271">
            <v>203.66</v>
          </cell>
        </row>
        <row r="5272">
          <cell r="A5272" t="str">
            <v>5213364</v>
          </cell>
          <cell r="B5272" t="str">
            <v>Remoção de placa de sinalização</v>
          </cell>
          <cell r="C5272" t="str">
            <v>m²</v>
          </cell>
          <cell r="D5272">
            <v>19.59</v>
          </cell>
        </row>
        <row r="5273">
          <cell r="A5273" t="str">
            <v>5213832</v>
          </cell>
          <cell r="B5273" t="str">
            <v>Remoção de sinalização horizontal com maçarico</v>
          </cell>
          <cell r="C5273" t="str">
            <v>m²</v>
          </cell>
          <cell r="D5273">
            <v>3.83</v>
          </cell>
        </row>
        <row r="5274">
          <cell r="A5274" t="str">
            <v>5213830</v>
          </cell>
          <cell r="B5274" t="str">
            <v>Remoção de sinalização horizontal por fresagem</v>
          </cell>
          <cell r="C5274" t="str">
            <v>m²</v>
          </cell>
          <cell r="D5274">
            <v>4.8499999999999996</v>
          </cell>
        </row>
        <row r="5275">
          <cell r="A5275" t="str">
            <v>5213831</v>
          </cell>
          <cell r="B5275" t="str">
            <v>Remoção de sinalização horizontal tipo pintura acrílica por jateamento abrasivo úmido com vidro - utilização de 3 vezes</v>
          </cell>
          <cell r="C5275" t="str">
            <v>m²</v>
          </cell>
          <cell r="D5275">
            <v>60.82</v>
          </cell>
        </row>
        <row r="5276">
          <cell r="A5276" t="str">
            <v>5213849</v>
          </cell>
          <cell r="B5276" t="str">
            <v>Semáforo móvel com 3 lentes D = 200 mm</v>
          </cell>
          <cell r="C5276" t="str">
            <v>h</v>
          </cell>
          <cell r="D5276">
            <v>3.35</v>
          </cell>
        </row>
        <row r="5277">
          <cell r="A5277" t="str">
            <v>5213636</v>
          </cell>
          <cell r="B5277" t="str">
            <v>Semipórtico duplo metálico com vão de 2 x 8,3 m, vento de 35 m/s e área de exposição de até 2 x 12,45 m² - fornecimento e implantação - areia e brita comerciais</v>
          </cell>
          <cell r="C5277" t="str">
            <v>un</v>
          </cell>
          <cell r="D5277">
            <v>98892.12</v>
          </cell>
        </row>
        <row r="5278">
          <cell r="A5278" t="str">
            <v>5213642</v>
          </cell>
          <cell r="B5278" t="str">
            <v>Semipórtico duplo metálico com vão de 2 x 8,3 m, vento de 35 m/s e área de exposição de até 2 x 12,45 m² - fornecimento e implantação - areia extraída e brita produzida</v>
          </cell>
          <cell r="C5278" t="str">
            <v>un</v>
          </cell>
          <cell r="D5278">
            <v>98892.12</v>
          </cell>
        </row>
        <row r="5279">
          <cell r="A5279" t="str">
            <v>5213757</v>
          </cell>
          <cell r="B5279" t="str">
            <v>Semipórtico duplo metálico com vão de 2 x 8,3 m, vento de 40 m/s e área de exposição de até 2 x 12,45 m² - fornecimento e implantação - areia e brita comerciais</v>
          </cell>
          <cell r="C5279" t="str">
            <v>un</v>
          </cell>
          <cell r="D5279">
            <v>109696.12</v>
          </cell>
        </row>
        <row r="5280">
          <cell r="A5280" t="str">
            <v>5213763</v>
          </cell>
          <cell r="B5280" t="str">
            <v>Semipórtico duplo metálico com vão de 2 x 8,3 m, vento de 40 m/s e área de exposição de até 2 x 12,45 m² - fornecimento e implantação - areia extraída e brita produzida</v>
          </cell>
          <cell r="C5280" t="str">
            <v>un</v>
          </cell>
          <cell r="D5280">
            <v>109696.12</v>
          </cell>
        </row>
        <row r="5281">
          <cell r="A5281" t="str">
            <v>5213815</v>
          </cell>
          <cell r="B5281" t="str">
            <v>Semipórtico duplo metálico com vão de 2 x 8,3 m, vento de 45 m/s e área de exposição de até 2 x 12,45 m² - fornecimento e implantação - areia e brita comerciais</v>
          </cell>
          <cell r="C5281" t="str">
            <v>un</v>
          </cell>
          <cell r="D5281">
            <v>120500.12</v>
          </cell>
        </row>
        <row r="5282">
          <cell r="A5282" t="str">
            <v>5213821</v>
          </cell>
          <cell r="B5282" t="str">
            <v>Semipórtico duplo metálico com vão de 2 x 8,3 m, vento de 45 m/s e área de exposição de até 2 x 12,45 m² - fornecimento e implantação - areia extraída e brita produzida</v>
          </cell>
          <cell r="C5282" t="str">
            <v>un</v>
          </cell>
          <cell r="D5282">
            <v>120500.12</v>
          </cell>
        </row>
        <row r="5283">
          <cell r="A5283" t="str">
            <v>5213630</v>
          </cell>
          <cell r="B5283" t="str">
            <v>Semipórtico metálico com vão de 8,3 m, vento de 35 m/s e área de exposição de até 12,45 m² - fornecimento e implantação - areia e brita comerciais</v>
          </cell>
          <cell r="C5283" t="str">
            <v>un</v>
          </cell>
          <cell r="D5283">
            <v>59192.21</v>
          </cell>
        </row>
        <row r="5284">
          <cell r="A5284" t="str">
            <v>5213584</v>
          </cell>
          <cell r="B5284" t="str">
            <v>Semipórtico metálico com vão de 8,3 m, vento de 35 m/s e área de exposição de até 12,45 m² - fornecimento e implantação - areia extraída e brita produzida</v>
          </cell>
          <cell r="C5284" t="str">
            <v>un</v>
          </cell>
          <cell r="D5284">
            <v>59192.21</v>
          </cell>
        </row>
        <row r="5285">
          <cell r="A5285" t="str">
            <v>5213711</v>
          </cell>
          <cell r="B5285" t="str">
            <v>Semipórtico metálico com vão de 8,3 m, vento de 40 m/s e área de exposição de até 12,45 m² - fornecimento e implantação - areia e brita comerciais</v>
          </cell>
          <cell r="C5285" t="str">
            <v>un</v>
          </cell>
          <cell r="D5285">
            <v>66006.98</v>
          </cell>
        </row>
        <row r="5286">
          <cell r="A5286" t="str">
            <v>5213734</v>
          </cell>
          <cell r="B5286" t="str">
            <v>Semipórtico metálico com vão de 8,3 m, vento de 40 m/s e área de exposição de até 12,45 m² - fornecimento e implantação - areia extraída e brita produzida</v>
          </cell>
          <cell r="C5286" t="str">
            <v>un</v>
          </cell>
          <cell r="D5286">
            <v>66006.98</v>
          </cell>
        </row>
        <row r="5287">
          <cell r="A5287" t="str">
            <v>5213769</v>
          </cell>
          <cell r="B5287" t="str">
            <v>Semipórtico metálico com vão de 8,3 m, vento de 45 m/s e área de exposição de até 12,45 m² - fornecimento e implantação - areia e brita comerciais</v>
          </cell>
          <cell r="C5287" t="str">
            <v>un</v>
          </cell>
          <cell r="D5287">
            <v>71978.009999999995</v>
          </cell>
        </row>
        <row r="5288">
          <cell r="A5288" t="str">
            <v>5213792</v>
          </cell>
          <cell r="B5288" t="str">
            <v>Semipórtico metálico com vão de 8,3 m, vento de 45 m/s e área de exposição de até 12,45 m² - fornecimento e implantação - areia extraída e brita produzida</v>
          </cell>
          <cell r="C5288" t="str">
            <v>un</v>
          </cell>
          <cell r="D5288">
            <v>71978.009999999995</v>
          </cell>
        </row>
        <row r="5289">
          <cell r="A5289" t="str">
            <v>5213844</v>
          </cell>
          <cell r="B5289" t="str">
            <v>Sinalizador direcional móvel, LED, com banco fotovoltaico de energia e montado em chassi com engate</v>
          </cell>
          <cell r="C5289" t="str">
            <v>h</v>
          </cell>
          <cell r="D5289">
            <v>3.44</v>
          </cell>
        </row>
        <row r="5290">
          <cell r="A5290" t="str">
            <v>5213869</v>
          </cell>
          <cell r="B5290" t="str">
            <v>Suporte duplo metálico galvanizado para placas - 3,00 x 1,50 m - fornecimento e implantação</v>
          </cell>
          <cell r="C5290" t="str">
            <v>un</v>
          </cell>
          <cell r="D5290">
            <v>2401.2600000000002</v>
          </cell>
        </row>
        <row r="5291">
          <cell r="A5291" t="str">
            <v>5213870</v>
          </cell>
          <cell r="B5291" t="str">
            <v>Suporte duplo metálico galvanizado para placas - 3,00 x 2,00 m - fornecimento e implantação</v>
          </cell>
          <cell r="C5291" t="str">
            <v>un</v>
          </cell>
          <cell r="D5291">
            <v>3302.34</v>
          </cell>
        </row>
        <row r="5292">
          <cell r="A5292" t="str">
            <v>5213871</v>
          </cell>
          <cell r="B5292" t="str">
            <v>Suporte duplo metálico galvanizado para placas - 4,00 x 2,00 m - fornecimento e implantação</v>
          </cell>
          <cell r="C5292" t="str">
            <v>un</v>
          </cell>
          <cell r="D5292">
            <v>3377.98</v>
          </cell>
        </row>
        <row r="5293">
          <cell r="A5293" t="str">
            <v>5213872</v>
          </cell>
          <cell r="B5293" t="str">
            <v>Suporte duplo metálico galvanizado para placas - 4,00 x 3,00 m - fornecimento e implantação</v>
          </cell>
          <cell r="C5293" t="str">
            <v>un</v>
          </cell>
          <cell r="D5293">
            <v>5351.59</v>
          </cell>
        </row>
        <row r="5294">
          <cell r="A5294" t="str">
            <v>5213867</v>
          </cell>
          <cell r="B5294" t="str">
            <v>Suporte metálico galvanizado para marco quilométrico - fornecimento e implantação</v>
          </cell>
          <cell r="C5294" t="str">
            <v>un</v>
          </cell>
          <cell r="D5294">
            <v>563.21</v>
          </cell>
        </row>
        <row r="5295">
          <cell r="A5295" t="str">
            <v>5213863</v>
          </cell>
          <cell r="B5295" t="str">
            <v>Suporte metálico galvanizado para placa de advertência ou regulamentação - lado ou diâmetro de 0,60 m - fornecimento e implantação</v>
          </cell>
          <cell r="C5295" t="str">
            <v>un</v>
          </cell>
          <cell r="D5295">
            <v>451.94</v>
          </cell>
        </row>
        <row r="5296">
          <cell r="A5296" t="str">
            <v>5213864</v>
          </cell>
          <cell r="B5296" t="str">
            <v>Suporte metálico galvanizado para placa de advertência ou regulamentação - lado ou diâmetro de 0,80 m - fornecimento e implantação</v>
          </cell>
          <cell r="C5296" t="str">
            <v>un</v>
          </cell>
          <cell r="D5296">
            <v>481.38</v>
          </cell>
        </row>
        <row r="5297">
          <cell r="A5297" t="str">
            <v>5213865</v>
          </cell>
          <cell r="B5297" t="str">
            <v>Suporte metálico galvanizado para placa de advertência ou regulamentação - lado ou diâmetro de 1,00 m - fornecimento e implantação</v>
          </cell>
          <cell r="C5297" t="str">
            <v>un</v>
          </cell>
          <cell r="D5297">
            <v>511.01</v>
          </cell>
        </row>
        <row r="5298">
          <cell r="A5298" t="str">
            <v>5213866</v>
          </cell>
          <cell r="B5298" t="str">
            <v>Suporte metálico galvanizado para placa de advertência ou regulamentação - lado ou diâmetro de 1,20 m - fornecimento e implantação</v>
          </cell>
          <cell r="C5298" t="str">
            <v>un</v>
          </cell>
          <cell r="D5298">
            <v>576.88</v>
          </cell>
        </row>
        <row r="5299">
          <cell r="A5299" t="str">
            <v>5213855</v>
          </cell>
          <cell r="B5299" t="str">
            <v>Suporte metálico galvanizado para placa de regulamentação - R1 - lado de 0,248 m - fornecimento e implantação</v>
          </cell>
          <cell r="C5299" t="str">
            <v>un</v>
          </cell>
          <cell r="D5299">
            <v>406.05</v>
          </cell>
        </row>
        <row r="5300">
          <cell r="A5300" t="str">
            <v>5213856</v>
          </cell>
          <cell r="B5300" t="str">
            <v>Suporte metálico galvanizado para placa de regulamentação - R1 - lado de 0,331 m - fornecimento e implantação</v>
          </cell>
          <cell r="C5300" t="str">
            <v>un</v>
          </cell>
          <cell r="D5300">
            <v>421.22</v>
          </cell>
        </row>
      </sheetData>
      <sheetData sheetId="3">
        <row r="12">
          <cell r="A12">
            <v>110233</v>
          </cell>
          <cell r="B12" t="str">
            <v>Argamassa de cimento e areia, consumo de cimento 600 kg/m³</v>
          </cell>
          <cell r="C12" t="str">
            <v>M3</v>
          </cell>
          <cell r="D12">
            <v>796.37</v>
          </cell>
          <cell r="E12" t="str">
            <v>A incluir</v>
          </cell>
        </row>
        <row r="13">
          <cell r="A13">
            <v>43339</v>
          </cell>
          <cell r="B13" t="str">
            <v>Capina manual, inclusive limpeza</v>
          </cell>
          <cell r="C13" t="str">
            <v>M2</v>
          </cell>
          <cell r="D13">
            <v>0.99</v>
          </cell>
          <cell r="E13" t="str">
            <v>A incluir</v>
          </cell>
        </row>
        <row r="14">
          <cell r="A14">
            <v>41099</v>
          </cell>
          <cell r="B14" t="str">
            <v>Carga de escoria de aciaria de vagão ferroviário supervisionado</v>
          </cell>
          <cell r="C14" t="str">
            <v>M3</v>
          </cell>
          <cell r="D14">
            <v>11.01</v>
          </cell>
          <cell r="E14" t="str">
            <v>A incluir</v>
          </cell>
        </row>
        <row r="15">
          <cell r="A15">
            <v>40224</v>
          </cell>
          <cell r="B15" t="str">
            <v>Carga de material de 1ª categoria</v>
          </cell>
          <cell r="C15" t="str">
            <v>M3</v>
          </cell>
          <cell r="D15">
            <v>5.7</v>
          </cell>
        </row>
        <row r="16">
          <cell r="A16">
            <v>40225</v>
          </cell>
          <cell r="B16" t="str">
            <v>Carga de material de 2ª categoria (solo, areia, brita, excl. rocha escavada)</v>
          </cell>
          <cell r="C16" t="str">
            <v>M3</v>
          </cell>
          <cell r="D16">
            <v>7.37</v>
          </cell>
        </row>
        <row r="17">
          <cell r="A17">
            <v>40226</v>
          </cell>
          <cell r="B17" t="str">
            <v>Carga de material de 3ª categoria (rocha)</v>
          </cell>
          <cell r="C17" t="str">
            <v>M3</v>
          </cell>
          <cell r="D17">
            <v>11.01</v>
          </cell>
          <cell r="E17" t="str">
            <v>A incluir</v>
          </cell>
        </row>
        <row r="18">
          <cell r="A18">
            <v>40229</v>
          </cell>
          <cell r="B18" t="str">
            <v>Compactação de aterros em rocha</v>
          </cell>
          <cell r="C18" t="str">
            <v>M3</v>
          </cell>
          <cell r="D18">
            <v>11.19</v>
          </cell>
        </row>
        <row r="19">
          <cell r="A19">
            <v>43340</v>
          </cell>
          <cell r="B19" t="str">
            <v>Compactação de aterros 100% P.I.</v>
          </cell>
          <cell r="C19" t="str">
            <v>M3</v>
          </cell>
          <cell r="D19">
            <v>10.8</v>
          </cell>
        </row>
        <row r="20">
          <cell r="A20">
            <v>40228</v>
          </cell>
          <cell r="B20" t="str">
            <v>Compactação de aterros 100% PN</v>
          </cell>
          <cell r="C20" t="str">
            <v>M3</v>
          </cell>
          <cell r="D20">
            <v>8.3699999999999992</v>
          </cell>
        </row>
        <row r="21">
          <cell r="A21">
            <v>42227</v>
          </cell>
          <cell r="B21" t="str">
            <v>Decapagem de pedreira, 1ª categoria, com escavadeira</v>
          </cell>
          <cell r="C21" t="str">
            <v>M3</v>
          </cell>
          <cell r="D21">
            <v>7.28</v>
          </cell>
        </row>
        <row r="22">
          <cell r="A22">
            <v>40994</v>
          </cell>
          <cell r="B22" t="str">
            <v>Decapagem de pedreira, 1ª categoria, com trator de esteiras</v>
          </cell>
          <cell r="C22" t="str">
            <v>M3</v>
          </cell>
          <cell r="D22">
            <v>9.7899999999999991</v>
          </cell>
          <cell r="E22" t="str">
            <v>A incluir</v>
          </cell>
        </row>
        <row r="23">
          <cell r="A23">
            <v>42940</v>
          </cell>
          <cell r="B23" t="str">
            <v>Demolição de material de 3ª categoria com fio diamantado</v>
          </cell>
          <cell r="C23" t="str">
            <v>m³</v>
          </cell>
          <cell r="D23">
            <v>374.35</v>
          </cell>
          <cell r="E23" t="str">
            <v>A incluir</v>
          </cell>
        </row>
        <row r="24">
          <cell r="A24">
            <v>41047</v>
          </cell>
          <cell r="B24" t="str">
            <v>Demolição de rocha a frio, até altura de 3,0m, com argamassa expansiva, inclusive remoção
com escavadeira</v>
          </cell>
          <cell r="C24" t="str">
            <v>M3</v>
          </cell>
          <cell r="D24">
            <v>912.64</v>
          </cell>
          <cell r="E24" t="str">
            <v>A incluir</v>
          </cell>
        </row>
        <row r="25">
          <cell r="A25">
            <v>41048</v>
          </cell>
          <cell r="B25" t="str">
            <v>Demolição de rocha a frio até 3 metros com utilização de argamassa expansiva, inclusive
remoção com trator de esteiras</v>
          </cell>
          <cell r="C25" t="str">
            <v>M3</v>
          </cell>
          <cell r="D25">
            <v>821.45</v>
          </cell>
        </row>
        <row r="26">
          <cell r="A26">
            <v>40217</v>
          </cell>
          <cell r="B26" t="str">
            <v>Desmonte de rocha</v>
          </cell>
          <cell r="C26" t="str">
            <v>M3</v>
          </cell>
          <cell r="D26">
            <v>70.87</v>
          </cell>
          <cell r="E26" t="str">
            <v>A incluir</v>
          </cell>
        </row>
        <row r="27">
          <cell r="A27">
            <v>40172</v>
          </cell>
          <cell r="B27" t="str">
            <v>Destocamento de árvores com diâmetro  &gt; 30 cm, com trator de esteira</v>
          </cell>
          <cell r="C27" t="str">
            <v>Ud</v>
          </cell>
          <cell r="D27">
            <v>45.13</v>
          </cell>
        </row>
        <row r="28">
          <cell r="A28">
            <v>40171</v>
          </cell>
          <cell r="B28" t="str">
            <v>Destocamento de árvores com diâmetro de 15 a 30 cm, com trator de esteira</v>
          </cell>
          <cell r="C28" t="str">
            <v>Ud</v>
          </cell>
          <cell r="D28">
            <v>22.56</v>
          </cell>
        </row>
        <row r="29">
          <cell r="A29">
            <v>42225</v>
          </cell>
          <cell r="B29" t="str">
            <v>Escalonamento de taludes com escavadeira</v>
          </cell>
          <cell r="C29" t="str">
            <v>M3</v>
          </cell>
          <cell r="D29">
            <v>12.22</v>
          </cell>
        </row>
        <row r="30">
          <cell r="A30">
            <v>40178</v>
          </cell>
          <cell r="B30" t="str">
            <v>Escalonamento de taludes, com trator de esteiras</v>
          </cell>
          <cell r="C30" t="str">
            <v>M3</v>
          </cell>
          <cell r="D30">
            <v>11.62</v>
          </cell>
          <cell r="E30" t="str">
            <v>A incluir</v>
          </cell>
        </row>
        <row r="31">
          <cell r="A31">
            <v>40179</v>
          </cell>
          <cell r="B31" t="str">
            <v>Escavação, carga e transporte de material de 1ª cat. até 200 m com moto-escavo-
transportador</v>
          </cell>
          <cell r="C31" t="str">
            <v>M3</v>
          </cell>
          <cell r="D31">
            <v>20.12</v>
          </cell>
          <cell r="E31" t="str">
            <v>A incluir</v>
          </cell>
        </row>
        <row r="32">
          <cell r="A32">
            <v>40184</v>
          </cell>
          <cell r="B32" t="str">
            <v>Escavação, carga e transporte de material de 1ª cat. 1000 a 1200 m com moto-escavo-
transportador</v>
          </cell>
          <cell r="C32" t="str">
            <v>M3</v>
          </cell>
          <cell r="D32">
            <v>34.380000000000003</v>
          </cell>
        </row>
        <row r="33">
          <cell r="A33">
            <v>40180</v>
          </cell>
          <cell r="B33" t="str">
            <v>Escavação, carga e transporte de material de 1ª cat. 200 a 400 m com moto-escavo-
transportador</v>
          </cell>
          <cell r="C33" t="str">
            <v>M3</v>
          </cell>
          <cell r="D33">
            <v>22.87</v>
          </cell>
          <cell r="E33" t="str">
            <v>A incluir</v>
          </cell>
        </row>
        <row r="34">
          <cell r="A34">
            <v>40181</v>
          </cell>
          <cell r="B34" t="str">
            <v>Escavação, carga e transporte de material de 1ª cat. 400 a 600 m com moto-escavo-
transportador</v>
          </cell>
          <cell r="C34" t="str">
            <v>M3</v>
          </cell>
          <cell r="D34">
            <v>25.66</v>
          </cell>
        </row>
        <row r="35">
          <cell r="A35">
            <v>40182</v>
          </cell>
          <cell r="B35" t="str">
            <v>Escavação, carga e transporte de material de 1ª cat. 600 a 800 m com moto-escavo-
transportador</v>
          </cell>
          <cell r="C35" t="str">
            <v>M3</v>
          </cell>
          <cell r="D35">
            <v>29.16</v>
          </cell>
        </row>
        <row r="36">
          <cell r="A36">
            <v>40183</v>
          </cell>
          <cell r="B36" t="str">
            <v>Escavação, carga e transporte de material de 1ª cat. 800 a 1000 m com moto-escavo-
transportador</v>
          </cell>
          <cell r="C36" t="str">
            <v>M3</v>
          </cell>
          <cell r="D36">
            <v>30.9</v>
          </cell>
        </row>
        <row r="37">
          <cell r="A37">
            <v>40191</v>
          </cell>
          <cell r="B37" t="str">
            <v>Escavação, carga e transporte de material de 2ª cat. até 200 m com moto-escavo-
transportador</v>
          </cell>
          <cell r="C37" t="str">
            <v>M3</v>
          </cell>
          <cell r="D37">
            <v>30.68</v>
          </cell>
          <cell r="E37" t="str">
            <v>A incluir</v>
          </cell>
        </row>
        <row r="38">
          <cell r="A38">
            <v>40196</v>
          </cell>
          <cell r="B38">
            <v>7</v>
          </cell>
          <cell r="C38" t="str">
            <v>M3</v>
          </cell>
          <cell r="D38">
            <v>47.25</v>
          </cell>
          <cell r="E38" t="str">
            <v>A incluir</v>
          </cell>
        </row>
        <row r="39">
          <cell r="A39">
            <v>40192</v>
          </cell>
          <cell r="B39" t="str">
            <v>Escavação, carga e transporte de material de 2ª cat. 200 a 400 m com moto-escavo-
transportador</v>
          </cell>
          <cell r="C39" t="str">
            <v>M3</v>
          </cell>
          <cell r="D39">
            <v>32.76</v>
          </cell>
          <cell r="E39" t="str">
            <v>A incluir</v>
          </cell>
        </row>
        <row r="40">
          <cell r="A40">
            <v>40193</v>
          </cell>
          <cell r="B40" t="str">
            <v>Escavação, carga e transporte de material de 2ª cat. 400 a 600 m com moto-escavo-
transportador</v>
          </cell>
          <cell r="C40" t="str">
            <v>M3</v>
          </cell>
          <cell r="D40">
            <v>35.78</v>
          </cell>
          <cell r="E40" t="str">
            <v>A incluir</v>
          </cell>
        </row>
        <row r="41">
          <cell r="A41">
            <v>40194</v>
          </cell>
          <cell r="B41" t="str">
            <v>Escavação, carga e transporte de material de 2ª cat. 600 a 800 m com moto-escavo-
transportador</v>
          </cell>
          <cell r="C41" t="str">
            <v>M3</v>
          </cell>
          <cell r="D41">
            <v>40.58</v>
          </cell>
          <cell r="E41" t="str">
            <v>A incluir</v>
          </cell>
        </row>
        <row r="42">
          <cell r="A42">
            <v>40195</v>
          </cell>
          <cell r="B42" t="str">
            <v>Escavação, carga e transporte de material de 2ª cat. 800 a 1000 m com moto-escavo-
transportador</v>
          </cell>
          <cell r="C42" t="str">
            <v>M3</v>
          </cell>
          <cell r="D42">
            <v>43.32</v>
          </cell>
          <cell r="E42" t="str">
            <v>A incluir</v>
          </cell>
        </row>
        <row r="43">
          <cell r="A43">
            <v>40220</v>
          </cell>
          <cell r="B43" t="str">
            <v>Escavação e carga de material de barreira (remoção)</v>
          </cell>
          <cell r="C43" t="str">
            <v>M3</v>
          </cell>
          <cell r="D43">
            <v>15.16</v>
          </cell>
          <cell r="E43" t="str">
            <v>A incluir</v>
          </cell>
        </row>
        <row r="44">
          <cell r="A44">
            <v>40230</v>
          </cell>
          <cell r="B44" t="str">
            <v>Escavação e carga de material de 1ª categoria com escavadeira</v>
          </cell>
          <cell r="C44" t="str">
            <v>M3</v>
          </cell>
          <cell r="D44">
            <v>5.1100000000000003</v>
          </cell>
          <cell r="E44" t="str">
            <v>A incluir</v>
          </cell>
        </row>
        <row r="45">
          <cell r="A45">
            <v>40221</v>
          </cell>
          <cell r="B45" t="str">
            <v>Escavação e carga de material de 1ª categoria, com trator de esteira e pá carregadeira</v>
          </cell>
          <cell r="C45" t="str">
            <v>M3</v>
          </cell>
          <cell r="D45">
            <v>14.41</v>
          </cell>
          <cell r="E45" t="str">
            <v>A incluir</v>
          </cell>
        </row>
        <row r="46">
          <cell r="A46">
            <v>40231</v>
          </cell>
          <cell r="B46" t="str">
            <v>Escavação e carga de material de 2ª categoria com escavadeira</v>
          </cell>
          <cell r="C46" t="str">
            <v>M3</v>
          </cell>
          <cell r="D46">
            <v>7.55</v>
          </cell>
          <cell r="E46" t="str">
            <v>A incluir</v>
          </cell>
        </row>
        <row r="47">
          <cell r="A47">
            <v>40222</v>
          </cell>
          <cell r="B47" t="str">
            <v>Escavação e carga de material de 2ª categoria, com trator de esteira e pá carregadeira</v>
          </cell>
          <cell r="C47" t="str">
            <v>M3</v>
          </cell>
          <cell r="D47">
            <v>20.7</v>
          </cell>
          <cell r="E47" t="str">
            <v>A incluir</v>
          </cell>
        </row>
        <row r="48">
          <cell r="A48">
            <v>40216</v>
          </cell>
          <cell r="B48" t="str">
            <v>Escavação e carga de material de 3ª categoria (fogo controlado)</v>
          </cell>
          <cell r="C48" t="str">
            <v>M3</v>
          </cell>
          <cell r="D48">
            <v>166.38</v>
          </cell>
          <cell r="E48" t="str">
            <v>A incluir</v>
          </cell>
        </row>
        <row r="49">
          <cell r="A49">
            <v>40223</v>
          </cell>
          <cell r="B49" t="str">
            <v>Escavação e carga de material de 3ª categoria (H bancada &gt;1,0 m)</v>
          </cell>
          <cell r="C49" t="str">
            <v>M3</v>
          </cell>
          <cell r="D49">
            <v>72.63</v>
          </cell>
          <cell r="E49" t="str">
            <v>A incluir</v>
          </cell>
        </row>
        <row r="50">
          <cell r="A50">
            <v>43335</v>
          </cell>
          <cell r="B50" t="str">
            <v>Espalhamento / regularização / compactação de material em bota-fora</v>
          </cell>
          <cell r="C50" t="str">
            <v>M3</v>
          </cell>
          <cell r="D50">
            <v>4.34</v>
          </cell>
          <cell r="E50" t="str">
            <v>A incluir</v>
          </cell>
        </row>
        <row r="51">
          <cell r="A51">
            <v>42547</v>
          </cell>
          <cell r="B51" t="str">
            <v>Espalhamento de material de 1ª categoria com motoniveladora</v>
          </cell>
          <cell r="C51" t="str">
            <v>M3</v>
          </cell>
          <cell r="D51">
            <v>2.73</v>
          </cell>
          <cell r="E51" t="str">
            <v>A incluir</v>
          </cell>
        </row>
        <row r="52">
          <cell r="A52">
            <v>40177</v>
          </cell>
          <cell r="B52" t="str">
            <v>Espalhamento de material de 1ª categoria com trator de esteiras</v>
          </cell>
          <cell r="C52" t="str">
            <v>M3</v>
          </cell>
          <cell r="D52">
            <v>7.09</v>
          </cell>
          <cell r="E52" t="str">
            <v>A incluir</v>
          </cell>
        </row>
        <row r="53">
          <cell r="A53">
            <v>110234</v>
          </cell>
          <cell r="B53" t="str">
            <v>Estaca raiz perfurada em solo, diâm. 410mm com injeção de arg. (exclusive fornecimento do
aço)</v>
          </cell>
          <cell r="C53" t="str">
            <v>M</v>
          </cell>
          <cell r="D53">
            <v>771.13</v>
          </cell>
          <cell r="E53" t="str">
            <v>A incluir</v>
          </cell>
        </row>
        <row r="54">
          <cell r="A54">
            <v>41056</v>
          </cell>
          <cell r="B54" t="str">
            <v>Forro de regularização sobre plataforma de enrocamento para tráfego de caminhões, inclusive
fornecimento do pó de pedra e da pedra demão</v>
          </cell>
          <cell r="C54" t="str">
            <v>M3</v>
          </cell>
          <cell r="D54">
            <v>146.13</v>
          </cell>
          <cell r="E54" t="str">
            <v>A incluir</v>
          </cell>
        </row>
        <row r="55">
          <cell r="A55">
            <v>40218</v>
          </cell>
          <cell r="B55" t="str">
            <v>Fragmentação de rocha (fogacheamento)</v>
          </cell>
          <cell r="C55" t="str">
            <v>M3</v>
          </cell>
          <cell r="D55">
            <v>74.3</v>
          </cell>
        </row>
        <row r="56">
          <cell r="A56">
            <v>40170</v>
          </cell>
          <cell r="B56" t="str">
            <v>Limpeza de acostamento</v>
          </cell>
          <cell r="C56" t="str">
            <v>M2</v>
          </cell>
          <cell r="D56">
            <v>1.27</v>
          </cell>
        </row>
        <row r="57">
          <cell r="A57">
            <v>40167</v>
          </cell>
          <cell r="B57" t="str">
            <v>Limpeza, desmatamento e destocamento de árvores com diâmetro até 15 cm, com trator de
esteira</v>
          </cell>
          <cell r="C57" t="str">
            <v>M2</v>
          </cell>
          <cell r="D57">
            <v>0.87</v>
          </cell>
          <cell r="E57" t="str">
            <v>A incluir</v>
          </cell>
        </row>
        <row r="58">
          <cell r="A58">
            <v>40168</v>
          </cell>
          <cell r="B58" t="str">
            <v>Limpeza, desmatamento e destocamento de jazida com remoçao 15 cm solo orgânico</v>
          </cell>
          <cell r="C58" t="str">
            <v>M2</v>
          </cell>
          <cell r="D58">
            <v>3.88</v>
          </cell>
          <cell r="E58" t="str">
            <v>A incluir</v>
          </cell>
        </row>
        <row r="59">
          <cell r="A59">
            <v>40169</v>
          </cell>
          <cell r="B59" t="str">
            <v>Limpeza e desmatamento em área alagada (pântano) com ferramentas manuais, inclusive
moto serra</v>
          </cell>
          <cell r="C59" t="str">
            <v>M2</v>
          </cell>
          <cell r="D59">
            <v>12.45</v>
          </cell>
          <cell r="E59" t="str">
            <v>A incluir</v>
          </cell>
        </row>
        <row r="60">
          <cell r="A60">
            <v>102069</v>
          </cell>
          <cell r="B60" t="str">
            <v>Limpeza em superfície de concreto com jateamento d'água sob pressão</v>
          </cell>
          <cell r="C60" t="str">
            <v>m2</v>
          </cell>
          <cell r="D60">
            <v>5.75</v>
          </cell>
          <cell r="E60" t="str">
            <v>A incluir</v>
          </cell>
        </row>
        <row r="61">
          <cell r="A61">
            <v>40219</v>
          </cell>
          <cell r="B61" t="str">
            <v>Pré-fissuramento de taludes de rocha</v>
          </cell>
          <cell r="C61" t="str">
            <v>M2</v>
          </cell>
          <cell r="D61">
            <v>53.47</v>
          </cell>
          <cell r="E61" t="str">
            <v>A incluir</v>
          </cell>
        </row>
        <row r="62">
          <cell r="A62">
            <v>111882</v>
          </cell>
          <cell r="B62" t="str">
            <v>Regularização e Compactação de Solos com adição de Aditivo Permutador Iônico de Solo (
APIS)</v>
          </cell>
          <cell r="C62" t="str">
            <v>M2</v>
          </cell>
          <cell r="D62">
            <v>33.18</v>
          </cell>
          <cell r="E62" t="str">
            <v>A incluir</v>
          </cell>
        </row>
        <row r="63">
          <cell r="A63">
            <v>41095</v>
          </cell>
          <cell r="B63" t="str">
            <v>Remoção de solos moles, incluindo carregamento mecânico com escavadeira hidráulica</v>
          </cell>
          <cell r="C63" t="str">
            <v>M3</v>
          </cell>
          <cell r="D63">
            <v>43.16</v>
          </cell>
        </row>
        <row r="64">
          <cell r="A64">
            <v>43352</v>
          </cell>
          <cell r="B64" t="str">
            <v>Roçada manual com roçadeira costal, ferramentas manuais, inclusive limpeza e remoção com
retroescavadeira</v>
          </cell>
          <cell r="C64" t="str">
            <v>M2</v>
          </cell>
          <cell r="D64">
            <v>0.91</v>
          </cell>
        </row>
        <row r="65">
          <cell r="A65">
            <v>43338</v>
          </cell>
          <cell r="B65" t="str">
            <v>Roçada manual com roçadeira costal, ferramentas manuais, inclusive limpeza manual</v>
          </cell>
          <cell r="C65" t="str">
            <v>M2</v>
          </cell>
          <cell r="D65">
            <v>0.73</v>
          </cell>
        </row>
        <row r="66">
          <cell r="A66">
            <v>40166</v>
          </cell>
          <cell r="B66" t="str">
            <v>Roçada mecânica</v>
          </cell>
          <cell r="C66" t="str">
            <v>M2</v>
          </cell>
          <cell r="D66">
            <v>0.28000000000000003</v>
          </cell>
        </row>
        <row r="67">
          <cell r="A67">
            <v>41326</v>
          </cell>
          <cell r="B67" t="str">
            <v>Transporte horizontal com trator de lâmina de material de 1ª cat. DMTaté 50m</v>
          </cell>
          <cell r="C67" t="str">
            <v>M3</v>
          </cell>
          <cell r="D67">
            <v>8.26</v>
          </cell>
        </row>
        <row r="68">
          <cell r="A68">
            <v>40801</v>
          </cell>
          <cell r="B68" t="str">
            <v>Base com mistura de argila, areia e escória de aciaria, 30%,30%,40%, inclusive fornecim.
transp.areia e escória, exclusive fornecim. transp. da argila</v>
          </cell>
          <cell r="C68" t="str">
            <v>M3</v>
          </cell>
          <cell r="D68">
            <v>123.44</v>
          </cell>
          <cell r="E68" t="str">
            <v>A incluir</v>
          </cell>
        </row>
        <row r="69">
          <cell r="A69">
            <v>40799</v>
          </cell>
          <cell r="B69" t="str">
            <v>Base com mistura de argila, areia e escória de aciaria, 50%,20%,30%, inclusive fornecim.e
transp. areia e escória, exclusive fornecim. e transp.argila</v>
          </cell>
          <cell r="C69" t="str">
            <v>M3</v>
          </cell>
          <cell r="D69">
            <v>95.19</v>
          </cell>
          <cell r="E69" t="str">
            <v>A incluir</v>
          </cell>
        </row>
        <row r="70">
          <cell r="A70">
            <v>40793</v>
          </cell>
          <cell r="B70" t="str">
            <v>Base com mistura de argila 30%, pó de pedra 30% e brita 40%, inclusive fornecimento e
transporte do pó de pedra e da brita</v>
          </cell>
          <cell r="C70" t="str">
            <v>M3</v>
          </cell>
          <cell r="D70">
            <v>155.59</v>
          </cell>
          <cell r="E70" t="str">
            <v>A incluir</v>
          </cell>
        </row>
        <row r="71">
          <cell r="A71">
            <v>40797</v>
          </cell>
          <cell r="B71" t="str">
            <v>Base com mistura de argila 70% e escória de aciaria 30%, inclusive fornecim. e transporte da
escória, exclusive fornecimento e transporte da argila</v>
          </cell>
          <cell r="C71" t="str">
            <v>M3</v>
          </cell>
          <cell r="D71">
            <v>61.51</v>
          </cell>
          <cell r="E71" t="str">
            <v>A incluir</v>
          </cell>
        </row>
        <row r="72">
          <cell r="A72">
            <v>41157</v>
          </cell>
          <cell r="B72" t="str">
            <v>Base com mistura de Saibro, Argila e Brita, 45%, 15% e 40%, exclusive transporte</v>
          </cell>
          <cell r="C72" t="str">
            <v>M3</v>
          </cell>
          <cell r="D72">
            <v>91.01</v>
          </cell>
        </row>
        <row r="73">
          <cell r="A73">
            <v>40795</v>
          </cell>
          <cell r="B73" t="str">
            <v>Base com mistura de solo 80% e areia 20%, inclusive transporte da areia</v>
          </cell>
          <cell r="C73" t="str">
            <v>M3</v>
          </cell>
          <cell r="D73">
            <v>66.14</v>
          </cell>
          <cell r="E73" t="str">
            <v>A incluir</v>
          </cell>
        </row>
        <row r="74">
          <cell r="A74">
            <v>40787</v>
          </cell>
          <cell r="B74" t="str">
            <v>Base de brita graduada, inclusive fornecimento e transporte da brita</v>
          </cell>
          <cell r="C74" t="str">
            <v>M3</v>
          </cell>
          <cell r="D74">
            <v>193.93</v>
          </cell>
          <cell r="E74" t="str">
            <v>A incluir</v>
          </cell>
        </row>
        <row r="75">
          <cell r="A75">
            <v>40812</v>
          </cell>
          <cell r="B75" t="str">
            <v>Base de brita graduada, inclusive fornecimento, exclusive transporte da brita</v>
          </cell>
          <cell r="C75" t="str">
            <v>M3</v>
          </cell>
          <cell r="D75">
            <v>193.93</v>
          </cell>
        </row>
        <row r="76">
          <cell r="A76">
            <v>42673</v>
          </cell>
          <cell r="B76" t="str">
            <v>Base de brita 1, inclusive fornecimento, exclusive transporte da brita</v>
          </cell>
          <cell r="C76" t="str">
            <v>M3</v>
          </cell>
          <cell r="D76">
            <v>216.14</v>
          </cell>
        </row>
        <row r="77">
          <cell r="A77">
            <v>40803</v>
          </cell>
          <cell r="B77" t="str">
            <v>Base de escória de aciaria, inclusive fornecimento e transporte da escória</v>
          </cell>
          <cell r="C77" t="str">
            <v>M3</v>
          </cell>
          <cell r="D77">
            <v>101.36</v>
          </cell>
          <cell r="E77" t="str">
            <v>A incluir</v>
          </cell>
        </row>
        <row r="78">
          <cell r="A78">
            <v>41406</v>
          </cell>
          <cell r="B78" t="str">
            <v>Base de escória/argila na proporção 80:20, inclusive aquisição e transporte da escória,
exclusive argila</v>
          </cell>
          <cell r="C78" t="str">
            <v>M3</v>
          </cell>
          <cell r="D78">
            <v>90.82</v>
          </cell>
          <cell r="E78" t="str">
            <v>A incluir</v>
          </cell>
        </row>
        <row r="79">
          <cell r="A79">
            <v>41100</v>
          </cell>
          <cell r="B79" t="str">
            <v>Base de escória/solo na proporção 75:25, inclusive fornecimento da escória, exceto
fornecimento do solo e transporte do solo e escória</v>
          </cell>
          <cell r="C79" t="str">
            <v>M3</v>
          </cell>
          <cell r="D79">
            <v>87.89</v>
          </cell>
        </row>
        <row r="80">
          <cell r="A80">
            <v>40979</v>
          </cell>
          <cell r="B80" t="str">
            <v>Base de solo brita, 20% em peso, inclusive fornecim. da brita, exclusive transporte da brita e
do solo (100% P.IM)</v>
          </cell>
          <cell r="C80" t="str">
            <v>M3</v>
          </cell>
          <cell r="D80">
            <v>84.36</v>
          </cell>
        </row>
        <row r="81">
          <cell r="A81">
            <v>40815</v>
          </cell>
          <cell r="B81" t="str">
            <v>Base de solo brita, 40% em peso, inclusive fornecimento, exclusive transporte da brita</v>
          </cell>
          <cell r="C81" t="str">
            <v>M3</v>
          </cell>
          <cell r="D81">
            <v>107.42</v>
          </cell>
        </row>
        <row r="82">
          <cell r="A82">
            <v>40809</v>
          </cell>
          <cell r="B82" t="str">
            <v>Base de solo brita, 50% em peso, inclusive fornecimento, exclusive transporte da brita</v>
          </cell>
          <cell r="C82" t="str">
            <v>M3</v>
          </cell>
          <cell r="D82">
            <v>124.45</v>
          </cell>
        </row>
        <row r="83">
          <cell r="A83">
            <v>40810</v>
          </cell>
          <cell r="B83" t="str">
            <v>Base de solo brita, 70% em peso, inclusive fornecimento, exclusive transporte da brita</v>
          </cell>
          <cell r="C83" t="str">
            <v>M3</v>
          </cell>
          <cell r="D83">
            <v>158.66999999999999</v>
          </cell>
        </row>
        <row r="84">
          <cell r="A84">
            <v>41097</v>
          </cell>
          <cell r="B84" t="str">
            <v>Base de solo brita, 80% em peso, inclusive fornecimento e transporte da brita</v>
          </cell>
          <cell r="C84" t="str">
            <v>M3</v>
          </cell>
          <cell r="D84">
            <v>179.36</v>
          </cell>
          <cell r="E84" t="str">
            <v>A incluir</v>
          </cell>
        </row>
        <row r="85">
          <cell r="A85">
            <v>41364</v>
          </cell>
          <cell r="B85" t="str">
            <v>Base estabilizada granulométricamente. com mistura de escória de aciaria 80% e argila exceto
fornecimento da argila e transporte da argila e escória</v>
          </cell>
          <cell r="C85" t="str">
            <v>M3</v>
          </cell>
          <cell r="D85">
            <v>90.82</v>
          </cell>
        </row>
        <row r="86">
          <cell r="A86">
            <v>40777</v>
          </cell>
          <cell r="B86" t="str">
            <v>Base solo brita, 20% em peso, inclusive fornecimento e transporte da brita</v>
          </cell>
          <cell r="C86" t="str">
            <v>M3</v>
          </cell>
          <cell r="D86">
            <v>74.3</v>
          </cell>
          <cell r="E86" t="str">
            <v>A incluir</v>
          </cell>
        </row>
        <row r="87">
          <cell r="A87">
            <v>40779</v>
          </cell>
          <cell r="B87">
            <v>7</v>
          </cell>
          <cell r="C87" t="str">
            <v>M3</v>
          </cell>
          <cell r="D87">
            <v>86.61</v>
          </cell>
          <cell r="E87" t="str">
            <v>A incluir</v>
          </cell>
        </row>
        <row r="88">
          <cell r="A88">
            <v>40781</v>
          </cell>
          <cell r="B88" t="str">
            <v>Base solo brita, 50% em peso, inclusive fornecimento e transporte da brita</v>
          </cell>
          <cell r="C88" t="str">
            <v>M3</v>
          </cell>
          <cell r="D88">
            <v>124.45</v>
          </cell>
          <cell r="E88" t="str">
            <v>A incluir</v>
          </cell>
        </row>
        <row r="89">
          <cell r="A89">
            <v>40783</v>
          </cell>
          <cell r="B89" t="str">
            <v>Base solo brita, 70% em peso, inclusive fornecimento e transporte da brita</v>
          </cell>
          <cell r="C89" t="str">
            <v>M3</v>
          </cell>
          <cell r="D89">
            <v>158.66999999999999</v>
          </cell>
          <cell r="E89" t="str">
            <v>A incluir</v>
          </cell>
        </row>
        <row r="90">
          <cell r="A90">
            <v>41366</v>
          </cell>
          <cell r="B90" t="str">
            <v>Base solo brita, 80% em peso, inclusive fornecimento, exclusive transporte da brita</v>
          </cell>
          <cell r="C90" t="str">
            <v>M3</v>
          </cell>
          <cell r="D90">
            <v>179.36</v>
          </cell>
        </row>
        <row r="91">
          <cell r="A91">
            <v>40834</v>
          </cell>
          <cell r="B91" t="str">
            <v>Capa selante (emulsão e areia) exclusive fornecimento e transporte comercial da emulsão,
inclusive transporte da areia</v>
          </cell>
          <cell r="C91" t="str">
            <v>M2</v>
          </cell>
          <cell r="D91">
            <v>3.16</v>
          </cell>
          <cell r="E91" t="str">
            <v>A incluir</v>
          </cell>
        </row>
        <row r="92">
          <cell r="A92">
            <v>40835</v>
          </cell>
          <cell r="B92" t="str">
            <v>Capa selante (emulsão e areia) inclusive fornecimento e transporte comercial da emulsão</v>
          </cell>
          <cell r="C92" t="str">
            <v>M2</v>
          </cell>
          <cell r="D92">
            <v>5.4</v>
          </cell>
          <cell r="E92" t="str">
            <v>A incluir</v>
          </cell>
        </row>
        <row r="93">
          <cell r="A93">
            <v>40841</v>
          </cell>
          <cell r="B93" t="str">
            <v>CBUQ (camada pronta - binder) exclusive fornecimento e transportes do CAP e massa,
inclusive fornecimento e transporte da brita e pó de pedra</v>
          </cell>
          <cell r="C93" t="str">
            <v>t</v>
          </cell>
          <cell r="D93">
            <v>187.85</v>
          </cell>
          <cell r="E93" t="str">
            <v>A incluir</v>
          </cell>
        </row>
        <row r="94">
          <cell r="A94">
            <v>40842</v>
          </cell>
          <cell r="B94" t="str">
            <v>CBUQ (camada pronta - binder) inclusive fornecimento e transporte comercial do CAP,
exclusive transporte da massa</v>
          </cell>
          <cell r="C94" t="str">
            <v>t</v>
          </cell>
          <cell r="D94">
            <v>522.96</v>
          </cell>
          <cell r="E94" t="str">
            <v>A incluir</v>
          </cell>
        </row>
        <row r="95">
          <cell r="A95">
            <v>40843</v>
          </cell>
          <cell r="B95" t="str">
            <v>CBUQ (camada pronta - capa) exclusive fornecimento e transportes do CAP e massa</v>
          </cell>
          <cell r="C95" t="str">
            <v>t</v>
          </cell>
          <cell r="D95">
            <v>191.15</v>
          </cell>
          <cell r="E95" t="str">
            <v>A incluir</v>
          </cell>
        </row>
        <row r="96">
          <cell r="A96">
            <v>40844</v>
          </cell>
          <cell r="B96" t="str">
            <v>CBUQ (camada pronta - capa) inclusive fornecimento e transporte comercial do CAP,
exclusive transporte da massa</v>
          </cell>
          <cell r="C96" t="str">
            <v>t</v>
          </cell>
          <cell r="D96">
            <v>528.5</v>
          </cell>
          <cell r="E96" t="str">
            <v>A incluir</v>
          </cell>
        </row>
        <row r="97">
          <cell r="A97">
            <v>41112</v>
          </cell>
          <cell r="B97" t="str">
            <v>CBUQ (camada pronta Faixa "B" para revestimento) exclusive fornecimento do CAP e transp.
de todos os materiais</v>
          </cell>
          <cell r="C97" t="str">
            <v>t</v>
          </cell>
          <cell r="D97">
            <v>179.04</v>
          </cell>
          <cell r="E97" t="str">
            <v>A incluir</v>
          </cell>
        </row>
        <row r="98">
          <cell r="A98">
            <v>43342</v>
          </cell>
          <cell r="B98" t="str">
            <v>CBUQ (camada pronta-faixa "C") , exclusive fornecimento do CAP e transporte de todos os
materiais (traço padrão areia e brita)</v>
          </cell>
          <cell r="C98" t="str">
            <v>t</v>
          </cell>
          <cell r="D98">
            <v>189.01</v>
          </cell>
          <cell r="E98" t="str">
            <v>A incluir</v>
          </cell>
        </row>
        <row r="99">
          <cell r="A99">
            <v>40878</v>
          </cell>
          <cell r="B99" t="str">
            <v>CBUQ (camada pronta-faixa"C") exclusive fornecimento do CAP e transporte de todos os
materiais</v>
          </cell>
          <cell r="C99" t="str">
            <v>t</v>
          </cell>
          <cell r="D99">
            <v>191.51</v>
          </cell>
          <cell r="E99" t="str">
            <v>A incluir</v>
          </cell>
        </row>
        <row r="100">
          <cell r="A100">
            <v>40845</v>
          </cell>
          <cell r="B100" t="str">
            <v>CBUQ (massa asfáltica) exclusive fornecimento e transporte comercial do CAP, (Usinagem)</v>
          </cell>
          <cell r="C100" t="str">
            <v>t</v>
          </cell>
          <cell r="D100">
            <v>149.63</v>
          </cell>
          <cell r="E100" t="str">
            <v>A incluir</v>
          </cell>
        </row>
        <row r="101">
          <cell r="A101">
            <v>40846</v>
          </cell>
          <cell r="B101" t="str">
            <v>CBUQ (massa asfáltica) inclusive fornecimento e transporte comercial do CAP (Usinagem)</v>
          </cell>
          <cell r="C101" t="str">
            <v>t</v>
          </cell>
          <cell r="D101">
            <v>486.97</v>
          </cell>
          <cell r="E101" t="str">
            <v>A incluir</v>
          </cell>
        </row>
        <row r="102">
          <cell r="A102">
            <v>40879</v>
          </cell>
          <cell r="B102" t="str">
            <v>CBUQ (massa asfáltica-faixa"C") exclusive fornecimento CAP e transporte de todos os
materiais</v>
          </cell>
          <cell r="C102" t="str">
            <v>t</v>
          </cell>
          <cell r="D102">
            <v>149.99</v>
          </cell>
        </row>
        <row r="103">
          <cell r="A103">
            <v>40877</v>
          </cell>
          <cell r="B103" t="str">
            <v>CBUQ (massa fina - faixa"D") exclusive fornecimento do CAP e transp.de todos os materiais</v>
          </cell>
          <cell r="C103" t="str">
            <v>t</v>
          </cell>
          <cell r="D103">
            <v>201.2</v>
          </cell>
          <cell r="E103" t="str">
            <v>A incluir</v>
          </cell>
        </row>
        <row r="104">
          <cell r="A104">
            <v>43341</v>
          </cell>
          <cell r="B104" t="str">
            <v>CBUQ (massa fina-faixa"D"), exclusive fornecimento do CAP e transporte de todos os
materiais (traço padrão areia e brita)</v>
          </cell>
          <cell r="C104" t="str">
            <v>t</v>
          </cell>
          <cell r="D104">
            <v>202.13</v>
          </cell>
          <cell r="E104" t="str">
            <v>A incluir</v>
          </cell>
        </row>
        <row r="105">
          <cell r="A105">
            <v>40867</v>
          </cell>
          <cell r="B105" t="str">
            <v>Demolição e remoção de pavimento asfáltico</v>
          </cell>
          <cell r="C105" t="str">
            <v>M2</v>
          </cell>
          <cell r="D105">
            <v>4.74</v>
          </cell>
        </row>
        <row r="106">
          <cell r="A106">
            <v>40763</v>
          </cell>
          <cell r="B106" t="str">
            <v>Escarificação de base H = 0,10m e capa asfáltica</v>
          </cell>
          <cell r="C106" t="str">
            <v>M2</v>
          </cell>
          <cell r="D106">
            <v>1.39</v>
          </cell>
          <cell r="E106" t="str">
            <v>A incluir</v>
          </cell>
        </row>
        <row r="107">
          <cell r="A107">
            <v>40765</v>
          </cell>
          <cell r="B107" t="str">
            <v>Escarificação e compactação de base (100% P.I.) H=0,20m</v>
          </cell>
          <cell r="C107" t="str">
            <v>M2</v>
          </cell>
          <cell r="D107">
            <v>10.59</v>
          </cell>
        </row>
        <row r="108">
          <cell r="A108">
            <v>40757</v>
          </cell>
          <cell r="B108" t="str">
            <v>Estabilização granulométrica de solo s/ mistura 100% P.I.</v>
          </cell>
          <cell r="C108" t="str">
            <v>M3</v>
          </cell>
          <cell r="D108">
            <v>32.47</v>
          </cell>
        </row>
        <row r="109">
          <cell r="A109">
            <v>40758</v>
          </cell>
          <cell r="B109" t="str">
            <v>Estabilização granulométrica de solo s/ mistura 100% P.M.</v>
          </cell>
          <cell r="C109" t="str">
            <v>M3</v>
          </cell>
          <cell r="D109">
            <v>34.96</v>
          </cell>
          <cell r="E109" t="str">
            <v>A incluir</v>
          </cell>
        </row>
        <row r="110">
          <cell r="A110">
            <v>40761</v>
          </cell>
          <cell r="B110" t="str">
            <v>Estabilização granulométrica de solos c/ mistura de areia na pista 100%  P.M. (80%, 20%)
exclusive transporte</v>
          </cell>
          <cell r="C110" t="str">
            <v>M3</v>
          </cell>
          <cell r="D110">
            <v>67.010000000000005</v>
          </cell>
          <cell r="E110" t="str">
            <v>A incluir</v>
          </cell>
        </row>
        <row r="111">
          <cell r="A111">
            <v>40759</v>
          </cell>
          <cell r="B111" t="str">
            <v>Estabilização granulométrica de solos c/ mistura na pista 100 % P.I.</v>
          </cell>
          <cell r="C111" t="str">
            <v>M3</v>
          </cell>
          <cell r="D111">
            <v>35.67</v>
          </cell>
          <cell r="E111" t="str">
            <v>A incluir</v>
          </cell>
        </row>
        <row r="112">
          <cell r="A112">
            <v>40760</v>
          </cell>
          <cell r="B112" t="str">
            <v>Estabilização granulométrica de solos c/ mistura na pista 100%  P.M.</v>
          </cell>
          <cell r="C112" t="str">
            <v>M3</v>
          </cell>
          <cell r="D112">
            <v>36.71</v>
          </cell>
          <cell r="E112" t="str">
            <v>A incluir</v>
          </cell>
        </row>
        <row r="113">
          <cell r="A113">
            <v>110236</v>
          </cell>
          <cell r="B113" t="str">
            <v>Estaca raiz perfurada em rocha, diâm. 310mm com injeção de arg. (exclusive fornecimento do
aço)</v>
          </cell>
          <cell r="C113" t="str">
            <v>M</v>
          </cell>
          <cell r="D113">
            <v>1609.56</v>
          </cell>
          <cell r="E113" t="str">
            <v>A incluir</v>
          </cell>
        </row>
        <row r="114">
          <cell r="A114">
            <v>41069</v>
          </cell>
          <cell r="B114" t="str">
            <v>Fresagem de pavimento asfáltico a frio, esp. até 15cm, exclusive transporte de materiais</v>
          </cell>
          <cell r="C114" t="str">
            <v>M2</v>
          </cell>
          <cell r="D114">
            <v>15.85</v>
          </cell>
          <cell r="E114" t="str">
            <v>A incluir</v>
          </cell>
        </row>
        <row r="115">
          <cell r="A115">
            <v>40985</v>
          </cell>
          <cell r="B115" t="str">
            <v>Fresagem de pavimento asfáltico a frio, esp=5cm, exclusive transporte de materiais</v>
          </cell>
          <cell r="C115" t="str">
            <v>M2</v>
          </cell>
          <cell r="D115">
            <v>13.75</v>
          </cell>
          <cell r="E115" t="str">
            <v>A incluir</v>
          </cell>
        </row>
        <row r="116">
          <cell r="A116">
            <v>40868</v>
          </cell>
          <cell r="B116" t="str">
            <v>Fresagem de pavimento asfáltico a frio, esp.=5cm inclusive transporte do material</v>
          </cell>
          <cell r="C116" t="str">
            <v>M2</v>
          </cell>
          <cell r="D116">
            <v>22.27</v>
          </cell>
          <cell r="E116" t="str">
            <v>A incluir</v>
          </cell>
        </row>
        <row r="117">
          <cell r="A117">
            <v>40816</v>
          </cell>
          <cell r="B117" t="str">
            <v>Imprimação exclusive fornecimento e transporte comercial do material betuminoso</v>
          </cell>
          <cell r="C117" t="str">
            <v>M2</v>
          </cell>
          <cell r="D117">
            <v>1.33</v>
          </cell>
          <cell r="E117" t="str">
            <v>A incluir</v>
          </cell>
        </row>
        <row r="118">
          <cell r="A118">
            <v>40817</v>
          </cell>
          <cell r="B118" t="str">
            <v>Imprimação inclusive fornecimento e transporte comercial do material betuminoso</v>
          </cell>
          <cell r="C118" t="str">
            <v>M2</v>
          </cell>
          <cell r="D118">
            <v>9.1</v>
          </cell>
          <cell r="E118" t="str">
            <v>A incluir</v>
          </cell>
        </row>
        <row r="119">
          <cell r="A119">
            <v>40850</v>
          </cell>
          <cell r="B119" t="str">
            <v>Lama asfáltica (faixa I - ISSA) exclusive fornecimento e transporte comercial da emulsão</v>
          </cell>
          <cell r="C119" t="str">
            <v>M2</v>
          </cell>
          <cell r="D119">
            <v>2.71</v>
          </cell>
          <cell r="E119" t="str">
            <v>A incluir</v>
          </cell>
        </row>
        <row r="120">
          <cell r="A120">
            <v>40851</v>
          </cell>
          <cell r="B120" t="str">
            <v>Lama asfáltica (faixa I - ISSA) inclusive fornecimento e transporte comercial da emulsão</v>
          </cell>
          <cell r="C120" t="str">
            <v>M2</v>
          </cell>
          <cell r="D120">
            <v>6.81</v>
          </cell>
          <cell r="E120" t="str">
            <v>A incluir</v>
          </cell>
        </row>
        <row r="121">
          <cell r="A121">
            <v>40852</v>
          </cell>
          <cell r="B121" t="str">
            <v>Lama asfáltica (faixa II - ISSA) exclusive fornecimento e transporte comercial da emulsão</v>
          </cell>
          <cell r="C121" t="str">
            <v>M2</v>
          </cell>
          <cell r="D121">
            <v>2.91</v>
          </cell>
          <cell r="E121" t="str">
            <v>A incluir</v>
          </cell>
        </row>
        <row r="122">
          <cell r="A122">
            <v>40853</v>
          </cell>
          <cell r="B122" t="str">
            <v>Lama asfáltica (faixa II - ISSA) inclusive fornecimento e transporte comercial da emulsão</v>
          </cell>
          <cell r="C122" t="str">
            <v>M2</v>
          </cell>
          <cell r="D122">
            <v>9.3699999999999992</v>
          </cell>
          <cell r="E122" t="str">
            <v>A incluir</v>
          </cell>
        </row>
        <row r="123">
          <cell r="A123">
            <v>40854</v>
          </cell>
          <cell r="B123" t="str">
            <v>Lama asfáltica (faixa III - ISSA) exclusive fornecimento e transporte comercial da emulsão</v>
          </cell>
          <cell r="C123" t="str">
            <v>M2</v>
          </cell>
          <cell r="D123">
            <v>3.04</v>
          </cell>
          <cell r="E123" t="str">
            <v>A incluir</v>
          </cell>
        </row>
        <row r="124">
          <cell r="A124">
            <v>40855</v>
          </cell>
          <cell r="B124" t="str">
            <v>Lama asfáltica (faixa III - ISSA) inclusive fornecimento e transporte comercial da emulsão</v>
          </cell>
          <cell r="C124" t="str">
            <v>M2</v>
          </cell>
          <cell r="D124">
            <v>12.45</v>
          </cell>
          <cell r="E124" t="str">
            <v>A incluir</v>
          </cell>
        </row>
        <row r="125">
          <cell r="A125">
            <v>40856</v>
          </cell>
          <cell r="B125" t="str">
            <v>Lama asfáltica (faixa IV - ISSA) exclusive fornecimento e transporte comercial da emulsão</v>
          </cell>
          <cell r="C125" t="str">
            <v>M2</v>
          </cell>
          <cell r="D125">
            <v>3.51</v>
          </cell>
          <cell r="E125" t="str">
            <v>A incluir</v>
          </cell>
        </row>
        <row r="126">
          <cell r="A126">
            <v>40857</v>
          </cell>
          <cell r="B126" t="str">
            <v>Lama asfáltica (faixa IV - ISSA) inclusive fornecimento e transporte comercial da emulsão</v>
          </cell>
          <cell r="C126" t="str">
            <v>M2</v>
          </cell>
          <cell r="D126">
            <v>16.45</v>
          </cell>
          <cell r="E126" t="str">
            <v>A incluir</v>
          </cell>
        </row>
        <row r="127">
          <cell r="A127">
            <v>42229</v>
          </cell>
          <cell r="B127" t="str">
            <v>Lavagem de brita para tratamento</v>
          </cell>
          <cell r="C127" t="str">
            <v>M3</v>
          </cell>
          <cell r="D127">
            <v>34.4</v>
          </cell>
          <cell r="E127" t="str">
            <v>A incluir</v>
          </cell>
        </row>
        <row r="128">
          <cell r="A128">
            <v>40894</v>
          </cell>
          <cell r="B128" t="str">
            <v>Meio fio (assentamento), inclusive caiação</v>
          </cell>
          <cell r="C128" t="str">
            <v>M</v>
          </cell>
          <cell r="D128">
            <v>44.13</v>
          </cell>
          <cell r="E128" t="str">
            <v>A incluir</v>
          </cell>
        </row>
        <row r="129">
          <cell r="A129">
            <v>40895</v>
          </cell>
          <cell r="B129" t="str">
            <v>Meio fio (remoção e reassentamento),  inclusive caiação</v>
          </cell>
          <cell r="C129" t="str">
            <v>M</v>
          </cell>
          <cell r="D129">
            <v>78.77</v>
          </cell>
          <cell r="E129" t="str">
            <v>A incluir</v>
          </cell>
        </row>
        <row r="130">
          <cell r="A130">
            <v>40869</v>
          </cell>
          <cell r="B130" t="str">
            <v>Micro revestimento asfáltico à frio exclusive fornecimento e transporte comercial do material
betuminoso</v>
          </cell>
          <cell r="C130" t="str">
            <v>M2</v>
          </cell>
          <cell r="D130">
            <v>10.130000000000001</v>
          </cell>
          <cell r="E130" t="str">
            <v>A incluir</v>
          </cell>
        </row>
        <row r="131">
          <cell r="A131">
            <v>40881</v>
          </cell>
          <cell r="B131" t="str">
            <v>Micro revestimento asfáltico à frio exclusive fornecimento emulsão e transp. de todos os
materiais</v>
          </cell>
          <cell r="C131" t="str">
            <v>M2</v>
          </cell>
          <cell r="D131">
            <v>10.130000000000001</v>
          </cell>
          <cell r="E131" t="str">
            <v>A incluir</v>
          </cell>
        </row>
        <row r="132">
          <cell r="A132">
            <v>40870</v>
          </cell>
          <cell r="B132" t="str">
            <v>Micro revestimento asfáltico à frio inclusive fornecimento e transporte comercial do material
betuminoso</v>
          </cell>
          <cell r="C132" t="str">
            <v>M2</v>
          </cell>
          <cell r="D132">
            <v>22.96</v>
          </cell>
          <cell r="E132" t="str">
            <v>A incluir</v>
          </cell>
        </row>
        <row r="133">
          <cell r="A133">
            <v>40860</v>
          </cell>
          <cell r="B133" t="str">
            <v>Obturação de buracos c/ CBUQ exclusive fornecimento e transporte comercial dos materiais
betuminosos</v>
          </cell>
          <cell r="C133" t="str">
            <v>M2</v>
          </cell>
          <cell r="D133">
            <v>74.87</v>
          </cell>
          <cell r="E133" t="str">
            <v>A incluir</v>
          </cell>
        </row>
        <row r="134">
          <cell r="A134">
            <v>40864</v>
          </cell>
          <cell r="B134" t="str">
            <v>Obturação de buracos c/ CBUQ exclusive fornecimento e transporte dos materiais
betuminosos</v>
          </cell>
          <cell r="C134" t="str">
            <v>t</v>
          </cell>
          <cell r="D134">
            <v>767.92</v>
          </cell>
          <cell r="E134" t="str">
            <v>A incluir</v>
          </cell>
        </row>
        <row r="135">
          <cell r="A135">
            <v>40861</v>
          </cell>
          <cell r="B135" t="str">
            <v>Obturação de buracos c/ CBUQ inclusive fornecimento e transporte comercial dos materiais
betuminosos</v>
          </cell>
          <cell r="C135" t="str">
            <v>M2</v>
          </cell>
          <cell r="D135">
            <v>109.58</v>
          </cell>
          <cell r="E135" t="str">
            <v>A incluir</v>
          </cell>
        </row>
        <row r="136">
          <cell r="A136">
            <v>40865</v>
          </cell>
          <cell r="B136">
            <v>7</v>
          </cell>
          <cell r="C136" t="str">
            <v>t</v>
          </cell>
          <cell r="D136">
            <v>1154.01</v>
          </cell>
          <cell r="E136" t="str">
            <v>A incluir</v>
          </cell>
        </row>
        <row r="137">
          <cell r="A137">
            <v>40880</v>
          </cell>
          <cell r="B137" t="str">
            <v>Obturação de buracos c/ CBUQ-faixa "C", exclusive forn.do CAP e transporte de todos os
materiais</v>
          </cell>
          <cell r="C137" t="str">
            <v>M2</v>
          </cell>
          <cell r="D137">
            <v>79.56</v>
          </cell>
          <cell r="E137" t="str">
            <v>A incluir</v>
          </cell>
        </row>
        <row r="138">
          <cell r="A138">
            <v>40858</v>
          </cell>
          <cell r="B138" t="str">
            <v>Obturação de buracos c/ PMF exclusive fornecimento e transporte comercial da emulsão</v>
          </cell>
          <cell r="C138" t="str">
            <v>M2</v>
          </cell>
          <cell r="D138">
            <v>68.569999999999993</v>
          </cell>
          <cell r="E138" t="str">
            <v>A incluir</v>
          </cell>
        </row>
        <row r="139">
          <cell r="A139">
            <v>40862</v>
          </cell>
          <cell r="B139" t="str">
            <v>Obturação de buracos c/ PMF exclusive fornecimento e transporte dos materiais betuminosos</v>
          </cell>
          <cell r="C139" t="str">
            <v>t</v>
          </cell>
          <cell r="D139">
            <v>702.27</v>
          </cell>
          <cell r="E139" t="str">
            <v>A incluir</v>
          </cell>
        </row>
        <row r="140">
          <cell r="A140">
            <v>40859</v>
          </cell>
          <cell r="B140" t="str">
            <v>Obturação de buracos c/ PMF inclusive fornecimento e transporte comercial da emulsão</v>
          </cell>
          <cell r="C140" t="str">
            <v>M2</v>
          </cell>
          <cell r="D140">
            <v>105.77</v>
          </cell>
          <cell r="E140" t="str">
            <v>A incluir</v>
          </cell>
        </row>
        <row r="141">
          <cell r="A141">
            <v>40863</v>
          </cell>
          <cell r="B141" t="str">
            <v>Obturação de buracos c/ PMF inclusive fornecimento e transporte dos materiais betuminosos</v>
          </cell>
          <cell r="C141" t="str">
            <v>t</v>
          </cell>
          <cell r="D141">
            <v>1093.18</v>
          </cell>
          <cell r="E141" t="str">
            <v>A incluir</v>
          </cell>
        </row>
        <row r="142">
          <cell r="A142">
            <v>40883</v>
          </cell>
          <cell r="B142" t="str">
            <v>Pavimentação com blocos de concreto  (35 MPa), esp.= 06 cm, sobre colchão areia esp.= 5
cm, inclusive fornecimento e transporte dos blocos e areia</v>
          </cell>
          <cell r="C142" t="str">
            <v>M2</v>
          </cell>
          <cell r="D142">
            <v>129.27000000000001</v>
          </cell>
          <cell r="E142" t="str">
            <v>A incluir</v>
          </cell>
        </row>
        <row r="143">
          <cell r="A143">
            <v>40885</v>
          </cell>
          <cell r="B143" t="str">
            <v>Pavimentação com blocos de concreto (35 MPa), esp. = 10 cm, sobre colchão areia esp.= 5cm
, inclusive fornecimento e transporte dos blocos e areia</v>
          </cell>
          <cell r="C143" t="str">
            <v>M2</v>
          </cell>
          <cell r="D143">
            <v>164.66</v>
          </cell>
          <cell r="E143" t="str">
            <v>A incluir</v>
          </cell>
        </row>
        <row r="144">
          <cell r="A144">
            <v>40897</v>
          </cell>
          <cell r="B144" t="str">
            <v>Pavimentação com blocos de concreto (35 MPa), esp.= 06cm, sobre colchão areia esp.=5cm,
inclusive fornecim. do bloco e areia, exclus. transp.materiais</v>
          </cell>
          <cell r="C144" t="str">
            <v>M2</v>
          </cell>
          <cell r="D144">
            <v>129.27000000000001</v>
          </cell>
        </row>
        <row r="145">
          <cell r="A145">
            <v>40884</v>
          </cell>
          <cell r="B145" t="str">
            <v>Pavimentação com blocos de concreto (35 MPa), esp.= 08 cm, colchão areia esp.= 5cm,
inclusive fornecimento e transporte dos blocos e areia</v>
          </cell>
          <cell r="C145" t="str">
            <v>M2</v>
          </cell>
          <cell r="D145">
            <v>146.57</v>
          </cell>
          <cell r="E145" t="str">
            <v>A incluir</v>
          </cell>
        </row>
        <row r="146">
          <cell r="A146">
            <v>40898</v>
          </cell>
          <cell r="B146" t="str">
            <v>Pavimentação com blocos de concreto (35 MPa) esp.=08 cm,colchão areia esp.=5cm,
inclusive fornecim. do bloco e areia, exclusive transp. blocos e areia</v>
          </cell>
          <cell r="C146" t="str">
            <v>M2</v>
          </cell>
          <cell r="D146">
            <v>146.57</v>
          </cell>
        </row>
        <row r="147">
          <cell r="A147">
            <v>40896</v>
          </cell>
          <cell r="B147" t="str">
            <v>Pavimentação com blocos de concreto (35MPa), esp.=10 cm, sobre colchão de areia esp.=
5cm, inclusive fornecim. do bloco e areia , exclusive transportes</v>
          </cell>
          <cell r="C147" t="str">
            <v>M2</v>
          </cell>
          <cell r="D147">
            <v>164.66</v>
          </cell>
        </row>
        <row r="148">
          <cell r="A148">
            <v>40886</v>
          </cell>
          <cell r="B148" t="str">
            <v>Pavimentação com paralelepípedo, sobre colchão areia esp.= 5cm, inclus. fornecimento e
transport. da areia, exclus. fornecim. e transp. paralelepípedo</v>
          </cell>
          <cell r="C148" t="str">
            <v>M2</v>
          </cell>
          <cell r="D148">
            <v>57.19</v>
          </cell>
          <cell r="E148" t="str">
            <v>A incluir</v>
          </cell>
        </row>
        <row r="149">
          <cell r="A149">
            <v>40887</v>
          </cell>
          <cell r="B149" t="str">
            <v>Pavimentação com paralelepípedo, sobre colchão areia esp.= 5cm, inclusive fornecimento e
transporte do paralelepípedo e areia</v>
          </cell>
          <cell r="C149" t="str">
            <v>M2</v>
          </cell>
          <cell r="D149">
            <v>346.83</v>
          </cell>
          <cell r="E149" t="str">
            <v>A incluir</v>
          </cell>
        </row>
        <row r="150">
          <cell r="A150">
            <v>40888</v>
          </cell>
          <cell r="B150" t="str">
            <v>Pavimentação com paralelepípedo, sobre colchão pó de pedra esp.= 5cm, inclusive
fornecimento e transporte do paralelepípedo e pó de pedra</v>
          </cell>
          <cell r="C150" t="str">
            <v>M2</v>
          </cell>
          <cell r="D150">
            <v>345.98</v>
          </cell>
          <cell r="E150" t="str">
            <v>A incluir</v>
          </cell>
        </row>
        <row r="151">
          <cell r="A151">
            <v>40889</v>
          </cell>
          <cell r="B151" t="str">
            <v>Pavimentação com pedra portuguesa, inclusive fornecimento e transporte da pedra
portuguesa, cimento e areia</v>
          </cell>
          <cell r="C151" t="str">
            <v>M2</v>
          </cell>
          <cell r="D151">
            <v>190.64</v>
          </cell>
          <cell r="E151" t="str">
            <v>A incluir</v>
          </cell>
        </row>
        <row r="152">
          <cell r="A152">
            <v>40818</v>
          </cell>
          <cell r="B152" t="str">
            <v>Pintura de ligação exclusive fornecimento e transporte comercial do material betuminoso</v>
          </cell>
          <cell r="C152" t="str">
            <v>M2</v>
          </cell>
          <cell r="D152">
            <v>1.1000000000000001</v>
          </cell>
          <cell r="E152" t="str">
            <v>A incluir</v>
          </cell>
        </row>
        <row r="153">
          <cell r="A153">
            <v>40819</v>
          </cell>
          <cell r="B153" t="str">
            <v>Pintura de ligação inclusive fornecimento e transporte comercial do material betuminoso</v>
          </cell>
          <cell r="C153" t="str">
            <v>M2</v>
          </cell>
          <cell r="D153">
            <v>3.2</v>
          </cell>
          <cell r="E153" t="str">
            <v>A incluir</v>
          </cell>
        </row>
        <row r="154">
          <cell r="A154">
            <v>40872</v>
          </cell>
          <cell r="B154" t="str">
            <v>PMF camada pronta exclusive fornecimento  e transporte comercial da emulsão</v>
          </cell>
          <cell r="C154" t="str">
            <v>t</v>
          </cell>
          <cell r="D154">
            <v>126.45</v>
          </cell>
          <cell r="E154" t="str">
            <v>A incluir</v>
          </cell>
        </row>
        <row r="155">
          <cell r="A155">
            <v>40836</v>
          </cell>
          <cell r="B155" t="str">
            <v>PMF (massa asfáltica) exclusive fornecimento e transporte comercial da emulsão</v>
          </cell>
          <cell r="C155" t="str">
            <v>t</v>
          </cell>
          <cell r="D155">
            <v>83.98</v>
          </cell>
          <cell r="E155" t="str">
            <v>A incluir</v>
          </cell>
        </row>
        <row r="156">
          <cell r="A156">
            <v>40837</v>
          </cell>
          <cell r="B156" t="str">
            <v>PMF (massa asfáltica) inclusive fornecimento e transporte comercial da emulsão</v>
          </cell>
          <cell r="C156" t="str">
            <v>t</v>
          </cell>
          <cell r="D156">
            <v>426.14</v>
          </cell>
          <cell r="E156" t="str">
            <v>A incluir</v>
          </cell>
        </row>
        <row r="157">
          <cell r="A157">
            <v>41076</v>
          </cell>
          <cell r="B157" t="str">
            <v>Pó de pedra, fornecimento</v>
          </cell>
          <cell r="C157" t="str">
            <v>M3</v>
          </cell>
          <cell r="D157">
            <v>83.85</v>
          </cell>
          <cell r="E157" t="str">
            <v>A incluir</v>
          </cell>
        </row>
        <row r="158">
          <cell r="A158">
            <v>41556</v>
          </cell>
          <cell r="B158" t="str">
            <v>Pó de pedra inclusive fornecimento, espalhamento e transporte</v>
          </cell>
          <cell r="C158" t="str">
            <v>M3</v>
          </cell>
          <cell r="D158">
            <v>90.94</v>
          </cell>
          <cell r="E158" t="str">
            <v>A incluir</v>
          </cell>
        </row>
        <row r="159">
          <cell r="A159">
            <v>43345</v>
          </cell>
          <cell r="B159" t="str">
            <v>Produção de brita no canteiro, exclusive o desmonte e fragmentação de rocha</v>
          </cell>
          <cell r="C159" t="str">
            <v>M3</v>
          </cell>
          <cell r="D159">
            <v>58.28</v>
          </cell>
          <cell r="E159" t="str">
            <v>A incluir</v>
          </cell>
        </row>
        <row r="160">
          <cell r="A160">
            <v>40720</v>
          </cell>
          <cell r="B160" t="str">
            <v>Produção de brita no canteiro, inclusive o desmonte  e fragmentação de rocha</v>
          </cell>
          <cell r="C160" t="str">
            <v>M3</v>
          </cell>
          <cell r="D160">
            <v>123.08</v>
          </cell>
          <cell r="E160" t="str">
            <v>A incluir</v>
          </cell>
        </row>
        <row r="161">
          <cell r="A161">
            <v>41070</v>
          </cell>
          <cell r="B161" t="str">
            <v>Reciclagem de pavimento (base) c/ adição de 20% de brita1, 10% de brita 0 e 2% de cimento,
inclusive fornecimento e transportes dos materiais</v>
          </cell>
          <cell r="C161" t="str">
            <v>M3</v>
          </cell>
          <cell r="D161">
            <v>159.07</v>
          </cell>
          <cell r="E161" t="str">
            <v>A incluir</v>
          </cell>
        </row>
        <row r="162">
          <cell r="A162">
            <v>40984</v>
          </cell>
          <cell r="B162" t="str">
            <v>Reciclagem de pavimento (Base existente + CBUQ) sem adição de materiais</v>
          </cell>
          <cell r="C162" t="str">
            <v>M3</v>
          </cell>
          <cell r="D162">
            <v>77.97</v>
          </cell>
          <cell r="E162" t="str">
            <v>A incluir</v>
          </cell>
        </row>
        <row r="163">
          <cell r="A163">
            <v>41356</v>
          </cell>
          <cell r="B163" t="str">
            <v>Reciclagem de pavimento (Base existente + T.S.D.) c/ adição de 30% de brita, inclusive
fornecimento e transporte da brita</v>
          </cell>
          <cell r="C163" t="str">
            <v>M3</v>
          </cell>
          <cell r="D163">
            <v>165.22</v>
          </cell>
          <cell r="E163" t="str">
            <v>A incluir</v>
          </cell>
        </row>
        <row r="164">
          <cell r="A164">
            <v>40774</v>
          </cell>
          <cell r="B164" t="str">
            <v>Reciclagem de pavimento (Base existente + T.S.D.) c/ adição de 30% de brita, inclusive
fornecimento, exclusive transporte da brita</v>
          </cell>
          <cell r="C164" t="str">
            <v>M3</v>
          </cell>
          <cell r="D164">
            <v>165.22</v>
          </cell>
          <cell r="E164" t="str">
            <v>A incluir</v>
          </cell>
        </row>
        <row r="165">
          <cell r="A165">
            <v>40768</v>
          </cell>
          <cell r="B165" t="str">
            <v>Reciclagem de pavimento (Base existente + T.S.D.) com adição de 20% de brita, inclusive
fornecimento e transporte da brita.</v>
          </cell>
          <cell r="C165" t="str">
            <v>M3</v>
          </cell>
          <cell r="D165">
            <v>148.18</v>
          </cell>
          <cell r="E165" t="str">
            <v>A incluir</v>
          </cell>
        </row>
        <row r="166">
          <cell r="A166">
            <v>40767</v>
          </cell>
          <cell r="B166" t="str">
            <v>Reciclagem de pavimento (Base existente + T.S.D.) com adição de 3% de cimento, inclusive
fornecimento e tarnsporte do cimento</v>
          </cell>
          <cell r="C166" t="str">
            <v>M3</v>
          </cell>
          <cell r="D166">
            <v>127.71</v>
          </cell>
          <cell r="E166" t="str">
            <v>A incluir</v>
          </cell>
        </row>
        <row r="167">
          <cell r="A167">
            <v>40769</v>
          </cell>
          <cell r="B167" t="str">
            <v>Reciclagem de pavimento (Base existente + T.S.D.) com adição de 40% de brita, inclusive
fornecimento e transporte da brita.</v>
          </cell>
          <cell r="C167" t="str">
            <v>M3</v>
          </cell>
          <cell r="D167">
            <v>182.25</v>
          </cell>
          <cell r="E167" t="str">
            <v>A incluir</v>
          </cell>
        </row>
        <row r="168">
          <cell r="A168">
            <v>40766</v>
          </cell>
          <cell r="B168" t="str">
            <v>Reciclagem de pavimento (Base existente + T.S.D.) sem adição de materiais</v>
          </cell>
          <cell r="C168" t="str">
            <v>M3</v>
          </cell>
          <cell r="D168">
            <v>85.06</v>
          </cell>
          <cell r="E168" t="str">
            <v>A incluir</v>
          </cell>
        </row>
        <row r="169">
          <cell r="A169">
            <v>40771</v>
          </cell>
          <cell r="B169" t="str">
            <v>Reciclagem de pavimento (Base existente+TSD) com adição de Ligante Betuminoso, inclusive
fornecimento e transporte da emulsão</v>
          </cell>
          <cell r="C169" t="str">
            <v>M3</v>
          </cell>
          <cell r="D169">
            <v>366.77</v>
          </cell>
          <cell r="E169" t="str">
            <v>A incluir</v>
          </cell>
        </row>
        <row r="170">
          <cell r="A170">
            <v>40773</v>
          </cell>
          <cell r="B170" t="str">
            <v>Reciclagem de pavimento com adição de 2% de cimento, inclusive fornecimento e transporte
do cimento</v>
          </cell>
          <cell r="C170" t="str">
            <v>M3</v>
          </cell>
          <cell r="D170">
            <v>113.15</v>
          </cell>
          <cell r="E170" t="str">
            <v>A incluir</v>
          </cell>
        </row>
        <row r="171">
          <cell r="A171">
            <v>40775</v>
          </cell>
          <cell r="B171" t="str">
            <v>Reciclagem de pavimento(Base existente + T.S.D.) com adição de 40% de brita, inclusive
fornecimento, exclusive transporte da brita</v>
          </cell>
          <cell r="C171" t="str">
            <v>M3</v>
          </cell>
          <cell r="D171">
            <v>182.25</v>
          </cell>
        </row>
        <row r="172">
          <cell r="A172">
            <v>40762</v>
          </cell>
          <cell r="B172" t="str">
            <v>Recuperação de base de acostamento exclusive transporte do material (solo)</v>
          </cell>
          <cell r="C172" t="str">
            <v>M2</v>
          </cell>
          <cell r="D172">
            <v>10.8</v>
          </cell>
        </row>
        <row r="173">
          <cell r="A173">
            <v>40804</v>
          </cell>
          <cell r="B173" t="str">
            <v>Recuperação de base de acostamentos, inclusive fornecimento e transporte da brita</v>
          </cell>
          <cell r="C173" t="str">
            <v>M2</v>
          </cell>
          <cell r="D173">
            <v>20.100000000000001</v>
          </cell>
          <cell r="E173" t="str">
            <v>A incluir</v>
          </cell>
        </row>
        <row r="174">
          <cell r="A174">
            <v>40811</v>
          </cell>
          <cell r="B174" t="str">
            <v>Reestabilização da base com adição de 50% de brita, inclusive fonecimento, exclusive
transporte da brita</v>
          </cell>
          <cell r="C174" t="str">
            <v>M3</v>
          </cell>
          <cell r="D174">
            <v>118.6</v>
          </cell>
          <cell r="E174" t="str">
            <v>A incluir</v>
          </cell>
        </row>
        <row r="175">
          <cell r="A175">
            <v>42211</v>
          </cell>
          <cell r="B175" t="str">
            <v>Reestabilização de base com adição de 50% de brita, inclusive fornecimento e transporte da
brita</v>
          </cell>
          <cell r="C175" t="str">
            <v>M3</v>
          </cell>
          <cell r="D175">
            <v>118.6</v>
          </cell>
          <cell r="E175" t="str">
            <v>A incluir</v>
          </cell>
        </row>
        <row r="176">
          <cell r="A176">
            <v>40756</v>
          </cell>
          <cell r="B176" t="str">
            <v>Reforço do sub leito 100% P.I.</v>
          </cell>
          <cell r="C176" t="str">
            <v>M3</v>
          </cell>
          <cell r="D176">
            <v>11.98</v>
          </cell>
          <cell r="E176" t="str">
            <v>A incluir</v>
          </cell>
        </row>
        <row r="177">
          <cell r="A177">
            <v>40754</v>
          </cell>
          <cell r="B177" t="str">
            <v>Regularização e compactação do sub-leito (100% P.I.) H = 0,20 m</v>
          </cell>
          <cell r="C177" t="str">
            <v>M2</v>
          </cell>
          <cell r="D177">
            <v>2.14</v>
          </cell>
        </row>
        <row r="178">
          <cell r="A178">
            <v>40866</v>
          </cell>
          <cell r="B178" t="str">
            <v>Remoção de capa asfáltica em TSS, TSD, ou TST exclusive transporte</v>
          </cell>
          <cell r="C178" t="str">
            <v>M2</v>
          </cell>
          <cell r="D178">
            <v>1.38</v>
          </cell>
        </row>
        <row r="179">
          <cell r="A179">
            <v>40893</v>
          </cell>
          <cell r="B179" t="str">
            <v>Remoção de meio fio</v>
          </cell>
          <cell r="C179" t="str">
            <v>M</v>
          </cell>
          <cell r="D179">
            <v>34.61</v>
          </cell>
        </row>
        <row r="180">
          <cell r="A180">
            <v>40891</v>
          </cell>
          <cell r="B180" t="str">
            <v>Remoção de pavimentação poliédrica</v>
          </cell>
          <cell r="C180" t="str">
            <v>M2</v>
          </cell>
          <cell r="D180">
            <v>27.99</v>
          </cell>
        </row>
        <row r="181">
          <cell r="A181">
            <v>40890</v>
          </cell>
          <cell r="B181" t="str">
            <v>Remoção e reassentamento de blocos de concreto, inclusive perdas</v>
          </cell>
          <cell r="C181" t="str">
            <v>M2</v>
          </cell>
          <cell r="D181">
            <v>109.82</v>
          </cell>
          <cell r="E181" t="str">
            <v>A incluir</v>
          </cell>
        </row>
        <row r="182">
          <cell r="A182">
            <v>40892</v>
          </cell>
          <cell r="B182" t="str">
            <v>Remoção e reassentamento de paralelepípedos, inclusive perdas, colchão de areia e
transportes de areia e paralelepípedo</v>
          </cell>
          <cell r="C182" t="str">
            <v>M2</v>
          </cell>
          <cell r="D182">
            <v>128.04</v>
          </cell>
          <cell r="E182" t="str">
            <v>A incluir</v>
          </cell>
        </row>
        <row r="183">
          <cell r="A183">
            <v>40749</v>
          </cell>
          <cell r="B183" t="str">
            <v>Revestimento em estradas vicinais (saibro)</v>
          </cell>
          <cell r="C183" t="str">
            <v>M2</v>
          </cell>
          <cell r="D183">
            <v>0.28999999999999998</v>
          </cell>
        </row>
        <row r="184">
          <cell r="A184">
            <v>40750</v>
          </cell>
          <cell r="B184" t="str">
            <v>Revestimento primário, espalhamento e compactação (espessura até 0,15m)</v>
          </cell>
          <cell r="C184" t="str">
            <v>M2</v>
          </cell>
          <cell r="D184">
            <v>1.4</v>
          </cell>
        </row>
        <row r="185">
          <cell r="A185">
            <v>40792</v>
          </cell>
          <cell r="B185" t="str">
            <v>Sub-base c/ mistura de argila 30%, pó de pedra 30% e brita 40%, inclusive fornecimento e
transporte do pó de pedra e da brita</v>
          </cell>
          <cell r="C185" t="str">
            <v>M3</v>
          </cell>
          <cell r="D185">
            <v>155.59</v>
          </cell>
          <cell r="E185" t="str">
            <v>A incluir</v>
          </cell>
        </row>
        <row r="186">
          <cell r="A186">
            <v>40794</v>
          </cell>
          <cell r="B186" t="str">
            <v>Sub-base c/ mistura de solo 80% e areia 20%, inclusive transporte da areia</v>
          </cell>
          <cell r="C186" t="str">
            <v>M3</v>
          </cell>
          <cell r="D186">
            <v>66.14</v>
          </cell>
          <cell r="E186" t="str">
            <v>A incluir</v>
          </cell>
        </row>
        <row r="187">
          <cell r="A187">
            <v>40796</v>
          </cell>
          <cell r="B187">
            <v>7</v>
          </cell>
          <cell r="C187" t="str">
            <v>M3</v>
          </cell>
          <cell r="D187">
            <v>61.51</v>
          </cell>
          <cell r="E187" t="str">
            <v>A incluir</v>
          </cell>
        </row>
        <row r="188">
          <cell r="A188">
            <v>41098</v>
          </cell>
          <cell r="B188" t="str">
            <v>Sub-base com solo/escória na proporção 70:30, inclusive fornecimento da escória, exceto
fornecimento do solo e transporte do solo e escória</v>
          </cell>
          <cell r="C188" t="str">
            <v>M3</v>
          </cell>
          <cell r="D188">
            <v>61.51</v>
          </cell>
          <cell r="E188" t="str">
            <v>A incluir</v>
          </cell>
        </row>
        <row r="189">
          <cell r="A189">
            <v>40786</v>
          </cell>
          <cell r="B189" t="str">
            <v>Sub-base de brita graduada, inclusive fornecimento e transporte da brita</v>
          </cell>
          <cell r="C189" t="str">
            <v>M3</v>
          </cell>
          <cell r="D189">
            <v>193.93</v>
          </cell>
          <cell r="E189" t="str">
            <v>A incluir</v>
          </cell>
        </row>
        <row r="190">
          <cell r="A190">
            <v>43327</v>
          </cell>
          <cell r="B190" t="str">
            <v>Sub-base de brita graduada, inclusive fornecimento, exclusive transporte da brita</v>
          </cell>
          <cell r="C190" t="str">
            <v>M3</v>
          </cell>
          <cell r="D190">
            <v>193.93</v>
          </cell>
        </row>
        <row r="191">
          <cell r="A191">
            <v>42675</v>
          </cell>
          <cell r="B191" t="str">
            <v>Sub-base de brita 1, inclusive fornecimento, exclusive transporte da brita</v>
          </cell>
          <cell r="C191" t="str">
            <v>M3</v>
          </cell>
          <cell r="D191">
            <v>216.14</v>
          </cell>
        </row>
        <row r="192">
          <cell r="A192">
            <v>40802</v>
          </cell>
          <cell r="B192" t="str">
            <v>Sub-base de escória de aciaria, inclusive fornecimento e transporte da escória</v>
          </cell>
          <cell r="C192" t="str">
            <v>M3</v>
          </cell>
          <cell r="D192">
            <v>101.36</v>
          </cell>
          <cell r="E192" t="str">
            <v>A incluir</v>
          </cell>
        </row>
        <row r="193">
          <cell r="A193">
            <v>41074</v>
          </cell>
          <cell r="B193" t="str">
            <v>Sub-base de solo brita, 50% em peso, inclusive fornecimento, exclusive transporte da brita</v>
          </cell>
          <cell r="C193" t="str">
            <v>M3</v>
          </cell>
          <cell r="D193">
            <v>120.05</v>
          </cell>
        </row>
        <row r="194">
          <cell r="A194">
            <v>40776</v>
          </cell>
          <cell r="B194" t="str">
            <v>Sub-base solo brita, 20% em peso, inclusive fornecimento e transporte da brita.</v>
          </cell>
          <cell r="C194" t="str">
            <v>M3</v>
          </cell>
          <cell r="D194">
            <v>74.3</v>
          </cell>
          <cell r="E194" t="str">
            <v>A incluir</v>
          </cell>
        </row>
        <row r="195">
          <cell r="A195">
            <v>40778</v>
          </cell>
          <cell r="B195" t="str">
            <v>Sub-base solo brita, 30% em peso, inclusive fornecimento e transporte da brita</v>
          </cell>
          <cell r="C195" t="str">
            <v>M3</v>
          </cell>
          <cell r="D195">
            <v>86.61</v>
          </cell>
          <cell r="E195" t="str">
            <v>A incluir</v>
          </cell>
        </row>
        <row r="196">
          <cell r="A196">
            <v>40780</v>
          </cell>
          <cell r="B196" t="str">
            <v>Sub-base solo brita, 50% em peso, inclusive fornecimento e transporte da brita</v>
          </cell>
          <cell r="C196" t="str">
            <v>M3</v>
          </cell>
          <cell r="D196">
            <v>124.45</v>
          </cell>
          <cell r="E196" t="str">
            <v>A incluir</v>
          </cell>
        </row>
        <row r="197">
          <cell r="A197">
            <v>40782</v>
          </cell>
          <cell r="B197" t="str">
            <v>Sub-base solo brita, 70% em peso, inclusive fornecimento e transporte da brita</v>
          </cell>
          <cell r="C197" t="str">
            <v>M3</v>
          </cell>
          <cell r="D197">
            <v>158.66999999999999</v>
          </cell>
          <cell r="E197" t="str">
            <v>A incluir</v>
          </cell>
        </row>
        <row r="198">
          <cell r="A198">
            <v>40830</v>
          </cell>
          <cell r="B198" t="str">
            <v>T.S.B.D. com capa selante exclusive fornecimento e transporte comercial da emulsão,
inclusive lavagem da brita e transporte da areia e brita</v>
          </cell>
          <cell r="C198" t="str">
            <v>M2</v>
          </cell>
          <cell r="D198">
            <v>14.51</v>
          </cell>
          <cell r="E198" t="str">
            <v>A incluir</v>
          </cell>
        </row>
        <row r="199">
          <cell r="A199">
            <v>40873</v>
          </cell>
          <cell r="B199" t="str">
            <v>T.S.B.D. com capa selante, executado c/ Multidistribuidor exclus. forn. e transp. com. da
emulsão, inclus. lavagem brita e transp. comerc.areia, brita</v>
          </cell>
          <cell r="C199" t="str">
            <v>M2</v>
          </cell>
          <cell r="D199">
            <v>11.09</v>
          </cell>
          <cell r="E199" t="str">
            <v>A incluir</v>
          </cell>
        </row>
        <row r="200">
          <cell r="A200">
            <v>40876</v>
          </cell>
          <cell r="B200" t="str">
            <v>T.S.B.D. com capa selante executado c/ Multidistribuidor,inclus.fornec.areia/brita e lavagem
brita, excl.fornec.da emulsão e trnasp.todos os materiais</v>
          </cell>
          <cell r="C200" t="str">
            <v>M2</v>
          </cell>
          <cell r="D200">
            <v>12.12</v>
          </cell>
        </row>
        <row r="201">
          <cell r="A201">
            <v>41363</v>
          </cell>
          <cell r="B201" t="str">
            <v>T.S.B.D. com capa selante, executado com Multidistribuidor inclusive fornecimento, transporte
comercial dos materiais e lavagem da brita</v>
          </cell>
          <cell r="C201" t="str">
            <v>M2</v>
          </cell>
          <cell r="D201">
            <v>18.170000000000002</v>
          </cell>
          <cell r="E201" t="str">
            <v>A incluir</v>
          </cell>
        </row>
        <row r="202">
          <cell r="A202">
            <v>40831</v>
          </cell>
          <cell r="B202" t="str">
            <v>T.S.B.D. com capa selante inclusive fornecimento e transporte comercial dos materiais e
lavagem da brita</v>
          </cell>
          <cell r="C202" t="str">
            <v>M2</v>
          </cell>
          <cell r="D202">
            <v>31.52</v>
          </cell>
          <cell r="E202" t="str">
            <v>A incluir</v>
          </cell>
        </row>
        <row r="203">
          <cell r="A203">
            <v>40827</v>
          </cell>
          <cell r="B203" t="str">
            <v>T.S.B.D. sem capa selante,  inclusive fornecimento e transporte comercial dos materiais e
lavagem de brita</v>
          </cell>
          <cell r="C203" t="str">
            <v>M2</v>
          </cell>
          <cell r="D203">
            <v>18.54</v>
          </cell>
          <cell r="E203" t="str">
            <v>A incluir</v>
          </cell>
        </row>
        <row r="204">
          <cell r="A204">
            <v>40828</v>
          </cell>
          <cell r="B204" t="str">
            <v>T.S.B.D. sem capa selante exclusive fornecimento e transporte comercial da emulsão,
inclusive lavagem e transporte comercial  da brita</v>
          </cell>
          <cell r="C204" t="str">
            <v>M2</v>
          </cell>
          <cell r="D204">
            <v>13.29</v>
          </cell>
          <cell r="E204" t="str">
            <v>A incluir</v>
          </cell>
        </row>
        <row r="205">
          <cell r="A205">
            <v>40874</v>
          </cell>
          <cell r="B205" t="str">
            <v>T.S.B.D. sem capa selante, executado c/ Multidistribuidor exclusive fornec.e transp. comercial
da emulsão, inclusive lavagem e transp. comerc.da brita</v>
          </cell>
          <cell r="C205" t="str">
            <v>M2</v>
          </cell>
          <cell r="D205">
            <v>12.18</v>
          </cell>
          <cell r="E205" t="str">
            <v>A incluir</v>
          </cell>
        </row>
        <row r="206">
          <cell r="A206">
            <v>40875</v>
          </cell>
          <cell r="B206" t="str">
            <v>T.S.B.D. sem capa selante executado com Multidistribuidor excl. forn. da emulsão e transp.
comerciais da emulsão e da brita, inclus. lavagem da brita</v>
          </cell>
          <cell r="C206" t="str">
            <v>M2</v>
          </cell>
          <cell r="D206">
            <v>11.91</v>
          </cell>
        </row>
        <row r="207">
          <cell r="A207">
            <v>40829</v>
          </cell>
          <cell r="B207" t="str">
            <v>T.S.B.D. sem capa selante inclusive fornecimento e transporte comercial dos materiais e
lavagem da brita</v>
          </cell>
          <cell r="C207" t="str">
            <v>M2</v>
          </cell>
          <cell r="D207">
            <v>28.95</v>
          </cell>
          <cell r="E207" t="str">
            <v>A incluir</v>
          </cell>
        </row>
        <row r="208">
          <cell r="A208">
            <v>40824</v>
          </cell>
          <cell r="B208" t="str">
            <v>T.S.B.S. com capa selante exclusive fornecimento e transporte comercial da emulsão,
inclusive lavagem e transporte comercial da brita</v>
          </cell>
          <cell r="C208" t="str">
            <v>M2</v>
          </cell>
          <cell r="D208">
            <v>8.41</v>
          </cell>
          <cell r="E208" t="str">
            <v>A incluir</v>
          </cell>
        </row>
        <row r="209">
          <cell r="A209">
            <v>40825</v>
          </cell>
          <cell r="B209" t="str">
            <v>T.S.B.S. com capa selante inclusive fornecimento e transporte comercial dos materiais e
lavagem da brita</v>
          </cell>
          <cell r="C209" t="str">
            <v>M2</v>
          </cell>
          <cell r="D209">
            <v>13.66</v>
          </cell>
          <cell r="E209" t="str">
            <v>A incluir</v>
          </cell>
        </row>
        <row r="210">
          <cell r="A210">
            <v>40820</v>
          </cell>
          <cell r="B210" t="str">
            <v>T.S.B.S. exclusive fornecimento e transporte comercial do material betuminoso, inclusive
fornecimento, transporte e lavagem da brita</v>
          </cell>
          <cell r="C210" t="str">
            <v>M2</v>
          </cell>
          <cell r="D210">
            <v>7.74</v>
          </cell>
          <cell r="E210" t="str">
            <v>A incluir</v>
          </cell>
        </row>
        <row r="211">
          <cell r="A211">
            <v>40821</v>
          </cell>
          <cell r="B211" t="str">
            <v>T.S.B.S. inclusive fornecimento e transporte comercial dos materiais e lavagem da brita</v>
          </cell>
          <cell r="C211" t="str">
            <v>M2</v>
          </cell>
          <cell r="D211">
            <v>12.99</v>
          </cell>
          <cell r="E211" t="str">
            <v>A incluir</v>
          </cell>
        </row>
        <row r="212">
          <cell r="A212">
            <v>40840</v>
          </cell>
          <cell r="B212" t="str">
            <v>Usinagem de concreto betuminoso usinado a quente (CBUQ), inclusive transporte comercial
do oleo combustível</v>
          </cell>
          <cell r="C212" t="str">
            <v>t</v>
          </cell>
          <cell r="D212">
            <v>78.34</v>
          </cell>
          <cell r="E212" t="str">
            <v>A incluir</v>
          </cell>
        </row>
        <row r="213">
          <cell r="A213">
            <v>43331</v>
          </cell>
          <cell r="B213" t="str">
            <v>Usinagem de mistura de solo brita</v>
          </cell>
          <cell r="C213" t="str">
            <v>M3</v>
          </cell>
          <cell r="D213">
            <v>11.22</v>
          </cell>
          <cell r="E213" t="str">
            <v>A incluir</v>
          </cell>
        </row>
        <row r="214">
          <cell r="A214">
            <v>100394</v>
          </cell>
          <cell r="B214" t="str">
            <v>Aço CA-25, fornecimento, dobragem e colocação nas formas</v>
          </cell>
          <cell r="C214" t="str">
            <v>kg</v>
          </cell>
          <cell r="D214">
            <v>15.1</v>
          </cell>
          <cell r="E214" t="str">
            <v>A incluir</v>
          </cell>
        </row>
        <row r="215">
          <cell r="A215">
            <v>40376</v>
          </cell>
          <cell r="B215" t="str">
            <v>Aço CA-50, fornecimento, dobragem e colocação nas formas (preço médio das bitolas)</v>
          </cell>
          <cell r="C215" t="str">
            <v>kg</v>
          </cell>
          <cell r="D215">
            <v>13.36</v>
          </cell>
          <cell r="E215" t="str">
            <v>A incluir</v>
          </cell>
        </row>
        <row r="216">
          <cell r="A216">
            <v>43351</v>
          </cell>
          <cell r="B216" t="str">
            <v>Aço CA-50 grossa, diâmetro de 12.5 a 25 mm, fornecimento, dobragem e colocação nas
formas</v>
          </cell>
          <cell r="C216" t="str">
            <v>kg</v>
          </cell>
          <cell r="D216">
            <v>13.63</v>
          </cell>
        </row>
        <row r="217">
          <cell r="A217">
            <v>43350</v>
          </cell>
          <cell r="B217" t="str">
            <v>Aço CA-50 média, diâmetro de 6.3 a 10 mm, fornecimento, dobragem e colocação nas formas</v>
          </cell>
          <cell r="C217" t="str">
            <v>kg</v>
          </cell>
          <cell r="D217">
            <v>13.19</v>
          </cell>
          <cell r="E217" t="str">
            <v>A incluir</v>
          </cell>
        </row>
        <row r="218">
          <cell r="A218">
            <v>41261</v>
          </cell>
          <cell r="B218" t="str">
            <v>Aço CA-60 fina, diâmetro de 4.2 a 5.0 mm, fornecimento, dobragem e colocação nas formas</v>
          </cell>
          <cell r="C218" t="str">
            <v>kg</v>
          </cell>
          <cell r="D218">
            <v>14.14</v>
          </cell>
          <cell r="E218" t="str">
            <v>A incluir</v>
          </cell>
        </row>
        <row r="219">
          <cell r="A219">
            <v>41023</v>
          </cell>
          <cell r="B219" t="str">
            <v>Aluguel mensal de escoramento tubular com tubos metálicos com até 10 metros de altura</v>
          </cell>
          <cell r="C219" t="str">
            <v>M</v>
          </cell>
          <cell r="D219">
            <v>213.54</v>
          </cell>
          <cell r="E219" t="str">
            <v>A incluir</v>
          </cell>
        </row>
        <row r="220">
          <cell r="A220">
            <v>41575</v>
          </cell>
          <cell r="B220" t="str">
            <v>Alvenaria de bloco (39 x 19 x 09) cm espessura 09 cm, inclusive transporte da areia, cimento e
bloco</v>
          </cell>
          <cell r="C220" t="str">
            <v>M2</v>
          </cell>
          <cell r="D220">
            <v>86.16</v>
          </cell>
          <cell r="E220" t="str">
            <v>A incluir</v>
          </cell>
        </row>
        <row r="221">
          <cell r="A221">
            <v>40346</v>
          </cell>
          <cell r="B221" t="str">
            <v>Alvenaria de bloco (39 x 19 x 19) cm espessura 19 cm, inclusive fornecimento e transporte do
bloco, areia e cimento</v>
          </cell>
          <cell r="C221" t="str">
            <v>M2</v>
          </cell>
          <cell r="D221">
            <v>136.37</v>
          </cell>
          <cell r="E221" t="str">
            <v>A incluir</v>
          </cell>
        </row>
        <row r="222">
          <cell r="A222">
            <v>40345</v>
          </cell>
          <cell r="B222" t="str">
            <v>Alvenaria de lajota (20 x 20 x 10) cm espessura 10 cm, inclusive transporte de areia, lajota e
cimento</v>
          </cell>
          <cell r="C222" t="str">
            <v>M2</v>
          </cell>
          <cell r="D222">
            <v>82.14</v>
          </cell>
          <cell r="E222" t="str">
            <v>A incluir</v>
          </cell>
        </row>
        <row r="223">
          <cell r="A223">
            <v>40343</v>
          </cell>
          <cell r="B223" t="str">
            <v>Alvenaria de pedra de mão argamassada (argamassa cimento areia 1:4), inclusive transporte
da pedra</v>
          </cell>
          <cell r="C223" t="str">
            <v>M3</v>
          </cell>
          <cell r="D223">
            <v>534.51</v>
          </cell>
          <cell r="E223" t="str">
            <v>A incluir</v>
          </cell>
        </row>
        <row r="224">
          <cell r="A224">
            <v>40344</v>
          </cell>
          <cell r="B224" t="str">
            <v>Alvenaria de pedra de mão (junta seca), inclusive transporte da pedra</v>
          </cell>
          <cell r="C224" t="str">
            <v>M3</v>
          </cell>
          <cell r="D224">
            <v>397.64</v>
          </cell>
          <cell r="E224" t="str">
            <v>A incluir</v>
          </cell>
        </row>
        <row r="225">
          <cell r="A225">
            <v>41027</v>
          </cell>
          <cell r="B225" t="str">
            <v>Andaime de madeira para altura até 7 m, compreendendo montagem e desmontagem</v>
          </cell>
          <cell r="C225" t="str">
            <v>M3</v>
          </cell>
          <cell r="D225">
            <v>36.090000000000003</v>
          </cell>
          <cell r="E225" t="str">
            <v>A incluir</v>
          </cell>
        </row>
        <row r="226">
          <cell r="A226">
            <v>40337</v>
          </cell>
          <cell r="B226" t="str">
            <v>Andaime suspenso em madeira, inclusive montagem e desmontagem</v>
          </cell>
          <cell r="C226" t="str">
            <v>M2</v>
          </cell>
          <cell r="D226">
            <v>137.97999999999999</v>
          </cell>
          <cell r="E226" t="str">
            <v>A incluir</v>
          </cell>
        </row>
        <row r="227">
          <cell r="A227">
            <v>40395</v>
          </cell>
          <cell r="B227" t="str">
            <v>Apicoamento manual de superfície de concreto</v>
          </cell>
          <cell r="C227" t="str">
            <v>M2</v>
          </cell>
          <cell r="D227">
            <v>35.130000000000003</v>
          </cell>
          <cell r="E227" t="str">
            <v>A incluir</v>
          </cell>
        </row>
        <row r="228">
          <cell r="A228">
            <v>40300</v>
          </cell>
          <cell r="B228" t="str">
            <v>Apiloamento manual</v>
          </cell>
          <cell r="C228" t="str">
            <v>M3</v>
          </cell>
          <cell r="D228">
            <v>75.06</v>
          </cell>
          <cell r="E228" t="str">
            <v>A incluir</v>
          </cell>
        </row>
        <row r="229">
          <cell r="A229">
            <v>40348</v>
          </cell>
          <cell r="B229" t="str">
            <v>Argamassa cimento e areia traço 1:4, tudo incluído</v>
          </cell>
          <cell r="C229" t="str">
            <v>M3</v>
          </cell>
          <cell r="D229">
            <v>656.42</v>
          </cell>
          <cell r="E229" t="str">
            <v>A incluir</v>
          </cell>
        </row>
        <row r="230">
          <cell r="A230">
            <v>40347</v>
          </cell>
          <cell r="B230" t="str">
            <v>Argamassa cimento (nata), inclusive transporte de cimento</v>
          </cell>
          <cell r="C230" t="str">
            <v>M3</v>
          </cell>
          <cell r="D230">
            <v>1213.01</v>
          </cell>
          <cell r="E230" t="str">
            <v>A incluir</v>
          </cell>
        </row>
        <row r="231">
          <cell r="A231">
            <v>41415</v>
          </cell>
          <cell r="B231">
            <v>7</v>
          </cell>
          <cell r="C231" t="str">
            <v>M3</v>
          </cell>
          <cell r="D231">
            <v>675.8</v>
          </cell>
          <cell r="E231" t="str">
            <v>A incluir</v>
          </cell>
        </row>
        <row r="232">
          <cell r="A232">
            <v>42257</v>
          </cell>
          <cell r="B232" t="str">
            <v>Aterro com areia, exceto fornecimento da areia</v>
          </cell>
          <cell r="C232" t="str">
            <v>M3</v>
          </cell>
          <cell r="D232">
            <v>11.76</v>
          </cell>
          <cell r="E232" t="str">
            <v>A incluir</v>
          </cell>
        </row>
        <row r="233">
          <cell r="A233">
            <v>40519</v>
          </cell>
          <cell r="B233" t="str">
            <v>Berço de concreto ciclópico para BDTC diâmetro 0,60 m</v>
          </cell>
          <cell r="C233" t="str">
            <v>M</v>
          </cell>
          <cell r="D233">
            <v>376.11</v>
          </cell>
          <cell r="E233" t="str">
            <v>A incluir</v>
          </cell>
        </row>
        <row r="234">
          <cell r="A234">
            <v>40520</v>
          </cell>
          <cell r="B234" t="str">
            <v>Berço de concreto ciclópico para BDTC diâmetro 0,80 m</v>
          </cell>
          <cell r="C234" t="str">
            <v>M</v>
          </cell>
          <cell r="D234">
            <v>590.22</v>
          </cell>
          <cell r="E234" t="str">
            <v>A incluir</v>
          </cell>
        </row>
        <row r="235">
          <cell r="A235">
            <v>40521</v>
          </cell>
          <cell r="B235" t="str">
            <v>Berço de concreto ciclópico para BDTC diâmetro 1,00 m</v>
          </cell>
          <cell r="C235" t="str">
            <v>M</v>
          </cell>
          <cell r="D235">
            <v>851.86</v>
          </cell>
          <cell r="E235" t="str">
            <v>A incluir</v>
          </cell>
        </row>
        <row r="236">
          <cell r="A236">
            <v>40522</v>
          </cell>
          <cell r="B236" t="str">
            <v>Berço de concreto ciclópico para BDTC diâmetro 1,20 m</v>
          </cell>
          <cell r="C236" t="str">
            <v>M</v>
          </cell>
          <cell r="D236">
            <v>1152.57</v>
          </cell>
          <cell r="E236" t="str">
            <v>A incluir</v>
          </cell>
        </row>
        <row r="237">
          <cell r="A237">
            <v>40523</v>
          </cell>
          <cell r="B237" t="str">
            <v>Berço de concreto ciclópico para BDTC diâmetro 1,50 m</v>
          </cell>
          <cell r="C237" t="str">
            <v>M</v>
          </cell>
          <cell r="D237">
            <v>1668.06</v>
          </cell>
          <cell r="E237" t="str">
            <v>A incluir</v>
          </cell>
        </row>
        <row r="238">
          <cell r="A238">
            <v>40513</v>
          </cell>
          <cell r="B238" t="str">
            <v>Berço de concreto ciclópico para BSTC diâmetro 0,40 m</v>
          </cell>
          <cell r="C238" t="str">
            <v>M</v>
          </cell>
          <cell r="D238">
            <v>130.59</v>
          </cell>
          <cell r="E238" t="str">
            <v>A incluir</v>
          </cell>
        </row>
        <row r="239">
          <cell r="A239">
            <v>40514</v>
          </cell>
          <cell r="B239" t="str">
            <v>Berço de concreto ciclópico para BSTC diâmetro 0,60 m</v>
          </cell>
          <cell r="C239" t="str">
            <v>M</v>
          </cell>
          <cell r="D239">
            <v>221.18</v>
          </cell>
          <cell r="E239" t="str">
            <v>A incluir</v>
          </cell>
        </row>
        <row r="240">
          <cell r="A240">
            <v>40515</v>
          </cell>
          <cell r="B240" t="str">
            <v>Berço de concreto ciclópico para BSTC diâmetro 0,80 m</v>
          </cell>
          <cell r="C240" t="str">
            <v>M</v>
          </cell>
          <cell r="D240">
            <v>338.95</v>
          </cell>
          <cell r="E240" t="str">
            <v>A incluir</v>
          </cell>
        </row>
        <row r="241">
          <cell r="A241">
            <v>40516</v>
          </cell>
          <cell r="B241" t="str">
            <v>Berço de concreto ciclópico para BSTC diâmetro 1,00 m</v>
          </cell>
          <cell r="C241" t="str">
            <v>M</v>
          </cell>
          <cell r="D241">
            <v>480.18</v>
          </cell>
          <cell r="E241" t="str">
            <v>A incluir</v>
          </cell>
        </row>
        <row r="242">
          <cell r="A242">
            <v>40517</v>
          </cell>
          <cell r="B242" t="str">
            <v>Berço de concreto ciclópico para BSTC diâmetro 1,20 m</v>
          </cell>
          <cell r="C242" t="str">
            <v>M</v>
          </cell>
          <cell r="D242">
            <v>641.57000000000005</v>
          </cell>
          <cell r="E242" t="str">
            <v>A incluir</v>
          </cell>
        </row>
        <row r="243">
          <cell r="A243">
            <v>40518</v>
          </cell>
          <cell r="B243" t="str">
            <v>Berço de concreto ciclópico para BSTC diâmetro 1,50 m</v>
          </cell>
          <cell r="C243" t="str">
            <v>M</v>
          </cell>
          <cell r="D243">
            <v>914.91</v>
          </cell>
          <cell r="E243" t="str">
            <v>A incluir</v>
          </cell>
        </row>
        <row r="244">
          <cell r="A244">
            <v>40524</v>
          </cell>
          <cell r="B244" t="str">
            <v>Berço de concreto ciclópico para BTTC diâmetro 0,60 m</v>
          </cell>
          <cell r="C244" t="str">
            <v>M</v>
          </cell>
          <cell r="D244">
            <v>528.42999999999995</v>
          </cell>
          <cell r="E244" t="str">
            <v>A incluir</v>
          </cell>
        </row>
        <row r="245">
          <cell r="A245">
            <v>40525</v>
          </cell>
          <cell r="B245" t="str">
            <v>Berço de concreto ciclópico para BTTC diâmetro 0,80 m</v>
          </cell>
          <cell r="C245" t="str">
            <v>M</v>
          </cell>
          <cell r="D245">
            <v>842.79</v>
          </cell>
          <cell r="E245" t="str">
            <v>A incluir</v>
          </cell>
        </row>
        <row r="246">
          <cell r="A246">
            <v>40526</v>
          </cell>
          <cell r="B246" t="str">
            <v>Berço de concreto ciclópico para BTTC diâmetro 1,00 m</v>
          </cell>
          <cell r="C246" t="str">
            <v>M</v>
          </cell>
          <cell r="D246">
            <v>1222.9100000000001</v>
          </cell>
          <cell r="E246" t="str">
            <v>A incluir</v>
          </cell>
        </row>
        <row r="247">
          <cell r="A247">
            <v>40527</v>
          </cell>
          <cell r="B247" t="str">
            <v>Berço de concreto ciclópico para BTTC diâmetro 1,20 m</v>
          </cell>
          <cell r="C247" t="str">
            <v>M</v>
          </cell>
          <cell r="D247">
            <v>1663.57</v>
          </cell>
          <cell r="E247" t="str">
            <v>A incluir</v>
          </cell>
        </row>
        <row r="248">
          <cell r="A248">
            <v>40528</v>
          </cell>
          <cell r="B248" t="str">
            <v>Berço de concreto ciclópico para BTTC diâmetro 1,50 m</v>
          </cell>
          <cell r="C248" t="str">
            <v>M</v>
          </cell>
          <cell r="D248">
            <v>2421.2199999999998</v>
          </cell>
          <cell r="E248" t="str">
            <v>A incluir</v>
          </cell>
        </row>
        <row r="249">
          <cell r="A249">
            <v>41177</v>
          </cell>
          <cell r="B249" t="str">
            <v>Berço em brita para BSTC diâm. = 1,00 m</v>
          </cell>
          <cell r="C249" t="str">
            <v>M</v>
          </cell>
          <cell r="D249">
            <v>70.2</v>
          </cell>
          <cell r="E249" t="str">
            <v>A incluir</v>
          </cell>
        </row>
        <row r="250">
          <cell r="A250">
            <v>100391</v>
          </cell>
          <cell r="B250" t="str">
            <v>Berço em brita para BSTC diâm.=1,20 m</v>
          </cell>
          <cell r="C250" t="str">
            <v>M</v>
          </cell>
          <cell r="D250">
            <v>78.27</v>
          </cell>
          <cell r="E250" t="str">
            <v>A incluir</v>
          </cell>
        </row>
        <row r="251">
          <cell r="A251">
            <v>41172</v>
          </cell>
          <cell r="B251" t="str">
            <v>Berço em concreto ciclópico para BSTC diâm. = 0,30m</v>
          </cell>
          <cell r="C251" t="str">
            <v>M</v>
          </cell>
          <cell r="D251">
            <v>117.61</v>
          </cell>
          <cell r="E251" t="str">
            <v>A incluir</v>
          </cell>
        </row>
        <row r="252">
          <cell r="A252">
            <v>40620</v>
          </cell>
          <cell r="B252" t="str">
            <v>Boca de BDCC 1,50 x 1,50 m projeto DNIT</v>
          </cell>
          <cell r="C252" t="str">
            <v>Ud</v>
          </cell>
          <cell r="D252">
            <v>19745.41</v>
          </cell>
          <cell r="E252" t="str">
            <v>A incluir</v>
          </cell>
        </row>
        <row r="253">
          <cell r="A253">
            <v>40626</v>
          </cell>
          <cell r="B253" t="str">
            <v>Boca de BDCC 2,00 x 1,20 m conforme projeto</v>
          </cell>
          <cell r="C253" t="str">
            <v>Ud</v>
          </cell>
          <cell r="D253">
            <v>19260.7</v>
          </cell>
          <cell r="E253" t="str">
            <v>A incluir</v>
          </cell>
        </row>
        <row r="254">
          <cell r="A254">
            <v>40621</v>
          </cell>
          <cell r="B254" t="str">
            <v>Boca de BDCC 2,00 x 2,00 m projeto DNIT</v>
          </cell>
          <cell r="C254" t="str">
            <v>Ud</v>
          </cell>
          <cell r="D254">
            <v>30294.560000000001</v>
          </cell>
          <cell r="E254" t="str">
            <v>A incluir</v>
          </cell>
        </row>
        <row r="255">
          <cell r="A255">
            <v>40622</v>
          </cell>
          <cell r="B255" t="str">
            <v>Boca de BDCC 2,00 x 3,00 m projeto DNIT</v>
          </cell>
          <cell r="C255" t="str">
            <v>Ud</v>
          </cell>
          <cell r="D255">
            <v>47109.21</v>
          </cell>
          <cell r="E255" t="str">
            <v>A incluir</v>
          </cell>
        </row>
        <row r="256">
          <cell r="A256">
            <v>40627</v>
          </cell>
          <cell r="B256" t="str">
            <v>Boca de BDCC 2,50 x 2,00 m conforme projeto</v>
          </cell>
          <cell r="C256" t="str">
            <v>Ud</v>
          </cell>
          <cell r="D256">
            <v>35561.449999999997</v>
          </cell>
          <cell r="E256" t="str">
            <v>A incluir</v>
          </cell>
        </row>
        <row r="257">
          <cell r="A257">
            <v>40623</v>
          </cell>
          <cell r="B257" t="str">
            <v>Boca de BDCC 2,50 x 2,50 m projeto DNIT</v>
          </cell>
          <cell r="C257" t="str">
            <v>Ud</v>
          </cell>
          <cell r="D257">
            <v>42167.519999999997</v>
          </cell>
          <cell r="E257" t="str">
            <v>A incluir</v>
          </cell>
        </row>
        <row r="258">
          <cell r="A258">
            <v>40624</v>
          </cell>
          <cell r="B258" t="str">
            <v>Boca de BDCC 2,50 x 3,00 m projeto DNIT</v>
          </cell>
          <cell r="C258" t="str">
            <v>Ud</v>
          </cell>
          <cell r="D258">
            <v>53467.5</v>
          </cell>
          <cell r="E258" t="str">
            <v>A incluir</v>
          </cell>
        </row>
        <row r="259">
          <cell r="A259">
            <v>40625</v>
          </cell>
          <cell r="B259" t="str">
            <v>Boca de BDCC 3,00 x 3,00 m projeto DNIT</v>
          </cell>
          <cell r="C259" t="str">
            <v>Ud</v>
          </cell>
          <cell r="D259">
            <v>60081.19</v>
          </cell>
          <cell r="E259" t="str">
            <v>A incluir</v>
          </cell>
        </row>
        <row r="260">
          <cell r="A260">
            <v>40613</v>
          </cell>
          <cell r="B260" t="str">
            <v>Boca de BSCC 1,50 x 1,50 m projeto DNIT</v>
          </cell>
          <cell r="C260" t="str">
            <v>Ud</v>
          </cell>
          <cell r="D260">
            <v>17281.23</v>
          </cell>
          <cell r="E260" t="str">
            <v>A incluir</v>
          </cell>
        </row>
        <row r="261">
          <cell r="A261">
            <v>40614</v>
          </cell>
          <cell r="B261" t="str">
            <v>Boca de BSCC 2,00 x 2,00 m projeto DNIT</v>
          </cell>
          <cell r="C261" t="str">
            <v>Ud</v>
          </cell>
          <cell r="D261">
            <v>26595.51</v>
          </cell>
          <cell r="E261" t="str">
            <v>A incluir</v>
          </cell>
        </row>
        <row r="262">
          <cell r="A262">
            <v>40716</v>
          </cell>
          <cell r="B262" t="str">
            <v>Colchão drenante de brita 1 inclusive fornecimento, espalhamento, compactação e transporte
da brita</v>
          </cell>
          <cell r="C262" t="str">
            <v>M3</v>
          </cell>
          <cell r="D262">
            <v>167.7</v>
          </cell>
          <cell r="E262" t="str">
            <v>A incluir</v>
          </cell>
        </row>
        <row r="263">
          <cell r="A263">
            <v>40717</v>
          </cell>
          <cell r="B263" t="str">
            <v>Colchão drenante de brita 2 inclusive fornecimento, espalhamento, compactação e transporte
da brita</v>
          </cell>
          <cell r="C263" t="str">
            <v>M3</v>
          </cell>
          <cell r="D263">
            <v>167.7</v>
          </cell>
          <cell r="E263" t="str">
            <v>A incluir</v>
          </cell>
        </row>
        <row r="264">
          <cell r="A264">
            <v>40718</v>
          </cell>
          <cell r="B264" t="str">
            <v>Colchão drenante de brita 3 inclusive fornecimento, espalhamento, compactação e transporte
da brita</v>
          </cell>
          <cell r="C264" t="str">
            <v>M3</v>
          </cell>
          <cell r="D264">
            <v>167.7</v>
          </cell>
          <cell r="E264" t="str">
            <v>A incluir</v>
          </cell>
        </row>
        <row r="265">
          <cell r="A265">
            <v>40652</v>
          </cell>
          <cell r="B265" t="str">
            <v>Coleta drenante (1,00x1,00) m c/ geotêxtil não tecido RT 16kn/m,  inclusive transporte da brita</v>
          </cell>
          <cell r="C265" t="str">
            <v>M</v>
          </cell>
          <cell r="D265">
            <v>645.96</v>
          </cell>
          <cell r="E265" t="str">
            <v>A incluir</v>
          </cell>
        </row>
        <row r="266">
          <cell r="A266">
            <v>41090</v>
          </cell>
          <cell r="B266" t="str">
            <v>Concreto armado, dosado para resist. 20 Mpa,  incluindo 60kg aço CA-50A, mão de obra p/
corte, dobragem e montagem, exclusive forma</v>
          </cell>
          <cell r="C266" t="str">
            <v>M3</v>
          </cell>
          <cell r="D266">
            <v>1368.37</v>
          </cell>
          <cell r="E266" t="str">
            <v>A incluir</v>
          </cell>
        </row>
        <row r="267">
          <cell r="A267">
            <v>40350</v>
          </cell>
          <cell r="B267" t="str">
            <v>Concreto ciclópico com 70% concreto 10,0 MPa e 30% de pedra de mão, tudo incluído</v>
          </cell>
          <cell r="C267" t="str">
            <v>M3</v>
          </cell>
          <cell r="D267">
            <v>606.83000000000004</v>
          </cell>
          <cell r="E267" t="str">
            <v>A incluir</v>
          </cell>
        </row>
        <row r="268">
          <cell r="A268">
            <v>40351</v>
          </cell>
          <cell r="B268" t="str">
            <v>Concreto ciclópico com 70% concreto 15,0 MPa e 30% de pedra de mão, tudo incluído</v>
          </cell>
          <cell r="C268" t="str">
            <v>M3</v>
          </cell>
          <cell r="D268">
            <v>650.95000000000005</v>
          </cell>
          <cell r="E268" t="str">
            <v>A incluir</v>
          </cell>
        </row>
        <row r="269">
          <cell r="A269">
            <v>40353</v>
          </cell>
          <cell r="B269" t="str">
            <v>Concreto ciclópico com 70% concreto 20,0 MPa e 30% de pedra de mão, tudo incluído</v>
          </cell>
          <cell r="C269" t="str">
            <v>M3</v>
          </cell>
          <cell r="D269">
            <v>673.17</v>
          </cell>
          <cell r="E269" t="str">
            <v>A incluir</v>
          </cell>
        </row>
        <row r="270">
          <cell r="A270">
            <v>40349</v>
          </cell>
          <cell r="B270" t="str">
            <v>Concreto de regularização, tudo incluído</v>
          </cell>
          <cell r="C270" t="str">
            <v>M3</v>
          </cell>
          <cell r="D270">
            <v>661.92</v>
          </cell>
          <cell r="E270" t="str">
            <v>A incluir</v>
          </cell>
        </row>
        <row r="271">
          <cell r="A271">
            <v>40358</v>
          </cell>
          <cell r="B271" t="str">
            <v>Concreto estrutural fck = 15,0 MPa, tudo incluído</v>
          </cell>
          <cell r="C271" t="str">
            <v>M3</v>
          </cell>
          <cell r="D271">
            <v>846.08</v>
          </cell>
          <cell r="E271" t="str">
            <v>A incluir</v>
          </cell>
        </row>
        <row r="272">
          <cell r="A272">
            <v>40361</v>
          </cell>
          <cell r="B272" t="str">
            <v>Concreto estrutural fck = 20,0 MPa com plastificante, tudo incluído</v>
          </cell>
          <cell r="C272" t="str">
            <v>M3</v>
          </cell>
          <cell r="D272">
            <v>884.51</v>
          </cell>
          <cell r="E272" t="str">
            <v>A incluir</v>
          </cell>
        </row>
        <row r="273">
          <cell r="A273">
            <v>40360</v>
          </cell>
          <cell r="B273" t="str">
            <v>Concreto estrutural fck = 20,0 MPa, tudo incluído</v>
          </cell>
          <cell r="C273" t="str">
            <v>M3</v>
          </cell>
          <cell r="D273">
            <v>877.82</v>
          </cell>
          <cell r="E273" t="str">
            <v>A incluir</v>
          </cell>
        </row>
        <row r="274">
          <cell r="A274">
            <v>40363</v>
          </cell>
          <cell r="B274" t="str">
            <v>Concreto estrutural fck = 25,0 MPa com plastificante, tudo incluído</v>
          </cell>
          <cell r="C274" t="str">
            <v>M3</v>
          </cell>
          <cell r="D274">
            <v>919.04</v>
          </cell>
          <cell r="E274" t="str">
            <v>A incluir</v>
          </cell>
        </row>
        <row r="275">
          <cell r="A275">
            <v>40362</v>
          </cell>
          <cell r="B275" t="str">
            <v>Concreto estrutural fck = 25,0 MPa, inclusive fornecimento e transporte do cimento, areia e
pedra britada</v>
          </cell>
          <cell r="C275" t="str">
            <v>M3</v>
          </cell>
          <cell r="D275">
            <v>911.55</v>
          </cell>
          <cell r="E275" t="str">
            <v>A incluir</v>
          </cell>
        </row>
        <row r="276">
          <cell r="A276">
            <v>40368</v>
          </cell>
          <cell r="B276" t="str">
            <v>Concreto estrutural fck = 30,0 MPa com micro-silica e Sikacrete BR ou equivalente</v>
          </cell>
          <cell r="C276" t="str">
            <v>M3</v>
          </cell>
          <cell r="D276">
            <v>1126.26</v>
          </cell>
          <cell r="E276" t="str">
            <v>A incluir</v>
          </cell>
        </row>
        <row r="277">
          <cell r="A277">
            <v>40365</v>
          </cell>
          <cell r="B277" t="str">
            <v>Concreto estrutural fck = 30,0 MPa com plastificante</v>
          </cell>
          <cell r="C277" t="str">
            <v>M3</v>
          </cell>
          <cell r="D277">
            <v>950.88</v>
          </cell>
          <cell r="E277" t="str">
            <v>A incluir</v>
          </cell>
        </row>
        <row r="278">
          <cell r="A278">
            <v>40364</v>
          </cell>
          <cell r="B278" t="str">
            <v>Concreto estrutural fck = 30,0 MPa, tudo incluído</v>
          </cell>
          <cell r="C278" t="str">
            <v>M3</v>
          </cell>
          <cell r="D278">
            <v>942.64</v>
          </cell>
          <cell r="E278" t="str">
            <v>A incluir</v>
          </cell>
        </row>
        <row r="279">
          <cell r="A279">
            <v>40369</v>
          </cell>
          <cell r="B279" t="str">
            <v>Concreto estrutural fck = 35,0 MPa com micro-silica e Sikacrete BR ou equivalente</v>
          </cell>
          <cell r="C279" t="str">
            <v>M3</v>
          </cell>
          <cell r="D279">
            <v>1175.57</v>
          </cell>
          <cell r="E279" t="str">
            <v>A incluir</v>
          </cell>
        </row>
        <row r="280">
          <cell r="A280">
            <v>40371</v>
          </cell>
          <cell r="B280" t="str">
            <v>Concreto submerso fck = 20,0 MPa, tudo incluído</v>
          </cell>
          <cell r="C280" t="str">
            <v>M3</v>
          </cell>
          <cell r="D280">
            <v>1970.02</v>
          </cell>
          <cell r="E280" t="str">
            <v>A incluir</v>
          </cell>
        </row>
        <row r="281">
          <cell r="A281">
            <v>40467</v>
          </cell>
          <cell r="B281" t="str">
            <v>Corpo BDTC (grota) diâmetro 0,60 m CA-1 MF exclusive escavação e reaterro, inclusive
transporte do tubo</v>
          </cell>
          <cell r="C281" t="str">
            <v>M</v>
          </cell>
          <cell r="D281">
            <v>688.17</v>
          </cell>
          <cell r="E281" t="str">
            <v>A incluir</v>
          </cell>
        </row>
        <row r="282">
          <cell r="A282">
            <v>40468</v>
          </cell>
          <cell r="B282" t="str">
            <v>Corpo BDTC (grota) diâmetro 0,60 m CA-1 PB exclusive escavação e reaterro, inclusive
transporte do tubo</v>
          </cell>
          <cell r="C282" t="str">
            <v>M</v>
          </cell>
          <cell r="D282">
            <v>688.17</v>
          </cell>
          <cell r="E282" t="str">
            <v>A incluir</v>
          </cell>
        </row>
        <row r="283">
          <cell r="A283">
            <v>40469</v>
          </cell>
          <cell r="B283" t="str">
            <v>Corpo BDTC (grota) diâmetro 0,60 m CA-2 MF exclusive escavação e reaterro, inclusive
transporte do tubo</v>
          </cell>
          <cell r="C283" t="str">
            <v>M</v>
          </cell>
          <cell r="D283">
            <v>622.61</v>
          </cell>
          <cell r="E283" t="str">
            <v>A incluir</v>
          </cell>
        </row>
        <row r="284">
          <cell r="A284">
            <v>40470</v>
          </cell>
          <cell r="B284" t="str">
            <v>Corpo BDTC (grota) diâmetro 0,60 m CA-2 PB exclusive escavação e reaterro, inclusive
transporte do tubo</v>
          </cell>
          <cell r="C284" t="str">
            <v>M</v>
          </cell>
          <cell r="D284">
            <v>622.61</v>
          </cell>
          <cell r="E284" t="str">
            <v>A incluir</v>
          </cell>
        </row>
        <row r="285">
          <cell r="A285">
            <v>40471</v>
          </cell>
          <cell r="B285" t="str">
            <v>Corpo BDTC (grota) diâmetro 0,80 m CA-1 MF exclusive escavação e reaterro, inclusive
transporte do tubo</v>
          </cell>
          <cell r="C285" t="str">
            <v>M</v>
          </cell>
          <cell r="D285">
            <v>1313.45</v>
          </cell>
          <cell r="E285" t="str">
            <v>A incluir</v>
          </cell>
        </row>
        <row r="286">
          <cell r="A286">
            <v>40472</v>
          </cell>
          <cell r="B286" t="str">
            <v>Corpo BDTC (grota) diâmetro 0,80 m CA-1 PB exclusive escavação e reaterro, inclusive
transporte do tubo</v>
          </cell>
          <cell r="C286" t="str">
            <v>M</v>
          </cell>
          <cell r="D286">
            <v>1313.45</v>
          </cell>
          <cell r="E286" t="str">
            <v>A incluir</v>
          </cell>
        </row>
        <row r="287">
          <cell r="A287">
            <v>40473</v>
          </cell>
          <cell r="B287" t="str">
            <v>Corpo BDTC (grota) diâmetro 0,80 m CA-2 MF exclusive escavação e reaterro, inclusive
transporte do tubo</v>
          </cell>
          <cell r="C287" t="str">
            <v>M</v>
          </cell>
          <cell r="D287">
            <v>1314.91</v>
          </cell>
          <cell r="E287" t="str">
            <v>A incluir</v>
          </cell>
        </row>
        <row r="288">
          <cell r="A288">
            <v>40474</v>
          </cell>
          <cell r="B288">
            <v>7</v>
          </cell>
          <cell r="C288" t="str">
            <v>M</v>
          </cell>
          <cell r="D288">
            <v>1314.91</v>
          </cell>
          <cell r="E288" t="str">
            <v>A incluir</v>
          </cell>
        </row>
        <row r="289">
          <cell r="A289">
            <v>40475</v>
          </cell>
          <cell r="B289" t="str">
            <v>Corpo BDTC (grota) diâmetro 1,00 m CA-1 MF exclusive escavação e reaterro, inclusive
transporte do tubo</v>
          </cell>
          <cell r="C289" t="str">
            <v>M</v>
          </cell>
          <cell r="D289">
            <v>1544.49</v>
          </cell>
          <cell r="E289" t="str">
            <v>A incluir</v>
          </cell>
        </row>
        <row r="290">
          <cell r="A290">
            <v>40476</v>
          </cell>
          <cell r="B290" t="str">
            <v>Corpo BDTC (grota) diâmetro 1,00 m CA-1 PB exclusive escavação e reaterro, inclusive
transporte do tubo</v>
          </cell>
          <cell r="C290" t="str">
            <v>M</v>
          </cell>
          <cell r="D290">
            <v>1544.49</v>
          </cell>
          <cell r="E290" t="str">
            <v>A incluir</v>
          </cell>
        </row>
        <row r="291">
          <cell r="A291">
            <v>40477</v>
          </cell>
          <cell r="B291" t="str">
            <v>Corpo BDTC (grota) diâmetro 1,00 m CA-2 MF exclusive escavação e reaterro, inclusive
transporte do tubo</v>
          </cell>
          <cell r="C291" t="str">
            <v>M</v>
          </cell>
          <cell r="D291">
            <v>1640.21</v>
          </cell>
          <cell r="E291" t="str">
            <v>A incluir</v>
          </cell>
        </row>
        <row r="292">
          <cell r="A292">
            <v>40478</v>
          </cell>
          <cell r="B292" t="str">
            <v>Corpo BDTC (grota) diâmetro 1,00 m CA-2 PB exclusive escavação e reaterro, inclusive
transporte do tubo</v>
          </cell>
          <cell r="C292" t="str">
            <v>M</v>
          </cell>
          <cell r="D292">
            <v>1640.21</v>
          </cell>
          <cell r="E292" t="str">
            <v>A incluir</v>
          </cell>
        </row>
        <row r="293">
          <cell r="A293">
            <v>40479</v>
          </cell>
          <cell r="B293" t="str">
            <v>Corpo BDTC (grota) diâmetro 1,00 m CA-3 MF exclusive escavação e reaterro, inclusive
transporte do tubo</v>
          </cell>
          <cell r="C293" t="str">
            <v>M</v>
          </cell>
          <cell r="D293">
            <v>1931.52</v>
          </cell>
          <cell r="E293" t="str">
            <v>A incluir</v>
          </cell>
        </row>
        <row r="294">
          <cell r="A294">
            <v>40480</v>
          </cell>
          <cell r="B294" t="str">
            <v>Corpo BDTC (grota) diâmetro 1,20 m CA-1 MF exclusive escavação e reaterro, inclusive
transporte do tubo</v>
          </cell>
          <cell r="C294" t="str">
            <v>M</v>
          </cell>
          <cell r="D294">
            <v>2163.36</v>
          </cell>
          <cell r="E294" t="str">
            <v>A incluir</v>
          </cell>
        </row>
        <row r="295">
          <cell r="A295">
            <v>40481</v>
          </cell>
          <cell r="B295" t="str">
            <v>Corpo BDTC (grota) diâmetro 1,20 m CA-1 PB exclusive escavação e reaterro, inclusive
transporte do tubo</v>
          </cell>
          <cell r="C295" t="str">
            <v>M</v>
          </cell>
          <cell r="D295">
            <v>2163.36</v>
          </cell>
          <cell r="E295" t="str">
            <v>A incluir</v>
          </cell>
        </row>
        <row r="296">
          <cell r="A296">
            <v>40482</v>
          </cell>
          <cell r="B296" t="str">
            <v>Corpo BDTC (grota) diâmetro 1,20 m CA-2 MF exclusive escavação e reaterro, inclusive
transporte do tubo</v>
          </cell>
          <cell r="C296" t="str">
            <v>M</v>
          </cell>
          <cell r="D296">
            <v>2277.8000000000002</v>
          </cell>
          <cell r="E296" t="str">
            <v>A incluir</v>
          </cell>
        </row>
        <row r="297">
          <cell r="A297">
            <v>40483</v>
          </cell>
          <cell r="B297" t="str">
            <v>Corpo BDTC (grota) diâmetro 1,20 m CA-2 PB exclusive escavação e reaterro, inclusive
transporte do tubo</v>
          </cell>
          <cell r="C297" t="str">
            <v>M</v>
          </cell>
          <cell r="D297">
            <v>2277.8000000000002</v>
          </cell>
          <cell r="E297" t="str">
            <v>A incluir</v>
          </cell>
        </row>
        <row r="298">
          <cell r="A298">
            <v>40484</v>
          </cell>
          <cell r="B298" t="str">
            <v>Corpo BDTC (grota) diâmetro 1,20 m CA-3 MF exclusive escavação e reaterro, inclusive
transporte do tubo</v>
          </cell>
          <cell r="C298" t="str">
            <v>M</v>
          </cell>
          <cell r="D298">
            <v>2804.8</v>
          </cell>
          <cell r="E298" t="str">
            <v>A incluir</v>
          </cell>
        </row>
        <row r="299">
          <cell r="A299">
            <v>40485</v>
          </cell>
          <cell r="B299" t="str">
            <v>Corpo BDTC (grota) diâmetro 1,50 m CA-1 MF exclusive escavação e reaterro, inclusive
transporte do tubo</v>
          </cell>
          <cell r="C299" t="str">
            <v>M</v>
          </cell>
          <cell r="D299">
            <v>2984.46</v>
          </cell>
          <cell r="E299" t="str">
            <v>A incluir</v>
          </cell>
        </row>
        <row r="300">
          <cell r="A300">
            <v>40486</v>
          </cell>
          <cell r="B300" t="str">
            <v>Corpo BDTC (grota) diâmetro 1,50 m CA-1 PB exclusive escavação e reaterro, inclusive
transporte do tubo</v>
          </cell>
          <cell r="C300" t="str">
            <v>M</v>
          </cell>
          <cell r="D300">
            <v>2984.46</v>
          </cell>
          <cell r="E300" t="str">
            <v>A incluir</v>
          </cell>
        </row>
        <row r="301">
          <cell r="A301">
            <v>40487</v>
          </cell>
          <cell r="B301" t="str">
            <v>Corpo BDTC (grota) diâmetro 1,50 m CA-2 MF exclusive escavação e reaterro, inclusive
transporte do tubo</v>
          </cell>
          <cell r="C301" t="str">
            <v>M</v>
          </cell>
          <cell r="D301">
            <v>3130.1</v>
          </cell>
          <cell r="E301" t="str">
            <v>A incluir</v>
          </cell>
        </row>
        <row r="302">
          <cell r="A302">
            <v>40488</v>
          </cell>
          <cell r="B302" t="str">
            <v>Corpo BDTC (grota) diâmetro 1,50 m CA-2 PB exclusive escavação e reaterro, inclusive
transporte do tubo</v>
          </cell>
          <cell r="C302" t="str">
            <v>M</v>
          </cell>
          <cell r="D302">
            <v>3130.1</v>
          </cell>
          <cell r="E302" t="str">
            <v>A incluir</v>
          </cell>
        </row>
        <row r="303">
          <cell r="A303">
            <v>40489</v>
          </cell>
          <cell r="B303" t="str">
            <v>Corpo BDTC (grota) diâmetro 1,50 m CA-3 MF exclusive escavação e reaterro, inclusive
transporte do tubo</v>
          </cell>
          <cell r="C303" t="str">
            <v>M</v>
          </cell>
          <cell r="D303">
            <v>4162.17</v>
          </cell>
          <cell r="E303" t="str">
            <v>A incluir</v>
          </cell>
        </row>
        <row r="304">
          <cell r="A304">
            <v>40417</v>
          </cell>
          <cell r="B304" t="str">
            <v>Corpo BSTC diâmetro 0,20 m C.S. MF inclusive escavação, reaterro e transporte do tubo</v>
          </cell>
          <cell r="C304" t="str">
            <v>M</v>
          </cell>
          <cell r="D304">
            <v>142.85</v>
          </cell>
          <cell r="E304" t="str">
            <v>A incluir</v>
          </cell>
        </row>
        <row r="305">
          <cell r="A305">
            <v>40418</v>
          </cell>
          <cell r="B305" t="str">
            <v>Corpo BSTC diâmetro 0,20 m C.S. PB inclusive escavação, reaterro e transporte do tubo</v>
          </cell>
          <cell r="C305" t="str">
            <v>M</v>
          </cell>
          <cell r="D305">
            <v>153.18</v>
          </cell>
          <cell r="E305" t="str">
            <v>A incluir</v>
          </cell>
        </row>
        <row r="306">
          <cell r="A306">
            <v>40419</v>
          </cell>
          <cell r="B306" t="str">
            <v>Corpo BSTC diâmetro 0,30 m C.S. MF inclusive escavação, reaterro e transporte do tubo</v>
          </cell>
          <cell r="C306" t="str">
            <v>M</v>
          </cell>
          <cell r="D306">
            <v>183.95</v>
          </cell>
          <cell r="E306" t="str">
            <v>A incluir</v>
          </cell>
        </row>
        <row r="307">
          <cell r="A307">
            <v>40420</v>
          </cell>
          <cell r="B307" t="str">
            <v>Corpo BSTC diâmetro 0,30 m C.S. PB inclusive escavação, reaterro e transporte do tubo</v>
          </cell>
          <cell r="C307" t="str">
            <v>M</v>
          </cell>
          <cell r="D307">
            <v>196.76</v>
          </cell>
          <cell r="E307" t="str">
            <v>A incluir</v>
          </cell>
        </row>
        <row r="308">
          <cell r="A308">
            <v>40422</v>
          </cell>
          <cell r="B308" t="str">
            <v>Corpo BSTC diâmetro 0,40 m C.S. MF inclusive escavação, reaterro e transporte do tubo</v>
          </cell>
          <cell r="C308" t="str">
            <v>M</v>
          </cell>
          <cell r="D308">
            <v>257.70999999999998</v>
          </cell>
          <cell r="E308" t="str">
            <v>A incluir</v>
          </cell>
        </row>
        <row r="309">
          <cell r="A309">
            <v>40423</v>
          </cell>
          <cell r="B309" t="str">
            <v>Corpo BSTC diâmetro 0,40 m C.S. PB inclusive escavação, reaterro e transporte do tubo</v>
          </cell>
          <cell r="C309" t="str">
            <v>M</v>
          </cell>
          <cell r="D309">
            <v>259.2</v>
          </cell>
          <cell r="E309" t="str">
            <v>A incluir</v>
          </cell>
        </row>
        <row r="310">
          <cell r="A310">
            <v>40426</v>
          </cell>
          <cell r="B310" t="str">
            <v>Corpo BSTC diâmetro 0,60 m C.S. MF inclusive escavação, reaterro e transporte do tubo</v>
          </cell>
          <cell r="C310" t="str">
            <v>M</v>
          </cell>
          <cell r="D310">
            <v>410.21</v>
          </cell>
          <cell r="E310" t="str">
            <v>A incluir</v>
          </cell>
        </row>
        <row r="311">
          <cell r="A311">
            <v>40427</v>
          </cell>
          <cell r="B311" t="str">
            <v>Corpo BSTC diâmetro 0,60 m C.S. PB inclusive escavação, reaterro e transporte do tubo</v>
          </cell>
          <cell r="C311" t="str">
            <v>M</v>
          </cell>
          <cell r="D311">
            <v>422.45</v>
          </cell>
          <cell r="E311" t="str">
            <v>A incluir</v>
          </cell>
        </row>
        <row r="312">
          <cell r="A312">
            <v>40421</v>
          </cell>
          <cell r="B312" t="str">
            <v>Corpo BSTC (greide) diâmetro 0,30 m CA-1 MF inclusive escavação, reaterro e transporte do
tubo</v>
          </cell>
          <cell r="C312" t="str">
            <v>M</v>
          </cell>
          <cell r="D312">
            <v>233.7</v>
          </cell>
          <cell r="E312" t="str">
            <v>A incluir</v>
          </cell>
        </row>
        <row r="313">
          <cell r="A313">
            <v>40424</v>
          </cell>
          <cell r="B313" t="str">
            <v>Corpo BSTC (greide) diâmetro 0,40 m CA-1 MF inclusive escavação, reaterro e transporte do
tubo</v>
          </cell>
          <cell r="C313" t="str">
            <v>M</v>
          </cell>
          <cell r="D313">
            <v>296.81</v>
          </cell>
          <cell r="E313" t="str">
            <v>A incluir</v>
          </cell>
        </row>
        <row r="314">
          <cell r="A314">
            <v>40425</v>
          </cell>
          <cell r="B314" t="str">
            <v>Corpo BSTC (greide) diâmetro 0,40 m CA-2 MF inclusive escavação, reaterro e transporte do
tubo</v>
          </cell>
          <cell r="C314" t="str">
            <v>M</v>
          </cell>
          <cell r="D314">
            <v>304.10000000000002</v>
          </cell>
          <cell r="E314" t="str">
            <v>A incluir</v>
          </cell>
        </row>
        <row r="315">
          <cell r="A315">
            <v>40428</v>
          </cell>
          <cell r="B315" t="str">
            <v>Corpo BSTC (greide) diâmetro 0,60 m CA-1 MF inclusive escavação, reaterro e transporte do
tubo</v>
          </cell>
          <cell r="C315" t="str">
            <v>M</v>
          </cell>
          <cell r="D315">
            <v>509.1</v>
          </cell>
          <cell r="E315" t="str">
            <v>A incluir</v>
          </cell>
        </row>
        <row r="316">
          <cell r="A316">
            <v>40429</v>
          </cell>
          <cell r="B316" t="str">
            <v>Corpo BSTC (greide) diâmetro 0,60 m CA-1 PB inclusive escavação, reaterro e transporte do
tubo</v>
          </cell>
          <cell r="C316" t="str">
            <v>M</v>
          </cell>
          <cell r="D316">
            <v>509.1</v>
          </cell>
          <cell r="E316" t="str">
            <v>A incluir</v>
          </cell>
        </row>
        <row r="317">
          <cell r="A317">
            <v>40430</v>
          </cell>
          <cell r="B317" t="str">
            <v>Corpo BSTC (greide) diâmetro 0,60 m CA-2 MF inclusive escavação, reaterro e transporte do
tubo</v>
          </cell>
          <cell r="C317" t="str">
            <v>M</v>
          </cell>
          <cell r="D317">
            <v>476.32</v>
          </cell>
          <cell r="E317" t="str">
            <v>A incluir</v>
          </cell>
        </row>
        <row r="318">
          <cell r="A318">
            <v>40431</v>
          </cell>
          <cell r="B318" t="str">
            <v>Corpo BSTC (greide) diâmetro 0,60 m CA-2 PB inclusive escavação, reaterro e transporte do
tubo</v>
          </cell>
          <cell r="C318" t="str">
            <v>M</v>
          </cell>
          <cell r="D318">
            <v>476.32</v>
          </cell>
          <cell r="E318" t="str">
            <v>A incluir</v>
          </cell>
        </row>
        <row r="319">
          <cell r="A319">
            <v>40432</v>
          </cell>
          <cell r="B319" t="str">
            <v>Corpo BSTC (greide) diâmetro 0,80 m CA-1 MF inclusive escavação, reaterro e transporte do
tubo</v>
          </cell>
          <cell r="C319" t="str">
            <v>M</v>
          </cell>
          <cell r="D319">
            <v>964.27</v>
          </cell>
          <cell r="E319" t="str">
            <v>A incluir</v>
          </cell>
        </row>
        <row r="320">
          <cell r="A320">
            <v>40433</v>
          </cell>
          <cell r="B320" t="str">
            <v>Corpo BSTC (greide) diâmetro 0,80 m CA-1 PB inclusive escavação, reaterro e transporte do
tubo</v>
          </cell>
          <cell r="C320" t="str">
            <v>M</v>
          </cell>
          <cell r="D320">
            <v>964.27</v>
          </cell>
          <cell r="E320" t="str">
            <v>A incluir</v>
          </cell>
        </row>
        <row r="321">
          <cell r="A321">
            <v>40434</v>
          </cell>
          <cell r="B321" t="str">
            <v>Corpo BSTC (greide) diâmetro 0,80 m CA-2 MF inclusive escavação, reaterro e transporte do
tubo</v>
          </cell>
          <cell r="C321" t="str">
            <v>M</v>
          </cell>
          <cell r="D321">
            <v>965</v>
          </cell>
          <cell r="E321" t="str">
            <v>A incluir</v>
          </cell>
        </row>
        <row r="322">
          <cell r="A322">
            <v>40435</v>
          </cell>
          <cell r="B322" t="str">
            <v>Corpo BSTC (greide) diâmetro 0,80 m CA-2 PB inclusive escavação, reaterro e transporte do
tubo</v>
          </cell>
          <cell r="C322" t="str">
            <v>M</v>
          </cell>
          <cell r="D322">
            <v>965</v>
          </cell>
          <cell r="E322" t="str">
            <v>A incluir</v>
          </cell>
        </row>
        <row r="323">
          <cell r="A323">
            <v>40436</v>
          </cell>
          <cell r="B323" t="str">
            <v>Corpo BSTC (greide) diâmetro 1,00 m CA-1 MF inclusive escavação, reaterro e transporte do
tubo</v>
          </cell>
          <cell r="C323" t="str">
            <v>M</v>
          </cell>
          <cell r="D323">
            <v>1220.1500000000001</v>
          </cell>
          <cell r="E323" t="str">
            <v>A incluir</v>
          </cell>
        </row>
        <row r="324">
          <cell r="A324">
            <v>40437</v>
          </cell>
          <cell r="B324" t="str">
            <v>Corpo BSTC (greide) diâmetro 1,00 m CA-1 PB inclusive escavação, reaterro e transporte do
tubo</v>
          </cell>
          <cell r="C324" t="str">
            <v>M</v>
          </cell>
          <cell r="D324">
            <v>1220.1500000000001</v>
          </cell>
          <cell r="E324" t="str">
            <v>A incluir</v>
          </cell>
        </row>
        <row r="325">
          <cell r="A325">
            <v>40438</v>
          </cell>
          <cell r="B325" t="str">
            <v>Corpo BSTC (greide) diâmetro 1,00 m CA-2 MF inclusive escavação, reaterro e transporte do
tubo</v>
          </cell>
          <cell r="C325" t="str">
            <v>M</v>
          </cell>
          <cell r="D325">
            <v>1268.01</v>
          </cell>
          <cell r="E325" t="str">
            <v>A incluir</v>
          </cell>
        </row>
        <row r="326">
          <cell r="A326">
            <v>40439</v>
          </cell>
          <cell r="B326" t="str">
            <v>Corpo BSTC (greide) diâmetro 1,00 m CA-2 PB inclusive escavação, reaterro e transporte do
tubo</v>
          </cell>
          <cell r="C326" t="str">
            <v>M</v>
          </cell>
          <cell r="D326">
            <v>1268.01</v>
          </cell>
          <cell r="E326" t="str">
            <v>A incluir</v>
          </cell>
        </row>
        <row r="327">
          <cell r="A327">
            <v>40440</v>
          </cell>
          <cell r="B327" t="str">
            <v>Corpo BSTC (greide) diâmetro 1,20 m CA-1 MF inclusive escavação, reaterro e transporte do
tubo</v>
          </cell>
          <cell r="C327" t="str">
            <v>M</v>
          </cell>
          <cell r="D327">
            <v>1666.22</v>
          </cell>
          <cell r="E327" t="str">
            <v>A incluir</v>
          </cell>
        </row>
        <row r="328">
          <cell r="A328">
            <v>40441</v>
          </cell>
          <cell r="B328" t="str">
            <v>Corpo BSTC (greide) diâmetro 1,20 m CA-1 PB inclusive escavação, reaterro e transporte do
tubo</v>
          </cell>
          <cell r="C328" t="str">
            <v>M</v>
          </cell>
          <cell r="D328">
            <v>1666.22</v>
          </cell>
          <cell r="E328" t="str">
            <v>A incluir</v>
          </cell>
        </row>
        <row r="329">
          <cell r="A329">
            <v>40442</v>
          </cell>
          <cell r="B329" t="str">
            <v>Corpo BSTC (greide) diâmetro 1,20 m CA-2 MF inclusive escavação, reaterro e transporte do
tubo</v>
          </cell>
          <cell r="C329" t="str">
            <v>M</v>
          </cell>
          <cell r="D329">
            <v>1723.44</v>
          </cell>
          <cell r="E329" t="str">
            <v>A incluir</v>
          </cell>
        </row>
        <row r="330">
          <cell r="A330">
            <v>40443</v>
          </cell>
          <cell r="B330">
            <v>7</v>
          </cell>
          <cell r="C330" t="str">
            <v>M</v>
          </cell>
          <cell r="D330">
            <v>1723.44</v>
          </cell>
          <cell r="E330" t="str">
            <v>A incluir</v>
          </cell>
        </row>
        <row r="331">
          <cell r="A331">
            <v>40444</v>
          </cell>
          <cell r="B331" t="str">
            <v>Corpo BSTC (grota) diâmetro 0,60 m CA-1 MF exclusive escavação e reaterro, inclusive
transporte do tubo</v>
          </cell>
          <cell r="C331" t="str">
            <v>M</v>
          </cell>
          <cell r="D331">
            <v>346.49</v>
          </cell>
          <cell r="E331" t="str">
            <v>A incluir</v>
          </cell>
        </row>
        <row r="332">
          <cell r="A332">
            <v>40445</v>
          </cell>
          <cell r="B332" t="str">
            <v>Corpo BSTC (grota) diâmetro 0,60 m CA-1 PB exclusive escavação e reaterro, inclusive
transporte do tubo</v>
          </cell>
          <cell r="C332" t="str">
            <v>M</v>
          </cell>
          <cell r="D332">
            <v>346.49</v>
          </cell>
          <cell r="E332" t="str">
            <v>A incluir</v>
          </cell>
        </row>
        <row r="333">
          <cell r="A333">
            <v>40446</v>
          </cell>
          <cell r="B333" t="str">
            <v>Corpo BSTC (grota) diâmetro 0,60 m CA-2 MF exclusive escavação e reaterro, inclusive
transporte do tubo</v>
          </cell>
          <cell r="C333" t="str">
            <v>M</v>
          </cell>
          <cell r="D333">
            <v>313.70999999999998</v>
          </cell>
          <cell r="E333" t="str">
            <v>A incluir</v>
          </cell>
        </row>
        <row r="334">
          <cell r="A334">
            <v>40447</v>
          </cell>
          <cell r="B334" t="str">
            <v>Corpo BSTC (grota) diâmetro 0,60 m CA-2 PB exclusive escavação e reaterro, inclusive
transporte do tubo</v>
          </cell>
          <cell r="C334" t="str">
            <v>M</v>
          </cell>
          <cell r="D334">
            <v>313.70999999999998</v>
          </cell>
          <cell r="E334" t="str">
            <v>A incluir</v>
          </cell>
        </row>
        <row r="335">
          <cell r="A335">
            <v>40448</v>
          </cell>
          <cell r="B335" t="str">
            <v>Corpo BSTC (grota) diâmetro 0,80 m CA-1 MF exclusive escavação e reaterro, inclusive
transporte do tubo</v>
          </cell>
          <cell r="C335" t="str">
            <v>M</v>
          </cell>
          <cell r="D335">
            <v>734.34</v>
          </cell>
          <cell r="E335" t="str">
            <v>A incluir</v>
          </cell>
        </row>
        <row r="336">
          <cell r="A336">
            <v>40449</v>
          </cell>
          <cell r="B336" t="str">
            <v>Corpo BSTC (grota) diâmetro 0,80 m CA-1 PB exclusive escavação e reaterro, inclusive
transporte do tubo</v>
          </cell>
          <cell r="C336" t="str">
            <v>M</v>
          </cell>
          <cell r="D336">
            <v>734.34</v>
          </cell>
          <cell r="E336" t="str">
            <v>A incluir</v>
          </cell>
        </row>
        <row r="337">
          <cell r="A337">
            <v>40450</v>
          </cell>
          <cell r="B337" t="str">
            <v>Corpo BSTC (grota) diâmetro 0,80 m CA-2 MF exclusive escavação e reaterro, inclusive
transporte do tubo</v>
          </cell>
          <cell r="C337" t="str">
            <v>M</v>
          </cell>
          <cell r="D337">
            <v>735.07</v>
          </cell>
          <cell r="E337" t="str">
            <v>A incluir</v>
          </cell>
        </row>
        <row r="338">
          <cell r="A338">
            <v>40451</v>
          </cell>
          <cell r="B338" t="str">
            <v>Corpo BSTC (grota) diâmetro 0,80 m CA-2 PB exclusive escavação e reaterro, inclusive
transporte do tubo</v>
          </cell>
          <cell r="C338" t="str">
            <v>M</v>
          </cell>
          <cell r="D338">
            <v>735.07</v>
          </cell>
          <cell r="E338" t="str">
            <v>A incluir</v>
          </cell>
        </row>
        <row r="339">
          <cell r="A339">
            <v>40452</v>
          </cell>
          <cell r="B339" t="str">
            <v>Corpo BSTC (grota) diâmetro 1,00 m CA-1 MF exclusive escavação e reaterro, inclusive
transporte do tubo</v>
          </cell>
          <cell r="C339" t="str">
            <v>M</v>
          </cell>
          <cell r="D339">
            <v>848.55</v>
          </cell>
          <cell r="E339" t="str">
            <v>A incluir</v>
          </cell>
        </row>
        <row r="340">
          <cell r="A340">
            <v>40453</v>
          </cell>
          <cell r="B340" t="str">
            <v>Corpo BSTC (grota) diâmetro 1,00 m CA-1 PB exclusive escavação e reaterro, inclusive
transporte do tubo</v>
          </cell>
          <cell r="C340" t="str">
            <v>M</v>
          </cell>
          <cell r="D340">
            <v>848.55</v>
          </cell>
          <cell r="E340" t="str">
            <v>A incluir</v>
          </cell>
        </row>
        <row r="341">
          <cell r="A341">
            <v>40454</v>
          </cell>
          <cell r="B341" t="str">
            <v>Corpo BSTC (grota) diâmetro 1,00 m CA-2 MF exclusive escavação e reaterro, inclusive
transporte do tubo</v>
          </cell>
          <cell r="C341" t="str">
            <v>M</v>
          </cell>
          <cell r="D341">
            <v>896.41</v>
          </cell>
          <cell r="E341" t="str">
            <v>A incluir</v>
          </cell>
        </row>
        <row r="342">
          <cell r="A342">
            <v>40455</v>
          </cell>
          <cell r="B342" t="str">
            <v>Corpo BSTC (grota) diâmetro 1,00 m CA-2 PB exclusive escavação e reaterro, inclusive
transporte do tubo</v>
          </cell>
          <cell r="C342" t="str">
            <v>M</v>
          </cell>
          <cell r="D342">
            <v>896.41</v>
          </cell>
          <cell r="E342" t="str">
            <v>A incluir</v>
          </cell>
        </row>
        <row r="343">
          <cell r="A343">
            <v>40456</v>
          </cell>
          <cell r="B343" t="str">
            <v>Corpo BSTC (grota) diâmetro 1,00 m CA-3 MF exclusive escavação e reaterro, inclusive
transporte do tubo</v>
          </cell>
          <cell r="C343" t="str">
            <v>M</v>
          </cell>
          <cell r="D343">
            <v>1042.06</v>
          </cell>
          <cell r="E343" t="str">
            <v>A incluir</v>
          </cell>
        </row>
        <row r="344">
          <cell r="A344">
            <v>40457</v>
          </cell>
          <cell r="B344" t="str">
            <v>Corpo BSTC (grota) diâmetro 1,20 m CA-1 MF exclusive escavação e reaterro, inclusive
transporte do tubo</v>
          </cell>
          <cell r="C344" t="str">
            <v>M</v>
          </cell>
          <cell r="D344">
            <v>1162.8</v>
          </cell>
          <cell r="E344" t="str">
            <v>A incluir</v>
          </cell>
        </row>
        <row r="345">
          <cell r="A345">
            <v>40458</v>
          </cell>
          <cell r="B345" t="str">
            <v>Corpo BSTC (grota) diâmetro 1,20 m CA-1 PB exclusive escavação e reaterro, inclusive
transporte do tubo</v>
          </cell>
          <cell r="C345" t="str">
            <v>M</v>
          </cell>
          <cell r="D345">
            <v>1162.8</v>
          </cell>
          <cell r="E345" t="str">
            <v>A incluir</v>
          </cell>
        </row>
        <row r="346">
          <cell r="A346">
            <v>40459</v>
          </cell>
          <cell r="B346" t="str">
            <v>Corpo BSTC (grota) diâmetro 1,20 m CA-2 MF exclusive escavação e reaterro, inclusive
transporte do tubo</v>
          </cell>
          <cell r="C346" t="str">
            <v>M</v>
          </cell>
          <cell r="D346">
            <v>1220.02</v>
          </cell>
          <cell r="E346" t="str">
            <v>A incluir</v>
          </cell>
        </row>
        <row r="347">
          <cell r="A347">
            <v>40460</v>
          </cell>
          <cell r="B347" t="str">
            <v>Corpo BSTC (grota) diâmetro 1,20 m CA-2 PB exclusive escavação e reaterro, inclusive
transporte do tubo</v>
          </cell>
          <cell r="C347" t="str">
            <v>M</v>
          </cell>
          <cell r="D347">
            <v>1220.02</v>
          </cell>
          <cell r="E347" t="str">
            <v>A incluir</v>
          </cell>
        </row>
        <row r="348">
          <cell r="A348">
            <v>40461</v>
          </cell>
          <cell r="B348" t="str">
            <v>Corpo BSTC (grota) diâmetro 1,20 m CA-3 MF exclusive escavação e reaterro, inclusive
transporte do tubo</v>
          </cell>
          <cell r="C348" t="str">
            <v>M</v>
          </cell>
          <cell r="D348">
            <v>1483.52</v>
          </cell>
          <cell r="E348" t="str">
            <v>A incluir</v>
          </cell>
        </row>
        <row r="349">
          <cell r="A349">
            <v>40462</v>
          </cell>
          <cell r="B349" t="str">
            <v>Corpo BSTC (grota) diâmetro 1,50 m CA-1 MF exclusive escavação e reaterro, inclusive
transporte do tubo</v>
          </cell>
          <cell r="C349" t="str">
            <v>M</v>
          </cell>
          <cell r="D349">
            <v>1568.51</v>
          </cell>
          <cell r="E349" t="str">
            <v>A incluir</v>
          </cell>
        </row>
        <row r="350">
          <cell r="A350">
            <v>40463</v>
          </cell>
          <cell r="B350" t="str">
            <v>Corpo BSTC (grota) diâmetro 1,50 m CA-1 PB exclusive escavação e reaterro, inclusive
transporte do tubo</v>
          </cell>
          <cell r="C350" t="str">
            <v>M</v>
          </cell>
          <cell r="D350">
            <v>1568.51</v>
          </cell>
          <cell r="E350" t="str">
            <v>A incluir</v>
          </cell>
        </row>
        <row r="351">
          <cell r="A351">
            <v>40464</v>
          </cell>
          <cell r="B351" t="str">
            <v>Corpo BSTC (grota) diâmetro 1,50 m CA-2 MF exclusive escavação e reaterro, inclusive
transporte do tubo</v>
          </cell>
          <cell r="C351" t="str">
            <v>M</v>
          </cell>
          <cell r="D351">
            <v>1641.33</v>
          </cell>
          <cell r="E351" t="str">
            <v>A incluir</v>
          </cell>
        </row>
        <row r="352">
          <cell r="A352">
            <v>40465</v>
          </cell>
          <cell r="B352" t="str">
            <v>Corpo BSTC (grota) diâmetro 1,50 m CA-2 PB exclusive escavação e reaterro, inclusive
transporte do tubo</v>
          </cell>
          <cell r="C352" t="str">
            <v>M</v>
          </cell>
          <cell r="D352">
            <v>1641.33</v>
          </cell>
          <cell r="E352" t="str">
            <v>A incluir</v>
          </cell>
        </row>
        <row r="353">
          <cell r="A353">
            <v>40466</v>
          </cell>
          <cell r="B353" t="str">
            <v>Corpo BSTC (grota) diâmetro 1,50 m CA-3 MF exclusive escavação e reaterro, inclusive
transporte do tubo</v>
          </cell>
          <cell r="C353" t="str">
            <v>M</v>
          </cell>
          <cell r="D353">
            <v>2157.37</v>
          </cell>
          <cell r="E353" t="str">
            <v>A incluir</v>
          </cell>
        </row>
        <row r="354">
          <cell r="A354">
            <v>40490</v>
          </cell>
          <cell r="B354" t="str">
            <v>Corpo BTTC (grota) diâmetro 0,60 m CA-1 MF exclusive escavação e reaterro, inclusive
transporte do tubo</v>
          </cell>
          <cell r="C354" t="str">
            <v>M</v>
          </cell>
          <cell r="D354">
            <v>1034.69</v>
          </cell>
          <cell r="E354" t="str">
            <v>A incluir</v>
          </cell>
        </row>
        <row r="355">
          <cell r="A355">
            <v>40491</v>
          </cell>
          <cell r="B355" t="str">
            <v>Corpo BTTC (grota) diâmetro 0,60 m CA-1 PB exclusive escavação e reaterro, inclusive
transporte do tubo</v>
          </cell>
          <cell r="C355" t="str">
            <v>M</v>
          </cell>
          <cell r="D355">
            <v>1034.69</v>
          </cell>
          <cell r="E355" t="str">
            <v>A incluir</v>
          </cell>
        </row>
        <row r="356">
          <cell r="A356">
            <v>40492</v>
          </cell>
          <cell r="B356" t="str">
            <v>Corpo BTTC (grota) diâmetro 0,60 m CA-2 MF exclusive escavação e reaterro, inclusive
transporte do tubo</v>
          </cell>
          <cell r="C356" t="str">
            <v>M</v>
          </cell>
          <cell r="D356">
            <v>936.35</v>
          </cell>
          <cell r="E356" t="str">
            <v>A incluir</v>
          </cell>
        </row>
        <row r="357">
          <cell r="A357">
            <v>40493</v>
          </cell>
          <cell r="B357" t="str">
            <v>Corpo BTTC (grota) diâmetro 0,60 m CA-2 PB exclusive escavação e reaterro, inclusive
transporte do tubo</v>
          </cell>
          <cell r="C357" t="str">
            <v>M</v>
          </cell>
          <cell r="D357">
            <v>936.35</v>
          </cell>
          <cell r="E357" t="str">
            <v>A incluir</v>
          </cell>
        </row>
        <row r="358">
          <cell r="A358">
            <v>40494</v>
          </cell>
          <cell r="B358" t="str">
            <v>Corpo BTTC (grota) diâmetro 0,80 m CA-1 MF exclusive escavação e reaterro, inclusive
transporte do tubo</v>
          </cell>
          <cell r="C358" t="str">
            <v>M</v>
          </cell>
          <cell r="D358">
            <v>1897.84</v>
          </cell>
          <cell r="E358" t="str">
            <v>A incluir</v>
          </cell>
        </row>
        <row r="359">
          <cell r="A359">
            <v>40495</v>
          </cell>
          <cell r="B359" t="str">
            <v>Corpo BTTC (grota) diâmetro 0,80 m CA-1 PB exclusive escavação e reaterro, inclusive
transporte do tubo</v>
          </cell>
          <cell r="C359" t="str">
            <v>M</v>
          </cell>
          <cell r="D359">
            <v>1897.84</v>
          </cell>
          <cell r="E359" t="str">
            <v>A incluir</v>
          </cell>
        </row>
        <row r="360">
          <cell r="A360">
            <v>40496</v>
          </cell>
          <cell r="B360" t="str">
            <v>Corpo BTTC (grota) diâmetro 0,80 m CA-2 MF exclusive escavação e reaterro, inclusive
transporte do tubo</v>
          </cell>
          <cell r="C360" t="str">
            <v>M</v>
          </cell>
          <cell r="D360">
            <v>1900.02</v>
          </cell>
          <cell r="E360" t="str">
            <v>A incluir</v>
          </cell>
        </row>
        <row r="361">
          <cell r="A361">
            <v>40497</v>
          </cell>
          <cell r="B361" t="str">
            <v>Corpo BTTC (grota) diâmetro 0,80 m CA-2 PB exclusive escavação e reaterro, inclusive
transporte do tubo</v>
          </cell>
          <cell r="C361" t="str">
            <v>M</v>
          </cell>
          <cell r="D361">
            <v>1900.02</v>
          </cell>
          <cell r="E361" t="str">
            <v>A incluir</v>
          </cell>
        </row>
        <row r="362">
          <cell r="A362">
            <v>40498</v>
          </cell>
          <cell r="B362" t="str">
            <v>Corpo BTTC (grota) diâmetro 1,00 m CA-1 MF exclusive escavação e reaterro, inclusive
transporte do tubo</v>
          </cell>
          <cell r="C362" t="str">
            <v>M</v>
          </cell>
          <cell r="D362">
            <v>2240.42</v>
          </cell>
          <cell r="E362" t="str">
            <v>A incluir</v>
          </cell>
        </row>
        <row r="363">
          <cell r="A363">
            <v>40499</v>
          </cell>
          <cell r="B363" t="str">
            <v>Corpo BTTC (grota) diâmetro 1,00 m CA-1 PB exclusive escavação e reaterro, inclusive
transporte do tubo</v>
          </cell>
          <cell r="C363" t="str">
            <v>M</v>
          </cell>
          <cell r="D363">
            <v>2240.42</v>
          </cell>
          <cell r="E363" t="str">
            <v>A incluir</v>
          </cell>
        </row>
        <row r="364">
          <cell r="A364">
            <v>40500</v>
          </cell>
          <cell r="B364" t="str">
            <v>Corpo BTTC (grota) diâmetro 1,00 m CA-2 MF exclusive escavação e reaterro, inclusive
transporte do tubo</v>
          </cell>
          <cell r="C364" t="str">
            <v>M</v>
          </cell>
          <cell r="D364">
            <v>2384</v>
          </cell>
          <cell r="E364" t="str">
            <v>A incluir</v>
          </cell>
        </row>
        <row r="365">
          <cell r="A365">
            <v>40501</v>
          </cell>
          <cell r="B365" t="str">
            <v>Corpo BTTC (grota) diâmetro 1,00 m CA-2 PB exclusive escavação e reaterro, inclusive
transporte do tubo</v>
          </cell>
          <cell r="C365" t="str">
            <v>M</v>
          </cell>
          <cell r="D365">
            <v>2384</v>
          </cell>
          <cell r="E365" t="str">
            <v>A incluir</v>
          </cell>
        </row>
        <row r="366">
          <cell r="A366">
            <v>40502</v>
          </cell>
          <cell r="B366" t="str">
            <v>Corpo BTTC (grota) diâmetro 1,00 m CA-3 MF exclusive escavação e reaterro, inclusive
transporte do tubo</v>
          </cell>
          <cell r="C366" t="str">
            <v>M</v>
          </cell>
          <cell r="D366">
            <v>2820.96</v>
          </cell>
          <cell r="E366" t="str">
            <v>A incluir</v>
          </cell>
        </row>
        <row r="367">
          <cell r="A367">
            <v>40503</v>
          </cell>
          <cell r="B367" t="str">
            <v>Corpo BTTC (grota) diâmetro 1,20 m CA-1 MF exclusive escavação e reaterro, inclusive
transporte do tubo</v>
          </cell>
          <cell r="C367" t="str">
            <v>M</v>
          </cell>
          <cell r="D367">
            <v>3183.23</v>
          </cell>
          <cell r="E367" t="str">
            <v>A incluir</v>
          </cell>
        </row>
        <row r="368">
          <cell r="A368">
            <v>40504</v>
          </cell>
          <cell r="B368" t="str">
            <v>Corpo BTTC (grota) diâmetro 1,20 m CA-1 PB exclusive escavação e reaterro, inclusive
transporte do tubo</v>
          </cell>
          <cell r="C368" t="str">
            <v>M</v>
          </cell>
          <cell r="D368">
            <v>3183.23</v>
          </cell>
          <cell r="E368" t="str">
            <v>A incluir</v>
          </cell>
        </row>
        <row r="369">
          <cell r="A369">
            <v>40505</v>
          </cell>
          <cell r="B369">
            <v>7</v>
          </cell>
          <cell r="C369" t="str">
            <v>M</v>
          </cell>
          <cell r="D369">
            <v>3354.89</v>
          </cell>
          <cell r="E369" t="str">
            <v>A incluir</v>
          </cell>
        </row>
        <row r="370">
          <cell r="A370">
            <v>40506</v>
          </cell>
          <cell r="B370" t="str">
            <v>Corpo BTTC (grota) diâmetro 1,20 m CA-2 PB exclusive escavação e reaterro, inclusive
transporte do tubo</v>
          </cell>
          <cell r="C370" t="str">
            <v>M</v>
          </cell>
          <cell r="D370">
            <v>3354.89</v>
          </cell>
          <cell r="E370" t="str">
            <v>A incluir</v>
          </cell>
        </row>
        <row r="371">
          <cell r="A371">
            <v>40507</v>
          </cell>
          <cell r="B371" t="str">
            <v>Corpo BTTC (grota) diâmetro 1,20 m CA-3 MF exclusive escavação e reaterro, inclusive
transporte do tubo</v>
          </cell>
          <cell r="C371" t="str">
            <v>M</v>
          </cell>
          <cell r="D371">
            <v>4145.38</v>
          </cell>
          <cell r="E371" t="str">
            <v>A incluir</v>
          </cell>
        </row>
        <row r="372">
          <cell r="A372">
            <v>40508</v>
          </cell>
          <cell r="B372" t="str">
            <v>Corpo BTTC (grota) diâmetro 1,50 m CA-1 MF exclusive escavação e reaterro, inclusive
transporte do tubo</v>
          </cell>
          <cell r="C372" t="str">
            <v>M</v>
          </cell>
          <cell r="D372">
            <v>4400.3900000000003</v>
          </cell>
          <cell r="E372" t="str">
            <v>A incluir</v>
          </cell>
        </row>
        <row r="373">
          <cell r="A373">
            <v>40509</v>
          </cell>
          <cell r="B373" t="str">
            <v>Corpo BTTC (grota) diâmetro 1,50 m CA-1 PB exclusive escavação e reaterro, inclusive
transporte do tubo</v>
          </cell>
          <cell r="C373" t="str">
            <v>M</v>
          </cell>
          <cell r="D373">
            <v>4400.3900000000003</v>
          </cell>
          <cell r="E373" t="str">
            <v>A incluir</v>
          </cell>
        </row>
        <row r="374">
          <cell r="A374">
            <v>40510</v>
          </cell>
          <cell r="B374" t="str">
            <v>Corpo BTTC (grota) diâmetro 1,50 m CA-2 MF exclusive escavação e reaterro, inclusive
transporte do tubo</v>
          </cell>
          <cell r="C374" t="str">
            <v>M</v>
          </cell>
          <cell r="D374">
            <v>4618.8500000000004</v>
          </cell>
          <cell r="E374" t="str">
            <v>A incluir</v>
          </cell>
        </row>
        <row r="375">
          <cell r="A375">
            <v>40511</v>
          </cell>
          <cell r="B375" t="str">
            <v>Corpo BTTC (grota) diâmetro 1,50 m CA-2 PB exclusive escavação e reaterro, inclusive
transporte do tubo</v>
          </cell>
          <cell r="C375" t="str">
            <v>M</v>
          </cell>
          <cell r="D375">
            <v>4618.8500000000004</v>
          </cell>
          <cell r="E375" t="str">
            <v>A incluir</v>
          </cell>
        </row>
        <row r="376">
          <cell r="A376">
            <v>40512</v>
          </cell>
          <cell r="B376" t="str">
            <v>Corpo BTTC (grota) diâmetro 1,50 m CA-3 MF exclusive escavação e reaterro, inclusive
transporte do tubo</v>
          </cell>
          <cell r="C376" t="str">
            <v>M</v>
          </cell>
          <cell r="D376">
            <v>6166.94</v>
          </cell>
          <cell r="E376" t="str">
            <v>A incluir</v>
          </cell>
        </row>
        <row r="377">
          <cell r="A377">
            <v>40586</v>
          </cell>
          <cell r="B377" t="str">
            <v>Corpo de BDCC 1,50 x 1,50 m projeto DNIT para H &lt; = 2,50 m</v>
          </cell>
          <cell r="C377" t="str">
            <v>M</v>
          </cell>
          <cell r="D377">
            <v>5815.98</v>
          </cell>
        </row>
        <row r="378">
          <cell r="A378">
            <v>40592</v>
          </cell>
          <cell r="B378" t="str">
            <v>Corpo de BDCC 1,50 x 1,50 m projeto DNIT para 2,50 &lt; H &lt; 5,00 m</v>
          </cell>
          <cell r="C378" t="str">
            <v>M</v>
          </cell>
          <cell r="D378">
            <v>6083.33</v>
          </cell>
        </row>
        <row r="379">
          <cell r="A379">
            <v>40598</v>
          </cell>
          <cell r="B379" t="str">
            <v>Corpo de BDCC 2,00 x 1,20 m -  tudo incluido conforme projeto</v>
          </cell>
          <cell r="C379" t="str">
            <v>M</v>
          </cell>
          <cell r="D379">
            <v>8575.75</v>
          </cell>
        </row>
        <row r="380">
          <cell r="A380">
            <v>40587</v>
          </cell>
          <cell r="B380" t="str">
            <v>Corpo de BDCC 2,00 x 2,00 m projeto DNIT para H &lt; = 2,50 m</v>
          </cell>
          <cell r="C380" t="str">
            <v>M</v>
          </cell>
          <cell r="D380">
            <v>8357.23</v>
          </cell>
        </row>
        <row r="381">
          <cell r="A381">
            <v>40593</v>
          </cell>
          <cell r="B381" t="str">
            <v>Corpo de BDCC 2,00 x 2,00 m projeto DNIT para 2,50 &lt; H &lt;5,00 m</v>
          </cell>
          <cell r="C381" t="str">
            <v>M</v>
          </cell>
          <cell r="D381">
            <v>9374.0400000000009</v>
          </cell>
        </row>
        <row r="382">
          <cell r="A382">
            <v>40588</v>
          </cell>
          <cell r="B382" t="str">
            <v>Corpo de BDCC 2,00 x 3,00 m projeto DNIT para H &lt; = 2,50 m</v>
          </cell>
          <cell r="C382" t="str">
            <v>M</v>
          </cell>
          <cell r="D382">
            <v>11957.14</v>
          </cell>
        </row>
        <row r="383">
          <cell r="A383">
            <v>40594</v>
          </cell>
          <cell r="B383" t="str">
            <v>Corpo de BDCC 2,00 x 3,00 m projeto DNIT para 2,50 &lt; H &lt; 5,00 m</v>
          </cell>
          <cell r="C383" t="str">
            <v>M</v>
          </cell>
          <cell r="D383">
            <v>13975.75</v>
          </cell>
        </row>
        <row r="384">
          <cell r="A384">
            <v>40599</v>
          </cell>
          <cell r="B384" t="str">
            <v>Corpo de BDCC 2,50 x 2,00 m - tudo incluído conforme projeto</v>
          </cell>
          <cell r="C384" t="str">
            <v>M</v>
          </cell>
          <cell r="D384">
            <v>12354.7</v>
          </cell>
        </row>
        <row r="385">
          <cell r="A385">
            <v>40589</v>
          </cell>
          <cell r="B385" t="str">
            <v>Corpo de BDCC 2,50 x 2,50 m projeto DNIT para H &lt; = 2,50 m</v>
          </cell>
          <cell r="C385" t="str">
            <v>M</v>
          </cell>
          <cell r="D385">
            <v>11353.6</v>
          </cell>
        </row>
        <row r="386">
          <cell r="A386">
            <v>40595</v>
          </cell>
          <cell r="B386" t="str">
            <v>Corpo de BDCC 2,50 x 2,50 m projeto DNIT para 2,50 &lt; H &lt; 5,00 m</v>
          </cell>
          <cell r="C386" t="str">
            <v>M</v>
          </cell>
          <cell r="D386">
            <v>12683.69</v>
          </cell>
        </row>
        <row r="387">
          <cell r="A387">
            <v>40590</v>
          </cell>
          <cell r="B387" t="str">
            <v>Corpo de BDCC 2,50 x 3,00 m projeto DNIT para H &lt; = 2,50 m</v>
          </cell>
          <cell r="C387" t="str">
            <v>M</v>
          </cell>
          <cell r="D387">
            <v>13703.93</v>
          </cell>
        </row>
        <row r="388">
          <cell r="A388">
            <v>40596</v>
          </cell>
          <cell r="B388" t="str">
            <v>Corpo de BDCC 2,50 x 3,00 m projeto DNIT para 2,50 &lt; H &lt; 5,00 m</v>
          </cell>
          <cell r="C388" t="str">
            <v>M</v>
          </cell>
          <cell r="D388">
            <v>15176.33</v>
          </cell>
        </row>
        <row r="389">
          <cell r="A389">
            <v>40591</v>
          </cell>
          <cell r="B389" t="str">
            <v>Corpo de BDCC 3,00 x 3,00 m projeto DNIT para H &lt; = 2,50 m</v>
          </cell>
          <cell r="C389" t="str">
            <v>M</v>
          </cell>
          <cell r="D389">
            <v>15066.51</v>
          </cell>
        </row>
        <row r="390">
          <cell r="A390">
            <v>40597</v>
          </cell>
          <cell r="B390" t="str">
            <v>Corpo de BDCC 3,00 x 3,00 m projeto DNIT para 2,50 &lt; H &lt; 5,00 m</v>
          </cell>
          <cell r="C390" t="str">
            <v>M</v>
          </cell>
          <cell r="D390">
            <v>16246.71</v>
          </cell>
        </row>
        <row r="391">
          <cell r="A391">
            <v>40573</v>
          </cell>
          <cell r="B391" t="str">
            <v>Corpo de BSCC 1,50 x 1,50 m projeto DNIT para H &lt; = 2,50 m</v>
          </cell>
          <cell r="C391" t="str">
            <v>M</v>
          </cell>
          <cell r="D391">
            <v>3523.51</v>
          </cell>
        </row>
        <row r="392">
          <cell r="A392">
            <v>40579</v>
          </cell>
          <cell r="B392" t="str">
            <v>Corpo de BSCC 1,50 x 1,50 m projeto DNIT para 2,50 &lt; H &lt; 5,00 m</v>
          </cell>
          <cell r="C392" t="str">
            <v>M</v>
          </cell>
          <cell r="D392">
            <v>3724.02</v>
          </cell>
          <cell r="E392" t="str">
            <v>A incluir</v>
          </cell>
        </row>
        <row r="393">
          <cell r="A393">
            <v>41113</v>
          </cell>
          <cell r="B393" t="str">
            <v>Corpo de BSCC 2,00 x 2,00 m projeto DNIT para  5,00 &lt; H &lt; 7,50 m</v>
          </cell>
          <cell r="C393" t="str">
            <v>M</v>
          </cell>
          <cell r="D393">
            <v>6115.3</v>
          </cell>
          <cell r="E393" t="str">
            <v>A incluir</v>
          </cell>
        </row>
        <row r="394">
          <cell r="A394">
            <v>40574</v>
          </cell>
          <cell r="B394" t="str">
            <v>Corpo de BSCC 2,00 x 2,00 m projeto DNIT para H &lt; = 2,50 m</v>
          </cell>
          <cell r="C394" t="str">
            <v>M</v>
          </cell>
          <cell r="D394">
            <v>5017.53</v>
          </cell>
          <cell r="E394" t="str">
            <v>A incluir</v>
          </cell>
        </row>
        <row r="395">
          <cell r="A395">
            <v>40580</v>
          </cell>
          <cell r="B395" t="str">
            <v>Corpo de BSCC 2,00 x 2,00 m projeto DNIT para 2,50 &lt; H &lt; 5,00 m</v>
          </cell>
          <cell r="C395" t="str">
            <v>M</v>
          </cell>
          <cell r="D395">
            <v>5647.42</v>
          </cell>
          <cell r="E395" t="str">
            <v>A incluir</v>
          </cell>
        </row>
        <row r="396">
          <cell r="A396">
            <v>40575</v>
          </cell>
          <cell r="B396" t="str">
            <v>Corpo de BSCC 2,00 x 3,00 m projeto DNIT para H &lt; = 2,50 m</v>
          </cell>
          <cell r="C396" t="str">
            <v>M</v>
          </cell>
          <cell r="D396">
            <v>7246.67</v>
          </cell>
          <cell r="E396" t="str">
            <v>A incluir</v>
          </cell>
        </row>
        <row r="397">
          <cell r="A397">
            <v>40581</v>
          </cell>
          <cell r="B397" t="str">
            <v>Corpo de BSCC 2,00 x 3,00 m projeto DNIT para 2,50 &lt; H &lt; 5,00 m</v>
          </cell>
          <cell r="C397" t="str">
            <v>M</v>
          </cell>
          <cell r="D397">
            <v>9153.7099999999991</v>
          </cell>
        </row>
        <row r="398">
          <cell r="A398">
            <v>40576</v>
          </cell>
          <cell r="B398" t="str">
            <v>Corpo de BSCC 2,50 x 2,50 m projeto DNIT para H &lt; = 2,50 m</v>
          </cell>
          <cell r="C398" t="str">
            <v>M</v>
          </cell>
          <cell r="D398">
            <v>7120</v>
          </cell>
        </row>
        <row r="399">
          <cell r="A399">
            <v>40582</v>
          </cell>
          <cell r="B399" t="str">
            <v>Corpo de BSCC 2,50 x 2,50 m projeto DNIT para 2,50 &lt; H &lt; 5,00 m</v>
          </cell>
          <cell r="C399" t="str">
            <v>M</v>
          </cell>
          <cell r="D399">
            <v>7828.5</v>
          </cell>
        </row>
        <row r="400">
          <cell r="A400">
            <v>40577</v>
          </cell>
          <cell r="B400" t="str">
            <v>Corpo de BSCC 2,50 x 3,00 m projeto DNIT para H &lt; = 2,50 m</v>
          </cell>
          <cell r="C400" t="str">
            <v>M</v>
          </cell>
          <cell r="D400">
            <v>9051.81</v>
          </cell>
        </row>
        <row r="401">
          <cell r="A401">
            <v>40583</v>
          </cell>
          <cell r="B401" t="str">
            <v>Corpo de BSCC 2,50 x 3,00 m projeto DNIT para 2,50 &lt; H &lt; 5,00 m</v>
          </cell>
          <cell r="C401" t="str">
            <v>M</v>
          </cell>
          <cell r="D401">
            <v>10801.01</v>
          </cell>
        </row>
        <row r="402">
          <cell r="A402">
            <v>40578</v>
          </cell>
          <cell r="B402" t="str">
            <v>Corpo de BSCC 3,00 x 3,00 m projeto DNIT para H &lt; = 2,50 m</v>
          </cell>
          <cell r="C402" t="str">
            <v>M</v>
          </cell>
          <cell r="D402">
            <v>9842.0400000000009</v>
          </cell>
          <cell r="E402" t="str">
            <v>A incluir</v>
          </cell>
        </row>
        <row r="403">
          <cell r="A403">
            <v>40584</v>
          </cell>
          <cell r="B403" t="str">
            <v>Corpo de BSCC 3,00 x 3,00 m projeto DNIT para 2,50 &lt; H &lt; 5,00 m</v>
          </cell>
          <cell r="C403" t="str">
            <v>M</v>
          </cell>
          <cell r="D403">
            <v>11256.23</v>
          </cell>
        </row>
        <row r="404">
          <cell r="A404">
            <v>40601</v>
          </cell>
          <cell r="B404" t="str">
            <v>Corpo de BTCC 1,50 x 1,50 m projeto DNIT para H &lt; = 2,50 m</v>
          </cell>
          <cell r="C404" t="str">
            <v>M</v>
          </cell>
          <cell r="D404">
            <v>8134.54</v>
          </cell>
        </row>
        <row r="405">
          <cell r="A405">
            <v>40607</v>
          </cell>
          <cell r="B405">
            <v>7</v>
          </cell>
          <cell r="C405" t="str">
            <v>M</v>
          </cell>
          <cell r="D405">
            <v>8629.15</v>
          </cell>
        </row>
        <row r="406">
          <cell r="A406">
            <v>40602</v>
          </cell>
          <cell r="B406" t="str">
            <v>Corpo de BTCC 2,00 x 2,00 m projeto DNIT para H &lt; = 2,50 m</v>
          </cell>
          <cell r="C406" t="str">
            <v>M</v>
          </cell>
          <cell r="D406">
            <v>11964.33</v>
          </cell>
        </row>
        <row r="407">
          <cell r="A407">
            <v>40608</v>
          </cell>
          <cell r="B407" t="str">
            <v>Corpo de BTCC 2,00 x 2,00 m projeto DNIT para 2,50 &lt; H &lt; 5,00 m</v>
          </cell>
          <cell r="C407" t="str">
            <v>M</v>
          </cell>
          <cell r="D407">
            <v>12712.08</v>
          </cell>
        </row>
        <row r="408">
          <cell r="A408">
            <v>40603</v>
          </cell>
          <cell r="B408" t="str">
            <v>Corpo de BTCC 2,00 x 3,00 m projeto DNIT para H &lt; = 2,50 m</v>
          </cell>
          <cell r="C408" t="str">
            <v>M</v>
          </cell>
          <cell r="D408">
            <v>17312.21</v>
          </cell>
        </row>
        <row r="409">
          <cell r="A409">
            <v>40609</v>
          </cell>
          <cell r="B409" t="str">
            <v>Corpo de BTCC 2,00 x 3,00 m projeto DNIT para 2,50 &lt; H &lt; 5,00 m</v>
          </cell>
          <cell r="C409" t="str">
            <v>M</v>
          </cell>
          <cell r="D409">
            <v>19629.150000000001</v>
          </cell>
        </row>
        <row r="410">
          <cell r="A410">
            <v>40604</v>
          </cell>
          <cell r="B410" t="str">
            <v>Corpo de BTCC 2,50 x 2,50 m projeto DNIT para H &lt; = 2,50 m</v>
          </cell>
          <cell r="C410" t="str">
            <v>M</v>
          </cell>
          <cell r="D410">
            <v>15662.05</v>
          </cell>
        </row>
        <row r="411">
          <cell r="A411">
            <v>40610</v>
          </cell>
          <cell r="B411" t="str">
            <v>Corpo de BTCC 2,50 x 2,50 m projeto DNIT para 2,50 &lt; H &lt; 5,00 m</v>
          </cell>
          <cell r="C411" t="str">
            <v>M</v>
          </cell>
          <cell r="D411">
            <v>17559.54</v>
          </cell>
        </row>
        <row r="412">
          <cell r="A412">
            <v>40605</v>
          </cell>
          <cell r="B412" t="str">
            <v>Corpo de BTCC 2,50 x 3,00 m projeto DNIT para H &lt; = 2,50 m</v>
          </cell>
          <cell r="C412" t="str">
            <v>M</v>
          </cell>
          <cell r="D412">
            <v>19404.37</v>
          </cell>
        </row>
        <row r="413">
          <cell r="A413">
            <v>40611</v>
          </cell>
          <cell r="B413" t="str">
            <v>Corpo de BTCC 2,50 x 3,00 m projeto DNIT para 2,50 &lt; H &lt; 5,00 m</v>
          </cell>
          <cell r="C413" t="str">
            <v>M</v>
          </cell>
          <cell r="D413">
            <v>21995.14</v>
          </cell>
        </row>
        <row r="414">
          <cell r="A414">
            <v>40606</v>
          </cell>
          <cell r="B414" t="str">
            <v>Corpo de BTCC 3,00 x 3,00 m projeto DNIT para H &lt; = 2,50 m</v>
          </cell>
          <cell r="C414" t="str">
            <v>M</v>
          </cell>
          <cell r="D414">
            <v>20898.39</v>
          </cell>
        </row>
        <row r="415">
          <cell r="A415">
            <v>40612</v>
          </cell>
          <cell r="B415" t="str">
            <v>Corpo de BTCC 3,00 x 3,00 m projeto DNIT para 2,50 &lt; H &lt; 5,00 m</v>
          </cell>
          <cell r="C415" t="str">
            <v>M</v>
          </cell>
          <cell r="D415">
            <v>23415.55</v>
          </cell>
        </row>
        <row r="416">
          <cell r="A416">
            <v>40305</v>
          </cell>
          <cell r="B416" t="str">
            <v>Corta-rio (escavação mecânica em material de 1ª cat.) H = 1,50 a 3,00 m</v>
          </cell>
          <cell r="C416" t="str">
            <v>M3</v>
          </cell>
          <cell r="D416">
            <v>23.24</v>
          </cell>
        </row>
        <row r="417">
          <cell r="A417">
            <v>40306</v>
          </cell>
          <cell r="B417" t="str">
            <v>Corta-rio (escavação mecânica em material de 2ª cat.) H = 1,50 a 3,00 m</v>
          </cell>
          <cell r="C417" t="str">
            <v>M3</v>
          </cell>
          <cell r="D417">
            <v>46.49</v>
          </cell>
        </row>
        <row r="418">
          <cell r="A418">
            <v>41049</v>
          </cell>
          <cell r="B418" t="str">
            <v>Corte e esmerilhamento de pontas de tubo de ferro fundido DN 500 a 200mm</v>
          </cell>
          <cell r="C418" t="str">
            <v>M</v>
          </cell>
          <cell r="D418">
            <v>28.52</v>
          </cell>
        </row>
        <row r="419">
          <cell r="A419">
            <v>40372</v>
          </cell>
          <cell r="B419" t="str">
            <v>Demolição manual alvenaria tijolo furado assentado com argamassa</v>
          </cell>
          <cell r="C419" t="str">
            <v>M3</v>
          </cell>
          <cell r="D419">
            <v>289.27999999999997</v>
          </cell>
        </row>
        <row r="420">
          <cell r="A420">
            <v>40374</v>
          </cell>
          <cell r="B420" t="str">
            <v>Demolição manual de concreto armado</v>
          </cell>
          <cell r="C420" t="str">
            <v>M3</v>
          </cell>
          <cell r="D420">
            <v>426.89</v>
          </cell>
        </row>
        <row r="421">
          <cell r="A421">
            <v>40373</v>
          </cell>
          <cell r="B421" t="str">
            <v>Demolição manual de concreto simples ou ciclópico</v>
          </cell>
          <cell r="C421" t="str">
            <v>M3</v>
          </cell>
          <cell r="D421">
            <v>376.68</v>
          </cell>
        </row>
        <row r="422">
          <cell r="A422">
            <v>40375</v>
          </cell>
          <cell r="B422" t="str">
            <v>Demolição mecânica de concreto</v>
          </cell>
          <cell r="C422" t="str">
            <v>M3</v>
          </cell>
          <cell r="D422">
            <v>270.04000000000002</v>
          </cell>
        </row>
        <row r="423">
          <cell r="A423">
            <v>40678</v>
          </cell>
          <cell r="B423" t="str">
            <v>Descida d'água concreto armado (calha) c/ caiação (DSA-01A) canal</v>
          </cell>
          <cell r="C423" t="str">
            <v>M</v>
          </cell>
          <cell r="D423">
            <v>505.98</v>
          </cell>
        </row>
        <row r="424">
          <cell r="A424">
            <v>40679</v>
          </cell>
          <cell r="B424" t="str">
            <v>Descida d'água concreto armado (calha) c/ caiação (DSA-01A) dispersor</v>
          </cell>
          <cell r="C424" t="str">
            <v>Ud</v>
          </cell>
          <cell r="D424">
            <v>1011.42</v>
          </cell>
        </row>
        <row r="425">
          <cell r="A425">
            <v>40684</v>
          </cell>
          <cell r="B425" t="str">
            <v>Descida d'água concreto armado (degraus) c/ caiação (DSA-03A) apoio</v>
          </cell>
          <cell r="C425" t="str">
            <v>Ud</v>
          </cell>
          <cell r="D425">
            <v>1116.3399999999999</v>
          </cell>
        </row>
        <row r="426">
          <cell r="A426">
            <v>40683</v>
          </cell>
          <cell r="B426" t="str">
            <v>Descida d'água concreto armado (degraus) c/ caiação (DSA-03A) degrau</v>
          </cell>
          <cell r="C426" t="str">
            <v>M</v>
          </cell>
          <cell r="D426">
            <v>544.66</v>
          </cell>
          <cell r="E426" t="str">
            <v>A incluir</v>
          </cell>
        </row>
        <row r="427">
          <cell r="A427">
            <v>40685</v>
          </cell>
          <cell r="B427" t="str">
            <v>Descida d'água concreto armado (degraus) c/ caiação (DSA-03A) dispersor</v>
          </cell>
          <cell r="C427" t="str">
            <v>Ud</v>
          </cell>
          <cell r="D427">
            <v>974.17</v>
          </cell>
        </row>
        <row r="428">
          <cell r="A428">
            <v>40686</v>
          </cell>
          <cell r="B428" t="str">
            <v>Descida d'água concreto armado DP-1 (calha) c/ caiação</v>
          </cell>
          <cell r="C428" t="str">
            <v>M</v>
          </cell>
          <cell r="D428">
            <v>677.71</v>
          </cell>
          <cell r="E428" t="str">
            <v>A incluir</v>
          </cell>
        </row>
        <row r="429">
          <cell r="A429">
            <v>40687</v>
          </cell>
          <cell r="B429" t="str">
            <v>Descida d'água concreto armado DP-1 (degraus) c/ caiação</v>
          </cell>
          <cell r="C429" t="str">
            <v>M</v>
          </cell>
          <cell r="D429">
            <v>658.39</v>
          </cell>
          <cell r="E429" t="str">
            <v>A incluir</v>
          </cell>
        </row>
        <row r="430">
          <cell r="A430">
            <v>40676</v>
          </cell>
          <cell r="B430" t="str">
            <v>Descida d'água concreto simples (calha) c/ caiação (DSA-01) canal</v>
          </cell>
          <cell r="C430" t="str">
            <v>M</v>
          </cell>
          <cell r="D430">
            <v>412.4</v>
          </cell>
          <cell r="E430" t="str">
            <v>A incluir</v>
          </cell>
        </row>
        <row r="431">
          <cell r="A431">
            <v>40677</v>
          </cell>
          <cell r="B431" t="str">
            <v>Descida d'água concreto simples (calha) c/ caiação (DSA-01) dispersor</v>
          </cell>
          <cell r="C431" t="str">
            <v>Ud</v>
          </cell>
          <cell r="D431">
            <v>904.47</v>
          </cell>
          <cell r="E431" t="str">
            <v>A incluir</v>
          </cell>
        </row>
        <row r="432">
          <cell r="A432">
            <v>40681</v>
          </cell>
          <cell r="B432" t="str">
            <v>Descida d'água concreto simples (degraus) c/ caiação (DSA-03) apoio</v>
          </cell>
          <cell r="C432" t="str">
            <v>Ud</v>
          </cell>
          <cell r="D432">
            <v>1038.1400000000001</v>
          </cell>
          <cell r="E432" t="str">
            <v>A incluir</v>
          </cell>
        </row>
        <row r="433">
          <cell r="A433">
            <v>40680</v>
          </cell>
          <cell r="B433" t="str">
            <v>Descida d'água concreto simples (degraus) c/ caiação (DSA-03) degrau</v>
          </cell>
          <cell r="C433" t="str">
            <v>M</v>
          </cell>
          <cell r="D433">
            <v>517.92999999999995</v>
          </cell>
          <cell r="E433" t="str">
            <v>A incluir</v>
          </cell>
        </row>
        <row r="434">
          <cell r="A434">
            <v>40682</v>
          </cell>
          <cell r="B434" t="str">
            <v>Descida d'água concreto simples (degraus) c/ caiação (DSA-03) dispersor</v>
          </cell>
          <cell r="C434" t="str">
            <v>Ud</v>
          </cell>
          <cell r="D434">
            <v>907.33</v>
          </cell>
          <cell r="E434" t="str">
            <v>A incluir</v>
          </cell>
        </row>
        <row r="435">
          <cell r="A435">
            <v>41189</v>
          </cell>
          <cell r="B435" t="str">
            <v>Deslocamento de cerca de tela galvanizada fio 12 malha 3" x 3"</v>
          </cell>
          <cell r="C435" t="str">
            <v>M</v>
          </cell>
          <cell r="D435">
            <v>56.93</v>
          </cell>
          <cell r="E435" t="str">
            <v>A incluir</v>
          </cell>
        </row>
        <row r="436">
          <cell r="A436">
            <v>40728</v>
          </cell>
          <cell r="B436" t="str">
            <v>Dissipador de energia aplicado a saída d'água tipo DP-1</v>
          </cell>
          <cell r="C436" t="str">
            <v>Ud</v>
          </cell>
          <cell r="D436">
            <v>538.32000000000005</v>
          </cell>
          <cell r="E436" t="str">
            <v>A incluir</v>
          </cell>
        </row>
        <row r="437">
          <cell r="A437">
            <v>40732</v>
          </cell>
          <cell r="B437" t="str">
            <v>Dissipador de energia aplicado a saída de bueiro/descida d'agua de aterro (DEB-01)</v>
          </cell>
          <cell r="C437" t="str">
            <v>Ud</v>
          </cell>
          <cell r="D437">
            <v>858.47</v>
          </cell>
          <cell r="E437" t="str">
            <v>A incluir</v>
          </cell>
        </row>
        <row r="438">
          <cell r="A438">
            <v>40733</v>
          </cell>
          <cell r="B438" t="str">
            <v>Dissipador de energia aplicado a saída de bueiro/descida d'água de aterro (DEB-02)</v>
          </cell>
          <cell r="C438" t="str">
            <v>Ud</v>
          </cell>
          <cell r="D438">
            <v>2199.52</v>
          </cell>
          <cell r="E438" t="str">
            <v>A incluir</v>
          </cell>
        </row>
        <row r="439">
          <cell r="A439">
            <v>40734</v>
          </cell>
          <cell r="B439" t="str">
            <v>Dissipador de energia aplicado a saída de bueiro/descida d'água de aterro (DEB-03)</v>
          </cell>
          <cell r="C439" t="str">
            <v>Ud</v>
          </cell>
          <cell r="D439">
            <v>3454.18</v>
          </cell>
          <cell r="E439" t="str">
            <v>A incluir</v>
          </cell>
        </row>
        <row r="440">
          <cell r="A440">
            <v>40735</v>
          </cell>
          <cell r="B440" t="str">
            <v>Dissipador de energia aplicado a saída de bueiro/descida d'água de aterro (DEB-04)</v>
          </cell>
          <cell r="C440" t="str">
            <v>Ud</v>
          </cell>
          <cell r="D440">
            <v>5001.1899999999996</v>
          </cell>
          <cell r="E440" t="str">
            <v>A incluir</v>
          </cell>
        </row>
        <row r="441">
          <cell r="A441">
            <v>40736</v>
          </cell>
          <cell r="B441" t="str">
            <v>Dissipador de energia aplicado a saída de bueiro/descida d'água de aterro (DEB-05)</v>
          </cell>
          <cell r="C441" t="str">
            <v>Ud</v>
          </cell>
          <cell r="D441">
            <v>6734.93</v>
          </cell>
          <cell r="E441" t="str">
            <v>A incluir</v>
          </cell>
        </row>
        <row r="442">
          <cell r="A442">
            <v>40737</v>
          </cell>
          <cell r="B442" t="str">
            <v>Dissipador de energia aplicado a saída de bueiro/descida d'água de aterro (DEB-06)</v>
          </cell>
          <cell r="C442" t="str">
            <v>Ud</v>
          </cell>
          <cell r="D442">
            <v>10752.13</v>
          </cell>
          <cell r="E442" t="str">
            <v>A incluir</v>
          </cell>
        </row>
        <row r="443">
          <cell r="A443">
            <v>40738</v>
          </cell>
          <cell r="B443" t="str">
            <v>Dissipador de energia aplicado a saída de bueiro/descida d'água de aterro (DEB-07)</v>
          </cell>
          <cell r="C443" t="str">
            <v>Ud</v>
          </cell>
          <cell r="D443">
            <v>6879.61</v>
          </cell>
          <cell r="E443" t="str">
            <v>A incluir</v>
          </cell>
        </row>
        <row r="444">
          <cell r="A444">
            <v>40739</v>
          </cell>
          <cell r="B444" t="str">
            <v>Dissipador de energia aplicado a saída de bueiro/descida d'água de aterro (DEB-08)</v>
          </cell>
          <cell r="C444" t="str">
            <v>Ud</v>
          </cell>
          <cell r="D444">
            <v>9273.56</v>
          </cell>
          <cell r="E444" t="str">
            <v>A incluir</v>
          </cell>
        </row>
        <row r="445">
          <cell r="A445">
            <v>40740</v>
          </cell>
          <cell r="B445" t="str">
            <v>Dissipador de energia aplicado a saída de bueiro/descida d'água de aterro (DEB-09)</v>
          </cell>
          <cell r="C445" t="str">
            <v>Ud</v>
          </cell>
          <cell r="D445">
            <v>14433.38</v>
          </cell>
          <cell r="E445" t="str">
            <v>A incluir</v>
          </cell>
        </row>
        <row r="446">
          <cell r="A446">
            <v>40741</v>
          </cell>
          <cell r="B446" t="str">
            <v>Dissipador de energia aplicado a saída de bueiro/descida d'água de aterro (DEB-10)</v>
          </cell>
          <cell r="C446" t="str">
            <v>Ud</v>
          </cell>
          <cell r="D446">
            <v>8768.5</v>
          </cell>
          <cell r="E446" t="str">
            <v>A incluir</v>
          </cell>
        </row>
        <row r="447">
          <cell r="A447">
            <v>40742</v>
          </cell>
          <cell r="B447" t="str">
            <v>Dissipador de energia aplicado a saída de bueiro/descida d'água de aterro (DEB-12)</v>
          </cell>
          <cell r="C447" t="str">
            <v>Ud</v>
          </cell>
          <cell r="D447">
            <v>18111.89</v>
          </cell>
          <cell r="E447" t="str">
            <v>A incluir</v>
          </cell>
        </row>
        <row r="448">
          <cell r="A448">
            <v>40729</v>
          </cell>
          <cell r="B448" t="str">
            <v>Dissipador de energia aplicado a saída de sarjeta/valeta (DES-01)</v>
          </cell>
          <cell r="C448" t="str">
            <v>Ud</v>
          </cell>
          <cell r="D448">
            <v>452.63</v>
          </cell>
          <cell r="E448" t="str">
            <v>A incluir</v>
          </cell>
        </row>
        <row r="449">
          <cell r="A449">
            <v>41197</v>
          </cell>
          <cell r="B449" t="str">
            <v>Geogrelha monodirecional 200KN, fornecimento e assentamento</v>
          </cell>
          <cell r="C449" t="str">
            <v>M2</v>
          </cell>
          <cell r="D449">
            <v>51.78</v>
          </cell>
          <cell r="E449" t="str">
            <v>A incluir</v>
          </cell>
        </row>
        <row r="450">
          <cell r="A450">
            <v>40709</v>
          </cell>
          <cell r="B450" t="str">
            <v>Geogrelha tecida bidirecional de polipropileno de alto módulo inicial c/ módulo de rigidez
nominal = 400KN/m nas duas direções, fornecimento/aplicação</v>
          </cell>
          <cell r="C450" t="str">
            <v>M2</v>
          </cell>
          <cell r="D450">
            <v>79.73</v>
          </cell>
          <cell r="E450" t="str">
            <v>A incluir</v>
          </cell>
        </row>
        <row r="451">
          <cell r="A451">
            <v>40721</v>
          </cell>
          <cell r="B451" t="str">
            <v>Lastro de brita, inclusive transporte da brita</v>
          </cell>
          <cell r="C451" t="str">
            <v>M3</v>
          </cell>
          <cell r="D451">
            <v>201.66</v>
          </cell>
          <cell r="E451" t="str">
            <v>A incluir</v>
          </cell>
        </row>
        <row r="452">
          <cell r="A452">
            <v>40396</v>
          </cell>
          <cell r="B452" t="str">
            <v>Limpeza e apicoamento manual de superfície de rocha</v>
          </cell>
          <cell r="C452" t="str">
            <v>M2</v>
          </cell>
          <cell r="D452">
            <v>50.38</v>
          </cell>
          <cell r="E452" t="str">
            <v>A incluir</v>
          </cell>
        </row>
        <row r="453">
          <cell r="A453">
            <v>40744</v>
          </cell>
          <cell r="B453" t="str">
            <v>Limpeza e desobstrução de BDTC e BDCC</v>
          </cell>
          <cell r="C453" t="str">
            <v>M</v>
          </cell>
          <cell r="D453">
            <v>45.15</v>
          </cell>
          <cell r="E453" t="str">
            <v>A incluir</v>
          </cell>
        </row>
        <row r="454">
          <cell r="A454">
            <v>40746</v>
          </cell>
          <cell r="B454" t="str">
            <v>Limpeza e desobstrução de BQTC</v>
          </cell>
          <cell r="C454" t="str">
            <v>M</v>
          </cell>
          <cell r="D454">
            <v>87.91</v>
          </cell>
          <cell r="E454" t="str">
            <v>A incluir</v>
          </cell>
        </row>
        <row r="455">
          <cell r="A455">
            <v>40743</v>
          </cell>
          <cell r="B455" t="str">
            <v>Limpeza e desobstrução de BSTC e BSCC</v>
          </cell>
          <cell r="C455" t="str">
            <v>M</v>
          </cell>
          <cell r="D455">
            <v>23.77</v>
          </cell>
          <cell r="E455" t="str">
            <v>A incluir</v>
          </cell>
        </row>
        <row r="456">
          <cell r="A456">
            <v>40745</v>
          </cell>
          <cell r="B456" t="str">
            <v>Limpeza e desobstrução de BTTC e BTCC</v>
          </cell>
          <cell r="C456" t="str">
            <v>M</v>
          </cell>
          <cell r="D456">
            <v>66.53</v>
          </cell>
          <cell r="E456" t="str">
            <v>A incluir</v>
          </cell>
        </row>
        <row r="457">
          <cell r="A457">
            <v>40397</v>
          </cell>
          <cell r="B457" t="str">
            <v>Limpeza e preparo de superfície de aço</v>
          </cell>
          <cell r="C457" t="str">
            <v>M2</v>
          </cell>
          <cell r="D457">
            <v>136.69999999999999</v>
          </cell>
          <cell r="E457" t="str">
            <v>A incluir</v>
          </cell>
        </row>
        <row r="458">
          <cell r="A458">
            <v>41221</v>
          </cell>
          <cell r="B458" t="str">
            <v>Lona plástica preta para isolamento de concretagem sobre solo, fornecimento e colocação</v>
          </cell>
          <cell r="C458" t="str">
            <v>M2</v>
          </cell>
          <cell r="D458">
            <v>5.83</v>
          </cell>
          <cell r="E458" t="str">
            <v>A incluir</v>
          </cell>
        </row>
        <row r="459">
          <cell r="A459">
            <v>41401</v>
          </cell>
          <cell r="B459" t="str">
            <v>Manta Geotêxtil  não tecida com resistência longitudinal a tração 10kN/m, fornecimento e
aplicação</v>
          </cell>
          <cell r="C459" t="str">
            <v>M2</v>
          </cell>
          <cell r="D459">
            <v>7.9</v>
          </cell>
        </row>
        <row r="460">
          <cell r="A460">
            <v>40714</v>
          </cell>
          <cell r="B460" t="str">
            <v>Manta Geotêxtil não tecida RT - 16 kn/m, fornecimento e aplicação</v>
          </cell>
          <cell r="C460" t="str">
            <v>M2</v>
          </cell>
          <cell r="D460">
            <v>12.34</v>
          </cell>
        </row>
        <row r="461">
          <cell r="A461">
            <v>40660</v>
          </cell>
          <cell r="B461" t="str">
            <v>Meio fio de concreto DP-1, inclusive caiação</v>
          </cell>
          <cell r="C461" t="str">
            <v>M</v>
          </cell>
          <cell r="D461">
            <v>78.13</v>
          </cell>
        </row>
        <row r="462">
          <cell r="A462">
            <v>40661</v>
          </cell>
          <cell r="B462" t="str">
            <v>Meio fio de concreto MFC 01, inclusive caiação</v>
          </cell>
          <cell r="C462" t="str">
            <v>M</v>
          </cell>
          <cell r="D462">
            <v>158.26</v>
          </cell>
        </row>
        <row r="463">
          <cell r="A463">
            <v>40662</v>
          </cell>
          <cell r="B463" t="str">
            <v>Meio fio de concreto MFC 05, inclusive caiação</v>
          </cell>
          <cell r="C463" t="str">
            <v>M</v>
          </cell>
          <cell r="D463">
            <v>82.61</v>
          </cell>
        </row>
        <row r="464">
          <cell r="A464">
            <v>40663</v>
          </cell>
          <cell r="B464" t="str">
            <v>Meio fio de concreto pré-moldado (12 x 30 x 15) cm, inclusive caiação e transporte do meio fio</v>
          </cell>
          <cell r="C464" t="str">
            <v>M</v>
          </cell>
          <cell r="D464">
            <v>86.82</v>
          </cell>
          <cell r="E464" t="str">
            <v>A incluir</v>
          </cell>
        </row>
        <row r="465">
          <cell r="A465">
            <v>40659</v>
          </cell>
          <cell r="B465" t="str">
            <v>Meio fio sarjeta de concreto tipo DP-1 (0,035 m³/m) inclusive caiação</v>
          </cell>
          <cell r="C465" t="str">
            <v>M</v>
          </cell>
          <cell r="D465">
            <v>72.040000000000006</v>
          </cell>
        </row>
        <row r="466">
          <cell r="A466">
            <v>41024</v>
          </cell>
          <cell r="B466" t="str">
            <v>Montagem e desmontagem de escoramento tubular normal, em obras de arte na densidade de
5m de tubo por m³ de escoramento</v>
          </cell>
          <cell r="C466" t="str">
            <v>M</v>
          </cell>
          <cell r="D466">
            <v>31.55</v>
          </cell>
        </row>
        <row r="467">
          <cell r="A467">
            <v>40657</v>
          </cell>
          <cell r="B467" t="str">
            <v>Mureta de corte em rocha</v>
          </cell>
          <cell r="C467" t="str">
            <v>M</v>
          </cell>
          <cell r="D467">
            <v>268.82</v>
          </cell>
        </row>
        <row r="468">
          <cell r="A468">
            <v>41395</v>
          </cell>
          <cell r="B468" t="str">
            <v>Muro com Terramesh System ou similar, altura H&lt;= 4,00 metros (4 cx 1x1x4m), tudo incluído</v>
          </cell>
          <cell r="C468" t="str">
            <v>M2</v>
          </cell>
          <cell r="D468">
            <v>1068.21</v>
          </cell>
          <cell r="E468" t="str">
            <v>A incluir</v>
          </cell>
        </row>
        <row r="469">
          <cell r="A469">
            <v>41396</v>
          </cell>
          <cell r="B469" t="str">
            <v>Muro com Terramesh System ou similar, altura 4,00 &lt; H &lt;= 5,00 metros (3 cx 1x1x4m e 4 cx 0,
5x1x4m) , execução, tudo incluído</v>
          </cell>
          <cell r="C469" t="str">
            <v>M2</v>
          </cell>
          <cell r="D469">
            <v>1220.18</v>
          </cell>
          <cell r="E469" t="str">
            <v>A incluir</v>
          </cell>
        </row>
        <row r="470">
          <cell r="A470">
            <v>41397</v>
          </cell>
          <cell r="B470" t="str">
            <v>Muro com Terramesh System ou similar, altura 5,00 &lt; H &lt;= 6,00 metros (4 cx 1x1x4m e 4 cx 0,
5x1x4m) , tudo incluído</v>
          </cell>
          <cell r="C470" t="str">
            <v>M2</v>
          </cell>
          <cell r="D470">
            <v>1195.53</v>
          </cell>
          <cell r="E470" t="str">
            <v>A incluir</v>
          </cell>
        </row>
        <row r="471">
          <cell r="A471">
            <v>41398</v>
          </cell>
          <cell r="B471" t="str">
            <v>Muro com Terramesh System ou similar, altura 6,00 &lt; H &lt;= 7,50 metros (3cx 1x1x4m, 2cx
1x1x5 e 5cx 0,5x1x6m), tudo incluído</v>
          </cell>
          <cell r="C471" t="str">
            <v>M2</v>
          </cell>
          <cell r="D471">
            <v>1247.73</v>
          </cell>
          <cell r="E471" t="str">
            <v>A incluir</v>
          </cell>
        </row>
        <row r="472">
          <cell r="A472">
            <v>41399</v>
          </cell>
          <cell r="B472" t="str">
            <v>Muro com Terramesh System ou similar, altura 7,50 &lt; H &lt;= 9,00 metros (4 cx 1x1x4m, 2 cx
1x1x5, 3 cx 0,5x1x6m e 3cx 0,5x1x7), tudo incluído</v>
          </cell>
          <cell r="C472" t="str">
            <v>M2</v>
          </cell>
          <cell r="D472">
            <v>1250.18</v>
          </cell>
          <cell r="E472" t="str">
            <v>A incluir</v>
          </cell>
        </row>
        <row r="473">
          <cell r="A473">
            <v>40654</v>
          </cell>
          <cell r="B473" t="str">
            <v>Muro de testa em concreto para saída de dreno profundo em rocha, inclusive transporte do
tubo</v>
          </cell>
          <cell r="C473" t="str">
            <v>Ud</v>
          </cell>
          <cell r="D473">
            <v>908.28</v>
          </cell>
          <cell r="E473" t="str">
            <v>A incluir</v>
          </cell>
        </row>
        <row r="474">
          <cell r="A474">
            <v>40653</v>
          </cell>
          <cell r="B474" t="str">
            <v>Muro de testa em concreto para saída de dreno profundo em solo, inclusive transporte do tubo</v>
          </cell>
          <cell r="C474" t="str">
            <v>Ud</v>
          </cell>
          <cell r="D474">
            <v>992.96</v>
          </cell>
          <cell r="E474" t="str">
            <v>A incluir</v>
          </cell>
        </row>
        <row r="475">
          <cell r="A475">
            <v>41337</v>
          </cell>
          <cell r="B475">
            <v>7</v>
          </cell>
          <cell r="C475" t="str">
            <v>Ud</v>
          </cell>
          <cell r="D475">
            <v>414.71</v>
          </cell>
          <cell r="E475" t="str">
            <v>A incluir</v>
          </cell>
        </row>
        <row r="476">
          <cell r="A476">
            <v>40719</v>
          </cell>
          <cell r="B476" t="str">
            <v>Pedra de mão para (concreto ciclópico ou alvenaria) rocha paga em medição</v>
          </cell>
          <cell r="C476" t="str">
            <v>M3</v>
          </cell>
          <cell r="D476">
            <v>106.83</v>
          </cell>
        </row>
        <row r="477">
          <cell r="A477">
            <v>41019</v>
          </cell>
          <cell r="B477" t="str">
            <v>Perfuração rotativa inclinada, em rocha sã, com coroa de diamante, diâmetro N (75mm),
inclusive deslocamento e posicionamento em cada furo.</v>
          </cell>
          <cell r="C477" t="str">
            <v>M</v>
          </cell>
          <cell r="D477">
            <v>1086.26</v>
          </cell>
          <cell r="E477" t="str">
            <v>A incluir</v>
          </cell>
        </row>
        <row r="478">
          <cell r="A478">
            <v>40557</v>
          </cell>
          <cell r="B478" t="str">
            <v>Pescoço de poço de visita H=0,30 m, diâm. = 0,60 m, fornecimento, assentamento e
transporte</v>
          </cell>
          <cell r="C478" t="str">
            <v>Ud</v>
          </cell>
          <cell r="D478">
            <v>167.44</v>
          </cell>
          <cell r="E478" t="str">
            <v>A incluir</v>
          </cell>
        </row>
        <row r="479">
          <cell r="A479">
            <v>40391</v>
          </cell>
          <cell r="B479" t="str">
            <v>Pintura com nata de cimento</v>
          </cell>
          <cell r="C479" t="str">
            <v>M2</v>
          </cell>
          <cell r="D479">
            <v>6.74</v>
          </cell>
          <cell r="E479" t="str">
            <v>A incluir</v>
          </cell>
        </row>
        <row r="480">
          <cell r="A480">
            <v>40380</v>
          </cell>
          <cell r="B480" t="str">
            <v>Pintura interna ou externa sobre ferro, com tinta a base de resina de borracha clorada</v>
          </cell>
          <cell r="C480" t="str">
            <v>M2</v>
          </cell>
          <cell r="D480">
            <v>56.12</v>
          </cell>
          <cell r="E480" t="str">
            <v>A incluir</v>
          </cell>
        </row>
        <row r="481">
          <cell r="A481">
            <v>40399</v>
          </cell>
          <cell r="B481" t="str">
            <v>Placas pré-moldadas para passeio</v>
          </cell>
          <cell r="C481" t="str">
            <v>M2</v>
          </cell>
          <cell r="D481">
            <v>276</v>
          </cell>
          <cell r="E481" t="str">
            <v>A incluir</v>
          </cell>
        </row>
        <row r="482">
          <cell r="A482">
            <v>41028</v>
          </cell>
          <cell r="B482" t="str">
            <v>Plataforma ou passarela de pinho de 1ª ou similar, 1" x 12"</v>
          </cell>
          <cell r="C482" t="str">
            <v>M2</v>
          </cell>
          <cell r="D482">
            <v>4.79</v>
          </cell>
        </row>
        <row r="483">
          <cell r="A483">
            <v>41167</v>
          </cell>
          <cell r="B483" t="str">
            <v>Poço de visita em bloco pré-moldado para d=0,30 e 0,40m (0,80x0,80m)</v>
          </cell>
          <cell r="C483" t="str">
            <v>Ud</v>
          </cell>
          <cell r="D483">
            <v>3746.35</v>
          </cell>
        </row>
        <row r="484">
          <cell r="A484">
            <v>41168</v>
          </cell>
          <cell r="B484" t="str">
            <v>Poço de visita em bloco pré-moldado para d=0,60m (1,00x1,00m)</v>
          </cell>
          <cell r="C484" t="str">
            <v>Ud</v>
          </cell>
          <cell r="D484">
            <v>4360.04</v>
          </cell>
          <cell r="E484" t="str">
            <v>A incluir</v>
          </cell>
        </row>
        <row r="485">
          <cell r="A485">
            <v>40570</v>
          </cell>
          <cell r="B485" t="str">
            <v>Poço de visita para BDTC diam. 1,00 m - tudo incluido</v>
          </cell>
          <cell r="C485" t="str">
            <v>Ud</v>
          </cell>
          <cell r="D485">
            <v>14701.29</v>
          </cell>
          <cell r="E485" t="str">
            <v>A incluir</v>
          </cell>
        </row>
        <row r="486">
          <cell r="A486">
            <v>41115</v>
          </cell>
          <cell r="B486" t="str">
            <v>Poço de Visita para BSTC diâm. 0,40m em blocos de concreto</v>
          </cell>
          <cell r="C486" t="str">
            <v>Ud</v>
          </cell>
          <cell r="D486">
            <v>2079.2199999999998</v>
          </cell>
          <cell r="E486" t="str">
            <v>A incluir</v>
          </cell>
        </row>
        <row r="487">
          <cell r="A487">
            <v>41116</v>
          </cell>
          <cell r="B487" t="str">
            <v>Poço de visita para BSTC diâm. 0,60m em blocos de concreto</v>
          </cell>
          <cell r="C487" t="str">
            <v>Ud</v>
          </cell>
          <cell r="D487">
            <v>2699.25</v>
          </cell>
          <cell r="E487" t="str">
            <v>A incluir</v>
          </cell>
        </row>
        <row r="488">
          <cell r="A488">
            <v>41117</v>
          </cell>
          <cell r="B488" t="str">
            <v>Poço de visita para BSTC diâm. 0,80m em blocos de concreto</v>
          </cell>
          <cell r="C488" t="str">
            <v>Ud</v>
          </cell>
          <cell r="D488">
            <v>3304.74</v>
          </cell>
          <cell r="E488" t="str">
            <v>A incluir</v>
          </cell>
        </row>
        <row r="489">
          <cell r="A489">
            <v>40572</v>
          </cell>
          <cell r="B489" t="str">
            <v>Poço de visita para BTTC diam. 1,20 m - tudo incluído</v>
          </cell>
          <cell r="C489" t="str">
            <v>Ud</v>
          </cell>
          <cell r="D489">
            <v>24196.799999999999</v>
          </cell>
          <cell r="E489" t="str">
            <v>A incluir</v>
          </cell>
        </row>
        <row r="490">
          <cell r="A490">
            <v>40553</v>
          </cell>
          <cell r="B490" t="str">
            <v>Poço de visita (tubo D=0,40 m) H=1,50 m com tampão F.F.A.P., inclusive escavação e
transporte do tampão</v>
          </cell>
          <cell r="C490" t="str">
            <v>Ud</v>
          </cell>
          <cell r="D490">
            <v>5334.34</v>
          </cell>
          <cell r="E490" t="str">
            <v>A incluir</v>
          </cell>
        </row>
        <row r="491">
          <cell r="A491">
            <v>40554</v>
          </cell>
          <cell r="B491" t="str">
            <v>Poço de visita (tubo D=0,60 m) H=1,70 m com tampão F.F.A.P., inclusive escavação e
transporte do tampão</v>
          </cell>
          <cell r="C491" t="str">
            <v>Ud</v>
          </cell>
          <cell r="D491">
            <v>5909.5</v>
          </cell>
          <cell r="E491" t="str">
            <v>A incluir</v>
          </cell>
        </row>
        <row r="492">
          <cell r="A492">
            <v>40555</v>
          </cell>
          <cell r="B492" t="str">
            <v>Poço de visita (tubo D=0,80 m) H=1,90 m com tampão F.F.A.P., inclusive escavação e
transporte do tampão</v>
          </cell>
          <cell r="C492" t="str">
            <v>Ud</v>
          </cell>
          <cell r="D492">
            <v>6484.69</v>
          </cell>
          <cell r="E492" t="str">
            <v>A incluir</v>
          </cell>
        </row>
        <row r="493">
          <cell r="A493">
            <v>40556</v>
          </cell>
          <cell r="B493" t="str">
            <v>Poço de visita (tubo D=1,00 m) H=2,10 m com tampão F.F.A.P., inclusive escavação e
transporte do tampão</v>
          </cell>
          <cell r="C493" t="str">
            <v>Ud</v>
          </cell>
          <cell r="D493">
            <v>7059.88</v>
          </cell>
          <cell r="E493" t="str">
            <v>A incluir</v>
          </cell>
        </row>
        <row r="494">
          <cell r="A494">
            <v>41086</v>
          </cell>
          <cell r="B494" t="str">
            <v>Preparo manual de talude, compreendendo acerto, raspagem eventual de até 0,30m de prof. e
afastamento lateral</v>
          </cell>
          <cell r="C494" t="str">
            <v>M2</v>
          </cell>
          <cell r="D494">
            <v>15.21</v>
          </cell>
          <cell r="E494" t="str">
            <v>A incluir</v>
          </cell>
        </row>
        <row r="495">
          <cell r="A495">
            <v>41021</v>
          </cell>
          <cell r="B495" t="str">
            <v>Preparo manual de terreno, compreendendo acerto raspagem até 25cm de profundidade e
afastamento lateral do material excedente</v>
          </cell>
          <cell r="C495" t="str">
            <v>M2</v>
          </cell>
          <cell r="D495">
            <v>12.2</v>
          </cell>
          <cell r="E495" t="str">
            <v>A incluir</v>
          </cell>
        </row>
        <row r="496">
          <cell r="A496">
            <v>40304</v>
          </cell>
          <cell r="B496" t="str">
            <v>Reaterro com areia, tudo incluído</v>
          </cell>
          <cell r="C496" t="str">
            <v>M3</v>
          </cell>
          <cell r="D496">
            <v>60.88</v>
          </cell>
          <cell r="E496" t="str">
            <v>A incluir</v>
          </cell>
        </row>
        <row r="497">
          <cell r="A497">
            <v>40302</v>
          </cell>
          <cell r="B497" t="str">
            <v>Reaterro de cavas c/ compactação manual (apiloamento)</v>
          </cell>
          <cell r="C497" t="str">
            <v>M3</v>
          </cell>
          <cell r="D497">
            <v>96.88</v>
          </cell>
          <cell r="E497" t="str">
            <v>A incluir</v>
          </cell>
        </row>
        <row r="498">
          <cell r="A498">
            <v>40301</v>
          </cell>
          <cell r="B498" t="str">
            <v>Reaterro de cavas c/ compactação manual (apiloamento) (dim. reduz.)</v>
          </cell>
          <cell r="C498" t="str">
            <v>M3</v>
          </cell>
          <cell r="D498">
            <v>140.47999999999999</v>
          </cell>
          <cell r="E498" t="str">
            <v>A incluir</v>
          </cell>
        </row>
        <row r="499">
          <cell r="A499">
            <v>40303</v>
          </cell>
          <cell r="B499" t="str">
            <v>Reaterro de cavas c/ compactação mecânica (compactador manual)</v>
          </cell>
          <cell r="C499" t="str">
            <v>M3</v>
          </cell>
          <cell r="D499">
            <v>60.73</v>
          </cell>
          <cell r="E499" t="str">
            <v>A incluir</v>
          </cell>
        </row>
        <row r="500">
          <cell r="A500">
            <v>40559</v>
          </cell>
          <cell r="B500" t="str">
            <v>Recuperação de poço de visita inclusive fornecimento tampão F.F.A.P.</v>
          </cell>
          <cell r="C500" t="str">
            <v>Ud</v>
          </cell>
          <cell r="D500">
            <v>1004.52</v>
          </cell>
          <cell r="E500" t="str">
            <v>A incluir</v>
          </cell>
        </row>
        <row r="501">
          <cell r="A501">
            <v>41224</v>
          </cell>
          <cell r="B501" t="str">
            <v>Religação de rede de água em PVC DN 20mm, inclusive conexões</v>
          </cell>
          <cell r="C501" t="str">
            <v>M</v>
          </cell>
          <cell r="D501">
            <v>27.87</v>
          </cell>
          <cell r="E501" t="str">
            <v>A incluir</v>
          </cell>
        </row>
        <row r="502">
          <cell r="A502">
            <v>41225</v>
          </cell>
          <cell r="B502" t="str">
            <v>Religação de rede de água em PVC DN 25mm, incluisve conexões</v>
          </cell>
          <cell r="C502" t="str">
            <v>M</v>
          </cell>
          <cell r="D502">
            <v>31.75</v>
          </cell>
          <cell r="E502" t="str">
            <v>A incluir</v>
          </cell>
        </row>
        <row r="503">
          <cell r="A503">
            <v>41226</v>
          </cell>
          <cell r="B503" t="str">
            <v>Religação de rede de água em PVC DN 32mm, incluisve conexões</v>
          </cell>
          <cell r="C503" t="str">
            <v>M</v>
          </cell>
          <cell r="D503">
            <v>37.85</v>
          </cell>
          <cell r="E503" t="str">
            <v>A incluir</v>
          </cell>
        </row>
        <row r="504">
          <cell r="A504">
            <v>41060</v>
          </cell>
          <cell r="B504" t="str">
            <v>Religação de rede de água em PVC DN 75mm, inclusive conexões</v>
          </cell>
          <cell r="C504" t="str">
            <v>M</v>
          </cell>
          <cell r="D504">
            <v>87.42</v>
          </cell>
          <cell r="E504" t="str">
            <v>A incluir</v>
          </cell>
        </row>
        <row r="505">
          <cell r="A505">
            <v>41059</v>
          </cell>
          <cell r="B505" t="str">
            <v>Religação de rede de água em PVC PBA CL 15 DN 100mm, inclusive conexões</v>
          </cell>
          <cell r="C505" t="str">
            <v>M</v>
          </cell>
          <cell r="D505">
            <v>121.56</v>
          </cell>
        </row>
        <row r="506">
          <cell r="A506">
            <v>40567</v>
          </cell>
          <cell r="B506" t="str">
            <v>Remanejamento de ligação e religação de redes de esgoto</v>
          </cell>
          <cell r="C506" t="str">
            <v>M</v>
          </cell>
          <cell r="D506">
            <v>116.42</v>
          </cell>
        </row>
        <row r="507">
          <cell r="A507">
            <v>40747</v>
          </cell>
          <cell r="B507" t="str">
            <v>Remoção de bueiros existentes</v>
          </cell>
          <cell r="C507" t="str">
            <v>M</v>
          </cell>
          <cell r="D507">
            <v>201.64</v>
          </cell>
        </row>
        <row r="508">
          <cell r="A508">
            <v>40727</v>
          </cell>
          <cell r="B508" t="str">
            <v>Rip-rap c/ argamassa cimento areia 1:6, inclusive aquisição e transporte dos materiais</v>
          </cell>
          <cell r="C508" t="str">
            <v>M3</v>
          </cell>
          <cell r="D508">
            <v>473.93</v>
          </cell>
          <cell r="E508" t="str">
            <v>A incluir</v>
          </cell>
        </row>
        <row r="509">
          <cell r="A509">
            <v>41264</v>
          </cell>
          <cell r="B509" t="str">
            <v>Rip-rap de areia inclusive escavação, transporte e fornecimento de materiais</v>
          </cell>
          <cell r="C509" t="str">
            <v>M3</v>
          </cell>
          <cell r="D509">
            <v>632.84</v>
          </cell>
          <cell r="E509" t="str">
            <v>A incluir</v>
          </cell>
        </row>
        <row r="510">
          <cell r="A510">
            <v>41239</v>
          </cell>
          <cell r="B510" t="str">
            <v>Rip-rap de solo e cimento (Traço 1:15)</v>
          </cell>
          <cell r="C510" t="str">
            <v>M3</v>
          </cell>
          <cell r="D510">
            <v>152.33000000000001</v>
          </cell>
        </row>
        <row r="511">
          <cell r="A511">
            <v>40688</v>
          </cell>
          <cell r="B511" t="str">
            <v>Saída d'água concreto armado DP-1 c/ caiação</v>
          </cell>
          <cell r="C511" t="str">
            <v>Ud</v>
          </cell>
          <cell r="D511">
            <v>406.66</v>
          </cell>
          <cell r="E511" t="str">
            <v>A incluir</v>
          </cell>
        </row>
        <row r="512">
          <cell r="A512">
            <v>40690</v>
          </cell>
          <cell r="B512" t="str">
            <v>Saída d'água concreto p/ aterro c/ caiação (SDA-01)</v>
          </cell>
          <cell r="C512" t="str">
            <v>Ud</v>
          </cell>
          <cell r="D512">
            <v>2010</v>
          </cell>
        </row>
        <row r="513">
          <cell r="A513">
            <v>40691</v>
          </cell>
          <cell r="B513" t="str">
            <v>Saída d'água concreto p/ aterro c/ caiação (SDA-02)</v>
          </cell>
          <cell r="C513" t="str">
            <v>Ud</v>
          </cell>
          <cell r="D513">
            <v>2405.2199999999998</v>
          </cell>
          <cell r="E513" t="str">
            <v>A incluir</v>
          </cell>
        </row>
        <row r="514">
          <cell r="A514">
            <v>40689</v>
          </cell>
          <cell r="B514" t="str">
            <v>Saída d'água concreto p/ corte c/ caiação (SDC-01)</v>
          </cell>
          <cell r="C514" t="str">
            <v>Ud</v>
          </cell>
          <cell r="D514">
            <v>1011.91</v>
          </cell>
          <cell r="E514" t="str">
            <v>A incluir</v>
          </cell>
        </row>
        <row r="515">
          <cell r="A515">
            <v>40666</v>
          </cell>
          <cell r="B515" t="str">
            <v>Sarjeta de concreto DP-1 (0,081 m³/m) calha triangular, inclusive caiação</v>
          </cell>
          <cell r="C515" t="str">
            <v>M</v>
          </cell>
          <cell r="D515">
            <v>125.29</v>
          </cell>
          <cell r="E515" t="str">
            <v>A incluir</v>
          </cell>
        </row>
        <row r="516">
          <cell r="A516">
            <v>40667</v>
          </cell>
          <cell r="B516" t="str">
            <v>Sarjeta de concreto DP-2 (0,085 m³/m) calha triangular, inclusive caiação</v>
          </cell>
          <cell r="C516" t="str">
            <v>M</v>
          </cell>
          <cell r="D516">
            <v>131.03</v>
          </cell>
          <cell r="E516" t="str">
            <v>A incluir</v>
          </cell>
        </row>
        <row r="517">
          <cell r="A517">
            <v>41180</v>
          </cell>
          <cell r="B517" t="str">
            <v>Sarjeta de concreto SCA 40/10</v>
          </cell>
          <cell r="C517" t="str">
            <v>M</v>
          </cell>
          <cell r="D517">
            <v>110.21</v>
          </cell>
          <cell r="E517" t="str">
            <v>A incluir</v>
          </cell>
        </row>
        <row r="518">
          <cell r="A518">
            <v>40668</v>
          </cell>
          <cell r="B518" t="str">
            <v>Sarjeta de concreto (SCA 70/15) calha triangular, inclusive caiação</v>
          </cell>
          <cell r="C518" t="str">
            <v>M</v>
          </cell>
          <cell r="D518">
            <v>143.44999999999999</v>
          </cell>
          <cell r="E518" t="str">
            <v>A incluir</v>
          </cell>
        </row>
        <row r="519">
          <cell r="A519">
            <v>40982</v>
          </cell>
          <cell r="B519" t="str">
            <v>Sarjeta de concreto (SCA 90/10) calha triangular, inclusive caiação</v>
          </cell>
          <cell r="C519" t="str">
            <v>M</v>
          </cell>
          <cell r="D519">
            <v>249.84</v>
          </cell>
          <cell r="E519" t="str">
            <v>A incluir</v>
          </cell>
        </row>
        <row r="520">
          <cell r="A520">
            <v>41336</v>
          </cell>
          <cell r="B520" t="str">
            <v>Sarjeta de concreto SCC 40/15</v>
          </cell>
          <cell r="C520" t="str">
            <v>M</v>
          </cell>
          <cell r="D520">
            <v>131.18</v>
          </cell>
          <cell r="E520" t="str">
            <v>A incluir</v>
          </cell>
        </row>
        <row r="521">
          <cell r="A521">
            <v>40669</v>
          </cell>
          <cell r="B521" t="str">
            <v>Sarjeta de concreto (STC - 02) calha triangular em corte/aterro, inclusive caiação</v>
          </cell>
          <cell r="C521" t="str">
            <v>M</v>
          </cell>
          <cell r="D521">
            <v>122.69</v>
          </cell>
          <cell r="E521" t="str">
            <v>A incluir</v>
          </cell>
        </row>
        <row r="522">
          <cell r="A522">
            <v>40670</v>
          </cell>
          <cell r="B522" t="str">
            <v>Sarjeta de concreto (STC - 04) calha triangular de bancada em corte, inclusive caiação</v>
          </cell>
          <cell r="C522" t="str">
            <v>M</v>
          </cell>
          <cell r="D522">
            <v>91.57</v>
          </cell>
          <cell r="E522" t="str">
            <v>A incluir</v>
          </cell>
        </row>
        <row r="523">
          <cell r="A523">
            <v>40560</v>
          </cell>
          <cell r="B523" t="str">
            <v>Tampa de concreto em grelha, fornecimento, assentamento e transporte</v>
          </cell>
          <cell r="C523" t="str">
            <v>Ud</v>
          </cell>
          <cell r="D523">
            <v>205.45</v>
          </cell>
          <cell r="E523" t="str">
            <v>A incluir</v>
          </cell>
        </row>
        <row r="524">
          <cell r="A524">
            <v>40558</v>
          </cell>
          <cell r="B524" t="str">
            <v>Tampão F.F.A.P. com 100 kg, fornecimento, assentamento e transporte</v>
          </cell>
          <cell r="C524" t="str">
            <v>Ud</v>
          </cell>
          <cell r="D524">
            <v>632.24</v>
          </cell>
          <cell r="E524" t="str">
            <v>A incluir</v>
          </cell>
        </row>
        <row r="525">
          <cell r="A525">
            <v>41029</v>
          </cell>
          <cell r="B525" t="str">
            <v>Tapume de vedação e proteção, executado com chapas de compensado resinado com 6mm
de espessura, exclusive pintura</v>
          </cell>
          <cell r="C525" t="str">
            <v>M2</v>
          </cell>
          <cell r="D525">
            <v>65.08</v>
          </cell>
          <cell r="E525" t="str">
            <v>A incluir</v>
          </cell>
        </row>
        <row r="526">
          <cell r="A526">
            <v>41040</v>
          </cell>
          <cell r="B526" t="str">
            <v>Tela de aço soldada Telcon Q-138 ou similar, fornecimento e assentamento.</v>
          </cell>
          <cell r="C526" t="str">
            <v>M2</v>
          </cell>
          <cell r="D526">
            <v>45.89</v>
          </cell>
          <cell r="E526" t="str">
            <v>A incluir</v>
          </cell>
        </row>
        <row r="527">
          <cell r="A527">
            <v>42658</v>
          </cell>
          <cell r="B527" t="str">
            <v>Tela de aço soldada Telcon Q-196 ou similar, fornecimento e assentamento.</v>
          </cell>
          <cell r="C527" t="str">
            <v>M2</v>
          </cell>
          <cell r="D527">
            <v>56.45</v>
          </cell>
          <cell r="E527" t="str">
            <v>A incluir</v>
          </cell>
        </row>
        <row r="528">
          <cell r="A528">
            <v>40655</v>
          </cell>
          <cell r="B528" t="str">
            <v>Terminal de dreno de alívio de pavimento (DP - TDA - 01)</v>
          </cell>
          <cell r="C528" t="str">
            <v>Ud</v>
          </cell>
          <cell r="D528">
            <v>498.26</v>
          </cell>
          <cell r="E528" t="str">
            <v>A incluir</v>
          </cell>
        </row>
        <row r="529">
          <cell r="A529">
            <v>41092</v>
          </cell>
          <cell r="B529">
            <v>7</v>
          </cell>
          <cell r="C529" t="str">
            <v>t dam</v>
          </cell>
          <cell r="D529">
            <v>34.6</v>
          </cell>
          <cell r="E529" t="str">
            <v>A incluir</v>
          </cell>
        </row>
        <row r="530">
          <cell r="A530">
            <v>41091</v>
          </cell>
          <cell r="B530" t="str">
            <v>Transporte de materiais encosta acima, serviço manual, inclusive carga e descarga</v>
          </cell>
          <cell r="C530" t="str">
            <v>t dam</v>
          </cell>
          <cell r="D530">
            <v>46.82</v>
          </cell>
          <cell r="E530" t="str">
            <v>A incluir</v>
          </cell>
        </row>
        <row r="531">
          <cell r="A531">
            <v>40706</v>
          </cell>
          <cell r="B531" t="str">
            <v>Transposição de segmento de sarjeta - TSS 01, inclusive transporte do tubo de concreto</v>
          </cell>
          <cell r="C531" t="str">
            <v>M</v>
          </cell>
          <cell r="D531">
            <v>480.88</v>
          </cell>
          <cell r="E531" t="str">
            <v>A incluir</v>
          </cell>
        </row>
        <row r="532">
          <cell r="A532">
            <v>40651</v>
          </cell>
          <cell r="B532" t="str">
            <v>Trincheira drenante cega (0,50 x 1,70) m, inclusive transporte da brita c/ geotêxtil não tecido
res.long. mín 16 kn/m</v>
          </cell>
          <cell r="C532" t="str">
            <v>M</v>
          </cell>
          <cell r="D532">
            <v>687.84</v>
          </cell>
          <cell r="E532" t="str">
            <v>A incluir</v>
          </cell>
        </row>
        <row r="533">
          <cell r="A533">
            <v>41122</v>
          </cell>
          <cell r="B533" t="str">
            <v>Tubo de PVC NBR 5648 diâmetro 50 mm, fornecimento e assentamento</v>
          </cell>
          <cell r="C533" t="str">
            <v>M</v>
          </cell>
          <cell r="D533">
            <v>29.64</v>
          </cell>
          <cell r="E533" t="str">
            <v>A incluir</v>
          </cell>
        </row>
        <row r="534">
          <cell r="A534">
            <v>41123</v>
          </cell>
          <cell r="B534" t="str">
            <v>Tubo de PVC NBR 5648 diâmetro 75 mm, fornecimento e assentamento</v>
          </cell>
          <cell r="C534" t="str">
            <v>M</v>
          </cell>
          <cell r="D534">
            <v>65.95</v>
          </cell>
          <cell r="E534" t="str">
            <v>A incluir</v>
          </cell>
        </row>
        <row r="535">
          <cell r="A535">
            <v>41125</v>
          </cell>
          <cell r="B535" t="str">
            <v>Tubo de PVC rígido série R diâmetro 100 mm, fornecimento e assentamento</v>
          </cell>
          <cell r="C535" t="str">
            <v>M</v>
          </cell>
          <cell r="D535">
            <v>49.71</v>
          </cell>
          <cell r="E535" t="str">
            <v>A incluir</v>
          </cell>
        </row>
        <row r="536">
          <cell r="A536">
            <v>41119</v>
          </cell>
          <cell r="B536" t="str">
            <v>Tubo irrifort agropecuário diâmetro 32 mm, fornecimento e assentamento</v>
          </cell>
          <cell r="C536" t="str">
            <v>M</v>
          </cell>
          <cell r="D536">
            <v>13.45</v>
          </cell>
          <cell r="E536" t="str">
            <v>A incluir</v>
          </cell>
        </row>
        <row r="537">
          <cell r="A537">
            <v>41114</v>
          </cell>
          <cell r="B537" t="str">
            <v>Tubo para irrigação linha fixa PN40 50 mm, fornecimento e assentamento</v>
          </cell>
          <cell r="C537" t="str">
            <v>M</v>
          </cell>
          <cell r="D537">
            <v>13.68</v>
          </cell>
          <cell r="E537" t="str">
            <v>A incluir</v>
          </cell>
        </row>
        <row r="538">
          <cell r="A538">
            <v>40707</v>
          </cell>
          <cell r="B538" t="str">
            <v>Tubos de ferro fundido diâmetro 0,90 m, assentamento</v>
          </cell>
          <cell r="C538" t="str">
            <v>M</v>
          </cell>
          <cell r="D538">
            <v>259.74</v>
          </cell>
          <cell r="E538" t="str">
            <v>A incluir</v>
          </cell>
        </row>
        <row r="539">
          <cell r="A539">
            <v>41118</v>
          </cell>
          <cell r="B539" t="str">
            <v>Tubos para irrigação Linha fixa PN40, diâmetro 75 mm, fornecimento e assentamento</v>
          </cell>
          <cell r="C539" t="str">
            <v>M</v>
          </cell>
          <cell r="D539">
            <v>20.69</v>
          </cell>
          <cell r="E539" t="str">
            <v>A incluir</v>
          </cell>
        </row>
        <row r="540">
          <cell r="A540">
            <v>40702</v>
          </cell>
          <cell r="B540" t="str">
            <v>Valeta de pedra argamassada VPAR</v>
          </cell>
          <cell r="C540" t="str">
            <v>M3</v>
          </cell>
          <cell r="D540">
            <v>534.51</v>
          </cell>
          <cell r="E540" t="str">
            <v>A incluir</v>
          </cell>
        </row>
        <row r="541">
          <cell r="A541">
            <v>40701</v>
          </cell>
          <cell r="B541" t="str">
            <v>Valeta de pedra jogada VPJ, inclusive transporte da pedra</v>
          </cell>
          <cell r="C541" t="str">
            <v>M3</v>
          </cell>
          <cell r="D541">
            <v>257.07</v>
          </cell>
          <cell r="E541" t="str">
            <v>A incluir</v>
          </cell>
        </row>
        <row r="542">
          <cell r="A542">
            <v>40698</v>
          </cell>
          <cell r="B542" t="str">
            <v>Valeta de proteção de aterro enleivada (VPA-01 DNIT)</v>
          </cell>
          <cell r="C542" t="str">
            <v>M</v>
          </cell>
          <cell r="D542">
            <v>124.71</v>
          </cell>
          <cell r="E542" t="str">
            <v>A incluir</v>
          </cell>
        </row>
        <row r="543">
          <cell r="A543">
            <v>40700</v>
          </cell>
          <cell r="B543" t="str">
            <v>Valeta de proteção de aterro revestida em concreto (VPA-03 DNIT)</v>
          </cell>
          <cell r="C543" t="str">
            <v>M</v>
          </cell>
          <cell r="D543">
            <v>132.41999999999999</v>
          </cell>
          <cell r="E543" t="str">
            <v>A incluir</v>
          </cell>
        </row>
        <row r="544">
          <cell r="A544">
            <v>40696</v>
          </cell>
          <cell r="B544" t="str">
            <v>Valeta de proteção de aterro VPA 02 (revestida em concreto)</v>
          </cell>
          <cell r="C544" t="str">
            <v>M</v>
          </cell>
          <cell r="D544">
            <v>260.66000000000003</v>
          </cell>
          <cell r="E544" t="str">
            <v>A incluir</v>
          </cell>
        </row>
        <row r="545">
          <cell r="A545">
            <v>40695</v>
          </cell>
          <cell r="B545" t="str">
            <v>Valeta de proteção de aterro VPA-01 (escavação)</v>
          </cell>
          <cell r="C545" t="str">
            <v>M</v>
          </cell>
          <cell r="D545">
            <v>95.53</v>
          </cell>
          <cell r="E545" t="str">
            <v>A incluir</v>
          </cell>
        </row>
        <row r="546">
          <cell r="A546">
            <v>40692</v>
          </cell>
          <cell r="B546" t="str">
            <v>Valeta de proteção de corte - desobstrução e limpeza</v>
          </cell>
          <cell r="C546" t="str">
            <v>M</v>
          </cell>
          <cell r="D546">
            <v>5.31</v>
          </cell>
          <cell r="E546" t="str">
            <v>A incluir</v>
          </cell>
        </row>
        <row r="547">
          <cell r="A547">
            <v>40697</v>
          </cell>
          <cell r="B547" t="str">
            <v>Valeta de proteção de corte enleivada (VPC-01 DNIT)</v>
          </cell>
          <cell r="C547" t="str">
            <v>M</v>
          </cell>
          <cell r="D547">
            <v>122.17</v>
          </cell>
          <cell r="E547" t="str">
            <v>A incluir</v>
          </cell>
        </row>
        <row r="548">
          <cell r="A548">
            <v>40699</v>
          </cell>
          <cell r="B548" t="str">
            <v>Valeta de proteção de corte revestida em concreto VPC-03</v>
          </cell>
          <cell r="C548" t="str">
            <v>M</v>
          </cell>
          <cell r="D548">
            <v>293.92</v>
          </cell>
          <cell r="E548" t="str">
            <v>A incluir</v>
          </cell>
        </row>
        <row r="549">
          <cell r="A549">
            <v>40693</v>
          </cell>
          <cell r="B549" t="str">
            <v>Valeta de proteção de corte VPC-01 (escavação)</v>
          </cell>
          <cell r="C549" t="str">
            <v>M</v>
          </cell>
          <cell r="D549">
            <v>51.72</v>
          </cell>
          <cell r="E549" t="str">
            <v>A incluir</v>
          </cell>
        </row>
        <row r="550">
          <cell r="A550">
            <v>40694</v>
          </cell>
          <cell r="B550" t="str">
            <v>Valeta de proteção de corte VPC-02 (revestida em grama)</v>
          </cell>
          <cell r="C550" t="str">
            <v>M</v>
          </cell>
          <cell r="D550">
            <v>103.25</v>
          </cell>
          <cell r="E550" t="str">
            <v>A incluir</v>
          </cell>
        </row>
        <row r="551">
          <cell r="A551">
            <v>40972</v>
          </cell>
          <cell r="B551" t="str">
            <v>Bonificação de 15,28% sobre Materiais Betuminosos</v>
          </cell>
          <cell r="C551" t="str">
            <v>%</v>
          </cell>
          <cell r="D551">
            <v>0</v>
          </cell>
        </row>
        <row r="552">
          <cell r="A552">
            <v>41405</v>
          </cell>
          <cell r="B552" t="str">
            <v>CAP FLEX 60/85, fornecimento</v>
          </cell>
          <cell r="C552" t="str">
            <v>t</v>
          </cell>
          <cell r="D552">
            <v>4907.3900000000003</v>
          </cell>
        </row>
        <row r="553">
          <cell r="A553">
            <v>41360</v>
          </cell>
          <cell r="B553" t="str">
            <v>CAP-50/70, fornecimento</v>
          </cell>
          <cell r="C553" t="str">
            <v>t</v>
          </cell>
          <cell r="D553">
            <v>4168.1000000000004</v>
          </cell>
          <cell r="E553" t="str">
            <v>A incluir</v>
          </cell>
        </row>
        <row r="554">
          <cell r="A554">
            <v>40968</v>
          </cell>
          <cell r="B554" t="str">
            <v>CM-30, fornecimento</v>
          </cell>
          <cell r="C554" t="str">
            <v>t</v>
          </cell>
          <cell r="D554">
            <v>5256.19</v>
          </cell>
          <cell r="E554" t="str">
            <v>A incluir</v>
          </cell>
        </row>
        <row r="555">
          <cell r="A555">
            <v>40976</v>
          </cell>
          <cell r="B555" t="str">
            <v>Dope, fornecimento</v>
          </cell>
          <cell r="C555" t="str">
            <v>t</v>
          </cell>
          <cell r="D555">
            <v>72220</v>
          </cell>
          <cell r="E555" t="str">
            <v>A incluir</v>
          </cell>
        </row>
        <row r="556">
          <cell r="A556">
            <v>101196</v>
          </cell>
          <cell r="B556" t="str">
            <v>Emulsão Asfáltica para Imprimação (EAI), fornecimento</v>
          </cell>
          <cell r="C556" t="str">
            <v>t</v>
          </cell>
          <cell r="D556">
            <v>3023.69</v>
          </cell>
          <cell r="E556" t="str">
            <v>A incluir</v>
          </cell>
        </row>
        <row r="557">
          <cell r="A557">
            <v>42545</v>
          </cell>
          <cell r="B557" t="str">
            <v>Emulsão RL-1C- FLEX (Emulflex RL-1C-E), fornecimento</v>
          </cell>
          <cell r="C557" t="str">
            <v>t</v>
          </cell>
          <cell r="D557">
            <v>4770.08</v>
          </cell>
          <cell r="E557" t="str">
            <v>A incluir</v>
          </cell>
        </row>
        <row r="558">
          <cell r="A558">
            <v>40974</v>
          </cell>
          <cell r="B558" t="str">
            <v>Emulsão RM-1C, fornecimento</v>
          </cell>
          <cell r="C558" t="str">
            <v>t</v>
          </cell>
          <cell r="D558">
            <v>3468.34</v>
          </cell>
        </row>
        <row r="559">
          <cell r="A559">
            <v>40978</v>
          </cell>
          <cell r="B559" t="str">
            <v>Emulsão RR-1C FLEX (Emulflex RR-1C-E,) fornecimento</v>
          </cell>
          <cell r="C559" t="str">
            <v>t</v>
          </cell>
          <cell r="D559">
            <v>4215.3500000000004</v>
          </cell>
        </row>
        <row r="560">
          <cell r="A560">
            <v>40975</v>
          </cell>
          <cell r="B560" t="str">
            <v>Emulsão RR-1C, fornecimento</v>
          </cell>
          <cell r="C560" t="str">
            <v>t</v>
          </cell>
          <cell r="D560">
            <v>2844.05</v>
          </cell>
          <cell r="E560" t="str">
            <v>A incluir</v>
          </cell>
        </row>
        <row r="561">
          <cell r="A561">
            <v>40969</v>
          </cell>
          <cell r="B561" t="str">
            <v>Emulsão RR-2C, fornecimento</v>
          </cell>
          <cell r="C561" t="str">
            <v>t</v>
          </cell>
          <cell r="D561">
            <v>3631.1</v>
          </cell>
          <cell r="E561" t="str">
            <v>A incluir</v>
          </cell>
        </row>
        <row r="562">
          <cell r="A562">
            <v>40971</v>
          </cell>
          <cell r="B562" t="str">
            <v>Emulsão RR-2C-FLEX (Emulflex RR-2C-E), fornecimento</v>
          </cell>
          <cell r="C562" t="str">
            <v>t</v>
          </cell>
          <cell r="D562">
            <v>3252.48</v>
          </cell>
        </row>
        <row r="563">
          <cell r="A563">
            <v>40910</v>
          </cell>
          <cell r="B563" t="str">
            <v>Abrigo de Ônibus - Rodovia Rural - 3,40 m x 6,00 m</v>
          </cell>
          <cell r="C563" t="str">
            <v>Ud</v>
          </cell>
          <cell r="D563">
            <v>21785.63</v>
          </cell>
        </row>
        <row r="564">
          <cell r="A564">
            <v>41362</v>
          </cell>
          <cell r="B564" t="str">
            <v>Abrigo de Ônibus Urbano - Padrão reduzido - 2,40 x 6,00 m</v>
          </cell>
          <cell r="C564" t="str">
            <v>Ud</v>
          </cell>
          <cell r="D564">
            <v>16632.03</v>
          </cell>
        </row>
        <row r="565">
          <cell r="A565">
            <v>43343</v>
          </cell>
          <cell r="B565" t="str">
            <v>Alvenaria de tijolos cerâmicos maciços aparentes 5x10x20cm,assent.c/argam.de cimento,cal
hidratada CH1 e areia no traço 1:0,5:8,juntas de 10mm e esp.</v>
          </cell>
          <cell r="C565" t="str">
            <v>M2</v>
          </cell>
          <cell r="D565">
            <v>135.15</v>
          </cell>
          <cell r="E565" t="str">
            <v>A incluir</v>
          </cell>
        </row>
        <row r="566">
          <cell r="A566">
            <v>41151</v>
          </cell>
          <cell r="B566" t="str">
            <v>Braço galvanizado 101mm - projeção 4,70m, fornecimento e instalação</v>
          </cell>
          <cell r="C566" t="str">
            <v>Ud</v>
          </cell>
          <cell r="D566">
            <v>2938.27</v>
          </cell>
          <cell r="E566" t="str">
            <v>A incluir</v>
          </cell>
        </row>
        <row r="567">
          <cell r="A567">
            <v>41346</v>
          </cell>
          <cell r="B567" t="str">
            <v>Cabo de cobre nú, seção 35 mm2, fornecimento e colocação</v>
          </cell>
          <cell r="C567" t="str">
            <v>M</v>
          </cell>
          <cell r="D567">
            <v>56.2</v>
          </cell>
          <cell r="E567" t="str">
            <v>A incluir</v>
          </cell>
        </row>
        <row r="568">
          <cell r="A568">
            <v>41150</v>
          </cell>
          <cell r="B568" t="str">
            <v>Cabo flexível 2 x 1,5 mm², fornecimento e instalação</v>
          </cell>
          <cell r="C568" t="str">
            <v>M</v>
          </cell>
          <cell r="D568">
            <v>10.11</v>
          </cell>
          <cell r="E568" t="str">
            <v>A incluir</v>
          </cell>
        </row>
        <row r="569">
          <cell r="A569">
            <v>41149</v>
          </cell>
          <cell r="B569" t="str">
            <v>Cabo flexível 2 x 2,5 mm², fornecimento e instalação</v>
          </cell>
          <cell r="C569" t="str">
            <v>M</v>
          </cell>
          <cell r="D569">
            <v>13.97</v>
          </cell>
          <cell r="E569" t="str">
            <v>A incluir</v>
          </cell>
        </row>
        <row r="570">
          <cell r="A570">
            <v>41410</v>
          </cell>
          <cell r="B570" t="str">
            <v>Cabo flexível 3 x 1,5 mm², fornecimento e instalação</v>
          </cell>
          <cell r="C570" t="str">
            <v>M</v>
          </cell>
          <cell r="D570">
            <v>11.49</v>
          </cell>
          <cell r="E570" t="str">
            <v>A incluir</v>
          </cell>
        </row>
        <row r="571">
          <cell r="A571">
            <v>41148</v>
          </cell>
          <cell r="B571" t="str">
            <v>Cabo flexível 4 x 1,5 mm², fornecimento e instalação</v>
          </cell>
          <cell r="C571" t="str">
            <v>M</v>
          </cell>
          <cell r="D571">
            <v>13.81</v>
          </cell>
          <cell r="E571" t="str">
            <v>A incluir</v>
          </cell>
        </row>
        <row r="572">
          <cell r="A572">
            <v>41152</v>
          </cell>
          <cell r="B572" t="str">
            <v>Caixa de passagem de concreto armado de 0,40 x 0,40 x 0,40m</v>
          </cell>
          <cell r="C572" t="str">
            <v>Ud</v>
          </cell>
          <cell r="D572">
            <v>618.49</v>
          </cell>
          <cell r="E572" t="str">
            <v>A incluir</v>
          </cell>
        </row>
        <row r="573">
          <cell r="A573">
            <v>41004</v>
          </cell>
          <cell r="B573" t="str">
            <v>Caixa de passagem de eletroduto de lógica</v>
          </cell>
          <cell r="C573" t="str">
            <v>Ud</v>
          </cell>
          <cell r="D573">
            <v>1450.32</v>
          </cell>
        </row>
        <row r="574">
          <cell r="A574">
            <v>40911</v>
          </cell>
          <cell r="B574" t="str">
            <v>Calçada de concreto</v>
          </cell>
          <cell r="C574" t="str">
            <v>M2</v>
          </cell>
          <cell r="D574">
            <v>70.42</v>
          </cell>
          <cell r="E574" t="str">
            <v>A incluir</v>
          </cell>
        </row>
        <row r="575">
          <cell r="A575">
            <v>40915</v>
          </cell>
          <cell r="B575" t="str">
            <v>Calçada de concreto fck=15 MP, camurçado c/ argam. cimento e areia 1:4, lastro de brita e 8
cm de concreto, incl. preparo da caixa e transp. da brita</v>
          </cell>
          <cell r="C575" t="str">
            <v>M2</v>
          </cell>
          <cell r="D575">
            <v>143.56</v>
          </cell>
          <cell r="E575" t="str">
            <v>A incluir</v>
          </cell>
        </row>
        <row r="576">
          <cell r="A576">
            <v>40899</v>
          </cell>
          <cell r="B576" t="str">
            <v>Cerca de arame farpado 4 fios com mourões  a cada 2,0 m, esticadores de madeira, a cada 20
,0 m, inclusive transporte de mourão e arame farpado)</v>
          </cell>
          <cell r="C576" t="str">
            <v>M</v>
          </cell>
          <cell r="D576">
            <v>24.54</v>
          </cell>
          <cell r="E576" t="str">
            <v>A incluir</v>
          </cell>
        </row>
        <row r="577">
          <cell r="A577">
            <v>40900</v>
          </cell>
          <cell r="B577" t="str">
            <v>Cerca de arame farpado 4 fios com mourões a cada 1,0 m, esticadores de madeira, a cada 20,
0 m, inclusive transporte de mourão e arame farpado</v>
          </cell>
          <cell r="C577" t="str">
            <v>M</v>
          </cell>
          <cell r="D577">
            <v>36.49</v>
          </cell>
          <cell r="E577" t="str">
            <v>A incluir</v>
          </cell>
        </row>
        <row r="578">
          <cell r="A578">
            <v>41365</v>
          </cell>
          <cell r="B578" t="str">
            <v>Cerca de arame farpado 4 fios com mourões, a cada 2,5 m, esticadores de madeira a cada 60,
0m, inclusive transporte de arame farpado e mourão</v>
          </cell>
          <cell r="C578" t="str">
            <v>M</v>
          </cell>
          <cell r="D578">
            <v>28.88</v>
          </cell>
          <cell r="E578" t="str">
            <v>A incluir</v>
          </cell>
        </row>
        <row r="579">
          <cell r="A579">
            <v>41110</v>
          </cell>
          <cell r="B579" t="str">
            <v>Cerca de arame farpado 4 fios com mourões a cada 3,0 metros e sem esticadores, inclusive
transporte de arame e mourão</v>
          </cell>
          <cell r="C579" t="str">
            <v>M</v>
          </cell>
          <cell r="D579">
            <v>27.62</v>
          </cell>
          <cell r="E579" t="str">
            <v>A incluir</v>
          </cell>
        </row>
        <row r="580">
          <cell r="A580">
            <v>40903</v>
          </cell>
          <cell r="B580" t="str">
            <v>Cerca de arame farpado 4 fios com postes cada 2,5 m, esticadores de concreto a cada 25,0 m</v>
          </cell>
          <cell r="C580" t="str">
            <v>M</v>
          </cell>
          <cell r="D580">
            <v>38.200000000000003</v>
          </cell>
          <cell r="E580" t="str">
            <v>A incluir</v>
          </cell>
        </row>
        <row r="581">
          <cell r="A581">
            <v>40904</v>
          </cell>
          <cell r="B581" t="str">
            <v>Cerca de arame farpado 8 fios com postes concreto 10 x 10 x 220 cm, a cada 1,5 m</v>
          </cell>
          <cell r="C581" t="str">
            <v>M</v>
          </cell>
          <cell r="D581">
            <v>65.27</v>
          </cell>
          <cell r="E581" t="str">
            <v>A incluir</v>
          </cell>
        </row>
        <row r="582">
          <cell r="A582">
            <v>40905</v>
          </cell>
          <cell r="B582" t="str">
            <v>Cerca de arame farpado 8 fios com postes triangulares 10 x 200 cm, a cada 2,5 m, mourão de
concreto 10 x 10 x 220 cm, a cada 50,0 m</v>
          </cell>
          <cell r="C582" t="str">
            <v>M</v>
          </cell>
          <cell r="D582">
            <v>41.5</v>
          </cell>
          <cell r="E582" t="str">
            <v>A incluir</v>
          </cell>
        </row>
        <row r="583">
          <cell r="A583">
            <v>43330</v>
          </cell>
          <cell r="B583" t="str">
            <v>Cerca de arame farpado,4 fios ,mourões de madeira a cada 2,5 m e esticadores de concreto/
madeira a cada 40m</v>
          </cell>
          <cell r="C583" t="str">
            <v>M</v>
          </cell>
          <cell r="D583">
            <v>45.13</v>
          </cell>
          <cell r="E583" t="str">
            <v>A incluir</v>
          </cell>
        </row>
        <row r="584">
          <cell r="A584">
            <v>40901</v>
          </cell>
          <cell r="B584" t="str">
            <v>Cerca de arame liso 4 fios com mourões cada 2,0 m, esticadores de madeira, a cada 20,0 m,
inclusive transporte de mourão e arame liso</v>
          </cell>
          <cell r="C584" t="str">
            <v>M</v>
          </cell>
          <cell r="D584">
            <v>25.45</v>
          </cell>
          <cell r="E584" t="str">
            <v>A incluir</v>
          </cell>
        </row>
        <row r="585">
          <cell r="A585">
            <v>42475</v>
          </cell>
          <cell r="B585" t="str">
            <v>Concreto estrutural fck = 10,0 MPa, inclusive transportes areia, cimento e pedra britada</v>
          </cell>
          <cell r="C585" t="str">
            <v>M3</v>
          </cell>
          <cell r="D585">
            <v>783.05</v>
          </cell>
          <cell r="E585" t="str">
            <v>A incluir</v>
          </cell>
        </row>
        <row r="586">
          <cell r="A586">
            <v>40945</v>
          </cell>
          <cell r="B586" t="str">
            <v>Corrimão em eucalipto tratado</v>
          </cell>
          <cell r="C586" t="str">
            <v>M</v>
          </cell>
          <cell r="D586">
            <v>112.08</v>
          </cell>
          <cell r="E586" t="str">
            <v>A incluir</v>
          </cell>
        </row>
        <row r="587">
          <cell r="A587">
            <v>41109</v>
          </cell>
          <cell r="B587" t="str">
            <v>Demolição de cerca de madeira com 4 fios</v>
          </cell>
          <cell r="C587" t="str">
            <v>M</v>
          </cell>
          <cell r="D587">
            <v>4</v>
          </cell>
          <cell r="E587" t="str">
            <v>A incluir</v>
          </cell>
        </row>
        <row r="588">
          <cell r="A588">
            <v>40164</v>
          </cell>
          <cell r="B588" t="str">
            <v>Demolição de edificações</v>
          </cell>
          <cell r="C588" t="str">
            <v>M2</v>
          </cell>
          <cell r="D588">
            <v>75.11</v>
          </cell>
        </row>
        <row r="589">
          <cell r="A589">
            <v>40944</v>
          </cell>
          <cell r="B589">
            <v>7</v>
          </cell>
          <cell r="C589" t="str">
            <v>M</v>
          </cell>
          <cell r="D589">
            <v>1005.95</v>
          </cell>
          <cell r="E589" t="str">
            <v>A incluir</v>
          </cell>
        </row>
        <row r="590">
          <cell r="A590">
            <v>40902</v>
          </cell>
          <cell r="B590" t="str">
            <v>Deslocamento de cerca de madeira com 4 fios de arame</v>
          </cell>
          <cell r="C590" t="str">
            <v>M</v>
          </cell>
          <cell r="D590">
            <v>7.21</v>
          </cell>
          <cell r="E590" t="str">
            <v>A incluir</v>
          </cell>
        </row>
        <row r="591">
          <cell r="A591">
            <v>41344</v>
          </cell>
          <cell r="B591" t="str">
            <v>Eletroduto de aço galv. 1 1/4" inclusive abertura e fechamento de rasgos em alvenaria, e luvas</v>
          </cell>
          <cell r="C591" t="str">
            <v>M</v>
          </cell>
          <cell r="D591">
            <v>88.9</v>
          </cell>
          <cell r="E591" t="str">
            <v>A incluir</v>
          </cell>
        </row>
        <row r="592">
          <cell r="A592">
            <v>41345</v>
          </cell>
          <cell r="B592" t="str">
            <v>Eletroduto de PVC diâmetro de 4", fornecimento e instalação</v>
          </cell>
          <cell r="C592" t="str">
            <v>M</v>
          </cell>
          <cell r="D592">
            <v>150.68</v>
          </cell>
        </row>
        <row r="593">
          <cell r="A593">
            <v>41242</v>
          </cell>
          <cell r="B593" t="str">
            <v>Estrutura de madeira para telha cerâmica ancorada em laje ou alvenaria</v>
          </cell>
          <cell r="C593" t="str">
            <v>M2</v>
          </cell>
          <cell r="D593">
            <v>74.06</v>
          </cell>
          <cell r="E593" t="str">
            <v>A incluir</v>
          </cell>
        </row>
        <row r="594">
          <cell r="A594">
            <v>42476</v>
          </cell>
          <cell r="B594" t="str">
            <v>Fita isolante em rolo de 19 mm x 20 m, número 33 Scoth ou equivalente</v>
          </cell>
          <cell r="C594" t="str">
            <v>Ud</v>
          </cell>
          <cell r="D594">
            <v>54.55</v>
          </cell>
          <cell r="E594" t="str">
            <v>A incluir</v>
          </cell>
        </row>
        <row r="595">
          <cell r="A595">
            <v>41136</v>
          </cell>
          <cell r="B595" t="str">
            <v>Haste cobreada para aterramento diâmetro 5/8" x 2,4m ( fornecimento e instalação)</v>
          </cell>
          <cell r="C595" t="str">
            <v>Ud</v>
          </cell>
          <cell r="D595">
            <v>182.22</v>
          </cell>
        </row>
        <row r="596">
          <cell r="A596">
            <v>41135</v>
          </cell>
          <cell r="B596" t="str">
            <v>Isolador de Porcelana tipo roldana com rack 3 x 16, instalação</v>
          </cell>
          <cell r="C596" t="str">
            <v>Ud</v>
          </cell>
          <cell r="D596">
            <v>144.18</v>
          </cell>
          <cell r="E596" t="str">
            <v>A incluir</v>
          </cell>
        </row>
        <row r="597">
          <cell r="A597">
            <v>40912</v>
          </cell>
          <cell r="B597" t="str">
            <v>Ladrilho hidráulico (argamassa cimento e areia 1:4), fornecimento e assentamento</v>
          </cell>
          <cell r="C597" t="str">
            <v>M2</v>
          </cell>
          <cell r="D597">
            <v>133.81</v>
          </cell>
          <cell r="E597" t="str">
            <v>A incluir</v>
          </cell>
        </row>
        <row r="598">
          <cell r="A598">
            <v>40908</v>
          </cell>
          <cell r="B598" t="str">
            <v>Mata-burro</v>
          </cell>
          <cell r="C598" t="str">
            <v>Ud</v>
          </cell>
          <cell r="D598">
            <v>13363.38</v>
          </cell>
          <cell r="E598" t="str">
            <v>A incluir</v>
          </cell>
        </row>
        <row r="599">
          <cell r="A599">
            <v>40907</v>
          </cell>
          <cell r="B599" t="str">
            <v>Passagem de gado (boca)</v>
          </cell>
          <cell r="C599" t="str">
            <v>Ud</v>
          </cell>
          <cell r="D599">
            <v>18917.52</v>
          </cell>
          <cell r="E599" t="str">
            <v>A incluir</v>
          </cell>
        </row>
        <row r="600">
          <cell r="A600">
            <v>40906</v>
          </cell>
          <cell r="B600" t="str">
            <v>Passagem de gado (sem guarda corpo)</v>
          </cell>
          <cell r="C600" t="str">
            <v>M</v>
          </cell>
          <cell r="D600">
            <v>5564.27</v>
          </cell>
          <cell r="E600" t="str">
            <v>A incluir</v>
          </cell>
        </row>
        <row r="601">
          <cell r="A601">
            <v>41240</v>
          </cell>
          <cell r="B601" t="str">
            <v>Passeio em concreto, largura 2,00m, acabamento em ladrilho hidráulico podotátil (L=0,40m)</v>
          </cell>
          <cell r="C601" t="str">
            <v>M2</v>
          </cell>
          <cell r="D601">
            <v>121.29</v>
          </cell>
          <cell r="E601" t="str">
            <v>A incluir</v>
          </cell>
        </row>
        <row r="602">
          <cell r="A602">
            <v>40946</v>
          </cell>
          <cell r="B602" t="str">
            <v>Passeio pavimentado em blocos de concreto esp.=6cm, colorido, resistência 35 MPa, colchão
de areia 5cm, inclusive transporte dos blocos e da areia</v>
          </cell>
          <cell r="C602" t="str">
            <v>M2</v>
          </cell>
          <cell r="D602">
            <v>134.69</v>
          </cell>
          <cell r="E602" t="str">
            <v>A incluir</v>
          </cell>
        </row>
        <row r="603">
          <cell r="A603">
            <v>40942</v>
          </cell>
          <cell r="B603" t="str">
            <v>Pavimentação com pedra de mão (pé de moleque) argamassada</v>
          </cell>
          <cell r="C603" t="str">
            <v>M2</v>
          </cell>
          <cell r="D603">
            <v>57.02</v>
          </cell>
          <cell r="E603" t="str">
            <v>A incluir</v>
          </cell>
        </row>
        <row r="604">
          <cell r="A604">
            <v>41245</v>
          </cell>
          <cell r="B604" t="str">
            <v>Pintura com tinta a óleo em esquadria de ferros duas demãos</v>
          </cell>
          <cell r="C604" t="str">
            <v>M2</v>
          </cell>
          <cell r="D604">
            <v>55.56</v>
          </cell>
          <cell r="E604" t="str">
            <v>A incluir</v>
          </cell>
        </row>
        <row r="605">
          <cell r="A605">
            <v>41404</v>
          </cell>
          <cell r="B605" t="str">
            <v>Pintura em estrutura metálica com tinta epoxídica  inclusive primer</v>
          </cell>
          <cell r="C605" t="str">
            <v>M2</v>
          </cell>
          <cell r="D605">
            <v>46.15</v>
          </cell>
          <cell r="E605" t="str">
            <v>A incluir</v>
          </cell>
        </row>
        <row r="606">
          <cell r="A606">
            <v>41244</v>
          </cell>
          <cell r="B606" t="str">
            <v>Pintura em látex acrílica em parede externa, sem massa corrida, três demãos</v>
          </cell>
          <cell r="C606" t="str">
            <v>M2</v>
          </cell>
          <cell r="D606">
            <v>27.26</v>
          </cell>
          <cell r="E606" t="str">
            <v>A incluir</v>
          </cell>
        </row>
        <row r="607">
          <cell r="A607">
            <v>43328</v>
          </cell>
          <cell r="B607" t="str">
            <v>Pintura logomarca DER-ES em mourões de concreto ( baixo relevo )</v>
          </cell>
          <cell r="C607" t="str">
            <v>Ud</v>
          </cell>
          <cell r="D607">
            <v>16.57</v>
          </cell>
        </row>
        <row r="608">
          <cell r="A608">
            <v>40909</v>
          </cell>
          <cell r="B608" t="str">
            <v>Porteira, confecção e colocação, inclusive fornecimento e transporte da madeira e chapa de
aço</v>
          </cell>
          <cell r="C608" t="str">
            <v>Ud</v>
          </cell>
          <cell r="D608">
            <v>3766.35</v>
          </cell>
          <cell r="E608" t="str">
            <v>A incluir</v>
          </cell>
        </row>
        <row r="609">
          <cell r="A609">
            <v>41140</v>
          </cell>
          <cell r="B609" t="str">
            <v>Poste galvanizado 101mm simples, fornecimento e instalação</v>
          </cell>
          <cell r="C609" t="str">
            <v>Ud</v>
          </cell>
          <cell r="D609">
            <v>2921.31</v>
          </cell>
        </row>
        <row r="610">
          <cell r="A610">
            <v>41139</v>
          </cell>
          <cell r="B610" t="str">
            <v>Poste galvanizado 114 mm - 1boca, fornecimento e instalação</v>
          </cell>
          <cell r="C610" t="str">
            <v>Ud</v>
          </cell>
          <cell r="D610">
            <v>3330.92</v>
          </cell>
        </row>
        <row r="611">
          <cell r="A611">
            <v>41138</v>
          </cell>
          <cell r="B611" t="str">
            <v>Poste galvanizado 114mm - 2 bocas, fornecimento e instalação</v>
          </cell>
          <cell r="C611" t="str">
            <v>Ud</v>
          </cell>
          <cell r="D611">
            <v>3304.05</v>
          </cell>
        </row>
        <row r="612">
          <cell r="A612">
            <v>41246</v>
          </cell>
          <cell r="B612" t="str">
            <v>Rampa de pedestres, com piso em ladrilho hidráulico podotátil</v>
          </cell>
          <cell r="C612" t="str">
            <v>M</v>
          </cell>
          <cell r="D612">
            <v>75.63</v>
          </cell>
          <cell r="E612" t="str">
            <v>A incluir</v>
          </cell>
        </row>
        <row r="613">
          <cell r="A613">
            <v>40943</v>
          </cell>
          <cell r="B613" t="str">
            <v>Rampa em pedra de mão (pé de moleque) argamassada e travada</v>
          </cell>
          <cell r="C613" t="str">
            <v>M</v>
          </cell>
          <cell r="D613">
            <v>68.760000000000005</v>
          </cell>
          <cell r="E613" t="str">
            <v>A incluir</v>
          </cell>
        </row>
        <row r="614">
          <cell r="A614">
            <v>40922</v>
          </cell>
          <cell r="B614" t="str">
            <v>Remoção de camada vegetal</v>
          </cell>
          <cell r="C614" t="str">
            <v>M3</v>
          </cell>
          <cell r="D614">
            <v>9.65</v>
          </cell>
        </row>
        <row r="615">
          <cell r="A615">
            <v>40914</v>
          </cell>
          <cell r="B615" t="str">
            <v>Retirada de Defensa Metálica</v>
          </cell>
          <cell r="C615" t="str">
            <v>M</v>
          </cell>
          <cell r="D615">
            <v>28.89</v>
          </cell>
          <cell r="E615" t="str">
            <v>A incluir</v>
          </cell>
        </row>
        <row r="616">
          <cell r="A616">
            <v>40913</v>
          </cell>
          <cell r="B616" t="str">
            <v>Retirada e recolocação de alambrado</v>
          </cell>
          <cell r="C616" t="str">
            <v>M</v>
          </cell>
          <cell r="D616">
            <v>167.13</v>
          </cell>
          <cell r="E616" t="str">
            <v>A incluir</v>
          </cell>
        </row>
        <row r="617">
          <cell r="A617">
            <v>41191</v>
          </cell>
          <cell r="B617" t="str">
            <v>Sistema cercamento tipo Gradil Nylofor 3DPintura Simples (preto, verde ou branco), #
50x200m, fio 5,0mm, L=2,50m, H=2,03m, incl. forn./chumb. postes</v>
          </cell>
          <cell r="C617" t="str">
            <v>M</v>
          </cell>
          <cell r="D617">
            <v>761.27</v>
          </cell>
          <cell r="E617" t="str">
            <v>A incluir</v>
          </cell>
        </row>
        <row r="618">
          <cell r="A618">
            <v>40947</v>
          </cell>
          <cell r="B618" t="str">
            <v>Sumidouro cilíndrico pré-moldado diam. 2,00m com 5 anéis inclusive escavação</v>
          </cell>
          <cell r="C618" t="str">
            <v>Ud</v>
          </cell>
          <cell r="D618">
            <v>5098.25</v>
          </cell>
          <cell r="E618" t="str">
            <v>A incluir</v>
          </cell>
        </row>
        <row r="619">
          <cell r="A619">
            <v>43329</v>
          </cell>
          <cell r="B619" t="str">
            <v>Suporte de concreto armado ( 15x15x280 ) com logomarca pintada em baixo relevo</v>
          </cell>
          <cell r="C619" t="str">
            <v>Ud</v>
          </cell>
          <cell r="D619">
            <v>300.04000000000002</v>
          </cell>
          <cell r="E619" t="str">
            <v>A incluir</v>
          </cell>
        </row>
        <row r="620">
          <cell r="A620">
            <v>42050</v>
          </cell>
          <cell r="B620" t="str">
            <v>Tela de aço galvanizado ,em malha hexagonal de dupla torção, tipo 8,0cm x 10,0cm, com fios
de diâmetro 2,7mm, tudo incluído, fornecimento e execução</v>
          </cell>
          <cell r="C620" t="str">
            <v>M2</v>
          </cell>
          <cell r="D620">
            <v>203.4</v>
          </cell>
          <cell r="E620" t="str">
            <v>A incluir</v>
          </cell>
        </row>
        <row r="621">
          <cell r="A621">
            <v>42203</v>
          </cell>
          <cell r="B621" t="str">
            <v>Arborização para paisagismo ( mudas viveiro de espera) com altura maior que 150 cm</v>
          </cell>
          <cell r="C621" t="str">
            <v>Ud</v>
          </cell>
          <cell r="D621">
            <v>241.25</v>
          </cell>
          <cell r="E621" t="str">
            <v>A incluir</v>
          </cell>
        </row>
        <row r="622">
          <cell r="A622">
            <v>42202</v>
          </cell>
          <cell r="B622" t="str">
            <v>Arborização para paisagismo (mudas viveiro de espera) com altura até 150 cm</v>
          </cell>
          <cell r="C622" t="str">
            <v>Ud</v>
          </cell>
          <cell r="D622">
            <v>152.21</v>
          </cell>
          <cell r="E622" t="str">
            <v>A incluir</v>
          </cell>
        </row>
        <row r="623">
          <cell r="A623">
            <v>42041</v>
          </cell>
          <cell r="B623" t="str">
            <v>Barreira de Siltagem com escoras de eucalipto,  diâm. 0,10m e a altura 1,60m, espaçadas a
cada 2,0 m, 1 reaproveitamento</v>
          </cell>
          <cell r="C623" t="str">
            <v>M</v>
          </cell>
          <cell r="D623">
            <v>35.76</v>
          </cell>
          <cell r="E623" t="str">
            <v>A incluir</v>
          </cell>
        </row>
        <row r="624">
          <cell r="A624">
            <v>42199</v>
          </cell>
          <cell r="B624" t="str">
            <v>Conformação manual de taludes</v>
          </cell>
          <cell r="C624" t="str">
            <v>M2</v>
          </cell>
          <cell r="D624">
            <v>2.2000000000000002</v>
          </cell>
        </row>
        <row r="625">
          <cell r="A625">
            <v>42210</v>
          </cell>
          <cell r="B625" t="str">
            <v>Grama  em placas em taludes com estacas de madeira, fornecimento e plantio</v>
          </cell>
          <cell r="C625" t="str">
            <v>M2</v>
          </cell>
          <cell r="D625">
            <v>29.6</v>
          </cell>
          <cell r="E625" t="str">
            <v>A incluir</v>
          </cell>
        </row>
        <row r="626">
          <cell r="A626">
            <v>42206</v>
          </cell>
          <cell r="B626" t="str">
            <v>Grama em placas, fornecimento e plantio (sem fixação com estacas)</v>
          </cell>
          <cell r="C626" t="str">
            <v>M2</v>
          </cell>
          <cell r="D626">
            <v>25.37</v>
          </cell>
          <cell r="E626" t="str">
            <v>A incluir</v>
          </cell>
        </row>
        <row r="627">
          <cell r="A627">
            <v>42208</v>
          </cell>
          <cell r="B627" t="str">
            <v>Gramínea em leiva, extração</v>
          </cell>
          <cell r="C627" t="str">
            <v>M2</v>
          </cell>
          <cell r="D627">
            <v>2.66</v>
          </cell>
        </row>
        <row r="628">
          <cell r="A628">
            <v>42209</v>
          </cell>
          <cell r="B628" t="str">
            <v>Gramínea em leiva, extração, plantio e transporte</v>
          </cell>
          <cell r="C628" t="str">
            <v>M2</v>
          </cell>
          <cell r="D628">
            <v>12.62</v>
          </cell>
          <cell r="E628" t="str">
            <v>A incluir</v>
          </cell>
        </row>
        <row r="629">
          <cell r="A629">
            <v>42207</v>
          </cell>
          <cell r="B629" t="str">
            <v>Gramíneas em sementes, fornecimento e plantio a lanço</v>
          </cell>
          <cell r="C629" t="str">
            <v>M2</v>
          </cell>
          <cell r="D629">
            <v>5.13</v>
          </cell>
        </row>
        <row r="630">
          <cell r="A630">
            <v>42237</v>
          </cell>
          <cell r="B630" t="str">
            <v>Hidrossemeadura simples</v>
          </cell>
          <cell r="C630" t="str">
            <v>M2</v>
          </cell>
          <cell r="D630">
            <v>7.8</v>
          </cell>
        </row>
        <row r="631">
          <cell r="A631">
            <v>42200</v>
          </cell>
          <cell r="B631" t="str">
            <v>Hidrossemeadura simples em taludes</v>
          </cell>
          <cell r="C631" t="str">
            <v>M2</v>
          </cell>
          <cell r="D631">
            <v>11.13</v>
          </cell>
        </row>
        <row r="632">
          <cell r="A632">
            <v>42201</v>
          </cell>
          <cell r="B632" t="str">
            <v>Hidrossemeadura simples em terrenos planos</v>
          </cell>
          <cell r="C632" t="str">
            <v>M2</v>
          </cell>
          <cell r="D632">
            <v>8.7799999999999994</v>
          </cell>
        </row>
        <row r="633">
          <cell r="A633">
            <v>41247</v>
          </cell>
          <cell r="B633" t="str">
            <v>Recomposição de talude de corte com aterro de solo argiloso compactado, exclusive material
de aterro</v>
          </cell>
          <cell r="C633" t="str">
            <v>M3</v>
          </cell>
          <cell r="D633">
            <v>91.78</v>
          </cell>
        </row>
        <row r="634">
          <cell r="A634">
            <v>42204</v>
          </cell>
          <cell r="B634" t="str">
            <v>Reflorestamento com espécies nativas da mata atlântica, mudas em sacolas ou tubetes</v>
          </cell>
          <cell r="C634" t="str">
            <v>Ud</v>
          </cell>
          <cell r="D634">
            <v>65.290000000000006</v>
          </cell>
          <cell r="E634" t="str">
            <v>A incluir</v>
          </cell>
        </row>
        <row r="635">
          <cell r="A635">
            <v>42044</v>
          </cell>
          <cell r="B635" t="str">
            <v>Reunião de Comunicação Social inclusive material de consumo</v>
          </cell>
          <cell r="C635" t="str">
            <v>Ud</v>
          </cell>
          <cell r="D635">
            <v>5645.51</v>
          </cell>
        </row>
        <row r="636">
          <cell r="A636">
            <v>40102</v>
          </cell>
          <cell r="B636" t="str">
            <v>Revestimento vegetal com grama em placas, inclusive transporte de grama</v>
          </cell>
          <cell r="C636" t="str">
            <v>M2</v>
          </cell>
          <cell r="D636">
            <v>24.82</v>
          </cell>
          <cell r="E636" t="str">
            <v>A incluir</v>
          </cell>
        </row>
        <row r="637">
          <cell r="A637">
            <v>42039</v>
          </cell>
          <cell r="B637" t="str">
            <v>Revestimento vegetal por hidrossemeadura com manta de fibras vegetais</v>
          </cell>
          <cell r="C637" t="str">
            <v>M2</v>
          </cell>
          <cell r="D637">
            <v>31.42</v>
          </cell>
          <cell r="E637" t="str">
            <v>A incluir</v>
          </cell>
        </row>
        <row r="638">
          <cell r="A638">
            <v>41153</v>
          </cell>
          <cell r="B638" t="str">
            <v>Abraçadeira para fixação de semáforo em braço/coluna de diâmetro 101 ou 114 mm</v>
          </cell>
          <cell r="C638" t="str">
            <v>Ud</v>
          </cell>
          <cell r="D638">
            <v>166.13</v>
          </cell>
        </row>
        <row r="639">
          <cell r="A639">
            <v>41409</v>
          </cell>
          <cell r="B639" t="str">
            <v>Anteparo 3 x 300 mm, fornecimento e instalação</v>
          </cell>
          <cell r="C639" t="str">
            <v>Ud</v>
          </cell>
          <cell r="D639">
            <v>792.78</v>
          </cell>
        </row>
        <row r="640">
          <cell r="A640">
            <v>40928</v>
          </cell>
          <cell r="B640" t="str">
            <v>Balizador de concreto ( fornecimento e assentamento )</v>
          </cell>
          <cell r="C640" t="str">
            <v>Ud</v>
          </cell>
          <cell r="D640">
            <v>92.46</v>
          </cell>
          <cell r="E640" t="str">
            <v>A incluir</v>
          </cell>
        </row>
        <row r="641">
          <cell r="A641">
            <v>41408</v>
          </cell>
          <cell r="B641" t="str">
            <v>Botoeira com sinal sonoro, fornecimento e instalação</v>
          </cell>
          <cell r="C641" t="str">
            <v>Ud</v>
          </cell>
          <cell r="D641">
            <v>4625.1400000000003</v>
          </cell>
        </row>
        <row r="642">
          <cell r="A642">
            <v>41147</v>
          </cell>
          <cell r="B642" t="str">
            <v>Cabos para rede de dados (sincronismo) blindado 2 x 20 awg, fornecimento e instalação</v>
          </cell>
          <cell r="C642" t="str">
            <v>M</v>
          </cell>
          <cell r="D642">
            <v>11.43</v>
          </cell>
        </row>
        <row r="643">
          <cell r="A643">
            <v>42046</v>
          </cell>
          <cell r="B643" t="str">
            <v>Cones para sinalização, fornecimento e colocação</v>
          </cell>
          <cell r="C643" t="str">
            <v>Ud</v>
          </cell>
          <cell r="D643">
            <v>128.9</v>
          </cell>
        </row>
        <row r="644">
          <cell r="A644">
            <v>41407</v>
          </cell>
          <cell r="B644" t="str">
            <v>Controlador Eletrônico Microprocessado 4 fases, fornecimento e instalação</v>
          </cell>
          <cell r="C644" t="str">
            <v>Ud</v>
          </cell>
          <cell r="D644">
            <v>18026.46</v>
          </cell>
        </row>
        <row r="645">
          <cell r="A645">
            <v>41146</v>
          </cell>
          <cell r="B645">
            <v>7</v>
          </cell>
          <cell r="C645" t="str">
            <v>Ud</v>
          </cell>
          <cell r="D645">
            <v>32920.17</v>
          </cell>
        </row>
        <row r="646">
          <cell r="A646">
            <v>41017</v>
          </cell>
          <cell r="B646" t="str">
            <v>Defensa de concreto tipo New Jersey, fornecimento e colocação</v>
          </cell>
          <cell r="C646" t="str">
            <v>M</v>
          </cell>
          <cell r="D646">
            <v>652.79999999999995</v>
          </cell>
        </row>
        <row r="647">
          <cell r="A647">
            <v>40929</v>
          </cell>
          <cell r="B647" t="str">
            <v>Defensa metálica (1 lâmina com espessura = 3 mm), fornecimento e colocação</v>
          </cell>
          <cell r="C647" t="str">
            <v>M</v>
          </cell>
          <cell r="D647">
            <v>409.49</v>
          </cell>
          <cell r="E647" t="str">
            <v>A incluir</v>
          </cell>
        </row>
        <row r="648">
          <cell r="A648">
            <v>41203</v>
          </cell>
          <cell r="B648" t="str">
            <v>Defensa metálica (2 lâminas com espessuras = 3mm) inclusive acessórios, fornecimento e
colocação</v>
          </cell>
          <cell r="C648" t="str">
            <v>M</v>
          </cell>
          <cell r="D648">
            <v>808.47</v>
          </cell>
          <cell r="E648" t="str">
            <v>A incluir</v>
          </cell>
        </row>
        <row r="649">
          <cell r="A649">
            <v>42047</v>
          </cell>
          <cell r="B649" t="str">
            <v>Elementos de madeira para sinalização - cavaletes</v>
          </cell>
          <cell r="C649" t="str">
            <v>Ud</v>
          </cell>
          <cell r="D649">
            <v>47.31</v>
          </cell>
        </row>
        <row r="650">
          <cell r="A650">
            <v>41145</v>
          </cell>
          <cell r="B650" t="str">
            <v>Grupo focal gradativo (semáforo com informação de tempo) com lâmpada LED, fornecimento
e instalação</v>
          </cell>
          <cell r="C650" t="str">
            <v>Ud</v>
          </cell>
          <cell r="D650">
            <v>6177.72</v>
          </cell>
        </row>
        <row r="651">
          <cell r="A651">
            <v>41141</v>
          </cell>
          <cell r="B651" t="str">
            <v>Grupo focal repetidor 2x200 mm com lâmpada LED, fornecimento e instalação</v>
          </cell>
          <cell r="C651" t="str">
            <v>Ud</v>
          </cell>
          <cell r="D651">
            <v>2613.11</v>
          </cell>
        </row>
        <row r="652">
          <cell r="A652">
            <v>41142</v>
          </cell>
          <cell r="B652" t="str">
            <v>Grupo focal repetidor 3x200 mm com lâmpada LED, fornecimento e instalação</v>
          </cell>
          <cell r="C652" t="str">
            <v>Ud</v>
          </cell>
          <cell r="D652">
            <v>3199.24</v>
          </cell>
        </row>
        <row r="653">
          <cell r="A653">
            <v>41143</v>
          </cell>
          <cell r="B653" t="str">
            <v>Grupo focal repetidor 3x300 mm com lâmpada LED, fornecimento e instalação</v>
          </cell>
          <cell r="C653" t="str">
            <v>Ud</v>
          </cell>
          <cell r="D653">
            <v>3869.06</v>
          </cell>
        </row>
        <row r="654">
          <cell r="A654">
            <v>43162</v>
          </cell>
          <cell r="B654" t="str">
            <v>Ondulação transversal em CBUQ</v>
          </cell>
          <cell r="C654" t="str">
            <v>M</v>
          </cell>
          <cell r="D654">
            <v>538.04</v>
          </cell>
          <cell r="E654" t="str">
            <v>A incluir</v>
          </cell>
        </row>
        <row r="655">
          <cell r="A655">
            <v>40931</v>
          </cell>
          <cell r="B655" t="str">
            <v>Ondulação transversal em concreto</v>
          </cell>
          <cell r="C655" t="str">
            <v>M2</v>
          </cell>
          <cell r="D655">
            <v>321.01</v>
          </cell>
          <cell r="E655" t="str">
            <v>A incluir</v>
          </cell>
        </row>
        <row r="656">
          <cell r="A656">
            <v>41526</v>
          </cell>
          <cell r="B656" t="str">
            <v>Pintura acrílica sobre capa asfáltica</v>
          </cell>
          <cell r="C656" t="str">
            <v>M2</v>
          </cell>
          <cell r="D656">
            <v>12.73</v>
          </cell>
          <cell r="E656" t="str">
            <v>A incluir</v>
          </cell>
        </row>
        <row r="657">
          <cell r="A657">
            <v>42524</v>
          </cell>
          <cell r="B657" t="str">
            <v>Pintura de setas e zebrados em material termoplástico - 5 anos ( por extrusão)</v>
          </cell>
          <cell r="C657" t="str">
            <v>M2</v>
          </cell>
          <cell r="D657">
            <v>116.1</v>
          </cell>
        </row>
        <row r="658">
          <cell r="A658">
            <v>40938</v>
          </cell>
          <cell r="B658" t="str">
            <v>Sinalização com chapa em alumínio revestida em película</v>
          </cell>
          <cell r="C658" t="str">
            <v>M2</v>
          </cell>
          <cell r="D658">
            <v>842.54</v>
          </cell>
        </row>
        <row r="659">
          <cell r="A659">
            <v>40924</v>
          </cell>
          <cell r="B659" t="str">
            <v>Sinalização horizontal TMD=200, vida útil 2 a 3 anos, taxa=0,40 L/m²</v>
          </cell>
          <cell r="C659" t="str">
            <v>M2</v>
          </cell>
          <cell r="D659">
            <v>18.54</v>
          </cell>
          <cell r="E659" t="str">
            <v>A incluir</v>
          </cell>
        </row>
        <row r="660">
          <cell r="A660">
            <v>40925</v>
          </cell>
          <cell r="B660" t="str">
            <v>Sinalização horizontal TMD=400, vida útil 2 a 3 anos, taxa=0,60 L/m²</v>
          </cell>
          <cell r="C660" t="str">
            <v>M2</v>
          </cell>
          <cell r="D660">
            <v>23.57</v>
          </cell>
          <cell r="E660" t="str">
            <v>A incluir</v>
          </cell>
        </row>
        <row r="661">
          <cell r="A661">
            <v>40926</v>
          </cell>
          <cell r="B661" t="str">
            <v>Sinalização horizontal TMD=600, vida útil 2 a 3 anos, taxa=0,80 L/m²</v>
          </cell>
          <cell r="C661" t="str">
            <v>M2</v>
          </cell>
          <cell r="D661">
            <v>28.61</v>
          </cell>
          <cell r="E661" t="str">
            <v>A incluir</v>
          </cell>
        </row>
        <row r="662">
          <cell r="A662">
            <v>40927</v>
          </cell>
          <cell r="B662" t="str">
            <v>Sinalização horizontal TMD=600, vida útil 3 anos, taxa=3,0 kg/m² material termoplástico )</v>
          </cell>
          <cell r="C662" t="str">
            <v>M2</v>
          </cell>
          <cell r="D662">
            <v>55.3</v>
          </cell>
          <cell r="E662" t="str">
            <v>A incluir</v>
          </cell>
        </row>
        <row r="663">
          <cell r="A663">
            <v>41202</v>
          </cell>
          <cell r="B663" t="str">
            <v>Sinalização noturna ( fio com lâmpada e balde ), fornecimento e instalação</v>
          </cell>
          <cell r="C663" t="str">
            <v>M</v>
          </cell>
          <cell r="D663">
            <v>38.32</v>
          </cell>
        </row>
        <row r="664">
          <cell r="A664">
            <v>40937</v>
          </cell>
          <cell r="B664" t="str">
            <v>Sinalização vertical com chapa em esmalte sintético</v>
          </cell>
          <cell r="C664" t="str">
            <v>M2</v>
          </cell>
          <cell r="D664">
            <v>702.23</v>
          </cell>
        </row>
        <row r="665">
          <cell r="A665">
            <v>40939</v>
          </cell>
          <cell r="B665" t="str">
            <v>Sinalização vertical com chapa em poliéster (e=2,3mm) reforçada com fibra de vidro, inclusive
suporte de madeira</v>
          </cell>
          <cell r="C665" t="str">
            <v>M2</v>
          </cell>
          <cell r="D665">
            <v>798.54</v>
          </cell>
        </row>
        <row r="666">
          <cell r="A666">
            <v>40936</v>
          </cell>
          <cell r="B666" t="str">
            <v>Sinalização vertical com chapa revestida em película, inclusive suporte em madeira</v>
          </cell>
          <cell r="C666" t="str">
            <v>M2</v>
          </cell>
          <cell r="D666">
            <v>828.93</v>
          </cell>
          <cell r="E666" t="str">
            <v>A incluir</v>
          </cell>
        </row>
        <row r="667">
          <cell r="A667">
            <v>40930</v>
          </cell>
          <cell r="B667" t="str">
            <v>Sonorizador</v>
          </cell>
          <cell r="C667" t="str">
            <v>M2</v>
          </cell>
          <cell r="D667">
            <v>313.89</v>
          </cell>
          <cell r="E667" t="str">
            <v>A incluir</v>
          </cell>
        </row>
        <row r="668">
          <cell r="A668">
            <v>41222</v>
          </cell>
          <cell r="B668" t="str">
            <v>Suporte de placa de sinalização vertical em madeira de 1ª qualidade, pintada, fornecimento e
instalação</v>
          </cell>
          <cell r="C668" t="str">
            <v>Ud</v>
          </cell>
          <cell r="D668">
            <v>101.44</v>
          </cell>
          <cell r="E668" t="str">
            <v>A incluir</v>
          </cell>
        </row>
        <row r="669">
          <cell r="A669">
            <v>40932</v>
          </cell>
          <cell r="B669" t="str">
            <v>Tacha refletiva  monodirecional, fornecimento e aplicação</v>
          </cell>
          <cell r="C669" t="str">
            <v>Ud</v>
          </cell>
          <cell r="D669">
            <v>24.22</v>
          </cell>
        </row>
        <row r="670">
          <cell r="A670">
            <v>40934</v>
          </cell>
          <cell r="B670" t="str">
            <v>Tacha refletiva birrefletorizada, fornecimento e aplicação</v>
          </cell>
          <cell r="C670" t="str">
            <v>Ud</v>
          </cell>
          <cell r="D670">
            <v>26.05</v>
          </cell>
        </row>
        <row r="671">
          <cell r="A671">
            <v>40933</v>
          </cell>
          <cell r="B671" t="str">
            <v>Tachão refletivo  monodirecional, fornecimento e aplicação</v>
          </cell>
          <cell r="C671" t="str">
            <v>Ud</v>
          </cell>
          <cell r="D671">
            <v>74.709999999999994</v>
          </cell>
        </row>
        <row r="672">
          <cell r="A672">
            <v>40935</v>
          </cell>
          <cell r="B672" t="str">
            <v>Tachão refletivo birrefletorizado, fornecimento e aplicação</v>
          </cell>
          <cell r="C672" t="str">
            <v>Ud</v>
          </cell>
          <cell r="D672">
            <v>73.09</v>
          </cell>
        </row>
        <row r="673">
          <cell r="A673">
            <v>41359</v>
          </cell>
          <cell r="B673" t="str">
            <v>Tela de proteção de segurança de PVC cor laranja com suporte  para sinalização de obras</v>
          </cell>
          <cell r="C673" t="str">
            <v>M</v>
          </cell>
          <cell r="D673">
            <v>22.85</v>
          </cell>
          <cell r="E673" t="str">
            <v>A incluir</v>
          </cell>
        </row>
        <row r="674">
          <cell r="A674">
            <v>42878</v>
          </cell>
          <cell r="B674" t="str">
            <v>Aluguel de automóvel VW/ Gol (flex) 1,6 ou equivalente, exclusive motorista, inclusive
combustível</v>
          </cell>
          <cell r="C674" t="str">
            <v>Mes</v>
          </cell>
          <cell r="D674">
            <v>3649.64</v>
          </cell>
        </row>
        <row r="675">
          <cell r="A675">
            <v>42888</v>
          </cell>
          <cell r="B675" t="str">
            <v>Aluguel mensal de automóvel utilitário inclusive combustível, exclusive motorista</v>
          </cell>
          <cell r="C675" t="str">
            <v>Mes</v>
          </cell>
          <cell r="D675">
            <v>10204.66</v>
          </cell>
        </row>
        <row r="676">
          <cell r="A676">
            <v>40981</v>
          </cell>
          <cell r="B676" t="str">
            <v>Aplicação de jato de ar comprimido para limpeza de trincas</v>
          </cell>
          <cell r="C676" t="str">
            <v>M2</v>
          </cell>
          <cell r="D676">
            <v>2.91</v>
          </cell>
          <cell r="E676" t="str">
            <v>A incluir</v>
          </cell>
        </row>
        <row r="677">
          <cell r="A677">
            <v>40101</v>
          </cell>
          <cell r="B677" t="str">
            <v>Arborização (mudas de árvores com altura até 1,50 m)</v>
          </cell>
          <cell r="C677" t="str">
            <v>Ud</v>
          </cell>
          <cell r="D677">
            <v>284.3</v>
          </cell>
        </row>
        <row r="678">
          <cell r="A678">
            <v>40110</v>
          </cell>
          <cell r="B678" t="str">
            <v>Base de solo estabilizada granulométricamente sem  mistura inclusive escavação e carga</v>
          </cell>
          <cell r="C678" t="str">
            <v>M3</v>
          </cell>
          <cell r="D678">
            <v>63.05</v>
          </cell>
        </row>
        <row r="679">
          <cell r="A679">
            <v>40137</v>
          </cell>
          <cell r="B679" t="str">
            <v>Boca de bueiro tubular em concreto ciclópico inclusive escavação, tudo incluído</v>
          </cell>
          <cell r="C679" t="str">
            <v>Ud</v>
          </cell>
          <cell r="D679">
            <v>2262.15</v>
          </cell>
          <cell r="E679" t="str">
            <v>A incluir</v>
          </cell>
        </row>
        <row r="680">
          <cell r="A680">
            <v>40138</v>
          </cell>
          <cell r="B680" t="str">
            <v>Caixa coletora em concreto fck=10,0 MPa inclusive escavação, tudo incluído</v>
          </cell>
          <cell r="C680" t="str">
            <v>Ud</v>
          </cell>
          <cell r="D680">
            <v>3728.61</v>
          </cell>
          <cell r="E680" t="str">
            <v>A incluir</v>
          </cell>
        </row>
        <row r="681">
          <cell r="A681">
            <v>43336</v>
          </cell>
          <cell r="B681" t="str">
            <v>Capina manual, inclusive limpeza</v>
          </cell>
          <cell r="C681" t="str">
            <v>M2</v>
          </cell>
          <cell r="D681">
            <v>2.25</v>
          </cell>
        </row>
        <row r="682">
          <cell r="A682">
            <v>40980</v>
          </cell>
          <cell r="B682" t="str">
            <v>Carga manual de material de limpeza de galerias urbanas</v>
          </cell>
          <cell r="C682" t="str">
            <v>M3</v>
          </cell>
          <cell r="D682">
            <v>21.37</v>
          </cell>
        </row>
        <row r="683">
          <cell r="A683">
            <v>40115</v>
          </cell>
          <cell r="B683" t="str">
            <v>CBUQ - Usinagem, aquisição e transporte dos materiais</v>
          </cell>
          <cell r="C683" t="str">
            <v>t</v>
          </cell>
          <cell r="D683">
            <v>486.97</v>
          </cell>
          <cell r="E683" t="str">
            <v>A incluir</v>
          </cell>
        </row>
        <row r="684">
          <cell r="A684">
            <v>40104</v>
          </cell>
          <cell r="B684" t="str">
            <v>Cerca com mourões de madeira, inclusive escavação e transporte de mourão e arame farpado</v>
          </cell>
          <cell r="C684" t="str">
            <v>M</v>
          </cell>
          <cell r="D684">
            <v>23.97</v>
          </cell>
          <cell r="E684" t="str">
            <v>A incluir</v>
          </cell>
        </row>
        <row r="685">
          <cell r="A685">
            <v>40143</v>
          </cell>
          <cell r="B685" t="str">
            <v>Colchão drenante de brita 1, inclusive fornecimento, espalhamento, compactação e transporte
da brita</v>
          </cell>
          <cell r="C685" t="str">
            <v>M3</v>
          </cell>
          <cell r="D685">
            <v>170.47</v>
          </cell>
          <cell r="E685" t="str">
            <v>A incluir</v>
          </cell>
        </row>
        <row r="686">
          <cell r="A686">
            <v>40107</v>
          </cell>
          <cell r="B686" t="str">
            <v>Compactação de aterros 100% PN</v>
          </cell>
          <cell r="C686" t="str">
            <v>M3</v>
          </cell>
          <cell r="D686">
            <v>10.32</v>
          </cell>
        </row>
        <row r="687">
          <cell r="A687">
            <v>40108</v>
          </cell>
          <cell r="B687" t="str">
            <v>Compactação de subleito</v>
          </cell>
          <cell r="C687" t="str">
            <v>M2</v>
          </cell>
          <cell r="D687">
            <v>4.95</v>
          </cell>
          <cell r="E687" t="str">
            <v>A incluir</v>
          </cell>
        </row>
        <row r="688">
          <cell r="A688">
            <v>40081</v>
          </cell>
          <cell r="B688" t="str">
            <v>Conformação de taludes de corte</v>
          </cell>
          <cell r="C688" t="str">
            <v>M3</v>
          </cell>
          <cell r="D688">
            <v>13.72</v>
          </cell>
        </row>
        <row r="689">
          <cell r="A689">
            <v>40136</v>
          </cell>
          <cell r="B689" t="str">
            <v>Corpo e berço de bueiro tubular, inclusive transporte do tubo</v>
          </cell>
          <cell r="C689" t="str">
            <v>M</v>
          </cell>
          <cell r="D689">
            <v>934.67</v>
          </cell>
          <cell r="E689" t="str">
            <v>A incluir</v>
          </cell>
        </row>
        <row r="690">
          <cell r="A690">
            <v>40096</v>
          </cell>
          <cell r="B690" t="str">
            <v>Defensas metálicas (espessura lâminas = 3 mm), inclusive fornecimento de materiais,
substituição</v>
          </cell>
          <cell r="C690" t="str">
            <v>M</v>
          </cell>
          <cell r="D690">
            <v>566.91999999999996</v>
          </cell>
        </row>
        <row r="691">
          <cell r="A691">
            <v>40134</v>
          </cell>
          <cell r="B691" t="str">
            <v>Demolição e remoção de estrutura de pavimento inclusive capa asfáltica</v>
          </cell>
          <cell r="C691" t="str">
            <v>M2</v>
          </cell>
          <cell r="D691">
            <v>9.4499999999999993</v>
          </cell>
        </row>
        <row r="692">
          <cell r="A692">
            <v>40105</v>
          </cell>
          <cell r="B692" t="str">
            <v>Desmatamento, destocamento e limpeza</v>
          </cell>
          <cell r="C692" t="str">
            <v>M2</v>
          </cell>
          <cell r="D692">
            <v>1.07</v>
          </cell>
        </row>
        <row r="693">
          <cell r="A693">
            <v>40084</v>
          </cell>
          <cell r="B693" t="str">
            <v>Desobstrução manual de valetas</v>
          </cell>
          <cell r="C693" t="str">
            <v>M</v>
          </cell>
          <cell r="D693">
            <v>2.7</v>
          </cell>
          <cell r="E693" t="str">
            <v>A incluir</v>
          </cell>
        </row>
        <row r="694">
          <cell r="A694">
            <v>40144</v>
          </cell>
          <cell r="B694" t="str">
            <v>Dreno profundo D=0,20 m com enchimento brita e areia, tudo incluído</v>
          </cell>
          <cell r="C694" t="str">
            <v>M</v>
          </cell>
          <cell r="D694">
            <v>218.22</v>
          </cell>
          <cell r="E694" t="str">
            <v>A incluir</v>
          </cell>
        </row>
        <row r="695">
          <cell r="A695">
            <v>40106</v>
          </cell>
          <cell r="B695" t="str">
            <v>Escavação, carga e transporte de material de 1º categoria</v>
          </cell>
          <cell r="C695" t="str">
            <v>M3</v>
          </cell>
          <cell r="D695">
            <v>18.64</v>
          </cell>
          <cell r="E695" t="str">
            <v>A incluir</v>
          </cell>
        </row>
        <row r="696">
          <cell r="A696">
            <v>40135</v>
          </cell>
          <cell r="B696" t="str">
            <v>Fresagem de pavimento asfáltico à frio, inclusive transporte do material</v>
          </cell>
          <cell r="C696" t="str">
            <v>M2</v>
          </cell>
          <cell r="D696">
            <v>22.27</v>
          </cell>
        </row>
        <row r="697">
          <cell r="A697">
            <v>40111</v>
          </cell>
          <cell r="B697" t="str">
            <v>Imprimação inclusive fornecimento e transporte do CM-30</v>
          </cell>
          <cell r="C697" t="str">
            <v>M2</v>
          </cell>
          <cell r="D697">
            <v>9.44</v>
          </cell>
          <cell r="E697" t="str">
            <v>A incluir</v>
          </cell>
        </row>
        <row r="698">
          <cell r="A698">
            <v>40126</v>
          </cell>
          <cell r="B698">
            <v>7</v>
          </cell>
          <cell r="C698" t="str">
            <v>M2</v>
          </cell>
          <cell r="D698">
            <v>6.81</v>
          </cell>
          <cell r="E698" t="str">
            <v>A incluir</v>
          </cell>
        </row>
        <row r="699">
          <cell r="A699">
            <v>40127</v>
          </cell>
          <cell r="B699" t="str">
            <v>Lama asfáltica (faixa II - ISSA) (tudo incluído)</v>
          </cell>
          <cell r="C699" t="str">
            <v>M2</v>
          </cell>
          <cell r="D699">
            <v>9.3699999999999992</v>
          </cell>
          <cell r="E699" t="str">
            <v>A incluir</v>
          </cell>
        </row>
        <row r="700">
          <cell r="A700">
            <v>40128</v>
          </cell>
          <cell r="B700" t="str">
            <v>Lama asfáltica (faixa III - ISSA) (tudo incluído)</v>
          </cell>
          <cell r="C700" t="str">
            <v>M2</v>
          </cell>
          <cell r="D700">
            <v>12.45</v>
          </cell>
          <cell r="E700" t="str">
            <v>A incluir</v>
          </cell>
        </row>
        <row r="701">
          <cell r="A701">
            <v>40129</v>
          </cell>
          <cell r="B701" t="str">
            <v>Lama asfáltica (faixa IV - ISSA) (tudo incluído)</v>
          </cell>
          <cell r="C701" t="str">
            <v>M2</v>
          </cell>
          <cell r="D701">
            <v>16.45</v>
          </cell>
          <cell r="E701" t="str">
            <v>A incluir</v>
          </cell>
        </row>
        <row r="702">
          <cell r="A702">
            <v>40085</v>
          </cell>
          <cell r="B702" t="str">
            <v>Limpeza de sarjeta e meio-fio</v>
          </cell>
          <cell r="C702" t="str">
            <v>M</v>
          </cell>
          <cell r="D702">
            <v>2.02</v>
          </cell>
        </row>
        <row r="703">
          <cell r="A703">
            <v>40086</v>
          </cell>
          <cell r="B703" t="str">
            <v>Limpeza e desobstrução de bueiros</v>
          </cell>
          <cell r="C703" t="str">
            <v>M</v>
          </cell>
          <cell r="D703">
            <v>49.15</v>
          </cell>
        </row>
        <row r="704">
          <cell r="A704">
            <v>40087</v>
          </cell>
          <cell r="B704" t="str">
            <v>Limpeza e desobstrução de caixa coletora</v>
          </cell>
          <cell r="C704" t="str">
            <v>Ud</v>
          </cell>
          <cell r="D704">
            <v>192.51</v>
          </cell>
        </row>
        <row r="705">
          <cell r="A705">
            <v>40983</v>
          </cell>
          <cell r="B705" t="str">
            <v>Limpeza e desobstrução de rede de drenagem, utilizando caminhão equipado com conjunto de
alta pressão e sucção</v>
          </cell>
          <cell r="C705" t="str">
            <v>M</v>
          </cell>
          <cell r="D705">
            <v>16</v>
          </cell>
          <cell r="E705" t="str">
            <v>A incluir</v>
          </cell>
        </row>
        <row r="706">
          <cell r="A706">
            <v>40100</v>
          </cell>
          <cell r="B706" t="str">
            <v>Limpeza e pintura de guarda-corpo</v>
          </cell>
          <cell r="C706" t="str">
            <v>M</v>
          </cell>
          <cell r="D706">
            <v>163.72999999999999</v>
          </cell>
        </row>
        <row r="707">
          <cell r="A707">
            <v>40141</v>
          </cell>
          <cell r="B707" t="str">
            <v>Meio-fio pré-moldado em concreto, inclusive caiação e transporte do meio-fio</v>
          </cell>
          <cell r="C707" t="str">
            <v>M</v>
          </cell>
          <cell r="D707">
            <v>86.82</v>
          </cell>
          <cell r="E707" t="str">
            <v>A incluir</v>
          </cell>
        </row>
        <row r="708">
          <cell r="A708">
            <v>40118</v>
          </cell>
          <cell r="B708" t="str">
            <v>Obturação de buracos com CBUQ (tudo incluído)</v>
          </cell>
          <cell r="C708" t="str">
            <v>M2</v>
          </cell>
          <cell r="D708">
            <v>115.89</v>
          </cell>
          <cell r="E708" t="str">
            <v>A incluir</v>
          </cell>
        </row>
        <row r="709">
          <cell r="A709">
            <v>40116</v>
          </cell>
          <cell r="B709" t="str">
            <v>Obturação de buracos com PMF (tudo incluído)</v>
          </cell>
          <cell r="C709" t="str">
            <v>M2</v>
          </cell>
          <cell r="D709">
            <v>106.4</v>
          </cell>
          <cell r="E709" t="str">
            <v>A incluir</v>
          </cell>
        </row>
        <row r="710">
          <cell r="A710">
            <v>40117</v>
          </cell>
          <cell r="B710" t="str">
            <v>Obturação de buracos com PMF usinado pelo DER-ES (tudo incluído)</v>
          </cell>
          <cell r="C710" t="str">
            <v>M2</v>
          </cell>
          <cell r="D710">
            <v>69.599999999999994</v>
          </cell>
          <cell r="E710" t="str">
            <v>A incluir</v>
          </cell>
        </row>
        <row r="711">
          <cell r="A711">
            <v>40148</v>
          </cell>
          <cell r="B711" t="str">
            <v>Pintura de dispositivos de drenagem</v>
          </cell>
          <cell r="C711" t="str">
            <v>M</v>
          </cell>
          <cell r="D711">
            <v>4.68</v>
          </cell>
        </row>
        <row r="712">
          <cell r="A712">
            <v>40112</v>
          </cell>
          <cell r="B712" t="str">
            <v>Pintura de ligação, inclusive fornecimento e transporte da emulsão</v>
          </cell>
          <cell r="C712" t="str">
            <v>M2</v>
          </cell>
          <cell r="D712">
            <v>3.42</v>
          </cell>
          <cell r="E712" t="str">
            <v>A incluir</v>
          </cell>
        </row>
        <row r="713">
          <cell r="A713">
            <v>40149</v>
          </cell>
          <cell r="B713" t="str">
            <v>Pintura de pontes a base de cal</v>
          </cell>
          <cell r="C713" t="str">
            <v>M2</v>
          </cell>
          <cell r="D713">
            <v>9.6</v>
          </cell>
        </row>
        <row r="714">
          <cell r="A714">
            <v>40094</v>
          </cell>
          <cell r="B714" t="str">
            <v>Placas de sinalização, assentamento</v>
          </cell>
          <cell r="C714" t="str">
            <v>M2</v>
          </cell>
          <cell r="D714">
            <v>161.1</v>
          </cell>
        </row>
        <row r="715">
          <cell r="A715">
            <v>40095</v>
          </cell>
          <cell r="B715" t="str">
            <v>Placas de sinalização, inclusive materiais, substituição</v>
          </cell>
          <cell r="C715" t="str">
            <v>M2</v>
          </cell>
          <cell r="D715">
            <v>496.83</v>
          </cell>
          <cell r="E715" t="str">
            <v>A incluir</v>
          </cell>
        </row>
        <row r="716">
          <cell r="A716">
            <v>40114</v>
          </cell>
          <cell r="B716" t="str">
            <v>PMF - Usinagem, aquisição e transportes dos materiais</v>
          </cell>
          <cell r="C716" t="str">
            <v>t</v>
          </cell>
          <cell r="D716">
            <v>418.23</v>
          </cell>
          <cell r="E716" t="str">
            <v>A incluir</v>
          </cell>
        </row>
        <row r="717">
          <cell r="A717">
            <v>41134</v>
          </cell>
          <cell r="B717" t="str">
            <v>Reciclagem de pavimento (base) c/ adição de 20% de brita1, 10% de brita0 e 2% de cimento,
inclusive fornecimento e transportes  dos materiais</v>
          </cell>
          <cell r="C717" t="str">
            <v>M3</v>
          </cell>
          <cell r="D717">
            <v>175.08</v>
          </cell>
          <cell r="E717" t="str">
            <v>A incluir</v>
          </cell>
        </row>
        <row r="718">
          <cell r="A718">
            <v>40130</v>
          </cell>
          <cell r="B718" t="str">
            <v>Recomposição de revestimento c/ CBUQ - Inclusive fornecimento e transporte dos materiais</v>
          </cell>
          <cell r="C718" t="str">
            <v>t</v>
          </cell>
          <cell r="D718">
            <v>526.65</v>
          </cell>
          <cell r="E718" t="str">
            <v>A incluir</v>
          </cell>
        </row>
        <row r="719">
          <cell r="A719">
            <v>40131</v>
          </cell>
          <cell r="B719" t="str">
            <v>Recomposição de revestimento c/ PMF - Inclusive fornecimento e transporte dos materiais</v>
          </cell>
          <cell r="C719" t="str">
            <v>t</v>
          </cell>
          <cell r="D719">
            <v>453.95</v>
          </cell>
          <cell r="E719" t="str">
            <v>A incluir</v>
          </cell>
        </row>
        <row r="720">
          <cell r="A720">
            <v>40083</v>
          </cell>
          <cell r="B720" t="str">
            <v>Recomposição de revestimento primário (tudo incluído)</v>
          </cell>
          <cell r="C720" t="str">
            <v>M2</v>
          </cell>
          <cell r="D720">
            <v>5.01</v>
          </cell>
          <cell r="E720" t="str">
            <v>A incluir</v>
          </cell>
        </row>
        <row r="721">
          <cell r="A721">
            <v>40079</v>
          </cell>
          <cell r="B721" t="str">
            <v>Recomposição mecânica de aterros</v>
          </cell>
          <cell r="C721" t="str">
            <v>M3</v>
          </cell>
          <cell r="D721">
            <v>41.38</v>
          </cell>
          <cell r="E721" t="str">
            <v>A incluir</v>
          </cell>
        </row>
        <row r="722">
          <cell r="A722">
            <v>40082</v>
          </cell>
          <cell r="B722" t="str">
            <v>Reconformação mecânica de plataforma (patrolamento)</v>
          </cell>
          <cell r="C722" t="str">
            <v>M2</v>
          </cell>
          <cell r="D722">
            <v>0.19</v>
          </cell>
        </row>
        <row r="723">
          <cell r="A723">
            <v>40119</v>
          </cell>
          <cell r="B723" t="str">
            <v>Remendo com massa asfáltica fria (tudo incluído)</v>
          </cell>
          <cell r="C723" t="str">
            <v>M2</v>
          </cell>
          <cell r="D723">
            <v>56.19</v>
          </cell>
          <cell r="E723" t="str">
            <v>A incluir</v>
          </cell>
        </row>
        <row r="724">
          <cell r="A724">
            <v>40122</v>
          </cell>
          <cell r="B724" t="str">
            <v>Remendo com massa asfáltica fria (tudo incluído)</v>
          </cell>
          <cell r="C724" t="str">
            <v>t</v>
          </cell>
          <cell r="D724">
            <v>635.29</v>
          </cell>
          <cell r="E724" t="str">
            <v>A incluir</v>
          </cell>
        </row>
        <row r="725">
          <cell r="A725">
            <v>40120</v>
          </cell>
          <cell r="B725" t="str">
            <v>Remendo com massa asfáltica fria usinada pelo DER-ES (tudo incluído)</v>
          </cell>
          <cell r="C725" t="str">
            <v>M2</v>
          </cell>
          <cell r="D725">
            <v>19.39</v>
          </cell>
          <cell r="E725" t="str">
            <v>A incluir</v>
          </cell>
        </row>
        <row r="726">
          <cell r="A726">
            <v>40121</v>
          </cell>
          <cell r="B726" t="str">
            <v>Remendo com massa asfáltica quente (tudo incluído)</v>
          </cell>
          <cell r="C726" t="str">
            <v>M2</v>
          </cell>
          <cell r="D726">
            <v>65.69</v>
          </cell>
          <cell r="E726" t="str">
            <v>A incluir</v>
          </cell>
        </row>
        <row r="727">
          <cell r="A727">
            <v>40123</v>
          </cell>
          <cell r="B727" t="str">
            <v>Remendo com massa asfáltica quente (tudo incluído)</v>
          </cell>
          <cell r="C727" t="str">
            <v>t</v>
          </cell>
          <cell r="D727">
            <v>696.12</v>
          </cell>
          <cell r="E727" t="str">
            <v>A incluir</v>
          </cell>
        </row>
        <row r="728">
          <cell r="A728">
            <v>40080</v>
          </cell>
          <cell r="B728" t="str">
            <v>Remoção mecânica de barreiras</v>
          </cell>
          <cell r="C728" t="str">
            <v>M3</v>
          </cell>
          <cell r="D728">
            <v>3.21</v>
          </cell>
          <cell r="E728" t="str">
            <v>A incluir</v>
          </cell>
        </row>
        <row r="729">
          <cell r="A729">
            <v>40089</v>
          </cell>
          <cell r="B729" t="str">
            <v>Reparo de bueiros celulares (inclusive boca)</v>
          </cell>
          <cell r="C729" t="str">
            <v>Ud</v>
          </cell>
          <cell r="D729">
            <v>2533.65</v>
          </cell>
          <cell r="E729" t="str">
            <v>A incluir</v>
          </cell>
        </row>
        <row r="730">
          <cell r="A730">
            <v>40088</v>
          </cell>
          <cell r="B730" t="str">
            <v>Reparo de bueiros tubulares</v>
          </cell>
          <cell r="C730" t="str">
            <v>Ud</v>
          </cell>
          <cell r="D730">
            <v>1223.5999999999999</v>
          </cell>
          <cell r="E730" t="str">
            <v>A incluir</v>
          </cell>
        </row>
        <row r="731">
          <cell r="A731">
            <v>40092</v>
          </cell>
          <cell r="B731" t="str">
            <v>Reparo de caixa  coletora</v>
          </cell>
          <cell r="C731" t="str">
            <v>Ud</v>
          </cell>
          <cell r="D731">
            <v>453.22</v>
          </cell>
          <cell r="E731" t="str">
            <v>A incluir</v>
          </cell>
        </row>
        <row r="732">
          <cell r="A732">
            <v>40078</v>
          </cell>
          <cell r="B732" t="str">
            <v>Reparo de cerca ( substituição de mourões, grampo e arame farpado), inclusive transportes de
todos os materiais</v>
          </cell>
          <cell r="C732" t="str">
            <v>M</v>
          </cell>
          <cell r="D732">
            <v>11.83</v>
          </cell>
          <cell r="E732" t="str">
            <v>A incluir</v>
          </cell>
        </row>
        <row r="733">
          <cell r="A733">
            <v>40409</v>
          </cell>
          <cell r="B733" t="str">
            <v>Estaca metálica, fornecimento, transporte, perdas, solda, emenda, corte e cravação de 2 TR-
68</v>
          </cell>
          <cell r="C733" t="str">
            <v>M</v>
          </cell>
          <cell r="D733">
            <v>1434.95</v>
          </cell>
          <cell r="E733" t="str">
            <v>A incluir</v>
          </cell>
        </row>
        <row r="734">
          <cell r="A734">
            <v>40404</v>
          </cell>
          <cell r="B734" t="str">
            <v>Estaca metálica simples exclusive fornecimento de trilhos</v>
          </cell>
          <cell r="C734" t="str">
            <v>M</v>
          </cell>
          <cell r="D734">
            <v>296.52</v>
          </cell>
        </row>
        <row r="735">
          <cell r="A735">
            <v>40410</v>
          </cell>
          <cell r="B735" t="str">
            <v>Estaca tipo Franki D = 520 mm</v>
          </cell>
          <cell r="C735" t="str">
            <v>M</v>
          </cell>
          <cell r="D735">
            <v>616.62</v>
          </cell>
          <cell r="E735" t="str">
            <v>A incluir</v>
          </cell>
        </row>
        <row r="736">
          <cell r="A736">
            <v>40309</v>
          </cell>
          <cell r="B736" t="str">
            <v>Formas planas de madeira sem reaproveitamento (fundações), inclusive fornecimento e
transporte das madeiras</v>
          </cell>
          <cell r="C736" t="str">
            <v>M2</v>
          </cell>
          <cell r="D736">
            <v>204.93</v>
          </cell>
          <cell r="E736" t="str">
            <v>A incluir</v>
          </cell>
        </row>
        <row r="737">
          <cell r="A737">
            <v>41258</v>
          </cell>
          <cell r="B737" t="str">
            <v>Perfuração rotativa inclinada, em solo, com coroa de Widia, diâmetro 150mm</v>
          </cell>
          <cell r="C737" t="str">
            <v>M</v>
          </cell>
          <cell r="D737">
            <v>408.92</v>
          </cell>
        </row>
        <row r="738">
          <cell r="A738">
            <v>41034</v>
          </cell>
          <cell r="B738" t="str">
            <v>Perfuração rotativa inclinada, em solo, com coroa de Widia, diâmetro 75mm</v>
          </cell>
          <cell r="C738" t="str">
            <v>M</v>
          </cell>
          <cell r="D738">
            <v>314.55</v>
          </cell>
          <cell r="E738" t="str">
            <v>A incluir</v>
          </cell>
        </row>
        <row r="739">
          <cell r="A739">
            <v>41026</v>
          </cell>
          <cell r="B739" t="str">
            <v>Perfuração rotativa vertical, em solo, com coroa de Widia ou similar, diâmetro H(99mm),
inclusive deslocamento e posicionamento em cada furo</v>
          </cell>
          <cell r="C739" t="str">
            <v>M</v>
          </cell>
          <cell r="D739">
            <v>256.72000000000003</v>
          </cell>
          <cell r="E739" t="str">
            <v>A incluir</v>
          </cell>
        </row>
        <row r="740">
          <cell r="A740">
            <v>41022</v>
          </cell>
          <cell r="B740" t="str">
            <v>Perfuração rotativa vertical, em solo, com coroa de Widia ou similar, diâmetro N(75mm),
inclusive deslocamento e posicionamento em cada furo</v>
          </cell>
          <cell r="C740" t="str">
            <v>M</v>
          </cell>
          <cell r="D740">
            <v>239.61</v>
          </cell>
          <cell r="E740" t="str">
            <v>A incluir</v>
          </cell>
        </row>
        <row r="741">
          <cell r="A741">
            <v>41403</v>
          </cell>
          <cell r="B741" t="str">
            <v>Passarela metálica p/ pontes rodoviárias com 1,0m de largura, piso em chapa xadrez esp 1/4",
em perfis laminados, inclusive pintura</v>
          </cell>
          <cell r="C741" t="str">
            <v>M</v>
          </cell>
          <cell r="D741">
            <v>1407.85</v>
          </cell>
          <cell r="E741" t="str">
            <v>A incluir</v>
          </cell>
        </row>
        <row r="742">
          <cell r="A742">
            <v>40398</v>
          </cell>
          <cell r="B742" t="str">
            <v>Placas pré-moldadas para forma de tabuleiro de ponte</v>
          </cell>
          <cell r="C742" t="str">
            <v>M2</v>
          </cell>
          <cell r="D742">
            <v>276</v>
          </cell>
          <cell r="E742" t="str">
            <v>A incluir</v>
          </cell>
        </row>
        <row r="743">
          <cell r="A743">
            <v>41036</v>
          </cell>
          <cell r="B743" t="str">
            <v>Remoção de superestrutura de pontes com auxilio de guindaste para 40 toneladas</v>
          </cell>
          <cell r="C743" t="str">
            <v>T</v>
          </cell>
          <cell r="D743">
            <v>199.51</v>
          </cell>
          <cell r="E743" t="str">
            <v>A incluir</v>
          </cell>
        </row>
        <row r="744">
          <cell r="A744">
            <v>40381</v>
          </cell>
          <cell r="B744" t="str">
            <v>Acabamento em concreto fresco (15,0 MPA), para pavimento, inclusive endurecedor químico
de superfície</v>
          </cell>
          <cell r="C744" t="str">
            <v>M2</v>
          </cell>
          <cell r="D744">
            <v>34.99</v>
          </cell>
        </row>
        <row r="745">
          <cell r="A745">
            <v>41260</v>
          </cell>
          <cell r="B745" t="str">
            <v>Acessório para tirante protendido de aço Rocsolo ou similar diâmetro 29,3 mm</v>
          </cell>
          <cell r="C745" t="str">
            <v>Ud</v>
          </cell>
          <cell r="D745">
            <v>1313.9</v>
          </cell>
          <cell r="E745" t="str">
            <v>A incluir</v>
          </cell>
        </row>
        <row r="746">
          <cell r="A746">
            <v>41045</v>
          </cell>
          <cell r="B746" t="str">
            <v>Acessório para tirante protendido de aço ST 85/105</v>
          </cell>
          <cell r="C746" t="str">
            <v>Ud</v>
          </cell>
          <cell r="D746">
            <v>1217.47</v>
          </cell>
          <cell r="E746" t="str">
            <v>A incluir</v>
          </cell>
        </row>
        <row r="747">
          <cell r="A747">
            <v>40387</v>
          </cell>
          <cell r="B747" t="str">
            <v>Aparelho de apoio de neoprene fretado, fornecimento e assentamento, inclusive grauteamento
e transporte do neoprene</v>
          </cell>
          <cell r="C747" t="str">
            <v>dm3</v>
          </cell>
          <cell r="D747">
            <v>113.65</v>
          </cell>
          <cell r="E747" t="str">
            <v>A incluir</v>
          </cell>
        </row>
        <row r="748">
          <cell r="A748">
            <v>40339</v>
          </cell>
          <cell r="B748" t="str">
            <v>Cantoneiras (2 1/2" x 2 1/2" x 5/16") para extremidade de laje, fornecimento, montagem e
pintura</v>
          </cell>
          <cell r="C748" t="str">
            <v>M</v>
          </cell>
          <cell r="D748">
            <v>121.54</v>
          </cell>
          <cell r="E748" t="str">
            <v>A incluir</v>
          </cell>
        </row>
        <row r="749">
          <cell r="A749">
            <v>40379</v>
          </cell>
          <cell r="B749" t="str">
            <v>Chapas de aço SAC 41 de 1/4" para passarelas, fornecimento, soldagem e montagem</v>
          </cell>
          <cell r="C749" t="str">
            <v>kg</v>
          </cell>
          <cell r="D749">
            <v>18.18</v>
          </cell>
          <cell r="E749" t="str">
            <v>A incluir</v>
          </cell>
        </row>
        <row r="750">
          <cell r="A750">
            <v>42875</v>
          </cell>
          <cell r="B750" t="str">
            <v>Chumbador de aço de 25 mm, inclusive proteção anticorrosiva, exclusive a injeção e a
perfuração</v>
          </cell>
          <cell r="C750" t="str">
            <v>M</v>
          </cell>
          <cell r="D750">
            <v>61.26</v>
          </cell>
        </row>
        <row r="751">
          <cell r="A751">
            <v>40991</v>
          </cell>
          <cell r="B751" t="str">
            <v>Colagem das mantas de borracha nos berços de apoio das placas, com Sikadur 32 ou
equivalente, fornecimento e aplicação</v>
          </cell>
          <cell r="C751" t="str">
            <v>kg</v>
          </cell>
          <cell r="D751">
            <v>64.12</v>
          </cell>
        </row>
        <row r="752">
          <cell r="A752">
            <v>108478</v>
          </cell>
          <cell r="B752" t="str">
            <v>Concreto estrutural usinado Fck=20 MPa, tudo incluído, inclusive bombeamento.</v>
          </cell>
          <cell r="C752" t="str">
            <v>m³</v>
          </cell>
          <cell r="D752">
            <v>673.38</v>
          </cell>
        </row>
        <row r="753">
          <cell r="A753">
            <v>108479</v>
          </cell>
          <cell r="B753" t="str">
            <v>Concreto estrutural usinado Fck=25MPa, tudo incluído, inclusive bombeamento.</v>
          </cell>
          <cell r="C753" t="str">
            <v>m³</v>
          </cell>
          <cell r="D753">
            <v>711.13</v>
          </cell>
        </row>
        <row r="754">
          <cell r="A754">
            <v>108480</v>
          </cell>
          <cell r="B754" t="str">
            <v>Concreto estrutural usinado Fck=30 MPa, tudo incluído, inclusive bombeamento.</v>
          </cell>
          <cell r="C754" t="str">
            <v>m³</v>
          </cell>
          <cell r="D754">
            <v>727.45</v>
          </cell>
        </row>
        <row r="755">
          <cell r="A755">
            <v>108481</v>
          </cell>
          <cell r="B755">
            <v>7</v>
          </cell>
          <cell r="C755" t="str">
            <v>m³</v>
          </cell>
          <cell r="D755">
            <v>804.47</v>
          </cell>
        </row>
        <row r="756">
          <cell r="A756">
            <v>108477</v>
          </cell>
          <cell r="B756" t="str">
            <v>Concreto estrutural usinado Fck=40 MPa, tudo incluído, inclusive bombeamento.</v>
          </cell>
          <cell r="C756" t="str">
            <v>m³</v>
          </cell>
          <cell r="D756">
            <v>836.49</v>
          </cell>
        </row>
        <row r="757">
          <cell r="A757">
            <v>40382</v>
          </cell>
          <cell r="B757" t="str">
            <v>Concreto projetado com cimento especial</v>
          </cell>
          <cell r="C757" t="str">
            <v>M3</v>
          </cell>
          <cell r="D757">
            <v>1109.26</v>
          </cell>
        </row>
        <row r="758">
          <cell r="A758">
            <v>42660</v>
          </cell>
          <cell r="B758" t="str">
            <v>Concreto projetado com cimento especial, inclusive aditivo de pega Sigunit STM-35 AF</v>
          </cell>
          <cell r="C758" t="str">
            <v>M3</v>
          </cell>
          <cell r="D758">
            <v>1427.42</v>
          </cell>
        </row>
        <row r="759">
          <cell r="A759">
            <v>40401</v>
          </cell>
          <cell r="B759" t="str">
            <v>Cone de ancoragem de cabo de aço com 12 cordoalhas de 1/2", inclusive protensão dos
cabos</v>
          </cell>
          <cell r="C759" t="str">
            <v>Ud</v>
          </cell>
          <cell r="D759">
            <v>1727.56</v>
          </cell>
          <cell r="E759" t="str">
            <v>A incluir</v>
          </cell>
        </row>
        <row r="760">
          <cell r="A760">
            <v>41200</v>
          </cell>
          <cell r="B760" t="str">
            <v>Conectores diâmetro 16mm (h=10cm), fornecimento e soldagem</v>
          </cell>
          <cell r="C760" t="str">
            <v>Ud</v>
          </cell>
          <cell r="D760">
            <v>34.71</v>
          </cell>
        </row>
        <row r="761">
          <cell r="A761">
            <v>42876</v>
          </cell>
          <cell r="B761" t="str">
            <v>Escoramento contínuo de cavas em estaca prancha de largura até 400 mm</v>
          </cell>
          <cell r="C761" t="str">
            <v>M2</v>
          </cell>
          <cell r="D761">
            <v>180.83</v>
          </cell>
        </row>
        <row r="762">
          <cell r="A762">
            <v>42239</v>
          </cell>
          <cell r="B762" t="str">
            <v>Escoramento de O.A.E. diretamente sobre o solo, inclusive fornecimento e transporte das
madeiras</v>
          </cell>
          <cell r="C762" t="str">
            <v>M3</v>
          </cell>
          <cell r="D762">
            <v>238.13</v>
          </cell>
          <cell r="E762" t="str">
            <v>A incluir</v>
          </cell>
        </row>
        <row r="763">
          <cell r="A763">
            <v>40329</v>
          </cell>
          <cell r="B763" t="str">
            <v>Escoramento e cimbramento (pontes e pontilhões), inclusive fornecimento e transporte das
madeiras</v>
          </cell>
          <cell r="C763" t="str">
            <v>M3</v>
          </cell>
          <cell r="D763">
            <v>255.76</v>
          </cell>
          <cell r="E763" t="str">
            <v>A incluir</v>
          </cell>
        </row>
        <row r="764">
          <cell r="A764">
            <v>41195</v>
          </cell>
          <cell r="B764" t="str">
            <v>Estrutura metálica provisória para macaqueamento de laje de ponte</v>
          </cell>
          <cell r="C764" t="str">
            <v>kg</v>
          </cell>
          <cell r="D764">
            <v>15.85</v>
          </cell>
        </row>
        <row r="765">
          <cell r="A765">
            <v>40315</v>
          </cell>
          <cell r="B765" t="str">
            <v>Formas curvas de madeira sem reutilização, inclusive fornecimento e transporte das madeiras</v>
          </cell>
          <cell r="C765" t="str">
            <v>M2</v>
          </cell>
          <cell r="D765">
            <v>389.11</v>
          </cell>
          <cell r="E765" t="str">
            <v>A incluir</v>
          </cell>
        </row>
        <row r="766">
          <cell r="A766">
            <v>40314</v>
          </cell>
          <cell r="B766" t="str">
            <v>Formas planas de madeira com 05 (cinco) utilizações (guarda-corpo de pontes), inclusive
fornecimento e transportes das madeiras</v>
          </cell>
          <cell r="C766" t="str">
            <v>M2</v>
          </cell>
          <cell r="D766">
            <v>159.19</v>
          </cell>
          <cell r="E766" t="str">
            <v>A incluir</v>
          </cell>
        </row>
        <row r="767">
          <cell r="A767">
            <v>40321</v>
          </cell>
          <cell r="B767" t="str">
            <v>Formas planas de madeirit meso e superestrutura com 1 reaproveitamento esp. = 14 mm,
inclusive fornecimento e transporte das madeiras</v>
          </cell>
          <cell r="C767" t="str">
            <v>M2</v>
          </cell>
          <cell r="D767">
            <v>126.11</v>
          </cell>
          <cell r="E767" t="str">
            <v>A incluir</v>
          </cell>
        </row>
        <row r="768">
          <cell r="A768">
            <v>40323</v>
          </cell>
          <cell r="B768" t="str">
            <v>Formas planas de madeirit meso e superestrutura com 1 reaproveitamento esp. = 17 mm,
inclusive fornecimento e transporte das madeiras</v>
          </cell>
          <cell r="C768" t="str">
            <v>M2</v>
          </cell>
          <cell r="D768">
            <v>140.31</v>
          </cell>
          <cell r="E768" t="str">
            <v>A incluir</v>
          </cell>
        </row>
        <row r="769">
          <cell r="A769">
            <v>40324</v>
          </cell>
          <cell r="B769" t="str">
            <v>Formas planas de madeirit meso e superestrutura com 2 reaproveitamentos esp. = 17 mm,
inclusive fornecimento e transporte das madeiras</v>
          </cell>
          <cell r="C769" t="str">
            <v>M2</v>
          </cell>
          <cell r="D769">
            <v>120.49</v>
          </cell>
          <cell r="E769" t="str">
            <v>A incluir</v>
          </cell>
        </row>
        <row r="770">
          <cell r="A770">
            <v>40325</v>
          </cell>
          <cell r="B770" t="str">
            <v>Formas planas de madeirit meso e superestrutura com 4 reaproveitamentos esp. = 17 mm,
inclusive fornecimento e transporte das madeiras</v>
          </cell>
          <cell r="C770" t="str">
            <v>M2</v>
          </cell>
          <cell r="D770">
            <v>103.61</v>
          </cell>
          <cell r="E770" t="str">
            <v>A incluir</v>
          </cell>
        </row>
        <row r="771">
          <cell r="A771">
            <v>40319</v>
          </cell>
          <cell r="B771" t="str">
            <v>Formas planas de madeirit meso e superestrutura sem reaproveitamento esp. = 10 mm,
inclusive fornecimento e transporte das madeiras</v>
          </cell>
          <cell r="C771" t="str">
            <v>M2</v>
          </cell>
          <cell r="D771">
            <v>162.63999999999999</v>
          </cell>
          <cell r="E771" t="str">
            <v>A incluir</v>
          </cell>
        </row>
        <row r="772">
          <cell r="A772">
            <v>40320</v>
          </cell>
          <cell r="B772" t="str">
            <v>Formas planas de madeirit meso e superestrutura sem reaproveitamento esp. = 14 mm,
inclusive fornecimento e transporte das madeiras</v>
          </cell>
          <cell r="C772" t="str">
            <v>M2</v>
          </cell>
          <cell r="D772">
            <v>178.43</v>
          </cell>
          <cell r="E772" t="str">
            <v>A incluir</v>
          </cell>
        </row>
        <row r="773">
          <cell r="A773">
            <v>40322</v>
          </cell>
          <cell r="B773" t="str">
            <v>Formas planas de madeirit meso e superestrutura sem reaproveitamento esp. = 17 mm,
inclusive fornecimento e transporte das madeiras</v>
          </cell>
          <cell r="C773" t="str">
            <v>M2</v>
          </cell>
          <cell r="D773">
            <v>202.41</v>
          </cell>
          <cell r="E773" t="str">
            <v>A incluir</v>
          </cell>
        </row>
        <row r="774">
          <cell r="A774">
            <v>40409</v>
          </cell>
          <cell r="B774" t="str">
            <v>Estaca metálica, fornecimento, transporte, perdas, solda, emenda, corte e cravação de 2 TR-
68</v>
          </cell>
          <cell r="C774" t="str">
            <v>M</v>
          </cell>
          <cell r="D774">
            <v>1434.95</v>
          </cell>
          <cell r="E774" t="str">
            <v>A incluir</v>
          </cell>
        </row>
        <row r="775">
          <cell r="A775">
            <v>40404</v>
          </cell>
          <cell r="B775" t="str">
            <v>Estaca metálica simples exclusive fornecimento de trilhos</v>
          </cell>
          <cell r="C775" t="str">
            <v>M</v>
          </cell>
          <cell r="D775">
            <v>296.52</v>
          </cell>
        </row>
        <row r="776">
          <cell r="A776">
            <v>40410</v>
          </cell>
          <cell r="B776" t="str">
            <v>Estaca tipo Franki D = 520 mm</v>
          </cell>
          <cell r="C776" t="str">
            <v>M</v>
          </cell>
          <cell r="D776">
            <v>616.62</v>
          </cell>
          <cell r="E776" t="str">
            <v>A incluir</v>
          </cell>
        </row>
        <row r="777">
          <cell r="A777">
            <v>40309</v>
          </cell>
          <cell r="B777" t="str">
            <v>Formas planas de madeira sem reaproveitamento (fundações), inclusive fornecimento e
transporte das madeiras</v>
          </cell>
          <cell r="C777" t="str">
            <v>M2</v>
          </cell>
          <cell r="D777">
            <v>204.93</v>
          </cell>
          <cell r="E777" t="str">
            <v>A incluir</v>
          </cell>
        </row>
        <row r="778">
          <cell r="A778">
            <v>41258</v>
          </cell>
          <cell r="B778" t="str">
            <v>Perfuração rotativa inclinada, em solo, com coroa de Widia, diâmetro 150mm</v>
          </cell>
          <cell r="C778" t="str">
            <v>M</v>
          </cell>
          <cell r="D778">
            <v>408.92</v>
          </cell>
          <cell r="E778" t="str">
            <v>A incluir</v>
          </cell>
        </row>
        <row r="779">
          <cell r="A779">
            <v>41034</v>
          </cell>
          <cell r="B779" t="str">
            <v>Perfuração rotativa inclinada, em solo, com coroa de Widia, diâmetro 75mm</v>
          </cell>
          <cell r="C779" t="str">
            <v>M</v>
          </cell>
          <cell r="D779">
            <v>314.55</v>
          </cell>
          <cell r="E779" t="str">
            <v>A incluir</v>
          </cell>
        </row>
        <row r="780">
          <cell r="A780">
            <v>41026</v>
          </cell>
          <cell r="B780" t="str">
            <v>Perfuração rotativa vertical, em solo, com coroa de Widia ou similar, diâmetro H(99mm),
inclusive deslocamento e posicionamento em cada furo</v>
          </cell>
          <cell r="C780" t="str">
            <v>M</v>
          </cell>
          <cell r="D780">
            <v>256.72000000000003</v>
          </cell>
        </row>
        <row r="781">
          <cell r="A781">
            <v>41022</v>
          </cell>
          <cell r="B781" t="str">
            <v>Perfuração rotativa vertical, em solo, com coroa de Widia ou similar, diâmetro N(75mm),
inclusive deslocamento e posicionamento em cada furo</v>
          </cell>
          <cell r="C781" t="str">
            <v>M</v>
          </cell>
          <cell r="D781">
            <v>239.61</v>
          </cell>
        </row>
        <row r="782">
          <cell r="A782">
            <v>41403</v>
          </cell>
          <cell r="B782" t="str">
            <v>Passarela metálica p/ pontes rodoviárias com 1,0m de largura, piso em chapa xadrez esp 1/4",
em perfis laminados, inclusive pintura</v>
          </cell>
          <cell r="C782" t="str">
            <v>M</v>
          </cell>
          <cell r="D782">
            <v>1407.85</v>
          </cell>
          <cell r="E782" t="str">
            <v>A incluir</v>
          </cell>
        </row>
        <row r="783">
          <cell r="A783">
            <v>40398</v>
          </cell>
          <cell r="B783" t="str">
            <v>Placas pré-moldadas para forma de tabuleiro de ponte</v>
          </cell>
          <cell r="C783" t="str">
            <v>M2</v>
          </cell>
          <cell r="D783">
            <v>276</v>
          </cell>
        </row>
        <row r="784">
          <cell r="A784">
            <v>41036</v>
          </cell>
          <cell r="B784" t="str">
            <v>Remoção de superestrutura de pontes com auxilio de guindaste para 40 toneladas</v>
          </cell>
          <cell r="C784" t="str">
            <v>T</v>
          </cell>
          <cell r="D784">
            <v>199.51</v>
          </cell>
        </row>
        <row r="785">
          <cell r="A785">
            <v>40381</v>
          </cell>
          <cell r="B785" t="str">
            <v>Acabamento em concreto fresco (15,0 MPA), para pavimento, inclusive endurecedor químico
de superfície</v>
          </cell>
          <cell r="C785" t="str">
            <v>M2</v>
          </cell>
          <cell r="D785">
            <v>34.99</v>
          </cell>
          <cell r="E785" t="str">
            <v>A incluir</v>
          </cell>
        </row>
        <row r="786">
          <cell r="A786">
            <v>41260</v>
          </cell>
          <cell r="B786" t="str">
            <v>Acessório para tirante protendido de aço Rocsolo ou similar diâmetro 29,3 mm</v>
          </cell>
          <cell r="C786" t="str">
            <v>Ud</v>
          </cell>
          <cell r="D786">
            <v>1313.9</v>
          </cell>
          <cell r="E786" t="str">
            <v>A incluir</v>
          </cell>
        </row>
        <row r="787">
          <cell r="A787">
            <v>41045</v>
          </cell>
          <cell r="B787" t="str">
            <v>Acessório para tirante protendido de aço ST 85/105</v>
          </cell>
          <cell r="C787" t="str">
            <v>Ud</v>
          </cell>
          <cell r="D787">
            <v>1217.47</v>
          </cell>
          <cell r="E787" t="str">
            <v>A incluir</v>
          </cell>
        </row>
        <row r="788">
          <cell r="A788">
            <v>40387</v>
          </cell>
          <cell r="B788" t="str">
            <v>Aparelho de apoio de neoprene fretado, fornecimento e assentamento, inclusive grauteamento
e transporte do neoprene</v>
          </cell>
          <cell r="C788" t="str">
            <v>dm3</v>
          </cell>
          <cell r="D788">
            <v>113.65</v>
          </cell>
          <cell r="E788" t="str">
            <v>A incluir</v>
          </cell>
        </row>
        <row r="789">
          <cell r="A789">
            <v>40339</v>
          </cell>
          <cell r="B789" t="str">
            <v>Cantoneiras (2 1/2" x 2 1/2" x 5/16") para extremidade de laje, fornecimento, montagem e
pintura</v>
          </cell>
          <cell r="C789" t="str">
            <v>M</v>
          </cell>
          <cell r="D789">
            <v>121.54</v>
          </cell>
        </row>
        <row r="790">
          <cell r="A790">
            <v>40379</v>
          </cell>
          <cell r="B790" t="str">
            <v>Chapas de aço SAC 41 de 1/4" para passarelas, fornecimento, soldagem e montagem</v>
          </cell>
          <cell r="C790" t="str">
            <v>kg</v>
          </cell>
          <cell r="D790">
            <v>18.18</v>
          </cell>
          <cell r="E790" t="str">
            <v>A incluir</v>
          </cell>
        </row>
        <row r="791">
          <cell r="A791">
            <v>42875</v>
          </cell>
          <cell r="B791" t="str">
            <v>Chumbador de aço de 25 mm, inclusive proteção anticorrosiva, exclusive a injeção e a
perfuração</v>
          </cell>
          <cell r="C791" t="str">
            <v>M</v>
          </cell>
          <cell r="D791">
            <v>61.26</v>
          </cell>
          <cell r="E791" t="str">
            <v>A incluir</v>
          </cell>
        </row>
        <row r="792">
          <cell r="A792">
            <v>40991</v>
          </cell>
          <cell r="B792" t="str">
            <v>Colagem das mantas de borracha nos berços de apoio das placas, com Sikadur 32 ou
equivalente, fornecimento e aplicação</v>
          </cell>
          <cell r="C792" t="str">
            <v>kg</v>
          </cell>
          <cell r="D792">
            <v>64.12</v>
          </cell>
          <cell r="E792" t="str">
            <v>A incluir</v>
          </cell>
        </row>
        <row r="793">
          <cell r="A793">
            <v>108478</v>
          </cell>
          <cell r="B793" t="str">
            <v>Concreto estrutural usinado Fck=20 MPa, tudo incluído, inclusive bombeamento.</v>
          </cell>
          <cell r="C793" t="str">
            <v>m³</v>
          </cell>
          <cell r="D793">
            <v>673.38</v>
          </cell>
        </row>
        <row r="794">
          <cell r="A794">
            <v>108479</v>
          </cell>
          <cell r="B794" t="str">
            <v>Concreto estrutural usinado Fck=25MPa, tudo incluído, inclusive bombeamento.</v>
          </cell>
          <cell r="C794" t="str">
            <v>m³</v>
          </cell>
          <cell r="D794">
            <v>711.13</v>
          </cell>
        </row>
        <row r="795">
          <cell r="A795">
            <v>108480</v>
          </cell>
          <cell r="B795" t="str">
            <v>Concreto estrutural usinado Fck=30 MPa, tudo incluído, inclusive bombeamento.</v>
          </cell>
          <cell r="C795" t="str">
            <v>m³</v>
          </cell>
          <cell r="D795">
            <v>727.45</v>
          </cell>
          <cell r="E795" t="str">
            <v>A incluir</v>
          </cell>
        </row>
        <row r="796">
          <cell r="A796">
            <v>108481</v>
          </cell>
          <cell r="B796">
            <v>7</v>
          </cell>
          <cell r="C796" t="str">
            <v>m³</v>
          </cell>
          <cell r="D796">
            <v>804.47</v>
          </cell>
        </row>
        <row r="797">
          <cell r="A797">
            <v>108477</v>
          </cell>
          <cell r="B797" t="str">
            <v>Concreto estrutural usinado Fck=40 MPa, tudo incluído, inclusive bombeamento.</v>
          </cell>
          <cell r="C797" t="str">
            <v>m³</v>
          </cell>
          <cell r="D797">
            <v>836.49</v>
          </cell>
          <cell r="E797" t="str">
            <v>A incluir</v>
          </cell>
        </row>
        <row r="798">
          <cell r="A798">
            <v>40382</v>
          </cell>
          <cell r="B798" t="str">
            <v>Concreto projetado com cimento especial</v>
          </cell>
          <cell r="C798" t="str">
            <v>M3</v>
          </cell>
          <cell r="D798">
            <v>1109.26</v>
          </cell>
        </row>
        <row r="799">
          <cell r="A799">
            <v>42660</v>
          </cell>
          <cell r="B799" t="str">
            <v>Concreto projetado com cimento especial, inclusive aditivo de pega Sigunit STM-35 AF</v>
          </cell>
          <cell r="C799" t="str">
            <v>M3</v>
          </cell>
          <cell r="D799">
            <v>1427.42</v>
          </cell>
          <cell r="E799" t="str">
            <v>A incluir</v>
          </cell>
        </row>
        <row r="800">
          <cell r="A800">
            <v>40401</v>
          </cell>
          <cell r="B800" t="str">
            <v>Cone de ancoragem de cabo de aço com 12 cordoalhas de 1/2", inclusive protensão dos
cabos</v>
          </cell>
          <cell r="C800" t="str">
            <v>Ud</v>
          </cell>
          <cell r="D800">
            <v>1727.56</v>
          </cell>
          <cell r="E800" t="str">
            <v>A incluir</v>
          </cell>
        </row>
        <row r="801">
          <cell r="A801">
            <v>41200</v>
          </cell>
          <cell r="B801" t="str">
            <v>Conectores diâmetro 16mm (h=10cm), fornecimento e soldagem</v>
          </cell>
          <cell r="C801" t="str">
            <v>Ud</v>
          </cell>
          <cell r="D801">
            <v>34.71</v>
          </cell>
          <cell r="E801" t="str">
            <v>A incluir</v>
          </cell>
        </row>
        <row r="802">
          <cell r="A802">
            <v>42876</v>
          </cell>
          <cell r="B802" t="str">
            <v>Escoramento contínuo de cavas em estaca prancha de largura até 400 mm</v>
          </cell>
          <cell r="C802" t="str">
            <v>M2</v>
          </cell>
          <cell r="D802">
            <v>180.83</v>
          </cell>
          <cell r="E802" t="str">
            <v>A incluir</v>
          </cell>
        </row>
        <row r="803">
          <cell r="A803">
            <v>42239</v>
          </cell>
          <cell r="B803" t="str">
            <v>Escoramento de O.A.E. diretamente sobre o solo, inclusive fornecimento e transporte das
madeiras</v>
          </cell>
          <cell r="C803" t="str">
            <v>M3</v>
          </cell>
          <cell r="D803">
            <v>238.13</v>
          </cell>
          <cell r="E803" t="str">
            <v>A incluir</v>
          </cell>
        </row>
        <row r="804">
          <cell r="A804">
            <v>40329</v>
          </cell>
          <cell r="B804" t="str">
            <v>Escoramento e cimbramento (pontes e pontilhões), inclusive fornecimento e transporte das
madeiras</v>
          </cell>
          <cell r="C804" t="str">
            <v>M3</v>
          </cell>
          <cell r="D804">
            <v>255.76</v>
          </cell>
          <cell r="E804" t="str">
            <v>A incluir</v>
          </cell>
        </row>
        <row r="805">
          <cell r="A805">
            <v>41195</v>
          </cell>
          <cell r="B805" t="str">
            <v>Estrutura metálica provisória para macaqueamento de laje de ponte</v>
          </cell>
          <cell r="C805" t="str">
            <v>kg</v>
          </cell>
          <cell r="D805">
            <v>15.85</v>
          </cell>
        </row>
        <row r="806">
          <cell r="A806">
            <v>40315</v>
          </cell>
          <cell r="B806" t="str">
            <v>Formas curvas de madeira sem reutilização, inclusive fornecimento e transporte das madeiras</v>
          </cell>
          <cell r="C806" t="str">
            <v>M2</v>
          </cell>
          <cell r="D806">
            <v>389.11</v>
          </cell>
          <cell r="E806" t="str">
            <v>A incluir</v>
          </cell>
        </row>
        <row r="807">
          <cell r="A807">
            <v>40314</v>
          </cell>
          <cell r="B807" t="str">
            <v>Formas planas de madeira com 05 (cinco) utilizações (guarda-corpo de pontes), inclusive
fornecimento e transportes das madeiras</v>
          </cell>
          <cell r="C807" t="str">
            <v>M2</v>
          </cell>
          <cell r="D807">
            <v>159.19</v>
          </cell>
          <cell r="E807" t="str">
            <v>A incluir</v>
          </cell>
        </row>
        <row r="808">
          <cell r="A808">
            <v>40321</v>
          </cell>
          <cell r="B808" t="str">
            <v>Formas planas de madeirit meso e superestrutura com 1 reaproveitamento esp. = 14 mm,
inclusive fornecimento e transporte das madeiras</v>
          </cell>
          <cell r="C808" t="str">
            <v>M2</v>
          </cell>
          <cell r="D808">
            <v>126.11</v>
          </cell>
          <cell r="E808" t="str">
            <v>A incluir</v>
          </cell>
        </row>
        <row r="809">
          <cell r="A809">
            <v>40323</v>
          </cell>
          <cell r="B809" t="str">
            <v>Formas planas de madeirit meso e superestrutura com 1 reaproveitamento esp. = 17 mm,
inclusive fornecimento e transporte das madeiras</v>
          </cell>
          <cell r="C809" t="str">
            <v>M2</v>
          </cell>
          <cell r="D809">
            <v>140.31</v>
          </cell>
          <cell r="E809" t="str">
            <v>A incluir</v>
          </cell>
        </row>
        <row r="810">
          <cell r="A810">
            <v>40324</v>
          </cell>
          <cell r="B810" t="str">
            <v>Formas planas de madeirit meso e superestrutura com 2 reaproveitamentos esp. = 17 mm,
inclusive fornecimento e transporte das madeiras</v>
          </cell>
          <cell r="C810" t="str">
            <v>M2</v>
          </cell>
          <cell r="D810">
            <v>120.49</v>
          </cell>
          <cell r="E810" t="str">
            <v>A incluir</v>
          </cell>
        </row>
        <row r="811">
          <cell r="A811">
            <v>40325</v>
          </cell>
          <cell r="B811" t="str">
            <v>Formas planas de madeirit meso e superestrutura com 4 reaproveitamentos esp. = 17 mm,
inclusive fornecimento e transporte das madeiras</v>
          </cell>
          <cell r="C811" t="str">
            <v>M2</v>
          </cell>
          <cell r="D811">
            <v>103.61</v>
          </cell>
          <cell r="E811" t="str">
            <v>A incluir</v>
          </cell>
        </row>
        <row r="812">
          <cell r="A812">
            <v>40319</v>
          </cell>
          <cell r="B812" t="str">
            <v>Formas planas de madeirit meso e superestrutura sem reaproveitamento esp. = 10 mm,
inclusive fornecimento e transporte das madeiras</v>
          </cell>
          <cell r="C812" t="str">
            <v>M2</v>
          </cell>
          <cell r="D812">
            <v>162.63999999999999</v>
          </cell>
          <cell r="E812" t="str">
            <v>A incluir</v>
          </cell>
        </row>
        <row r="813">
          <cell r="A813">
            <v>40320</v>
          </cell>
          <cell r="B813" t="str">
            <v>Formas planas de madeirit meso e superestrutura sem reaproveitamento esp. = 14 mm,
inclusive fornecimento e transporte das madeiras</v>
          </cell>
          <cell r="C813" t="str">
            <v>M2</v>
          </cell>
          <cell r="D813">
            <v>178.43</v>
          </cell>
          <cell r="E813" t="str">
            <v>A incluir</v>
          </cell>
        </row>
        <row r="814">
          <cell r="A814">
            <v>40322</v>
          </cell>
          <cell r="B814" t="str">
            <v>Formas planas de madeirit meso e superestrutura sem reaproveitamento esp. = 17 mm,
inclusive fornecimento e transporte das madeiras</v>
          </cell>
          <cell r="C814" t="str">
            <v>M2</v>
          </cell>
          <cell r="D814">
            <v>202.41</v>
          </cell>
          <cell r="E814" t="str">
            <v>A incluir</v>
          </cell>
        </row>
        <row r="815">
          <cell r="A815">
            <v>40409</v>
          </cell>
          <cell r="B815" t="str">
            <v>Estaca metálica, fornecimento, transporte, perdas, solda, emenda, corte e cravação de 2 TR-
68</v>
          </cell>
          <cell r="C815" t="str">
            <v>M</v>
          </cell>
          <cell r="D815">
            <v>1434.95</v>
          </cell>
          <cell r="E815" t="str">
            <v>A incluir</v>
          </cell>
        </row>
        <row r="816">
          <cell r="A816">
            <v>40404</v>
          </cell>
          <cell r="B816" t="str">
            <v>Estaca metálica simples exclusive fornecimento de trilhos</v>
          </cell>
          <cell r="C816" t="str">
            <v>M</v>
          </cell>
          <cell r="D816">
            <v>296.52</v>
          </cell>
        </row>
        <row r="817">
          <cell r="A817">
            <v>40410</v>
          </cell>
          <cell r="B817" t="str">
            <v>Estaca tipo Franki D = 520 mm</v>
          </cell>
          <cell r="C817" t="str">
            <v>M</v>
          </cell>
          <cell r="D817">
            <v>616.62</v>
          </cell>
          <cell r="E817" t="str">
            <v>A incluir</v>
          </cell>
        </row>
        <row r="818">
          <cell r="A818">
            <v>40309</v>
          </cell>
          <cell r="B818" t="str">
            <v>Formas planas de madeira sem reaproveitamento (fundações), inclusive fornecimento e
transporte das madeiras</v>
          </cell>
          <cell r="C818" t="str">
            <v>M2</v>
          </cell>
          <cell r="D818">
            <v>204.93</v>
          </cell>
          <cell r="E818" t="str">
            <v>A incluir</v>
          </cell>
        </row>
        <row r="819">
          <cell r="A819">
            <v>41258</v>
          </cell>
          <cell r="B819" t="str">
            <v>Perfuração rotativa inclinada, em solo, com coroa de Widia, diâmetro 150mm</v>
          </cell>
          <cell r="C819" t="str">
            <v>M</v>
          </cell>
          <cell r="D819">
            <v>408.92</v>
          </cell>
        </row>
        <row r="820">
          <cell r="A820">
            <v>41034</v>
          </cell>
          <cell r="B820" t="str">
            <v>Perfuração rotativa inclinada, em solo, com coroa de Widia, diâmetro 75mm</v>
          </cell>
          <cell r="C820" t="str">
            <v>M</v>
          </cell>
          <cell r="D820">
            <v>314.55</v>
          </cell>
        </row>
        <row r="821">
          <cell r="A821">
            <v>41026</v>
          </cell>
          <cell r="B821" t="str">
            <v>Perfuração rotativa vertical, em solo, com coroa de Widia ou similar, diâmetro H(99mm),
inclusive deslocamento e posicionamento em cada furo</v>
          </cell>
          <cell r="C821" t="str">
            <v>M</v>
          </cell>
          <cell r="D821">
            <v>256.72000000000003</v>
          </cell>
        </row>
        <row r="822">
          <cell r="A822">
            <v>41022</v>
          </cell>
          <cell r="B822" t="str">
            <v>Perfuração rotativa vertical, em solo, com coroa de Widia ou similar, diâmetro N(75mm),
inclusive deslocamento e posicionamento em cada furo</v>
          </cell>
          <cell r="C822" t="str">
            <v>M</v>
          </cell>
          <cell r="D822">
            <v>239.61</v>
          </cell>
        </row>
        <row r="823">
          <cell r="A823">
            <v>41403</v>
          </cell>
          <cell r="B823" t="str">
            <v>Passarela metálica p/ pontes rodoviárias com 1,0m de largura, piso em chapa xadrez esp 1/4",
em perfis laminados, inclusive pintura</v>
          </cell>
          <cell r="C823" t="str">
            <v>M</v>
          </cell>
          <cell r="D823">
            <v>1407.85</v>
          </cell>
        </row>
        <row r="824">
          <cell r="A824">
            <v>40398</v>
          </cell>
          <cell r="B824" t="str">
            <v>Placas pré-moldadas para forma de tabuleiro de ponte</v>
          </cell>
          <cell r="C824" t="str">
            <v>M2</v>
          </cell>
          <cell r="D824">
            <v>276</v>
          </cell>
        </row>
        <row r="825">
          <cell r="A825">
            <v>41036</v>
          </cell>
          <cell r="B825" t="str">
            <v>Remoção de superestrutura de pontes com auxilio de guindaste para 40 toneladas</v>
          </cell>
          <cell r="C825" t="str">
            <v>T</v>
          </cell>
          <cell r="D825">
            <v>199.51</v>
          </cell>
        </row>
        <row r="826">
          <cell r="A826">
            <v>40381</v>
          </cell>
          <cell r="B826" t="str">
            <v>Acabamento em concreto fresco (15,0 MPA), para pavimento, inclusive endurecedor químico
de superfície</v>
          </cell>
          <cell r="C826" t="str">
            <v>M2</v>
          </cell>
          <cell r="D826">
            <v>34.99</v>
          </cell>
        </row>
        <row r="827">
          <cell r="A827">
            <v>41260</v>
          </cell>
          <cell r="B827" t="str">
            <v>Acessório para tirante protendido de aço Rocsolo ou similar diâmetro 29,3 mm</v>
          </cell>
          <cell r="C827" t="str">
            <v>Ud</v>
          </cell>
          <cell r="D827">
            <v>1313.9</v>
          </cell>
          <cell r="E827" t="str">
            <v>A incluir</v>
          </cell>
        </row>
        <row r="828">
          <cell r="A828">
            <v>41045</v>
          </cell>
          <cell r="B828" t="str">
            <v>Acessório para tirante protendido de aço ST 85/105</v>
          </cell>
          <cell r="C828" t="str">
            <v>Ud</v>
          </cell>
          <cell r="D828">
            <v>1217.47</v>
          </cell>
          <cell r="E828" t="str">
            <v>A incluir</v>
          </cell>
        </row>
        <row r="829">
          <cell r="A829">
            <v>40387</v>
          </cell>
          <cell r="B829" t="str">
            <v>Aparelho de apoio de neoprene fretado, fornecimento e assentamento, inclusive grauteamento
e transporte do neoprene</v>
          </cell>
          <cell r="C829" t="str">
            <v>dm3</v>
          </cell>
          <cell r="D829">
            <v>113.65</v>
          </cell>
          <cell r="E829" t="str">
            <v>A incluir</v>
          </cell>
        </row>
        <row r="830">
          <cell r="A830">
            <v>40339</v>
          </cell>
          <cell r="B830" t="str">
            <v>Cantoneiras (2 1/2" x 2 1/2" x 5/16") para extremidade de laje, fornecimento, montagem e
pintura</v>
          </cell>
          <cell r="C830" t="str">
            <v>M</v>
          </cell>
          <cell r="D830">
            <v>121.54</v>
          </cell>
        </row>
        <row r="831">
          <cell r="A831">
            <v>40379</v>
          </cell>
          <cell r="B831" t="str">
            <v>Chapas de aço SAC 41 de 1/4" para passarelas, fornecimento, soldagem e montagem</v>
          </cell>
          <cell r="C831" t="str">
            <v>kg</v>
          </cell>
          <cell r="D831">
            <v>18.18</v>
          </cell>
          <cell r="E831" t="str">
            <v>A incluir</v>
          </cell>
        </row>
        <row r="832">
          <cell r="A832">
            <v>42875</v>
          </cell>
          <cell r="B832" t="str">
            <v>Chumbador de aço de 25 mm, inclusive proteção anticorrosiva, exclusive a injeção e a
perfuração</v>
          </cell>
          <cell r="C832" t="str">
            <v>M</v>
          </cell>
          <cell r="D832">
            <v>61.26</v>
          </cell>
        </row>
        <row r="833">
          <cell r="A833">
            <v>40991</v>
          </cell>
          <cell r="B833" t="str">
            <v>Colagem das mantas de borracha nos berços de apoio das placas, com Sikadur 32 ou
equivalente, fornecimento e aplicação</v>
          </cell>
          <cell r="C833" t="str">
            <v>kg</v>
          </cell>
          <cell r="D833">
            <v>64.12</v>
          </cell>
        </row>
        <row r="834">
          <cell r="A834">
            <v>108478</v>
          </cell>
          <cell r="B834" t="str">
            <v>Concreto estrutural usinado Fck=20 MPa, tudo incluído, inclusive bombeamento.</v>
          </cell>
          <cell r="C834" t="str">
            <v>m³</v>
          </cell>
          <cell r="D834">
            <v>673.38</v>
          </cell>
        </row>
        <row r="835">
          <cell r="A835">
            <v>108479</v>
          </cell>
          <cell r="B835" t="str">
            <v>Concreto estrutural usinado Fck=25MPa, tudo incluído, inclusive bombeamento.</v>
          </cell>
          <cell r="C835" t="str">
            <v>m³</v>
          </cell>
          <cell r="D835">
            <v>711.13</v>
          </cell>
        </row>
        <row r="836">
          <cell r="A836">
            <v>108480</v>
          </cell>
          <cell r="B836" t="str">
            <v>Concreto estrutural usinado Fck=30 MPa, tudo incluído, inclusive bombeamento.</v>
          </cell>
          <cell r="C836" t="str">
            <v>m³</v>
          </cell>
          <cell r="D836">
            <v>727.45</v>
          </cell>
        </row>
        <row r="837">
          <cell r="A837">
            <v>108481</v>
          </cell>
          <cell r="B837">
            <v>7</v>
          </cell>
          <cell r="C837" t="str">
            <v>m³</v>
          </cell>
          <cell r="D837">
            <v>804.47</v>
          </cell>
        </row>
        <row r="838">
          <cell r="A838">
            <v>108477</v>
          </cell>
          <cell r="B838" t="str">
            <v>Concreto estrutural usinado Fck=40 MPa, tudo incluído, inclusive bombeamento.</v>
          </cell>
          <cell r="C838" t="str">
            <v>m³</v>
          </cell>
          <cell r="D838">
            <v>836.49</v>
          </cell>
        </row>
        <row r="839">
          <cell r="A839">
            <v>40382</v>
          </cell>
          <cell r="B839" t="str">
            <v>Concreto projetado com cimento especial</v>
          </cell>
          <cell r="C839" t="str">
            <v>M3</v>
          </cell>
          <cell r="D839">
            <v>1109.26</v>
          </cell>
        </row>
        <row r="840">
          <cell r="A840">
            <v>42660</v>
          </cell>
          <cell r="B840" t="str">
            <v>Concreto projetado com cimento especial, inclusive aditivo de pega Sigunit STM-35 AF</v>
          </cell>
          <cell r="C840" t="str">
            <v>M3</v>
          </cell>
          <cell r="D840">
            <v>1427.42</v>
          </cell>
          <cell r="E840" t="str">
            <v>A incluir</v>
          </cell>
        </row>
        <row r="841">
          <cell r="A841">
            <v>40401</v>
          </cell>
          <cell r="B841" t="str">
            <v>Cone de ancoragem de cabo de aço com 12 cordoalhas de 1/2", inclusive protensão dos
cabos</v>
          </cell>
          <cell r="C841" t="str">
            <v>Ud</v>
          </cell>
          <cell r="D841">
            <v>1727.56</v>
          </cell>
          <cell r="E841" t="str">
            <v>A incluir</v>
          </cell>
        </row>
        <row r="842">
          <cell r="A842">
            <v>41200</v>
          </cell>
          <cell r="B842" t="str">
            <v>Conectores diâmetro 16mm (h=10cm), fornecimento e soldagem</v>
          </cell>
          <cell r="C842" t="str">
            <v>Ud</v>
          </cell>
          <cell r="D842">
            <v>34.71</v>
          </cell>
          <cell r="E842" t="str">
            <v>A incluir</v>
          </cell>
        </row>
        <row r="843">
          <cell r="A843">
            <v>42876</v>
          </cell>
          <cell r="B843" t="str">
            <v>Escoramento contínuo de cavas em estaca prancha de largura até 400 mm</v>
          </cell>
          <cell r="C843" t="str">
            <v>M2</v>
          </cell>
          <cell r="D843">
            <v>180.83</v>
          </cell>
        </row>
        <row r="844">
          <cell r="A844">
            <v>42239</v>
          </cell>
          <cell r="B844" t="str">
            <v>Escoramento de O.A.E. diretamente sobre o solo, inclusive fornecimento e transporte das
madeiras</v>
          </cell>
          <cell r="C844" t="str">
            <v>M3</v>
          </cell>
          <cell r="D844">
            <v>238.13</v>
          </cell>
          <cell r="E844" t="str">
            <v>A incluir</v>
          </cell>
        </row>
        <row r="845">
          <cell r="A845">
            <v>40329</v>
          </cell>
          <cell r="B845" t="str">
            <v>Escoramento e cimbramento (pontes e pontilhões), inclusive fornecimento e transporte das
madeiras</v>
          </cell>
          <cell r="C845" t="str">
            <v>M3</v>
          </cell>
          <cell r="D845">
            <v>255.76</v>
          </cell>
          <cell r="E845" t="str">
            <v>A incluir</v>
          </cell>
        </row>
        <row r="846">
          <cell r="A846">
            <v>41195</v>
          </cell>
          <cell r="B846" t="str">
            <v>Estrutura metálica provisória para macaqueamento de laje de ponte</v>
          </cell>
          <cell r="C846" t="str">
            <v>kg</v>
          </cell>
          <cell r="D846">
            <v>15.85</v>
          </cell>
        </row>
        <row r="847">
          <cell r="A847">
            <v>40315</v>
          </cell>
          <cell r="B847" t="str">
            <v>Formas curvas de madeira sem reutilização, inclusive fornecimento e transporte das madeiras</v>
          </cell>
          <cell r="C847" t="str">
            <v>M2</v>
          </cell>
          <cell r="D847">
            <v>389.11</v>
          </cell>
          <cell r="E847" t="str">
            <v>A incluir</v>
          </cell>
        </row>
        <row r="848">
          <cell r="A848">
            <v>40314</v>
          </cell>
          <cell r="B848" t="str">
            <v>Formas planas de madeira com 05 (cinco) utilizações (guarda-corpo de pontes), inclusive
fornecimento e transportes das madeiras</v>
          </cell>
          <cell r="C848" t="str">
            <v>M2</v>
          </cell>
          <cell r="D848">
            <v>159.19</v>
          </cell>
          <cell r="E848" t="str">
            <v>A incluir</v>
          </cell>
        </row>
        <row r="849">
          <cell r="A849">
            <v>40321</v>
          </cell>
          <cell r="B849" t="str">
            <v>Formas planas de madeirit meso e superestrutura com 1 reaproveitamento esp. = 14 mm,
inclusive fornecimento e transporte das madeiras</v>
          </cell>
          <cell r="C849" t="str">
            <v>M2</v>
          </cell>
          <cell r="D849">
            <v>126.11</v>
          </cell>
          <cell r="E849" t="str">
            <v>A incluir</v>
          </cell>
        </row>
        <row r="850">
          <cell r="A850">
            <v>40323</v>
          </cell>
          <cell r="B850" t="str">
            <v>Formas planas de madeirit meso e superestrutura com 1 reaproveitamento esp. = 17 mm,
inclusive fornecimento e transporte das madeiras</v>
          </cell>
          <cell r="C850" t="str">
            <v>M2</v>
          </cell>
          <cell r="D850">
            <v>140.31</v>
          </cell>
          <cell r="E850" t="str">
            <v>A incluir</v>
          </cell>
        </row>
        <row r="851">
          <cell r="A851">
            <v>40324</v>
          </cell>
          <cell r="B851" t="str">
            <v>Formas planas de madeirit meso e superestrutura com 2 reaproveitamentos esp. = 17 mm,
inclusive fornecimento e transporte das madeiras</v>
          </cell>
          <cell r="C851" t="str">
            <v>M2</v>
          </cell>
          <cell r="D851">
            <v>120.49</v>
          </cell>
          <cell r="E851" t="str">
            <v>A incluir</v>
          </cell>
        </row>
        <row r="852">
          <cell r="A852">
            <v>40325</v>
          </cell>
          <cell r="B852" t="str">
            <v>Formas planas de madeirit meso e superestrutura com 4 reaproveitamentos esp. = 17 mm,
inclusive fornecimento e transporte das madeiras</v>
          </cell>
          <cell r="C852" t="str">
            <v>M2</v>
          </cell>
          <cell r="D852">
            <v>103.61</v>
          </cell>
          <cell r="E852" t="str">
            <v>A incluir</v>
          </cell>
        </row>
        <row r="853">
          <cell r="A853">
            <v>40319</v>
          </cell>
          <cell r="B853" t="str">
            <v>Formas planas de madeirit meso e superestrutura sem reaproveitamento esp. = 10 mm,
inclusive fornecimento e transporte das madeiras</v>
          </cell>
          <cell r="C853" t="str">
            <v>M2</v>
          </cell>
          <cell r="D853">
            <v>162.63999999999999</v>
          </cell>
          <cell r="E853" t="str">
            <v>A incluir</v>
          </cell>
        </row>
        <row r="854">
          <cell r="A854">
            <v>40320</v>
          </cell>
          <cell r="B854" t="str">
            <v>Formas planas de madeirit meso e superestrutura sem reaproveitamento esp. = 14 mm,
inclusive fornecimento e transporte das madeiras</v>
          </cell>
          <cell r="C854" t="str">
            <v>M2</v>
          </cell>
          <cell r="D854">
            <v>178.43</v>
          </cell>
          <cell r="E854" t="str">
            <v>A incluir</v>
          </cell>
        </row>
        <row r="855">
          <cell r="A855">
            <v>40322</v>
          </cell>
          <cell r="B855" t="str">
            <v>Formas planas de madeirit meso e superestrutura sem reaproveitamento esp. = 17 mm,
inclusive fornecimento e transporte das madeiras</v>
          </cell>
          <cell r="C855" t="str">
            <v>M2</v>
          </cell>
          <cell r="D855">
            <v>202.41</v>
          </cell>
          <cell r="E855" t="str">
            <v>A incluir</v>
          </cell>
        </row>
        <row r="856">
          <cell r="A856">
            <v>40342</v>
          </cell>
          <cell r="B856" t="str">
            <v>Furação, fornecimento e fixação de grampos diam.16 mm com resina epoxi (prof. 50 cm)</v>
          </cell>
          <cell r="C856" t="str">
            <v>Ud</v>
          </cell>
          <cell r="D856">
            <v>46.81</v>
          </cell>
        </row>
        <row r="857">
          <cell r="A857">
            <v>40338</v>
          </cell>
          <cell r="B857" t="str">
            <v>Furação, fornecimento e fixação de grampos 10 mm com resina epoxi</v>
          </cell>
          <cell r="C857" t="str">
            <v>Ud</v>
          </cell>
          <cell r="D857">
            <v>42.01</v>
          </cell>
        </row>
        <row r="858">
          <cell r="A858">
            <v>40341</v>
          </cell>
          <cell r="B858" t="str">
            <v>Furação, fornecimento e fixação de grampos 12,5 mm com resina epoxi em vigas pré-
moldadas</v>
          </cell>
          <cell r="C858" t="str">
            <v>Ud</v>
          </cell>
          <cell r="D858">
            <v>10.98</v>
          </cell>
          <cell r="E858" t="str">
            <v>A incluir</v>
          </cell>
        </row>
        <row r="859">
          <cell r="A859">
            <v>40416</v>
          </cell>
          <cell r="B859" t="str">
            <v>Guarda corpo em toras de eucalipto conf. projeto</v>
          </cell>
          <cell r="C859" t="str">
            <v>M</v>
          </cell>
          <cell r="D859">
            <v>426.16</v>
          </cell>
          <cell r="E859" t="str">
            <v>A incluir</v>
          </cell>
        </row>
        <row r="860">
          <cell r="A860">
            <v>40388</v>
          </cell>
          <cell r="B860" t="str">
            <v>Guarda corpo padrão (tipo DNIT)</v>
          </cell>
          <cell r="C860" t="str">
            <v>M</v>
          </cell>
          <cell r="D860">
            <v>389.81</v>
          </cell>
          <cell r="E860" t="str">
            <v>A incluir</v>
          </cell>
        </row>
        <row r="861">
          <cell r="A861">
            <v>40402</v>
          </cell>
          <cell r="B861" t="str">
            <v>Hidrojateamento de superfícies metálicas</v>
          </cell>
          <cell r="C861" t="str">
            <v>M2</v>
          </cell>
          <cell r="D861">
            <v>20.49</v>
          </cell>
          <cell r="E861" t="str">
            <v>A incluir</v>
          </cell>
        </row>
        <row r="862">
          <cell r="A862">
            <v>41033</v>
          </cell>
          <cell r="B862" t="str">
            <v>Injeção de calda de cimento para chumbamento de tirantes</v>
          </cell>
          <cell r="C862" t="str">
            <v>SC</v>
          </cell>
          <cell r="D862">
            <v>60.13</v>
          </cell>
        </row>
        <row r="863">
          <cell r="A863">
            <v>41233</v>
          </cell>
          <cell r="B863" t="str">
            <v>Injeção de epoxi em fissuras, inclusive preparo e montagem de bicos de injeção</v>
          </cell>
          <cell r="C863" t="str">
            <v>kg</v>
          </cell>
          <cell r="D863">
            <v>866.03</v>
          </cell>
        </row>
        <row r="864">
          <cell r="A864">
            <v>40386</v>
          </cell>
          <cell r="B864" t="str">
            <v>Junta de cantoneira L de 4" x 4" x 3/8"</v>
          </cell>
          <cell r="C864" t="str">
            <v>M</v>
          </cell>
          <cell r="D864">
            <v>277.66000000000003</v>
          </cell>
          <cell r="E864" t="str">
            <v>A incluir</v>
          </cell>
        </row>
        <row r="865">
          <cell r="A865">
            <v>41199</v>
          </cell>
          <cell r="B865" t="str">
            <v>Junta de dilatação elástica pré-moldada p/ concreto, tipo fungenband em perfil O-12 de PVC
alta densidade, Uniontech ou equival. fornecim./colocação</v>
          </cell>
          <cell r="C865" t="str">
            <v>M</v>
          </cell>
          <cell r="D865">
            <v>53.5</v>
          </cell>
          <cell r="E865" t="str">
            <v>A incluir</v>
          </cell>
        </row>
        <row r="866">
          <cell r="A866">
            <v>42529</v>
          </cell>
          <cell r="B866" t="str">
            <v>Junta perfil elastomérico de vedação p/pontes c/abertura média de 25mm ± 10 mm, inclus.
lábios poliméricos-Marca Ref JEENE-JJ2540 VV (constr.)</v>
          </cell>
          <cell r="C866" t="str">
            <v>M</v>
          </cell>
          <cell r="D866">
            <v>628.16</v>
          </cell>
          <cell r="E866" t="str">
            <v>A incluir</v>
          </cell>
        </row>
        <row r="867">
          <cell r="A867">
            <v>40384</v>
          </cell>
          <cell r="B867" t="str">
            <v>Junta perfil elastomérico de vedação p/pontes c/abertura média de 50 mm ±  25 mm, inclus.
lábios poliméricos-Marca Ref.JEENE mod.JJ-5070 (constr.)</v>
          </cell>
          <cell r="C867" t="str">
            <v>M</v>
          </cell>
          <cell r="D867">
            <v>1551.25</v>
          </cell>
        </row>
        <row r="868">
          <cell r="A868">
            <v>40385</v>
          </cell>
          <cell r="B868" t="str">
            <v>Junta perfil elastomérico de vedação p/pontes c/abertura média de 50mm ± 25mm,inclus.
lábios poliméricos-Marca Ref JEENE mod.JJ-5070 VV(substituição)</v>
          </cell>
          <cell r="C868" t="str">
            <v>M</v>
          </cell>
          <cell r="D868">
            <v>1617.82</v>
          </cell>
        </row>
        <row r="869">
          <cell r="A869">
            <v>40393</v>
          </cell>
          <cell r="B869" t="str">
            <v>Perfuração de concreto</v>
          </cell>
          <cell r="C869" t="str">
            <v>M</v>
          </cell>
          <cell r="D869">
            <v>33.590000000000003</v>
          </cell>
        </row>
        <row r="870">
          <cell r="A870">
            <v>40394</v>
          </cell>
          <cell r="B870" t="str">
            <v>Perfuração de rocha para fixação de chumbadores</v>
          </cell>
          <cell r="C870" t="str">
            <v>M</v>
          </cell>
          <cell r="D870">
            <v>38.590000000000003</v>
          </cell>
        </row>
        <row r="871">
          <cell r="A871">
            <v>40390</v>
          </cell>
          <cell r="B871" t="str">
            <v>Pintura a cal em pontes (2 demãos)</v>
          </cell>
          <cell r="C871" t="str">
            <v>M2</v>
          </cell>
          <cell r="D871">
            <v>6.23</v>
          </cell>
          <cell r="E871" t="str">
            <v>A incluir</v>
          </cell>
        </row>
        <row r="872">
          <cell r="A872">
            <v>42256</v>
          </cell>
          <cell r="B872" t="str">
            <v>Ponte provisoria para movimentação de equipamentos de execução de fundação composta de
passadiço de madeira sobre estacas de madeira</v>
          </cell>
          <cell r="C872" t="str">
            <v>M2</v>
          </cell>
          <cell r="D872">
            <v>6032.06</v>
          </cell>
          <cell r="E872" t="str">
            <v>A incluir</v>
          </cell>
        </row>
        <row r="873">
          <cell r="A873">
            <v>40400</v>
          </cell>
          <cell r="B873" t="str">
            <v>Preparo e colocação de 12 cordoalhas de 1/2" (Aço CP-190 RB) nas formas, inclusive injeção
de nata de cimento</v>
          </cell>
          <cell r="C873" t="str">
            <v>kg</v>
          </cell>
          <cell r="D873">
            <v>21.1</v>
          </cell>
          <cell r="E873" t="str">
            <v>A incluir</v>
          </cell>
        </row>
        <row r="874">
          <cell r="A874">
            <v>41201</v>
          </cell>
          <cell r="B874" t="str">
            <v>Recuperação estrutural com uso de argamassa polimérica (espessura média=3,5cm)</v>
          </cell>
          <cell r="C874" t="str">
            <v>M2</v>
          </cell>
          <cell r="D874">
            <v>456.5</v>
          </cell>
          <cell r="E874" t="str">
            <v>A incluir</v>
          </cell>
        </row>
        <row r="875">
          <cell r="A875">
            <v>41035</v>
          </cell>
          <cell r="B875" t="str">
            <v>Tirante de Aço CA-50, diâmetro de 25mm (1"), para comprimentos até 6m</v>
          </cell>
          <cell r="C875" t="str">
            <v>M</v>
          </cell>
          <cell r="D875">
            <v>146.6</v>
          </cell>
        </row>
        <row r="876">
          <cell r="A876">
            <v>41263</v>
          </cell>
          <cell r="B876" t="str">
            <v>Tirante de aço Rocsolo ou similar, diâmetro 29,3mm, incluindo fornecimento da barra e da
bainha proteção anticorrosiva, preparo e colocação no furo</v>
          </cell>
          <cell r="C876" t="str">
            <v>M</v>
          </cell>
          <cell r="D876">
            <v>277.22000000000003</v>
          </cell>
          <cell r="E876" t="str">
            <v>A incluir</v>
          </cell>
        </row>
        <row r="877">
          <cell r="A877">
            <v>41089</v>
          </cell>
          <cell r="B877" t="str">
            <v>Tirante de aço ST 50/55, para carga trab. até 22 t, diam.32mm, incluindo fornecimento da
bainha proteção anticorrosiva, preparo e colocação no furo.</v>
          </cell>
          <cell r="C877" t="str">
            <v>M</v>
          </cell>
          <cell r="D877">
            <v>293.14</v>
          </cell>
        </row>
        <row r="878">
          <cell r="A878">
            <v>41039</v>
          </cell>
          <cell r="B878" t="str">
            <v>Tirante de aço ST 85/105, diâmetro de 32 mm, incluindo fornecimento da barra e da bainha
proteção anticorrosiva, preparo e colocação no furo</v>
          </cell>
          <cell r="C878" t="str">
            <v>M</v>
          </cell>
          <cell r="D878">
            <v>474.9</v>
          </cell>
        </row>
        <row r="879">
          <cell r="A879">
            <v>41030</v>
          </cell>
          <cell r="B879" t="str">
            <v>Tirante protendido em Aço GEWI 50/55 ou similar, diâmetro de 32mm</v>
          </cell>
          <cell r="C879" t="str">
            <v>M</v>
          </cell>
          <cell r="D879">
            <v>271.98</v>
          </cell>
        </row>
        <row r="880">
          <cell r="A880">
            <v>42045</v>
          </cell>
          <cell r="B880">
            <v>7</v>
          </cell>
          <cell r="C880" t="str">
            <v>M3</v>
          </cell>
          <cell r="D880">
            <v>36.51</v>
          </cell>
        </row>
        <row r="881">
          <cell r="A881">
            <v>42043</v>
          </cell>
          <cell r="B881" t="str">
            <v>Bonificação de 15,28% sobre aquisição de materiais</v>
          </cell>
          <cell r="C881" t="str">
            <v>%</v>
          </cell>
          <cell r="D881">
            <v>0</v>
          </cell>
        </row>
        <row r="882">
          <cell r="A882">
            <v>42512</v>
          </cell>
          <cell r="B882" t="str">
            <v>Carga de material de 1ª categoria em Vias Urbanas</v>
          </cell>
          <cell r="C882" t="str">
            <v>M3</v>
          </cell>
          <cell r="D882">
            <v>6.51</v>
          </cell>
        </row>
        <row r="883">
          <cell r="A883">
            <v>42513</v>
          </cell>
          <cell r="B883" t="str">
            <v>Carga de material de 2ª categoria (solo, areia, brita, excl. rocha escavada) em Vias Urbanas</v>
          </cell>
          <cell r="C883" t="str">
            <v>M3</v>
          </cell>
          <cell r="D883">
            <v>8.4499999999999993</v>
          </cell>
        </row>
        <row r="884">
          <cell r="A884">
            <v>42514</v>
          </cell>
          <cell r="B884" t="str">
            <v>Carga de material de 3ª categoria (rocha) em Vias Urbanas</v>
          </cell>
          <cell r="C884" t="str">
            <v>M3</v>
          </cell>
          <cell r="D884">
            <v>13.17</v>
          </cell>
        </row>
        <row r="885">
          <cell r="A885">
            <v>43349</v>
          </cell>
          <cell r="B885" t="str">
            <v>Compactação de aterros 100% PI em Vias Urbanas</v>
          </cell>
          <cell r="C885" t="str">
            <v>M3</v>
          </cell>
          <cell r="D885">
            <v>13.03</v>
          </cell>
        </row>
        <row r="886">
          <cell r="A886">
            <v>42515</v>
          </cell>
          <cell r="B886" t="str">
            <v>Compactação de aterros 100% PN em Vias Urbanas</v>
          </cell>
          <cell r="C886" t="str">
            <v>M3</v>
          </cell>
          <cell r="D886">
            <v>10.050000000000001</v>
          </cell>
        </row>
        <row r="887">
          <cell r="A887">
            <v>42523</v>
          </cell>
          <cell r="B887" t="str">
            <v>Escalonamento de taludes com escavadeira em Vias Urbanas</v>
          </cell>
          <cell r="C887" t="str">
            <v>M3</v>
          </cell>
          <cell r="D887">
            <v>14.67</v>
          </cell>
        </row>
        <row r="888">
          <cell r="A888">
            <v>42576</v>
          </cell>
          <cell r="B888" t="str">
            <v>Escavação, carga de material de 3ª categoria (fogo controlado) em Vias Urbanas</v>
          </cell>
          <cell r="C888" t="str">
            <v>M3</v>
          </cell>
          <cell r="D888">
            <v>197.75</v>
          </cell>
        </row>
        <row r="889">
          <cell r="A889">
            <v>42577</v>
          </cell>
          <cell r="B889" t="str">
            <v>Escavação e carga de material de barreira (remoção) em Vias Urbanas</v>
          </cell>
          <cell r="C889" t="str">
            <v>M3</v>
          </cell>
          <cell r="D889">
            <v>16.8</v>
          </cell>
        </row>
        <row r="890">
          <cell r="A890">
            <v>42578</v>
          </cell>
          <cell r="B890" t="str">
            <v>Escavação e carga de material de 1ª categoria com escavadeira em Vias Urbanas</v>
          </cell>
          <cell r="C890" t="str">
            <v>M3</v>
          </cell>
          <cell r="D890">
            <v>6.15</v>
          </cell>
        </row>
        <row r="891">
          <cell r="A891">
            <v>42580</v>
          </cell>
          <cell r="B891" t="str">
            <v>Escavação e carga de material de 2ª categoria com escavadeira em Vias Urbanas</v>
          </cell>
          <cell r="C891" t="str">
            <v>M3</v>
          </cell>
          <cell r="D891">
            <v>9.08</v>
          </cell>
        </row>
        <row r="892">
          <cell r="A892">
            <v>42582</v>
          </cell>
          <cell r="B892" t="str">
            <v>Escavação e carga de material de 3ª categoria (H bancada &gt;1,0 m) em Vias Urbanas</v>
          </cell>
          <cell r="C892" t="str">
            <v>M3</v>
          </cell>
          <cell r="D892">
            <v>90.99</v>
          </cell>
        </row>
        <row r="893">
          <cell r="A893">
            <v>42586</v>
          </cell>
          <cell r="B893" t="str">
            <v>Fragmentação de rocha (fogacheamento) em Vias Urbanas</v>
          </cell>
          <cell r="C893" t="str">
            <v>M3</v>
          </cell>
          <cell r="D893">
            <v>88.42</v>
          </cell>
        </row>
        <row r="894">
          <cell r="A894">
            <v>42587</v>
          </cell>
          <cell r="B894" t="str">
            <v>Limpeza de acostamento em Vias Urbanas</v>
          </cell>
          <cell r="C894" t="str">
            <v>M2</v>
          </cell>
          <cell r="D894">
            <v>1.54</v>
          </cell>
        </row>
        <row r="895">
          <cell r="A895">
            <v>42590</v>
          </cell>
          <cell r="B895" t="str">
            <v>Limpeza e desmatamento em área alagada (pântano) com ferr. man., incl. moto serra em Vias
Urbanas</v>
          </cell>
          <cell r="C895" t="str">
            <v>M2</v>
          </cell>
          <cell r="D895">
            <v>15</v>
          </cell>
        </row>
        <row r="896">
          <cell r="A896">
            <v>42591</v>
          </cell>
          <cell r="B896" t="str">
            <v>Pré-fissuramento de taludes de rocha em Vias Urbanas</v>
          </cell>
          <cell r="C896" t="str">
            <v>M2</v>
          </cell>
          <cell r="D896">
            <v>65.98</v>
          </cell>
        </row>
        <row r="897">
          <cell r="A897">
            <v>42592</v>
          </cell>
          <cell r="B897" t="str">
            <v>Recomposição vegetal de jazidas, empréstimos e bota-fora em Vias Urbanas</v>
          </cell>
          <cell r="C897" t="str">
            <v>M2</v>
          </cell>
          <cell r="D897">
            <v>25.63</v>
          </cell>
          <cell r="E897" t="str">
            <v>A incluir</v>
          </cell>
        </row>
        <row r="898">
          <cell r="A898">
            <v>42593</v>
          </cell>
          <cell r="B898" t="str">
            <v>Remoção de solos moles, incluindo carregamento mecânico com escavadeira hidráulica em
Vias Urbanas</v>
          </cell>
          <cell r="C898" t="str">
            <v>M3</v>
          </cell>
          <cell r="D898">
            <v>53.85</v>
          </cell>
        </row>
        <row r="899">
          <cell r="A899">
            <v>42596</v>
          </cell>
          <cell r="B899" t="str">
            <v>Transporte horizontal com trator de lâmina de material de 1ª cat. DMTaté 50m em Vias
Urbanas</v>
          </cell>
          <cell r="C899" t="str">
            <v>M3</v>
          </cell>
          <cell r="D899">
            <v>9.93</v>
          </cell>
        </row>
        <row r="900">
          <cell r="A900">
            <v>42608</v>
          </cell>
          <cell r="B900" t="str">
            <v>Apicoamento manual de superfície de concreto em Vias Urbanas</v>
          </cell>
          <cell r="C900" t="str">
            <v>M2</v>
          </cell>
          <cell r="D900">
            <v>38.17</v>
          </cell>
        </row>
        <row r="901">
          <cell r="A901">
            <v>42609</v>
          </cell>
          <cell r="B901" t="str">
            <v>Apiloamento manual em Vias Urbanas</v>
          </cell>
          <cell r="C901" t="str">
            <v>M3</v>
          </cell>
          <cell r="D901">
            <v>81.58</v>
          </cell>
        </row>
        <row r="902">
          <cell r="A902">
            <v>42611</v>
          </cell>
          <cell r="B902" t="str">
            <v>Argamassa cimento e areia traço 1:4 em Vias Urbanas</v>
          </cell>
          <cell r="C902" t="str">
            <v>M3</v>
          </cell>
          <cell r="D902">
            <v>711.13</v>
          </cell>
          <cell r="E902" t="str">
            <v>A incluir</v>
          </cell>
        </row>
        <row r="903">
          <cell r="A903">
            <v>42612</v>
          </cell>
          <cell r="B903" t="str">
            <v>Argamassa cimento (nata) em Vias Urbanas</v>
          </cell>
          <cell r="C903" t="str">
            <v>M3</v>
          </cell>
          <cell r="D903">
            <v>1267.72</v>
          </cell>
          <cell r="E903" t="str">
            <v>A incluir</v>
          </cell>
        </row>
        <row r="904">
          <cell r="A904">
            <v>42613</v>
          </cell>
          <cell r="B904" t="str">
            <v>Argamassa de cimento e areia, traço 1:4, consumo de cimento 400 kg/m³ em Vias Urbanas</v>
          </cell>
          <cell r="C904" t="str">
            <v>M3</v>
          </cell>
          <cell r="D904">
            <v>729.64</v>
          </cell>
          <cell r="E904" t="str">
            <v>A incluir</v>
          </cell>
        </row>
        <row r="905">
          <cell r="A905">
            <v>42615</v>
          </cell>
          <cell r="B905" t="str">
            <v>Berço de concreto ciclópico para BDTC diâmetro 0,60 m em Via Urbanas</v>
          </cell>
          <cell r="C905" t="str">
            <v>M</v>
          </cell>
          <cell r="D905">
            <v>376.11</v>
          </cell>
          <cell r="E905" t="str">
            <v>A incluir</v>
          </cell>
        </row>
        <row r="906">
          <cell r="A906">
            <v>41173</v>
          </cell>
          <cell r="B906" t="str">
            <v>Berço em brita para BSTC diâm. = 0,30 m em Vias Urbanas</v>
          </cell>
          <cell r="C906" t="str">
            <v>M</v>
          </cell>
          <cell r="D906">
            <v>29.86</v>
          </cell>
          <cell r="E906" t="str">
            <v>A incluir</v>
          </cell>
        </row>
        <row r="907">
          <cell r="A907">
            <v>41174</v>
          </cell>
          <cell r="B907" t="str">
            <v>Berço em brita para BSTC diâm. = 0,40 m em Vias Urbanas</v>
          </cell>
          <cell r="C907" t="str">
            <v>M</v>
          </cell>
          <cell r="D907">
            <v>31.89</v>
          </cell>
          <cell r="E907" t="str">
            <v>A incluir</v>
          </cell>
        </row>
        <row r="908">
          <cell r="A908">
            <v>41175</v>
          </cell>
          <cell r="B908" t="str">
            <v>Berço em brita para BSTC diâm. = 0,60 m em Vias Urbanas</v>
          </cell>
          <cell r="C908" t="str">
            <v>M</v>
          </cell>
          <cell r="D908">
            <v>39.950000000000003</v>
          </cell>
          <cell r="E908" t="str">
            <v>A incluir</v>
          </cell>
        </row>
        <row r="909">
          <cell r="A909">
            <v>41176</v>
          </cell>
          <cell r="B909" t="str">
            <v>Berço em brita para BSTC diam. = 0,80 m em Vias Urbanas</v>
          </cell>
          <cell r="C909" t="str">
            <v>M</v>
          </cell>
          <cell r="D909">
            <v>60.11</v>
          </cell>
          <cell r="E909" t="str">
            <v>A incluir</v>
          </cell>
        </row>
        <row r="910">
          <cell r="A910">
            <v>42635</v>
          </cell>
          <cell r="B910" t="str">
            <v>Boca de BDCC 2,00 x 1,20m conforme projeto em Vias Urbanas</v>
          </cell>
          <cell r="C910" t="str">
            <v>Ud</v>
          </cell>
          <cell r="D910">
            <v>19392.47</v>
          </cell>
        </row>
        <row r="911">
          <cell r="A911">
            <v>40628</v>
          </cell>
          <cell r="B911" t="str">
            <v>Boca de BDCC 2,00 x 2,50 m em Vias Urbanas</v>
          </cell>
          <cell r="C911" t="str">
            <v>Ud</v>
          </cell>
          <cell r="D911">
            <v>38984.53</v>
          </cell>
        </row>
        <row r="912">
          <cell r="A912">
            <v>40619</v>
          </cell>
          <cell r="B912" t="str">
            <v>Boca de BSCC 2,50 x 2,50 m, projeto DNIT em Vias Urbanas</v>
          </cell>
          <cell r="C912" t="str">
            <v>Ud</v>
          </cell>
          <cell r="D912">
            <v>35618.660000000003</v>
          </cell>
        </row>
        <row r="913">
          <cell r="A913">
            <v>41087</v>
          </cell>
          <cell r="B913" t="str">
            <v>Boca de lobo simples em blocos pré-moldados CR(0,40 x 0,80 m) em Vias Urbanas</v>
          </cell>
          <cell r="C913" t="str">
            <v>Ud</v>
          </cell>
          <cell r="D913">
            <v>2047.46</v>
          </cell>
        </row>
        <row r="914">
          <cell r="A914">
            <v>42676</v>
          </cell>
          <cell r="B914" t="str">
            <v>Bueiro Metálico BSTM - D= 3,00 m - T.L. com tratamento epóxi e=2,7 mm - método não
destrutivo em Vias Urbanas</v>
          </cell>
          <cell r="C914" t="str">
            <v>M</v>
          </cell>
          <cell r="D914">
            <v>25489.57</v>
          </cell>
          <cell r="E914" t="str">
            <v>A incluir</v>
          </cell>
        </row>
        <row r="915">
          <cell r="A915">
            <v>42677</v>
          </cell>
          <cell r="B915" t="str">
            <v>Bueiro Metálico BSTM - D=3,05m - MP-152 com tratamento epóxi e=2,7mm - método
destrutivo, inclusive lastro de brita em Vias Urbanas</v>
          </cell>
          <cell r="C915" t="str">
            <v>M</v>
          </cell>
          <cell r="D915">
            <v>20444.95</v>
          </cell>
          <cell r="E915" t="str">
            <v>A incluir</v>
          </cell>
        </row>
        <row r="916">
          <cell r="A916">
            <v>42678</v>
          </cell>
          <cell r="B916" t="str">
            <v>Caiação de meio fios, sarjetas, etc. em Vias Urbanas</v>
          </cell>
          <cell r="C916" t="str">
            <v>M2</v>
          </cell>
          <cell r="D916">
            <v>10.119999999999999</v>
          </cell>
        </row>
        <row r="917">
          <cell r="A917">
            <v>41159</v>
          </cell>
          <cell r="B917" t="str">
            <v>Caixa Boca de Lobo em bloco pré-moldado de concreto para diâm.=1,00m (1,30 x 1,30m) em
Vias Urbanas</v>
          </cell>
          <cell r="C917" t="str">
            <v>Ud</v>
          </cell>
          <cell r="D917">
            <v>4778.04</v>
          </cell>
        </row>
        <row r="918">
          <cell r="A918">
            <v>41144</v>
          </cell>
          <cell r="B918" t="str">
            <v>Caixa Boca de Lobo em bloco pré-moldado para diâm. = 0,60m (1,00 x 1,00m) CBL2 (Vias
Urbanas)</v>
          </cell>
          <cell r="C918" t="str">
            <v>Ud</v>
          </cell>
          <cell r="D918">
            <v>3505.02</v>
          </cell>
        </row>
        <row r="919">
          <cell r="A919">
            <v>41158</v>
          </cell>
          <cell r="B919" t="str">
            <v>Caixa Boca de Lobo em bloco pré-moldado para diâm. = 0,80m (1,20 x 1,20m) (Vias Urbanas)</v>
          </cell>
          <cell r="C919" t="str">
            <v>Ud</v>
          </cell>
          <cell r="D919">
            <v>4090.68</v>
          </cell>
        </row>
        <row r="920">
          <cell r="A920">
            <v>41160</v>
          </cell>
          <cell r="B920" t="str">
            <v>Caixa Boca de Lobo em bloco pré-moldado para diâm. = 1,20m(1,50 x 1,50m) (Vias Urbanas)</v>
          </cell>
          <cell r="C920" t="str">
            <v>Ud</v>
          </cell>
          <cell r="D920">
            <v>6095.15</v>
          </cell>
          <cell r="E920" t="str">
            <v>A incluir</v>
          </cell>
        </row>
        <row r="921">
          <cell r="A921">
            <v>41101</v>
          </cell>
          <cell r="B921" t="str">
            <v>Caixa Boca de Lobo em bloco pré-moldado para diâm.= 0,30m e 0,40m (0,80 x 0,80m) (Vias
Urbanas)</v>
          </cell>
          <cell r="C921" t="str">
            <v>Ud</v>
          </cell>
          <cell r="D921">
            <v>2938.93</v>
          </cell>
          <cell r="E921" t="str">
            <v>A incluir</v>
          </cell>
        </row>
        <row r="922">
          <cell r="A922">
            <v>42679</v>
          </cell>
          <cell r="B922" t="str">
            <v>Caixa Boca de Lobo em bloco pré-moldado 1,20 x 1,20m em Vias Urbanas</v>
          </cell>
          <cell r="C922" t="str">
            <v>Ud</v>
          </cell>
          <cell r="D922">
            <v>6593.55</v>
          </cell>
          <cell r="E922" t="str">
            <v>A incluir</v>
          </cell>
        </row>
        <row r="923">
          <cell r="A923">
            <v>42680</v>
          </cell>
          <cell r="B923" t="str">
            <v>Caixa coletora concreto armado H= 2,00m, inclusive escavação em Vias Urbanas</v>
          </cell>
          <cell r="C923" t="str">
            <v>Ud</v>
          </cell>
          <cell r="D923">
            <v>6372.72</v>
          </cell>
          <cell r="E923" t="str">
            <v>A incluir</v>
          </cell>
        </row>
        <row r="924">
          <cell r="A924">
            <v>42681</v>
          </cell>
          <cell r="B924" t="str">
            <v>Caixa coletora concreto armado H= 2,50m, inclusive escavação em Vias Urbanas</v>
          </cell>
          <cell r="C924" t="str">
            <v>Ud</v>
          </cell>
          <cell r="D924">
            <v>7811.47</v>
          </cell>
          <cell r="E924" t="str">
            <v>A incluir</v>
          </cell>
        </row>
        <row r="925">
          <cell r="A925">
            <v>42682</v>
          </cell>
          <cell r="B925" t="str">
            <v>Caixa coletora em bloco pré-moldado para d=0,60m (1,00 x 1,00m) em Vias Urbanas</v>
          </cell>
          <cell r="C925" t="str">
            <v>Ud</v>
          </cell>
          <cell r="D925">
            <v>3381.95</v>
          </cell>
          <cell r="E925" t="str">
            <v>A incluir</v>
          </cell>
        </row>
        <row r="926">
          <cell r="A926">
            <v>41334</v>
          </cell>
          <cell r="B926">
            <v>7</v>
          </cell>
          <cell r="C926" t="str">
            <v>Ud</v>
          </cell>
          <cell r="D926">
            <v>4264.9799999999996</v>
          </cell>
          <cell r="E926" t="str">
            <v>A incluir</v>
          </cell>
        </row>
        <row r="927">
          <cell r="A927">
            <v>42683</v>
          </cell>
          <cell r="B927" t="str">
            <v>Caixa de concreto para BSTC diâmetro 0,40 m H=1,60 m em Vias Urbanas</v>
          </cell>
          <cell r="C927" t="str">
            <v>Ud</v>
          </cell>
          <cell r="D927">
            <v>2959.21</v>
          </cell>
          <cell r="E927" t="str">
            <v>A incluir</v>
          </cell>
        </row>
        <row r="928">
          <cell r="A928">
            <v>42684</v>
          </cell>
          <cell r="B928" t="str">
            <v>Caixa de concreto para BSTC diâmetro 0,60m H=2,00m em Vias Urbanas</v>
          </cell>
          <cell r="C928" t="str">
            <v>Ud</v>
          </cell>
          <cell r="D928">
            <v>4543.09</v>
          </cell>
          <cell r="E928" t="str">
            <v>A incluir</v>
          </cell>
        </row>
        <row r="929">
          <cell r="A929">
            <v>42685</v>
          </cell>
          <cell r="B929" t="str">
            <v>Caixa de concreto para BSTC diâmetro 0,80m H=2,50m em Vias Urbanas</v>
          </cell>
          <cell r="C929" t="str">
            <v>Ud</v>
          </cell>
          <cell r="D929">
            <v>5637.99</v>
          </cell>
          <cell r="E929" t="str">
            <v>A incluir</v>
          </cell>
        </row>
        <row r="930">
          <cell r="A930">
            <v>42686</v>
          </cell>
          <cell r="B930" t="str">
            <v>Caixa de concreto para BSTC diâmetro 1,00m H=3,00m em Vias Urbanas</v>
          </cell>
          <cell r="C930" t="str">
            <v>Ud</v>
          </cell>
          <cell r="D930">
            <v>6681.74</v>
          </cell>
          <cell r="E930" t="str">
            <v>A incluir</v>
          </cell>
        </row>
        <row r="931">
          <cell r="A931">
            <v>41162</v>
          </cell>
          <cell r="B931" t="str">
            <v>Caixa de passagem em bloco pré-moldado para d=0,30 e 0,40m (0,80x0,80m) em Vias
Urbanas</v>
          </cell>
          <cell r="C931" t="str">
            <v>Ud</v>
          </cell>
          <cell r="D931">
            <v>3120.61</v>
          </cell>
        </row>
        <row r="932">
          <cell r="A932">
            <v>41163</v>
          </cell>
          <cell r="B932" t="str">
            <v>Caixa de passagem em bloco pré-moldado para d=0,60m (1,00x1,00m) em Vias Urbanas</v>
          </cell>
          <cell r="C932" t="str">
            <v>Ud</v>
          </cell>
          <cell r="D932">
            <v>3734.3</v>
          </cell>
          <cell r="E932" t="str">
            <v>A incluir</v>
          </cell>
        </row>
        <row r="933">
          <cell r="A933">
            <v>41164</v>
          </cell>
          <cell r="B933" t="str">
            <v>Caixa de passagem em bloco pré-moldado para d=0,80m (1,20 x 1,20m) em Vias Urbanas</v>
          </cell>
          <cell r="C933" t="str">
            <v>Ud</v>
          </cell>
          <cell r="D933">
            <v>4549.45</v>
          </cell>
          <cell r="E933" t="str">
            <v>A incluir</v>
          </cell>
        </row>
        <row r="934">
          <cell r="A934">
            <v>41165</v>
          </cell>
          <cell r="B934" t="str">
            <v>Caixa de passagem em bloco pré-moldado para d=1,00m (1,30 x 1,30m) em Vias Urbanas</v>
          </cell>
          <cell r="C934" t="str">
            <v>Ud</v>
          </cell>
          <cell r="D934">
            <v>5079.3999999999996</v>
          </cell>
          <cell r="E934" t="str">
            <v>A incluir</v>
          </cell>
        </row>
        <row r="935">
          <cell r="A935">
            <v>41166</v>
          </cell>
          <cell r="B935" t="str">
            <v>Caixa de passagem em bloco pré-moldado para d=1,20m (1,50 x 1,50m) em Vias Urbanas</v>
          </cell>
          <cell r="C935" t="str">
            <v>Ud</v>
          </cell>
          <cell r="D935">
            <v>6227.16</v>
          </cell>
        </row>
        <row r="936">
          <cell r="A936">
            <v>42687</v>
          </cell>
          <cell r="B936" t="str">
            <v>Caixa de passagem para tubos de D=0,40m H=1,10m em Vias Urbanas</v>
          </cell>
          <cell r="C936" t="str">
            <v>Ud</v>
          </cell>
          <cell r="D936">
            <v>1952.75</v>
          </cell>
          <cell r="E936" t="str">
            <v>A incluir</v>
          </cell>
        </row>
        <row r="937">
          <cell r="A937">
            <v>42688</v>
          </cell>
          <cell r="B937" t="str">
            <v>Caixa de passagem para tubos de D=0,60m H=1,30m em Vias Urbanas</v>
          </cell>
          <cell r="C937" t="str">
            <v>Ud</v>
          </cell>
          <cell r="D937">
            <v>2468.12</v>
          </cell>
        </row>
        <row r="938">
          <cell r="A938">
            <v>42689</v>
          </cell>
          <cell r="B938" t="str">
            <v>Caixa de passagem para tubos de D=0,80m H=1,50m em Vias Urbanas</v>
          </cell>
          <cell r="C938" t="str">
            <v>Ud</v>
          </cell>
          <cell r="D938">
            <v>3111.91</v>
          </cell>
        </row>
        <row r="939">
          <cell r="A939">
            <v>42690</v>
          </cell>
          <cell r="B939" t="str">
            <v>Caixa de passagem para tubos de D=1,00m H=1,80m em Vias Urbanas</v>
          </cell>
          <cell r="C939" t="str">
            <v>Ud</v>
          </cell>
          <cell r="D939">
            <v>4967.3</v>
          </cell>
        </row>
        <row r="940">
          <cell r="A940">
            <v>42691</v>
          </cell>
          <cell r="B940" t="str">
            <v>Caixa de passagem (2,50 x 2,50m) em Vias Urbanas</v>
          </cell>
          <cell r="C940" t="str">
            <v>Ud</v>
          </cell>
          <cell r="D940">
            <v>11990.85</v>
          </cell>
          <cell r="E940" t="str">
            <v>A incluir</v>
          </cell>
        </row>
        <row r="941">
          <cell r="A941">
            <v>42693</v>
          </cell>
          <cell r="B941" t="str">
            <v>Caixa para rede de dutos dimensões 100 x100 x100 cm, em Vias Urbanas</v>
          </cell>
          <cell r="C941" t="str">
            <v>M</v>
          </cell>
          <cell r="D941">
            <v>5603.63</v>
          </cell>
        </row>
        <row r="942">
          <cell r="A942">
            <v>42692</v>
          </cell>
          <cell r="B942" t="str">
            <v>Caixa para rede de dutos dimensões 60 x 60 x 60 cm, em Vias Urbanas</v>
          </cell>
          <cell r="C942" t="str">
            <v>Ud</v>
          </cell>
          <cell r="D942">
            <v>957.92</v>
          </cell>
          <cell r="E942" t="str">
            <v>A incluir</v>
          </cell>
        </row>
        <row r="943">
          <cell r="A943">
            <v>41085</v>
          </cell>
          <cell r="B943" t="str">
            <v>Caixa ralo com grelha de concreto em blocos pré-moldados - CRG - Vias Urbanas</v>
          </cell>
          <cell r="C943" t="str">
            <v>Ud</v>
          </cell>
          <cell r="D943">
            <v>2057.89</v>
          </cell>
          <cell r="E943" t="str">
            <v>A incluir</v>
          </cell>
        </row>
        <row r="944">
          <cell r="A944">
            <v>42694</v>
          </cell>
          <cell r="B944" t="str">
            <v>Caixa ralo de elementos pré-moldados em concreto (tudo incluído) em Vias Urbanas</v>
          </cell>
          <cell r="C944" t="str">
            <v>Ud</v>
          </cell>
          <cell r="D944">
            <v>642.96</v>
          </cell>
          <cell r="E944" t="str">
            <v>A incluir</v>
          </cell>
        </row>
        <row r="945">
          <cell r="A945">
            <v>41241</v>
          </cell>
          <cell r="B945" t="str">
            <v>Caixa ralo em blocos pré-moldados e grelha articulada em FFA em Vias Urbanas</v>
          </cell>
          <cell r="C945" t="str">
            <v>Ud</v>
          </cell>
          <cell r="D945">
            <v>2144.3200000000002</v>
          </cell>
          <cell r="E945" t="str">
            <v>A incluir</v>
          </cell>
        </row>
        <row r="946">
          <cell r="A946">
            <v>42697</v>
          </cell>
          <cell r="B946" t="str">
            <v>Canaleta com grelha DP-1, inclusive transporte da grelha em Vias Urbanas</v>
          </cell>
          <cell r="C946" t="str">
            <v>M</v>
          </cell>
          <cell r="D946">
            <v>808.14</v>
          </cell>
          <cell r="E946" t="str">
            <v>A incluir</v>
          </cell>
        </row>
        <row r="947">
          <cell r="A947">
            <v>42698</v>
          </cell>
          <cell r="B947" t="str">
            <v>Canaleta de concreto, com forma retangular inclusive caiação - parede 12 cm em Vias
Urbanas</v>
          </cell>
          <cell r="C947" t="str">
            <v>M</v>
          </cell>
          <cell r="D947">
            <v>283.02999999999997</v>
          </cell>
          <cell r="E947" t="str">
            <v>A incluir</v>
          </cell>
        </row>
        <row r="948">
          <cell r="A948">
            <v>42699</v>
          </cell>
          <cell r="B948" t="str">
            <v>Canaleta de concreto retangular (0,130m³/m) inclusive caiação em Vias Urbanas</v>
          </cell>
          <cell r="C948" t="str">
            <v>M</v>
          </cell>
          <cell r="D948">
            <v>348.32</v>
          </cell>
          <cell r="E948" t="str">
            <v>A incluir</v>
          </cell>
        </row>
        <row r="949">
          <cell r="A949">
            <v>42700</v>
          </cell>
          <cell r="B949" t="str">
            <v>Canaleta de concreto (0,130m³/m) forma trapezoidal inclusive caiação em Vias Urbanas</v>
          </cell>
          <cell r="C949" t="str">
            <v>M</v>
          </cell>
          <cell r="D949">
            <v>247.78</v>
          </cell>
          <cell r="E949" t="str">
            <v>A incluir</v>
          </cell>
        </row>
        <row r="950">
          <cell r="A950">
            <v>42701</v>
          </cell>
          <cell r="B950" t="str">
            <v>Cerca de tela de arame galvanizado h=1,20m em Vias Urbanas</v>
          </cell>
          <cell r="C950" t="str">
            <v>M2</v>
          </cell>
          <cell r="D950">
            <v>60.22</v>
          </cell>
          <cell r="E950" t="str">
            <v>A incluir</v>
          </cell>
        </row>
        <row r="951">
          <cell r="A951">
            <v>42703</v>
          </cell>
          <cell r="B951" t="str">
            <v>Cerca em tela revestida em PVC com mourões de concreto, fornecimento e execução em Vias
Urbanas</v>
          </cell>
          <cell r="C951" t="str">
            <v>M2</v>
          </cell>
          <cell r="D951">
            <v>134.97999999999999</v>
          </cell>
          <cell r="E951" t="str">
            <v>A incluir</v>
          </cell>
        </row>
        <row r="952">
          <cell r="A952">
            <v>42704</v>
          </cell>
          <cell r="B952" t="str">
            <v>Chapisco com argamassa de cimento e areia 1:3 em Vias Urbanas</v>
          </cell>
          <cell r="C952" t="str">
            <v>M2</v>
          </cell>
          <cell r="D952">
            <v>9.3800000000000008</v>
          </cell>
          <cell r="E952" t="str">
            <v>A incluir</v>
          </cell>
        </row>
        <row r="953">
          <cell r="A953">
            <v>42705</v>
          </cell>
          <cell r="B953" t="str">
            <v>Chapisco com argamassa de cimento e pedrisco 1:4 em Vias Urbanas</v>
          </cell>
          <cell r="C953" t="str">
            <v>M2</v>
          </cell>
          <cell r="D953">
            <v>16.079999999999998</v>
          </cell>
          <cell r="E953" t="str">
            <v>A incluir</v>
          </cell>
        </row>
        <row r="954">
          <cell r="A954">
            <v>42706</v>
          </cell>
          <cell r="B954" t="str">
            <v>Colchão drenante de areia para fundação de aterros, exclusive o fornecimento de areia em
Vias Urbanas</v>
          </cell>
          <cell r="C954" t="str">
            <v>M3</v>
          </cell>
          <cell r="D954">
            <v>9.2899999999999991</v>
          </cell>
          <cell r="E954" t="str">
            <v>A incluir</v>
          </cell>
        </row>
        <row r="955">
          <cell r="A955">
            <v>42707</v>
          </cell>
          <cell r="B955" t="str">
            <v>Colchão drenante de areia para fundação de aterros, inclusive fornecimento e transporte da
areia em Vias Urbanas</v>
          </cell>
          <cell r="C955" t="str">
            <v>M3</v>
          </cell>
          <cell r="D955">
            <v>110.28</v>
          </cell>
          <cell r="E955" t="str">
            <v>A incluir</v>
          </cell>
        </row>
        <row r="956">
          <cell r="A956">
            <v>42708</v>
          </cell>
          <cell r="B956" t="str">
            <v>Colchão drenante de brita 1 inclusive fornecimento, espalhamento, compactação e transporte
da brita em Vias Urbanas</v>
          </cell>
          <cell r="C956" t="str">
            <v>M3</v>
          </cell>
          <cell r="D956">
            <v>169.66</v>
          </cell>
          <cell r="E956" t="str">
            <v>A incluir</v>
          </cell>
        </row>
        <row r="957">
          <cell r="A957">
            <v>42709</v>
          </cell>
          <cell r="B957" t="str">
            <v>Colchão drenante de brita 2 inclusive fornecimento, espalhamento, compactação e transporte
da brita em Vias Urbanas</v>
          </cell>
          <cell r="C957" t="str">
            <v>M3</v>
          </cell>
          <cell r="D957">
            <v>169.66</v>
          </cell>
          <cell r="E957" t="str">
            <v>A incluir</v>
          </cell>
        </row>
        <row r="958">
          <cell r="A958">
            <v>42710</v>
          </cell>
          <cell r="B958" t="str">
            <v>Colchão drenante de brita 3 inclusive fornecimento, espalhamento, compactação e transporte
da brita em Vias Urbanas</v>
          </cell>
          <cell r="C958" t="str">
            <v>M3</v>
          </cell>
          <cell r="D958">
            <v>169.66</v>
          </cell>
          <cell r="E958" t="str">
            <v>A incluir</v>
          </cell>
        </row>
        <row r="959">
          <cell r="A959">
            <v>42711</v>
          </cell>
          <cell r="B959" t="str">
            <v>Coleta drenante (1,00x1,00) m c/ geotêxtil não tecido RT 16kn/m, inclusive transporte da brita
em Vias Urbanas</v>
          </cell>
          <cell r="C959" t="str">
            <v>M</v>
          </cell>
          <cell r="D959">
            <v>746.76</v>
          </cell>
          <cell r="E959" t="str">
            <v>A incluir</v>
          </cell>
        </row>
        <row r="960">
          <cell r="A960">
            <v>42712</v>
          </cell>
          <cell r="B960" t="str">
            <v>Concreto armado, dosado para resist. 20 Mpa,  incluindo 60 kg aço CA-50 A, mão de obra p/
corte, dobragem e montagem, exclusive forma em Vias Urbanas</v>
          </cell>
          <cell r="C960" t="str">
            <v>M3</v>
          </cell>
          <cell r="D960">
            <v>1425.81</v>
          </cell>
          <cell r="E960" t="str">
            <v>A incluir</v>
          </cell>
        </row>
        <row r="961">
          <cell r="A961">
            <v>42714</v>
          </cell>
          <cell r="B961" t="str">
            <v>Concreto de regularização em Vias Urbanas</v>
          </cell>
          <cell r="C961" t="str">
            <v>M3</v>
          </cell>
          <cell r="D961">
            <v>730.99</v>
          </cell>
          <cell r="E961" t="str">
            <v>A incluir</v>
          </cell>
        </row>
        <row r="962">
          <cell r="A962">
            <v>42717</v>
          </cell>
          <cell r="B962" t="str">
            <v>Concreto estrutural fck = 20,0 MPa com plastificante em Vias Urbanas</v>
          </cell>
          <cell r="C962" t="str">
            <v>M3</v>
          </cell>
          <cell r="D962">
            <v>969.38</v>
          </cell>
          <cell r="E962" t="str">
            <v>A incluir</v>
          </cell>
        </row>
        <row r="963">
          <cell r="A963">
            <v>42716</v>
          </cell>
          <cell r="B963" t="str">
            <v>Concreto estrutural fck = 20,0 MPa em Vias Urbanas</v>
          </cell>
          <cell r="C963" t="str">
            <v>M3</v>
          </cell>
          <cell r="D963">
            <v>962.69</v>
          </cell>
          <cell r="E963" t="str">
            <v>A incluir</v>
          </cell>
        </row>
        <row r="964">
          <cell r="A964">
            <v>42719</v>
          </cell>
          <cell r="B964" t="str">
            <v>Concreto estrutural fck = 25,0 MPa com plastificante em Vias Urbanas</v>
          </cell>
          <cell r="C964" t="str">
            <v>M3</v>
          </cell>
          <cell r="D964">
            <v>1003.91</v>
          </cell>
          <cell r="E964" t="str">
            <v>A incluir</v>
          </cell>
        </row>
        <row r="965">
          <cell r="A965">
            <v>42718</v>
          </cell>
          <cell r="B965" t="str">
            <v>Concreto estrutural fck = 25,0 MPa em Vias Urbanas</v>
          </cell>
          <cell r="C965" t="str">
            <v>M3</v>
          </cell>
          <cell r="D965">
            <v>996.42</v>
          </cell>
          <cell r="E965" t="str">
            <v>A incluir</v>
          </cell>
        </row>
        <row r="966">
          <cell r="A966">
            <v>42722</v>
          </cell>
          <cell r="B966" t="str">
            <v>Concreto estrutural fck = 30,0 MPa com micro-silica e Sikacrete BR ou equivalente em Vias
Urbanas</v>
          </cell>
          <cell r="C966" t="str">
            <v>M3</v>
          </cell>
          <cell r="D966">
            <v>1211.1300000000001</v>
          </cell>
          <cell r="E966" t="str">
            <v>A incluir</v>
          </cell>
        </row>
        <row r="967">
          <cell r="A967">
            <v>42721</v>
          </cell>
          <cell r="B967" t="str">
            <v>Concreto estrutural fck = 30,0 MPa com plastificante em Vias Urbanas</v>
          </cell>
          <cell r="C967" t="str">
            <v>M3</v>
          </cell>
          <cell r="D967">
            <v>1035.75</v>
          </cell>
          <cell r="E967" t="str">
            <v>A incluir</v>
          </cell>
        </row>
        <row r="968">
          <cell r="A968">
            <v>42720</v>
          </cell>
          <cell r="B968" t="str">
            <v>Concreto estrutural fck = 30,0 MPa em Vias Urbanas</v>
          </cell>
          <cell r="C968" t="str">
            <v>M3</v>
          </cell>
          <cell r="D968">
            <v>1027.51</v>
          </cell>
          <cell r="E968" t="str">
            <v>A incluir</v>
          </cell>
        </row>
        <row r="969">
          <cell r="A969">
            <v>42723</v>
          </cell>
          <cell r="B969" t="str">
            <v>Concreto estrutural fck = 35,0 MPa com micro-silica e Sikacrete ou equivalente em Vias
Urbanas</v>
          </cell>
          <cell r="C969" t="str">
            <v>M3</v>
          </cell>
          <cell r="D969">
            <v>1135.55</v>
          </cell>
          <cell r="E969" t="str">
            <v>A incluir</v>
          </cell>
        </row>
        <row r="970">
          <cell r="A970">
            <v>42724</v>
          </cell>
          <cell r="B970" t="str">
            <v>Concreto submerso fck = 20,0 MPa em Vias Urbanas</v>
          </cell>
          <cell r="C970" t="str">
            <v>M3</v>
          </cell>
          <cell r="D970">
            <v>2270.2399999999998</v>
          </cell>
          <cell r="E970" t="str">
            <v>A incluir</v>
          </cell>
        </row>
        <row r="971">
          <cell r="A971">
            <v>42726</v>
          </cell>
          <cell r="B971" t="str">
            <v>Corpo BDTC (grota) diâmetro 0,60 m CA-1 MF exclusive escavação e reaterro, inclusive
transporte do tubo em Vias Urbanas</v>
          </cell>
          <cell r="C971" t="str">
            <v>M</v>
          </cell>
          <cell r="D971">
            <v>723.65</v>
          </cell>
          <cell r="E971" t="str">
            <v>A incluir</v>
          </cell>
        </row>
        <row r="972">
          <cell r="A972">
            <v>42727</v>
          </cell>
          <cell r="B972" t="str">
            <v>Corpo BDTC (grota) diâmetro 0,60 m CA-1 PB exclusive escavação e reaterro, inclusive
transporte do tubo em Vias Urbanas</v>
          </cell>
          <cell r="C972" t="str">
            <v>M</v>
          </cell>
          <cell r="D972">
            <v>723.65</v>
          </cell>
          <cell r="E972" t="str">
            <v>A incluir</v>
          </cell>
        </row>
        <row r="973">
          <cell r="A973">
            <v>42728</v>
          </cell>
          <cell r="B973" t="str">
            <v>Corpo BDTC (grota) diâmetro 0,60 m CA-2 MF exclusive escavação e reaterro, inclusive
transporte do tubo em Vias Urbanas</v>
          </cell>
          <cell r="C973" t="str">
            <v>M</v>
          </cell>
          <cell r="D973">
            <v>658.09</v>
          </cell>
          <cell r="E973" t="str">
            <v>A incluir</v>
          </cell>
        </row>
        <row r="974">
          <cell r="A974">
            <v>42729</v>
          </cell>
          <cell r="B974" t="str">
            <v>Corpo BDTC (grota) diâmetro 0,60 m CA-2 PB exclusive escavação e reaterro, inclusive
transporte do tubo em Vias Urbanas</v>
          </cell>
          <cell r="C974" t="str">
            <v>M</v>
          </cell>
          <cell r="D974">
            <v>658.09</v>
          </cell>
          <cell r="E974" t="str">
            <v>A incluir</v>
          </cell>
        </row>
        <row r="975">
          <cell r="A975">
            <v>42730</v>
          </cell>
          <cell r="B975" t="str">
            <v>Corpo BDTC (grota) diâmetro 0,80 m CA-1 MF exclusive escavação e reaterro, inclusive
transporte do tubo em Vias Urbanas</v>
          </cell>
          <cell r="C975" t="str">
            <v>M</v>
          </cell>
          <cell r="D975">
            <v>1411.96</v>
          </cell>
          <cell r="E975" t="str">
            <v>A incluir</v>
          </cell>
        </row>
        <row r="976">
          <cell r="A976">
            <v>42731</v>
          </cell>
          <cell r="B976" t="str">
            <v>Corpo BDTC (grota) diâmetro 0,80 m CA-1 PB exclusive escavação e reaterro, inclusive
transporte do tubo em Vias Urbanas</v>
          </cell>
          <cell r="C976" t="str">
            <v>M</v>
          </cell>
          <cell r="D976">
            <v>1411.96</v>
          </cell>
          <cell r="E976" t="str">
            <v>A incluir</v>
          </cell>
        </row>
        <row r="977">
          <cell r="A977">
            <v>42732</v>
          </cell>
          <cell r="B977" t="str">
            <v>Corpo BDTC (grota) diâmetro 0,80 m CA-2 MF exclusive escavação e reaterro, inclusive
transporte do tubo em Vias Urbanas</v>
          </cell>
          <cell r="C977" t="str">
            <v>M</v>
          </cell>
          <cell r="D977">
            <v>1413.41</v>
          </cell>
          <cell r="E977" t="str">
            <v>A incluir</v>
          </cell>
        </row>
        <row r="978">
          <cell r="A978">
            <v>42733</v>
          </cell>
          <cell r="B978" t="str">
            <v>Corpo BDTC (grota) diâmetro 0,80 m CA-2 PB exclusive escavação e reaterro, inclusive
transporte do tubo em Vias Urbanas</v>
          </cell>
          <cell r="C978" t="str">
            <v>M</v>
          </cell>
          <cell r="D978">
            <v>1413.41</v>
          </cell>
          <cell r="E978" t="str">
            <v>A incluir</v>
          </cell>
        </row>
        <row r="979">
          <cell r="A979">
            <v>42734</v>
          </cell>
          <cell r="B979" t="str">
            <v>Corpo BDTC (grota) diâmetro 1,00 m CA-1 MF exclusive escavação e reaterro, inclusive
transporte do tubo em Vias Urbanas</v>
          </cell>
          <cell r="C979" t="str">
            <v>M</v>
          </cell>
          <cell r="D979">
            <v>1654.48</v>
          </cell>
          <cell r="E979" t="str">
            <v>A incluir</v>
          </cell>
        </row>
        <row r="980">
          <cell r="A980">
            <v>42735</v>
          </cell>
          <cell r="B980" t="str">
            <v>Corpo BDTC (grota) diâmetro 1,00 m CA-1 PB exclusive escavação e reaterro, inclusive
transporte do tubo em Vias Urbanas</v>
          </cell>
          <cell r="C980" t="str">
            <v>M</v>
          </cell>
          <cell r="D980">
            <v>1544.49</v>
          </cell>
          <cell r="E980" t="str">
            <v>A incluir</v>
          </cell>
        </row>
        <row r="981">
          <cell r="A981">
            <v>42736</v>
          </cell>
          <cell r="B981" t="str">
            <v>Corpo BDTC (grota) diâmetro 1,00 m CA-2 MF exclusive escavação e reaterro, inclusive
transporte do tubo em Vias Urbanas</v>
          </cell>
          <cell r="C981" t="str">
            <v>M</v>
          </cell>
          <cell r="D981">
            <v>1750.2</v>
          </cell>
          <cell r="E981" t="str">
            <v>A incluir</v>
          </cell>
        </row>
        <row r="982">
          <cell r="A982">
            <v>42737</v>
          </cell>
          <cell r="B982" t="str">
            <v>Corpo BDTC (grota) diâmetro 1,00 m CA-2 PB exclusive escavação e reaterro, inclusive
transporte do tubo em Vias Urbanas</v>
          </cell>
          <cell r="C982" t="str">
            <v>M</v>
          </cell>
          <cell r="D982">
            <v>1750.2</v>
          </cell>
          <cell r="E982" t="str">
            <v>A incluir</v>
          </cell>
        </row>
        <row r="983">
          <cell r="A983">
            <v>42738</v>
          </cell>
          <cell r="B983" t="str">
            <v>Corpo BDTC (grota) diâmetro 1,00 m CA-3 MF exclusive escavação e reaterro, inclusive
transporte do tubo em Vias Urbanas</v>
          </cell>
          <cell r="C983" t="str">
            <v>M</v>
          </cell>
          <cell r="D983">
            <v>2041.51</v>
          </cell>
          <cell r="E983" t="str">
            <v>A incluir</v>
          </cell>
        </row>
        <row r="984">
          <cell r="A984">
            <v>42739</v>
          </cell>
          <cell r="B984">
            <v>7</v>
          </cell>
          <cell r="C984" t="str">
            <v>M</v>
          </cell>
          <cell r="D984">
            <v>2299.0100000000002</v>
          </cell>
          <cell r="E984" t="str">
            <v>A incluir</v>
          </cell>
        </row>
        <row r="985">
          <cell r="A985">
            <v>42740</v>
          </cell>
          <cell r="B985" t="str">
            <v>Corpo BDTC (grota) diâmetro 1,20 m CA-2 MF exclusive escavação e reaterro, inclusive
transporte do tubo em Vias Urbanas</v>
          </cell>
          <cell r="C985" t="str">
            <v>M</v>
          </cell>
          <cell r="D985">
            <v>2413.4499999999998</v>
          </cell>
          <cell r="E985" t="str">
            <v>A incluir</v>
          </cell>
        </row>
        <row r="986">
          <cell r="A986">
            <v>42741</v>
          </cell>
          <cell r="B986" t="str">
            <v>Corpo BDTC (grota) diâmetro 1,20 m CA-2 PB exclusive escavação e reaterro, inclusive
transporte do tubo em Vias Urbanas</v>
          </cell>
          <cell r="C986" t="str">
            <v>M</v>
          </cell>
          <cell r="D986">
            <v>2413.4499999999998</v>
          </cell>
          <cell r="E986" t="str">
            <v>A incluir</v>
          </cell>
        </row>
        <row r="987">
          <cell r="A987">
            <v>42742</v>
          </cell>
          <cell r="B987" t="str">
            <v>Corpo BDTC (grota) diâmetro 1,20 m CA-3 MF exclusive escavação e reaterro, inclusive
transporte do tubo em Vias Urbanas</v>
          </cell>
          <cell r="C987" t="str">
            <v>M</v>
          </cell>
          <cell r="D987">
            <v>2940.45</v>
          </cell>
          <cell r="E987" t="str">
            <v>A incluir</v>
          </cell>
        </row>
        <row r="988">
          <cell r="A988">
            <v>42743</v>
          </cell>
          <cell r="B988" t="str">
            <v>Corpo BDTC (grota) diâmetro 1,50 m CA-1 MF exclusive escavação e reaterro, inclusive
transporte do tubo em Vias Urbanas</v>
          </cell>
          <cell r="C988" t="str">
            <v>M</v>
          </cell>
          <cell r="D988">
            <v>3151.71</v>
          </cell>
          <cell r="E988" t="str">
            <v>A incluir</v>
          </cell>
        </row>
        <row r="989">
          <cell r="A989">
            <v>42744</v>
          </cell>
          <cell r="B989" t="str">
            <v>Corpo BDTC (grota) diâmetro 1,50 m CA-1 PB exclusive escavação e reaterro, inclusive
transporte do tubo em Vias Urbanas</v>
          </cell>
          <cell r="C989" t="str">
            <v>M</v>
          </cell>
          <cell r="D989">
            <v>3151.71</v>
          </cell>
          <cell r="E989" t="str">
            <v>A incluir</v>
          </cell>
        </row>
        <row r="990">
          <cell r="A990">
            <v>42745</v>
          </cell>
          <cell r="B990" t="str">
            <v>Corpo BDTC (grota) diâmetro 1,50 m CA-2 MF exclusive escavação e reaterro, inclusive
transporte do tubo em Vias Urbanas</v>
          </cell>
          <cell r="C990" t="str">
            <v>M</v>
          </cell>
          <cell r="D990">
            <v>3297.35</v>
          </cell>
          <cell r="E990" t="str">
            <v>A incluir</v>
          </cell>
        </row>
        <row r="991">
          <cell r="A991">
            <v>42746</v>
          </cell>
          <cell r="B991" t="str">
            <v>Corpo BDTC (grota) diâmetro 1,50 m CA-2 PB exclusive escavação e reaterro, inclusive
transporte do tubo em Vias Urbanas</v>
          </cell>
          <cell r="C991" t="str">
            <v>M</v>
          </cell>
          <cell r="D991">
            <v>3297.35</v>
          </cell>
          <cell r="E991" t="str">
            <v>A incluir</v>
          </cell>
        </row>
        <row r="992">
          <cell r="A992">
            <v>42747</v>
          </cell>
          <cell r="B992" t="str">
            <v>Corpo BDTC (grota) diâmetro 1,50 m CA-3 MF exclusive escavação e reaterro, inclusive
transporte do tubo em Vias Urbanas</v>
          </cell>
          <cell r="C992" t="str">
            <v>M</v>
          </cell>
          <cell r="D992">
            <v>4329.41</v>
          </cell>
          <cell r="E992" t="str">
            <v>A incluir</v>
          </cell>
        </row>
        <row r="993">
          <cell r="A993">
            <v>42748</v>
          </cell>
          <cell r="B993" t="str">
            <v>Corpo BSTC diâmetro 0,20 m C.S. MF inclusive escavação, reaterro e transporte do tubo em
Vias Urbanas</v>
          </cell>
          <cell r="C993" t="str">
            <v>M</v>
          </cell>
          <cell r="D993">
            <v>148.72999999999999</v>
          </cell>
          <cell r="E993" t="str">
            <v>A incluir</v>
          </cell>
        </row>
        <row r="994">
          <cell r="A994">
            <v>42749</v>
          </cell>
          <cell r="B994" t="str">
            <v>Corpo BSTC diâmetro 0,20 m C.S. PB inclusive escavação, reaterro e transporte do tubo em
Vias Urbanas</v>
          </cell>
          <cell r="C994" t="str">
            <v>M</v>
          </cell>
          <cell r="D994">
            <v>159.07</v>
          </cell>
          <cell r="E994" t="str">
            <v>A incluir</v>
          </cell>
        </row>
        <row r="995">
          <cell r="A995">
            <v>42750</v>
          </cell>
          <cell r="B995" t="str">
            <v>Corpo BSTC diâmetro 0,30 m C.S. MF inclusive escavação, reaterro e transporte do tubo em
Vias Urbanas</v>
          </cell>
          <cell r="C995" t="str">
            <v>M</v>
          </cell>
          <cell r="D995">
            <v>192.52</v>
          </cell>
          <cell r="E995" t="str">
            <v>A incluir</v>
          </cell>
        </row>
        <row r="996">
          <cell r="A996">
            <v>42751</v>
          </cell>
          <cell r="B996" t="str">
            <v>Corpo BSTC diâmetro 0,30 m C.S. PB inclusive escavação, reaterro e transporte do tubo em
Vias Urbanas</v>
          </cell>
          <cell r="C996" t="str">
            <v>M</v>
          </cell>
          <cell r="D996">
            <v>205.34</v>
          </cell>
          <cell r="E996" t="str">
            <v>A incluir</v>
          </cell>
        </row>
        <row r="997">
          <cell r="A997">
            <v>42752</v>
          </cell>
          <cell r="B997" t="str">
            <v>Corpo BSTC diâmetro 0,40 m C.S. MF inclusive escavação, reaterro e transporte do tubo em
Vias Urbanas</v>
          </cell>
          <cell r="C997" t="str">
            <v>M</v>
          </cell>
          <cell r="D997">
            <v>270.58</v>
          </cell>
          <cell r="E997" t="str">
            <v>A incluir</v>
          </cell>
        </row>
        <row r="998">
          <cell r="A998">
            <v>42753</v>
          </cell>
          <cell r="B998" t="str">
            <v>Corpo BSTC diâmetro 0,40 m C.S. PB inclusive escavação, reaterro e transporte do tubo em
Vias Urbanas</v>
          </cell>
          <cell r="C998" t="str">
            <v>M</v>
          </cell>
          <cell r="D998">
            <v>272.08</v>
          </cell>
          <cell r="E998" t="str">
            <v>A incluir</v>
          </cell>
        </row>
        <row r="999">
          <cell r="A999">
            <v>42754</v>
          </cell>
          <cell r="B999" t="str">
            <v>Corpo BSTC diâmetro 0,60 m C.S. MF inclusive escavação, reaterro e transporte do tubo em
Vias Urbanas</v>
          </cell>
          <cell r="C999" t="str">
            <v>M</v>
          </cell>
          <cell r="D999">
            <v>428.43</v>
          </cell>
          <cell r="E999" t="str">
            <v>A incluir</v>
          </cell>
        </row>
        <row r="1000">
          <cell r="A1000">
            <v>42755</v>
          </cell>
          <cell r="B1000" t="str">
            <v>Corpo BSTC diâmetro 0,60 m C.S. PB inclusive escavação, reaterro e transporte do tubo em
Vias Urbanas</v>
          </cell>
          <cell r="C1000" t="str">
            <v>M</v>
          </cell>
          <cell r="D1000">
            <v>440.68</v>
          </cell>
          <cell r="E1000" t="str">
            <v>A incluir</v>
          </cell>
        </row>
        <row r="1001">
          <cell r="A1001">
            <v>42756</v>
          </cell>
          <cell r="B1001" t="str">
            <v>Corpo BSTC (greide) diâmetro 0,30 m CA-1 MF inclusive escavação, reaterro e transporte do
tubo em Vias Urbanas</v>
          </cell>
          <cell r="C1001" t="str">
            <v>M</v>
          </cell>
          <cell r="D1001">
            <v>242.27</v>
          </cell>
          <cell r="E1001" t="str">
            <v>A incluir</v>
          </cell>
        </row>
        <row r="1002">
          <cell r="A1002">
            <v>42757</v>
          </cell>
          <cell r="B1002" t="str">
            <v>Corpo BSTC (greide) diâmetro 0,40 m CA-1 MF inclusive escavação, reaterro e transporte do
tubo em Vias Urbanas</v>
          </cell>
          <cell r="C1002" t="str">
            <v>M</v>
          </cell>
          <cell r="D1002">
            <v>309.69</v>
          </cell>
          <cell r="E1002" t="str">
            <v>A incluir</v>
          </cell>
        </row>
        <row r="1003">
          <cell r="A1003">
            <v>42759</v>
          </cell>
          <cell r="B1003" t="str">
            <v>Corpo BSTC (greide) diâmetro 0,40 m CA-2 MF inclusive escavação, reaterro e transporte do
tubo em Vias Urbanas</v>
          </cell>
          <cell r="C1003" t="str">
            <v>M</v>
          </cell>
          <cell r="D1003">
            <v>316.98</v>
          </cell>
          <cell r="E1003" t="str">
            <v>A incluir</v>
          </cell>
        </row>
        <row r="1004">
          <cell r="A1004">
            <v>42760</v>
          </cell>
          <cell r="B1004" t="str">
            <v>Corpo BSTC (greide) diâmetro 0,60 m CA-1 MF inclusive escavação, reaterro e transporte do
tubo em Vias Urbanas</v>
          </cell>
          <cell r="C1004" t="str">
            <v>M</v>
          </cell>
          <cell r="D1004">
            <v>527.32000000000005</v>
          </cell>
          <cell r="E1004" t="str">
            <v>A incluir</v>
          </cell>
        </row>
        <row r="1005">
          <cell r="A1005">
            <v>42761</v>
          </cell>
          <cell r="B1005" t="str">
            <v>Corpo BSTC (greide) diâmetro 0,60 m CA-1 PB inclusive escavação, reaterro e transporte do
tubo em Vias Urbanas</v>
          </cell>
          <cell r="C1005" t="str">
            <v>M</v>
          </cell>
          <cell r="D1005">
            <v>527.32000000000005</v>
          </cell>
          <cell r="E1005" t="str">
            <v>A incluir</v>
          </cell>
        </row>
        <row r="1006">
          <cell r="A1006">
            <v>42762</v>
          </cell>
          <cell r="B1006" t="str">
            <v>Corpo BSTC (greide) diâmetro 0,60 m CA-2 MF inclusive escavação, reaterro e transporte do
tubo em Vias Urbanas</v>
          </cell>
          <cell r="C1006" t="str">
            <v>M</v>
          </cell>
          <cell r="D1006">
            <v>494.55</v>
          </cell>
          <cell r="E1006" t="str">
            <v>A incluir</v>
          </cell>
        </row>
        <row r="1007">
          <cell r="A1007">
            <v>42763</v>
          </cell>
          <cell r="B1007" t="str">
            <v>Corpo BSTC (greide) diâmetro 0,60 m CA-2 PB inclusive escavação, reaterro e transporte do
tubo em Vias Urbanas</v>
          </cell>
          <cell r="C1007" t="str">
            <v>M</v>
          </cell>
          <cell r="D1007">
            <v>494.55</v>
          </cell>
          <cell r="E1007" t="str">
            <v>A incluir</v>
          </cell>
        </row>
        <row r="1008">
          <cell r="A1008">
            <v>42764</v>
          </cell>
          <cell r="B1008" t="str">
            <v>Corpo BSTC (greide) diâmetro 0,80 m CA-1 MF inclusive escavação, reaterro e transporte do
tubo em Vias Urbanas</v>
          </cell>
          <cell r="C1008" t="str">
            <v>M</v>
          </cell>
          <cell r="D1008">
            <v>1029.42</v>
          </cell>
          <cell r="E1008" t="str">
            <v>A incluir</v>
          </cell>
        </row>
        <row r="1009">
          <cell r="A1009">
            <v>42765</v>
          </cell>
          <cell r="B1009" t="str">
            <v>Corpo BSTC (greide) diâmetro 0,80 m CA-1 PB inclusive escavação, reaterro e transporte do
tubo em Vias Urbanas</v>
          </cell>
          <cell r="C1009" t="str">
            <v>M</v>
          </cell>
          <cell r="D1009">
            <v>1029.42</v>
          </cell>
          <cell r="E1009" t="str">
            <v>A incluir</v>
          </cell>
        </row>
        <row r="1010">
          <cell r="A1010">
            <v>42766</v>
          </cell>
          <cell r="B1010" t="str">
            <v>Corpo BSTC (greide) diâmetro 0,80 m CA-2 MF inclusive escavação, reaterro e transporte do
tubo em Vias Urbanas</v>
          </cell>
          <cell r="C1010" t="str">
            <v>M</v>
          </cell>
          <cell r="D1010">
            <v>1030.1500000000001</v>
          </cell>
          <cell r="E1010" t="str">
            <v>A incluir</v>
          </cell>
        </row>
        <row r="1011">
          <cell r="A1011">
            <v>42767</v>
          </cell>
          <cell r="B1011" t="str">
            <v>Corpo BSTC (greide) diâmetro 0,80 m CA-2 PB inclusive escavação, reaterro e transporte do
tubo em Vias Urbanas</v>
          </cell>
          <cell r="C1011" t="str">
            <v>M</v>
          </cell>
          <cell r="D1011">
            <v>1030.1500000000001</v>
          </cell>
          <cell r="E1011" t="str">
            <v>A incluir</v>
          </cell>
        </row>
        <row r="1012">
          <cell r="A1012">
            <v>42768</v>
          </cell>
          <cell r="B1012" t="str">
            <v>Corpo BSTC (greide) diâmetro 1,00 m CA-1 MF inclusive escavação, reaterro e transporte do
tubo em Vias Urbanas</v>
          </cell>
          <cell r="C1012" t="str">
            <v>M</v>
          </cell>
          <cell r="D1012">
            <v>1290.76</v>
          </cell>
          <cell r="E1012" t="str">
            <v>A incluir</v>
          </cell>
        </row>
        <row r="1013">
          <cell r="A1013">
            <v>42769</v>
          </cell>
          <cell r="B1013" t="str">
            <v>Corpo BSTC (greide) diâmetro 1,00 m CA-1 PB inclusive escavação, reaterro e transporte do
tubo em Vias Urbanas</v>
          </cell>
          <cell r="C1013" t="str">
            <v>M</v>
          </cell>
          <cell r="D1013">
            <v>1290.76</v>
          </cell>
          <cell r="E1013" t="str">
            <v>A incluir</v>
          </cell>
        </row>
        <row r="1014">
          <cell r="A1014">
            <v>42770</v>
          </cell>
          <cell r="B1014" t="str">
            <v>Corpo BSTC (greide) diâmetro 1,00 m CA-2 MF inclusive escavação, reaterro e transporte do
tubo em Vias Urbanas</v>
          </cell>
          <cell r="C1014" t="str">
            <v>M</v>
          </cell>
          <cell r="D1014">
            <v>1338.62</v>
          </cell>
          <cell r="E1014" t="str">
            <v>A incluir</v>
          </cell>
        </row>
        <row r="1015">
          <cell r="A1015">
            <v>42771</v>
          </cell>
          <cell r="B1015" t="str">
            <v>Corpo BSTC (greide) diâmetro 1,00 m CA-2 PB inclusive escavação, reaterro e transporte do
tubo em Vias Urbanas</v>
          </cell>
          <cell r="C1015" t="str">
            <v>M</v>
          </cell>
          <cell r="D1015">
            <v>1338.62</v>
          </cell>
          <cell r="E1015" t="str">
            <v>A incluir</v>
          </cell>
        </row>
        <row r="1016">
          <cell r="A1016">
            <v>42772</v>
          </cell>
          <cell r="B1016" t="str">
            <v>Corpo BSTC (greide) diâmetro 1,20 m CA-1 MF inclusive escavação, reaterro e transporte do
tubo em Vias Urbanas</v>
          </cell>
          <cell r="C1016" t="str">
            <v>M</v>
          </cell>
          <cell r="D1016">
            <v>1750.66</v>
          </cell>
          <cell r="E1016" t="str">
            <v>A incluir</v>
          </cell>
        </row>
        <row r="1017">
          <cell r="A1017">
            <v>42773</v>
          </cell>
          <cell r="B1017" t="str">
            <v>Corpo BSTC (greide) diâmetro 1,20 m CA-1 PB inclusive escavação, reaterro e transporte do
tubo em Vias Urbanas</v>
          </cell>
          <cell r="C1017" t="str">
            <v>M</v>
          </cell>
          <cell r="D1017">
            <v>1750.66</v>
          </cell>
          <cell r="E1017" t="str">
            <v>A incluir</v>
          </cell>
        </row>
        <row r="1018">
          <cell r="A1018">
            <v>42774</v>
          </cell>
          <cell r="B1018" t="str">
            <v>Corpo BSTC (greide) diâmetro 1,20 m CA-2 MF inclusive escavação, reaterro e transporte do
tubo, em Vias Urbanas</v>
          </cell>
          <cell r="C1018" t="str">
            <v>M</v>
          </cell>
          <cell r="D1018">
            <v>1807.88</v>
          </cell>
          <cell r="E1018" t="str">
            <v>A incluir</v>
          </cell>
        </row>
        <row r="1019">
          <cell r="A1019">
            <v>42775</v>
          </cell>
          <cell r="B1019" t="str">
            <v>Corpo BSTC (greide) diâmetro 1,20 m CA-2 PB inclusive escavação, reaterro e transporte do
tubo em Vias Urbanas</v>
          </cell>
          <cell r="C1019" t="str">
            <v>M</v>
          </cell>
          <cell r="D1019">
            <v>1807.88</v>
          </cell>
          <cell r="E1019" t="str">
            <v>A incluir</v>
          </cell>
        </row>
        <row r="1020">
          <cell r="A1020">
            <v>42776</v>
          </cell>
          <cell r="B1020" t="str">
            <v>Corpo BSTC (grota) diâmetro 0,60 m CA-1 MF exclusive escavação e reaterro, inclusive
transporte do tubo em Vias Urbanas</v>
          </cell>
          <cell r="C1020" t="str">
            <v>M</v>
          </cell>
          <cell r="D1020">
            <v>364.71</v>
          </cell>
          <cell r="E1020" t="str">
            <v>A incluir</v>
          </cell>
        </row>
        <row r="1021">
          <cell r="A1021">
            <v>42777</v>
          </cell>
          <cell r="B1021" t="str">
            <v>Corpo BSTC (grota) diâmetro 0,60 m CA-1 PB exclusive escavação e reaterro, inclusive
transporte do tubo em Vias Urbanas</v>
          </cell>
          <cell r="C1021" t="str">
            <v>M</v>
          </cell>
          <cell r="D1021">
            <v>364.71</v>
          </cell>
          <cell r="E1021" t="str">
            <v>A incluir</v>
          </cell>
        </row>
        <row r="1022">
          <cell r="A1022">
            <v>42778</v>
          </cell>
          <cell r="B1022" t="str">
            <v>Corpo BSTC (grota) diâmetro 0,60 m CA-2 MF exclusive escavação e reaterro, inclusive
transporte do tubo em Vias Urbanas</v>
          </cell>
          <cell r="C1022" t="str">
            <v>M</v>
          </cell>
          <cell r="D1022">
            <v>331.94</v>
          </cell>
          <cell r="E1022" t="str">
            <v>A incluir</v>
          </cell>
        </row>
        <row r="1023">
          <cell r="A1023">
            <v>42779</v>
          </cell>
          <cell r="B1023">
            <v>7</v>
          </cell>
          <cell r="C1023" t="str">
            <v>M</v>
          </cell>
          <cell r="D1023">
            <v>331.94</v>
          </cell>
          <cell r="E1023" t="str">
            <v>A incluir</v>
          </cell>
        </row>
        <row r="1024">
          <cell r="A1024">
            <v>42780</v>
          </cell>
          <cell r="B1024" t="str">
            <v>Corpo BSTC (grota) diâmetro 0,80 m CA-1 MF exclusive escavação e reaterro, inclusive
transporte do tubo em Vias Urbanas</v>
          </cell>
          <cell r="C1024" t="str">
            <v>M</v>
          </cell>
          <cell r="D1024">
            <v>799.49</v>
          </cell>
          <cell r="E1024" t="str">
            <v>A incluir</v>
          </cell>
        </row>
        <row r="1025">
          <cell r="A1025">
            <v>42781</v>
          </cell>
          <cell r="B1025" t="str">
            <v>Corpo BSTC (grota) diâmetro 0,80 m CA-1 PB exclusive escavação e reaterro, inclusive
transporte do tubo em Vias Urbanas</v>
          </cell>
          <cell r="C1025" t="str">
            <v>M</v>
          </cell>
          <cell r="D1025">
            <v>799.49</v>
          </cell>
          <cell r="E1025" t="str">
            <v>A incluir</v>
          </cell>
        </row>
        <row r="1026">
          <cell r="A1026">
            <v>42782</v>
          </cell>
          <cell r="B1026" t="str">
            <v>Corpo BSTC (grota) diâmetro 0,80 m CA-2 MF exclusive escavação e reaterro, inclusive
transporte do tubo em Vias Urbanas</v>
          </cell>
          <cell r="C1026" t="str">
            <v>M</v>
          </cell>
          <cell r="D1026">
            <v>800.22</v>
          </cell>
          <cell r="E1026" t="str">
            <v>A incluir</v>
          </cell>
        </row>
        <row r="1027">
          <cell r="A1027">
            <v>42783</v>
          </cell>
          <cell r="B1027" t="str">
            <v>Corpo BSTC (grota) diâmetro 0,80 m CA-2 PB exclusive escavação e reaterro, inclusive
transporte do tubo em Vias Urbanas</v>
          </cell>
          <cell r="C1027" t="str">
            <v>M</v>
          </cell>
          <cell r="D1027">
            <v>800.22</v>
          </cell>
          <cell r="E1027" t="str">
            <v>A incluir</v>
          </cell>
        </row>
        <row r="1028">
          <cell r="A1028">
            <v>42784</v>
          </cell>
          <cell r="B1028" t="str">
            <v>Corpo BSTC (grota) diâmetro 1,00 m CA-1 MF exclusive escavação e reaterro, inclusive
transporte do tubo em Vias Urbanas</v>
          </cell>
          <cell r="C1028" t="str">
            <v>M</v>
          </cell>
          <cell r="D1028">
            <v>919.16</v>
          </cell>
          <cell r="E1028" t="str">
            <v>A incluir</v>
          </cell>
        </row>
        <row r="1029">
          <cell r="A1029">
            <v>42785</v>
          </cell>
          <cell r="B1029" t="str">
            <v>Corpo BSTC (grota) diâmetro 1,00 m CA-1 PB exclusive escavação e reaterro, inclusive
transporte do tubo em Vias Urbanas</v>
          </cell>
          <cell r="C1029" t="str">
            <v>M</v>
          </cell>
          <cell r="D1029">
            <v>919.16</v>
          </cell>
          <cell r="E1029" t="str">
            <v>A incluir</v>
          </cell>
        </row>
        <row r="1030">
          <cell r="A1030">
            <v>42786</v>
          </cell>
          <cell r="B1030" t="str">
            <v>Corpo BSTC (grota) diâmetro 1,00 m CA-2 MF exclusive escavação e reaterro, inclusive
transporte do tubo em Vias Urbanas</v>
          </cell>
          <cell r="C1030" t="str">
            <v>M</v>
          </cell>
          <cell r="D1030">
            <v>967.02</v>
          </cell>
          <cell r="E1030" t="str">
            <v>A incluir</v>
          </cell>
        </row>
        <row r="1031">
          <cell r="A1031">
            <v>42787</v>
          </cell>
          <cell r="B1031" t="str">
            <v>Corpo BSTC (grota) diâmetro 1,00 m CA-2 PB exclusive escavação e reaterro, inclusive
transporte do tubo em Vias Urbanas</v>
          </cell>
          <cell r="C1031" t="str">
            <v>M</v>
          </cell>
          <cell r="D1031">
            <v>967.02</v>
          </cell>
          <cell r="E1031" t="str">
            <v>A incluir</v>
          </cell>
        </row>
        <row r="1032">
          <cell r="A1032">
            <v>42788</v>
          </cell>
          <cell r="B1032" t="str">
            <v>Corpo BSTC (grota) diâmetro 1,00 m CA-3 MF exclusive escavação e reaterro, inclusive
transporte do tubo em Vias Urbanas</v>
          </cell>
          <cell r="C1032" t="str">
            <v>M</v>
          </cell>
          <cell r="D1032">
            <v>1112.67</v>
          </cell>
          <cell r="E1032" t="str">
            <v>A incluir</v>
          </cell>
        </row>
        <row r="1033">
          <cell r="A1033">
            <v>42789</v>
          </cell>
          <cell r="B1033" t="str">
            <v>Corpo BSTC (grota) diâmetro 1,20 m CA-1 MF exclusive escavação e reaterro, inclusive
transporte do tubo em Vias Urbanas</v>
          </cell>
          <cell r="C1033" t="str">
            <v>M</v>
          </cell>
          <cell r="D1033">
            <v>1247.24</v>
          </cell>
          <cell r="E1033" t="str">
            <v>A incluir</v>
          </cell>
        </row>
        <row r="1034">
          <cell r="A1034">
            <v>42790</v>
          </cell>
          <cell r="B1034" t="str">
            <v>Corpo BSTC (grota) diâmetro 1,20 m CA-1 PB exclusive escavação e reaterro, inclusive
transporte do tubo em Vias Urbanas</v>
          </cell>
          <cell r="C1034" t="str">
            <v>M</v>
          </cell>
          <cell r="D1034">
            <v>1247.24</v>
          </cell>
          <cell r="E1034" t="str">
            <v>A incluir</v>
          </cell>
        </row>
        <row r="1035">
          <cell r="A1035">
            <v>42791</v>
          </cell>
          <cell r="B1035" t="str">
            <v>Corpo BSTC (grota) diâmetro 1,20 m CA-2 MF exclusive escavação e reaterro, inclusive
transporte do tubo em Vias Urbanas</v>
          </cell>
          <cell r="C1035" t="str">
            <v>M</v>
          </cell>
          <cell r="D1035">
            <v>1304.46</v>
          </cell>
          <cell r="E1035" t="str">
            <v>A incluir</v>
          </cell>
        </row>
        <row r="1036">
          <cell r="A1036">
            <v>42792</v>
          </cell>
          <cell r="B1036" t="str">
            <v>Corpo BSTC (grota) diâmetro 1,20 m CA-2 PB exclusive escavação e reaterro, inclusive
transporte do tubo em Vias Urbanas</v>
          </cell>
          <cell r="C1036" t="str">
            <v>M</v>
          </cell>
          <cell r="D1036">
            <v>1304.46</v>
          </cell>
          <cell r="E1036" t="str">
            <v>A incluir</v>
          </cell>
        </row>
        <row r="1037">
          <cell r="A1037">
            <v>42793</v>
          </cell>
          <cell r="B1037" t="str">
            <v>Corpo BSTC (grota) diâmetro 1,20 m CA-3 MF exclusive escavação e reaterro, inclusive
transporte do tubo em Vias Urbanas</v>
          </cell>
          <cell r="C1037" t="str">
            <v>M</v>
          </cell>
          <cell r="D1037">
            <v>1567.96</v>
          </cell>
          <cell r="E1037" t="str">
            <v>A incluir</v>
          </cell>
        </row>
        <row r="1038">
          <cell r="A1038">
            <v>42794</v>
          </cell>
          <cell r="B1038" t="str">
            <v>Corpo BSTC (grota) diâmetro 1,50 m CA-1 MF exclusive escavação e reaterro, inclusive
transporte do tubo em Vias Urbanas</v>
          </cell>
          <cell r="C1038" t="str">
            <v>M</v>
          </cell>
          <cell r="D1038">
            <v>1667.76</v>
          </cell>
          <cell r="E1038" t="str">
            <v>A incluir</v>
          </cell>
        </row>
        <row r="1039">
          <cell r="A1039">
            <v>42758</v>
          </cell>
          <cell r="B1039" t="str">
            <v>Corpo BSTC (grota) diâmetro 1,50 m CA-1 PB exclusive escavação e reaterro, inclusive
transporte do tubo em Vias Urbanas</v>
          </cell>
          <cell r="C1039" t="str">
            <v>M</v>
          </cell>
          <cell r="D1039">
            <v>1667.76</v>
          </cell>
          <cell r="E1039" t="str">
            <v>A incluir</v>
          </cell>
        </row>
        <row r="1040">
          <cell r="A1040">
            <v>42795</v>
          </cell>
          <cell r="B1040" t="str">
            <v>Corpo BSTC (grota) diâmetro 1,50 m CA-2 MF exclusive escavação e reaterro, inclusive
transporte do tubo em Vias Urbanas</v>
          </cell>
          <cell r="C1040" t="str">
            <v>M</v>
          </cell>
          <cell r="D1040">
            <v>1740.58</v>
          </cell>
          <cell r="E1040" t="str">
            <v>A incluir</v>
          </cell>
        </row>
        <row r="1041">
          <cell r="A1041">
            <v>42796</v>
          </cell>
          <cell r="B1041" t="str">
            <v>Corpo BSTC (grota) diâmetro 1,50 m CA-2 PB exclusive escavação e reaterro, inclusive
transporte do tubo em Vias Urbanas</v>
          </cell>
          <cell r="C1041" t="str">
            <v>M</v>
          </cell>
          <cell r="D1041">
            <v>1740.58</v>
          </cell>
          <cell r="E1041" t="str">
            <v>A incluir</v>
          </cell>
        </row>
        <row r="1042">
          <cell r="A1042">
            <v>42797</v>
          </cell>
          <cell r="B1042" t="str">
            <v>Corpo BSTC (grota) diâmetro 1,50 m CA-3 MF exclusive escavação e reaterro, inclusive
transporte do tubo em Vias Urbanas</v>
          </cell>
          <cell r="C1042" t="str">
            <v>M</v>
          </cell>
          <cell r="D1042">
            <v>2256.62</v>
          </cell>
          <cell r="E1042" t="str">
            <v>A incluir</v>
          </cell>
        </row>
        <row r="1043">
          <cell r="A1043">
            <v>42798</v>
          </cell>
          <cell r="B1043" t="str">
            <v>Corpo BTTC (grota) diâmetro 0,60 m CA-1 MF exclusive escavação e reaterro, inclusive
transporte do tubo em Vias Urbanas</v>
          </cell>
          <cell r="C1043" t="str">
            <v>M</v>
          </cell>
          <cell r="D1043">
            <v>1088.4000000000001</v>
          </cell>
          <cell r="E1043" t="str">
            <v>A incluir</v>
          </cell>
        </row>
        <row r="1044">
          <cell r="A1044">
            <v>42799</v>
          </cell>
          <cell r="B1044" t="str">
            <v>Corpo BTTC (grota) diâmetro 0,60 m CA-1 PB exclusive escavação e reaterro, inclusive
transporte do tubo em Vias Urbanas</v>
          </cell>
          <cell r="C1044" t="str">
            <v>M</v>
          </cell>
          <cell r="D1044">
            <v>1088.4000000000001</v>
          </cell>
          <cell r="E1044" t="str">
            <v>A incluir</v>
          </cell>
        </row>
        <row r="1045">
          <cell r="A1045">
            <v>42800</v>
          </cell>
          <cell r="B1045" t="str">
            <v>Corpo BTTC (grota) diâmetro 0,60 m CA-2 MF exclusive escavação e reaterro, inclusive
transporte do tubo em Vias Urbanas</v>
          </cell>
          <cell r="C1045" t="str">
            <v>M</v>
          </cell>
          <cell r="D1045">
            <v>990.07</v>
          </cell>
          <cell r="E1045" t="str">
            <v>A incluir</v>
          </cell>
        </row>
        <row r="1046">
          <cell r="A1046">
            <v>42801</v>
          </cell>
          <cell r="B1046" t="str">
            <v>Corpo BTTC (grota) diâmetro 0,60 m CA-2 PB exclusive escavação e reaterro, inclusive
transporte do tubo em Vias Urbanas</v>
          </cell>
          <cell r="C1046" t="str">
            <v>M</v>
          </cell>
          <cell r="D1046">
            <v>990.07</v>
          </cell>
          <cell r="E1046" t="str">
            <v>A incluir</v>
          </cell>
        </row>
        <row r="1047">
          <cell r="A1047">
            <v>42802</v>
          </cell>
          <cell r="B1047" t="str">
            <v>Corpo BTTC (grota) diâmetro 0,80 m CA-1 MF exclusive escavação e reaterro, inclusive
transporte do tubo em Vias Urbanas</v>
          </cell>
          <cell r="C1047" t="str">
            <v>M</v>
          </cell>
          <cell r="D1047">
            <v>2030.79</v>
          </cell>
          <cell r="E1047" t="str">
            <v>A incluir</v>
          </cell>
        </row>
        <row r="1048">
          <cell r="A1048">
            <v>42803</v>
          </cell>
          <cell r="B1048" t="str">
            <v>Corpo BTTC (grota) diâmetro 0,80 m CA-1 PB exclusive escavação e reaterro, inclusive
transporte do tubo em Vias Urbanas</v>
          </cell>
          <cell r="C1048" t="str">
            <v>M</v>
          </cell>
          <cell r="D1048">
            <v>2030.79</v>
          </cell>
          <cell r="E1048" t="str">
            <v>A incluir</v>
          </cell>
        </row>
        <row r="1049">
          <cell r="A1049">
            <v>42804</v>
          </cell>
          <cell r="B1049" t="str">
            <v>Corpo BTTC (grota) diâmetro 0,80 m CA-2 MF exclusive escavação e reaterro, inclusive
transporte do tubo em Vias Urbanas</v>
          </cell>
          <cell r="C1049" t="str">
            <v>M</v>
          </cell>
          <cell r="D1049">
            <v>2032.97</v>
          </cell>
          <cell r="E1049" t="str">
            <v>A incluir</v>
          </cell>
        </row>
        <row r="1050">
          <cell r="A1050">
            <v>42805</v>
          </cell>
          <cell r="B1050" t="str">
            <v>Corpo BTTC (grota) diâmetro 0,80 m CA-2 PB exclusive escavação e reaterro, inclusive
transporte do tubo em Vias Urbanas</v>
          </cell>
          <cell r="C1050" t="str">
            <v>M</v>
          </cell>
          <cell r="D1050">
            <v>2032.97</v>
          </cell>
          <cell r="E1050" t="str">
            <v>A incluir</v>
          </cell>
        </row>
        <row r="1051">
          <cell r="A1051">
            <v>42806</v>
          </cell>
          <cell r="B1051" t="str">
            <v>Corpo BTTC (grota) diâmetro 1,00 m CA-1 MF exclusive escavação e reaterro, inclusive
transporte do tubo em Vias Urbanas</v>
          </cell>
          <cell r="C1051" t="str">
            <v>M</v>
          </cell>
          <cell r="D1051">
            <v>2389.7800000000002</v>
          </cell>
          <cell r="E1051" t="str">
            <v>A incluir</v>
          </cell>
        </row>
        <row r="1052">
          <cell r="A1052">
            <v>42807</v>
          </cell>
          <cell r="B1052" t="str">
            <v>Corpo BTTC (grota) diâmetro 1,00 m CA-1 PB exclusive escavação e reaterro, inclusive
transporte do tubo em Vias Urbanas</v>
          </cell>
          <cell r="C1052" t="str">
            <v>M</v>
          </cell>
          <cell r="D1052">
            <v>2389.7800000000002</v>
          </cell>
          <cell r="E1052" t="str">
            <v>A incluir</v>
          </cell>
        </row>
        <row r="1053">
          <cell r="A1053">
            <v>42808</v>
          </cell>
          <cell r="B1053" t="str">
            <v>Corpo BTTC (grota) diâmetro 1,00 m CA-2 MF exclusive escavação e reaterro, inclusive
transporte do tubo em Vias Urbanas</v>
          </cell>
          <cell r="C1053" t="str">
            <v>M</v>
          </cell>
          <cell r="D1053">
            <v>2533.36</v>
          </cell>
          <cell r="E1053" t="str">
            <v>A incluir</v>
          </cell>
        </row>
        <row r="1054">
          <cell r="A1054">
            <v>42809</v>
          </cell>
          <cell r="B1054" t="str">
            <v>Corpo BTTC (grota) diâmetro 1,00 m CA-2 PB exclusive escavação e reaterro, inclusive
transporte do tubo em Vias Urbanas</v>
          </cell>
          <cell r="C1054" t="str">
            <v>M</v>
          </cell>
          <cell r="D1054">
            <v>2533.36</v>
          </cell>
          <cell r="E1054" t="str">
            <v>A incluir</v>
          </cell>
        </row>
        <row r="1055">
          <cell r="A1055">
            <v>42810</v>
          </cell>
          <cell r="B1055" t="str">
            <v>Corpo BTTC (grota) diâmetro 1,00 m CA-3 MF exclusive escavação e reaterro, inclusive
transporte do tubo em Vias Urbanas</v>
          </cell>
          <cell r="C1055" t="str">
            <v>M</v>
          </cell>
          <cell r="D1055">
            <v>2970.32</v>
          </cell>
          <cell r="E1055" t="str">
            <v>A incluir</v>
          </cell>
        </row>
        <row r="1056">
          <cell r="A1056">
            <v>42811</v>
          </cell>
          <cell r="B1056" t="str">
            <v>Corpo BTTC (grota) diâmetro 1,20 m CA-1 MF exclusive escavação e reaterro, inclusive
transporte do tubo em Vias Urbanas</v>
          </cell>
          <cell r="C1056" t="str">
            <v>M</v>
          </cell>
          <cell r="D1056">
            <v>3374.04</v>
          </cell>
          <cell r="E1056" t="str">
            <v>A incluir</v>
          </cell>
        </row>
        <row r="1057">
          <cell r="A1057">
            <v>42812</v>
          </cell>
          <cell r="B1057" t="str">
            <v>Corpo BTTC (grota) diâmetro 1,20 m CA-1 PB exclusive escavação e reaterro, inclusive
transporte do tubo em Vias Urbanas</v>
          </cell>
          <cell r="C1057" t="str">
            <v>M</v>
          </cell>
          <cell r="D1057">
            <v>3374.04</v>
          </cell>
          <cell r="E1057" t="str">
            <v>A incluir</v>
          </cell>
        </row>
        <row r="1058">
          <cell r="A1058">
            <v>42813</v>
          </cell>
          <cell r="B1058">
            <v>7</v>
          </cell>
          <cell r="C1058" t="str">
            <v>M</v>
          </cell>
          <cell r="D1058">
            <v>3545.7</v>
          </cell>
          <cell r="E1058" t="str">
            <v>A incluir</v>
          </cell>
        </row>
        <row r="1059">
          <cell r="A1059">
            <v>42814</v>
          </cell>
          <cell r="B1059" t="str">
            <v>Corpo BTTC (grota) diâmetro 1,20 m CA-2 PB exclusive escavação e reaterro, inclusive
transporte do tubo em Vias Urbanas</v>
          </cell>
          <cell r="C1059" t="str">
            <v>M</v>
          </cell>
          <cell r="D1059">
            <v>3545.7</v>
          </cell>
          <cell r="E1059" t="str">
            <v>A incluir</v>
          </cell>
        </row>
        <row r="1060">
          <cell r="A1060">
            <v>42815</v>
          </cell>
          <cell r="B1060" t="str">
            <v>Corpo BTTC (grota) diâmetro 1,20 m CA-3 MF exclusive escavação e reaterro, inclusive
transporte do tubo em Vias Urbanas</v>
          </cell>
          <cell r="C1060" t="str">
            <v>M</v>
          </cell>
          <cell r="D1060">
            <v>4336.2</v>
          </cell>
          <cell r="E1060" t="str">
            <v>A incluir</v>
          </cell>
        </row>
        <row r="1061">
          <cell r="A1061">
            <v>42816</v>
          </cell>
          <cell r="B1061" t="str">
            <v>Corpo BTTC (grota) diâmetro 1,50 m CA-1 MF exclusive escavação e reaterro, inclusive
transporte do tubo em Vias Urbanas</v>
          </cell>
          <cell r="C1061" t="str">
            <v>M</v>
          </cell>
          <cell r="D1061">
            <v>4635.63</v>
          </cell>
          <cell r="E1061" t="str">
            <v>A incluir</v>
          </cell>
        </row>
        <row r="1062">
          <cell r="A1062">
            <v>42817</v>
          </cell>
          <cell r="B1062" t="str">
            <v>Corpo BTTC (grota) diâmetro 1,50 m CA-1 PB exclusive escavação e reaterro, inclusive
transporte do tubo em Vias Urbanas</v>
          </cell>
          <cell r="C1062" t="str">
            <v>M</v>
          </cell>
          <cell r="D1062">
            <v>4635.63</v>
          </cell>
          <cell r="E1062" t="str">
            <v>A incluir</v>
          </cell>
        </row>
        <row r="1063">
          <cell r="A1063">
            <v>42818</v>
          </cell>
          <cell r="B1063" t="str">
            <v>Corpo BTTC (grota) diâmetro 1,50 m CA-2 MF exclusive escavação e reaterro, inclusive
transporte do tubo em Vias Urbanas</v>
          </cell>
          <cell r="C1063" t="str">
            <v>M</v>
          </cell>
          <cell r="D1063">
            <v>4854.09</v>
          </cell>
          <cell r="E1063" t="str">
            <v>A incluir</v>
          </cell>
        </row>
        <row r="1064">
          <cell r="A1064">
            <v>42819</v>
          </cell>
          <cell r="B1064" t="str">
            <v>Corpo BTTC (grota) diâmetro 1,50 m CA-2 PB exclusive escavação e reaterro, inclusive
transporte do tubo em Vias Urbanas</v>
          </cell>
          <cell r="C1064" t="str">
            <v>M</v>
          </cell>
          <cell r="D1064">
            <v>4854.09</v>
          </cell>
          <cell r="E1064" t="str">
            <v>A incluir</v>
          </cell>
        </row>
        <row r="1065">
          <cell r="A1065">
            <v>42820</v>
          </cell>
          <cell r="B1065" t="str">
            <v>Corpo BTTC (grota) diâmetro 1,50 m CA-3 MF exclusive escavação e reaterro, inclusive
transporte do tubo em Vias Urbanas</v>
          </cell>
          <cell r="C1065" t="str">
            <v>M</v>
          </cell>
          <cell r="D1065">
            <v>6402.19</v>
          </cell>
          <cell r="E1065" t="str">
            <v>A incluir</v>
          </cell>
        </row>
        <row r="1066">
          <cell r="A1066">
            <v>41321</v>
          </cell>
          <cell r="B1066" t="str">
            <v>Corpo de BDCC 1,00 x 1,00 m em Vias Urbanas</v>
          </cell>
          <cell r="C1066" t="str">
            <v>M</v>
          </cell>
          <cell r="D1066">
            <v>8166.2</v>
          </cell>
        </row>
        <row r="1067">
          <cell r="A1067">
            <v>42821</v>
          </cell>
          <cell r="B1067" t="str">
            <v>Corpo de BDCC 1,50 x 1,50 m projeto DNIT para H &lt; = 2,50 m em Vias Urbanas</v>
          </cell>
          <cell r="C1067" t="str">
            <v>M</v>
          </cell>
          <cell r="D1067">
            <v>5881.85</v>
          </cell>
        </row>
        <row r="1068">
          <cell r="A1068">
            <v>42822</v>
          </cell>
          <cell r="B1068" t="str">
            <v>Corpo de BDCC 1,50 x 1,50 m projeto DNIT para 2,50 &lt; H &lt; 5,00 m em Vias Urbanas</v>
          </cell>
          <cell r="C1068" t="str">
            <v>M</v>
          </cell>
          <cell r="D1068">
            <v>6149.21</v>
          </cell>
        </row>
        <row r="1069">
          <cell r="A1069">
            <v>42823</v>
          </cell>
          <cell r="B1069" t="str">
            <v>Corpo de BDCC 2,00 x 1,20 m -  tudo incluido conforme projeto em Vias Urbanas</v>
          </cell>
          <cell r="C1069" t="str">
            <v>M</v>
          </cell>
          <cell r="D1069">
            <v>8641.6299999999992</v>
          </cell>
        </row>
        <row r="1070">
          <cell r="A1070">
            <v>42824</v>
          </cell>
          <cell r="B1070" t="str">
            <v>Corpo de BDCC 2,00 x 2,00 m projeto DNIT para H &lt; = 2,50 m em Vias Urbanas</v>
          </cell>
          <cell r="C1070" t="str">
            <v>M</v>
          </cell>
          <cell r="D1070">
            <v>8423.11</v>
          </cell>
        </row>
        <row r="1071">
          <cell r="A1071">
            <v>42825</v>
          </cell>
          <cell r="B1071" t="str">
            <v>Corpo de BDCC 2,00 x 2,00 m projeto DNIT para 2,50 &lt; H &lt; 5,00 m em Vias Urbanas</v>
          </cell>
          <cell r="C1071" t="str">
            <v>M</v>
          </cell>
          <cell r="D1071">
            <v>9505.81</v>
          </cell>
        </row>
        <row r="1072">
          <cell r="A1072">
            <v>40600</v>
          </cell>
          <cell r="B1072" t="str">
            <v>Corpo de BDCC 2,00 x 2,50 m em Vias Urbanas</v>
          </cell>
          <cell r="C1072" t="str">
            <v>M</v>
          </cell>
          <cell r="D1072">
            <v>12641.15</v>
          </cell>
        </row>
        <row r="1073">
          <cell r="A1073">
            <v>42827</v>
          </cell>
          <cell r="B1073" t="str">
            <v>Corpo de BDCC 2,00 x 3,00 m projeto DNIT p/ 2,50 &lt; H &lt; 5,00 m em Vias Urbanas</v>
          </cell>
          <cell r="C1073" t="str">
            <v>M</v>
          </cell>
          <cell r="D1073">
            <v>14107.52</v>
          </cell>
        </row>
        <row r="1074">
          <cell r="A1074">
            <v>42826</v>
          </cell>
          <cell r="B1074" t="str">
            <v>Corpo de BDCC 2,00 x 3,00 m projeto DNIT para H &lt; = 2,50 m em Vias Urbanas</v>
          </cell>
          <cell r="C1074" t="str">
            <v>M</v>
          </cell>
          <cell r="D1074">
            <v>12088.91</v>
          </cell>
        </row>
        <row r="1075">
          <cell r="A1075">
            <v>42828</v>
          </cell>
          <cell r="B1075" t="str">
            <v>Corpo de BDCC 2,50 x 2,00m - tudo incluído conforme projeto em Vias Urbanas</v>
          </cell>
          <cell r="C1075" t="str">
            <v>M</v>
          </cell>
          <cell r="D1075">
            <v>12420.58</v>
          </cell>
        </row>
        <row r="1076">
          <cell r="A1076">
            <v>42830</v>
          </cell>
          <cell r="B1076" t="str">
            <v>Corpo de BDCC 2,50 x 2,50 m projeto DNIT p/ 2,50&lt; H &lt;5,00 m em Vias Urbanas</v>
          </cell>
          <cell r="C1076" t="str">
            <v>M</v>
          </cell>
          <cell r="D1076">
            <v>12815.46</v>
          </cell>
        </row>
        <row r="1077">
          <cell r="A1077">
            <v>42829</v>
          </cell>
          <cell r="B1077" t="str">
            <v>Corpo de BDCC 2,50 x 2,50 m projeto DNIT para H&lt;=2,50m em Vias Urbanas</v>
          </cell>
          <cell r="C1077" t="str">
            <v>M</v>
          </cell>
          <cell r="D1077">
            <v>11485.37</v>
          </cell>
        </row>
        <row r="1078">
          <cell r="A1078">
            <v>42831</v>
          </cell>
          <cell r="B1078" t="str">
            <v>Corpo de BDCC 2,50 x 3,00 m projeto DNIT p/ H &lt;= 2,50 m em Vias Urbanas</v>
          </cell>
          <cell r="C1078" t="str">
            <v>M</v>
          </cell>
          <cell r="D1078">
            <v>13835.7</v>
          </cell>
        </row>
        <row r="1079">
          <cell r="A1079">
            <v>42832</v>
          </cell>
          <cell r="B1079" t="str">
            <v>Corpo de BDCC 2,50 x 3,00 m projeto DNIT p/ 2,50 &lt; H &lt; 5,00 m em Vias Urbanas</v>
          </cell>
          <cell r="C1079" t="str">
            <v>M</v>
          </cell>
          <cell r="D1079">
            <v>15308.1</v>
          </cell>
        </row>
        <row r="1080">
          <cell r="A1080">
            <v>42834</v>
          </cell>
          <cell r="B1080" t="str">
            <v>Corpo de BDCC 3,00 x 3,00 m projeto DNIT p/ 2,50 &lt; H &lt; 5,00 m em Vias Urbanas</v>
          </cell>
          <cell r="C1080" t="str">
            <v>M</v>
          </cell>
          <cell r="D1080">
            <v>16378.48</v>
          </cell>
        </row>
        <row r="1081">
          <cell r="A1081">
            <v>42833</v>
          </cell>
          <cell r="B1081" t="str">
            <v>Corpo de BDCC 3,00 x 3,00 m projeto DNIT para  H &lt;= 2,50 m em Vias Urbanas</v>
          </cell>
          <cell r="C1081" t="str">
            <v>M</v>
          </cell>
          <cell r="D1081">
            <v>15198.27</v>
          </cell>
        </row>
        <row r="1082">
          <cell r="A1082">
            <v>42835</v>
          </cell>
          <cell r="B1082" t="str">
            <v>Corpo de BSCC 1,50 x 1,50 m projeto DNIT p/ H &lt;= 2,50 m em Vias Urbanas</v>
          </cell>
          <cell r="C1082" t="str">
            <v>M</v>
          </cell>
          <cell r="D1082">
            <v>3566.03</v>
          </cell>
        </row>
        <row r="1083">
          <cell r="A1083">
            <v>42836</v>
          </cell>
          <cell r="B1083" t="str">
            <v>Corpo de BSCC 1,50x1,50m projeto DNIT p/ 2,50&lt; H &lt;5,00m em Vias Urbanas</v>
          </cell>
          <cell r="C1083" t="str">
            <v>M</v>
          </cell>
          <cell r="D1083">
            <v>3766.55</v>
          </cell>
        </row>
        <row r="1084">
          <cell r="A1084">
            <v>42837</v>
          </cell>
          <cell r="B1084" t="str">
            <v>Corpo de BSCC 2,00 x 2,00m projeto DNIT para  5,00 &lt; H &lt; 7,50 m em Vias Urbanas</v>
          </cell>
          <cell r="C1084" t="str">
            <v>M</v>
          </cell>
          <cell r="D1084">
            <v>6181.18</v>
          </cell>
        </row>
        <row r="1085">
          <cell r="A1085">
            <v>42838</v>
          </cell>
          <cell r="B1085" t="str">
            <v>Corpo de BSCC 2,00x2,00m projeto DNIT p/ H&lt;=2,50m em Vias Urbanas</v>
          </cell>
          <cell r="C1085" t="str">
            <v>M</v>
          </cell>
          <cell r="D1085">
            <v>5083.41</v>
          </cell>
        </row>
        <row r="1086">
          <cell r="A1086">
            <v>42839</v>
          </cell>
          <cell r="B1086" t="str">
            <v>Corpo de BSCC 2,00x2,00m projeto DNIT p/ 2,50&lt; H &lt;5,00m em Vias Urbanas</v>
          </cell>
          <cell r="C1086" t="str">
            <v>M</v>
          </cell>
          <cell r="D1086">
            <v>5713.3</v>
          </cell>
        </row>
        <row r="1087">
          <cell r="A1087">
            <v>42840</v>
          </cell>
          <cell r="B1087" t="str">
            <v>Corpo de BSCC 2,00x3,00m projeto DNIT p/ H&lt;=2,50m em Vias Urbanas</v>
          </cell>
          <cell r="C1087" t="str">
            <v>M</v>
          </cell>
          <cell r="D1087">
            <v>7312.55</v>
          </cell>
        </row>
        <row r="1088">
          <cell r="A1088">
            <v>42841</v>
          </cell>
          <cell r="B1088" t="str">
            <v>Corpo de BSCC 2,00x3,00m projeto DNIT p/ 2,50&lt; H &lt;5,00m em Vias Urbanas</v>
          </cell>
          <cell r="C1088" t="str">
            <v>M</v>
          </cell>
          <cell r="D1088">
            <v>9219.58</v>
          </cell>
        </row>
        <row r="1089">
          <cell r="A1089">
            <v>40585</v>
          </cell>
          <cell r="B1089" t="str">
            <v>Corpo de BSCC 2,50 x 2,50 m, para H &lt; = 2,50 m em Vias Urbanas</v>
          </cell>
          <cell r="C1089" t="str">
            <v>M</v>
          </cell>
          <cell r="D1089">
            <v>7935.29</v>
          </cell>
        </row>
        <row r="1090">
          <cell r="A1090">
            <v>42843</v>
          </cell>
          <cell r="B1090" t="str">
            <v>Corpo de BSCC 2,50x2,50m projeto DNIT para 2,50&lt; H &lt;5,00m em Vias Urbanas</v>
          </cell>
          <cell r="C1090" t="str">
            <v>M</v>
          </cell>
          <cell r="D1090">
            <v>7894.37</v>
          </cell>
        </row>
        <row r="1091">
          <cell r="A1091">
            <v>42844</v>
          </cell>
          <cell r="B1091" t="str">
            <v>Corpo de BSCC 2,50x3,00m projeto DNIT para H&lt;=2,50m em Vias Urbanas</v>
          </cell>
          <cell r="C1091" t="str">
            <v>M</v>
          </cell>
          <cell r="D1091">
            <v>9183.57</v>
          </cell>
        </row>
        <row r="1092">
          <cell r="A1092">
            <v>42845</v>
          </cell>
          <cell r="B1092" t="str">
            <v>Corpo de BSCC 2,50x3,00m projeto DNIT para 2,50&lt; H &lt;5,00m em Vias Urbanas</v>
          </cell>
          <cell r="C1092" t="str">
            <v>M</v>
          </cell>
          <cell r="D1092">
            <v>10932.78</v>
          </cell>
        </row>
        <row r="1093">
          <cell r="A1093">
            <v>41179</v>
          </cell>
          <cell r="B1093" t="str">
            <v>Corpo de BSCC 3,00x1,50 para 2,50m&lt; H &lt; 5,00m , em Vias Urbanas</v>
          </cell>
          <cell r="C1093" t="str">
            <v>M</v>
          </cell>
          <cell r="D1093">
            <v>9644.85</v>
          </cell>
        </row>
        <row r="1094">
          <cell r="A1094">
            <v>42842</v>
          </cell>
          <cell r="B1094">
            <v>7</v>
          </cell>
          <cell r="C1094" t="str">
            <v>M</v>
          </cell>
          <cell r="D1094">
            <v>9973.81</v>
          </cell>
        </row>
        <row r="1095">
          <cell r="A1095">
            <v>42848</v>
          </cell>
          <cell r="B1095" t="str">
            <v>Corpo de BSCC 3,00x3,00m projeto DNIT para 2,50&lt; H &lt;5,00m em Vias Urbanas</v>
          </cell>
          <cell r="C1095" t="str">
            <v>M</v>
          </cell>
          <cell r="D1095">
            <v>11387.99</v>
          </cell>
        </row>
        <row r="1096">
          <cell r="A1096">
            <v>42849</v>
          </cell>
          <cell r="B1096" t="str">
            <v>Corpo de BTCC 1,50 x 1,50 m projeto DNIT para H &lt;= 2,50 m em Vias Urbanas</v>
          </cell>
          <cell r="C1096" t="str">
            <v>M</v>
          </cell>
          <cell r="D1096">
            <v>8200.42</v>
          </cell>
        </row>
        <row r="1097">
          <cell r="A1097">
            <v>42850</v>
          </cell>
          <cell r="B1097" t="str">
            <v>Corpo de BTCC 1,50 x 1,50 m projeto DNIT para 2,50 &lt; H &lt; 5,00 m em Vias Urbanas</v>
          </cell>
          <cell r="C1097" t="str">
            <v>M</v>
          </cell>
          <cell r="D1097">
            <v>8695.0300000000007</v>
          </cell>
        </row>
        <row r="1098">
          <cell r="A1098">
            <v>42851</v>
          </cell>
          <cell r="B1098" t="str">
            <v>Corpo de BTCC 2,00 x 2,00 m projeto DNIT para H &lt;= 2,50 m em Vias Urbanas</v>
          </cell>
          <cell r="C1098" t="str">
            <v>M</v>
          </cell>
          <cell r="D1098">
            <v>12096.1</v>
          </cell>
        </row>
        <row r="1099">
          <cell r="A1099">
            <v>42852</v>
          </cell>
          <cell r="B1099" t="str">
            <v>Corpo de BTCC 2,00 x 2,00 m projeto DNIT para 2,50 &lt; H &lt; 5,00 m em Vias Urbanas</v>
          </cell>
          <cell r="C1099" t="str">
            <v>M</v>
          </cell>
          <cell r="D1099">
            <v>12777.96</v>
          </cell>
        </row>
        <row r="1100">
          <cell r="A1100">
            <v>42853</v>
          </cell>
          <cell r="B1100" t="str">
            <v>Corpo de BTCC 2,00 x 3,00 m projeto DNIT para H &lt; = 2,50 m em Vias Urbanas</v>
          </cell>
          <cell r="C1100" t="str">
            <v>M</v>
          </cell>
          <cell r="D1100">
            <v>17443.98</v>
          </cell>
        </row>
        <row r="1101">
          <cell r="A1101">
            <v>42854</v>
          </cell>
          <cell r="B1101" t="str">
            <v>Corpo de BTCC 2,00 x 3,00 m projeto DNIT para 2,50 &lt; H &lt; 5,00 m em Vias Urbanas</v>
          </cell>
          <cell r="C1101" t="str">
            <v>M</v>
          </cell>
          <cell r="D1101">
            <v>19760.919999999998</v>
          </cell>
        </row>
        <row r="1102">
          <cell r="A1102">
            <v>42855</v>
          </cell>
          <cell r="B1102" t="str">
            <v>Corpo de BTCC 2,50 x 2,50 m projeto DNIT para H &lt; = 2,50 m em Vias Urbanas</v>
          </cell>
          <cell r="C1102" t="str">
            <v>M</v>
          </cell>
          <cell r="D1102">
            <v>15793.82</v>
          </cell>
        </row>
        <row r="1103">
          <cell r="A1103">
            <v>42856</v>
          </cell>
          <cell r="B1103" t="str">
            <v>Corpo de BTCC 2,50 x 2,50 m projeto DNIT para 2,50 &lt; H &lt; 5,00 m em Vias Urbanas</v>
          </cell>
          <cell r="C1103" t="str">
            <v>M</v>
          </cell>
          <cell r="D1103">
            <v>17691.310000000001</v>
          </cell>
        </row>
        <row r="1104">
          <cell r="A1104">
            <v>42858</v>
          </cell>
          <cell r="B1104" t="str">
            <v>Corpo de BTCC 2,50 x 3,00 m projeto DNIT para H &lt; = 2,50 m em Vias Urbanas</v>
          </cell>
          <cell r="C1104" t="str">
            <v>M</v>
          </cell>
          <cell r="D1104">
            <v>19536.14</v>
          </cell>
        </row>
        <row r="1105">
          <cell r="A1105">
            <v>42857</v>
          </cell>
          <cell r="B1105" t="str">
            <v>Corpo de BTCC 2,50 x 3,00 m projeto DNIT para H &lt; = 2,50 m em vias Urbanas</v>
          </cell>
          <cell r="C1105" t="str">
            <v>M</v>
          </cell>
          <cell r="D1105">
            <v>19536.14</v>
          </cell>
        </row>
        <row r="1106">
          <cell r="A1106">
            <v>42859</v>
          </cell>
          <cell r="B1106" t="str">
            <v>Corpo de BTCC 2,50 x 3,00 m projeto DNIT para 2,50 &lt; H &lt; 5,00 m em Vias Urbanas</v>
          </cell>
          <cell r="C1106" t="str">
            <v>M</v>
          </cell>
          <cell r="D1106">
            <v>22126.91</v>
          </cell>
        </row>
        <row r="1107">
          <cell r="A1107">
            <v>42860</v>
          </cell>
          <cell r="B1107" t="str">
            <v>Corpo de BTCC 3,00 x 3,00 m projeto DNIT para H &lt; = 2,50 m em Vias Urbanas</v>
          </cell>
          <cell r="C1107" t="str">
            <v>M</v>
          </cell>
          <cell r="D1107">
            <v>21030.16</v>
          </cell>
        </row>
        <row r="1108">
          <cell r="A1108">
            <v>42861</v>
          </cell>
          <cell r="B1108" t="str">
            <v>Corpo de BTCC 3,00 x 3,00 m projeto DNIT para 2,50 &lt; H &lt; 5,00 m em Vias Urbanas</v>
          </cell>
          <cell r="C1108" t="str">
            <v>M</v>
          </cell>
          <cell r="D1108">
            <v>23547.32</v>
          </cell>
          <cell r="E1108" t="str">
            <v>A incluir</v>
          </cell>
        </row>
        <row r="1109">
          <cell r="A1109">
            <v>42862</v>
          </cell>
          <cell r="B1109" t="str">
            <v>Corta-rio (escavação mecânica em material de 1ª cat.) H=1,50 a 3,00 m em Vias Urbanas</v>
          </cell>
          <cell r="C1109" t="str">
            <v>M3</v>
          </cell>
          <cell r="D1109">
            <v>28</v>
          </cell>
        </row>
        <row r="1110">
          <cell r="A1110">
            <v>42863</v>
          </cell>
          <cell r="B1110" t="str">
            <v>Corta-rio (escavação mecânica em material de 2ª cat.) H=1,50 a 3,00m em Vias Urbanas</v>
          </cell>
          <cell r="C1110" t="str">
            <v>M3</v>
          </cell>
          <cell r="D1110">
            <v>56.01</v>
          </cell>
          <cell r="E1110" t="str">
            <v>A incluir</v>
          </cell>
        </row>
        <row r="1111">
          <cell r="A1111">
            <v>42864</v>
          </cell>
          <cell r="B1111" t="str">
            <v>Corta-rio (escavação mecânica em material de 3º cat.) H=0,00 a 1,50m em Vias Urbanas</v>
          </cell>
          <cell r="C1111" t="str">
            <v>M3</v>
          </cell>
          <cell r="D1111">
            <v>243.8</v>
          </cell>
        </row>
        <row r="1112">
          <cell r="A1112">
            <v>42865</v>
          </cell>
          <cell r="B1112" t="str">
            <v>Corte e esmerilhamento de pontas de tubo de ferro fundido DN 500 a 200mm em Vias
Urbanas</v>
          </cell>
          <cell r="C1112" t="str">
            <v>M</v>
          </cell>
          <cell r="D1112">
            <v>34.36</v>
          </cell>
        </row>
        <row r="1113">
          <cell r="A1113">
            <v>42867</v>
          </cell>
          <cell r="B1113" t="str">
            <v>Demolição manual alvenaria tijolo furado assentado com argamassa em Vias Urbanas</v>
          </cell>
          <cell r="C1113" t="str">
            <v>M3</v>
          </cell>
          <cell r="D1113">
            <v>314.42</v>
          </cell>
        </row>
        <row r="1114">
          <cell r="A1114">
            <v>42868</v>
          </cell>
          <cell r="B1114" t="str">
            <v>Demolição manual de concreto armado em Vias Urbanas</v>
          </cell>
          <cell r="C1114" t="str">
            <v>M3</v>
          </cell>
          <cell r="D1114">
            <v>464.01</v>
          </cell>
          <cell r="E1114" t="str">
            <v>A incluir</v>
          </cell>
        </row>
        <row r="1115">
          <cell r="A1115">
            <v>42869</v>
          </cell>
          <cell r="B1115" t="str">
            <v>Demolição manual de concreto simples ou ciclópico em Vias Urbanas</v>
          </cell>
          <cell r="C1115" t="str">
            <v>M3</v>
          </cell>
          <cell r="D1115">
            <v>409.43</v>
          </cell>
          <cell r="E1115" t="str">
            <v>A incluir</v>
          </cell>
        </row>
        <row r="1116">
          <cell r="A1116">
            <v>42870</v>
          </cell>
          <cell r="B1116" t="str">
            <v>Demolição mecânica de concreto em Vias Urbanas</v>
          </cell>
          <cell r="C1116" t="str">
            <v>M3</v>
          </cell>
          <cell r="D1116">
            <v>325.35000000000002</v>
          </cell>
        </row>
        <row r="1117">
          <cell r="A1117">
            <v>42880</v>
          </cell>
          <cell r="B1117" t="str">
            <v>Descida d'água concreto simples (degraus) c/ caiação (DSA-03) apoio em Vias Urbanas</v>
          </cell>
          <cell r="C1117" t="str">
            <v>Ud</v>
          </cell>
          <cell r="D1117">
            <v>1038.1400000000001</v>
          </cell>
          <cell r="E1117" t="str">
            <v>A incluir</v>
          </cell>
        </row>
        <row r="1118">
          <cell r="A1118">
            <v>42883</v>
          </cell>
          <cell r="B1118" t="str">
            <v>Deslocamento de cerca de tela galvanizada fio 12 malha 3" x 3", em Vias Urbanas</v>
          </cell>
          <cell r="C1118" t="str">
            <v>M</v>
          </cell>
          <cell r="D1118">
            <v>61.17</v>
          </cell>
          <cell r="E1118" t="str">
            <v>A incluir</v>
          </cell>
        </row>
        <row r="1119">
          <cell r="A1119">
            <v>42899</v>
          </cell>
          <cell r="B1119" t="str">
            <v>Dreno de alívio de pavimento (DP - DAP - 01), com tubo PVC d=50mm, geotêxtil não tecido
RT 07 kN/m inclusive transporte da brita em Vias Urbanas</v>
          </cell>
          <cell r="C1119" t="str">
            <v>M</v>
          </cell>
          <cell r="D1119">
            <v>90.62</v>
          </cell>
          <cell r="E1119" t="str">
            <v>A incluir</v>
          </cell>
        </row>
        <row r="1120">
          <cell r="A1120">
            <v>42901</v>
          </cell>
          <cell r="B1120" t="str">
            <v>Dreno de PVC  D = 100 mm em Vias Urbanas</v>
          </cell>
          <cell r="C1120" t="str">
            <v>M</v>
          </cell>
          <cell r="D1120">
            <v>73.05</v>
          </cell>
          <cell r="E1120" t="str">
            <v>A incluir</v>
          </cell>
        </row>
        <row r="1121">
          <cell r="A1121">
            <v>42900</v>
          </cell>
          <cell r="B1121" t="str">
            <v>Dreno de PVC  D = 50 mm em Vias Urbanas</v>
          </cell>
          <cell r="C1121" t="str">
            <v>M</v>
          </cell>
          <cell r="D1121">
            <v>37.51</v>
          </cell>
          <cell r="E1121" t="str">
            <v>A incluir</v>
          </cell>
        </row>
        <row r="1122">
          <cell r="A1122">
            <v>41185</v>
          </cell>
          <cell r="B1122" t="str">
            <v>Dreno em PEAD perfurado diâm. = 100 mm,  inclusive transporte do tubo, em Vias Urbanas</v>
          </cell>
          <cell r="C1122" t="str">
            <v>M</v>
          </cell>
          <cell r="D1122">
            <v>16</v>
          </cell>
          <cell r="E1122" t="str">
            <v>A incluir</v>
          </cell>
        </row>
        <row r="1123">
          <cell r="A1123">
            <v>42903</v>
          </cell>
          <cell r="B1123" t="str">
            <v>Dreno Longitudinal tipo Trincheira Drenante, H = 0,90 m com tubo poroso tipo PEAD d =100
mm, incluindo esc. mat. 3ª cat. e transporte do tubo em Vias Urbanas</v>
          </cell>
          <cell r="C1123" t="str">
            <v>M</v>
          </cell>
          <cell r="D1123">
            <v>190.23</v>
          </cell>
          <cell r="E1123" t="str">
            <v>A incluir</v>
          </cell>
        </row>
        <row r="1124">
          <cell r="A1124">
            <v>42904</v>
          </cell>
          <cell r="B1124" t="str">
            <v>Dreno Longitudinal tipo Trincheira Drenante, H = 0,90 m com tubo poroso tipo PEAD d=100
mm, inclusive esc. em mat. 1ª cat. e transporte do tubo em Vias Urbanas</v>
          </cell>
          <cell r="C1124" t="str">
            <v>M</v>
          </cell>
          <cell r="D1124">
            <v>144.9</v>
          </cell>
          <cell r="E1124" t="str">
            <v>A incluir</v>
          </cell>
        </row>
        <row r="1125">
          <cell r="A1125">
            <v>42902</v>
          </cell>
          <cell r="B1125" t="str">
            <v>Dreno Longitudinal tipo Trincheira Drenante, H=0,40m c/tubo poroso PEAD d = 65 mm, incl.
esc. mat. 1ª cat., geotêxtil não tecido RT 07kN/m, V. Urbanas</v>
          </cell>
          <cell r="C1125" t="str">
            <v>M</v>
          </cell>
          <cell r="D1125">
            <v>153.94</v>
          </cell>
          <cell r="E1125" t="str">
            <v>A incluir</v>
          </cell>
        </row>
        <row r="1126">
          <cell r="A1126">
            <v>42905</v>
          </cell>
          <cell r="B1126" t="str">
            <v>Dreno ou Barbacã em tubo PVC, diâmetro de 2" em Vias Urbanas</v>
          </cell>
          <cell r="C1126" t="str">
            <v>M</v>
          </cell>
          <cell r="D1126">
            <v>33.53</v>
          </cell>
          <cell r="E1126" t="str">
            <v>A incluir</v>
          </cell>
        </row>
        <row r="1127">
          <cell r="A1127">
            <v>43120</v>
          </cell>
          <cell r="B1127" t="str">
            <v>Dreno profundo com enchimento de areia, escavação em material 1ª categoria, inclusive
transporte da areia, em vias Urbanas</v>
          </cell>
          <cell r="C1127" t="str">
            <v>M</v>
          </cell>
          <cell r="D1127">
            <v>150.66999999999999</v>
          </cell>
          <cell r="E1127" t="str">
            <v>A incluir</v>
          </cell>
        </row>
        <row r="1128">
          <cell r="A1128">
            <v>42906</v>
          </cell>
          <cell r="B1128" t="str">
            <v>Dreno profundo com enchimento de brita e areia (1:1) escavação em material 1ª categoria,
inclusive transporte da areia e da brita em Vias Urbanas</v>
          </cell>
          <cell r="C1128" t="str">
            <v>M</v>
          </cell>
          <cell r="D1128">
            <v>170.15</v>
          </cell>
          <cell r="E1128" t="str">
            <v>A incluir</v>
          </cell>
        </row>
        <row r="1129">
          <cell r="A1129">
            <v>42907</v>
          </cell>
          <cell r="B1129" t="str">
            <v>Dreno profundo com enchimento de brita e areia (1:1) escavação em material 2ª categoria,
inclusive transporte da areia e da brita em Vias Urbanas</v>
          </cell>
          <cell r="C1129" t="str">
            <v>M</v>
          </cell>
          <cell r="D1129">
            <v>183.36</v>
          </cell>
          <cell r="E1129" t="str">
            <v>A incluir</v>
          </cell>
        </row>
        <row r="1130">
          <cell r="A1130">
            <v>42908</v>
          </cell>
          <cell r="B1130" t="str">
            <v>Dreno profundo com enchimento de brita, escavação em material 1ª categoria,  inclusive
transporte da brita em Vias Urbanas</v>
          </cell>
          <cell r="C1130" t="str">
            <v>M</v>
          </cell>
          <cell r="D1130">
            <v>176.98</v>
          </cell>
          <cell r="E1130" t="str">
            <v>A incluir</v>
          </cell>
        </row>
        <row r="1131">
          <cell r="A1131">
            <v>43122</v>
          </cell>
          <cell r="B1131" t="str">
            <v>Dreno profundo com tubo poroso, D=0,20 m com enchim. de brita, escav. material 3ª categoria
(DPR-01),  inclus. transporte brita e  tubo,  Vias Urbanas</v>
          </cell>
          <cell r="C1131" t="str">
            <v>M</v>
          </cell>
          <cell r="D1131">
            <v>177.55</v>
          </cell>
          <cell r="E1131" t="str">
            <v>A incluir</v>
          </cell>
        </row>
        <row r="1132">
          <cell r="A1132">
            <v>42913</v>
          </cell>
          <cell r="B1132" t="str">
            <v>Dreno profundo com tubo poroso, D=0,20m com enchim. de brita e areia, escav. material 2ª
categoria, inclusi. transp. areia,brita e  tubo Vias Urbanas</v>
          </cell>
          <cell r="C1132" t="str">
            <v>M</v>
          </cell>
          <cell r="D1132">
            <v>210.4</v>
          </cell>
          <cell r="E1132" t="str">
            <v>A incluir</v>
          </cell>
        </row>
        <row r="1133">
          <cell r="A1133">
            <v>42910</v>
          </cell>
          <cell r="B1133" t="str">
            <v>Dreno profundo D=0,10m c/ enchim.brita, areia (1:1) escav. em mat. 3ª categoria, incl.geotêxtil
não tecido RT 16kn/m, e transp. brita, areia V.Urbanas</v>
          </cell>
          <cell r="C1133" t="str">
            <v>M</v>
          </cell>
          <cell r="D1133">
            <v>383.53</v>
          </cell>
          <cell r="E1133" t="str">
            <v>A incluir</v>
          </cell>
        </row>
        <row r="1134">
          <cell r="A1134">
            <v>42909</v>
          </cell>
          <cell r="B1134" t="str">
            <v>Dreno profundo D=0,10m c/ enchim.brita,areia (1:1) escav.mat. 1ª categoria, incl. geotêxtil não
tecido RT16 kn/m e transp. areia,brita- Vias Urbanas</v>
          </cell>
          <cell r="C1134" t="str">
            <v>M</v>
          </cell>
          <cell r="D1134">
            <v>243.18</v>
          </cell>
          <cell r="E1134" t="str">
            <v>A incluir</v>
          </cell>
        </row>
        <row r="1135">
          <cell r="A1135">
            <v>42911</v>
          </cell>
          <cell r="B1135" t="str">
            <v>Dreno profundo D=0,20m com enchimento de areia, escavação em material 1ª categoria (DPS
-01), inclusive transporte da areia e do tubo em Vias Urbanas</v>
          </cell>
          <cell r="C1135" t="str">
            <v>M</v>
          </cell>
          <cell r="D1135">
            <v>191.61</v>
          </cell>
          <cell r="E1135" t="str">
            <v>A incluir</v>
          </cell>
        </row>
        <row r="1136">
          <cell r="A1136">
            <v>42912</v>
          </cell>
          <cell r="B1136" t="str">
            <v>Dreno profundo D=0,20m com enchimento de brita e areia, escavação em material 1ª
categoria, inclusive transporte da brita e da areia, em Vias Urbanas</v>
          </cell>
          <cell r="C1136" t="str">
            <v>M</v>
          </cell>
          <cell r="D1136">
            <v>197.2</v>
          </cell>
          <cell r="E1136" t="str">
            <v>A incluir</v>
          </cell>
        </row>
        <row r="1137">
          <cell r="A1137">
            <v>42915</v>
          </cell>
          <cell r="B1137" t="str">
            <v>Dreno profundo para corte em solo, com enchimento em brita revestido com geotêxtil não
tecido RT-16, inclusive transporte da brita em Vias Urbanas</v>
          </cell>
          <cell r="C1137" t="str">
            <v>M</v>
          </cell>
          <cell r="D1137">
            <v>208.95</v>
          </cell>
          <cell r="E1137" t="str">
            <v>A incluir</v>
          </cell>
        </row>
        <row r="1138">
          <cell r="A1138">
            <v>42914</v>
          </cell>
          <cell r="B1138" t="str">
            <v>Dreno profundo solo c/tubo PEAD perfur. D=100mm envolto geotêxtil não tecido RT16kn,
preench.c/brita, inclus.transp.tubo exclus transp.brita V Urbanas</v>
          </cell>
          <cell r="C1138" t="str">
            <v>M</v>
          </cell>
          <cell r="D1138">
            <v>147.21</v>
          </cell>
          <cell r="E1138" t="str">
            <v>A incluir</v>
          </cell>
        </row>
        <row r="1139">
          <cell r="A1139">
            <v>42917</v>
          </cell>
          <cell r="B1139" t="str">
            <v>Dreno sub-horizontal D = 50 mm em PVC inclus. escavação em alteração de rocha, geotêxtil
não tecido RT-16 exclusive transp. em Vias Urbanas</v>
          </cell>
          <cell r="C1139" t="str">
            <v>M</v>
          </cell>
          <cell r="D1139">
            <v>1273.1400000000001</v>
          </cell>
        </row>
        <row r="1140">
          <cell r="A1140">
            <v>42918</v>
          </cell>
          <cell r="B1140" t="str">
            <v>Dreno sub-horizontal D = 50 mm em PVC inclus.escavação em rocha sã,  geotêxtil não tecido
RT-16, exclusive transportes em Vias Urbanas</v>
          </cell>
          <cell r="C1140" t="str">
            <v>M</v>
          </cell>
          <cell r="D1140">
            <v>1627.58</v>
          </cell>
        </row>
        <row r="1141">
          <cell r="A1141">
            <v>42916</v>
          </cell>
          <cell r="B1141" t="str">
            <v>Dreno sub-horizontal D=50 mm inclusive geotêxtil não tecido RT 16 kn/m, em PVC, exclusive
transportes em Vias Urbanas</v>
          </cell>
          <cell r="C1141" t="str">
            <v>M</v>
          </cell>
          <cell r="D1141">
            <v>980.44</v>
          </cell>
        </row>
        <row r="1142">
          <cell r="A1142">
            <v>42919</v>
          </cell>
          <cell r="B1142" t="str">
            <v>Dreno sub-superficial rocha (h=0,55m) c/tubo PEAD perfur.d=100mm, env. geotêxtil RT-16,
preenc.c/ brita, incl. transp. tubo, excl. transp brita-Vias Urb</v>
          </cell>
          <cell r="C1142" t="str">
            <v>M</v>
          </cell>
          <cell r="D1142">
            <v>123.77</v>
          </cell>
          <cell r="E1142" t="str">
            <v>A incluir</v>
          </cell>
        </row>
        <row r="1143">
          <cell r="A1143">
            <v>42920</v>
          </cell>
          <cell r="B1143" t="str">
            <v>Dreno vertical D = 75 mm em PVC, inclusive geotêxtil não tecido RT-16, exclusive transportes,
em Vias Urbanas</v>
          </cell>
          <cell r="C1143" t="str">
            <v>M</v>
          </cell>
          <cell r="D1143">
            <v>998.52</v>
          </cell>
        </row>
        <row r="1144">
          <cell r="A1144">
            <v>42921</v>
          </cell>
          <cell r="B1144" t="str">
            <v>Eletroduto de ferro galvanizado DN 4" , inclusive conexões, exclusive escavação e reaterro,
fornecimento e assentamento, em Vias Urbanas</v>
          </cell>
          <cell r="C1144" t="str">
            <v>M</v>
          </cell>
          <cell r="D1144">
            <v>193.1</v>
          </cell>
        </row>
        <row r="1145">
          <cell r="A1145">
            <v>42922</v>
          </cell>
          <cell r="B1145" t="str">
            <v>Eletroduto para rede de lógica, inclusive conexões, em Vias Urbanas</v>
          </cell>
          <cell r="C1145" t="str">
            <v>M</v>
          </cell>
          <cell r="D1145">
            <v>39.24</v>
          </cell>
        </row>
        <row r="1146">
          <cell r="A1146">
            <v>42923</v>
          </cell>
          <cell r="B1146" t="str">
            <v>Eletroduto PVC diâmetro 75mm, fornecimento e assentamento em Vias Urbanas</v>
          </cell>
          <cell r="C1146" t="str">
            <v>M</v>
          </cell>
          <cell r="D1146">
            <v>40.74</v>
          </cell>
        </row>
        <row r="1147">
          <cell r="A1147">
            <v>42924</v>
          </cell>
          <cell r="B1147" t="str">
            <v>Eletroduto PVC rígido roscável diâm. 50 mm, fornecimento e assentamento em Vias Urbanas</v>
          </cell>
          <cell r="C1147" t="str">
            <v>M</v>
          </cell>
          <cell r="D1147">
            <v>24.99</v>
          </cell>
        </row>
        <row r="1148">
          <cell r="A1148">
            <v>42925</v>
          </cell>
          <cell r="B1148" t="str">
            <v>Eletroduto tipo Kanaflex  diâmetro 1 1/4", fornecimento e assentamento em Vias Urbanas</v>
          </cell>
          <cell r="C1148" t="str">
            <v>M</v>
          </cell>
          <cell r="D1148">
            <v>10.18</v>
          </cell>
        </row>
        <row r="1149">
          <cell r="A1149">
            <v>42926</v>
          </cell>
          <cell r="B1149" t="str">
            <v>Eletroduto tipo Kanaflex diâmetro 1 1/2", fornecimento e assentamento em Vias Urbanas</v>
          </cell>
          <cell r="C1149" t="str">
            <v>M</v>
          </cell>
          <cell r="D1149">
            <v>11.5</v>
          </cell>
        </row>
        <row r="1150">
          <cell r="A1150">
            <v>42927</v>
          </cell>
          <cell r="B1150" t="str">
            <v>Eletroduto tipo Kanaflex diâmetro 2", fornecimento e assentamento em Vias Urbanas</v>
          </cell>
          <cell r="C1150" t="str">
            <v>M</v>
          </cell>
          <cell r="D1150">
            <v>12.59</v>
          </cell>
        </row>
        <row r="1151">
          <cell r="A1151">
            <v>42928</v>
          </cell>
          <cell r="B1151" t="str">
            <v>Eletroduto tipo Kanaflex diâmetro 4", fornecimento e assentamento em Vias Urbanas</v>
          </cell>
          <cell r="C1151" t="str">
            <v>M</v>
          </cell>
          <cell r="D1151">
            <v>20.239999999999998</v>
          </cell>
        </row>
        <row r="1152">
          <cell r="A1152">
            <v>42942</v>
          </cell>
          <cell r="B1152" t="str">
            <v>Escada de madeira executada sobre terreno inclinado, com 80 cm de largura mínima em Vias
Urbanas</v>
          </cell>
          <cell r="C1152" t="str">
            <v>M</v>
          </cell>
          <cell r="D1152">
            <v>119.15</v>
          </cell>
        </row>
        <row r="1153">
          <cell r="A1153">
            <v>42944</v>
          </cell>
          <cell r="B1153" t="str">
            <v>Escavação manual em mat. 1ª cat. H= 0,00 a 1,50 m c/ esgotamento em Vias Urbanas</v>
          </cell>
          <cell r="C1153" t="str">
            <v>M3</v>
          </cell>
          <cell r="D1153">
            <v>106.47</v>
          </cell>
        </row>
        <row r="1154">
          <cell r="A1154">
            <v>42943</v>
          </cell>
          <cell r="B1154" t="str">
            <v>Escavação manual em mat. 1ª cat. H= 0,00 a 1,50 m em Vias Urbanas</v>
          </cell>
          <cell r="C1154" t="str">
            <v>M3</v>
          </cell>
          <cell r="D1154">
            <v>100.04</v>
          </cell>
        </row>
        <row r="1155">
          <cell r="A1155">
            <v>42946</v>
          </cell>
          <cell r="B1155" t="str">
            <v>Escavação manual em mat. 1ª cat. H= 1,50 a 3,00 m c/ esgotamento em Vias Urbanas</v>
          </cell>
          <cell r="C1155" t="str">
            <v>M3</v>
          </cell>
          <cell r="D1155">
            <v>150.08000000000001</v>
          </cell>
        </row>
        <row r="1156">
          <cell r="A1156">
            <v>42945</v>
          </cell>
          <cell r="B1156">
            <v>7</v>
          </cell>
          <cell r="C1156" t="str">
            <v>M3</v>
          </cell>
          <cell r="D1156">
            <v>147.44</v>
          </cell>
        </row>
        <row r="1157">
          <cell r="A1157">
            <v>42948</v>
          </cell>
          <cell r="B1157" t="str">
            <v>Escavação manual em mat. 1ª cat. H= 3,00 a 4,50 m c/ esgotamento, em Vias Urbanas</v>
          </cell>
          <cell r="C1157" t="str">
            <v>M3</v>
          </cell>
          <cell r="D1157">
            <v>215.5</v>
          </cell>
          <cell r="E1157" t="str">
            <v>A incluir</v>
          </cell>
        </row>
        <row r="1158">
          <cell r="A1158">
            <v>42947</v>
          </cell>
          <cell r="B1158" t="str">
            <v>Escavação manual em mat. 1ª cat. H= 3,00 a 4,50 m, em Vias Urbanas</v>
          </cell>
          <cell r="C1158" t="str">
            <v>M3</v>
          </cell>
          <cell r="D1158">
            <v>218.54</v>
          </cell>
          <cell r="E1158" t="str">
            <v>A incluir</v>
          </cell>
        </row>
        <row r="1159">
          <cell r="A1159">
            <v>42949</v>
          </cell>
          <cell r="B1159" t="str">
            <v>Escavação manual em mat. 2ª cat. H= 0,00 a 1,50 m c/ esgotamento, em Vias Urbanas</v>
          </cell>
          <cell r="C1159" t="str">
            <v>M3</v>
          </cell>
          <cell r="D1159">
            <v>221.9</v>
          </cell>
        </row>
        <row r="1160">
          <cell r="A1160">
            <v>42950</v>
          </cell>
          <cell r="B1160" t="str">
            <v>Escavação manual em mat. 2ª cat. H= 0,00 a 1,50 m s/ detonação, em Vias Urbanas</v>
          </cell>
          <cell r="C1160" t="str">
            <v>M3</v>
          </cell>
          <cell r="D1160">
            <v>225.5</v>
          </cell>
        </row>
        <row r="1161">
          <cell r="A1161">
            <v>42951</v>
          </cell>
          <cell r="B1161" t="str">
            <v>Escavação manual em mat. 2ª cat. H= 1,50 a 3,00 m c/ esgotamento, em Vias Urbanas</v>
          </cell>
          <cell r="C1161" t="str">
            <v>M3</v>
          </cell>
          <cell r="D1161">
            <v>272.62</v>
          </cell>
        </row>
        <row r="1162">
          <cell r="A1162">
            <v>42952</v>
          </cell>
          <cell r="B1162" t="str">
            <v>Escavação manual em mat. 2ª cat. H= 1,50 a 3,00 m s/ detonação, em Vias Urbanas</v>
          </cell>
          <cell r="C1162" t="str">
            <v>M3</v>
          </cell>
          <cell r="D1162">
            <v>280.63</v>
          </cell>
        </row>
        <row r="1163">
          <cell r="A1163">
            <v>42953</v>
          </cell>
          <cell r="B1163" t="str">
            <v>Escavação manual em mat. 2ª cat. H= 3,00 a 4,50 m c/ esgotamento, em Vias Urbanas</v>
          </cell>
          <cell r="C1163" t="str">
            <v>M3</v>
          </cell>
          <cell r="D1163">
            <v>472.98</v>
          </cell>
        </row>
        <row r="1164">
          <cell r="A1164">
            <v>42954</v>
          </cell>
          <cell r="B1164" t="str">
            <v>Escavação manual em mat. 2ª cat. H= 3,00 a 4,50 m s/ detonação, em Vias Urbanas</v>
          </cell>
          <cell r="C1164" t="str">
            <v>M3</v>
          </cell>
          <cell r="D1164">
            <v>498.42</v>
          </cell>
        </row>
        <row r="1165">
          <cell r="A1165">
            <v>42955</v>
          </cell>
          <cell r="B1165" t="str">
            <v>Escavação manual em mat. 3ª cat. H= 0,00 a 1,50 m, a fogo, em Vias Urbanas</v>
          </cell>
          <cell r="C1165" t="str">
            <v>M3</v>
          </cell>
          <cell r="D1165">
            <v>392.61</v>
          </cell>
        </row>
        <row r="1166">
          <cell r="A1166">
            <v>42956</v>
          </cell>
          <cell r="B1166" t="str">
            <v>Escavação manual furos, valetas mat. 1ª cat. H= 0,00 a 1,50 m (dim. reduz.), em Vias Urbanas</v>
          </cell>
          <cell r="C1166" t="str">
            <v>M3</v>
          </cell>
          <cell r="D1166">
            <v>147.44</v>
          </cell>
        </row>
        <row r="1167">
          <cell r="A1167">
            <v>42957</v>
          </cell>
          <cell r="B1167" t="str">
            <v>Escavação manual furos, valetas mat. 2ª cat. H= 0,00 a 1,50 m s/detonação (dim. reduz.), em
Vias Urbanas</v>
          </cell>
          <cell r="C1167" t="str">
            <v>M3</v>
          </cell>
          <cell r="D1167">
            <v>335.64</v>
          </cell>
        </row>
        <row r="1168">
          <cell r="A1168">
            <v>42958</v>
          </cell>
          <cell r="B1168" t="str">
            <v>Escavação mecânica de valas em material de 1ª categoria, 3,00 a 4,50 m, c/ esgotamento,
carga do material, transp. material p/ bota-fora -Vias Urbanas</v>
          </cell>
          <cell r="C1168" t="str">
            <v>M3</v>
          </cell>
          <cell r="D1168">
            <v>399.33</v>
          </cell>
          <cell r="E1168" t="str">
            <v>A incluir</v>
          </cell>
        </row>
        <row r="1169">
          <cell r="A1169">
            <v>42959</v>
          </cell>
          <cell r="B1169" t="str">
            <v>Escavação mecânica de valas em 1ª categoria, profundidade de 4,50 a 6,00 m com
esgotamento, transp. DMT=20km, descarga e espalhamento, em Vias Urbanas</v>
          </cell>
          <cell r="C1169" t="str">
            <v>M3</v>
          </cell>
          <cell r="D1169">
            <v>402.94</v>
          </cell>
          <cell r="E1169" t="str">
            <v>A incluir</v>
          </cell>
        </row>
        <row r="1170">
          <cell r="A1170">
            <v>42961</v>
          </cell>
          <cell r="B1170" t="str">
            <v>Escavação mecânica em material de 1ª cat. H= 0,00 a 1,50 m c/ esgotamento, em Vias
Urbanas</v>
          </cell>
          <cell r="C1170" t="str">
            <v>M3</v>
          </cell>
          <cell r="D1170">
            <v>35.549999999999997</v>
          </cell>
        </row>
        <row r="1171">
          <cell r="A1171">
            <v>42962</v>
          </cell>
          <cell r="B1171" t="str">
            <v>Escavação mecânica em material de 1ª cat. H= 0,00 a 1,50 m c/ esgotamento, em Vias
Urbanas</v>
          </cell>
          <cell r="C1171" t="str">
            <v>M3</v>
          </cell>
          <cell r="D1171">
            <v>35.549999999999997</v>
          </cell>
        </row>
        <row r="1172">
          <cell r="A1172">
            <v>42960</v>
          </cell>
          <cell r="B1172" t="str">
            <v>Escavação mecânica em material de 1ª cat. H= 0,00 a 1,50 m, em Vias Urbanas</v>
          </cell>
          <cell r="C1172" t="str">
            <v>M3</v>
          </cell>
          <cell r="D1172">
            <v>23.24</v>
          </cell>
        </row>
        <row r="1173">
          <cell r="A1173">
            <v>42964</v>
          </cell>
          <cell r="B1173" t="str">
            <v>Escavação mecânica em material de 1ª cat. H= 1,50 a 3,00 m c/ esgotamento, em Vias
Urbanas</v>
          </cell>
          <cell r="C1173" t="str">
            <v>M3</v>
          </cell>
          <cell r="D1173">
            <v>37.67</v>
          </cell>
          <cell r="E1173" t="str">
            <v>A incluir</v>
          </cell>
        </row>
        <row r="1174">
          <cell r="A1174">
            <v>42963</v>
          </cell>
          <cell r="B1174" t="str">
            <v>Escavação mecânica em material de 1ª cat. H= 1,50 a 3,00 m, em Vias Urbanas</v>
          </cell>
          <cell r="C1174" t="str">
            <v>M3</v>
          </cell>
          <cell r="D1174">
            <v>25.25</v>
          </cell>
          <cell r="E1174" t="str">
            <v>A incluir</v>
          </cell>
        </row>
        <row r="1175">
          <cell r="A1175">
            <v>42966</v>
          </cell>
          <cell r="B1175" t="str">
            <v>Escavação mecânica em material de 1º cat. H= 3,00 a 4,50 m c/ esgotamento, em Vias
Urbanas</v>
          </cell>
          <cell r="C1175" t="str">
            <v>M3</v>
          </cell>
          <cell r="D1175">
            <v>41.76</v>
          </cell>
          <cell r="E1175" t="str">
            <v>A incluir</v>
          </cell>
        </row>
        <row r="1176">
          <cell r="A1176">
            <v>42965</v>
          </cell>
          <cell r="B1176" t="str">
            <v>Escavação mecânica em material de 1ª cat. H= 3,00 a 4,50 m, em Vias Urbanas</v>
          </cell>
          <cell r="C1176" t="str">
            <v>M3</v>
          </cell>
          <cell r="D1176">
            <v>29.32</v>
          </cell>
          <cell r="E1176" t="str">
            <v>A incluir</v>
          </cell>
        </row>
        <row r="1177">
          <cell r="A1177">
            <v>42968</v>
          </cell>
          <cell r="B1177" t="str">
            <v>Escavação mecânica em material de 2ª cat. H= 0,00 a 1,50 m c/ esgotamento, em Vias
Urbanas</v>
          </cell>
          <cell r="C1177" t="str">
            <v>M3</v>
          </cell>
          <cell r="D1177">
            <v>53.16</v>
          </cell>
        </row>
        <row r="1178">
          <cell r="A1178">
            <v>42967</v>
          </cell>
          <cell r="B1178" t="str">
            <v>Escavação mecânica em material de 2ª cat. H= 0,00 a 1,50 m, em Vias Urbanas</v>
          </cell>
          <cell r="C1178" t="str">
            <v>M3</v>
          </cell>
          <cell r="D1178">
            <v>42.26</v>
          </cell>
          <cell r="E1178" t="str">
            <v>A incluir</v>
          </cell>
        </row>
        <row r="1179">
          <cell r="A1179">
            <v>42970</v>
          </cell>
          <cell r="B1179" t="str">
            <v>Escavação mecânica em material de 2ª cat. H= 1,50 a 3,00 m c/ esgotamento, em Vias
Urbanas</v>
          </cell>
          <cell r="C1179" t="str">
            <v>M3</v>
          </cell>
          <cell r="D1179">
            <v>60.92</v>
          </cell>
          <cell r="E1179" t="str">
            <v>A incluir</v>
          </cell>
        </row>
        <row r="1180">
          <cell r="A1180">
            <v>42969</v>
          </cell>
          <cell r="B1180" t="str">
            <v>Escavação mecânica em material de 2ª cat. H= 1,50 a 3,00 m, em Vias Urbanas</v>
          </cell>
          <cell r="C1180" t="str">
            <v>M3</v>
          </cell>
          <cell r="D1180">
            <v>50.52</v>
          </cell>
          <cell r="E1180" t="str">
            <v>A incluir</v>
          </cell>
        </row>
        <row r="1181">
          <cell r="A1181">
            <v>42973</v>
          </cell>
          <cell r="B1181" t="str">
            <v>Escavação mecânica em material de 2ª cat. H= 3,00 a 4,50 m c/ esgotamento, em Vias
Urbanas</v>
          </cell>
          <cell r="C1181" t="str">
            <v>M3</v>
          </cell>
          <cell r="D1181">
            <v>72.53</v>
          </cell>
          <cell r="E1181" t="str">
            <v>A incluir</v>
          </cell>
        </row>
        <row r="1182">
          <cell r="A1182">
            <v>42979</v>
          </cell>
          <cell r="B1182" t="str">
            <v>Escavação mecânica em material de 2º cat. H= 3,00 a 4,50 m c/ esgotamento em Vias
Urbanas</v>
          </cell>
          <cell r="C1182" t="str">
            <v>M3</v>
          </cell>
          <cell r="D1182">
            <v>72.53</v>
          </cell>
          <cell r="E1182" t="str">
            <v>A incluir</v>
          </cell>
        </row>
        <row r="1183">
          <cell r="A1183">
            <v>42971</v>
          </cell>
          <cell r="B1183" t="str">
            <v>Escavação mecânica em material de 2ª cat. H= 3,00 a 4,50 m, em Vias Urbanas</v>
          </cell>
          <cell r="C1183" t="str">
            <v>M3</v>
          </cell>
          <cell r="D1183">
            <v>63.25</v>
          </cell>
          <cell r="E1183" t="str">
            <v>A incluir</v>
          </cell>
        </row>
        <row r="1184">
          <cell r="A1184">
            <v>42981</v>
          </cell>
          <cell r="B1184" t="str">
            <v>Escoramento de cavas e valas, inclusive fornecimento e transporte das madeiras, em Vias
Urbanas</v>
          </cell>
          <cell r="C1184" t="str">
            <v>M2</v>
          </cell>
          <cell r="D1184">
            <v>317.39999999999998</v>
          </cell>
          <cell r="E1184" t="str">
            <v>A incluir</v>
          </cell>
        </row>
        <row r="1185">
          <cell r="A1185">
            <v>42982</v>
          </cell>
          <cell r="B1185" t="str">
            <v>Escoramento e cimbramento (bueiro celular), inclusive fornecimento e transporte das madeiras
,  em Vias Urbanas</v>
          </cell>
          <cell r="C1185" t="str">
            <v>M3</v>
          </cell>
          <cell r="D1185">
            <v>237.56</v>
          </cell>
          <cell r="E1185" t="str">
            <v>A incluir</v>
          </cell>
        </row>
        <row r="1186">
          <cell r="A1186">
            <v>42987</v>
          </cell>
          <cell r="B1186" t="str">
            <v>Forma especial de madeira para meio fio, inclusive fornecimento e transporte das madeiras
em Vias Urbanas</v>
          </cell>
          <cell r="C1186" t="str">
            <v>M2</v>
          </cell>
          <cell r="D1186">
            <v>106.46</v>
          </cell>
          <cell r="E1186" t="str">
            <v>A incluir</v>
          </cell>
        </row>
        <row r="1187">
          <cell r="A1187">
            <v>42988</v>
          </cell>
          <cell r="B1187" t="str">
            <v>Forma especial de madeira para sarjeta (gabarito), inclusive fornecimento e transporte das
madeiras, em Vias Urbanas</v>
          </cell>
          <cell r="C1187" t="str">
            <v>M2</v>
          </cell>
          <cell r="D1187">
            <v>89.99</v>
          </cell>
          <cell r="E1187" t="str">
            <v>A incluir</v>
          </cell>
        </row>
        <row r="1188">
          <cell r="A1188">
            <v>42989</v>
          </cell>
          <cell r="B1188" t="str">
            <v>Forma metálica para meio fio, em Vias Urbanas</v>
          </cell>
          <cell r="C1188" t="str">
            <v>M2</v>
          </cell>
          <cell r="D1188">
            <v>12.73</v>
          </cell>
        </row>
        <row r="1189">
          <cell r="A1189">
            <v>42991</v>
          </cell>
          <cell r="B1189" t="str">
            <v>Formas planas de madeira com 01 (um) reaproveitamento, inclusive fornecimento e transporte
das madeiras, em Vias Urbanas</v>
          </cell>
          <cell r="C1189" t="str">
            <v>M2</v>
          </cell>
          <cell r="D1189">
            <v>148.77000000000001</v>
          </cell>
          <cell r="E1189" t="str">
            <v>A incluir</v>
          </cell>
        </row>
        <row r="1190">
          <cell r="A1190">
            <v>42992</v>
          </cell>
          <cell r="B1190" t="str">
            <v>Formas planas de madeira com 02 (dois) reaproveitamentos, inclusive fornecimento e
transporte das madeiras, em Vias Urbanas</v>
          </cell>
          <cell r="C1190" t="str">
            <v>M2</v>
          </cell>
          <cell r="D1190">
            <v>127.66</v>
          </cell>
          <cell r="E1190" t="str">
            <v>A incluir</v>
          </cell>
        </row>
        <row r="1191">
          <cell r="A1191">
            <v>42993</v>
          </cell>
          <cell r="B1191" t="str">
            <v>Formas planas de madeira com 04 (quatro) reaproveitamentos, inclusive fornecimento e
transporte das madeiras, em Vias Urbanas</v>
          </cell>
          <cell r="C1191" t="str">
            <v>M2</v>
          </cell>
          <cell r="D1191">
            <v>109.26</v>
          </cell>
          <cell r="E1191" t="str">
            <v>A incluir</v>
          </cell>
        </row>
        <row r="1192">
          <cell r="A1192">
            <v>42994</v>
          </cell>
          <cell r="B1192" t="str">
            <v>Formas planas de madeira sem reaproveitamento (forma perdida), inclusive fornecimento e
transporte das madeiras em Vias Urbanas</v>
          </cell>
          <cell r="C1192" t="str">
            <v>M2</v>
          </cell>
          <cell r="D1192">
            <v>209.96</v>
          </cell>
          <cell r="E1192" t="str">
            <v>A incluir</v>
          </cell>
        </row>
        <row r="1193">
          <cell r="A1193">
            <v>43070</v>
          </cell>
          <cell r="B1193" t="str">
            <v>Gabião manta/colchão, p/ revest. canal em malha hex 6x8mm Zn-Al/PVC, e=2,8mm,h=0,23m,
inclus.aquis./assentam. pedra mão, exclus. transp., Vias Urbanas</v>
          </cell>
          <cell r="C1193" t="str">
            <v>M2</v>
          </cell>
          <cell r="D1193">
            <v>361.45</v>
          </cell>
        </row>
        <row r="1194">
          <cell r="A1194">
            <v>42996</v>
          </cell>
          <cell r="B1194" t="str">
            <v>Gabiões com caixas galvanizadas, sem manta, em Vias Urbanas</v>
          </cell>
          <cell r="C1194" t="str">
            <v>M3</v>
          </cell>
          <cell r="D1194">
            <v>661.27</v>
          </cell>
          <cell r="E1194" t="str">
            <v>A incluir</v>
          </cell>
        </row>
        <row r="1195">
          <cell r="A1195">
            <v>43012</v>
          </cell>
          <cell r="B1195" t="str">
            <v>Geotêxtil não tecido RT-16 kn/m, fornecimento e aplicação em Vias Urbanas</v>
          </cell>
          <cell r="C1195" t="str">
            <v>M2</v>
          </cell>
          <cell r="D1195">
            <v>12.57</v>
          </cell>
        </row>
        <row r="1196">
          <cell r="A1196">
            <v>43011</v>
          </cell>
          <cell r="B1196" t="str">
            <v>Geotêxtil não-tecido com resistência longitudinal a tração 10kN/m, fornecimento e aplicação
em Vias Urbanas</v>
          </cell>
          <cell r="C1196" t="str">
            <v>M2</v>
          </cell>
          <cell r="D1196">
            <v>8.16</v>
          </cell>
          <cell r="E1196" t="str">
            <v>A incluir</v>
          </cell>
        </row>
        <row r="1197">
          <cell r="A1197">
            <v>43003</v>
          </cell>
          <cell r="B1197" t="str">
            <v>Lastro de brita, inclusive transporte da brita em Vias Urbanas</v>
          </cell>
          <cell r="C1197" t="str">
            <v>M3</v>
          </cell>
          <cell r="D1197">
            <v>214.79</v>
          </cell>
          <cell r="E1197" t="str">
            <v>A incluir</v>
          </cell>
        </row>
        <row r="1198">
          <cell r="A1198">
            <v>43004</v>
          </cell>
          <cell r="B1198" t="str">
            <v>Limpeza e apicoamento manual de superfície de rocha em Vias Urbanas</v>
          </cell>
          <cell r="C1198" t="str">
            <v>M2</v>
          </cell>
          <cell r="D1198">
            <v>60.69</v>
          </cell>
        </row>
        <row r="1199">
          <cell r="A1199">
            <v>43005</v>
          </cell>
          <cell r="B1199" t="str">
            <v>Limpeza e desobstrução de BDTC e BDCC em Vias Urbanas</v>
          </cell>
          <cell r="C1199" t="str">
            <v>M</v>
          </cell>
          <cell r="D1199">
            <v>54.4</v>
          </cell>
        </row>
        <row r="1200">
          <cell r="A1200">
            <v>43006</v>
          </cell>
          <cell r="B1200" t="str">
            <v>Limpeza e desobstrução de BQTC em Vias Urbanas</v>
          </cell>
          <cell r="C1200" t="str">
            <v>M</v>
          </cell>
          <cell r="D1200">
            <v>87.91</v>
          </cell>
        </row>
        <row r="1201">
          <cell r="A1201">
            <v>43007</v>
          </cell>
          <cell r="B1201" t="str">
            <v>Limpeza e desobstrução de BSTC e BSCC em Vias Urbanas</v>
          </cell>
          <cell r="C1201" t="str">
            <v>M</v>
          </cell>
          <cell r="D1201">
            <v>28.63</v>
          </cell>
        </row>
        <row r="1202">
          <cell r="A1202">
            <v>43008</v>
          </cell>
          <cell r="B1202" t="str">
            <v>Limpeza e desobstrução de BTTC e BTCC em Vias Urbanas</v>
          </cell>
          <cell r="C1202" t="str">
            <v>M</v>
          </cell>
          <cell r="D1202">
            <v>80.150000000000006</v>
          </cell>
        </row>
        <row r="1203">
          <cell r="A1203">
            <v>43009</v>
          </cell>
          <cell r="B1203">
            <v>7</v>
          </cell>
          <cell r="C1203" t="str">
            <v>M2</v>
          </cell>
          <cell r="D1203">
            <v>164.69</v>
          </cell>
        </row>
        <row r="1204">
          <cell r="A1204">
            <v>43018</v>
          </cell>
          <cell r="B1204" t="str">
            <v>Meio fio de concreto pré-moldado (12 x 30 x 15) cm, inclusive caiação e transporte do meio fio
em Vias Urbanas</v>
          </cell>
          <cell r="C1204" t="str">
            <v>M</v>
          </cell>
          <cell r="D1204">
            <v>94.9</v>
          </cell>
          <cell r="E1204" t="str">
            <v>A incluir</v>
          </cell>
        </row>
        <row r="1205">
          <cell r="A1205">
            <v>43026</v>
          </cell>
          <cell r="B1205" t="str">
            <v>Montagem e desmontagem de escoramento tubular normal, em obras de arte na densidade de
5m de tubo por m³ de escoramento em Vias Urbanas</v>
          </cell>
          <cell r="C1205" t="str">
            <v>M</v>
          </cell>
          <cell r="D1205">
            <v>38.01</v>
          </cell>
          <cell r="E1205" t="str">
            <v>A incluir</v>
          </cell>
        </row>
        <row r="1206">
          <cell r="A1206">
            <v>43033</v>
          </cell>
          <cell r="B1206" t="str">
            <v>Muro de testa em concreto para saída de dreno profundo em rocha, inclusive transporte do
tubo em Vias Urbanas</v>
          </cell>
          <cell r="C1206" t="str">
            <v>Ud</v>
          </cell>
          <cell r="D1206">
            <v>1627.46</v>
          </cell>
          <cell r="E1206" t="str">
            <v>A incluir</v>
          </cell>
        </row>
        <row r="1207">
          <cell r="A1207">
            <v>43037</v>
          </cell>
          <cell r="B1207" t="str">
            <v>Pedra de mão p/ (concreto ciclópico ou alvenaria) rocha paga em medição em Vias Urbanas</v>
          </cell>
          <cell r="C1207" t="str">
            <v>M3</v>
          </cell>
          <cell r="D1207">
            <v>116.91</v>
          </cell>
          <cell r="E1207" t="str">
            <v>A incluir</v>
          </cell>
        </row>
        <row r="1208">
          <cell r="A1208">
            <v>43038</v>
          </cell>
          <cell r="B1208" t="str">
            <v>Pescoço de poço de visita H=0,30m, diâm. = 0,60 m, fornecimento, assentamento e transporte
em Vias Urbanas</v>
          </cell>
          <cell r="C1208" t="str">
            <v>Ud</v>
          </cell>
          <cell r="D1208">
            <v>179.22</v>
          </cell>
          <cell r="E1208" t="str">
            <v>A incluir</v>
          </cell>
        </row>
        <row r="1209">
          <cell r="A1209">
            <v>43039</v>
          </cell>
          <cell r="B1209" t="str">
            <v>Pintura com nata de cimento em Vias Urbanas</v>
          </cell>
          <cell r="C1209" t="str">
            <v>M2</v>
          </cell>
          <cell r="D1209">
            <v>7.81</v>
          </cell>
        </row>
        <row r="1210">
          <cell r="A1210">
            <v>43040</v>
          </cell>
          <cell r="B1210" t="str">
            <v>Pintura interna ou externa sobre ferro, com tinta a base de resina de borracha clorada em Vias
Urbanas</v>
          </cell>
          <cell r="C1210" t="str">
            <v>M2</v>
          </cell>
          <cell r="D1210">
            <v>59.99</v>
          </cell>
        </row>
        <row r="1211">
          <cell r="A1211">
            <v>43042</v>
          </cell>
          <cell r="B1211" t="str">
            <v>Plataforma ou passarela de pinho de 1ª ou similar, 1" x 12", em Vias Urbanas</v>
          </cell>
          <cell r="C1211" t="str">
            <v>M2</v>
          </cell>
          <cell r="D1211">
            <v>5.3</v>
          </cell>
          <cell r="E1211" t="str">
            <v>A incluir</v>
          </cell>
        </row>
        <row r="1212">
          <cell r="A1212">
            <v>43043</v>
          </cell>
          <cell r="B1212" t="str">
            <v>Poço de visita em bloco pré-moldado para d=0,30 e 0,40 m (0,80 x 0,8 0m), em Vias Urbanas</v>
          </cell>
          <cell r="C1212" t="str">
            <v>Ud</v>
          </cell>
          <cell r="D1212">
            <v>3762.14</v>
          </cell>
        </row>
        <row r="1213">
          <cell r="A1213">
            <v>43044</v>
          </cell>
          <cell r="B1213" t="str">
            <v>Poço de visita em bloco pré-moldado para d=0,60 m (1,00 x 1,00 m), em Vias Urbanas</v>
          </cell>
          <cell r="C1213" t="str">
            <v>Ud</v>
          </cell>
          <cell r="D1213">
            <v>4375.83</v>
          </cell>
        </row>
        <row r="1214">
          <cell r="A1214">
            <v>41169</v>
          </cell>
          <cell r="B1214" t="str">
            <v>Poço de visita em bloco pré-moldado para d=0,80m (1,20x1,20m), em Vias Urbanas</v>
          </cell>
          <cell r="C1214" t="str">
            <v>Ud</v>
          </cell>
          <cell r="D1214">
            <v>5190.99</v>
          </cell>
        </row>
        <row r="1215">
          <cell r="A1215">
            <v>41170</v>
          </cell>
          <cell r="B1215" t="str">
            <v>Poço de visita em bloco pré-moldado para d=1,00m (1,30x1,30m) (Vias Urbanas)</v>
          </cell>
          <cell r="C1215" t="str">
            <v>Ud</v>
          </cell>
          <cell r="D1215">
            <v>5720.93</v>
          </cell>
          <cell r="E1215" t="str">
            <v>A incluir</v>
          </cell>
        </row>
        <row r="1216">
          <cell r="A1216">
            <v>41171</v>
          </cell>
          <cell r="B1216" t="str">
            <v>Poço de visita em bloco pré-moldado para d=1,20m (1,50x1,50m), em Vias Urbanas</v>
          </cell>
          <cell r="C1216" t="str">
            <v>Ud</v>
          </cell>
          <cell r="D1216">
            <v>6852.9</v>
          </cell>
        </row>
        <row r="1217">
          <cell r="A1217">
            <v>43046</v>
          </cell>
          <cell r="B1217" t="str">
            <v>Poço de Visita para BSTC diâm. 0,40 m em blocos de concreto, em Vias Urbanas</v>
          </cell>
          <cell r="C1217" t="str">
            <v>Ud</v>
          </cell>
          <cell r="D1217">
            <v>2136.67</v>
          </cell>
        </row>
        <row r="1218">
          <cell r="A1218">
            <v>43047</v>
          </cell>
          <cell r="B1218" t="str">
            <v>Poço de visita para BSTC diâm. 0,60 m em blocos de concreto, em Vias Urbanas</v>
          </cell>
          <cell r="C1218" t="str">
            <v>Ud</v>
          </cell>
          <cell r="D1218">
            <v>2756.7</v>
          </cell>
        </row>
        <row r="1219">
          <cell r="A1219">
            <v>43048</v>
          </cell>
          <cell r="B1219" t="str">
            <v>Poço de visita para BSTC diâm. 0,80 m em blocos de concreto, em Vias Urbanas</v>
          </cell>
          <cell r="C1219" t="str">
            <v>Ud</v>
          </cell>
          <cell r="D1219">
            <v>3362.19</v>
          </cell>
        </row>
        <row r="1220">
          <cell r="A1220">
            <v>43050</v>
          </cell>
          <cell r="B1220" t="str">
            <v>Poço de visita (tubo D=0,40 m) H=1,50 m com tampão F.F.A.P., inclusive escavação e
transporte do tampão, em Vias Urbanas</v>
          </cell>
          <cell r="C1220" t="str">
            <v>Ud</v>
          </cell>
          <cell r="D1220">
            <v>5348.04</v>
          </cell>
          <cell r="E1220" t="str">
            <v>A incluir</v>
          </cell>
        </row>
        <row r="1221">
          <cell r="A1221">
            <v>43051</v>
          </cell>
          <cell r="B1221" t="str">
            <v>Poço de visita (tubo D=0,60 m) H=1,70 m com tampão F.F.A.P., inclusive escavação e
transporte do tampão, em Vias Urbanas</v>
          </cell>
          <cell r="C1221" t="str">
            <v>Ud</v>
          </cell>
          <cell r="D1221">
            <v>5923.2</v>
          </cell>
          <cell r="E1221" t="str">
            <v>A incluir</v>
          </cell>
        </row>
        <row r="1222">
          <cell r="A1222">
            <v>43052</v>
          </cell>
          <cell r="B1222" t="str">
            <v>Poço de visita (tubo D=0,80 m) H=1,90 m com tampão F.F.A.P., inclusive escavação e
transporte do tampão, em Vias Urbanas</v>
          </cell>
          <cell r="C1222" t="str">
            <v>Ud</v>
          </cell>
          <cell r="D1222">
            <v>6498.39</v>
          </cell>
          <cell r="E1222" t="str">
            <v>A incluir</v>
          </cell>
        </row>
        <row r="1223">
          <cell r="A1223">
            <v>43053</v>
          </cell>
          <cell r="B1223" t="str">
            <v>Poço de visita (tubo D=1,00 m) H=2,10 m com tampão F.F.A.P., inclusive escavação e
transporte do tampão, em Vias Urbanas</v>
          </cell>
          <cell r="C1223" t="str">
            <v>Ud</v>
          </cell>
          <cell r="D1223">
            <v>7073.58</v>
          </cell>
          <cell r="E1223" t="str">
            <v>A incluir</v>
          </cell>
        </row>
        <row r="1224">
          <cell r="A1224">
            <v>43054</v>
          </cell>
          <cell r="B1224" t="str">
            <v>Preparo manual de talude, compreendendo acerto, raspagem eventual de até 0,30 m de prof.
e afastamento lateral, em Vias Urbanas</v>
          </cell>
          <cell r="C1224" t="str">
            <v>M2</v>
          </cell>
          <cell r="D1224">
            <v>16.53</v>
          </cell>
          <cell r="E1224" t="str">
            <v>A incluir</v>
          </cell>
        </row>
        <row r="1225">
          <cell r="A1225">
            <v>43055</v>
          </cell>
          <cell r="B1225" t="str">
            <v>Preparo manual de terreno, compreendendo acerto raspagem até 25 cm de profundidade e
afastamento lateral do material excedente, em Vias Urbanas</v>
          </cell>
          <cell r="C1225" t="str">
            <v>M2</v>
          </cell>
          <cell r="D1225">
            <v>13.26</v>
          </cell>
        </row>
        <row r="1226">
          <cell r="A1226">
            <v>43056</v>
          </cell>
          <cell r="B1226" t="str">
            <v>Reaterro com areia, tudo incluído, em Vias Urbanas</v>
          </cell>
          <cell r="C1226" t="str">
            <v>M3</v>
          </cell>
          <cell r="D1226">
            <v>63.42</v>
          </cell>
          <cell r="E1226" t="str">
            <v>A incluir</v>
          </cell>
        </row>
        <row r="1227">
          <cell r="A1227">
            <v>43058</v>
          </cell>
          <cell r="B1227" t="str">
            <v>Reaterro de cavas c/ compactação manual (apiloamento) (dim. reduz.), em Vias Urbanas</v>
          </cell>
          <cell r="C1227" t="str">
            <v>M3</v>
          </cell>
          <cell r="D1227">
            <v>152.69</v>
          </cell>
          <cell r="E1227" t="str">
            <v>A incluir</v>
          </cell>
        </row>
        <row r="1228">
          <cell r="A1228">
            <v>43057</v>
          </cell>
          <cell r="B1228" t="str">
            <v>Reaterro de cavas c/ compactação manual (apiloamento) em Vias Urbanas</v>
          </cell>
          <cell r="C1228" t="str">
            <v>M3</v>
          </cell>
          <cell r="D1228">
            <v>105.3</v>
          </cell>
        </row>
        <row r="1229">
          <cell r="A1229">
            <v>43059</v>
          </cell>
          <cell r="B1229" t="str">
            <v>Reaterro de cavas c/ compactação mecânica (compactador manual), em Vias Urbanas</v>
          </cell>
          <cell r="C1229" t="str">
            <v>M3</v>
          </cell>
          <cell r="D1229">
            <v>66.010000000000005</v>
          </cell>
        </row>
        <row r="1230">
          <cell r="A1230">
            <v>43060</v>
          </cell>
          <cell r="B1230" t="str">
            <v>Recuperação de poço de visita inclusive fornecimento tampão F.F.A.P., em Vias Urbanas</v>
          </cell>
          <cell r="C1230" t="str">
            <v>Ud</v>
          </cell>
          <cell r="D1230">
            <v>1007.69</v>
          </cell>
          <cell r="E1230" t="str">
            <v>A incluir</v>
          </cell>
        </row>
        <row r="1231">
          <cell r="A1231">
            <v>43064</v>
          </cell>
          <cell r="B1231" t="str">
            <v>Religação de rede de água em PVC DN 20 mm, inclusive conexões, em Vias Urbanas</v>
          </cell>
          <cell r="C1231" t="str">
            <v>M</v>
          </cell>
          <cell r="D1231">
            <v>31.91</v>
          </cell>
        </row>
        <row r="1232">
          <cell r="A1232">
            <v>43065</v>
          </cell>
          <cell r="B1232" t="str">
            <v>Religação de rede de água em PVC DN 25 mm, inclusive conexões, em Vias Urbanas</v>
          </cell>
          <cell r="C1232" t="str">
            <v>M</v>
          </cell>
          <cell r="D1232">
            <v>36.39</v>
          </cell>
          <cell r="E1232" t="str">
            <v>A incluir</v>
          </cell>
        </row>
        <row r="1233">
          <cell r="A1233">
            <v>43066</v>
          </cell>
          <cell r="B1233" t="str">
            <v>Religação de rede de água em PVC DN 32 mm, inclusive conexões, em Vias Urbanas</v>
          </cell>
          <cell r="C1233" t="str">
            <v>M</v>
          </cell>
          <cell r="D1233">
            <v>45.99</v>
          </cell>
          <cell r="E1233" t="str">
            <v>A incluir</v>
          </cell>
        </row>
        <row r="1234">
          <cell r="A1234">
            <v>43067</v>
          </cell>
          <cell r="B1234" t="str">
            <v>Religação de rede de água em PVC DN 75 mm, inclusive conexões, em Vias Urbanas</v>
          </cell>
          <cell r="C1234" t="str">
            <v>M</v>
          </cell>
          <cell r="D1234">
            <v>93.21</v>
          </cell>
          <cell r="E1234" t="str">
            <v>A incluir</v>
          </cell>
        </row>
        <row r="1235">
          <cell r="A1235">
            <v>43063</v>
          </cell>
          <cell r="B1235" t="str">
            <v>Religação de rede de água em PVC PBA CL 15 DN 100 mm, inclusive conexões, em Vias
Urbanas</v>
          </cell>
          <cell r="C1235" t="str">
            <v>M</v>
          </cell>
          <cell r="D1235">
            <v>127.36</v>
          </cell>
        </row>
        <row r="1236">
          <cell r="A1236">
            <v>43068</v>
          </cell>
          <cell r="B1236" t="str">
            <v>Remanejamento de ligação e religação de redes de esgoto, em Vias Urbanas</v>
          </cell>
          <cell r="C1236" t="str">
            <v>M</v>
          </cell>
          <cell r="D1236">
            <v>121.32</v>
          </cell>
        </row>
        <row r="1237">
          <cell r="A1237">
            <v>43069</v>
          </cell>
          <cell r="B1237" t="str">
            <v>Remoção de bueiros existentes, em Vias Urbanas</v>
          </cell>
          <cell r="C1237" t="str">
            <v>M</v>
          </cell>
          <cell r="D1237">
            <v>242.94</v>
          </cell>
          <cell r="E1237" t="str">
            <v>A incluir</v>
          </cell>
        </row>
        <row r="1238">
          <cell r="A1238">
            <v>43071</v>
          </cell>
          <cell r="B1238" t="str">
            <v>Rip-rap c/ argamassa cimento areia 1:6, inclusive aquisição e transporte dos materiais, em
Vias Urbanas</v>
          </cell>
          <cell r="C1238" t="str">
            <v>M3</v>
          </cell>
          <cell r="D1238">
            <v>496.38</v>
          </cell>
          <cell r="E1238" t="str">
            <v>A incluir</v>
          </cell>
        </row>
        <row r="1239">
          <cell r="A1239">
            <v>43078</v>
          </cell>
          <cell r="B1239" t="str">
            <v>Sarjeta de concreto DP-1 (0,081 m³/m) calha triangular, inclusive caiação, em Vias Urbanas</v>
          </cell>
          <cell r="C1239" t="str">
            <v>M</v>
          </cell>
          <cell r="D1239">
            <v>130.75</v>
          </cell>
        </row>
        <row r="1240">
          <cell r="A1240">
            <v>43079</v>
          </cell>
          <cell r="B1240" t="str">
            <v>Sarjeta de concreto DP-2 (0,085 m³/m) calha triangular, inclusive caiação, em Vias Urbanas</v>
          </cell>
          <cell r="C1240" t="str">
            <v>M</v>
          </cell>
          <cell r="D1240">
            <v>136.5</v>
          </cell>
          <cell r="E1240" t="str">
            <v>A incluir</v>
          </cell>
        </row>
        <row r="1241">
          <cell r="A1241">
            <v>43080</v>
          </cell>
          <cell r="B1241" t="str">
            <v>Sarjeta de concreto SCA 40/10 - em Vias Urbanas</v>
          </cell>
          <cell r="C1241" t="str">
            <v>M</v>
          </cell>
          <cell r="D1241">
            <v>115.67</v>
          </cell>
          <cell r="E1241" t="str">
            <v>A incluir</v>
          </cell>
        </row>
        <row r="1242">
          <cell r="A1242">
            <v>43081</v>
          </cell>
          <cell r="B1242" t="str">
            <v>Sarjeta de concreto (SCA 70/15) calha triangular, inclusive caiação, em Vias Urbanas</v>
          </cell>
          <cell r="C1242" t="str">
            <v>M</v>
          </cell>
          <cell r="D1242">
            <v>148.91999999999999</v>
          </cell>
        </row>
        <row r="1243">
          <cell r="A1243">
            <v>43085</v>
          </cell>
          <cell r="B1243" t="str">
            <v>Sarjeta de concreto (SCA 90/10) calha triangular, inclusive caiação, em Vias Urbanas</v>
          </cell>
          <cell r="C1243" t="str">
            <v>M</v>
          </cell>
          <cell r="D1243">
            <v>256.44</v>
          </cell>
        </row>
        <row r="1244">
          <cell r="A1244">
            <v>43083</v>
          </cell>
          <cell r="B1244" t="str">
            <v>Sarjeta de concreto (STC - 02) calha triangular em corte/aterro, inclusive caiação, em Vias
Urbanas</v>
          </cell>
          <cell r="C1244" t="str">
            <v>M</v>
          </cell>
          <cell r="D1244">
            <v>128.15</v>
          </cell>
        </row>
        <row r="1245">
          <cell r="A1245">
            <v>43084</v>
          </cell>
          <cell r="B1245" t="str">
            <v>Sarjeta de concreto (STC - 04) calha triangular de bancada em corte, inclusive caiação, em
Vias Urbanas</v>
          </cell>
          <cell r="C1245" t="str">
            <v>M</v>
          </cell>
          <cell r="D1245">
            <v>97.04</v>
          </cell>
        </row>
        <row r="1246">
          <cell r="A1246">
            <v>43086</v>
          </cell>
          <cell r="B1246" t="str">
            <v>Tampa de concreto em grelha, fornecimento, assentamento e transporte, em Vias Urbanas</v>
          </cell>
          <cell r="C1246" t="str">
            <v>Ud</v>
          </cell>
          <cell r="D1246">
            <v>207.67</v>
          </cell>
          <cell r="E1246" t="str">
            <v>A incluir</v>
          </cell>
        </row>
        <row r="1247">
          <cell r="A1247">
            <v>43087</v>
          </cell>
          <cell r="B1247" t="str">
            <v>Tampão F.F.A.P. com 100 kg, fornecimento, assentamento e transporte em Vias Urbanas</v>
          </cell>
          <cell r="C1247" t="str">
            <v>Ud</v>
          </cell>
          <cell r="D1247">
            <v>636.88</v>
          </cell>
          <cell r="E1247" t="str">
            <v>A incluir</v>
          </cell>
        </row>
        <row r="1248">
          <cell r="A1248">
            <v>43089</v>
          </cell>
          <cell r="B1248" t="str">
            <v>Tapume de vedação e proteção, executado com chapas de compensado resinado com 6 mm
de espessura, exclusive pintura, em Vias Urbanas</v>
          </cell>
          <cell r="C1248" t="str">
            <v>M2</v>
          </cell>
          <cell r="D1248">
            <v>72.540000000000006</v>
          </cell>
        </row>
        <row r="1249">
          <cell r="A1249">
            <v>43090</v>
          </cell>
          <cell r="B1249" t="str">
            <v>Tela de aço soldada Telcon Q-138 ou similar, fornecimento e assentamento em Vias Urbanas</v>
          </cell>
          <cell r="C1249" t="str">
            <v>M2</v>
          </cell>
          <cell r="D1249">
            <v>50.06</v>
          </cell>
          <cell r="E1249" t="str">
            <v>A incluir</v>
          </cell>
        </row>
        <row r="1250">
          <cell r="A1250">
            <v>43088</v>
          </cell>
          <cell r="B1250">
            <v>7</v>
          </cell>
          <cell r="C1250" t="str">
            <v>M</v>
          </cell>
          <cell r="D1250">
            <v>23.56</v>
          </cell>
          <cell r="E1250" t="str">
            <v>A incluir</v>
          </cell>
        </row>
        <row r="1251">
          <cell r="A1251">
            <v>43091</v>
          </cell>
          <cell r="B1251" t="str">
            <v>Terminal de dreno de alívio de pavimento (DP - TDA - 01) em Vias Urbanas</v>
          </cell>
          <cell r="C1251" t="str">
            <v>Ud</v>
          </cell>
          <cell r="D1251">
            <v>555</v>
          </cell>
          <cell r="E1251" t="str">
            <v>A incluir</v>
          </cell>
        </row>
        <row r="1252">
          <cell r="A1252">
            <v>43092</v>
          </cell>
          <cell r="B1252" t="str">
            <v>Transporte de materiais encosta abaixo, serviço manual, inclusive carga e descarga em Vias
Urbanas</v>
          </cell>
          <cell r="C1252" t="str">
            <v>t dam</v>
          </cell>
          <cell r="D1252">
            <v>37.61</v>
          </cell>
          <cell r="E1252" t="str">
            <v>A incluir</v>
          </cell>
        </row>
        <row r="1253">
          <cell r="A1253">
            <v>43093</v>
          </cell>
          <cell r="B1253" t="str">
            <v>Transporte de materiais encosta acima, serviço manual, inclusive carga e descarga em Vias
Urbanas</v>
          </cell>
          <cell r="C1253" t="str">
            <v>t dam</v>
          </cell>
          <cell r="D1253">
            <v>50.89</v>
          </cell>
          <cell r="E1253" t="str">
            <v>A incluir</v>
          </cell>
        </row>
        <row r="1254">
          <cell r="A1254">
            <v>43094</v>
          </cell>
          <cell r="B1254" t="str">
            <v>Transposição de segmento de sarjeta - TSS 01, inclusive transporte do tubo de concreto em
Vias Urbanas</v>
          </cell>
          <cell r="C1254" t="str">
            <v>M</v>
          </cell>
          <cell r="D1254">
            <v>498.64</v>
          </cell>
          <cell r="E1254" t="str">
            <v>A incluir</v>
          </cell>
        </row>
        <row r="1255">
          <cell r="A1255">
            <v>43095</v>
          </cell>
          <cell r="B1255" t="str">
            <v>Trincheira drenante cega (0,50 x 1,70) m, com utilização de geotêxtil não tecido Rt-16 kn/m,
inclusive transporte da brita em Vias Urbanas</v>
          </cell>
          <cell r="C1255" t="str">
            <v>M</v>
          </cell>
          <cell r="D1255">
            <v>788.64</v>
          </cell>
          <cell r="E1255" t="str">
            <v>A incluir</v>
          </cell>
        </row>
        <row r="1256">
          <cell r="A1256">
            <v>43096</v>
          </cell>
          <cell r="B1256" t="str">
            <v>Trincheira drenante em madeira em Vias Urbanas</v>
          </cell>
          <cell r="C1256" t="str">
            <v>M</v>
          </cell>
          <cell r="D1256">
            <v>846.5</v>
          </cell>
        </row>
        <row r="1257">
          <cell r="A1257">
            <v>43098</v>
          </cell>
          <cell r="B1257" t="str">
            <v>Tubo de PVC NBR 5648 diâmetro 50 mm, fornecimento e assentamento em Vias Urbanas</v>
          </cell>
          <cell r="C1257" t="str">
            <v>M</v>
          </cell>
          <cell r="D1257">
            <v>30.79</v>
          </cell>
          <cell r="E1257" t="str">
            <v>A incluir</v>
          </cell>
        </row>
        <row r="1258">
          <cell r="A1258">
            <v>43097</v>
          </cell>
          <cell r="B1258" t="str">
            <v>Tubo de PVC NBR 5648 diâmetro 75 mm, fornecimento e assentamento em Vias Urbanas</v>
          </cell>
          <cell r="C1258" t="str">
            <v>M</v>
          </cell>
          <cell r="D1258">
            <v>67.09</v>
          </cell>
          <cell r="E1258" t="str">
            <v>A incluir</v>
          </cell>
        </row>
        <row r="1259">
          <cell r="A1259">
            <v>43100</v>
          </cell>
          <cell r="B1259" t="str">
            <v>Tubo de PVC rígido série R diâmetro 100 mm, fornecimento e assentamento em Vias Urbanas</v>
          </cell>
          <cell r="C1259" t="str">
            <v>M</v>
          </cell>
          <cell r="D1259">
            <v>50.85</v>
          </cell>
        </row>
        <row r="1260">
          <cell r="A1260">
            <v>43101</v>
          </cell>
          <cell r="B1260" t="str">
            <v>Tubo irrifort agropecuário diâmetro 32 mm, fornecimento e assentamento em Vias Urbanas</v>
          </cell>
          <cell r="C1260" t="str">
            <v>M</v>
          </cell>
          <cell r="D1260">
            <v>14.6</v>
          </cell>
        </row>
        <row r="1261">
          <cell r="A1261">
            <v>43102</v>
          </cell>
          <cell r="B1261" t="str">
            <v>Tubo para irrigação linha fixa PN40 50 mm, fornecimento e assentamento em Vias Urbanas</v>
          </cell>
          <cell r="C1261" t="str">
            <v>M</v>
          </cell>
          <cell r="D1261">
            <v>14.83</v>
          </cell>
        </row>
        <row r="1262">
          <cell r="A1262">
            <v>42614</v>
          </cell>
          <cell r="B1262" t="str">
            <v>Tubos de ferro fundido diâmetro 0,90 m, assentamento em Vias Urbanas</v>
          </cell>
          <cell r="C1262" t="str">
            <v>M</v>
          </cell>
          <cell r="D1262">
            <v>264.5</v>
          </cell>
          <cell r="E1262" t="str">
            <v>A incluir</v>
          </cell>
        </row>
        <row r="1263">
          <cell r="A1263">
            <v>43104</v>
          </cell>
          <cell r="B1263" t="str">
            <v>Tubos para irrigação Linha fixa PN40, diâmetro 75 mm, fornecimento e assentamento em Vias
Urbanas</v>
          </cell>
          <cell r="C1263" t="str">
            <v>M</v>
          </cell>
          <cell r="D1263">
            <v>21.83</v>
          </cell>
        </row>
        <row r="1264">
          <cell r="A1264">
            <v>43105</v>
          </cell>
          <cell r="B1264" t="str">
            <v>Valeta de pedra argamassada VPAR em Vias Urbanas</v>
          </cell>
          <cell r="C1264" t="str">
            <v>M3</v>
          </cell>
          <cell r="D1264">
            <v>534.51</v>
          </cell>
          <cell r="E1264" t="str">
            <v>A incluir</v>
          </cell>
        </row>
        <row r="1265">
          <cell r="A1265">
            <v>43106</v>
          </cell>
          <cell r="B1265" t="str">
            <v>Valeta de pedra jogada VPJ, inclusive transporte da pedra em Vias Urbanas</v>
          </cell>
          <cell r="C1265" t="str">
            <v>M3</v>
          </cell>
          <cell r="D1265">
            <v>283.89999999999998</v>
          </cell>
          <cell r="E1265" t="str">
            <v>A incluir</v>
          </cell>
        </row>
        <row r="1266">
          <cell r="A1266">
            <v>43111</v>
          </cell>
          <cell r="B1266" t="str">
            <v>Valeta de proteção de corte - desobstrução e limpeza em Vias Urbanas</v>
          </cell>
          <cell r="C1266" t="str">
            <v>M</v>
          </cell>
          <cell r="D1266">
            <v>5.78</v>
          </cell>
          <cell r="E1266" t="str">
            <v>A incluir</v>
          </cell>
        </row>
        <row r="1267">
          <cell r="A1267">
            <v>41578</v>
          </cell>
          <cell r="B1267" t="str">
            <v>Aluguel de container p/ escritório c/ ar condicionado e banheiro, isolam.térmico e acústico, 2
luminárias, janela de vidro, tomada p/ comput. e telef.</v>
          </cell>
          <cell r="C1267" t="str">
            <v>Mes</v>
          </cell>
          <cell r="D1267">
            <v>1426.5</v>
          </cell>
        </row>
        <row r="1268">
          <cell r="A1268">
            <v>42511</v>
          </cell>
          <cell r="B1268" t="str">
            <v>Aluguel de container p/ escritório com ar condicionado, isolamento term/acust., 2 luminárias,
janela de vidro, tomadas computador e telefone</v>
          </cell>
          <cell r="C1268" t="str">
            <v>Mes</v>
          </cell>
          <cell r="D1268">
            <v>1334.01</v>
          </cell>
        </row>
        <row r="1269">
          <cell r="A1269">
            <v>41579</v>
          </cell>
          <cell r="B1269" t="str">
            <v>Aluguel de container para almoxarifado</v>
          </cell>
          <cell r="C1269" t="str">
            <v>Mes</v>
          </cell>
          <cell r="D1269">
            <v>935.99</v>
          </cell>
        </row>
        <row r="1270">
          <cell r="A1270">
            <v>41678</v>
          </cell>
          <cell r="B1270" t="str">
            <v>Aluguel de container tipo refeitório simples, c/ 1 aparelho de ar condicionado, 2 luminárias e 2
janelas de vidro</v>
          </cell>
          <cell r="C1270" t="str">
            <v>Mes</v>
          </cell>
          <cell r="D1270">
            <v>1426.5</v>
          </cell>
        </row>
        <row r="1271">
          <cell r="A1271">
            <v>41455</v>
          </cell>
          <cell r="B1271" t="str">
            <v>Aluguel de container tipo refeitório (2 unidades acopladas), c/ 2 aparelhos de ar condicionado,
4 lumináriase 4 janelas de vidro</v>
          </cell>
          <cell r="C1271" t="str">
            <v>Mes</v>
          </cell>
          <cell r="D1271">
            <v>2853</v>
          </cell>
        </row>
        <row r="1272">
          <cell r="A1272">
            <v>41456</v>
          </cell>
          <cell r="B1272" t="str">
            <v>Aluguel de container tipo refeitório (3 unidades acopladas), c/ 3 aparelhos de ar condiocionado
, 6 luminárias e 6 janelas de vidro</v>
          </cell>
          <cell r="C1272" t="str">
            <v>Mes</v>
          </cell>
          <cell r="D1272">
            <v>4279.51</v>
          </cell>
        </row>
        <row r="1273">
          <cell r="A1273">
            <v>41580</v>
          </cell>
          <cell r="B1273" t="str">
            <v>Aluguel de container tipo sanitário com 3 vasos sanitários, lavatório, mictório, 5 chuveiros, 2
venezianas e piso especial</v>
          </cell>
          <cell r="C1273" t="str">
            <v>Mes</v>
          </cell>
          <cell r="D1273">
            <v>1457.33</v>
          </cell>
        </row>
        <row r="1274">
          <cell r="A1274">
            <v>41454</v>
          </cell>
          <cell r="B1274" t="str">
            <v>Aluguel de container tipo vestiário, 2 luminárias, piso especial e janela</v>
          </cell>
          <cell r="C1274" t="str">
            <v>Mes</v>
          </cell>
          <cell r="D1274">
            <v>942.47</v>
          </cell>
          <cell r="E1274" t="str">
            <v>A incluir</v>
          </cell>
        </row>
        <row r="1275">
          <cell r="A1275">
            <v>41498</v>
          </cell>
          <cell r="B1275" t="str">
            <v>Barracão com sanitário, em chapa compensada 12 mm e pont. 8x8cm, piso cimentado e
cobertura em telha de fibroc. 6mm, incl. ponto de luz e cx. inspeção</v>
          </cell>
          <cell r="C1275" t="str">
            <v>M2</v>
          </cell>
          <cell r="D1275">
            <v>1033.3699999999999</v>
          </cell>
        </row>
        <row r="1276">
          <cell r="A1276">
            <v>41531</v>
          </cell>
          <cell r="B1276" t="str">
            <v>Barracão em chapa compensada 12mm e pont. 8x8cm, piso cimentado e cobertura de telhas
fibrocimento 6mm, incl. ponto de luz</v>
          </cell>
          <cell r="C1276" t="str">
            <v>M2</v>
          </cell>
          <cell r="D1276">
            <v>754.69</v>
          </cell>
        </row>
        <row r="1277">
          <cell r="A1277">
            <v>41557</v>
          </cell>
          <cell r="B1277" t="str">
            <v>Canaleta de concreto retangular com grelha em barra de aço</v>
          </cell>
          <cell r="C1277" t="str">
            <v>M</v>
          </cell>
          <cell r="D1277">
            <v>234.09</v>
          </cell>
        </row>
        <row r="1278">
          <cell r="A1278">
            <v>41506</v>
          </cell>
          <cell r="B1278" t="str">
            <v>Cobertura nova de telhas onduladas de fibrocimento 6,0mm, inclusive cumeeiras e acessórios
de fixação</v>
          </cell>
          <cell r="C1278" t="str">
            <v>M2</v>
          </cell>
          <cell r="D1278">
            <v>69.209999999999994</v>
          </cell>
        </row>
        <row r="1279">
          <cell r="A1279">
            <v>41505</v>
          </cell>
          <cell r="B1279" t="str">
            <v>Estrutura de madeira lei para telhado de telha ondulada de fibroc. esp. 6mm, c/ pontaletes e
caibros, incl. com cupinicida, excl. telhas</v>
          </cell>
          <cell r="C1279" t="str">
            <v>M2</v>
          </cell>
          <cell r="D1279">
            <v>139.36000000000001</v>
          </cell>
        </row>
        <row r="1280">
          <cell r="A1280">
            <v>41528</v>
          </cell>
          <cell r="B1280" t="str">
            <v>Galpão em peças de madeira 8x8cm e contravent. de 5x7cm, cobertura de telhas de fibroc. de
6mm, incl. ponto e cabo de alimentação da máquina</v>
          </cell>
          <cell r="C1280" t="str">
            <v>M2</v>
          </cell>
          <cell r="D1280">
            <v>350.26</v>
          </cell>
        </row>
        <row r="1281">
          <cell r="A1281">
            <v>41546</v>
          </cell>
          <cell r="B1281" t="str">
            <v>Mobilização e desmobilização de caminhão basculante (máximo)</v>
          </cell>
          <cell r="C1281" t="str">
            <v>h</v>
          </cell>
          <cell r="D1281">
            <v>457.18</v>
          </cell>
        </row>
        <row r="1282">
          <cell r="A1282">
            <v>41545</v>
          </cell>
          <cell r="B1282" t="str">
            <v>Mobilização e desmobilização de caminhão carroceria (máximo)</v>
          </cell>
          <cell r="C1282" t="str">
            <v>h</v>
          </cell>
          <cell r="D1282">
            <v>389.64</v>
          </cell>
        </row>
        <row r="1283">
          <cell r="A1283">
            <v>41547</v>
          </cell>
          <cell r="B1283" t="str">
            <v>Mobilização e desmobilização de caminhão tanque (6.000 L) (máximo)</v>
          </cell>
          <cell r="C1283" t="str">
            <v>h</v>
          </cell>
          <cell r="D1283">
            <v>359.89</v>
          </cell>
        </row>
        <row r="1284">
          <cell r="A1284">
            <v>41497</v>
          </cell>
          <cell r="B1284" t="str">
            <v>Mobilização e desmobilização de container acima de 150 km</v>
          </cell>
          <cell r="C1284" t="str">
            <v>Ud</v>
          </cell>
          <cell r="D1284">
            <v>4781.4399999999996</v>
          </cell>
        </row>
        <row r="1285">
          <cell r="A1285">
            <v>41495</v>
          </cell>
          <cell r="B1285" t="str">
            <v>Mobilização e desmobilização de container até 50 km</v>
          </cell>
          <cell r="C1285" t="str">
            <v>Ud</v>
          </cell>
          <cell r="D1285">
            <v>1509.1</v>
          </cell>
        </row>
        <row r="1286">
          <cell r="A1286">
            <v>41496</v>
          </cell>
          <cell r="B1286" t="str">
            <v>Mobilização e desmobilização de container de 51 km até 150 km</v>
          </cell>
          <cell r="C1286" t="str">
            <v>Ud</v>
          </cell>
          <cell r="D1286">
            <v>2261.0700000000002</v>
          </cell>
        </row>
        <row r="1287">
          <cell r="A1287">
            <v>41544</v>
          </cell>
          <cell r="B1287" t="str">
            <v>Mobilização e desmobilização de equipamentos com carreta prancha (máximo)</v>
          </cell>
          <cell r="C1287" t="str">
            <v>h</v>
          </cell>
          <cell r="D1287">
            <v>701.24</v>
          </cell>
        </row>
        <row r="1288">
          <cell r="A1288">
            <v>41500</v>
          </cell>
          <cell r="B1288" t="str">
            <v>Placa de obra nas dimensões de 3,0 x 6,0 m, padrão DER-ES</v>
          </cell>
          <cell r="C1288" t="str">
            <v>M2</v>
          </cell>
          <cell r="D1288">
            <v>406.88</v>
          </cell>
        </row>
        <row r="1289">
          <cell r="A1289">
            <v>41501</v>
          </cell>
          <cell r="B1289" t="str">
            <v>Rede de água c/ padrão de entrada d'água diâm. 3/4" conf. CESAN, incl. tubos e conexões p/
aliment., distrib., extravas. e limp., cons. o padrão a 25m</v>
          </cell>
          <cell r="C1289" t="str">
            <v>M</v>
          </cell>
          <cell r="D1289">
            <v>66.03</v>
          </cell>
        </row>
        <row r="1290">
          <cell r="A1290">
            <v>41499</v>
          </cell>
          <cell r="B1290" t="str">
            <v>Rede de esgoto, contendo fossa e filtro, incl. tubos e conexões de ligação entre caixas,
considerando distância de 25m</v>
          </cell>
          <cell r="C1290" t="str">
            <v>M</v>
          </cell>
          <cell r="D1290">
            <v>513.33000000000004</v>
          </cell>
        </row>
        <row r="1291">
          <cell r="A1291">
            <v>41503</v>
          </cell>
          <cell r="B1291" t="str">
            <v>Rede de luz, incl. padrão entr. energia trifás. cabo ligação até barracões, quadro distrib., disj. e
chave de força, cons. 20m entre padrão entr.e QDG</v>
          </cell>
          <cell r="C1291" t="str">
            <v>M</v>
          </cell>
          <cell r="D1291">
            <v>610.80999999999995</v>
          </cell>
        </row>
        <row r="1292">
          <cell r="A1292">
            <v>41530</v>
          </cell>
          <cell r="B1292" t="str">
            <v>Refeitório c/ paredes chapa de comp. 12mm e pont. 8x8cm, piso ciment. e cob. telhas fibroc.
6mm, incl. ponto de luz e cx. de insp. (1,21m²/func/turno)</v>
          </cell>
          <cell r="C1292" t="str">
            <v>M2</v>
          </cell>
          <cell r="D1292">
            <v>587.91999999999996</v>
          </cell>
        </row>
        <row r="1293">
          <cell r="A1293">
            <v>41527</v>
          </cell>
          <cell r="B1293" t="str">
            <v>Reservatório de fibra de vidro de 1000 L, incl. suporte em madeira de 7x12cm, elevado de 4m</v>
          </cell>
          <cell r="C1293" t="str">
            <v>Ud</v>
          </cell>
          <cell r="D1293">
            <v>2963.78</v>
          </cell>
        </row>
        <row r="1294">
          <cell r="A1294">
            <v>41529</v>
          </cell>
          <cell r="B1294" t="str">
            <v>Sanitário e vestiário de 40/60 func., c/ 33,90m², paredes chapa compens. 12mm e pont. 8x8cm
, piso ciment., cobert. telha fibroc., incl. luz e cx. insp</v>
          </cell>
          <cell r="C1294" t="str">
            <v>Ud</v>
          </cell>
          <cell r="D1294">
            <v>36288.269999999997</v>
          </cell>
        </row>
        <row r="1295">
          <cell r="A1295">
            <v>41555</v>
          </cell>
          <cell r="B1295" t="str">
            <v>Sistema separador de água e óleo</v>
          </cell>
          <cell r="C1295" t="str">
            <v>Ud</v>
          </cell>
          <cell r="D1295">
            <v>8241.61</v>
          </cell>
          <cell r="E1295" t="str">
            <v>A incluir</v>
          </cell>
        </row>
        <row r="1296">
          <cell r="A1296">
            <v>100883</v>
          </cell>
          <cell r="B1296" t="str">
            <v>Tapume madeira compensada resinada e= 12mm h=2,20m, estr. c/ mad reflorest., incl
montagem e pintura esmalte sintético (Custo adotado IOPES - código 020351)</v>
          </cell>
          <cell r="C1296" t="str">
            <v>M</v>
          </cell>
          <cell r="D1296">
            <v>314.99</v>
          </cell>
          <cell r="E1296" t="str">
            <v>A incluir</v>
          </cell>
        </row>
        <row r="1297">
          <cell r="A1297">
            <v>100882</v>
          </cell>
          <cell r="B1297" t="str">
            <v>Tapume Telha Metálica Ondulada 0,50mm Branca h=2,20m, incl. montagem estr. mad. 8"x8",
incl. faixas pint. esmalte sintético c/ h=40cm (Reaproveitamento 2x)</v>
          </cell>
          <cell r="C1297" t="str">
            <v>M</v>
          </cell>
          <cell r="D1297">
            <v>176.56</v>
          </cell>
          <cell r="E1297" t="str">
            <v>A incluir</v>
          </cell>
        </row>
        <row r="1298">
          <cell r="A1298">
            <v>100390</v>
          </cell>
          <cell r="B1298" t="str">
            <v>Administração Local  (valor mensal a calcular de acordo com a obra)</v>
          </cell>
          <cell r="C1298" t="str">
            <v>Ud</v>
          </cell>
          <cell r="D1298">
            <v>0</v>
          </cell>
        </row>
      </sheetData>
      <sheetData sheetId="4">
        <row r="4">
          <cell r="A4" t="str">
            <v>Planilha Orçamentária</v>
          </cell>
        </row>
        <row r="6">
          <cell r="A6" t="str">
            <v>Orçamento: 1554901 - TABELA CUSTOS LABOR/CT-UFES PADRÃO DER-ES NÃO DESONERADOS JANEIRO/2025(LS HORISTAS=157,27; LS MENSALISTAS=72,95%; BDI=0%)</v>
          </cell>
          <cell r="F6" t="str">
            <v>Leis Sociais: 157,27</v>
          </cell>
        </row>
        <row r="7">
          <cell r="A7" t="str">
            <v>Orgão Cliente: DEPARTAMENTO DE EDIFICAÇÕES E DE RODOVIAS DO ESTADO DO ESPÍRITO SANTO</v>
          </cell>
          <cell r="F7" t="str">
            <v>BDI: 0</v>
          </cell>
        </row>
        <row r="9">
          <cell r="A9" t="str">
            <v>Planilha: TABELA CUSTOS LABOR/CT-UFES PADRÃO DER-ES NÃO DESONERADOS JANEIRO/2025(LS HORISTAS=157,27; LS MENSALISTAS=72,93%; BDI=0%)</v>
          </cell>
          <cell r="F9" t="str">
            <v>Data Base: Janeiro/2025</v>
          </cell>
        </row>
        <row r="10">
          <cell r="A10" t="str">
            <v>Local: </v>
          </cell>
        </row>
        <row r="12">
          <cell r="A12" t="str">
            <v>Item</v>
          </cell>
          <cell r="B12" t="str">
            <v>Fonte/Código</v>
          </cell>
          <cell r="C12" t="str">
            <v>Especificação do Serviço</v>
          </cell>
          <cell r="D12" t="str">
            <v>Und.</v>
          </cell>
          <cell r="E12" t="str">
            <v>Quant.</v>
          </cell>
          <cell r="F12" t="str">
            <v>Preço Unitário</v>
          </cell>
        </row>
        <row r="13">
          <cell r="A13" t="str">
            <v>01</v>
          </cell>
          <cell r="B13" t="str">
            <v>Capina manual, inclusive limpeza</v>
          </cell>
          <cell r="C13" t="str">
            <v>SERVIÇOS PRELIMINARES</v>
          </cell>
          <cell r="D13">
            <v>0.99</v>
          </cell>
        </row>
        <row r="14">
          <cell r="A14" t="str">
            <v>0102</v>
          </cell>
          <cell r="B14" t="str">
            <v>Carga de escoria de aciaria de vagão ferroviário supervisionado</v>
          </cell>
          <cell r="C14" t="str">
            <v>DEMOLIÇÕES E RETIRADAS</v>
          </cell>
          <cell r="D14">
            <v>11.01</v>
          </cell>
        </row>
        <row r="15">
          <cell r="A15" t="str">
            <v>010201</v>
          </cell>
          <cell r="B15" t="str">
            <v>LABOR - 2024 - 010201 - 1</v>
          </cell>
          <cell r="C15" t="str">
            <v>Demolição de piso cimentado inclusive lastro de concreto</v>
          </cell>
          <cell r="D15" t="str">
            <v>m2</v>
          </cell>
          <cell r="E15">
            <v>1</v>
          </cell>
          <cell r="F15">
            <v>26.37</v>
          </cell>
        </row>
        <row r="16">
          <cell r="A16" t="str">
            <v>010202</v>
          </cell>
          <cell r="B16" t="str">
            <v>LABOR - 2024 - 010202 - 1</v>
          </cell>
          <cell r="C16" t="str">
            <v>Demolição de piso revestido com cerâmica</v>
          </cell>
          <cell r="D16" t="str">
            <v>m2</v>
          </cell>
          <cell r="E16">
            <v>1</v>
          </cell>
          <cell r="F16">
            <v>14.19</v>
          </cell>
        </row>
        <row r="17">
          <cell r="A17" t="str">
            <v>010203</v>
          </cell>
          <cell r="B17" t="str">
            <v>LABOR - 2024 - 010203 - 1</v>
          </cell>
          <cell r="C17" t="str">
            <v>Demolição de piso revestido com cerâmica inclusive lastro de concreto</v>
          </cell>
          <cell r="D17" t="str">
            <v>m2</v>
          </cell>
          <cell r="E17">
            <v>1</v>
          </cell>
          <cell r="F17">
            <v>28.4</v>
          </cell>
        </row>
        <row r="18">
          <cell r="A18" t="str">
            <v>010204</v>
          </cell>
          <cell r="B18" t="str">
            <v>LABOR - 2024 - 010204 - 1</v>
          </cell>
          <cell r="C18" t="str">
            <v>Demolição de piso revestido com tacos de madeira</v>
          </cell>
          <cell r="D18" t="str">
            <v>m2</v>
          </cell>
          <cell r="E18">
            <v>1</v>
          </cell>
          <cell r="F18">
            <v>20.29</v>
          </cell>
        </row>
        <row r="19">
          <cell r="A19" t="str">
            <v>010205</v>
          </cell>
          <cell r="B19" t="str">
            <v>LABOR - 2024 - 010205 - 1</v>
          </cell>
          <cell r="C19" t="str">
            <v>Demolição de piso de tábuas</v>
          </cell>
          <cell r="D19" t="str">
            <v>m2</v>
          </cell>
          <cell r="E19">
            <v>1</v>
          </cell>
          <cell r="F19">
            <v>18.25</v>
          </cell>
        </row>
        <row r="20">
          <cell r="A20" t="str">
            <v>010206</v>
          </cell>
          <cell r="B20" t="str">
            <v>LABOR - 2024 - 010206 - 1</v>
          </cell>
          <cell r="C20" t="str">
            <v>Demolição de revestimento com azulejos</v>
          </cell>
          <cell r="D20" t="str">
            <v>m2</v>
          </cell>
          <cell r="E20">
            <v>1</v>
          </cell>
          <cell r="F20">
            <v>50.72</v>
          </cell>
        </row>
        <row r="21">
          <cell r="A21" t="str">
            <v>010207</v>
          </cell>
          <cell r="B21" t="str">
            <v>LABOR - 2024 - 010207 - 1</v>
          </cell>
          <cell r="C21" t="str">
            <v>Demolição de revestimento com lambris de madeira</v>
          </cell>
          <cell r="D21" t="str">
            <v>m2</v>
          </cell>
          <cell r="E21">
            <v>1</v>
          </cell>
          <cell r="F21">
            <v>50.72</v>
          </cell>
        </row>
        <row r="22">
          <cell r="A22" t="str">
            <v>010208</v>
          </cell>
          <cell r="B22" t="str">
            <v>LABOR - 2024 - 010208 - 1</v>
          </cell>
          <cell r="C22" t="str">
            <v>Retirada de revestimento antigo em reboco</v>
          </cell>
          <cell r="D22" t="str">
            <v>m2</v>
          </cell>
          <cell r="E22">
            <v>1</v>
          </cell>
          <cell r="F22">
            <v>10.14</v>
          </cell>
        </row>
        <row r="23">
          <cell r="A23" t="str">
            <v>010209</v>
          </cell>
          <cell r="B23" t="str">
            <v>LABOR - 2024 - 010209 - 1</v>
          </cell>
          <cell r="C23" t="str">
            <v>Demolição de alvenaria</v>
          </cell>
          <cell r="D23" t="str">
            <v>m3</v>
          </cell>
          <cell r="E23">
            <v>1</v>
          </cell>
          <cell r="F23">
            <v>60.87</v>
          </cell>
        </row>
        <row r="24">
          <cell r="A24" t="str">
            <v>010210</v>
          </cell>
          <cell r="B24" t="str">
            <v>LABOR - 2024 - 010210 - 1</v>
          </cell>
          <cell r="C24" t="str">
            <v>Demolição manual de concreto simples (EMOP 05.001.001)</v>
          </cell>
          <cell r="D24" t="str">
            <v>m3</v>
          </cell>
          <cell r="E24">
            <v>1</v>
          </cell>
          <cell r="F24">
            <v>286.08</v>
          </cell>
        </row>
        <row r="25">
          <cell r="A25" t="str">
            <v>010212</v>
          </cell>
          <cell r="B25" t="str">
            <v>LABOR - 2024 - 010212 - 1</v>
          </cell>
          <cell r="C25" t="str">
            <v>Retirada manual de pavimento em paralelepípedos, incluindo empilhamento para reaproveitamento</v>
          </cell>
          <cell r="D25" t="str">
            <v>m2</v>
          </cell>
          <cell r="E25">
            <v>1</v>
          </cell>
          <cell r="F25">
            <v>12.16</v>
          </cell>
        </row>
        <row r="26">
          <cell r="A26" t="str">
            <v>010213</v>
          </cell>
          <cell r="B26" t="str">
            <v>LABOR - 2024 - 010213 - 1</v>
          </cell>
          <cell r="C26" t="str">
            <v>Retirada manual de blocos pré-moldados de concreto (Blokret), inclusive empilhamento para reaproveitamento</v>
          </cell>
          <cell r="D26" t="str">
            <v>m2</v>
          </cell>
          <cell r="E26">
            <v>1</v>
          </cell>
          <cell r="F26">
            <v>14.19</v>
          </cell>
        </row>
        <row r="27">
          <cell r="A27" t="str">
            <v>010214</v>
          </cell>
          <cell r="B27" t="str">
            <v>LABOR - 2024 - 010214 - 1</v>
          </cell>
          <cell r="C27" t="str">
            <v>Retirada de portas e janelas de madeira, inclusive batentes</v>
          </cell>
          <cell r="D27" t="str">
            <v>m2</v>
          </cell>
          <cell r="E27">
            <v>1</v>
          </cell>
          <cell r="F27">
            <v>16.22</v>
          </cell>
        </row>
        <row r="28">
          <cell r="A28" t="str">
            <v>010215</v>
          </cell>
          <cell r="B28" t="str">
            <v>LABOR - 2024 - 010215 - 1</v>
          </cell>
          <cell r="C28" t="str">
            <v>Retirada de esquadrias metálicas</v>
          </cell>
          <cell r="D28" t="str">
            <v>m2</v>
          </cell>
          <cell r="E28">
            <v>1</v>
          </cell>
          <cell r="F28">
            <v>10.14</v>
          </cell>
        </row>
        <row r="29">
          <cell r="A29" t="str">
            <v>010216</v>
          </cell>
          <cell r="B29" t="str">
            <v>LABOR - 2024 - 010216 - 1</v>
          </cell>
          <cell r="C29" t="str">
            <v>Retirada de meio-fio de concreto</v>
          </cell>
          <cell r="D29" t="str">
            <v>m</v>
          </cell>
          <cell r="E29">
            <v>1</v>
          </cell>
          <cell r="F29">
            <v>10.14</v>
          </cell>
        </row>
        <row r="30">
          <cell r="A30" t="str">
            <v>010218</v>
          </cell>
          <cell r="B30" t="str">
            <v>LABOR - 2024 - 010218 - 1</v>
          </cell>
          <cell r="C30" t="str">
            <v>Remoção de pintura antiga a óleo ou esmalte</v>
          </cell>
          <cell r="D30" t="str">
            <v>m2</v>
          </cell>
          <cell r="E30">
            <v>1</v>
          </cell>
          <cell r="F30">
            <v>13.57</v>
          </cell>
        </row>
        <row r="31">
          <cell r="A31" t="str">
            <v>010219</v>
          </cell>
          <cell r="B31" t="str">
            <v>LABOR - 2024 - 010219 - 1</v>
          </cell>
          <cell r="C31" t="str">
            <v>Demolição manual de concreto armado (EMOP 05.001.033)</v>
          </cell>
          <cell r="D31" t="str">
            <v>m3</v>
          </cell>
          <cell r="E31">
            <v>1</v>
          </cell>
          <cell r="F31">
            <v>335.21</v>
          </cell>
        </row>
        <row r="32">
          <cell r="A32" t="str">
            <v>010220</v>
          </cell>
          <cell r="B32" t="str">
            <v>LABOR - 2024 - 010220 - 1</v>
          </cell>
          <cell r="C32" t="str">
            <v>Demolição de piso cimentado, exclusive lastro de concreto</v>
          </cell>
          <cell r="D32" t="str">
            <v>m2</v>
          </cell>
          <cell r="E32">
            <v>1</v>
          </cell>
          <cell r="F32">
            <v>12.51</v>
          </cell>
        </row>
        <row r="33">
          <cell r="A33" t="str">
            <v>010221</v>
          </cell>
          <cell r="B33" t="str">
            <v>LABOR - 2024 - 010221 - 1</v>
          </cell>
          <cell r="C33" t="str">
            <v>Retirada de bandeira de porta</v>
          </cell>
          <cell r="D33" t="str">
            <v>und</v>
          </cell>
          <cell r="E33">
            <v>1</v>
          </cell>
          <cell r="F33">
            <v>30.85</v>
          </cell>
        </row>
        <row r="34">
          <cell r="A34" t="str">
            <v>010222</v>
          </cell>
          <cell r="B34" t="str">
            <v>LABOR - 2024 - 010222 - 1</v>
          </cell>
          <cell r="C34" t="str">
            <v>Demolição de elementos vazados cerâmicos ou de concreto</v>
          </cell>
          <cell r="D34" t="str">
            <v>m2</v>
          </cell>
          <cell r="E34">
            <v>1</v>
          </cell>
          <cell r="F34">
            <v>22.42</v>
          </cell>
        </row>
        <row r="35">
          <cell r="A35" t="str">
            <v>010223</v>
          </cell>
          <cell r="B35" t="str">
            <v>LABOR - 2024 - 010223 - 1</v>
          </cell>
          <cell r="C35" t="str">
            <v>Retirada de aparelhos sanitários</v>
          </cell>
          <cell r="D35" t="str">
            <v>und</v>
          </cell>
          <cell r="E35">
            <v>1</v>
          </cell>
          <cell r="F35">
            <v>20.99</v>
          </cell>
        </row>
        <row r="36">
          <cell r="A36" t="str">
            <v>010224</v>
          </cell>
          <cell r="B36" t="str">
            <v>LABOR - 2024 - 010224 - 1</v>
          </cell>
          <cell r="C36" t="str">
            <v>Retirada de grades, gradis, alambrados, cercas e portões</v>
          </cell>
          <cell r="D36" t="str">
            <v>m2</v>
          </cell>
          <cell r="E36">
            <v>1</v>
          </cell>
          <cell r="F36">
            <v>17.88</v>
          </cell>
        </row>
        <row r="37">
          <cell r="A37" t="str">
            <v>010225</v>
          </cell>
          <cell r="B37" t="str">
            <v>LABOR - 2024 - 010225 - 1</v>
          </cell>
          <cell r="C37" t="str">
            <v>Retirada de bancada de pia</v>
          </cell>
          <cell r="D37" t="str">
            <v>m2</v>
          </cell>
          <cell r="E37">
            <v>1</v>
          </cell>
          <cell r="F37">
            <v>25.18</v>
          </cell>
        </row>
        <row r="38">
          <cell r="A38" t="str">
            <v>010226</v>
          </cell>
          <cell r="B38" t="str">
            <v>LABOR - 2024 - 010226 - 1</v>
          </cell>
          <cell r="C38" t="str">
            <v>Retirada de tanque de cimento</v>
          </cell>
          <cell r="D38" t="str">
            <v>und</v>
          </cell>
          <cell r="E38">
            <v>1</v>
          </cell>
          <cell r="F38">
            <v>25.18</v>
          </cell>
        </row>
        <row r="39">
          <cell r="A39" t="str">
            <v>010227</v>
          </cell>
          <cell r="B39" t="str">
            <v>LABOR - 2024 - 010227 - 1</v>
          </cell>
          <cell r="C39" t="str">
            <v>Retirada de caixa d'água de fibrocimento, inclusive tubulação de ligação</v>
          </cell>
          <cell r="D39" t="str">
            <v>und</v>
          </cell>
          <cell r="E39">
            <v>1</v>
          </cell>
          <cell r="F39">
            <v>41.98</v>
          </cell>
        </row>
        <row r="40">
          <cell r="A40" t="str">
            <v>010228</v>
          </cell>
          <cell r="B40" t="str">
            <v>LABOR - 2024 - 010228 - 1</v>
          </cell>
          <cell r="C40" t="str">
            <v>Demolição de forro de madeira, sem reaproveitamento</v>
          </cell>
          <cell r="D40" t="str">
            <v>m2</v>
          </cell>
          <cell r="E40">
            <v>1</v>
          </cell>
          <cell r="F40">
            <v>6.81</v>
          </cell>
        </row>
        <row r="41">
          <cell r="A41" t="str">
            <v>010229</v>
          </cell>
          <cell r="B41" t="str">
            <v>LABOR - 2024 - 010229 - 1</v>
          </cell>
          <cell r="C41" t="str">
            <v>Retirada de poste de aço de 4 a 6 m</v>
          </cell>
          <cell r="D41" t="str">
            <v>und</v>
          </cell>
          <cell r="E41">
            <v>1</v>
          </cell>
          <cell r="F41">
            <v>40.58</v>
          </cell>
        </row>
        <row r="42">
          <cell r="A42" t="str">
            <v>010230</v>
          </cell>
          <cell r="B42" t="str">
            <v>LABOR - 2024 - 010230 - 1</v>
          </cell>
          <cell r="C42" t="str">
            <v>Retirada de pintura antiga a base de PVA</v>
          </cell>
          <cell r="D42" t="str">
            <v>m2</v>
          </cell>
          <cell r="E42">
            <v>1</v>
          </cell>
          <cell r="F42">
            <v>6.52</v>
          </cell>
        </row>
        <row r="43">
          <cell r="A43" t="str">
            <v>010234</v>
          </cell>
          <cell r="B43" t="str">
            <v>LABOR - 2024 - 010234 - 1</v>
          </cell>
          <cell r="C43" t="str">
            <v>Demolição de laje pré-moldada de concreto</v>
          </cell>
          <cell r="D43" t="str">
            <v>m2</v>
          </cell>
          <cell r="E43">
            <v>1</v>
          </cell>
          <cell r="F43">
            <v>26.37</v>
          </cell>
        </row>
        <row r="44">
          <cell r="A44" t="str">
            <v>010238</v>
          </cell>
          <cell r="B44" t="str">
            <v>LABOR - 2024 - 010238 - 1</v>
          </cell>
          <cell r="C44" t="str">
            <v>Apicoamento de superfície com revestimento em argamassa</v>
          </cell>
          <cell r="D44" t="str">
            <v>m2</v>
          </cell>
          <cell r="E44">
            <v>1</v>
          </cell>
          <cell r="F44">
            <v>10.14</v>
          </cell>
        </row>
        <row r="45">
          <cell r="A45" t="str">
            <v>010239</v>
          </cell>
          <cell r="B45" t="str">
            <v>LABOR - 2024 - 010239 - 1</v>
          </cell>
          <cell r="C45" t="str">
            <v>Retirada de divisórias com reaproveitamento</v>
          </cell>
          <cell r="D45" t="str">
            <v>m2</v>
          </cell>
          <cell r="E45">
            <v>1</v>
          </cell>
          <cell r="F45">
            <v>39.19</v>
          </cell>
        </row>
        <row r="46">
          <cell r="A46" t="str">
            <v>010240</v>
          </cell>
          <cell r="B46" t="str">
            <v>LABOR - 2024 - 010240 - 1</v>
          </cell>
          <cell r="C46" t="str">
            <v>Retirada de pontos elétricos (luminárias, interruptores e tomadas)</v>
          </cell>
          <cell r="D46" t="str">
            <v>und</v>
          </cell>
          <cell r="E46">
            <v>1</v>
          </cell>
          <cell r="F46">
            <v>11.1</v>
          </cell>
        </row>
        <row r="47">
          <cell r="A47" t="str">
            <v>010242</v>
          </cell>
          <cell r="B47" t="str">
            <v>LABOR - 2024 - 010242 - 1</v>
          </cell>
          <cell r="C47" t="str">
            <v>Retirada de vidros quebrados</v>
          </cell>
          <cell r="D47" t="str">
            <v>m2</v>
          </cell>
          <cell r="E47">
            <v>1</v>
          </cell>
          <cell r="F47">
            <v>3.57</v>
          </cell>
        </row>
        <row r="48">
          <cell r="A48" t="str">
            <v>010244</v>
          </cell>
          <cell r="B48" t="str">
            <v>LABOR - 2024 - 010244 - 1</v>
          </cell>
          <cell r="C48" t="str">
            <v>Retirada de rodapé em argamassa de cimento e areia</v>
          </cell>
          <cell r="D48" t="str">
            <v>m</v>
          </cell>
          <cell r="E48">
            <v>1</v>
          </cell>
          <cell r="F48">
            <v>14.62</v>
          </cell>
        </row>
        <row r="49">
          <cell r="A49" t="str">
            <v>010246</v>
          </cell>
          <cell r="B49" t="str">
            <v>LABOR - 2024 - 010246 - 1</v>
          </cell>
          <cell r="C49" t="str">
            <v>Lixamento de parede com pintura antiga PVA para recebimento de nova camada de tinta</v>
          </cell>
          <cell r="D49" t="str">
            <v>m2</v>
          </cell>
          <cell r="E49">
            <v>1</v>
          </cell>
          <cell r="F49">
            <v>3.84</v>
          </cell>
        </row>
        <row r="50">
          <cell r="A50" t="str">
            <v>010253</v>
          </cell>
          <cell r="B50" t="str">
            <v>LABOR - 2024 - 010253 - 1</v>
          </cell>
          <cell r="C50" t="str">
            <v>Remoção de engradamento de madeira de cobertura para reaproveitamento</v>
          </cell>
          <cell r="D50" t="str">
            <v>m2</v>
          </cell>
          <cell r="E50">
            <v>1</v>
          </cell>
          <cell r="F50">
            <v>29.54</v>
          </cell>
        </row>
        <row r="51">
          <cell r="A51" t="str">
            <v>010254</v>
          </cell>
          <cell r="B51" t="str">
            <v>LABOR - 2024 - 010254 - 1</v>
          </cell>
          <cell r="C51" t="str">
            <v>Remoção de telhas cerâmica, tipo francesa, inclusive cumeeira</v>
          </cell>
          <cell r="D51" t="str">
            <v>m2</v>
          </cell>
          <cell r="E51">
            <v>1</v>
          </cell>
          <cell r="F51">
            <v>9.82</v>
          </cell>
        </row>
        <row r="52">
          <cell r="A52" t="str">
            <v>010255</v>
          </cell>
          <cell r="B52" t="str">
            <v>LABOR - 2024 - 010255 - 1</v>
          </cell>
          <cell r="C52" t="str">
            <v>Remoção de telhas cerâmicas, tipo colonial, inclusive cumeeiras</v>
          </cell>
          <cell r="D52" t="str">
            <v>m2</v>
          </cell>
          <cell r="E52">
            <v>1</v>
          </cell>
          <cell r="F52">
            <v>24.23</v>
          </cell>
        </row>
        <row r="53">
          <cell r="A53" t="str">
            <v>010256</v>
          </cell>
          <cell r="B53" t="str">
            <v>LABOR - 2024 - 010256 - 1</v>
          </cell>
          <cell r="C53" t="str">
            <v>Remoção de telha ondulada de fibrocimento, inclusive cumeeira</v>
          </cell>
          <cell r="D53" t="str">
            <v>m2</v>
          </cell>
          <cell r="E53">
            <v>1</v>
          </cell>
          <cell r="F53">
            <v>7.72</v>
          </cell>
        </row>
        <row r="54">
          <cell r="A54" t="str">
            <v>010259</v>
          </cell>
          <cell r="B54" t="str">
            <v>LABOR - 2024 - 010259 - 1</v>
          </cell>
          <cell r="C54" t="str">
            <v>Retirada de rodapé de madeira ou cerâmica</v>
          </cell>
          <cell r="D54" t="str">
            <v>m</v>
          </cell>
          <cell r="E54">
            <v>1</v>
          </cell>
          <cell r="F54">
            <v>2.36</v>
          </cell>
        </row>
        <row r="55">
          <cell r="A55" t="str">
            <v>010264</v>
          </cell>
          <cell r="B55" t="str">
            <v>LABOR - 2024 - 010264 - 1</v>
          </cell>
          <cell r="C55" t="str">
            <v>Demolição de piso granilite</v>
          </cell>
          <cell r="D55" t="str">
            <v>m2</v>
          </cell>
          <cell r="E55">
            <v>1</v>
          </cell>
          <cell r="F55">
            <v>28.16</v>
          </cell>
        </row>
        <row r="56">
          <cell r="A56" t="str">
            <v>010271</v>
          </cell>
          <cell r="B56" t="str">
            <v>LABOR - 2024 - 010271 - 1</v>
          </cell>
          <cell r="C56" t="str">
            <v>Retirada de caixas/quadros elétricos</v>
          </cell>
          <cell r="D56" t="str">
            <v>und</v>
          </cell>
          <cell r="E56">
            <v>1</v>
          </cell>
          <cell r="F56">
            <v>15.07</v>
          </cell>
        </row>
        <row r="57">
          <cell r="A57" t="str">
            <v>010279</v>
          </cell>
          <cell r="B57" t="str">
            <v>LABOR - 2024 - 010279 - 1</v>
          </cell>
          <cell r="C57" t="str">
            <v>Retirada de quadro de giz (1.29 x 3.95m)</v>
          </cell>
          <cell r="D57" t="str">
            <v>und</v>
          </cell>
          <cell r="E57">
            <v>1</v>
          </cell>
          <cell r="F57">
            <v>23.6</v>
          </cell>
        </row>
        <row r="58">
          <cell r="A58" t="str">
            <v>010280</v>
          </cell>
          <cell r="B58" t="str">
            <v>LABOR - 2024 - 010280 - 1</v>
          </cell>
          <cell r="C58" t="str">
            <v>Remoção de cobertura em telha metálica, exclusive estrutura</v>
          </cell>
          <cell r="D58" t="str">
            <v>m2</v>
          </cell>
          <cell r="E58">
            <v>1</v>
          </cell>
          <cell r="F58">
            <v>8.81</v>
          </cell>
        </row>
        <row r="59">
          <cell r="A59" t="str">
            <v>010286</v>
          </cell>
          <cell r="B59" t="str">
            <v>LABOR - 2024 - 010286 - 1</v>
          </cell>
          <cell r="C59" t="str">
            <v>Demolição de divisória de granito</v>
          </cell>
          <cell r="D59" t="str">
            <v>m2</v>
          </cell>
          <cell r="E59">
            <v>1</v>
          </cell>
          <cell r="F59">
            <v>15.01</v>
          </cell>
        </row>
        <row r="60">
          <cell r="A60" t="str">
            <v>010292</v>
          </cell>
          <cell r="B60" t="str">
            <v>LABOR - 2024 - 010292 - 1</v>
          </cell>
          <cell r="C60" t="str">
            <v>Retirada de alizar de madeira</v>
          </cell>
          <cell r="D60" t="str">
            <v>m</v>
          </cell>
          <cell r="E60">
            <v>1</v>
          </cell>
          <cell r="F60">
            <v>0.62</v>
          </cell>
        </row>
        <row r="61">
          <cell r="A61" t="str">
            <v>0103</v>
          </cell>
          <cell r="B61" t="str">
            <v>Pré-fissuramento de taludes de rocha</v>
          </cell>
          <cell r="C61" t="str">
            <v>DEMOLIÇÕES E RETIRADAS</v>
          </cell>
          <cell r="D61">
            <v>53.47</v>
          </cell>
        </row>
        <row r="62">
          <cell r="A62" t="str">
            <v>010315</v>
          </cell>
          <cell r="B62" t="str">
            <v>LABOR - 2024 - 010315 - 1</v>
          </cell>
          <cell r="C62" t="str">
            <v>Retirada de cobertura em telhas Canalete 49</v>
          </cell>
          <cell r="D62" t="str">
            <v>m2</v>
          </cell>
          <cell r="E62">
            <v>1</v>
          </cell>
          <cell r="F62">
            <v>11.58</v>
          </cell>
        </row>
        <row r="63">
          <cell r="A63" t="str">
            <v>010317</v>
          </cell>
          <cell r="B63" t="str">
            <v>LABOR - 2024 - 010317 - 1</v>
          </cell>
          <cell r="C63" t="str">
            <v>Demolição de alvenaria, com reaproveitamento</v>
          </cell>
          <cell r="D63" t="str">
            <v>m2</v>
          </cell>
          <cell r="E63">
            <v>1</v>
          </cell>
          <cell r="F63">
            <v>121.74</v>
          </cell>
        </row>
        <row r="64">
          <cell r="A64" t="str">
            <v>010318</v>
          </cell>
          <cell r="B64" t="str">
            <v>LABOR - 2024 - 010318 - 1</v>
          </cell>
          <cell r="C64" t="str">
            <v>Remoção de forro em eucatex, sem aproveitamento do material</v>
          </cell>
          <cell r="D64" t="str">
            <v>m2</v>
          </cell>
          <cell r="E64">
            <v>1</v>
          </cell>
          <cell r="F64">
            <v>14.22</v>
          </cell>
        </row>
        <row r="65">
          <cell r="A65" t="str">
            <v>010319</v>
          </cell>
          <cell r="B65" t="str">
            <v>LABOR - 2024 - 010319 - 1</v>
          </cell>
          <cell r="C65" t="str">
            <v>Remoção de pintura antiga a base de óleo ou esmalte sobre esquadrias</v>
          </cell>
          <cell r="D65" t="str">
            <v>m2</v>
          </cell>
          <cell r="E65">
            <v>1</v>
          </cell>
          <cell r="F65">
            <v>19.82</v>
          </cell>
        </row>
        <row r="66">
          <cell r="A66" t="str">
            <v>010320</v>
          </cell>
          <cell r="B66" t="str">
            <v>LABOR - 2024 - 010320 - 1</v>
          </cell>
          <cell r="C66" t="str">
            <v>Remoção de revestimento de pisos com forração textil</v>
          </cell>
          <cell r="D66" t="str">
            <v>m2</v>
          </cell>
          <cell r="E66">
            <v>1</v>
          </cell>
          <cell r="F66">
            <v>2.02</v>
          </cell>
        </row>
        <row r="67">
          <cell r="A67" t="str">
            <v>010323</v>
          </cell>
          <cell r="B67" t="str">
            <v>LABOR - 2024 - 010323 - 1</v>
          </cell>
          <cell r="C67" t="str">
            <v>Retirada de torneiras e registros</v>
          </cell>
          <cell r="D67" t="str">
            <v>und</v>
          </cell>
          <cell r="E67">
            <v>1</v>
          </cell>
          <cell r="F67">
            <v>11.1</v>
          </cell>
        </row>
        <row r="68">
          <cell r="A68" t="str">
            <v>010324</v>
          </cell>
          <cell r="B68" t="str">
            <v>LABOR - 2024 - 010324 - 1</v>
          </cell>
          <cell r="C68" t="str">
            <v>Retirada de cobertura em telha canalete 90</v>
          </cell>
          <cell r="D68" t="str">
            <v>m2</v>
          </cell>
          <cell r="E68">
            <v>1</v>
          </cell>
          <cell r="F68">
            <v>8.91</v>
          </cell>
        </row>
        <row r="69">
          <cell r="A69" t="str">
            <v>010325</v>
          </cell>
          <cell r="B69" t="str">
            <v>LABOR - 2024 - 010325 - 1</v>
          </cell>
          <cell r="C69" t="str">
            <v>Demolição de estrutura de madeira para telhado</v>
          </cell>
          <cell r="D69" t="str">
            <v>m2</v>
          </cell>
          <cell r="E69">
            <v>1</v>
          </cell>
          <cell r="F69">
            <v>29.54</v>
          </cell>
        </row>
        <row r="70">
          <cell r="A70" t="str">
            <v>010326</v>
          </cell>
          <cell r="B70" t="str">
            <v>LABOR - 2024 - 010326 - 1</v>
          </cell>
          <cell r="C70" t="str">
            <v>Retirada de estrutura em madeira do telhado</v>
          </cell>
          <cell r="D70" t="str">
            <v>m2</v>
          </cell>
          <cell r="E70">
            <v>1</v>
          </cell>
          <cell r="F70">
            <v>29.54</v>
          </cell>
        </row>
        <row r="71">
          <cell r="A71" t="str">
            <v>010327</v>
          </cell>
          <cell r="B71" t="str">
            <v>LABOR - 2024 - 010327 - 1</v>
          </cell>
          <cell r="C71" t="str">
            <v>Retirada de marco de madeira</v>
          </cell>
          <cell r="D71" t="str">
            <v>m</v>
          </cell>
          <cell r="E71">
            <v>1</v>
          </cell>
          <cell r="F71">
            <v>2.5099999999999998</v>
          </cell>
        </row>
        <row r="72">
          <cell r="A72" t="str">
            <v>010329</v>
          </cell>
          <cell r="B72" t="str">
            <v>LABOR - 2024 - 010329 - 1</v>
          </cell>
          <cell r="C72" t="str">
            <v>Retirada de disjuntor</v>
          </cell>
          <cell r="D72" t="str">
            <v>und</v>
          </cell>
          <cell r="E72">
            <v>1</v>
          </cell>
          <cell r="F72">
            <v>20.72</v>
          </cell>
        </row>
        <row r="73">
          <cell r="A73" t="str">
            <v>010331</v>
          </cell>
          <cell r="B73" t="str">
            <v>LABOR - 2024 - 010331 - 1</v>
          </cell>
          <cell r="C73" t="str">
            <v>Demolição de piso, soleira, peitoris e escadas em mármore ou granito, exclusive regularização</v>
          </cell>
          <cell r="D73" t="str">
            <v>m2</v>
          </cell>
          <cell r="E73">
            <v>1</v>
          </cell>
          <cell r="F73">
            <v>10.86</v>
          </cell>
        </row>
        <row r="74">
          <cell r="A74" t="str">
            <v>010332</v>
          </cell>
          <cell r="B74" t="str">
            <v>LABOR - 2024 - 010332 - 1</v>
          </cell>
          <cell r="C74" t="str">
            <v>Retirada de roda parede em madeira</v>
          </cell>
          <cell r="D74" t="str">
            <v>m</v>
          </cell>
          <cell r="E74">
            <v>1</v>
          </cell>
          <cell r="F74">
            <v>3.76</v>
          </cell>
        </row>
        <row r="75">
          <cell r="A75" t="str">
            <v>010333</v>
          </cell>
          <cell r="B75" t="str">
            <v>LABOR - 2024 - 010333 - 1</v>
          </cell>
          <cell r="C75" t="str">
            <v>Retirada de piso de borracha</v>
          </cell>
          <cell r="D75" t="str">
            <v>m2</v>
          </cell>
          <cell r="E75">
            <v>1</v>
          </cell>
          <cell r="F75">
            <v>8.43</v>
          </cell>
        </row>
        <row r="76">
          <cell r="A76" t="str">
            <v>010344</v>
          </cell>
          <cell r="B76" t="str">
            <v>LABOR - 2024 - 010344 - 2</v>
          </cell>
          <cell r="C76" t="str">
            <v>Demolição de lajes, em concreto armado, de forma mecanizada com martelete demolidor elétrico, sem reaproveitamento</v>
          </cell>
          <cell r="D76" t="str">
            <v>m3</v>
          </cell>
          <cell r="E76">
            <v>1</v>
          </cell>
          <cell r="F76">
            <v>88.69</v>
          </cell>
        </row>
        <row r="77">
          <cell r="A77" t="str">
            <v>0104</v>
          </cell>
          <cell r="B77" t="str">
            <v>Base de escória de aciaria, inclusive fornecimento e transporte da escória</v>
          </cell>
          <cell r="C77" t="str">
            <v>LIMPEZA DO TERRENO</v>
          </cell>
          <cell r="D77">
            <v>101.36</v>
          </cell>
          <cell r="E77" t="str">
            <v>A incluir</v>
          </cell>
        </row>
        <row r="78">
          <cell r="A78" t="str">
            <v>010401</v>
          </cell>
          <cell r="B78" t="str">
            <v>LABOR - 2024 - 010401 - 1</v>
          </cell>
          <cell r="C78" t="str">
            <v>Corte de capoeira fina, a foice (manual)</v>
          </cell>
          <cell r="D78" t="str">
            <v>m2</v>
          </cell>
          <cell r="E78">
            <v>1</v>
          </cell>
          <cell r="F78">
            <v>1.38</v>
          </cell>
        </row>
        <row r="79">
          <cell r="A79" t="str">
            <v>010402</v>
          </cell>
          <cell r="B79" t="str">
            <v>LABOR - 2024 - 010402 - 1</v>
          </cell>
          <cell r="C79" t="str">
            <v>Raspagem e limpeza do terreno (manual)</v>
          </cell>
          <cell r="D79" t="str">
            <v>m2</v>
          </cell>
          <cell r="E79">
            <v>1</v>
          </cell>
          <cell r="F79">
            <v>4.47</v>
          </cell>
        </row>
        <row r="80">
          <cell r="A80" t="str">
            <v>010403</v>
          </cell>
          <cell r="B80" t="str">
            <v>LABOR - 2024 - 010403 - 1</v>
          </cell>
          <cell r="C80" t="str">
            <v>Corte e destocamento de árvores com diâmetro de até 15 cm</v>
          </cell>
          <cell r="D80" t="str">
            <v>und</v>
          </cell>
          <cell r="E80">
            <v>1</v>
          </cell>
          <cell r="F80">
            <v>53.64</v>
          </cell>
        </row>
        <row r="81">
          <cell r="A81" t="str">
            <v>010404</v>
          </cell>
          <cell r="B81" t="str">
            <v>LABOR - 2024 - 010404 - 1</v>
          </cell>
          <cell r="C81" t="str">
            <v>Corte e destocamento de árvores com diâmetro superior a 30 cm</v>
          </cell>
          <cell r="D81" t="str">
            <v>und</v>
          </cell>
          <cell r="E81">
            <v>1</v>
          </cell>
          <cell r="F81">
            <v>133.38</v>
          </cell>
        </row>
        <row r="82">
          <cell r="A82" t="str">
            <v>0105</v>
          </cell>
          <cell r="B82" t="str">
            <v>Base de solo brita, 50% em peso, inclusive fornecimento, exclusive transporte da brita</v>
          </cell>
          <cell r="C82" t="str">
            <v>LOCAÇÃO</v>
          </cell>
          <cell r="D82">
            <v>124.45</v>
          </cell>
        </row>
        <row r="83">
          <cell r="A83" t="str">
            <v>010501</v>
          </cell>
          <cell r="B83" t="str">
            <v>LABOR - 2024 - 010501 - 1</v>
          </cell>
          <cell r="C83" t="str">
            <v>Locação de obra com gabarito de madeira</v>
          </cell>
          <cell r="D83" t="str">
            <v>m2</v>
          </cell>
          <cell r="E83">
            <v>1</v>
          </cell>
          <cell r="F83">
            <v>10.95</v>
          </cell>
        </row>
        <row r="84">
          <cell r="A84" t="str">
            <v>010512</v>
          </cell>
          <cell r="B84" t="str">
            <v>LABOR - 2024 - 010512 - 1</v>
          </cell>
          <cell r="C84" t="str">
            <v>Equipe topográfica para serviços simples de locação e nivelamento (incluindo equipamento, transporte e profissionais nivel médio)</v>
          </cell>
          <cell r="D84" t="str">
            <v>mês</v>
          </cell>
          <cell r="E84">
            <v>1</v>
          </cell>
          <cell r="F84">
            <v>23457.91</v>
          </cell>
        </row>
        <row r="85">
          <cell r="A85" t="str">
            <v>0108</v>
          </cell>
          <cell r="B85" t="str">
            <v>Base estabilizada granulométricamente. com mistura de escória de aciaria 80% e argila exceto
fornecimento da argila e transporte da argila e escória</v>
          </cell>
          <cell r="C85" t="str">
            <v>SERVIÇOS ADMINISTRATIVOS E TÉCNICOS - MENSALISTAS</v>
          </cell>
          <cell r="D85">
            <v>90.82</v>
          </cell>
        </row>
        <row r="86">
          <cell r="A86" t="str">
            <v>010801</v>
          </cell>
          <cell r="B86" t="str">
            <v>LABOR - 2024 - 010801 - 1</v>
          </cell>
          <cell r="C86" t="str">
            <v>Engenheiro Junior</v>
          </cell>
          <cell r="D86" t="str">
            <v>mês</v>
          </cell>
          <cell r="E86">
            <v>1</v>
          </cell>
          <cell r="F86">
            <v>20266.28</v>
          </cell>
        </row>
        <row r="87">
          <cell r="A87" t="str">
            <v>010802</v>
          </cell>
          <cell r="B87" t="str">
            <v>LABOR - 2024 - 010802 - 1</v>
          </cell>
          <cell r="C87" t="str">
            <v>Engenheiro Pleno</v>
          </cell>
          <cell r="D87" t="str">
            <v>mês</v>
          </cell>
          <cell r="E87">
            <v>1</v>
          </cell>
          <cell r="F87">
            <v>24271.8</v>
          </cell>
        </row>
        <row r="88">
          <cell r="A88" t="str">
            <v>010803</v>
          </cell>
          <cell r="B88" t="str">
            <v>LABOR - 2024 - 010803 - 1</v>
          </cell>
          <cell r="C88" t="str">
            <v>Engenhero Sênior</v>
          </cell>
          <cell r="D88" t="str">
            <v>mês</v>
          </cell>
          <cell r="E88">
            <v>1</v>
          </cell>
          <cell r="F88">
            <v>28337.85</v>
          </cell>
        </row>
        <row r="89">
          <cell r="A89" t="str">
            <v>010807</v>
          </cell>
          <cell r="B89" t="str">
            <v>LABOR - 2024 - 010807 - 1</v>
          </cell>
          <cell r="C89" t="str">
            <v>Almoxarife</v>
          </cell>
          <cell r="D89" t="str">
            <v>mês</v>
          </cell>
          <cell r="E89">
            <v>1</v>
          </cell>
          <cell r="F89">
            <v>3158.06</v>
          </cell>
        </row>
        <row r="90">
          <cell r="A90" t="str">
            <v>010808</v>
          </cell>
          <cell r="B90" t="str">
            <v>LABOR - 2024 - 010808 - 1</v>
          </cell>
          <cell r="C90" t="str">
            <v>Auxiliar de Almoxarife</v>
          </cell>
          <cell r="D90" t="str">
            <v>mês</v>
          </cell>
          <cell r="E90">
            <v>1</v>
          </cell>
          <cell r="F90">
            <v>13403.62</v>
          </cell>
        </row>
        <row r="91">
          <cell r="A91" t="str">
            <v>010809</v>
          </cell>
          <cell r="B91" t="str">
            <v>LABOR - 2024 - 010809 - 1</v>
          </cell>
          <cell r="C91" t="str">
            <v>Vigia</v>
          </cell>
          <cell r="D91" t="str">
            <v>mês</v>
          </cell>
          <cell r="E91">
            <v>1</v>
          </cell>
          <cell r="F91">
            <v>2343.81</v>
          </cell>
        </row>
        <row r="92">
          <cell r="A92" t="str">
            <v>010810</v>
          </cell>
          <cell r="B92" t="str">
            <v>LABOR - 2024 - 010810 - 1</v>
          </cell>
          <cell r="C92" t="str">
            <v>Encarregado de turma</v>
          </cell>
          <cell r="D92" t="str">
            <v>mês</v>
          </cell>
          <cell r="E92">
            <v>1</v>
          </cell>
          <cell r="F92">
            <v>4394.6499999999996</v>
          </cell>
        </row>
        <row r="93">
          <cell r="A93" t="str">
            <v>010811</v>
          </cell>
          <cell r="B93" t="str">
            <v>LABOR - 2024 - 010811 - 1</v>
          </cell>
          <cell r="C93" t="str">
            <v>Mestre de Obras Senior</v>
          </cell>
          <cell r="D93" t="str">
            <v>mês</v>
          </cell>
          <cell r="E93">
            <v>1</v>
          </cell>
          <cell r="F93">
            <v>5713.05</v>
          </cell>
        </row>
        <row r="94">
          <cell r="A94" t="str">
            <v>010812</v>
          </cell>
          <cell r="B94" t="str">
            <v>LABOR - 2024 - 010812 - 1</v>
          </cell>
          <cell r="C94" t="str">
            <v>Coordenador Tecnico Especialista</v>
          </cell>
          <cell r="D94" t="str">
            <v>mês</v>
          </cell>
          <cell r="E94">
            <v>1</v>
          </cell>
          <cell r="F94">
            <v>29012.36</v>
          </cell>
        </row>
        <row r="95">
          <cell r="A95" t="str">
            <v>010813</v>
          </cell>
          <cell r="B95" t="str">
            <v>LABOR - 2024 - 010813 - 1</v>
          </cell>
          <cell r="C95" t="str">
            <v>Técnico Nível Superior</v>
          </cell>
          <cell r="D95" t="str">
            <v>mês</v>
          </cell>
          <cell r="E95">
            <v>1</v>
          </cell>
          <cell r="F95">
            <v>16188.12</v>
          </cell>
        </row>
        <row r="96">
          <cell r="A96" t="str">
            <v>010814</v>
          </cell>
          <cell r="B96" t="str">
            <v>LABOR - 2024 - 010814 - 1</v>
          </cell>
          <cell r="C96" t="str">
            <v>Técnico Segundo Grau Nivel "A"</v>
          </cell>
          <cell r="D96" t="str">
            <v>mês</v>
          </cell>
          <cell r="E96">
            <v>1</v>
          </cell>
          <cell r="F96">
            <v>10816.29</v>
          </cell>
        </row>
        <row r="97">
          <cell r="A97" t="str">
            <v>010815</v>
          </cell>
          <cell r="B97" t="str">
            <v>LABOR - 2024 - 010815 - 1</v>
          </cell>
          <cell r="C97" t="str">
            <v>Técnico Segundo Grau Nivel "B"</v>
          </cell>
          <cell r="D97" t="str">
            <v>mês</v>
          </cell>
          <cell r="E97">
            <v>1</v>
          </cell>
          <cell r="F97">
            <v>8653.24</v>
          </cell>
        </row>
        <row r="98">
          <cell r="A98" t="str">
            <v>010816</v>
          </cell>
          <cell r="B98" t="str">
            <v>LABOR - 2024 - 010816 - 1</v>
          </cell>
          <cell r="C98" t="str">
            <v>Técnico Segundo Grau Nivel "C"</v>
          </cell>
          <cell r="D98" t="str">
            <v>mês</v>
          </cell>
          <cell r="E98">
            <v>1</v>
          </cell>
          <cell r="F98">
            <v>6921.45</v>
          </cell>
        </row>
        <row r="99">
          <cell r="A99" t="str">
            <v>010817</v>
          </cell>
          <cell r="B99" t="str">
            <v>LABOR - 2024 - 010817 - 1</v>
          </cell>
          <cell r="C99" t="str">
            <v>Técnico Segundo Grau Nivel "D"</v>
          </cell>
          <cell r="D99" t="str">
            <v>mês</v>
          </cell>
          <cell r="E99">
            <v>1</v>
          </cell>
          <cell r="F99">
            <v>5537.85</v>
          </cell>
        </row>
        <row r="100">
          <cell r="A100" t="str">
            <v>010818</v>
          </cell>
          <cell r="B100" t="str">
            <v>LABOR - 2024 - 010818 - 1</v>
          </cell>
          <cell r="C100" t="str">
            <v>Cotador (Auxiliar de Engenharia)</v>
          </cell>
          <cell r="D100" t="str">
            <v>mês</v>
          </cell>
          <cell r="E100">
            <v>1</v>
          </cell>
          <cell r="F100">
            <v>7194.72</v>
          </cell>
        </row>
        <row r="101">
          <cell r="A101" t="str">
            <v>02</v>
          </cell>
          <cell r="B101" t="str">
            <v>CBUQ (massa asfáltica) inclusive fornecimento e transporte comercial do CAP (Usinagem)</v>
          </cell>
          <cell r="C101" t="str">
            <v>INSTALAÇÃO DO CANTEIRO DE OBRAS</v>
          </cell>
          <cell r="D101">
            <v>486.97</v>
          </cell>
          <cell r="E101" t="str">
            <v>A incluir</v>
          </cell>
        </row>
        <row r="102">
          <cell r="A102" t="str">
            <v>0203</v>
          </cell>
          <cell r="B102" t="str">
            <v>CBUQ (massa asfáltica-faixa"C") exclusive fornecimento CAP e transporte de todos os
materiais</v>
          </cell>
          <cell r="C102" t="str">
            <v>TAPUMES, BARRACÕES E COBERTURAS</v>
          </cell>
          <cell r="D102">
            <v>149.99</v>
          </cell>
        </row>
        <row r="103">
          <cell r="A103" t="str">
            <v>020305</v>
          </cell>
          <cell r="B103" t="str">
            <v>LABOR - 2024 - 020305 - 1</v>
          </cell>
          <cell r="C103" t="str">
            <v>Placa de obra nas dimensões de 2.0 x 4.0 m, padrão DER</v>
          </cell>
          <cell r="D103" t="str">
            <v>m2</v>
          </cell>
          <cell r="E103">
            <v>1</v>
          </cell>
          <cell r="F103">
            <v>244.44</v>
          </cell>
        </row>
        <row r="104">
          <cell r="A104" t="str">
            <v>020339</v>
          </cell>
          <cell r="B104" t="str">
            <v>LABOR - 2024 - 020339 - 1</v>
          </cell>
          <cell r="C104" t="str">
            <v>Locação de andaime metálico para trabalho em fachada de edifíco (aluguel de 1 m² por 1 mês) inclusive frete, montagem e desmontagem</v>
          </cell>
          <cell r="D104" t="str">
            <v>m2</v>
          </cell>
          <cell r="E104">
            <v>1</v>
          </cell>
          <cell r="F104">
            <v>28.3</v>
          </cell>
        </row>
        <row r="105">
          <cell r="A105" t="str">
            <v>020343</v>
          </cell>
          <cell r="B105" t="str">
            <v>LABOR - 2024 - 020343 - 1</v>
          </cell>
          <cell r="C105" t="str">
            <v>Aluguel mensal container para escritório, sem banheiro, dim. 6.00x2.40m, incl. porta, 2 janelas, abert p/ ar cond., 2 pt iluminação, 2 tomadas elét. e 1 tomada telef. Isolamento térmico (teto e paredes), piso em comp. Naval, cert. NR18, incl. laudo descontaminação.</v>
          </cell>
          <cell r="D105" t="str">
            <v>mês</v>
          </cell>
          <cell r="E105">
            <v>1</v>
          </cell>
          <cell r="F105">
            <v>1127.83</v>
          </cell>
        </row>
        <row r="106">
          <cell r="A106" t="str">
            <v>020344</v>
          </cell>
          <cell r="B106" t="str">
            <v>LABOR - 2024 - 020344 - 1</v>
          </cell>
          <cell r="C106" t="str">
            <v>Mobilização e desmobilização de conteiner locado para barracão de obra</v>
          </cell>
          <cell r="D106" t="str">
            <v>und</v>
          </cell>
          <cell r="E106">
            <v>1</v>
          </cell>
          <cell r="F106">
            <v>1486.67</v>
          </cell>
        </row>
        <row r="107">
          <cell r="A107" t="str">
            <v>020346</v>
          </cell>
          <cell r="B107" t="str">
            <v>LABOR - 2024 - 020346 - 1</v>
          </cell>
          <cell r="C107" t="str">
            <v>Locação de andaime metálico para fachada - tipo torre (aluguel mensal)</v>
          </cell>
          <cell r="D107" t="str">
            <v>m</v>
          </cell>
          <cell r="E107">
            <v>1</v>
          </cell>
          <cell r="F107">
            <v>13</v>
          </cell>
        </row>
        <row r="108">
          <cell r="A108" t="str">
            <v>020348</v>
          </cell>
          <cell r="B108" t="str">
            <v>LABOR - 2024 - 020348 - 1</v>
          </cell>
          <cell r="C108" t="str">
            <v>Fornecimento e instalação de proteção para andaime fachadeiro considerando plataforma, rodapé e guarda-corpo em madeira, inclusive entelamento, conforme NR-18 (medido por m2 de fachada)</v>
          </cell>
          <cell r="D108" t="str">
            <v>m2</v>
          </cell>
          <cell r="E108">
            <v>1</v>
          </cell>
          <cell r="F108">
            <v>30.32</v>
          </cell>
        </row>
        <row r="109">
          <cell r="A109" t="str">
            <v>020350</v>
          </cell>
          <cell r="B109" t="str">
            <v>LABOR - 2024 - 020350 - 1</v>
          </cell>
          <cell r="C109" t="str">
            <v>Tapume Telha Metálica Ondulada em aço galvalume 0,50mm Branca h=2,20m, incl. montagem estr. mad. 8"x8", c/adesivo "DER-ES" 60x60cm a cada 10m, incl. faixas pint. esmalte sint. cores azul c/ h=30cm e rosa c/ h=10cm (Reaproveitamento 2x)</v>
          </cell>
          <cell r="D109" t="str">
            <v>m</v>
          </cell>
          <cell r="E109">
            <v>1</v>
          </cell>
          <cell r="F109">
            <v>144.53</v>
          </cell>
        </row>
        <row r="110">
          <cell r="A110" t="str">
            <v>020351</v>
          </cell>
          <cell r="B110" t="str">
            <v>LABOR - 2024 - 020351 - 1</v>
          </cell>
          <cell r="C110" t="str">
            <v>Tapume madeira compensada resinada e= 12mm h=2,20m, estr. c/ mad reflorest., incl mont, pintura esmalte sint, adesivo "DER-ES" 60x60cm a cada 10m e faixas c/ pintura esmalte sintético nas cores azul c/ h=30cm e rosa c/ h=10cm</v>
          </cell>
          <cell r="D110" t="str">
            <v>m</v>
          </cell>
          <cell r="E110">
            <v>1</v>
          </cell>
          <cell r="F110">
            <v>310.91000000000003</v>
          </cell>
        </row>
        <row r="111">
          <cell r="A111" t="str">
            <v>020352</v>
          </cell>
          <cell r="B111" t="str">
            <v>LABOR - 2024 - 020352 - 1</v>
          </cell>
          <cell r="C111" t="str">
            <v>Aluguel mensal container para escritório, dim. 6.00x2.40m, c/ banheiro (vaso+lavat+chuveiro e básc), incl. porta, 2 janelas, abert p/ ar cond., 2 pt iluminação, 2 tom. elét. e 1 tom.telef. Isolam.térmico(teto e paredes), piso em comp. Naval, cert. NR18, incl. laudo descontaminação.</v>
          </cell>
          <cell r="D111" t="str">
            <v>ms</v>
          </cell>
          <cell r="E111">
            <v>1</v>
          </cell>
          <cell r="F111">
            <v>1244.5</v>
          </cell>
        </row>
        <row r="112">
          <cell r="A112" t="str">
            <v>020353</v>
          </cell>
          <cell r="B112" t="str">
            <v>LABOR - 2024 - 020353 - 1</v>
          </cell>
          <cell r="C112" t="str">
            <v>Aluguel mensal container para refeitorio, incl. porta, 2 janelas, abert p/ ar cond., 2 pt iluminação, 2 tomadas elét. e 1 tomada telef. Isolamento térmico (paredes e teto), piso em comp. Naval pintado, cert. NR18, incl. laudo descontaminação.</v>
          </cell>
          <cell r="D112" t="str">
            <v>ms</v>
          </cell>
          <cell r="E112">
            <v>1</v>
          </cell>
          <cell r="F112">
            <v>1206.17</v>
          </cell>
        </row>
        <row r="113">
          <cell r="A113" t="str">
            <v>020354</v>
          </cell>
          <cell r="B113" t="str">
            <v>LABOR - 2024 - 020354 - 1</v>
          </cell>
          <cell r="C113" t="str">
            <v>Aluguel mensal container para vestiário, incl. porta, venezianas de circulação, 1 pt iluminação, Isolamento térmico (teto), piso em comp. Naval pintado, cert. NR18, incl. laudo descontaminação.</v>
          </cell>
          <cell r="D113" t="str">
            <v>ms</v>
          </cell>
          <cell r="E113">
            <v>1</v>
          </cell>
          <cell r="F113">
            <v>751.75</v>
          </cell>
        </row>
        <row r="114">
          <cell r="A114" t="str">
            <v>020355</v>
          </cell>
          <cell r="B114" t="str">
            <v>LABOR - 2024 - 020355 - 1</v>
          </cell>
          <cell r="C114" t="str">
            <v>Aluguel mensal container sanitário, incl porta, básc, 2 ptos luz, 1 pto aterram., 3vasos, 3lavatórios, calha mictório, 6 chuveiros (1 eletrico), torn.,registros, piso comp. Naval pintado, cert NR18 e laudo descontaminação</v>
          </cell>
          <cell r="D114" t="str">
            <v>ms</v>
          </cell>
          <cell r="E114">
            <v>1</v>
          </cell>
          <cell r="F114">
            <v>1247.4000000000001</v>
          </cell>
        </row>
        <row r="115">
          <cell r="A115" t="str">
            <v>020356</v>
          </cell>
          <cell r="B115" t="str">
            <v>LABOR - 2024 - 020356 - 1</v>
          </cell>
          <cell r="C115" t="str">
            <v>Aluguel mensal container para almoxarifado, incl. porta, 2 janelas, 1 pt iluminação, Isolamento térmico (teto), piso em comp. Naval pintado, cert. NR18, incl. laudo descontaminação.</v>
          </cell>
          <cell r="D115" t="str">
            <v>ms</v>
          </cell>
          <cell r="E115">
            <v>1</v>
          </cell>
          <cell r="F115">
            <v>804</v>
          </cell>
        </row>
        <row r="116">
          <cell r="A116" t="str">
            <v>0207</v>
          </cell>
          <cell r="B116" t="str">
            <v>Fresagem de pavimento asfáltico a frio, esp.=5cm inclusive transporte do material</v>
          </cell>
          <cell r="C116" t="str">
            <v>INSTALAÇÃO DO CANTEIRO DE OBRAS (UTILIZAÇÃO 1 VEZ), PROJETO PADRÃO LABOR - NR.18 (OBRAS COM PRAZO DE EXECUÇÃO SUPERIOR A 12 MESES)</v>
          </cell>
          <cell r="D116">
            <v>22.27</v>
          </cell>
        </row>
        <row r="117">
          <cell r="A117" t="str">
            <v>020701</v>
          </cell>
          <cell r="B117" t="str">
            <v>LABOR - 2024 - 020701 - 1</v>
          </cell>
          <cell r="C117" t="str">
            <v>Barracão para escritório com sanitário área de 14.50 m2, de chapa de compens. 12mm e pontalete 8x8cm, piso cimentado e cobertura de telha de fibroc. 6mm, incl. ponto de luz e cx. de inspeção, conf. projeto (1 utilização)</v>
          </cell>
          <cell r="D117" t="str">
            <v>m2</v>
          </cell>
          <cell r="E117">
            <v>1</v>
          </cell>
          <cell r="F117">
            <v>831.96</v>
          </cell>
        </row>
        <row r="118">
          <cell r="A118" t="str">
            <v>020702</v>
          </cell>
          <cell r="B118" t="str">
            <v>LABOR - 2024 - 020702 - 1</v>
          </cell>
          <cell r="C118" t="str">
            <v>Barracão para almoxarifado área de 10.90m2, de chapa de compensado de 12mm e pontalete 8x8cm, piso cimentado e cobertura de telhas de fibrocimento de 6mm, incl. ponto de luz, conf. projeto (1 utilização)</v>
          </cell>
          <cell r="D118" t="str">
            <v>m2</v>
          </cell>
          <cell r="E118">
            <v>1</v>
          </cell>
          <cell r="F118">
            <v>582.82000000000005</v>
          </cell>
        </row>
        <row r="119">
          <cell r="A119" t="str">
            <v>020703</v>
          </cell>
          <cell r="B119" t="str">
            <v>LABOR - 2024 - 020703 - 1</v>
          </cell>
          <cell r="C119" t="str">
            <v>Barracão para depósito de cimento área de 10.90m2, de chapa de compensado 12mm e pontaletes 8x8cm, piso cimentado e cobertura de telhas de fibrocimento de 6mm, inclusive ponto de luz, conf. projeto (1 utilização)</v>
          </cell>
          <cell r="D119" t="str">
            <v>m2</v>
          </cell>
          <cell r="E119">
            <v>1</v>
          </cell>
          <cell r="F119">
            <v>508.7</v>
          </cell>
        </row>
        <row r="120">
          <cell r="A120" t="str">
            <v>020704</v>
          </cell>
          <cell r="B120" t="str">
            <v>LABOR - 2024 - 020704 - 1</v>
          </cell>
          <cell r="C120" t="str">
            <v>Refeitório com paredes de chapa de compens. 12mm e pontaletes 8x8cm, piso ciment. e cob. de telhas fibroc. 6mm, incl. ponto de luz e cx. de inspeção (cons. 1.21 m2/func./turno), conf. projeto (1 utilização)</v>
          </cell>
          <cell r="D120" t="str">
            <v>m2</v>
          </cell>
          <cell r="E120">
            <v>1</v>
          </cell>
          <cell r="F120">
            <v>462.75</v>
          </cell>
        </row>
        <row r="121">
          <cell r="A121" t="str">
            <v>020705</v>
          </cell>
          <cell r="B121" t="str">
            <v>LABOR - 2024 - 020705 - 1</v>
          </cell>
          <cell r="C121" t="str">
            <v>Unidade de sanitário e vestiário p/ até 20 func. área de 18.15m2, paredes de chapa compens. 12mm e pontalete 8x8cm, piso cimentado, cobert. telha fibroc. 6mm, incl. instalação de luz e cx. de inspeção, conf. projeto (1 utilização)</v>
          </cell>
          <cell r="D121" t="str">
            <v>und</v>
          </cell>
          <cell r="E121">
            <v>1</v>
          </cell>
          <cell r="F121">
            <v>15572.18</v>
          </cell>
        </row>
        <row r="122">
          <cell r="A122" t="str">
            <v>020706</v>
          </cell>
          <cell r="B122" t="str">
            <v>LABOR - 2024 - 020706 - 1</v>
          </cell>
          <cell r="C122" t="str">
            <v>Unidade de sanitário e vestiário de 20 a 40 func. área 25.40m2, paredes de chapa compens. 12mm e pontalete 8x8cm, piso cimentado, cobert. telha fibroc. 6mm, incl. inst. de luz e cx. de inspeção, conf. projeto (1 utilização)</v>
          </cell>
          <cell r="D122" t="str">
            <v>und</v>
          </cell>
          <cell r="E122">
            <v>1</v>
          </cell>
          <cell r="F122">
            <v>23481.26</v>
          </cell>
        </row>
        <row r="123">
          <cell r="A123" t="str">
            <v>020707</v>
          </cell>
          <cell r="B123" t="str">
            <v>LABOR - 2024 - 020707 - 1</v>
          </cell>
          <cell r="C123" t="str">
            <v>Unidade de sanitário e vestiário de 40 a 60 func. área 33.90m2, paredes de chapa compens. 12mm e pontalete 8x8cm, piso cimentado, cobert. telha fibroc. 6mm, incl. inst. de luz e cx. de inspeção, conf. projeto (1 utilização)</v>
          </cell>
          <cell r="D123" t="str">
            <v>und</v>
          </cell>
          <cell r="E123">
            <v>1</v>
          </cell>
          <cell r="F123">
            <v>29151.759999999998</v>
          </cell>
        </row>
        <row r="124">
          <cell r="A124" t="str">
            <v>020708</v>
          </cell>
          <cell r="B124" t="str">
            <v>LABOR - 2024 - 020708 - 1</v>
          </cell>
          <cell r="C124" t="str">
            <v>Galpão para serraria e carpintaria área 12.00m2, em peça de madeira 8x8cm e contraventamento de 5x7cm, cobertura de telha de fibroc. de 6mm, inclusive ponto e cabo de alimentação da máquina, conf. projeto (1 utilização)</v>
          </cell>
          <cell r="D124" t="str">
            <v>m2</v>
          </cell>
          <cell r="E124">
            <v>1</v>
          </cell>
          <cell r="F124">
            <v>205.11</v>
          </cell>
        </row>
        <row r="125">
          <cell r="A125" t="str">
            <v>020709</v>
          </cell>
          <cell r="B125" t="str">
            <v>LABOR - 2024 - 020709 - 1</v>
          </cell>
          <cell r="C125" t="str">
            <v>Galpão para corte e armação com área de 6.00m2, em peças de madeira 8x8cm e contraventamento de 5x7cm, cobertura de telhas de fibroc. de 6mm, inclusive ponto e cabo de alimentação da máquina, conf. projeto (1 utilização)</v>
          </cell>
          <cell r="D125" t="str">
            <v>m2</v>
          </cell>
          <cell r="E125">
            <v>1</v>
          </cell>
          <cell r="F125">
            <v>276.04000000000002</v>
          </cell>
        </row>
        <row r="126">
          <cell r="A126" t="str">
            <v>020710</v>
          </cell>
          <cell r="B126" t="str">
            <v>LABOR - 2024 - 020710 - 1</v>
          </cell>
          <cell r="C126" t="str">
            <v>Reservatório de poliestileno de 500L, incl. suporte em madeira de 7x12cm e 5x7cm, elevado de 4m, conf. projeto (1 utilização)</v>
          </cell>
          <cell r="D126" t="str">
            <v>und</v>
          </cell>
          <cell r="E126">
            <v>1</v>
          </cell>
          <cell r="F126">
            <v>1810.99</v>
          </cell>
        </row>
        <row r="127">
          <cell r="A127" t="str">
            <v>020711</v>
          </cell>
          <cell r="B127" t="str">
            <v>LABOR - 2024 - 020711 - 1</v>
          </cell>
          <cell r="C127" t="str">
            <v>Reservatório de poliestileno de 1000 L, incl. suporte em madeira de 7x12cm e 8x7cm, elevado de 4m, conf. projeto (1 utilização)</v>
          </cell>
          <cell r="D127" t="str">
            <v>und</v>
          </cell>
          <cell r="E127">
            <v>1</v>
          </cell>
          <cell r="F127">
            <v>2144.98</v>
          </cell>
        </row>
        <row r="128">
          <cell r="A128" t="str">
            <v>020712</v>
          </cell>
          <cell r="B128" t="str">
            <v>LABOR - 2024 - 020712 - 1</v>
          </cell>
          <cell r="C128" t="str">
            <v>Rede de água com padrão de entrada d'água diâm. 3/4", conf. espec. CESAN, incl. tubos e conexões para alimentação, distribuição, extravasor e limpeza, cons. o padrão a 25m, conf. projeto (1 utilização)</v>
          </cell>
          <cell r="D128" t="str">
            <v>m</v>
          </cell>
          <cell r="E128">
            <v>1</v>
          </cell>
          <cell r="F128">
            <v>55.94</v>
          </cell>
        </row>
        <row r="129">
          <cell r="A129" t="str">
            <v>020713</v>
          </cell>
          <cell r="B129" t="str">
            <v>LABOR - 2024 - 020713 - 1</v>
          </cell>
          <cell r="C129" t="str">
            <v>Rede de luz, incl. padrão entrada de energia trifás., cabo de ligação até barracões, quadro de distrib., disj. e chave de força (quando necessário), cons. 20m entre padrão entrada e QDG, conf. projeto (1 utilização)</v>
          </cell>
          <cell r="D129" t="str">
            <v>m</v>
          </cell>
          <cell r="E129">
            <v>1</v>
          </cell>
          <cell r="F129">
            <v>454.43</v>
          </cell>
        </row>
        <row r="130">
          <cell r="A130" t="str">
            <v>020714</v>
          </cell>
          <cell r="B130" t="str">
            <v>LABOR - 2024 - 020714 - 1</v>
          </cell>
          <cell r="C130" t="str">
            <v>Rede de esgoto, contendo fossa e filtro, inclusive tubos e conexões de ligação entre caixas, considerando distância de 25m, conforme projeto (1 utilização)</v>
          </cell>
          <cell r="D130" t="str">
            <v>m</v>
          </cell>
          <cell r="E130">
            <v>1</v>
          </cell>
          <cell r="F130">
            <v>438.04</v>
          </cell>
        </row>
        <row r="131">
          <cell r="A131" t="str">
            <v>0208</v>
          </cell>
          <cell r="B131" t="str">
            <v>Micro revestimento asfáltico à frio exclusive fornecimento emulsão e transp. de todos os
materiais</v>
          </cell>
          <cell r="C131" t="str">
            <v>INSTALAÇÃO DO CANTEIRO DE OBRAS (UTILIZAÇÃO 2 VEZES), PROJETO PADRÃO LABOR - NR.18 (OBRAS COM PRAZO DE EXECUÇÃO DE 6 A 12 MESES)</v>
          </cell>
          <cell r="D131">
            <v>10.130000000000001</v>
          </cell>
        </row>
        <row r="132">
          <cell r="A132" t="str">
            <v>020801</v>
          </cell>
          <cell r="B132" t="str">
            <v>LABOR - 2024 - 020801 - 1</v>
          </cell>
          <cell r="C132" t="str">
            <v>Barracão para escritório com sanitário área 14.50m2, de chapa de compens. 12mm e pontalete 8x8cm, piso cimentado e cobertura de telha de fibroc. 6mm, incl. ponto de luz e cx. de inspeção, conf. projeto (2 utilizações)</v>
          </cell>
          <cell r="D132" t="str">
            <v>m2</v>
          </cell>
          <cell r="E132">
            <v>1</v>
          </cell>
          <cell r="F132">
            <v>638.57000000000005</v>
          </cell>
        </row>
        <row r="133">
          <cell r="A133" t="str">
            <v>020802</v>
          </cell>
          <cell r="B133" t="str">
            <v>LABOR - 2024 - 020802 - 1</v>
          </cell>
          <cell r="C133" t="str">
            <v>Barracão para almoxarifado área de 10.90m2, de chapa de compensado 12mm e pontaletes 8x8cm, piso cimentado e cobertura de telha de fibrocimento de 6mm, inclusive ponto de luz, conf. projeto (2 utilizações)</v>
          </cell>
          <cell r="D133" t="str">
            <v>m2</v>
          </cell>
          <cell r="E133">
            <v>1</v>
          </cell>
          <cell r="F133">
            <v>456.57</v>
          </cell>
        </row>
        <row r="134">
          <cell r="A134" t="str">
            <v>020803</v>
          </cell>
          <cell r="B134" t="str">
            <v>LABOR - 2024 - 020803 - 1</v>
          </cell>
          <cell r="C134" t="str">
            <v>Barracão para depósito de cimento área de 10.90m2, de chapa de compensado 12mm e pontaletes 8x8cm, piso cimentado e cobertura de telhas de fibrocimento de 6mm, inclusive ponto de luz, conf. projeto (2 utilizações)</v>
          </cell>
          <cell r="D134" t="str">
            <v>m2</v>
          </cell>
          <cell r="E134">
            <v>1</v>
          </cell>
          <cell r="F134">
            <v>400.47</v>
          </cell>
        </row>
        <row r="135">
          <cell r="A135" t="str">
            <v>020804</v>
          </cell>
          <cell r="B135" t="str">
            <v>LABOR - 2024 - 020804 - 1</v>
          </cell>
          <cell r="C135" t="str">
            <v>Refeitório com paredes de chapa de compens. 12mm e pontaletes 8x8cm, piso ciment. e cobert. de telhas fibroc. 6mm, incl. ponto de luz e cx. de inspeção (cons. 1.21m2/func./turno), conf. projeto (2 utilização)</v>
          </cell>
          <cell r="D135" t="str">
            <v>m2</v>
          </cell>
          <cell r="E135">
            <v>1</v>
          </cell>
          <cell r="F135">
            <v>388.03</v>
          </cell>
        </row>
        <row r="136">
          <cell r="A136" t="str">
            <v>020805</v>
          </cell>
          <cell r="B136" t="str">
            <v>LABOR - 2024 - 020805 - 1</v>
          </cell>
          <cell r="C136" t="str">
            <v>Unidade de sanitário e vestiário para até 20 func. área 18.15m2, paredes de chapa compens. 12mm e pontalete 8x8cm, piso cimentado, cobert. telha fibroc. 6mm, incl. inst. de luz e cx. de inspeção, conf. projeto (2 utilizações)</v>
          </cell>
          <cell r="D136" t="str">
            <v>und</v>
          </cell>
          <cell r="E136">
            <v>1</v>
          </cell>
          <cell r="F136">
            <v>12346.67</v>
          </cell>
        </row>
        <row r="137">
          <cell r="A137" t="str">
            <v>020806</v>
          </cell>
          <cell r="B137" t="str">
            <v>LABOR - 2024 - 020806 - 1</v>
          </cell>
          <cell r="C137" t="str">
            <v>Unidade de sanitário e vestiário de 20 a 40 func. área 25.40m2, paredes de chapa compens. 12mm e pontalete 8x8cm, piso cimentado, cobert. telha fibroc. 6mm, incl. inst. de luz e cx. de inspeção, conf. projeto (2 utilizações)</v>
          </cell>
          <cell r="D137" t="str">
            <v>und</v>
          </cell>
          <cell r="E137">
            <v>1</v>
          </cell>
          <cell r="F137">
            <v>18609.45</v>
          </cell>
        </row>
        <row r="138">
          <cell r="A138" t="str">
            <v>020807</v>
          </cell>
          <cell r="B138" t="str">
            <v>LABOR - 2024 - 020807 - 1</v>
          </cell>
          <cell r="C138" t="str">
            <v>Unidade de sanitário e vestiário de 40 a 60 func. área 33.90m2, paredes de chapa compens. 12mm e pontalete 8x8cm, piso cimentado, cobert. telha fibroc. 6mm, incl. inst. de luz e cx. de inspeção, conf. projeto (2 utilizações)</v>
          </cell>
          <cell r="D138" t="str">
            <v>und</v>
          </cell>
          <cell r="E138">
            <v>1</v>
          </cell>
          <cell r="F138">
            <v>23174.52</v>
          </cell>
        </row>
        <row r="139">
          <cell r="A139" t="str">
            <v>020808</v>
          </cell>
          <cell r="B139" t="str">
            <v>LABOR - 2024 - 020808 - 1</v>
          </cell>
          <cell r="C139" t="str">
            <v>Galpão para serraria e carpintaria área 12.00m2, em peças de madeira 8x8cm e contraventamento de 5x7cm, cobertura de telhas de fibroc. de 6mm, inclusive ponto e cabo de alimentação da máquina, conf. projeto (2 utilizações)</v>
          </cell>
          <cell r="D139" t="str">
            <v>m2</v>
          </cell>
          <cell r="E139">
            <v>1</v>
          </cell>
          <cell r="F139">
            <v>145.99</v>
          </cell>
        </row>
        <row r="140">
          <cell r="A140" t="str">
            <v>020809</v>
          </cell>
          <cell r="B140" t="str">
            <v>LABOR - 2024 - 020809 - 1</v>
          </cell>
          <cell r="C140" t="str">
            <v>Galpão para corte e armação com área de 6.00m2, de peças de madeira 8x8cm e contraventamento de 5x7cm, cobertura de telhas de fibroc. de 6mm, inclusive ponto e cabo de alimentação da máquina, conf. projeto (2 utilizações)</v>
          </cell>
          <cell r="D140" t="str">
            <v>m2</v>
          </cell>
          <cell r="E140">
            <v>1</v>
          </cell>
          <cell r="F140">
            <v>201.37</v>
          </cell>
        </row>
        <row r="141">
          <cell r="A141" t="str">
            <v>020810</v>
          </cell>
          <cell r="B141" t="str">
            <v>LABOR - 2024 - 020810 - 1</v>
          </cell>
          <cell r="C141" t="str">
            <v>Reservatório de poliestileno de 500 L, incl. suporte em madeira de 7x12cm e 5x7cm, elevado de 4m, conforme projeto (2 utilizações)</v>
          </cell>
          <cell r="D141" t="str">
            <v>und</v>
          </cell>
          <cell r="E141">
            <v>1</v>
          </cell>
          <cell r="F141">
            <v>1140.48</v>
          </cell>
        </row>
        <row r="142">
          <cell r="A142" t="str">
            <v>020811</v>
          </cell>
          <cell r="B142" t="str">
            <v>LABOR - 2024 - 020811 - 1</v>
          </cell>
          <cell r="C142" t="str">
            <v>Reservatório de poliestileno de 1000 L, inclusive suporte em madeira de 7x12cm e 5x7cm, elevado de 4m, conforme projeto (2 utilizações)</v>
          </cell>
          <cell r="D142" t="str">
            <v>und</v>
          </cell>
          <cell r="E142">
            <v>1</v>
          </cell>
          <cell r="F142">
            <v>1329.73</v>
          </cell>
        </row>
        <row r="143">
          <cell r="A143" t="str">
            <v>020812</v>
          </cell>
          <cell r="B143" t="str">
            <v>LABOR - 2024 - 020812 - 1</v>
          </cell>
          <cell r="C143" t="str">
            <v>Rede de água, com padrão de entrada d'água diâm. 3/4", conf. espec. CESAN, incl. tubos e conexões para alimentação, distribuição, extravasor e limpeza, cons. o padrão a 25m, conf. projeto (2 utilizações)</v>
          </cell>
          <cell r="D143" t="str">
            <v>m</v>
          </cell>
          <cell r="E143">
            <v>1</v>
          </cell>
          <cell r="F143">
            <v>38.33</v>
          </cell>
        </row>
        <row r="144">
          <cell r="A144" t="str">
            <v>03</v>
          </cell>
          <cell r="B144" t="str">
            <v>Pavimentação com blocos de concreto (35 MPa), esp.= 06cm, sobre colchão areia esp.=5cm,
inclusive fornecim. do bloco e areia, exclus. transp.materiais</v>
          </cell>
          <cell r="C144" t="str">
            <v>MOVIMENTO DE TERRA</v>
          </cell>
          <cell r="D144">
            <v>129.27000000000001</v>
          </cell>
        </row>
        <row r="145">
          <cell r="A145" t="str">
            <v>0301</v>
          </cell>
          <cell r="B145" t="str">
            <v>Pavimentação com blocos de concreto (35 MPa), esp.= 08 cm, colchão areia esp.= 5cm,
inclusive fornecimento e transporte dos blocos e areia</v>
          </cell>
          <cell r="C145" t="str">
            <v>ESCAVAÇÕES</v>
          </cell>
          <cell r="D145">
            <v>146.57</v>
          </cell>
          <cell r="E145" t="str">
            <v>A incluir</v>
          </cell>
        </row>
        <row r="146">
          <cell r="A146" t="str">
            <v>030101</v>
          </cell>
          <cell r="B146" t="str">
            <v>LABOR - 2024 - 030101 - 1</v>
          </cell>
          <cell r="C146" t="str">
            <v>Escavação manual em material de 1a. categoria, até 1.50 m de profundidade</v>
          </cell>
          <cell r="D146" t="str">
            <v>m3</v>
          </cell>
          <cell r="E146">
            <v>1</v>
          </cell>
          <cell r="F146">
            <v>58.11</v>
          </cell>
        </row>
        <row r="147">
          <cell r="A147" t="str">
            <v>030102</v>
          </cell>
          <cell r="B147" t="str">
            <v>LABOR - 2024 - 030102 - 1</v>
          </cell>
          <cell r="C147" t="str">
            <v>Escavação manual em material de 2a. categoria, até 1.50 m de profundidade</v>
          </cell>
          <cell r="D147" t="str">
            <v>m3</v>
          </cell>
          <cell r="E147">
            <v>1</v>
          </cell>
          <cell r="F147">
            <v>98.34</v>
          </cell>
        </row>
        <row r="148">
          <cell r="A148" t="str">
            <v>030103</v>
          </cell>
          <cell r="B148" t="str">
            <v>LABOR - 2024 - 030103 - 1</v>
          </cell>
          <cell r="C148" t="str">
            <v>Escavação mecânica em material de 1a. categoria</v>
          </cell>
          <cell r="D148" t="str">
            <v>m3</v>
          </cell>
          <cell r="E148">
            <v>1</v>
          </cell>
          <cell r="F148">
            <v>16.510000000000002</v>
          </cell>
        </row>
        <row r="149">
          <cell r="A149" t="str">
            <v>030104</v>
          </cell>
          <cell r="B149" t="str">
            <v>LABOR - 2024 - 030104 - 1</v>
          </cell>
          <cell r="C149" t="str">
            <v>Escavação mecânica em material de 2a. categoria</v>
          </cell>
          <cell r="D149" t="str">
            <v>m3</v>
          </cell>
          <cell r="E149">
            <v>1</v>
          </cell>
          <cell r="F149">
            <v>23.09</v>
          </cell>
        </row>
        <row r="150">
          <cell r="A150" t="str">
            <v>030119</v>
          </cell>
          <cell r="B150" t="str">
            <v>LABOR - 2024 - 030119 - 1</v>
          </cell>
          <cell r="C150" t="str">
            <v>Apiloamento do fundo de vala com maço de 30 a 60kg</v>
          </cell>
          <cell r="D150" t="str">
            <v>m2</v>
          </cell>
          <cell r="E150">
            <v>1</v>
          </cell>
          <cell r="F150">
            <v>30.39</v>
          </cell>
        </row>
        <row r="151">
          <cell r="A151" t="str">
            <v>0302</v>
          </cell>
          <cell r="B151" t="str">
            <v>Pavimentação com pedra portuguesa, inclusive fornecimento e transporte da pedra
portuguesa, cimento e areia</v>
          </cell>
          <cell r="C151" t="str">
            <v>REATERRO E COMPACTAÇÃO</v>
          </cell>
          <cell r="D151">
            <v>190.64</v>
          </cell>
          <cell r="E151" t="str">
            <v>A incluir</v>
          </cell>
        </row>
        <row r="152">
          <cell r="A152" t="str">
            <v>030201</v>
          </cell>
          <cell r="B152" t="str">
            <v>LABOR - 2024 - 030201 - 1</v>
          </cell>
          <cell r="C152" t="str">
            <v>Reaterro apiloado de cavas de fundação, em camadas de 20 cm</v>
          </cell>
          <cell r="D152" t="str">
            <v>m3</v>
          </cell>
          <cell r="E152">
            <v>1</v>
          </cell>
          <cell r="F152">
            <v>62.58</v>
          </cell>
        </row>
        <row r="153">
          <cell r="A153" t="str">
            <v>030202</v>
          </cell>
          <cell r="B153" t="str">
            <v>LABOR - 2024 - 030202 - 1</v>
          </cell>
          <cell r="C153" t="str">
            <v>Material para aterro - areia limpa (fornecimento já considerado 15% de empolamento)</v>
          </cell>
          <cell r="D153" t="str">
            <v>m3</v>
          </cell>
          <cell r="E153">
            <v>1</v>
          </cell>
          <cell r="F153">
            <v>161</v>
          </cell>
        </row>
        <row r="154">
          <cell r="A154" t="str">
            <v>030203</v>
          </cell>
          <cell r="B154" t="str">
            <v>LABOR - 2024 - 030203 - 1</v>
          </cell>
          <cell r="C154" t="str">
            <v>Lastro de brita 3 e 4, apiloado manualmente</v>
          </cell>
          <cell r="D154" t="str">
            <v>m3</v>
          </cell>
          <cell r="E154">
            <v>1</v>
          </cell>
          <cell r="F154">
            <v>250.62</v>
          </cell>
        </row>
        <row r="155">
          <cell r="A155" t="str">
            <v>030204</v>
          </cell>
          <cell r="B155" t="str">
            <v>LABOR - 2024 - 030204 - 1</v>
          </cell>
          <cell r="C155" t="str">
            <v>Lastro de areia</v>
          </cell>
          <cell r="D155" t="str">
            <v>m3</v>
          </cell>
          <cell r="E155">
            <v>1</v>
          </cell>
          <cell r="F155">
            <v>223.58</v>
          </cell>
        </row>
        <row r="156">
          <cell r="A156" t="str">
            <v>030206</v>
          </cell>
          <cell r="B156" t="str">
            <v>LABOR - 2024 - 030206 - 1</v>
          </cell>
          <cell r="C156" t="str">
            <v>Aterro manual para regularização do terreno em areia, inclusive adensamento hidráulico e fornecimento do material (máximo de 100m3)</v>
          </cell>
          <cell r="D156" t="str">
            <v>m3</v>
          </cell>
          <cell r="E156">
            <v>1</v>
          </cell>
          <cell r="F156">
            <v>200.58</v>
          </cell>
        </row>
        <row r="157">
          <cell r="A157" t="str">
            <v>030208</v>
          </cell>
          <cell r="B157" t="str">
            <v>LABOR - 2024 - 030208 - 1</v>
          </cell>
          <cell r="C157" t="str">
            <v>Aterro manual para regularização do terreno em argila, inclusive adensamento manual e fornecimento do material (máximo de 100m3)</v>
          </cell>
          <cell r="D157" t="str">
            <v>m3</v>
          </cell>
          <cell r="E157">
            <v>1</v>
          </cell>
          <cell r="F157">
            <v>169.28</v>
          </cell>
        </row>
        <row r="158">
          <cell r="A158" t="str">
            <v>030209</v>
          </cell>
          <cell r="B158" t="str">
            <v>LABOR - 2024 - 030209 - 1</v>
          </cell>
          <cell r="C158" t="str">
            <v>Aterro com areia em áreas de calçada, inclusive fornecimento e adensamento</v>
          </cell>
          <cell r="D158" t="str">
            <v>m3</v>
          </cell>
          <cell r="E158">
            <v>1</v>
          </cell>
          <cell r="F158">
            <v>177.08</v>
          </cell>
        </row>
        <row r="159">
          <cell r="A159" t="str">
            <v>030210</v>
          </cell>
          <cell r="B159" t="str">
            <v>LABOR - 2024 - 030210 - 1</v>
          </cell>
          <cell r="C159" t="str">
            <v>Aterro compactado utilizando compactador de placa vibratória com reaproveitamento do material</v>
          </cell>
          <cell r="D159" t="str">
            <v>m3</v>
          </cell>
          <cell r="E159">
            <v>1</v>
          </cell>
          <cell r="F159">
            <v>33.75</v>
          </cell>
        </row>
        <row r="160">
          <cell r="A160" t="str">
            <v>030211</v>
          </cell>
          <cell r="B160" t="str">
            <v>LABOR - 2024 - 030211 - 1</v>
          </cell>
          <cell r="C160" t="str">
            <v>Reaterro de valas, exclusive compactação</v>
          </cell>
          <cell r="D160" t="str">
            <v>m3</v>
          </cell>
          <cell r="E160">
            <v>1</v>
          </cell>
          <cell r="F160">
            <v>8.0399999999999991</v>
          </cell>
        </row>
        <row r="161">
          <cell r="A161" t="str">
            <v>0303</v>
          </cell>
          <cell r="B161" t="str">
            <v>Reciclagem de pavimento (base) c/ adição de 20% de brita1, 10% de brita 0 e 2% de cimento,
inclusive fornecimento e transportes dos materiais</v>
          </cell>
          <cell r="C161" t="str">
            <v>TRANSPORTES</v>
          </cell>
          <cell r="D161">
            <v>159.07</v>
          </cell>
          <cell r="E161" t="str">
            <v>A incluir</v>
          </cell>
        </row>
        <row r="162">
          <cell r="A162" t="str">
            <v>030304</v>
          </cell>
          <cell r="B162" t="str">
            <v>LABOR - 2024 - 030304 - 1</v>
          </cell>
          <cell r="C162" t="str">
            <v>Índice de preço para remoção de entulho decorrente da execução de obras (Classe A CONAMA - NBR 10.004 - Classe II-B), incluindo aluguel da caçamba, carga, transporte e descarga em área licenciada</v>
          </cell>
          <cell r="D162" t="str">
            <v>m3</v>
          </cell>
          <cell r="E162">
            <v>1</v>
          </cell>
          <cell r="F162">
            <v>85.26</v>
          </cell>
        </row>
        <row r="163">
          <cell r="A163" t="str">
            <v>030305</v>
          </cell>
          <cell r="B163" t="str">
            <v>LABOR - 2024 - 030305 - 1</v>
          </cell>
          <cell r="C163" t="str">
            <v>Transporte de material encosta acima, serviço inteiramente manual, a 10m de distância, considerados ao longo da encosta, inclusive carga e descarga (txdam)</v>
          </cell>
          <cell r="D163" t="str">
            <v>und</v>
          </cell>
          <cell r="E163">
            <v>1</v>
          </cell>
          <cell r="F163">
            <v>26.82</v>
          </cell>
        </row>
        <row r="164">
          <cell r="A164" t="str">
            <v>030306</v>
          </cell>
          <cell r="B164" t="str">
            <v>LABOR - 2024 - 030306 - 1</v>
          </cell>
          <cell r="C164" t="str">
            <v>Transporte de material encosta abaixo, serviço inteiramente manual, a 10m de distância, considerados ao longo da encosta, inclusive carga e descarga (txdam)</v>
          </cell>
          <cell r="D164" t="str">
            <v>und</v>
          </cell>
          <cell r="E164">
            <v>1</v>
          </cell>
          <cell r="F164">
            <v>17.88</v>
          </cell>
        </row>
        <row r="165">
          <cell r="A165" t="str">
            <v>04</v>
          </cell>
          <cell r="B165" t="str">
            <v>Reciclagem de pavimento (Base existente + T.S.D.) com adição de 20% de brita, inclusive
fornecimento e transporte da brita.</v>
          </cell>
          <cell r="C165" t="str">
            <v>ESTRUTURAS</v>
          </cell>
          <cell r="D165">
            <v>148.18</v>
          </cell>
          <cell r="E165" t="str">
            <v>A incluir</v>
          </cell>
        </row>
        <row r="166">
          <cell r="A166" t="str">
            <v>0402</v>
          </cell>
          <cell r="B166" t="str">
            <v>Reciclagem de pavimento (Base existente + T.S.D.) com adição de 3% de cimento, inclusive
fornecimento e tarnsporte do cimento</v>
          </cell>
          <cell r="C166" t="str">
            <v>INFRA-ESTRUTURA (FUNDAÇÃO)</v>
          </cell>
          <cell r="D166">
            <v>127.71</v>
          </cell>
          <cell r="E166" t="str">
            <v>A incluir</v>
          </cell>
        </row>
        <row r="167">
          <cell r="A167" t="str">
            <v>040202</v>
          </cell>
          <cell r="B167" t="str">
            <v>LABOR - 2024 - 040202 - 1</v>
          </cell>
          <cell r="C167" t="str">
            <v>Fornecimento, preparo e aplicação de concreto ciclópico Fck=15MPa com 30% de pedra de mão</v>
          </cell>
          <cell r="D167" t="str">
            <v>m3</v>
          </cell>
          <cell r="E167">
            <v>1</v>
          </cell>
          <cell r="F167">
            <v>705.29</v>
          </cell>
        </row>
        <row r="168">
          <cell r="A168" t="str">
            <v>040206</v>
          </cell>
          <cell r="B168" t="str">
            <v>LABOR - 2024 - 040206 - 1</v>
          </cell>
          <cell r="C168" t="str">
            <v>Fôrma de tábua de madeira de 2.5 x 30.0 cm para fundações, levando-se em conta a utilização 5 vezes (incluido o material, corte, montagem, escoramento e desforma)</v>
          </cell>
          <cell r="D168" t="str">
            <v>m2</v>
          </cell>
          <cell r="E168">
            <v>1</v>
          </cell>
          <cell r="F168">
            <v>84.56</v>
          </cell>
        </row>
        <row r="169">
          <cell r="A169" t="str">
            <v>040224</v>
          </cell>
          <cell r="B169" t="str">
            <v>LABOR - 2024 - 040224 - 1</v>
          </cell>
          <cell r="C169" t="str">
            <v>Fornecimento, preparo e aplicação de concreto Fck = 30 MPa (com brita 1 e 2) - (5% de perdas já incluído no custo)</v>
          </cell>
          <cell r="D169" t="str">
            <v>m3</v>
          </cell>
          <cell r="E169">
            <v>1</v>
          </cell>
          <cell r="F169">
            <v>767.64</v>
          </cell>
        </row>
        <row r="170">
          <cell r="A170" t="str">
            <v>040231</v>
          </cell>
          <cell r="B170" t="str">
            <v>LABOR - 2024 - 040231 - 1</v>
          </cell>
          <cell r="C170" t="str">
            <v>Fornecimento, preparo e aplicação de concreto magro com consumo mínimo de cimento de 250 kg/m3 (brita 1 e 2) - (5% de perdas já incluído no custo)</v>
          </cell>
          <cell r="D170" t="str">
            <v>m3</v>
          </cell>
          <cell r="E170">
            <v>1</v>
          </cell>
          <cell r="F170">
            <v>679.5</v>
          </cell>
        </row>
        <row r="171">
          <cell r="A171" t="str">
            <v>040233</v>
          </cell>
          <cell r="B171" t="str">
            <v>LABOR - 2024 - 040233 - 1</v>
          </cell>
          <cell r="C171" t="str">
            <v>Fornecimento, preparo e aplicação de concreto Fck=15 MPa (brita 1 e 2) - (5% de perdas já incluído no custo)</v>
          </cell>
          <cell r="D171" t="str">
            <v>m3</v>
          </cell>
          <cell r="E171">
            <v>1</v>
          </cell>
          <cell r="F171">
            <v>701.42</v>
          </cell>
        </row>
        <row r="172">
          <cell r="A172" t="str">
            <v>040235</v>
          </cell>
          <cell r="B172" t="str">
            <v>LABOR - 2024 - 040235 - 1</v>
          </cell>
          <cell r="C172" t="str">
            <v>Fornecimento, preparo e aplicação de concreto Fck=20 MPa (brita 1 e 2) - (5% de perdas já incluído no custo)</v>
          </cell>
          <cell r="D172" t="str">
            <v>m3</v>
          </cell>
          <cell r="E172">
            <v>1</v>
          </cell>
          <cell r="F172">
            <v>722.69</v>
          </cell>
        </row>
        <row r="173">
          <cell r="A173" t="str">
            <v>040237</v>
          </cell>
          <cell r="B173" t="str">
            <v>LABOR - 2024 - 040237 - 1</v>
          </cell>
          <cell r="C173" t="str">
            <v>Fornecimento, preparo e aplicação de concreto Fck=25 MPa (brita 1 e 2) - (5% de perdas já incluído no custo)</v>
          </cell>
          <cell r="D173" t="str">
            <v>m3</v>
          </cell>
          <cell r="E173">
            <v>1</v>
          </cell>
          <cell r="F173">
            <v>745.91</v>
          </cell>
        </row>
        <row r="174">
          <cell r="A174" t="str">
            <v>040238</v>
          </cell>
          <cell r="B174" t="str">
            <v>LABOR - 2024 - 040238 - 1</v>
          </cell>
          <cell r="C174" t="str">
            <v>Fôrma de chapa compensada resinada 12mm, levando-se em conta a utilização 3 vezes (incluido o material, corte, montagem, escoramento e desfôrma)</v>
          </cell>
          <cell r="D174" t="str">
            <v>m2</v>
          </cell>
          <cell r="E174">
            <v>1</v>
          </cell>
          <cell r="F174">
            <v>86.21</v>
          </cell>
        </row>
        <row r="175">
          <cell r="A175" t="str">
            <v>040239</v>
          </cell>
          <cell r="B175" t="str">
            <v>LABOR - 2024 - 040239 - 1</v>
          </cell>
          <cell r="C175" t="str">
            <v>Fornecimento e aplicação de concreto USINADO Fck=20 MPa - considerando lançamento MANUAL para INFRA-ESTRUTURA (5% de perdas já incluído no custo)</v>
          </cell>
          <cell r="D175" t="str">
            <v>m3</v>
          </cell>
          <cell r="E175">
            <v>1</v>
          </cell>
          <cell r="F175">
            <v>694.1</v>
          </cell>
        </row>
        <row r="176">
          <cell r="A176" t="str">
            <v>040240</v>
          </cell>
          <cell r="B176" t="str">
            <v>LABOR - 2024 - 040240 - 1</v>
          </cell>
          <cell r="C176" t="str">
            <v>Fornecimento e aplicação de concreto USINADO Fck=25 MPa - considerando lançamento MANUAL para INFRA-ESTRUTURA (5% de perdas já incluído no custo)</v>
          </cell>
          <cell r="D176" t="str">
            <v>m3</v>
          </cell>
          <cell r="E176">
            <v>1</v>
          </cell>
          <cell r="F176">
            <v>716.7</v>
          </cell>
        </row>
        <row r="177">
          <cell r="A177" t="str">
            <v>040243</v>
          </cell>
          <cell r="B177" t="str">
            <v>LABOR - 2024 - 040243 - 1</v>
          </cell>
          <cell r="C177" t="str">
            <v>Fornecimento, dobragem e colocação em fôrma, de armadura CA-50 A média, diâmetro de 6.3 a 10.0 mm</v>
          </cell>
          <cell r="D177" t="str">
            <v>kg</v>
          </cell>
          <cell r="E177">
            <v>1</v>
          </cell>
          <cell r="F177">
            <v>11.95</v>
          </cell>
        </row>
        <row r="178">
          <cell r="A178" t="str">
            <v>040245</v>
          </cell>
          <cell r="B178" t="str">
            <v>LABOR - 2024 - 040245 - 1</v>
          </cell>
          <cell r="C178" t="str">
            <v>Fornecimento, dobragem e colocação em fôrma, de armadura CA-50 A grossa diâmetro de 12.5 a 25.0 mm (1/2 a 1")</v>
          </cell>
          <cell r="D178" t="str">
            <v>kg</v>
          </cell>
          <cell r="E178">
            <v>1</v>
          </cell>
          <cell r="F178">
            <v>12.51</v>
          </cell>
        </row>
        <row r="179">
          <cell r="A179" t="str">
            <v>040246</v>
          </cell>
          <cell r="B179" t="str">
            <v>LABOR - 2024 - 040246 - 1</v>
          </cell>
          <cell r="C179" t="str">
            <v>Fornecimento, dobragem e colocação em fôrma, de armadura CA-60 B fina, diâmetro de 4.0 a 7.0mm</v>
          </cell>
          <cell r="D179" t="str">
            <v>kg</v>
          </cell>
          <cell r="E179">
            <v>1</v>
          </cell>
          <cell r="F179">
            <v>13.72</v>
          </cell>
        </row>
        <row r="180">
          <cell r="A180" t="str">
            <v>040249</v>
          </cell>
          <cell r="B180" t="str">
            <v>LABOR - 2024 - 040249 - 1</v>
          </cell>
          <cell r="C180" t="str">
            <v>Fôrma de tábua de madeira de 2.5x30.0cm, levando-se em conta utilização 1 vez (incluindo o material, corte, montagem, escoramento e desforma)</v>
          </cell>
          <cell r="D180" t="str">
            <v>m2</v>
          </cell>
          <cell r="E180">
            <v>1</v>
          </cell>
          <cell r="F180">
            <v>128.62</v>
          </cell>
        </row>
        <row r="181">
          <cell r="A181" t="str">
            <v>040250</v>
          </cell>
          <cell r="B181" t="str">
            <v>LABOR - 2024 - 040250 - 1</v>
          </cell>
          <cell r="C181" t="str">
            <v>Fôrma de tábua de madeira de 2.5x30.0cm, levando-se em conta utilização 3 vezes (incluindo o material, corte, montagem, escoramento e desforma)</v>
          </cell>
          <cell r="D181" t="str">
            <v>m2</v>
          </cell>
          <cell r="E181">
            <v>1</v>
          </cell>
          <cell r="F181">
            <v>100.48</v>
          </cell>
        </row>
        <row r="182">
          <cell r="A182" t="str">
            <v>040253</v>
          </cell>
          <cell r="B182" t="str">
            <v>LABOR - 2024 - 040253 - 1</v>
          </cell>
          <cell r="C182" t="str">
            <v>Fornecimento e aplicação de concreto USINADO Fck=30 MPa - considerando lançamento MANUAL para INFRA-ESTRUTURA (5% de perdas já incluído no custo)</v>
          </cell>
          <cell r="D182" t="str">
            <v>m3</v>
          </cell>
          <cell r="E182">
            <v>1</v>
          </cell>
          <cell r="F182">
            <v>735.34</v>
          </cell>
        </row>
        <row r="183">
          <cell r="A183" t="str">
            <v>0403</v>
          </cell>
          <cell r="B183" t="str">
            <v>Revestimento em estradas vicinais (saibro)</v>
          </cell>
          <cell r="C183" t="str">
            <v>SUPER-ESTRUTURA</v>
          </cell>
          <cell r="D183">
            <v>0.28999999999999998</v>
          </cell>
        </row>
        <row r="184">
          <cell r="A184" t="str">
            <v>040315</v>
          </cell>
          <cell r="B184" t="str">
            <v>LABOR - 2024 - 040315 - 1</v>
          </cell>
          <cell r="C184" t="str">
            <v>Fornecimento, preparo e aplicação de concreto Fck = 30 MPa (com brita 1 e 2) - (5% de perdas já incluído no custo)</v>
          </cell>
          <cell r="D184" t="str">
            <v>m3</v>
          </cell>
          <cell r="E184">
            <v>1</v>
          </cell>
          <cell r="F184">
            <v>881.1</v>
          </cell>
        </row>
        <row r="185">
          <cell r="A185" t="str">
            <v>040320</v>
          </cell>
          <cell r="B185" t="str">
            <v>LABOR - 2024 - 040320 - 1</v>
          </cell>
          <cell r="C185" t="str">
            <v>Fornecimento, preparo e aplicação de concreto Fck=15 MPa (brita 1 e 2) - (5% de perdas já incluído no custo)</v>
          </cell>
          <cell r="D185" t="str">
            <v>m3</v>
          </cell>
          <cell r="E185">
            <v>1</v>
          </cell>
          <cell r="F185">
            <v>814.88</v>
          </cell>
        </row>
        <row r="186">
          <cell r="A186" t="str">
            <v>040322</v>
          </cell>
          <cell r="B186" t="str">
            <v>LABOR - 2024 - 040322 - 1</v>
          </cell>
          <cell r="C186" t="str">
            <v>Fornecimento, preparo e aplicação de concreto Fck=20 MPa (brita 1 e 2) - (5% de perdas já incluído no custo)</v>
          </cell>
          <cell r="D186" t="str">
            <v>m3</v>
          </cell>
          <cell r="E186">
            <v>1</v>
          </cell>
          <cell r="F186">
            <v>836.15</v>
          </cell>
        </row>
        <row r="187">
          <cell r="A187" t="str">
            <v>040324</v>
          </cell>
          <cell r="B187" t="str">
            <v>LABOR - 2024 - 040324 - 1</v>
          </cell>
          <cell r="C187" t="str">
            <v>Fornecimento, preparo e aplicação de concreto Fck=25 MPa (brita 1 e 2) - (5% de perdas já incluído no custo)</v>
          </cell>
          <cell r="D187" t="str">
            <v>m3</v>
          </cell>
          <cell r="E187">
            <v>1</v>
          </cell>
          <cell r="F187">
            <v>859.37</v>
          </cell>
        </row>
        <row r="188">
          <cell r="A188" t="str">
            <v>040328</v>
          </cell>
          <cell r="B188" t="str">
            <v>LABOR - 2024 - 040328 - 1</v>
          </cell>
          <cell r="C188" t="str">
            <v>Fornecimento, dobragem e colocação em fôrma, de armadura CA-50 A média, diâmetro de 6.3 a 10.0 mm</v>
          </cell>
          <cell r="D188" t="str">
            <v>kg</v>
          </cell>
          <cell r="E188">
            <v>1</v>
          </cell>
          <cell r="F188">
            <v>11.95</v>
          </cell>
        </row>
        <row r="189">
          <cell r="A189" t="str">
            <v>040329</v>
          </cell>
          <cell r="B189" t="str">
            <v>LABOR - 2024 - 040329 - 1</v>
          </cell>
          <cell r="C189" t="str">
            <v>Fornecimento e aplicação de concreto USINADO Fck=20 MPa - considerando BOMBEAMENTO (5% de perdas já incluído no custo) (6% de taxa p/concr.bombeavel)</v>
          </cell>
          <cell r="D189" t="str">
            <v>m3</v>
          </cell>
          <cell r="E189">
            <v>1</v>
          </cell>
          <cell r="F189">
            <v>632.16</v>
          </cell>
        </row>
        <row r="190">
          <cell r="A190" t="str">
            <v>040330</v>
          </cell>
          <cell r="B190" t="str">
            <v>LABOR - 2024 - 040330 - 1</v>
          </cell>
          <cell r="C190" t="str">
            <v>Fornecimento e aplicação de concreto USINADO Fck=25 MPa - considerando BOMBEAMENTO (5% de perdas já incluído no custo) (6% de taxa p/concr.bombeavel)</v>
          </cell>
          <cell r="D190" t="str">
            <v>m3</v>
          </cell>
          <cell r="E190">
            <v>1</v>
          </cell>
          <cell r="F190">
            <v>656.05</v>
          </cell>
        </row>
        <row r="191">
          <cell r="A191" t="str">
            <v>040331</v>
          </cell>
          <cell r="B191" t="str">
            <v>LABOR - 2024 - 040331 - 1</v>
          </cell>
          <cell r="C191" t="str">
            <v>Fornecimento e aplicação de concreto USINADO Fck=30 MPa - considerando BOMBEAMENTO (5% de perdas já incluído no custo) (6% de taxa p/ concr. bombeavel)</v>
          </cell>
          <cell r="D191" t="str">
            <v>m3</v>
          </cell>
          <cell r="E191">
            <v>1</v>
          </cell>
          <cell r="F191">
            <v>675.75</v>
          </cell>
        </row>
        <row r="192">
          <cell r="A192" t="str">
            <v>040332</v>
          </cell>
          <cell r="B192" t="str">
            <v>LABOR - 2024 - 040332 - 1</v>
          </cell>
          <cell r="C192" t="str">
            <v>Fornecimento, dobragem e colocação em fôrma, de armadura CA-50 A grossa, diâmetro de 12.5 a 25.0mm</v>
          </cell>
          <cell r="D192" t="str">
            <v>kg</v>
          </cell>
          <cell r="E192">
            <v>1</v>
          </cell>
          <cell r="F192">
            <v>12.51</v>
          </cell>
        </row>
        <row r="193">
          <cell r="A193" t="str">
            <v>040333</v>
          </cell>
          <cell r="B193" t="str">
            <v>LABOR - 2024 - 040333 - 1</v>
          </cell>
          <cell r="C193" t="str">
            <v>Fornecimento, dobragem e colocação em fôrma, de armadura CA-60 B fina, diâmetro de 4.0 a 7.0mm</v>
          </cell>
          <cell r="D193" t="str">
            <v>kg</v>
          </cell>
          <cell r="E193">
            <v>1</v>
          </cell>
          <cell r="F193">
            <v>13.72</v>
          </cell>
        </row>
        <row r="194">
          <cell r="A194" t="str">
            <v>040337</v>
          </cell>
          <cell r="B194" t="str">
            <v>LABOR - 2024 - 040337 - 1</v>
          </cell>
          <cell r="C194" t="str">
            <v>Fôrma em chapa de madeira compensada plastificada 12mm para estrutura em geral, 5 reaproveitamentos, reforçada com sarrafos de madeira 2.5x10cm (incl material, corte, montagem, escoras em eucalipto e desforma)</v>
          </cell>
          <cell r="D194" t="str">
            <v>m2</v>
          </cell>
          <cell r="E194">
            <v>1</v>
          </cell>
          <cell r="F194">
            <v>105.31</v>
          </cell>
        </row>
        <row r="195">
          <cell r="A195" t="str">
            <v>040339</v>
          </cell>
          <cell r="B195" t="str">
            <v>LABOR - 2024 - 040339 - 1</v>
          </cell>
          <cell r="C195" t="str">
            <v>Forma de chapas madeira compensada resinada, esp. 12mm, levando-se em conta a utilização 3 vezes, reforçadas com sarrafos de madeira de 2.5 x 10.0cm (incl material, corte, montagem, escoras em eucalipto e desforma)</v>
          </cell>
          <cell r="D195" t="str">
            <v>m2</v>
          </cell>
          <cell r="E195">
            <v>1</v>
          </cell>
          <cell r="F195">
            <v>124.5</v>
          </cell>
        </row>
        <row r="196">
          <cell r="A196" t="str">
            <v>0404</v>
          </cell>
          <cell r="B196" t="str">
            <v>Sub-base solo brita, 50% em peso, inclusive fornecimento e transporte da brita</v>
          </cell>
          <cell r="C196" t="str">
            <v>ESTRUTURAS DE CONCRETO APARENTE</v>
          </cell>
          <cell r="D196">
            <v>124.45</v>
          </cell>
          <cell r="E196" t="str">
            <v>A incluir</v>
          </cell>
        </row>
        <row r="197">
          <cell r="A197" t="str">
            <v>040405</v>
          </cell>
          <cell r="B197" t="str">
            <v>LABOR - 2024 - 040405 - 1</v>
          </cell>
          <cell r="C197" t="str">
            <v>Fôrma com chapa compensada plastificada esp. 12mm, utização 5 vezes</v>
          </cell>
          <cell r="D197" t="str">
            <v>m2</v>
          </cell>
          <cell r="E197">
            <v>1</v>
          </cell>
          <cell r="F197">
            <v>114.8</v>
          </cell>
        </row>
        <row r="198">
          <cell r="A198" t="str">
            <v>0406</v>
          </cell>
          <cell r="B198" t="str">
            <v>T.S.B.D. com capa selante exclusive fornecimento e transporte comercial da emulsão,
inclusive lavagem da brita e transporte da areia e brita</v>
          </cell>
          <cell r="C198" t="str">
            <v>LAJES PRÉ-MOLDADAS</v>
          </cell>
          <cell r="D198">
            <v>14.51</v>
          </cell>
          <cell r="E198" t="str">
            <v>A incluir</v>
          </cell>
        </row>
        <row r="199">
          <cell r="A199" t="str">
            <v>040601</v>
          </cell>
          <cell r="B199" t="str">
            <v>LABOR - 2024 - 040601 - 1</v>
          </cell>
          <cell r="C199" t="str">
            <v>Laje pré-fabricada treliçada (H=8cm) para forro simples revestido, vão até 3.5m, capeamento 2cm, elemento de enchimento bloco cerâmico, espessura final da laje - 10cm, Fck = 150Kg/cm2</v>
          </cell>
          <cell r="D199" t="str">
            <v>m2</v>
          </cell>
          <cell r="E199">
            <v>1</v>
          </cell>
          <cell r="F199">
            <v>119.25</v>
          </cell>
        </row>
        <row r="200">
          <cell r="A200" t="str">
            <v>040602</v>
          </cell>
          <cell r="B200" t="str">
            <v>LABOR - 2024 - 040602 - 1</v>
          </cell>
          <cell r="C200" t="str">
            <v>Laje pré-fabricada treliçada (H=8cm), sobrecarga 300 kg/m2, vão de 3.5 a 4.3m, capeamento 4cm, elemento de enchimento em bloco cerâmico, espessura final da laje ? 12cm, Fck = 150 Kg/cm2</v>
          </cell>
          <cell r="D200" t="str">
            <v>m2</v>
          </cell>
          <cell r="E200">
            <v>1</v>
          </cell>
          <cell r="F200">
            <v>139.02000000000001</v>
          </cell>
        </row>
        <row r="201">
          <cell r="A201" t="str">
            <v>0407</v>
          </cell>
          <cell r="B201" t="str">
            <v>T.S.B.D. com capa selante, executado com Multidistribuidor inclusive fornecimento, transporte
comercial dos materiais e lavagem da brita</v>
          </cell>
          <cell r="C201" t="str">
            <v>DIVERSOS</v>
          </cell>
          <cell r="D201">
            <v>18.170000000000002</v>
          </cell>
          <cell r="E201" t="str">
            <v>A incluir</v>
          </cell>
        </row>
        <row r="202">
          <cell r="A202" t="str">
            <v>040705</v>
          </cell>
          <cell r="B202" t="str">
            <v>LABOR - 2024 - 040705 - 1</v>
          </cell>
          <cell r="C202" t="str">
            <v>Execução de junta de dilatação 2 x 2 cm considerando 1cm de aplicação de isopor e 1cm de aplicação de mastique elástico do tipo sikaflex 1a ou equivalente</v>
          </cell>
          <cell r="D202" t="str">
            <v>m</v>
          </cell>
          <cell r="E202">
            <v>1</v>
          </cell>
          <cell r="F202">
            <v>75.2</v>
          </cell>
        </row>
        <row r="203">
          <cell r="A203" t="str">
            <v>0408</v>
          </cell>
          <cell r="B203" t="str">
            <v>T.S.B.D. sem capa selante,  inclusive fornecimento e transporte comercial dos materiais e
lavagem de brita</v>
          </cell>
          <cell r="C203" t="str">
            <v>RECUPERAÇÃO DE ESTRUTURAS</v>
          </cell>
          <cell r="D203">
            <v>18.54</v>
          </cell>
          <cell r="E203" t="str">
            <v>A incluir</v>
          </cell>
        </row>
        <row r="204">
          <cell r="A204" t="str">
            <v>040801</v>
          </cell>
          <cell r="B204" t="str">
            <v>LABOR - 2024 - 040801 - 2</v>
          </cell>
          <cell r="C204" t="str">
            <v>Escarificação manual de concreto, exclusive limpeza do concreto afetado por processo de hidrojateamento e tratamento de armaduras corroídas</v>
          </cell>
          <cell r="D204" t="str">
            <v>m3</v>
          </cell>
          <cell r="E204">
            <v>1</v>
          </cell>
          <cell r="F204">
            <v>3016.94</v>
          </cell>
        </row>
        <row r="205">
          <cell r="A205" t="str">
            <v>040802</v>
          </cell>
          <cell r="B205" t="str">
            <v>LABOR - 2024 - 040802 - 3</v>
          </cell>
          <cell r="C205" t="str">
            <v>Escarificação manual de concreto, com profundidade máxima de 5cm, exclusive limpeza do concreto afetado por processo de hidrojateamento e tratamento de armaduras corroídas</v>
          </cell>
          <cell r="D205" t="str">
            <v>m2</v>
          </cell>
          <cell r="E205">
            <v>1</v>
          </cell>
          <cell r="F205">
            <v>150.84</v>
          </cell>
        </row>
        <row r="206">
          <cell r="A206" t="str">
            <v>040806</v>
          </cell>
          <cell r="B206" t="str">
            <v>LABOR - 2024 - 040806 - 2</v>
          </cell>
          <cell r="C206" t="str">
            <v>Tratamento de armaduras corroídas com lixamento manual com escova de aço, até a completa remoção de partículas soltas, materiais indesejáveis e corrosão, exclusive aplicação de argamassa cimentícia, polimérica com inibidor de corrosão</v>
          </cell>
          <cell r="D206" t="str">
            <v>m2</v>
          </cell>
          <cell r="E206">
            <v>1</v>
          </cell>
          <cell r="F206">
            <v>26.82</v>
          </cell>
        </row>
        <row r="207">
          <cell r="A207" t="str">
            <v>040807</v>
          </cell>
          <cell r="B207" t="str">
            <v>LABOR - 2024 - 040807 - 2</v>
          </cell>
          <cell r="C207" t="str">
            <v>Tratamento de armadura com duas demãos (esp. 1mm) de Sika Top 108 ou equivalente, exclusive aplicação de graute cimentício</v>
          </cell>
          <cell r="D207" t="str">
            <v>m2</v>
          </cell>
          <cell r="E207">
            <v>1</v>
          </cell>
          <cell r="F207">
            <v>84.65</v>
          </cell>
        </row>
        <row r="208">
          <cell r="A208" t="str">
            <v>040808</v>
          </cell>
          <cell r="B208" t="str">
            <v>LABOR - 2024 - 040808 - 2</v>
          </cell>
          <cell r="C208" t="str">
            <v>Retirada (corte) de armadura deteriorada, superior a 20% do diâmetro original</v>
          </cell>
          <cell r="D208" t="str">
            <v>kg</v>
          </cell>
          <cell r="E208">
            <v>1</v>
          </cell>
          <cell r="F208">
            <v>5.32</v>
          </cell>
        </row>
        <row r="209">
          <cell r="A209" t="str">
            <v>040809</v>
          </cell>
          <cell r="B209" t="str">
            <v>LABOR - 2024 - 040809 - 2</v>
          </cell>
          <cell r="C209" t="str">
            <v>Recomposição de concreto estrutural, com utilização de argamassa de uso geral Graute cimentício, com profundidade máxima 5cm</v>
          </cell>
          <cell r="D209" t="str">
            <v>m2</v>
          </cell>
          <cell r="E209">
            <v>1</v>
          </cell>
          <cell r="F209">
            <v>414.37</v>
          </cell>
        </row>
        <row r="210">
          <cell r="A210" t="str">
            <v>040810</v>
          </cell>
          <cell r="B210" t="str">
            <v>LABOR - 2024 - 040810 - 2</v>
          </cell>
          <cell r="C210" t="str">
            <v>Recomposição de concreto estrutural, com utilização de argamassa de uso geral Graute cimentício</v>
          </cell>
          <cell r="D210" t="str">
            <v>m3</v>
          </cell>
          <cell r="E210">
            <v>1</v>
          </cell>
          <cell r="F210">
            <v>7755.77</v>
          </cell>
        </row>
        <row r="211">
          <cell r="A211" t="str">
            <v>040813</v>
          </cell>
          <cell r="B211" t="str">
            <v>LABOR - 2024 - 040813 - 2</v>
          </cell>
          <cell r="C211" t="str">
            <v>Impermeabilização de superfície com argamassa impemeabilizante, semiflexível bicomponente, 4 demãos , SIKA Top 107, VIAPLUS 1000 ou equivalente</v>
          </cell>
          <cell r="D211" t="str">
            <v>m2</v>
          </cell>
          <cell r="E211">
            <v>1</v>
          </cell>
          <cell r="F211">
            <v>72.34</v>
          </cell>
        </row>
        <row r="212">
          <cell r="A212" t="str">
            <v>040816</v>
          </cell>
          <cell r="B212" t="str">
            <v>LABOR - 2024 - 040816 - 2</v>
          </cell>
          <cell r="C212" t="str">
            <v>Aplicação de primer convertedor de ferrugem a 2 demãos, exclusive pintura de proteção e acabamento</v>
          </cell>
          <cell r="D212" t="str">
            <v>m2</v>
          </cell>
          <cell r="E212">
            <v>1</v>
          </cell>
          <cell r="F212">
            <v>40.26</v>
          </cell>
        </row>
        <row r="213">
          <cell r="A213" t="str">
            <v>040817</v>
          </cell>
          <cell r="B213" t="str">
            <v>LABOR - 2024 - 040817 - 1</v>
          </cell>
          <cell r="C213" t="str">
            <v>Fornecimento e lançamento de concreto para grouteamento com adição de pedrisco (50% em peso), utilizando Sikagrout ou produto equivalente, exclusive forma</v>
          </cell>
          <cell r="D213" t="str">
            <v>m3</v>
          </cell>
          <cell r="E213">
            <v>1</v>
          </cell>
          <cell r="F213">
            <v>3650.72</v>
          </cell>
        </row>
        <row r="214">
          <cell r="A214" t="str">
            <v>040818</v>
          </cell>
          <cell r="B214" t="str">
            <v>LABOR - 2024 - 040818 - 1</v>
          </cell>
          <cell r="C214" t="str">
            <v>Revestimento externo com argamassa corretiva tipo Sika Monotop 622 BR ou equivalente, esp. 5mm</v>
          </cell>
          <cell r="D214" t="str">
            <v>m2</v>
          </cell>
          <cell r="E214">
            <v>1</v>
          </cell>
          <cell r="F214">
            <v>69.2</v>
          </cell>
        </row>
        <row r="215">
          <cell r="A215" t="str">
            <v>0409</v>
          </cell>
          <cell r="B215" t="str">
            <v>Aço CA-50, fornecimento, dobragem e colocação nas formas (preço médio das bitolas)</v>
          </cell>
          <cell r="C215" t="str">
            <v>MURO DE ARRIMO (Conc. ciclópico 15MPa c/ 30% de pedra de mão, c/ forn., preparo e aplicação de concreto, forma de tábua pinho-reap.5 vezes, exclusive escav. e reaterro) seções tipicas nas seguintes dimensões:</v>
          </cell>
          <cell r="D215">
            <v>13.36</v>
          </cell>
        </row>
        <row r="216">
          <cell r="A216" t="str">
            <v>040901</v>
          </cell>
          <cell r="B216" t="str">
            <v>LABOR - 2024 - 040901 - 2</v>
          </cell>
          <cell r="C216" t="str">
            <v>Muro de arrimo em concreto ciclópico Fck=15MPa com 30% de pedra de mão, c/ fornecimento, preparo e aplicação de concreto, fôrma em compensado plastificado com travamento e aproveitamento 8 vezes, base em concreto magro esp. 5 cm, filtro de areia drenante, dreno no pé do muro c/ tubo PEAD corrugado Ø100 mm, enchimento c/ brita envolvido c/ manta geotêxtil, exclusive escavação e reaterro, seções tipicas nas dimensões:b=0.40m; B=0.70m e H=1.00m</v>
          </cell>
          <cell r="D216" t="str">
            <v>m</v>
          </cell>
          <cell r="E216">
            <v>1</v>
          </cell>
          <cell r="F216">
            <v>924.98</v>
          </cell>
        </row>
        <row r="217">
          <cell r="A217" t="str">
            <v>040902</v>
          </cell>
          <cell r="B217" t="str">
            <v>LABOR - 2024 - 040902 - 2</v>
          </cell>
          <cell r="C217" t="str">
            <v>Muro de arrimo em concreto ciclópico Fck=15MPa com 30% de pedra de mão, c/ fornecimento, preparo e aplicação de concreto, fôrma em compensado plastificado com travamento e aproveitamento 8 vezes, base em concreto magro esp. 5 cm, filtro de areia drenante, dreno no pé do muro c/ tubo PEAD corrugado Ø100 mm, enchimento c/ brita envolvido c/ manta geotêxtil, exclusive escavação e reaterro, seções tipicas nas dimensões: b=0.40m; B=0.90m e H=1,50m</v>
          </cell>
          <cell r="D217" t="str">
            <v>m</v>
          </cell>
          <cell r="E217">
            <v>1</v>
          </cell>
          <cell r="F217">
            <v>1502.6</v>
          </cell>
        </row>
        <row r="218">
          <cell r="A218" t="str">
            <v>040903</v>
          </cell>
          <cell r="B218" t="str">
            <v>LABOR - 2024 - 040903 - 2</v>
          </cell>
          <cell r="C218" t="str">
            <v>Muro de arrimo em concreto ciclópico Fck=15MPa com 30% de pedra de mão, c/ fornecimento, preparo e aplicação de concreto, fôrma em compensado plastificado com travamento e aproveitamento 8 vezes, base em concreto magro esp. 5 cm, filtro de areia drenante, dreno no pé do muro c/ tubo PEAD corrugado Ø100 mm, enchimento c/ brita envolvido c/ manta geotêxtil, exclusive escavação e reaterro, seções tipicas nas dimensões: b=0.40m; B=1.05m e H=2.00m</v>
          </cell>
          <cell r="D218" t="str">
            <v>m</v>
          </cell>
          <cell r="E218">
            <v>1</v>
          </cell>
          <cell r="F218">
            <v>2121.58</v>
          </cell>
        </row>
        <row r="219">
          <cell r="A219" t="str">
            <v>040904</v>
          </cell>
          <cell r="B219" t="str">
            <v>LABOR - 2024 - 040904 - 2</v>
          </cell>
          <cell r="C219" t="str">
            <v>Muro de arrimo em concreto ciclópico Fck=15MPa com 30% de pedra de mão, c/ fornecimento, preparo e aplicação de concreto, fôrma em compensado plastificado com travamento e aproveitamento 8 vezes, base em concreto magro esp. 5 cm, filtro de areia drenante, dreno no pé do muro c/ tubo PEAD corrugado Ø100 mm, enchimento c/ brita envolvido c/ manta geotêxtil, exclusive escavação e reaterro, seções tipicas nas dimensões: b=0.40m; B=1.23 e H=2.50m</v>
          </cell>
          <cell r="D219" t="str">
            <v>m</v>
          </cell>
          <cell r="E219">
            <v>1</v>
          </cell>
          <cell r="F219">
            <v>2845.26</v>
          </cell>
        </row>
        <row r="220">
          <cell r="A220" t="str">
            <v>05</v>
          </cell>
          <cell r="B220" t="str">
            <v>Alvenaria de bloco (39 x 19 x 09) cm espessura 09 cm, inclusive transporte da areia, cimento e
bloco</v>
          </cell>
          <cell r="C220" t="str">
            <v>PAREDES E PAINÉIS</v>
          </cell>
          <cell r="D220">
            <v>86.16</v>
          </cell>
          <cell r="E220" t="str">
            <v>A incluir</v>
          </cell>
        </row>
        <row r="221">
          <cell r="A221" t="str">
            <v>0501</v>
          </cell>
          <cell r="B221" t="str">
            <v>Alvenaria de bloco (39 x 19 x 19) cm espessura 19 cm, inclusive fornecimento e transporte do
bloco, areia e cimento</v>
          </cell>
          <cell r="C221" t="str">
            <v>ALVENARIA DE VEDAÇÃO</v>
          </cell>
          <cell r="D221">
            <v>136.37</v>
          </cell>
          <cell r="E221" t="str">
            <v>A incluir</v>
          </cell>
        </row>
        <row r="222">
          <cell r="A222" t="str">
            <v>050112</v>
          </cell>
          <cell r="B222" t="str">
            <v>LABOR - 2024 - 050112 - 4</v>
          </cell>
          <cell r="C222" t="str">
            <v>Elemento vazado de concreto (Cobogó) 40 x 40 x 10 cm, tipo reto, assentados com argamassa de cimento e areia peneirada no traço 1:3, espessura das juntas 15 mm, preparo manual</v>
          </cell>
          <cell r="D222" t="str">
            <v>m2</v>
          </cell>
          <cell r="E222">
            <v>1</v>
          </cell>
          <cell r="F222">
            <v>175.95</v>
          </cell>
        </row>
        <row r="223">
          <cell r="A223" t="str">
            <v>050115</v>
          </cell>
          <cell r="B223" t="str">
            <v>LABOR - 2024 - 050115 - 4</v>
          </cell>
          <cell r="C223" t="str">
            <v>Alvenaria de embasamento com pedra de mão (rachão) empregando argamassa de cimento e areia traço 1:3, preparo manual</v>
          </cell>
          <cell r="D223" t="str">
            <v>m3</v>
          </cell>
          <cell r="E223">
            <v>1</v>
          </cell>
          <cell r="F223">
            <v>568.02</v>
          </cell>
        </row>
        <row r="224">
          <cell r="A224" t="str">
            <v>050122</v>
          </cell>
          <cell r="B224" t="str">
            <v>LABOR - 2024 - 050122 - 4</v>
          </cell>
          <cell r="C224" t="str">
            <v>Elemento vazado de concreto (Cobogó) 20 x 20 x 10cm, tipo cruzeta,assentados com argamassa de cimento e areia peneirada no traço 1:3, espessura das juntas 15 mm, preparo manual</v>
          </cell>
          <cell r="D224" t="str">
            <v>m2</v>
          </cell>
          <cell r="E224">
            <v>1</v>
          </cell>
          <cell r="F224">
            <v>267.27</v>
          </cell>
        </row>
        <row r="225">
          <cell r="A225" t="str">
            <v>0502</v>
          </cell>
          <cell r="B225" t="str">
            <v>Andaime de madeira para altura até 7 m, compreendendo montagem e desmontagem</v>
          </cell>
          <cell r="C225" t="str">
            <v>PLACAS E PAINÉIS DIVISÓRIOS</v>
          </cell>
          <cell r="D225">
            <v>36.090000000000003</v>
          </cell>
        </row>
        <row r="226">
          <cell r="A226" t="str">
            <v>050205</v>
          </cell>
          <cell r="B226" t="str">
            <v>LABOR - 2024 - 050205 - 4</v>
          </cell>
          <cell r="C226" t="str">
            <v>Divisória sanitária de granito cinza andorinha esp. 3 cm, assentada com argamassa de cimento e areia no traço 1:3</v>
          </cell>
          <cell r="D226" t="str">
            <v>m2</v>
          </cell>
          <cell r="E226">
            <v>1</v>
          </cell>
          <cell r="F226">
            <v>442.02</v>
          </cell>
        </row>
        <row r="227">
          <cell r="A227" t="str">
            <v>050206</v>
          </cell>
          <cell r="B227" t="str">
            <v>LABOR - 2024 - 050206 - 2</v>
          </cell>
          <cell r="C227" t="str">
            <v>Divisória sanitária de granito cinza andorinha esp. 3 cm, fixada com cantoneira de ferro cromado</v>
          </cell>
          <cell r="D227" t="str">
            <v>m2</v>
          </cell>
          <cell r="E227">
            <v>1</v>
          </cell>
          <cell r="F227">
            <v>476.41</v>
          </cell>
        </row>
        <row r="228">
          <cell r="A228" t="str">
            <v>050208</v>
          </cell>
          <cell r="B228" t="str">
            <v>LABOR - 2024 - 050208 - 4</v>
          </cell>
          <cell r="C228" t="str">
            <v>Assentamento de divisória sanitária de mármore ou granito com 3 cm de espessura, empregando argamassa de cimento e areia no traço 1:3, exclusive fornecimento da divisória</v>
          </cell>
          <cell r="D228" t="str">
            <v>m2</v>
          </cell>
          <cell r="E228">
            <v>1</v>
          </cell>
          <cell r="F228">
            <v>148.5</v>
          </cell>
        </row>
        <row r="229">
          <cell r="A229" t="str">
            <v>050212</v>
          </cell>
          <cell r="B229" t="str">
            <v>LABOR - 2024 - 050212 - 1</v>
          </cell>
          <cell r="C229" t="str">
            <v>Fornecimento e montagem de sistema de divisórias modulares tipo MD-1 (Alta/Painel/Painel), espessura de 35mm, painéis em chapa duraplac, pintura melamínica e protegidas por resina de brilho mate, cor: Cinza, miolo em estrutura celular (colméia), estrutura em perfil de aço na cor: preta</v>
          </cell>
          <cell r="D229" t="str">
            <v>m2</v>
          </cell>
          <cell r="E229">
            <v>1</v>
          </cell>
          <cell r="F229">
            <v>134.96</v>
          </cell>
        </row>
        <row r="230">
          <cell r="A230" t="str">
            <v>050213</v>
          </cell>
          <cell r="B230" t="str">
            <v>LABOR - 2024 - 050213 - 1</v>
          </cell>
          <cell r="C230" t="str">
            <v>Fornecimento e montagem de porta para divisórias sem visor, espessura de 35mm, painéis em chapa duraplac, pintura melamínica e protegidas por resina de brilho mate, cor: Cinza, miolo em estrutura celular (Colméia), estrutura em perfis de aço na cor: preta, inclusive dobradiça e fechadura tubular</v>
          </cell>
          <cell r="D230" t="str">
            <v>und</v>
          </cell>
          <cell r="E230">
            <v>1</v>
          </cell>
          <cell r="F230">
            <v>474.13</v>
          </cell>
        </row>
        <row r="231">
          <cell r="A231" t="str">
            <v>0503</v>
          </cell>
          <cell r="B231">
            <v>7</v>
          </cell>
          <cell r="C231" t="str">
            <v>VERGAS/CONTRAVERGA</v>
          </cell>
          <cell r="D231">
            <v>675.8</v>
          </cell>
          <cell r="E231" t="str">
            <v>A incluir</v>
          </cell>
        </row>
        <row r="232">
          <cell r="A232" t="str">
            <v>050301</v>
          </cell>
          <cell r="B232" t="str">
            <v>LABOR - 2024 - 050301 - 2</v>
          </cell>
          <cell r="C232" t="str">
            <v>Verga/contraverga reta de concreto armado moldada in loco 10 x 5 cm, Fck = 15 MPa, inclusive forma, armação e desforma, comprimento inferior a 2.0 metros</v>
          </cell>
          <cell r="D232" t="str">
            <v>m</v>
          </cell>
          <cell r="E232">
            <v>1</v>
          </cell>
          <cell r="F232">
            <v>41.63</v>
          </cell>
        </row>
        <row r="233">
          <cell r="A233" t="str">
            <v>050303</v>
          </cell>
          <cell r="B233" t="str">
            <v>LABOR - 2024 - 050303 - 2</v>
          </cell>
          <cell r="C233" t="str">
            <v>Verga/contraverga curva de concreto armado 10 x 5 cm, Fck = 15 MPa, inclusive forma, armação e desforma, comprimento inferior a 2.0 metros</v>
          </cell>
          <cell r="D233" t="str">
            <v>m</v>
          </cell>
          <cell r="E233">
            <v>1</v>
          </cell>
          <cell r="F233">
            <v>64.25</v>
          </cell>
        </row>
        <row r="234">
          <cell r="A234" t="str">
            <v>0505</v>
          </cell>
          <cell r="B234" t="str">
            <v>Berço de concreto ciclópico para BDTC diâmetro 0,80 m</v>
          </cell>
          <cell r="C234" t="str">
            <v>ALVENARIA ESTRUTURAL</v>
          </cell>
          <cell r="D234">
            <v>590.22</v>
          </cell>
          <cell r="E234" t="str">
            <v>A incluir</v>
          </cell>
        </row>
        <row r="235">
          <cell r="A235" t="str">
            <v>050501</v>
          </cell>
          <cell r="B235" t="str">
            <v>LABOR - 2024 - 050501 - 2</v>
          </cell>
          <cell r="C235" t="str">
            <v>Alvenaria de blocos de concreto estrutural 14x19x39cm cheios "Classe B", com resistência mínima à compressão 15MPa, assentados c/ argamassa de cimento e areia média no traço 1:4, preparo com betoneira, esp. juntas 10mm e esp. da parede s/ revestimento 14cm</v>
          </cell>
          <cell r="D235" t="str">
            <v>m2</v>
          </cell>
          <cell r="E235">
            <v>1</v>
          </cell>
          <cell r="F235">
            <v>140.12</v>
          </cell>
        </row>
        <row r="236">
          <cell r="A236" t="str">
            <v>050502</v>
          </cell>
          <cell r="B236" t="str">
            <v>LABOR - 2024 - 050502 - 2</v>
          </cell>
          <cell r="C236" t="str">
            <v>Alvenaria de blocos de concreto estrutural 19x19x39cm cheios "Classe B", com resistência mínima à compressão 15MPa, assentados c/ argamassa de cimento e areia média no traço 1:4, preparo com betoneira, esp. juntas 10mm e esp. da parede s/ revestimento 19cm</v>
          </cell>
          <cell r="D236" t="str">
            <v>m2</v>
          </cell>
          <cell r="E236">
            <v>1</v>
          </cell>
          <cell r="F236">
            <v>175.52</v>
          </cell>
        </row>
        <row r="237">
          <cell r="A237" t="str">
            <v>050503</v>
          </cell>
          <cell r="B237" t="str">
            <v>LABOR - 2024 - 050503 - 2</v>
          </cell>
          <cell r="C237" t="str">
            <v>Alvenaria de blocos de concreto estrutural 9x19x39cm cheios "Classe B", com resistência mínima à compressão 15MPa, assentados c/ argamassa de cimento e areia média no traço 1:4, preparo com betoneira, esp. juntas 10mm e esp. da parede s/ revestimento 9cm</v>
          </cell>
          <cell r="D237" t="str">
            <v>m2</v>
          </cell>
          <cell r="E237">
            <v>1</v>
          </cell>
          <cell r="F237">
            <v>95.98</v>
          </cell>
        </row>
        <row r="238">
          <cell r="A238" t="str">
            <v>0506</v>
          </cell>
          <cell r="B238" t="str">
            <v>Berço de concreto ciclópico para BSTC diâmetro 0,40 m</v>
          </cell>
          <cell r="C238" t="str">
            <v>ALVENARIA DE VEDAÇÃO EMPREGANDO ARGAMASSA DE CIMENTO, CAL E AREIA</v>
          </cell>
          <cell r="D238">
            <v>130.59</v>
          </cell>
          <cell r="E238" t="str">
            <v>A incluir</v>
          </cell>
        </row>
        <row r="239">
          <cell r="A239" t="str">
            <v>050601</v>
          </cell>
          <cell r="B239" t="str">
            <v>LABOR - 2024 - 050601 - 2</v>
          </cell>
          <cell r="C239" t="str">
            <v>Alvenaria de vedação com blocos de concreto 9x19x39cm, c/ resistência mínimo a compressão de 3 MPa, assentados c/ argamassa de cimento, cal hidratada CH1 e areia no traço 1:0,5:8, preparo com betoneira, esp. juntas 10mm e esp. da parede s/ revestimento 9cm</v>
          </cell>
          <cell r="D239" t="str">
            <v>m2</v>
          </cell>
          <cell r="E239">
            <v>1</v>
          </cell>
          <cell r="F239">
            <v>76.13</v>
          </cell>
        </row>
        <row r="240">
          <cell r="A240" t="str">
            <v>050602</v>
          </cell>
          <cell r="B240" t="str">
            <v>LABOR - 2024 - 050602 - 2</v>
          </cell>
          <cell r="C240" t="str">
            <v>Alvenaria de vedação com blocos de concreto 14x19x39cm, c/ resistência mínimo a compressão de 3 MPa, assentados c/ argamassa de cimento, cal hidratada CH1 e areia no traço 1:0,5:8, preparo com betoneira, esp. juntas 10mm e esp. da parede s/ revestimento 14cm</v>
          </cell>
          <cell r="D240" t="str">
            <v>m2</v>
          </cell>
          <cell r="E240">
            <v>1</v>
          </cell>
          <cell r="F240">
            <v>87.48</v>
          </cell>
        </row>
        <row r="241">
          <cell r="A241" t="str">
            <v>050603</v>
          </cell>
          <cell r="B241" t="str">
            <v>LABOR - 2024 - 050603 - 2</v>
          </cell>
          <cell r="C241" t="str">
            <v>Alvenaria de vedação com blocos de concreto 19x19x39cm, c/ resistência mínimo a compressão de 3 MPa, assentados c/ argamassa de cimento, cal hidratada CH1 e areia no traço 1:0,5:8, preparo com betoneira, esp. juntas 10mm e esp. da parede s/ revestimento 19cm</v>
          </cell>
          <cell r="D241" t="str">
            <v>m2</v>
          </cell>
          <cell r="E241">
            <v>1</v>
          </cell>
          <cell r="F241">
            <v>103.44</v>
          </cell>
        </row>
        <row r="242">
          <cell r="A242" t="str">
            <v>050605</v>
          </cell>
          <cell r="B242" t="str">
            <v>LABOR - 2024 - 050605 - 2</v>
          </cell>
          <cell r="C242" t="str">
            <v>Alvenaria de vedação com blocos cerâmicos furados 9x19x19cm, assentados c/ argamassa de cimento, cal hidratada CH1 e areia no traço 1:0,5:8, preparo com betoneira, juntas 10mm e esp. das paredes s/revestimento, 9cm (bloco comprado na praça de Vitória, posto obra)</v>
          </cell>
          <cell r="D242" t="str">
            <v>m2</v>
          </cell>
          <cell r="E242">
            <v>1</v>
          </cell>
          <cell r="F242">
            <v>60.56</v>
          </cell>
        </row>
        <row r="243">
          <cell r="A243" t="str">
            <v>050606</v>
          </cell>
          <cell r="B243" t="str">
            <v>LABOR - 2024 - 050606 - 2</v>
          </cell>
          <cell r="C243" t="str">
            <v>Alvenaria de vedação com blocos cerâmicos furados 9x19x19cm, assentados c/ argamassa de cimento, cal hidratada CH1 e areia no traço 1:0,5:8, preparo com betoneira, juntas 10mm e esp. das paredes s/revestimento, 9cm (bloco comprado na fábrica, posto obra)</v>
          </cell>
          <cell r="D243" t="str">
            <v>m2</v>
          </cell>
          <cell r="E243">
            <v>1</v>
          </cell>
          <cell r="F243">
            <v>48.49</v>
          </cell>
        </row>
        <row r="244">
          <cell r="A244" t="str">
            <v>050607</v>
          </cell>
          <cell r="B244" t="str">
            <v>LABOR - 2024 - 050607 - 2</v>
          </cell>
          <cell r="C244" t="str">
            <v>Alvenaria de vedação com blocos cerâmicos furados 9x19x19cm, assentados c/ argamassa de cimento, cal hidratada CH1 e areia no traço 1:0,5:8, preparo com betoneira, juntas 10mm e esp. das paredes s/revestimento, 19cm, bloco deitado (bloco comprado praça de Vitória, posto obra)</v>
          </cell>
          <cell r="D244" t="str">
            <v>m2</v>
          </cell>
          <cell r="E244">
            <v>1</v>
          </cell>
          <cell r="F244">
            <v>120.48</v>
          </cell>
        </row>
        <row r="245">
          <cell r="A245" t="str">
            <v>050608</v>
          </cell>
          <cell r="B245" t="str">
            <v>LABOR - 2024 - 050608 - 2</v>
          </cell>
          <cell r="C245" t="str">
            <v>Alvenaria de vedação com blocos cerâmicos furados 9x19x19cm, assentados c/ argamassa de cimento, cal hidratada CH1 e areia no traço 1:0,5:8, preparo com betoneira, juntas 10mm e esp. das paredes s/revestimento, 19cm, bloco deitado (bloco comprado fábrica, posto obra)</v>
          </cell>
          <cell r="D245" t="str">
            <v>m2</v>
          </cell>
          <cell r="E245">
            <v>1</v>
          </cell>
          <cell r="F245">
            <v>96.33</v>
          </cell>
        </row>
        <row r="246">
          <cell r="A246" t="str">
            <v>06</v>
          </cell>
          <cell r="B246" t="str">
            <v>Berço de concreto ciclópico para BTTC diâmetro 1,00 m</v>
          </cell>
          <cell r="C246" t="str">
            <v>ESQUADRIAS DE MADEIRA</v>
          </cell>
          <cell r="D246">
            <v>1222.9100000000001</v>
          </cell>
          <cell r="E246" t="str">
            <v>A incluir</v>
          </cell>
        </row>
        <row r="247">
          <cell r="A247" t="str">
            <v>0601</v>
          </cell>
          <cell r="B247" t="str">
            <v>Berço de concreto ciclópico para BTTC diâmetro 1,20 m</v>
          </cell>
          <cell r="C247" t="str">
            <v>MARCOS E ALIZARES</v>
          </cell>
          <cell r="D247">
            <v>1663.57</v>
          </cell>
          <cell r="E247" t="str">
            <v>A incluir</v>
          </cell>
        </row>
        <row r="248">
          <cell r="A248" t="str">
            <v>060101</v>
          </cell>
          <cell r="B248" t="str">
            <v>LABOR - 2024 - 060101 - 1</v>
          </cell>
          <cell r="C248" t="str">
            <v>Marco em madeira de lei tipo Peroba, Ipê, Angelim Pedra ou equivalente, com 15 x 3cm de batente, nas dimensões: 0,60 x 2,10 m</v>
          </cell>
          <cell r="D248" t="str">
            <v>und</v>
          </cell>
          <cell r="E248">
            <v>1</v>
          </cell>
          <cell r="F248">
            <v>379</v>
          </cell>
        </row>
        <row r="249">
          <cell r="A249" t="str">
            <v>060102</v>
          </cell>
          <cell r="B249" t="str">
            <v>LABOR - 2024 - 060102 - 1</v>
          </cell>
          <cell r="C249" t="str">
            <v>Marco em madeira de lei tipo Peroba, Ipê, Angelim Pedra ou equivalente, com 15 x 3cm de batente, nas dimensões: 0,70 x 2,10 m</v>
          </cell>
          <cell r="D249" t="str">
            <v>und</v>
          </cell>
          <cell r="E249">
            <v>1</v>
          </cell>
          <cell r="F249">
            <v>379</v>
          </cell>
        </row>
        <row r="250">
          <cell r="A250" t="str">
            <v>060103</v>
          </cell>
          <cell r="B250" t="str">
            <v>LABOR - 2024 - 060103 - 1</v>
          </cell>
          <cell r="C250" t="str">
            <v>Marco em madeira de lei tipo Peroba, Ipê, Angelim Pedra ou equivalente, com 15 x 3cm de batente, nas dimensões: 0,80 x 2,10 m</v>
          </cell>
          <cell r="D250" t="str">
            <v>und</v>
          </cell>
          <cell r="E250">
            <v>1</v>
          </cell>
          <cell r="F250">
            <v>379</v>
          </cell>
        </row>
        <row r="251">
          <cell r="A251" t="str">
            <v>060107</v>
          </cell>
          <cell r="B251" t="str">
            <v>LABOR - 2024 - 060107 - 1</v>
          </cell>
          <cell r="C251" t="str">
            <v>Alizar em madeira de lei tipo Peroba, Ipê, Angelim Pedra ou equivalente, com 5 x 1,5cm</v>
          </cell>
          <cell r="D251" t="str">
            <v>m</v>
          </cell>
          <cell r="E251">
            <v>1</v>
          </cell>
          <cell r="F251">
            <v>24.07</v>
          </cell>
        </row>
        <row r="252">
          <cell r="A252" t="str">
            <v>060108</v>
          </cell>
          <cell r="B252" t="str">
            <v>LABOR - 2024 - 060108 - 1</v>
          </cell>
          <cell r="C252" t="str">
            <v>Marco em madeira de lei tipo Peroba, Ipê, Angelim Pedra ou equivalente, com 15 x 3cm de batente, nas dimensões: 0,90 x 2,10 m</v>
          </cell>
          <cell r="D252" t="str">
            <v>und</v>
          </cell>
          <cell r="E252">
            <v>1</v>
          </cell>
          <cell r="F252">
            <v>451.4</v>
          </cell>
        </row>
        <row r="253">
          <cell r="A253" t="str">
            <v>060110</v>
          </cell>
          <cell r="B253" t="str">
            <v>LABOR - 2024 - 060110 - 1</v>
          </cell>
          <cell r="C253" t="str">
            <v>Marco em madeira de lei tipo Peroba, Ipê, Angelim Pedra ou equivalente, com 15 x 3cm de batente</v>
          </cell>
          <cell r="D253" t="str">
            <v>m</v>
          </cell>
          <cell r="E253">
            <v>1</v>
          </cell>
          <cell r="F253">
            <v>84.1</v>
          </cell>
        </row>
        <row r="254">
          <cell r="A254" t="str">
            <v>060112</v>
          </cell>
          <cell r="B254" t="str">
            <v>LABOR - 2024 - 060112 - 1</v>
          </cell>
          <cell r="C254" t="str">
            <v>Caixilho em madeira de lei tipo Peroba, Ipê, Angelim Pedra ou equivalente, com 9 x 3 cm para janela</v>
          </cell>
          <cell r="D254" t="str">
            <v>m</v>
          </cell>
          <cell r="E254">
            <v>1</v>
          </cell>
          <cell r="F254">
            <v>74.510000000000005</v>
          </cell>
        </row>
        <row r="255">
          <cell r="A255" t="str">
            <v>060113</v>
          </cell>
          <cell r="B255" t="str">
            <v>LABOR - 2024 - 060113 - 1</v>
          </cell>
          <cell r="C255" t="str">
            <v>Alizar em madeira de lei tipo Peroba, Ipê, Angelim Pedra ou equivalente, com 7 x 1,5 cm</v>
          </cell>
          <cell r="D255" t="str">
            <v>m</v>
          </cell>
          <cell r="E255">
            <v>1</v>
          </cell>
          <cell r="F255">
            <v>29.09</v>
          </cell>
        </row>
        <row r="256">
          <cell r="A256" t="str">
            <v>0611</v>
          </cell>
          <cell r="B256" t="str">
            <v>Boca de BDCC 2,50 x 2,00 m conforme projeto</v>
          </cell>
          <cell r="C256" t="str">
            <v>FERRAGENS</v>
          </cell>
          <cell r="D256">
            <v>35561.449999999997</v>
          </cell>
        </row>
        <row r="257">
          <cell r="A257" t="str">
            <v>061101</v>
          </cell>
          <cell r="B257" t="str">
            <v>LABOR - 2024 - 061101 - 1</v>
          </cell>
          <cell r="C257" t="str">
            <v>Tarjeta fio redondo 3? para travamento de portas - IMAB, STAN, ALIANÇA ou equivalente</v>
          </cell>
          <cell r="D257" t="str">
            <v>und</v>
          </cell>
          <cell r="E257">
            <v>1</v>
          </cell>
          <cell r="F257">
            <v>10.36</v>
          </cell>
        </row>
        <row r="258">
          <cell r="A258" t="str">
            <v>061102</v>
          </cell>
          <cell r="B258" t="str">
            <v>LABOR - 2024 - 061102 - 1</v>
          </cell>
          <cell r="C258" t="str">
            <v>Fechadura com maçaneta tipo alavanca e chave tipo yale - IMAB, STAN, ALIANÇA ou equivalente</v>
          </cell>
          <cell r="D258" t="str">
            <v>und</v>
          </cell>
          <cell r="E258">
            <v>1</v>
          </cell>
          <cell r="F258">
            <v>134.61000000000001</v>
          </cell>
        </row>
        <row r="259">
          <cell r="A259" t="str">
            <v>061103</v>
          </cell>
          <cell r="B259" t="str">
            <v>LABOR - 2024 - 061103 - 1</v>
          </cell>
          <cell r="C259" t="str">
            <v>Fechadura com maçaneta tipo alavanca e chave comum para porta interna - IMAB, STAN, ALIANÇA ou equivalente</v>
          </cell>
          <cell r="D259" t="str">
            <v>und</v>
          </cell>
          <cell r="E259">
            <v>1</v>
          </cell>
          <cell r="F259">
            <v>297.41000000000003</v>
          </cell>
        </row>
        <row r="260">
          <cell r="A260" t="str">
            <v>061104</v>
          </cell>
          <cell r="B260" t="str">
            <v>LABOR - 2024 - 061104 - 1</v>
          </cell>
          <cell r="C260" t="str">
            <v>Tarjeta tipo livre/ocupado - IMAB, STA, ALIANÇA ou equivalente</v>
          </cell>
          <cell r="D260" t="str">
            <v>und</v>
          </cell>
          <cell r="E260">
            <v>1</v>
          </cell>
          <cell r="F260">
            <v>91.5</v>
          </cell>
        </row>
        <row r="261">
          <cell r="A261" t="str">
            <v>061106</v>
          </cell>
          <cell r="B261" t="str">
            <v>LABOR - 2024 - 061106 - 1</v>
          </cell>
          <cell r="C261" t="str">
            <v>Fechadura com maçaneta tipo bola e chave tipo yale - IMAB, STAN, ALIANÇA ou equivalente</v>
          </cell>
          <cell r="D261" t="str">
            <v>und</v>
          </cell>
          <cell r="E261">
            <v>1</v>
          </cell>
          <cell r="F261">
            <v>133.28</v>
          </cell>
        </row>
        <row r="262">
          <cell r="A262" t="str">
            <v>061107</v>
          </cell>
          <cell r="B262" t="str">
            <v>LABOR - 2024 - 061107 - 1</v>
          </cell>
          <cell r="C262" t="str">
            <v>Fechadura de sobrepor, tipo caixão, com chave comum - IMAB, STAN, ALIANÇA ou equivalente</v>
          </cell>
          <cell r="D262" t="str">
            <v>und</v>
          </cell>
          <cell r="E262">
            <v>1</v>
          </cell>
          <cell r="F262">
            <v>84.52</v>
          </cell>
        </row>
        <row r="263">
          <cell r="A263" t="str">
            <v>061108</v>
          </cell>
          <cell r="B263" t="str">
            <v>LABOR - 2024 - 061108 - 1</v>
          </cell>
          <cell r="C263" t="str">
            <v>Fechadura com maçaneta tipo alavanca e chave tipo banheiro - IMAB, STAN, ALIANÇA ou equivalente</v>
          </cell>
          <cell r="D263" t="str">
            <v>und</v>
          </cell>
          <cell r="E263">
            <v>1</v>
          </cell>
          <cell r="F263">
            <v>120.59</v>
          </cell>
        </row>
        <row r="264">
          <cell r="A264" t="str">
            <v>061112</v>
          </cell>
          <cell r="B264" t="str">
            <v>LABOR - 2024 - 061112 - 1</v>
          </cell>
          <cell r="C264" t="str">
            <v>Dobradiça de latão cromado de 3 x 2.1/2?, inclusive parafusos - IMAB, STAN, ALIANÇA ou equivalente</v>
          </cell>
          <cell r="D264" t="str">
            <v>und</v>
          </cell>
          <cell r="E264">
            <v>1</v>
          </cell>
          <cell r="F264">
            <v>65.319999999999993</v>
          </cell>
        </row>
        <row r="265">
          <cell r="A265" t="str">
            <v>0613</v>
          </cell>
          <cell r="B265" t="str">
            <v>Coleta drenante (1,00x1,00) m c/ geotêxtil não tecido RT 16kn/m,  inclusive transporte da brita</v>
          </cell>
          <cell r="C265" t="str">
            <v>PORTA EM MADEIRA DE LEI TIPO ANGELIM PEDRA OU EQUIV.C/ENCHIMENTO EM MADEIRA 1A.QUALIDADE ESP. 30MM P/ PINTURA, INCLUSIVE ALIZARES, DOBRADIÇAS E FECHADURA EXTERNA, EXCLUSIVE MARCO</v>
          </cell>
          <cell r="D265">
            <v>645.96</v>
          </cell>
          <cell r="E265" t="str">
            <v>A incluir</v>
          </cell>
        </row>
        <row r="266">
          <cell r="A266" t="str">
            <v>061301</v>
          </cell>
          <cell r="B266" t="str">
            <v>LABOR - 2024 - 061301 - 1</v>
          </cell>
          <cell r="C266" t="str">
            <v>Porta em madeira de lei tipo angelim pedra ou equivalente,esp. 30 a 35mm c/ enchimento em madeira 1a qualidade, tipo sarrafeada para pintura, inclusive alizares, dobradiças e fechadura tipo alavanca em latão cromado LaFonte ou equivalente, exclusive marco, nas dimensões: 0,60 x 2,10 m</v>
          </cell>
          <cell r="D266" t="str">
            <v>und</v>
          </cell>
          <cell r="E266">
            <v>1</v>
          </cell>
          <cell r="F266">
            <v>924.22</v>
          </cell>
        </row>
        <row r="267">
          <cell r="A267" t="str">
            <v>061302</v>
          </cell>
          <cell r="B267" t="str">
            <v>LABOR - 2024 - 061302 - 1</v>
          </cell>
          <cell r="C267" t="str">
            <v>Porta em madeira de lei tipo angelim pedra ou equivalente,esp. 30 a 35mm c/ enchimento em madeira 1a qualidade, tipo sarrafeada para pintura, inclusive alizares, dobradiças e fechadura tipo alavanca em latão cromado LaFonte ou equivalente, exclusive marco, nas dimensões: 0,70 x 2,10 m</v>
          </cell>
          <cell r="D267" t="str">
            <v>und</v>
          </cell>
          <cell r="E267">
            <v>1</v>
          </cell>
          <cell r="F267">
            <v>929.98</v>
          </cell>
        </row>
        <row r="268">
          <cell r="A268" t="str">
            <v>061303</v>
          </cell>
          <cell r="B268" t="str">
            <v>LABOR - 2024 - 061303 - 1</v>
          </cell>
          <cell r="C268" t="str">
            <v>Porta em madeira de lei tipo angelim pedra ou equivalente,esp. 30 a 35mm c/ enchimento em madeira 1a qualidade, tipo sarrafeada para pintura, inclusive alizares, dobradiças e fechadura tipo alavanca em latão cromado LaFonte ou equivalente, exclusive marco, nas dimensões: 0,80 x 2,10 m</v>
          </cell>
          <cell r="D268" t="str">
            <v>und</v>
          </cell>
          <cell r="E268">
            <v>1</v>
          </cell>
          <cell r="F268">
            <v>935.74</v>
          </cell>
        </row>
        <row r="269">
          <cell r="A269" t="str">
            <v>061304</v>
          </cell>
          <cell r="B269" t="str">
            <v>LABOR - 2024 - 061304 - 1</v>
          </cell>
          <cell r="C269" t="str">
            <v>Porta em madeira de lei tipo angelim pedra ou equivalente,esp. 30 a 35mm c/ enchimento em madeira 1a qualidade, tipo sarrafeada para pintura, inclusive alizares, dobradiças e fechadura tipo alavanca em latão cromado LaFonte ou equivalente, exclusive marco, nas dimensões: 0,90 x 2,10 m</v>
          </cell>
          <cell r="D269" t="str">
            <v>und</v>
          </cell>
          <cell r="E269">
            <v>1</v>
          </cell>
          <cell r="F269">
            <v>1038.58</v>
          </cell>
        </row>
        <row r="270">
          <cell r="A270" t="str">
            <v>0614</v>
          </cell>
          <cell r="B270" t="str">
            <v>Concreto de regularização, tudo incluído</v>
          </cell>
          <cell r="C270" t="str">
            <v>PORTA EM MADEIRA DE LEI TIPO ANGELIM PEDRA/EQUIV, ESP. 30MM C/ ACAB. LISO P/ PINTURA, INCL. FECHADURA TIPO "LIVRE/OCUPADO" E FERRAGENS P/ FIXAÇÃO EM GRANITO, EXCLUSIVE MARCO</v>
          </cell>
          <cell r="D270">
            <v>661.92</v>
          </cell>
          <cell r="E270" t="str">
            <v>A incluir</v>
          </cell>
        </row>
        <row r="271">
          <cell r="A271" t="str">
            <v>061401</v>
          </cell>
          <cell r="B271" t="str">
            <v>LABOR - 2024 - 061401 - 1</v>
          </cell>
          <cell r="C271" t="str">
            <v>Porta em madeira de lei tipo angelim pedra ou equivalente, esp. 30 a 35mm c/enchimento em madeira 1a qualidade, tipo sarrafeada para pintura, inclusive fechadura tipo "livre/ocupado" em latão cromado Lafonte ou equivalente e ferragens para fixação em granito, exclusive marco, nas dimensões: 0,60 x 1,80 m</v>
          </cell>
          <cell r="D271" t="str">
            <v>und</v>
          </cell>
          <cell r="E271">
            <v>1</v>
          </cell>
          <cell r="F271">
            <v>1080.83</v>
          </cell>
        </row>
        <row r="272">
          <cell r="A272" t="str">
            <v>061402</v>
          </cell>
          <cell r="B272" t="str">
            <v>LABOR - 2024 - 061402 - 1</v>
          </cell>
          <cell r="C272" t="str">
            <v>Porta em madeira de lei tipo angelim pedra ou equivalente, esp. 30 a 35mm c/enchimento em madeira 1a qualidade, tipo sarrafeada para pintura, inclusive fechadura tipo "livre/ocupado" em latão cromado Lafonte ou equivalente e ferragens para fixação em granito, exclusive marco, nas dimensões: 0,80 x 1,80 m</v>
          </cell>
          <cell r="D272" t="str">
            <v>und</v>
          </cell>
          <cell r="E272">
            <v>1</v>
          </cell>
          <cell r="F272">
            <v>1085.9100000000001</v>
          </cell>
        </row>
        <row r="273">
          <cell r="A273" t="str">
            <v>061403</v>
          </cell>
          <cell r="B273" t="str">
            <v>LABOR - 2024 - 061403 - 1</v>
          </cell>
          <cell r="C273" t="str">
            <v>Porta em madeira de lei tipo angelim pedra ou equivalente, esp. 30 a 35mm c/enchimento em madeira 1a qualidade, tipo sarrafeada para pintura, inclusive fechadura tipo "livre/ocupado" em latão cromado Lafonte ou equivalente e ferragens para fixação em granito, exclusive marco, nas dimensões: 0,60 x 1,60 m</v>
          </cell>
          <cell r="D273" t="str">
            <v>und</v>
          </cell>
          <cell r="E273">
            <v>1</v>
          </cell>
          <cell r="F273">
            <v>1071.79</v>
          </cell>
        </row>
        <row r="274">
          <cell r="A274" t="str">
            <v>061404</v>
          </cell>
          <cell r="B274" t="str">
            <v>LABOR - 2024 - 061404 - 1</v>
          </cell>
          <cell r="C274" t="str">
            <v>Porta em madeira de lei tipo angelim pedra ou equivalente, esp. 30 a 35mm c/enchimento em madeira 1a qualidade, tipo sarrafeada para pintura, inclusive fechadura tipo "livre/ocupado" em latão cromado Lafonte ou equivalente e ferragens para fixação em granito, exclusive marco, nas dimensões: 0,80 x 1,60 m</v>
          </cell>
          <cell r="D274" t="str">
            <v>und</v>
          </cell>
          <cell r="E274">
            <v>1</v>
          </cell>
          <cell r="F274">
            <v>1085.9100000000001</v>
          </cell>
        </row>
        <row r="275">
          <cell r="A275" t="str">
            <v>0617</v>
          </cell>
          <cell r="B275" t="str">
            <v>Concreto estrutural fck = 25,0 MPa, inclusive fornecimento e transporte do cimento, areia e
pedra britada</v>
          </cell>
          <cell r="C275" t="str">
            <v>PORTA EM VENEZIANA, EM MADEIRA DE LEI, ESP. 30MM, INCL. DOBRADIÇAS, EXCLUSIVE ALIZAR, MARCO E FECHADURA</v>
          </cell>
          <cell r="D275">
            <v>911.55</v>
          </cell>
          <cell r="E275" t="str">
            <v>A incluir</v>
          </cell>
        </row>
        <row r="276">
          <cell r="A276" t="str">
            <v>061701</v>
          </cell>
          <cell r="B276" t="str">
            <v>LABOR - 2024 - 061701 - 1</v>
          </cell>
          <cell r="C276" t="str">
            <v>Porta em madeira de lei angelim pedra ou equivalente, esp. 30 a 35mm, maciça, tipo veneziana, inclusive dobradiças, exclusive alizar, marco e fechadura, nas dimensões: 0,60 x 2,10 m</v>
          </cell>
          <cell r="D276" t="str">
            <v>und</v>
          </cell>
          <cell r="E276">
            <v>1</v>
          </cell>
          <cell r="F276">
            <v>964.64</v>
          </cell>
        </row>
        <row r="277">
          <cell r="A277" t="str">
            <v>061702</v>
          </cell>
          <cell r="B277" t="str">
            <v>LABOR - 2024 - 061702 - 1</v>
          </cell>
          <cell r="C277" t="str">
            <v>Porta em madeira de lei angelim pedra ou equivalente, esp. 30 a 35mm, maciça, tipo veneziana, inclusive dobradiças, exclusive alizar, marco e fechadura, nas dimensões: 0,70 x 2,10 m</v>
          </cell>
          <cell r="D277" t="str">
            <v>und</v>
          </cell>
          <cell r="E277">
            <v>1</v>
          </cell>
          <cell r="F277">
            <v>1024.8399999999999</v>
          </cell>
        </row>
        <row r="278">
          <cell r="A278" t="str">
            <v>061703</v>
          </cell>
          <cell r="B278" t="str">
            <v>LABOR - 2024 - 061703 - 1</v>
          </cell>
          <cell r="C278" t="str">
            <v>Porta em madeira de lei angelim pedra ou equivalente, esp. 30 a 35mm, maciça, tipo veneziana, inclusive dobradiças, exclusive alizar, marco e fechadura, nas dimensões: 0,80 x 2,10 m</v>
          </cell>
          <cell r="D278" t="str">
            <v>und</v>
          </cell>
          <cell r="E278">
            <v>1</v>
          </cell>
          <cell r="F278">
            <v>1125.82</v>
          </cell>
        </row>
        <row r="279">
          <cell r="A279" t="str">
            <v>0619</v>
          </cell>
          <cell r="B279" t="str">
            <v>Concreto estrutural fck = 35,0 MPa com micro-silica e Sikacrete BR ou equivalente</v>
          </cell>
          <cell r="C279" t="str">
            <v>PORTA EM MADEIRA DE LEI TIPO ANGELIM PEDRA OU EQUIV. C/ ENCHIMENTO EM MADEIRA DE 1ª QUALIDADE ESP 30MM, COM VISOR DE VIDRO, INCL. ALIZARES, DOBRADIÇAS E FECHADURAS EXT EM LATÃO CROMADO LAFONTE/EQUIV , EXCL. MARCO, NAS DIMENSÕES:</v>
          </cell>
          <cell r="D279">
            <v>1175.57</v>
          </cell>
          <cell r="E279" t="str">
            <v>A incluir</v>
          </cell>
        </row>
        <row r="280">
          <cell r="A280" t="str">
            <v>061901</v>
          </cell>
          <cell r="B280" t="str">
            <v>LABOR - 2024 - 061901 - 1</v>
          </cell>
          <cell r="C280" t="str">
            <v>Porta em madeira de lei angelim pedra ou equivalente, esp. 30 a 35mm c/ enchimento em madeira de 1ª qualidade, tipo sarrafeada com visor 0,40x0,60 m, inclusive alizares, dobradiças e fechaduras tipo alavanca em latão cromado La Fonte ou equivalente, exclusive marco, nas dimensões: 0,70 x 2,10 m</v>
          </cell>
          <cell r="D280" t="str">
            <v>und</v>
          </cell>
          <cell r="E280">
            <v>1</v>
          </cell>
          <cell r="F280">
            <v>1076.17</v>
          </cell>
        </row>
        <row r="281">
          <cell r="A281" t="str">
            <v>061902</v>
          </cell>
          <cell r="B281" t="str">
            <v>LABOR - 2024 - 061902 - 1</v>
          </cell>
          <cell r="C281" t="str">
            <v>Porta em madeira de lei angelim pedra ou equivalente, esp. 30 a 35mm c/ enchimento em madeira de 1ª qualidade, tipo sarrafeada com visor 0,40x0,60 m, inclusive alizares, dobradiças e fechaduras tipo alavanca em latão cromado La Fonte ou equivalente, exclusive marco, nas dimensões: 0,80 x 2,10 m</v>
          </cell>
          <cell r="D281" t="str">
            <v>und</v>
          </cell>
          <cell r="E281">
            <v>1</v>
          </cell>
          <cell r="F281">
            <v>1095</v>
          </cell>
        </row>
        <row r="282">
          <cell r="A282" t="str">
            <v>061903</v>
          </cell>
          <cell r="B282" t="str">
            <v>LABOR - 2024 - 061903 - 1</v>
          </cell>
          <cell r="C282" t="str">
            <v>Porta em madeira de lei angelim pedra ou equivalente, esp. 30 a 35mm c/ enchimento em madeira de 1ª qualidade, tipo sarrafeada com visor 0,40x0,60 m, inclusive alizares, dobradiças e fechaduras tipo alavanca em latão cromado La Fonte ou equivalente, exclusive marco, nas dimensões: 0,90 x 2,10 m</v>
          </cell>
          <cell r="D282" t="str">
            <v>und</v>
          </cell>
          <cell r="E282">
            <v>1</v>
          </cell>
          <cell r="F282">
            <v>1173.82</v>
          </cell>
        </row>
        <row r="283">
          <cell r="A283" t="str">
            <v>0622</v>
          </cell>
          <cell r="B283" t="str">
            <v>Corpo BDTC (grota) diâmetro 0,60 m CA-2 MF exclusive escavação e reaterro, inclusive
transporte do tubo</v>
          </cell>
          <cell r="C283" t="str">
            <v>REVISÕES E REPAROS</v>
          </cell>
          <cell r="D283">
            <v>622.61</v>
          </cell>
          <cell r="E283" t="str">
            <v>A incluir</v>
          </cell>
        </row>
        <row r="284">
          <cell r="A284" t="str">
            <v>062201</v>
          </cell>
          <cell r="B284" t="str">
            <v>LABOR - 2024 - 062201 - 1</v>
          </cell>
          <cell r="C284" t="str">
            <v>Substituição de fechadura com maçaneta tipo alavanca e chave tipo yale - IMAB, STAN, ALIANÇA ou equivalente</v>
          </cell>
          <cell r="D284" t="str">
            <v>und</v>
          </cell>
          <cell r="E284">
            <v>1</v>
          </cell>
          <cell r="F284">
            <v>104.97</v>
          </cell>
        </row>
        <row r="285">
          <cell r="A285" t="str">
            <v>062202</v>
          </cell>
          <cell r="B285" t="str">
            <v>LABOR - 2024 - 062202 - 1</v>
          </cell>
          <cell r="C285" t="str">
            <v>Substituição de fechadura com maçaneta tipo alavanca e chave comum para porta interna - IMAB, STAN, ALIANÇA ou equivalente</v>
          </cell>
          <cell r="D285" t="str">
            <v>und</v>
          </cell>
          <cell r="E285">
            <v>1</v>
          </cell>
          <cell r="F285">
            <v>104.97</v>
          </cell>
        </row>
        <row r="286">
          <cell r="A286" t="str">
            <v>062203</v>
          </cell>
          <cell r="B286" t="str">
            <v>LABOR - 2024 - 062203 - 1</v>
          </cell>
          <cell r="C286" t="str">
            <v>Substituição de fechadura com maçaneta tipo bola e chave tipo yale - IMAB, STAN, ALIANÇA ou equivalente</v>
          </cell>
          <cell r="D286" t="str">
            <v>und</v>
          </cell>
          <cell r="E286">
            <v>1</v>
          </cell>
          <cell r="F286">
            <v>103.64</v>
          </cell>
        </row>
        <row r="287">
          <cell r="A287" t="str">
            <v>062204</v>
          </cell>
          <cell r="B287" t="str">
            <v>LABOR - 2024 - 062204 - 1</v>
          </cell>
          <cell r="C287" t="str">
            <v>Recolocação de folha de porta em madeira de 1 folha, excl. ferragens, porta, marcos e alizares</v>
          </cell>
          <cell r="D287" t="str">
            <v>und</v>
          </cell>
          <cell r="E287">
            <v>1</v>
          </cell>
          <cell r="F287">
            <v>83.85</v>
          </cell>
        </row>
        <row r="288">
          <cell r="A288" t="str">
            <v>062205</v>
          </cell>
          <cell r="B288" t="str">
            <v>LABOR - 2024 - 062205 - 1</v>
          </cell>
          <cell r="C288" t="str">
            <v>Substituição de tarjeta tipo livre/ocupado - IMAB, STA, ALIANÇA ou equivalente</v>
          </cell>
          <cell r="D288" t="str">
            <v>und</v>
          </cell>
          <cell r="E288">
            <v>1</v>
          </cell>
          <cell r="F288">
            <v>76.77</v>
          </cell>
        </row>
        <row r="289">
          <cell r="A289" t="str">
            <v>062206</v>
          </cell>
          <cell r="B289" t="str">
            <v>LABOR - 2024 - 062206 - 1</v>
          </cell>
          <cell r="C289" t="str">
            <v>Substituição de targeta fio redondo 2", ref. IMAB, STAN, ALIANÇA ou equivalente</v>
          </cell>
          <cell r="D289" t="str">
            <v>und</v>
          </cell>
          <cell r="E289">
            <v>1</v>
          </cell>
          <cell r="F289">
            <v>9.85</v>
          </cell>
        </row>
        <row r="290">
          <cell r="A290" t="str">
            <v>062207</v>
          </cell>
          <cell r="B290" t="str">
            <v>LABOR - 2024 - 062207 - 1</v>
          </cell>
          <cell r="C290" t="str">
            <v>Substituição de dobradiça de latão cromado de 3 x 2.1/2?, inclusive parafusos - IMAB, STAN, ALIANÇA ou equivalente</v>
          </cell>
          <cell r="D290" t="str">
            <v>und</v>
          </cell>
          <cell r="E290">
            <v>1</v>
          </cell>
          <cell r="F290">
            <v>59.23</v>
          </cell>
        </row>
        <row r="291">
          <cell r="A291" t="str">
            <v>062208</v>
          </cell>
          <cell r="B291" t="str">
            <v>LABOR - 2024 - 062208 - 1</v>
          </cell>
          <cell r="C291" t="str">
            <v>Reparo na porta com plaina, inclusive retirada e recolocação de folha de porta</v>
          </cell>
          <cell r="D291" t="str">
            <v>und</v>
          </cell>
          <cell r="E291">
            <v>1</v>
          </cell>
          <cell r="F291">
            <v>76.45</v>
          </cell>
        </row>
        <row r="292">
          <cell r="A292" t="str">
            <v>062211</v>
          </cell>
          <cell r="B292" t="str">
            <v>LABOR - 2024 - 062211 - 1</v>
          </cell>
          <cell r="C292" t="str">
            <v>Remoção e reinstalação de alizar de madeira, exclusive alizar</v>
          </cell>
          <cell r="D292" t="str">
            <v>m</v>
          </cell>
          <cell r="E292">
            <v>1</v>
          </cell>
          <cell r="F292">
            <v>3.21</v>
          </cell>
        </row>
        <row r="293">
          <cell r="A293" t="str">
            <v>062212</v>
          </cell>
          <cell r="B293" t="str">
            <v>LABOR - 2024 - 062212 - 1</v>
          </cell>
          <cell r="C293" t="str">
            <v>Remoção e reinstalação de marco de madeira, exclusive marco, inclusive acessórios de fixação: pregos e argamassa de cimento, cal hidratado e areia, para chumbamento</v>
          </cell>
          <cell r="D293" t="str">
            <v>m</v>
          </cell>
          <cell r="E293">
            <v>1</v>
          </cell>
          <cell r="F293">
            <v>15.62</v>
          </cell>
        </row>
        <row r="294">
          <cell r="A294" t="str">
            <v>0623</v>
          </cell>
          <cell r="B294" t="str">
            <v>Corpo BDTC (grota) diâmetro 1,20 m CA-1 MF exclusive escavação e reaterro, inclusive
transporte do tubo</v>
          </cell>
          <cell r="C294" t="str">
            <v>PORTA EM MADEIRA DE LEI COM ENCHIMENTO EM MADEIRA DE 1ª QUALIDADE, ESP. 30MM, PARA PINTURA, INCL. ALIZARES, DOBRADIÇAS, FECHADURA TIPO "LIVRE/OCUPADO" EXCLUSIVE MARCO</v>
          </cell>
          <cell r="D294">
            <v>2163.36</v>
          </cell>
          <cell r="E294" t="str">
            <v>A incluir</v>
          </cell>
        </row>
        <row r="295">
          <cell r="A295" t="str">
            <v>062301</v>
          </cell>
          <cell r="B295" t="str">
            <v>LABOR - 2024 - 062301 - 1</v>
          </cell>
          <cell r="C295" t="str">
            <v>Porta de madeira de lei sarrafeada com enchimento em madeira de 1ª qualidade, esp. 30 a 35mm, semi-sólida, para pintura, inclusive alizares, dobradiças, fechadura tipo "livre/ocupado" em latão cromado La Fonte ou equivalente, exclusive marco, nas dimensões: 0.60 x 1.60 m</v>
          </cell>
          <cell r="D295" t="str">
            <v>und</v>
          </cell>
          <cell r="E295">
            <v>1</v>
          </cell>
          <cell r="F295">
            <v>782.32</v>
          </cell>
        </row>
        <row r="296">
          <cell r="A296" t="str">
            <v>062302</v>
          </cell>
          <cell r="B296" t="str">
            <v>LABOR - 2024 - 062302 - 1</v>
          </cell>
          <cell r="C296" t="str">
            <v>Porta de madeira de lei sarrafeada com enchimento em madeira de 1ª qualidade, esp. 30 a 35mm, semi-sólida, para pintura, inclusive alizares, dobradiças, fechadura tipo "livre/ocupado" em latão cromado La Fonte ou equivalente, exclusive marco, nas dimensões: 0.80 x 1.60 m</v>
          </cell>
          <cell r="D296" t="str">
            <v>und</v>
          </cell>
          <cell r="E296">
            <v>1</v>
          </cell>
          <cell r="F296">
            <v>801.71</v>
          </cell>
        </row>
        <row r="297">
          <cell r="A297" t="str">
            <v>0625</v>
          </cell>
          <cell r="B297" t="str">
            <v>Corpo BDTC (grota) diâmetro 1,20 m CA-2 PB exclusive escavação e reaterro, inclusive
transporte do tubo</v>
          </cell>
          <cell r="C297" t="str">
            <v>PORTA EM MADEIRA DE LEI TIPO ANGELIM PEDRA OU EQUIV.,ESP. 30 MM, MACIÇA C/ FRISO P/ VERNIZ, PADRÃO SEDU, COM VISOR, INCLUSIVE ALIZARES, DOBRADIÇAS E FECHADURA DE BOLA EXTERNA, EXCLUSIVE MARCO</v>
          </cell>
          <cell r="D297">
            <v>2277.8000000000002</v>
          </cell>
          <cell r="E297" t="str">
            <v>A incluir</v>
          </cell>
        </row>
        <row r="298">
          <cell r="A298" t="str">
            <v>062501</v>
          </cell>
          <cell r="B298" t="str">
            <v>LABOR - 2024 - 062501 - 1</v>
          </cell>
          <cell r="C298" t="str">
            <v>Porta de madeira de lei angelim pedra ou equivalente, esp. 30 a 35 mm, maciça, tipo mexicana, c/ friso p/ verniz, padrão SEDU, com visor 1,00 x 0,15m e vidro 4mm, inclusive alizares, dobradiças e fechadura tipo alavanca em latão cromado LaFonte ou equiv., exclusive marco, dimensões: 0.60 x 2.10 m</v>
          </cell>
          <cell r="D298" t="str">
            <v>und</v>
          </cell>
          <cell r="E298">
            <v>1</v>
          </cell>
          <cell r="F298">
            <v>1502.7</v>
          </cell>
        </row>
        <row r="299">
          <cell r="A299" t="str">
            <v>062502</v>
          </cell>
          <cell r="B299" t="str">
            <v>LABOR - 2024 - 062502 - 1</v>
          </cell>
          <cell r="C299" t="str">
            <v>Porta de madeira de lei angelim pedra ou equivalente, esp. 30 a 35 mm, maciça, tipo mexicana, c/ friso p/ verniz, padrão SEDU, com visor 1,00 x 0,15m e vidro 4mm, inclusive alizares, dobradiças e fechadura tipo alavanca em latão cromado LaFonte ou equiv., exclusive marco, dimensões: 0.70 x 2.10 m</v>
          </cell>
          <cell r="D299" t="str">
            <v>und</v>
          </cell>
          <cell r="E299">
            <v>1</v>
          </cell>
          <cell r="F299">
            <v>1574.3</v>
          </cell>
        </row>
        <row r="300">
          <cell r="A300" t="str">
            <v>062503</v>
          </cell>
          <cell r="B300" t="str">
            <v>LABOR - 2024 - 062503 - 1</v>
          </cell>
          <cell r="C300" t="str">
            <v>Porta de madeira de lei angelim pedra ou equivalente, esp. 30 a 35 mm, maciça, tipo mexicana, c/ friso p/ verniz, padrão SEDU, com visor 1,00 x 0,15m e vidro 4mm, inclusive alizares, dobradiças e fechadura tipo alavanca em latão cromado LaFonte ou equiv., exclusive marco, dimensões: 0.80 x 2.10 m</v>
          </cell>
          <cell r="D300" t="str">
            <v>und</v>
          </cell>
          <cell r="E300">
            <v>1</v>
          </cell>
          <cell r="F300">
            <v>1636.66</v>
          </cell>
        </row>
        <row r="301">
          <cell r="A301" t="str">
            <v>062504</v>
          </cell>
          <cell r="B301" t="str">
            <v>LABOR - 2024 - 062504 - 1</v>
          </cell>
          <cell r="C301" t="str">
            <v>Porta de madeira de lei angelim pedra ou equivalente, esp. 30 a 35 mm, maciça, tipo mexicana, c/ friso p/ verniz, padrão SEDU, com visor 1,00 x 0,15m e vidro 4mm, inclusive alizares, dobradiças e fechadura tipo alavanca em latão cromado LaFonte ou equiv., exclusive marco, dimensões: 0.90 x 2.10 m</v>
          </cell>
          <cell r="D301" t="str">
            <v>und</v>
          </cell>
          <cell r="E301">
            <v>1</v>
          </cell>
          <cell r="F301">
            <v>1775.52</v>
          </cell>
        </row>
        <row r="302">
          <cell r="A302" t="str">
            <v>062505</v>
          </cell>
          <cell r="B302" t="str">
            <v>LABOR - 2024 - 062505 - 1</v>
          </cell>
          <cell r="C302" t="str">
            <v>Porta de madeira de lei angelim pedra ou equivalente, esp. 30 a 35 mm, maciça, tipo mexicana, c/ friso p/ verniz, padrão SEDU, com visor 1,00 x 0,15m e vidro 4mm, inclusive alizares, dobradiças e fechadura tipo alavanca em latão cromado LaFonte ou equiv., exclusive marco, dimensões: 1.60 x 2.10 m (duas folhas)</v>
          </cell>
          <cell r="D302" t="str">
            <v>und</v>
          </cell>
          <cell r="E302">
            <v>1</v>
          </cell>
          <cell r="F302">
            <v>3152.4</v>
          </cell>
        </row>
        <row r="303">
          <cell r="A303" t="str">
            <v>07</v>
          </cell>
          <cell r="B303" t="str">
            <v>Corpo BDTC (grota) diâmetro 1,50 m CA-3 MF exclusive escavação e reaterro, inclusive
transporte do tubo</v>
          </cell>
          <cell r="C303" t="str">
            <v>ESQUADRIAS METÁLICAS</v>
          </cell>
          <cell r="D303">
            <v>4162.17</v>
          </cell>
          <cell r="E303" t="str">
            <v>A incluir</v>
          </cell>
        </row>
        <row r="304">
          <cell r="A304" t="str">
            <v>0711</v>
          </cell>
          <cell r="B304" t="str">
            <v>Corpo BSTC diâmetro 0,20 m C.S. MF inclusive escavação, reaterro e transporte do tubo</v>
          </cell>
          <cell r="C304" t="str">
            <v>GRADES E PORTÕES</v>
          </cell>
          <cell r="D304">
            <v>142.85</v>
          </cell>
          <cell r="E304" t="str">
            <v>A incluir</v>
          </cell>
        </row>
        <row r="305">
          <cell r="A305" t="str">
            <v>071101</v>
          </cell>
          <cell r="B305" t="str">
            <v>LABOR - 2024 - 071101 - 1</v>
          </cell>
          <cell r="C305" t="str">
            <v>Tela de proteção de arame galvanizado 1/2" fio 12, com quadro em tubo de ferro galvanizado 1 1/2" e cantoneira de ferro 1/2" x 1/2" x1/8", conforme detalhe em projeto</v>
          </cell>
          <cell r="D305" t="str">
            <v>m2</v>
          </cell>
          <cell r="E305">
            <v>1</v>
          </cell>
          <cell r="F305">
            <v>664.1</v>
          </cell>
        </row>
        <row r="306">
          <cell r="A306" t="str">
            <v>071103</v>
          </cell>
          <cell r="B306" t="str">
            <v>LABOR - 2024 - 071103 - 1</v>
          </cell>
          <cell r="C306" t="str">
            <v>Grade de tela tipo mosquiteiro de arame galvanizado #18, fio 32, inclusive, requadro em cantoneira de ferro 1/8"x1/2"x1/2"</v>
          </cell>
          <cell r="D306" t="str">
            <v>m2</v>
          </cell>
          <cell r="E306">
            <v>1</v>
          </cell>
          <cell r="F306">
            <v>105.45</v>
          </cell>
        </row>
        <row r="307">
          <cell r="A307" t="str">
            <v>071104</v>
          </cell>
          <cell r="B307" t="str">
            <v>LABOR - 2024 - 071104 - 1</v>
          </cell>
          <cell r="C307" t="str">
            <v>Portão de ferro de abrir em barra chata, inclusive chumbamento</v>
          </cell>
          <cell r="D307" t="str">
            <v>m2</v>
          </cell>
          <cell r="E307">
            <v>1</v>
          </cell>
          <cell r="F307">
            <v>610.84</v>
          </cell>
        </row>
        <row r="308">
          <cell r="A308" t="str">
            <v>071105</v>
          </cell>
          <cell r="B308" t="str">
            <v>LABOR - 2024 - 071105 - 1</v>
          </cell>
          <cell r="C308" t="str">
            <v>Grade de ferro em barra chata, inclusive chumbamento</v>
          </cell>
          <cell r="D308" t="str">
            <v>m2</v>
          </cell>
          <cell r="E308">
            <v>1</v>
          </cell>
          <cell r="F308">
            <v>373.71</v>
          </cell>
        </row>
        <row r="309">
          <cell r="A309" t="str">
            <v>071106</v>
          </cell>
          <cell r="B309" t="str">
            <v>LABOR - 2024 - 071106 - 1</v>
          </cell>
          <cell r="C309" t="str">
            <v>Portão de ferro de correr em barra chata, inclusive chumbamento</v>
          </cell>
          <cell r="D309" t="str">
            <v>m2</v>
          </cell>
          <cell r="E309">
            <v>1</v>
          </cell>
          <cell r="F309">
            <v>757.76</v>
          </cell>
        </row>
        <row r="310">
          <cell r="A310" t="str">
            <v>071107</v>
          </cell>
          <cell r="B310" t="str">
            <v>LABOR - 2024 - 071107 - 1</v>
          </cell>
          <cell r="C310" t="str">
            <v>Portão de ferro de abrir em barra chata, chapa e tubo, inclusive chumbamento</v>
          </cell>
          <cell r="D310" t="str">
            <v>m2</v>
          </cell>
          <cell r="E310">
            <v>1</v>
          </cell>
          <cell r="F310">
            <v>845.97</v>
          </cell>
        </row>
        <row r="311">
          <cell r="A311" t="str">
            <v>0717</v>
          </cell>
          <cell r="B311" t="str">
            <v>Corpo BSTC diâmetro 0,60 m C.S. PB inclusive escavação, reaterro e transporte do tubo</v>
          </cell>
          <cell r="C311" t="str">
            <v>ESQUADRIAS METÁLICAS (M2)</v>
          </cell>
          <cell r="D311">
            <v>422.45</v>
          </cell>
          <cell r="E311" t="str">
            <v>A incluir</v>
          </cell>
        </row>
        <row r="312">
          <cell r="A312" t="str">
            <v>071701</v>
          </cell>
          <cell r="B312" t="str">
            <v>LABOR - 2024 - 071701 - 1</v>
          </cell>
          <cell r="C312" t="str">
            <v>Janela de correr para vidro em alumínio anodizado cor natural, linha 25, completa, incl. puxador com tranca, alizar, caixilho e contramarco, exclusive vidro</v>
          </cell>
          <cell r="D312" t="str">
            <v>m2</v>
          </cell>
          <cell r="E312">
            <v>1</v>
          </cell>
          <cell r="F312">
            <v>530.04999999999995</v>
          </cell>
        </row>
        <row r="313">
          <cell r="A313" t="str">
            <v>071702</v>
          </cell>
          <cell r="B313" t="str">
            <v>LABOR - 2024 - 071702 - 1</v>
          </cell>
          <cell r="C313" t="str">
            <v>Báscula para vidro em alumínio anodizado cor natural, linha 25, completa, com tranca, caixilho, alizar e contramarco, exclusive vidro</v>
          </cell>
          <cell r="D313" t="str">
            <v>m2</v>
          </cell>
          <cell r="E313">
            <v>1</v>
          </cell>
          <cell r="F313">
            <v>758.81</v>
          </cell>
        </row>
        <row r="314">
          <cell r="A314" t="str">
            <v>071703</v>
          </cell>
          <cell r="B314" t="str">
            <v>LABOR - 2024 - 071703 - 1</v>
          </cell>
          <cell r="C314" t="str">
            <v>Janela tipo maxim-ar para vidro em alumínio anodizado natural, linha 25, completa, incl. puxador com tranca, caixilho, alizar e contramarco, exclusive vidro</v>
          </cell>
          <cell r="D314" t="str">
            <v>m2</v>
          </cell>
          <cell r="E314">
            <v>1</v>
          </cell>
          <cell r="F314">
            <v>404.77</v>
          </cell>
        </row>
        <row r="315">
          <cell r="A315" t="str">
            <v>071704</v>
          </cell>
          <cell r="B315" t="str">
            <v>LABOR - 2024 - 071704 - 1</v>
          </cell>
          <cell r="C315" t="str">
            <v>Porta de abrir tipo veneziana em alumínio anodizado, linha 25, completa, incl. puxador com tranca, caixilho, alizar e contramarco</v>
          </cell>
          <cell r="D315" t="str">
            <v>m2</v>
          </cell>
          <cell r="E315">
            <v>1</v>
          </cell>
          <cell r="F315">
            <v>896.53</v>
          </cell>
        </row>
        <row r="316">
          <cell r="A316" t="str">
            <v>071706</v>
          </cell>
          <cell r="B316" t="str">
            <v>LABOR - 2024 - 071706 - 1</v>
          </cell>
          <cell r="C316" t="str">
            <v>Guichê/gradil em perfil L 1" e perfil T 3/4" em ferro, inclusive pintura em esmalte sintético, marca de referência SUVINIL</v>
          </cell>
          <cell r="D316" t="str">
            <v>m2</v>
          </cell>
          <cell r="E316">
            <v>1</v>
          </cell>
          <cell r="F316">
            <v>333.62</v>
          </cell>
        </row>
        <row r="317">
          <cell r="A317" t="str">
            <v>0718</v>
          </cell>
          <cell r="B317" t="str">
            <v>Corpo BSTC (greide) diâmetro 0,60 m CA-2 MF inclusive escavação, reaterro e transporte do
tubo</v>
          </cell>
          <cell r="C317" t="str">
            <v>REVISÕES E REPAROS</v>
          </cell>
          <cell r="D317">
            <v>476.32</v>
          </cell>
          <cell r="E317" t="str">
            <v>A incluir</v>
          </cell>
        </row>
        <row r="318">
          <cell r="A318" t="str">
            <v>071801</v>
          </cell>
          <cell r="B318" t="str">
            <v>LABOR - 2024 - 071801 - 1</v>
          </cell>
          <cell r="C318" t="str">
            <v>Escovamento com escova de aço em esquadrias de ferro</v>
          </cell>
          <cell r="D318" t="str">
            <v>m2</v>
          </cell>
          <cell r="E318">
            <v>1</v>
          </cell>
          <cell r="F318">
            <v>26.82</v>
          </cell>
        </row>
        <row r="319">
          <cell r="A319" t="str">
            <v>08</v>
          </cell>
          <cell r="B319" t="str">
            <v>Corpo BSTC (greide) diâmetro 0,80 m CA-1 MF inclusive escavação, reaterro e transporte do
tubo</v>
          </cell>
          <cell r="C319" t="str">
            <v>VIDROS E ESPELHOS</v>
          </cell>
          <cell r="D319">
            <v>964.27</v>
          </cell>
          <cell r="E319" t="str">
            <v>A incluir</v>
          </cell>
        </row>
        <row r="320">
          <cell r="A320" t="str">
            <v>0801</v>
          </cell>
          <cell r="B320" t="str">
            <v>Corpo BSTC (greide) diâmetro 0,80 m CA-1 PB inclusive escavação, reaterro e transporte do
tubo</v>
          </cell>
          <cell r="C320" t="str">
            <v>VIDROS PARA ESQUADRIAS</v>
          </cell>
          <cell r="D320">
            <v>964.27</v>
          </cell>
          <cell r="E320" t="str">
            <v>A incluir</v>
          </cell>
        </row>
        <row r="321">
          <cell r="A321" t="str">
            <v>080102</v>
          </cell>
          <cell r="B321" t="str">
            <v>LABOR - 2024 - 080102 - 1</v>
          </cell>
          <cell r="C321" t="str">
            <v>Vidro plano transparente liso, com 4 mm de espessura</v>
          </cell>
          <cell r="D321" t="str">
            <v>m2</v>
          </cell>
          <cell r="E321">
            <v>1</v>
          </cell>
          <cell r="F321">
            <v>259.44</v>
          </cell>
        </row>
        <row r="322">
          <cell r="A322" t="str">
            <v>080103</v>
          </cell>
          <cell r="B322" t="str">
            <v>LABOR - 2024 - 080103 - 1</v>
          </cell>
          <cell r="C322" t="str">
            <v>Vidro fantasia mini-boreal, com 4 mm de espessura</v>
          </cell>
          <cell r="D322" t="str">
            <v>m2</v>
          </cell>
          <cell r="E322">
            <v>1</v>
          </cell>
          <cell r="F322">
            <v>325.42</v>
          </cell>
        </row>
        <row r="323">
          <cell r="A323" t="str">
            <v>080107</v>
          </cell>
          <cell r="B323" t="str">
            <v>LABOR - 2024 - 080107 - 1</v>
          </cell>
          <cell r="C323" t="str">
            <v>Vidro aramado esp. 6mm, colocado</v>
          </cell>
          <cell r="D323" t="str">
            <v>m2</v>
          </cell>
          <cell r="E323">
            <v>1</v>
          </cell>
          <cell r="F323">
            <v>1059.72</v>
          </cell>
        </row>
        <row r="324">
          <cell r="A324" t="str">
            <v>0802</v>
          </cell>
          <cell r="B324" t="str">
            <v>Corpo BSTC (greide) diâmetro 1,00 m CA-1 PB inclusive escavação, reaterro e transporte do
tubo</v>
          </cell>
          <cell r="C324" t="str">
            <v>ESPELHOS</v>
          </cell>
          <cell r="D324">
            <v>1220.1500000000001</v>
          </cell>
          <cell r="E324" t="str">
            <v>A incluir</v>
          </cell>
        </row>
        <row r="325">
          <cell r="A325" t="str">
            <v>080201</v>
          </cell>
          <cell r="B325" t="str">
            <v>LABOR - 2024 - 080201 - 1</v>
          </cell>
          <cell r="C325" t="str">
            <v>Espelho para banheiros espessura 4 mm, incluindo chapa compensada 10 mm, moldura de alumínio em perfil L 3/4", fixado com parafusos cromados</v>
          </cell>
          <cell r="D325" t="str">
            <v>m2</v>
          </cell>
          <cell r="E325">
            <v>1</v>
          </cell>
          <cell r="F325">
            <v>635.07000000000005</v>
          </cell>
        </row>
        <row r="326">
          <cell r="A326" t="str">
            <v>080202</v>
          </cell>
          <cell r="B326" t="str">
            <v>LABOR - 2024 - 080202 - 1</v>
          </cell>
          <cell r="C326" t="str">
            <v>Espelho espessura 4 mm, incluindo chapa compensada 6mm, moldura de peça de madeira 7x2.5cm fixada com parafuso e bucha conforme detalhe em projeto</v>
          </cell>
          <cell r="D326" t="str">
            <v>m2</v>
          </cell>
          <cell r="E326">
            <v>1</v>
          </cell>
          <cell r="F326">
            <v>752.11</v>
          </cell>
        </row>
        <row r="327">
          <cell r="A327" t="str">
            <v>080203</v>
          </cell>
          <cell r="B327" t="str">
            <v>LABOR - 2024 - 080203 - 1</v>
          </cell>
          <cell r="C327" t="str">
            <v>Espelho prata esp. 4 mm sobre caixa de compensado colado revestido com fórmica e fixado com parafuso cromado e bucha, dim. 1,80 x 0,40m, conforme detalhe em projeto</v>
          </cell>
          <cell r="D327" t="str">
            <v>m2</v>
          </cell>
          <cell r="E327">
            <v>1</v>
          </cell>
          <cell r="F327">
            <v>659.6</v>
          </cell>
        </row>
        <row r="328">
          <cell r="A328" t="str">
            <v>09</v>
          </cell>
          <cell r="B328" t="str">
            <v>Corpo BSTC (greide) diâmetro 1,20 m CA-1 PB inclusive escavação, reaterro e transporte do
tubo</v>
          </cell>
          <cell r="C328" t="str">
            <v>COBERTURA</v>
          </cell>
          <cell r="D328">
            <v>1666.22</v>
          </cell>
          <cell r="E328" t="str">
            <v>A incluir</v>
          </cell>
        </row>
        <row r="329">
          <cell r="A329" t="str">
            <v>0901</v>
          </cell>
          <cell r="B329" t="str">
            <v>Corpo BSTC (greide) diâmetro 1,20 m CA-2 MF inclusive escavação, reaterro e transporte do
tubo</v>
          </cell>
          <cell r="C329" t="str">
            <v>ESTRUTURA PARA TELHADO</v>
          </cell>
          <cell r="D329">
            <v>1723.44</v>
          </cell>
          <cell r="E329" t="str">
            <v>A incluir</v>
          </cell>
        </row>
        <row r="330">
          <cell r="A330" t="str">
            <v>090101</v>
          </cell>
          <cell r="B330" t="str">
            <v>LABOR - 2024 - 090101 - 1</v>
          </cell>
          <cell r="C330" t="str">
            <v>Estrutura de madeira de lei tipo Paraju, peroba mica, angelim pedra ou equivalente para telhado de telha cerâmica tipo capa e canal, com pontaletes, terças, caibros e ripas, inclusive tratamento com cupinicida, exclusive telhas</v>
          </cell>
          <cell r="D330" t="str">
            <v>m2</v>
          </cell>
          <cell r="E330">
            <v>1</v>
          </cell>
          <cell r="F330">
            <v>226.23</v>
          </cell>
        </row>
        <row r="331">
          <cell r="A331" t="str">
            <v>090102</v>
          </cell>
          <cell r="B331" t="str">
            <v>LABOR - 2024 - 090102 - 1</v>
          </cell>
          <cell r="C331" t="str">
            <v>Estrutura de madeira de lei tipo Paraju, peroba mica, angelim pedra ou equivalente para telhado de telha ondulada de fibrocimento esp. 6mm, com pontaletes e caibros, inclusive tratamento com cupinicida, exclusive telhas</v>
          </cell>
          <cell r="D331" t="str">
            <v>m2</v>
          </cell>
          <cell r="E331">
            <v>1</v>
          </cell>
          <cell r="F331">
            <v>112</v>
          </cell>
        </row>
        <row r="332">
          <cell r="A332" t="str">
            <v>090103</v>
          </cell>
          <cell r="B332" t="str">
            <v>LABOR - 2024 - 090103 - 1</v>
          </cell>
          <cell r="C332" t="str">
            <v>Estrutura de madeira de lei tipo Paraju ou equivalente para cobertura de telha de fibrocimento canalete 49/90, inclusive tratamento com cupinicida, exclusive telhas</v>
          </cell>
          <cell r="D332" t="str">
            <v>m2</v>
          </cell>
          <cell r="E332">
            <v>1</v>
          </cell>
          <cell r="F332">
            <v>94.73</v>
          </cell>
        </row>
        <row r="333">
          <cell r="A333" t="str">
            <v>090104</v>
          </cell>
          <cell r="B333" t="str">
            <v>LABOR - 2024 - 090104 - 1</v>
          </cell>
          <cell r="C333" t="str">
            <v>Estrutura de madeira de lei tipo Paraju, peroba mica, angelim pedra ou equivalente para telhado de telhas cerâmicas tipo capa e canal c/ tesouras, pilares, vigas, terças, caibros e ripas, incl. trat. c/cupinicida, exclusive telhas</v>
          </cell>
          <cell r="D333" t="str">
            <v>m2</v>
          </cell>
          <cell r="E333">
            <v>1</v>
          </cell>
          <cell r="F333">
            <v>399.1</v>
          </cell>
        </row>
        <row r="334">
          <cell r="A334" t="str">
            <v>090105</v>
          </cell>
          <cell r="B334" t="str">
            <v>LABOR - 2024 - 090105 - 1</v>
          </cell>
          <cell r="C334" t="str">
            <v>Estrutura de madeira de lei Paraju, peroba mica, angelim pedra ou equivalente para telhado de telha cerâmica tipo francesa, com pontaletes, terças, caibros e ripas, inclusive tratamento com cupunicida, exclusive telhas</v>
          </cell>
          <cell r="D334" t="str">
            <v>m2</v>
          </cell>
          <cell r="E334">
            <v>1</v>
          </cell>
          <cell r="F334">
            <v>241.1</v>
          </cell>
        </row>
        <row r="335">
          <cell r="A335" t="str">
            <v>0902</v>
          </cell>
          <cell r="B335" t="str">
            <v>Corpo BSTC (grota) diâmetro 0,80 m CA-1 MF exclusive escavação e reaterro, inclusive
transporte do tubo</v>
          </cell>
          <cell r="C335" t="str">
            <v>TELHADO</v>
          </cell>
          <cell r="D335">
            <v>734.34</v>
          </cell>
          <cell r="E335" t="str">
            <v>A incluir</v>
          </cell>
        </row>
        <row r="336">
          <cell r="A336" t="str">
            <v>090202</v>
          </cell>
          <cell r="B336" t="str">
            <v>LABOR - 2024 - 090202 - 1</v>
          </cell>
          <cell r="C336" t="str">
            <v>Cobertura nova de telhas onduladas de fibrocimento 6.0mm, inclusive cumeeiras e acessórios de fixação</v>
          </cell>
          <cell r="D336" t="str">
            <v>m2</v>
          </cell>
          <cell r="E336">
            <v>1</v>
          </cell>
          <cell r="F336">
            <v>51.05</v>
          </cell>
        </row>
        <row r="337">
          <cell r="A337" t="str">
            <v>090203</v>
          </cell>
          <cell r="B337" t="str">
            <v>LABOR - 2024 - 090203 - 1</v>
          </cell>
          <cell r="C337" t="str">
            <v>Cobertura nova de telhas onduladas de fibrocimento 8.0mm, inclusive cumeeiras e acessórios de fixação</v>
          </cell>
          <cell r="D337" t="str">
            <v>m2</v>
          </cell>
          <cell r="E337">
            <v>1</v>
          </cell>
          <cell r="F337">
            <v>76.12</v>
          </cell>
        </row>
        <row r="338">
          <cell r="A338" t="str">
            <v>090206</v>
          </cell>
          <cell r="B338" t="str">
            <v>LABOR - 2024 - 090206 - 1</v>
          </cell>
          <cell r="C338" t="str">
            <v>Cobertura nova de telhas de alumínio trapezoidal, H = 8 cm, esp. 0.5mm, inclusive acessórios de fixação</v>
          </cell>
          <cell r="D338" t="str">
            <v>m2</v>
          </cell>
          <cell r="E338">
            <v>1</v>
          </cell>
          <cell r="F338">
            <v>91.91</v>
          </cell>
        </row>
        <row r="339">
          <cell r="A339" t="str">
            <v>090211</v>
          </cell>
          <cell r="B339" t="str">
            <v>LABOR - 2024 - 090211 - 1</v>
          </cell>
          <cell r="C339" t="str">
            <v>Cobertura nova de telhas cerâmicas tipo capa e canal inclusive cumeeira (telhas compradas na praça de Vitória, posto obra) (área de projeção horizontal; incl. 35%)</v>
          </cell>
          <cell r="D339" t="str">
            <v>m2</v>
          </cell>
          <cell r="E339">
            <v>1</v>
          </cell>
          <cell r="F339">
            <v>191.22</v>
          </cell>
        </row>
        <row r="340">
          <cell r="A340" t="str">
            <v>090212</v>
          </cell>
          <cell r="B340" t="str">
            <v>LABOR - 2024 - 090212 - 1</v>
          </cell>
          <cell r="C340" t="str">
            <v>Cobertura nova de telhas cerâmicas tipo capa e canal inclusive cumeeiras (telhas compradas na fábrica, posto obra)</v>
          </cell>
          <cell r="D340" t="str">
            <v>m2</v>
          </cell>
          <cell r="E340">
            <v>1</v>
          </cell>
          <cell r="F340">
            <v>133.05000000000001</v>
          </cell>
        </row>
        <row r="341">
          <cell r="A341" t="str">
            <v>090215</v>
          </cell>
          <cell r="B341" t="str">
            <v>LABOR - 2024 - 090215 - 1</v>
          </cell>
          <cell r="C341" t="str">
            <v>Cumeeira para cobertura em telha cerâmica tipo capa e canal</v>
          </cell>
          <cell r="D341" t="str">
            <v>m</v>
          </cell>
          <cell r="E341">
            <v>1</v>
          </cell>
          <cell r="F341">
            <v>35.590000000000003</v>
          </cell>
        </row>
        <row r="342">
          <cell r="A342" t="str">
            <v>090216</v>
          </cell>
          <cell r="B342" t="str">
            <v>LABOR - 2024 - 090216 - 1</v>
          </cell>
          <cell r="C342" t="str">
            <v>Cumeeira para cobertura em telhas onduladas de fibrocimento 6.0mm</v>
          </cell>
          <cell r="D342" t="str">
            <v>m</v>
          </cell>
          <cell r="E342">
            <v>1</v>
          </cell>
          <cell r="F342">
            <v>85.04</v>
          </cell>
        </row>
        <row r="343">
          <cell r="A343" t="str">
            <v>090219</v>
          </cell>
          <cell r="B343" t="str">
            <v>LABOR - 2024 - 090219 - 1</v>
          </cell>
          <cell r="C343" t="str">
            <v>Cobertura em telha ondulada de alumínio, esp. 0.5mm, inclusive acessórios de fixação</v>
          </cell>
          <cell r="D343" t="str">
            <v>m2</v>
          </cell>
          <cell r="E343">
            <v>1</v>
          </cell>
          <cell r="F343">
            <v>91.7</v>
          </cell>
        </row>
        <row r="344">
          <cell r="A344" t="str">
            <v>090228</v>
          </cell>
          <cell r="B344" t="str">
            <v>LABOR - 2024 - 090228 - 1</v>
          </cell>
          <cell r="C344" t="str">
            <v>Telha em aço galvalume trapezoidal 40, e=0.50mm, pintura cor branca nas duas faces, inclusive acessório de fixação Ref. Santo André, Eternit, Metform ou equivalente</v>
          </cell>
          <cell r="D344" t="str">
            <v>m2</v>
          </cell>
          <cell r="E344">
            <v>1</v>
          </cell>
          <cell r="F344">
            <v>65.45</v>
          </cell>
        </row>
        <row r="345">
          <cell r="A345" t="str">
            <v>0903</v>
          </cell>
          <cell r="B345" t="str">
            <v>Corpo BSTC (grota) diâmetro 1,20 m CA-1 PB exclusive escavação e reaterro, inclusive
transporte do tubo</v>
          </cell>
          <cell r="C345" t="str">
            <v>RUFOS E CALHAS</v>
          </cell>
          <cell r="D345">
            <v>1162.8</v>
          </cell>
          <cell r="E345" t="str">
            <v>A incluir</v>
          </cell>
        </row>
        <row r="346">
          <cell r="A346" t="str">
            <v>090301</v>
          </cell>
          <cell r="B346" t="str">
            <v>LABOR - 2024 - 090301 - 1</v>
          </cell>
          <cell r="C346" t="str">
            <v>Rufo de concreto armado Fck=15 MPa, nas dimensões de 30x5 cm, moldado "in loco"</v>
          </cell>
          <cell r="D346" t="str">
            <v>m</v>
          </cell>
          <cell r="E346">
            <v>1</v>
          </cell>
          <cell r="F346">
            <v>114.17</v>
          </cell>
        </row>
        <row r="347">
          <cell r="A347" t="str">
            <v>090302</v>
          </cell>
          <cell r="B347" t="str">
            <v>LABOR - 2024 - 090302 - 1</v>
          </cell>
          <cell r="C347" t="str">
            <v>Rufo de chapa metálica nº 26 com largura de 30 cm</v>
          </cell>
          <cell r="D347" t="str">
            <v>m</v>
          </cell>
          <cell r="E347">
            <v>1</v>
          </cell>
          <cell r="F347">
            <v>38.06</v>
          </cell>
        </row>
        <row r="348">
          <cell r="A348" t="str">
            <v>090305</v>
          </cell>
          <cell r="B348" t="str">
            <v>LABOR - 2024 - 090305 - 1</v>
          </cell>
          <cell r="C348" t="str">
            <v>Calha de concreto armado Fck=15 MPa em "U" nas dimensões de 38 x 56 cm conforme detalhes em projeto</v>
          </cell>
          <cell r="D348" t="str">
            <v>m</v>
          </cell>
          <cell r="E348">
            <v>1</v>
          </cell>
          <cell r="F348">
            <v>272.14999999999998</v>
          </cell>
        </row>
        <row r="349">
          <cell r="A349" t="str">
            <v>090312</v>
          </cell>
          <cell r="B349" t="str">
            <v>LABOR - 2024 - 090312 - 1</v>
          </cell>
          <cell r="C349" t="str">
            <v>Calha em chapa galvanizada com largura de 40 cm</v>
          </cell>
          <cell r="D349" t="str">
            <v>m</v>
          </cell>
          <cell r="E349">
            <v>1</v>
          </cell>
          <cell r="F349">
            <v>212.29</v>
          </cell>
        </row>
        <row r="350">
          <cell r="A350" t="str">
            <v>090314</v>
          </cell>
          <cell r="B350" t="str">
            <v>LABOR - 2024 - 090314 - 1</v>
          </cell>
          <cell r="C350" t="str">
            <v>Rufo de chapa de alumínio esp. 0.5mm, largura de 30cm</v>
          </cell>
          <cell r="D350" t="str">
            <v>m</v>
          </cell>
          <cell r="E350">
            <v>1</v>
          </cell>
          <cell r="F350">
            <v>72.3</v>
          </cell>
        </row>
        <row r="351">
          <cell r="A351" t="str">
            <v>0904</v>
          </cell>
          <cell r="B351" t="str">
            <v>Corpo BSTC (grota) diâmetro 1,50 m CA-2 MF exclusive escavação e reaterro, inclusive
transporte do tubo</v>
          </cell>
          <cell r="C351" t="str">
            <v>PLATIBANDA</v>
          </cell>
          <cell r="D351">
            <v>1641.33</v>
          </cell>
          <cell r="E351" t="str">
            <v>A incluir</v>
          </cell>
        </row>
        <row r="352">
          <cell r="A352" t="str">
            <v>090403</v>
          </cell>
          <cell r="B352" t="str">
            <v>LABOR - 2024 - 090403 - 1</v>
          </cell>
          <cell r="C352" t="str">
            <v>Platibanda de alvenaria de bloco cerâmico 10x20x20cm, assentado com argamassa de cimento, cal hidratada CH1 e areia no traço 1:0,5:8, amarrada com pilaretes em conc. arm. a cada 2m (H=1.0m), excl. revest.</v>
          </cell>
          <cell r="D352" t="str">
            <v>m</v>
          </cell>
          <cell r="E352">
            <v>1</v>
          </cell>
          <cell r="F352">
            <v>126.46</v>
          </cell>
        </row>
        <row r="353">
          <cell r="A353" t="str">
            <v>0905</v>
          </cell>
          <cell r="B353" t="str">
            <v>Corpo BSTC (grota) diâmetro 1,50 m CA-3 MF exclusive escavação e reaterro, inclusive
transporte do tubo</v>
          </cell>
          <cell r="C353" t="str">
            <v>REVISÕES E REPAROS</v>
          </cell>
          <cell r="D353">
            <v>2157.37</v>
          </cell>
          <cell r="E353" t="str">
            <v>A incluir</v>
          </cell>
        </row>
        <row r="354">
          <cell r="A354" t="str">
            <v>090501</v>
          </cell>
          <cell r="B354" t="str">
            <v>LABOR - 2024 - 090501 - 1</v>
          </cell>
          <cell r="C354" t="str">
            <v>Recolocação de engradamento de madeira para telhado com telha cerâmica, com pontaletes, terças, caibros e ripas, exclusive fornecimento</v>
          </cell>
          <cell r="D354" t="str">
            <v>m2</v>
          </cell>
          <cell r="E354">
            <v>1</v>
          </cell>
          <cell r="F354">
            <v>67.86</v>
          </cell>
        </row>
        <row r="355">
          <cell r="A355" t="str">
            <v>090502</v>
          </cell>
          <cell r="B355" t="str">
            <v>LABOR - 2024 - 090502 - 1</v>
          </cell>
          <cell r="C355" t="str">
            <v>Recolocação de estrutura de madeira para telhado com telha ondulada de fibrocimento ou telha ecológica tipo onduline, com pontaletes e caibros, exclusive fornecimento</v>
          </cell>
          <cell r="D355" t="str">
            <v>m2</v>
          </cell>
          <cell r="E355">
            <v>1</v>
          </cell>
          <cell r="F355">
            <v>23.27</v>
          </cell>
        </row>
        <row r="356">
          <cell r="A356" t="str">
            <v>090506</v>
          </cell>
          <cell r="B356" t="str">
            <v>LABOR - 2024 - 090506 - 1</v>
          </cell>
          <cell r="C356" t="str">
            <v>Recolocação de telha ondulada de fibrocimento 6mm, excl. cumeeira</v>
          </cell>
          <cell r="D356" t="str">
            <v>m2</v>
          </cell>
          <cell r="E356">
            <v>1</v>
          </cell>
          <cell r="F356">
            <v>17.34</v>
          </cell>
        </row>
        <row r="357">
          <cell r="A357" t="str">
            <v>090509</v>
          </cell>
          <cell r="B357" t="str">
            <v>LABOR - 2024 - 090509 - 1</v>
          </cell>
          <cell r="C357" t="str">
            <v>Remoção, lavagem com escova de aço e recolocação de telhas cerâmicas</v>
          </cell>
          <cell r="D357" t="str">
            <v>m2</v>
          </cell>
          <cell r="E357">
            <v>1</v>
          </cell>
          <cell r="F357">
            <v>96.32</v>
          </cell>
        </row>
        <row r="358">
          <cell r="A358" t="str">
            <v>090511</v>
          </cell>
          <cell r="B358" t="str">
            <v>LABOR - 2024 - 090511 - 1</v>
          </cell>
          <cell r="C358" t="str">
            <v>Tratamento em estrutura de madeira com cupinicida</v>
          </cell>
          <cell r="D358" t="str">
            <v>m2</v>
          </cell>
          <cell r="E358">
            <v>1</v>
          </cell>
          <cell r="F358">
            <v>43.18</v>
          </cell>
        </row>
        <row r="359">
          <cell r="A359" t="str">
            <v>090512</v>
          </cell>
          <cell r="B359" t="str">
            <v>LABOR - 2024 - 090512 - 1</v>
          </cell>
          <cell r="C359" t="str">
            <v>Limpeza de calhas e coletores (serviço realizado por servente)</v>
          </cell>
          <cell r="D359" t="str">
            <v>m3</v>
          </cell>
          <cell r="E359">
            <v>1</v>
          </cell>
          <cell r="F359">
            <v>24.58</v>
          </cell>
        </row>
        <row r="360">
          <cell r="A360" t="str">
            <v>10</v>
          </cell>
          <cell r="B360" t="str">
            <v>Corpo BTTC (grota) diâmetro 0,80 m CA-2 MF exclusive escavação e reaterro, inclusive
transporte do tubo</v>
          </cell>
          <cell r="C360" t="str">
            <v>IMPERMEABILIZAÇÃO</v>
          </cell>
          <cell r="D360">
            <v>1900.02</v>
          </cell>
          <cell r="E360" t="str">
            <v>A incluir</v>
          </cell>
        </row>
        <row r="361">
          <cell r="A361" t="str">
            <v>1001</v>
          </cell>
          <cell r="B361" t="str">
            <v>Corpo BTTC (grota) diâmetro 0,80 m CA-2 PB exclusive escavação e reaterro, inclusive
transporte do tubo</v>
          </cell>
          <cell r="C361" t="str">
            <v>IMPERMEABILIZAÇÃO DE CAIXAS DE ÁGUA</v>
          </cell>
          <cell r="D361">
            <v>1900.02</v>
          </cell>
          <cell r="E361" t="str">
            <v>A incluir</v>
          </cell>
        </row>
        <row r="362">
          <cell r="A362" t="str">
            <v>100102</v>
          </cell>
          <cell r="B362" t="str">
            <v>LABOR - 2024 - 100102 - 1</v>
          </cell>
          <cell r="C362" t="str">
            <v>Impermeabilização nas seguintes etapas: chapisco traço 1:2 c/ sika 1 ou equivalente, revest. duplo c/ argamassa de cimento e areia traço 1:3 c/ sika 1 ou equivalente, em 2x15 mm e acab. argamassa 1:1</v>
          </cell>
          <cell r="D362" t="str">
            <v>m2</v>
          </cell>
          <cell r="E362">
            <v>1</v>
          </cell>
          <cell r="F362">
            <v>86.26</v>
          </cell>
        </row>
        <row r="363">
          <cell r="A363" t="str">
            <v>100105</v>
          </cell>
          <cell r="B363" t="str">
            <v>LABOR - 2024 - 100105 - 1</v>
          </cell>
          <cell r="C363" t="str">
            <v>Índice de imperm.c/ manta asfáltica atendendo NBR 9952, asfalto polimérico, esp.4mm reforç.c/ filme int.em polietileno, regul.base c/ arg.1:4 esp.mín.15mm, proteção mec. arg. 1:4 esp.20mm, imprimação e juntas dilat.</v>
          </cell>
          <cell r="D363" t="str">
            <v>m2</v>
          </cell>
          <cell r="E363">
            <v>1</v>
          </cell>
          <cell r="F363">
            <v>296.89999999999998</v>
          </cell>
        </row>
        <row r="364">
          <cell r="A364" t="str">
            <v>1002</v>
          </cell>
          <cell r="B364" t="str">
            <v>Corpo BTTC (grota) diâmetro 1,00 m CA-2 MF exclusive escavação e reaterro, inclusive
transporte do tubo</v>
          </cell>
          <cell r="C364" t="str">
            <v>IMPERMEABILIZAÇÃO CALHAS, LAJES DESCOBERTAS, BALDRAMES, PAREDES E JARDINEIRAS</v>
          </cell>
          <cell r="D364">
            <v>2384</v>
          </cell>
          <cell r="E364" t="str">
            <v>A incluir</v>
          </cell>
        </row>
        <row r="365">
          <cell r="A365" t="str">
            <v>100202</v>
          </cell>
          <cell r="B365" t="str">
            <v>LABOR - 2024 - 100202 - 1</v>
          </cell>
          <cell r="C365" t="str">
            <v>Impermeabilização com argamassa de igol 2 - marca de referência Sika</v>
          </cell>
          <cell r="D365" t="str">
            <v>m2</v>
          </cell>
          <cell r="E365">
            <v>1</v>
          </cell>
          <cell r="F365">
            <v>59.36</v>
          </cell>
        </row>
        <row r="366">
          <cell r="A366" t="str">
            <v>100203</v>
          </cell>
          <cell r="B366" t="str">
            <v>LABOR - 2024 - 100203 - 1</v>
          </cell>
          <cell r="C366" t="str">
            <v>Pintura impermeabilizante com igolflex ou equivalente a 3 demãos</v>
          </cell>
          <cell r="D366" t="str">
            <v>m2</v>
          </cell>
          <cell r="E366">
            <v>1</v>
          </cell>
          <cell r="F366">
            <v>43.61</v>
          </cell>
        </row>
        <row r="367">
          <cell r="A367" t="str">
            <v>100204</v>
          </cell>
          <cell r="B367" t="str">
            <v>LABOR - 2024 - 100204 - 1</v>
          </cell>
          <cell r="C367" t="str">
            <v>Impermeabilização, empregando argamassa de cimento e areia sem peneirar no traço 1:3 com aditivo impermeabilizado tipo sika 1 ou equivalente, espessura de 2 cm</v>
          </cell>
          <cell r="D367" t="str">
            <v>m2</v>
          </cell>
          <cell r="E367">
            <v>1</v>
          </cell>
          <cell r="F367">
            <v>47.31</v>
          </cell>
        </row>
        <row r="368">
          <cell r="A368" t="str">
            <v>100208</v>
          </cell>
          <cell r="B368" t="str">
            <v>LABOR - 2024 - 100208 - 1</v>
          </cell>
          <cell r="C368" t="str">
            <v>Índice de imperm.c/ manta asfáltica atendendo NBR 9952, asfalto polimerizado esp.3mm, reforç.c/ filme int. polietileno, regul. base c/ arg.1:4 esp.mín.15mm, proteção mec. arg.1:4 esp.20mm, imprimação e juntas dilat.</v>
          </cell>
          <cell r="D368" t="str">
            <v>m2</v>
          </cell>
          <cell r="E368">
            <v>1</v>
          </cell>
          <cell r="F368">
            <v>239</v>
          </cell>
        </row>
        <row r="369">
          <cell r="A369" t="str">
            <v>1003</v>
          </cell>
          <cell r="B369">
            <v>7</v>
          </cell>
          <cell r="C369" t="str">
            <v>IMPERMEABILIZAÇÃO DE FOSSAS E FILTROS</v>
          </cell>
          <cell r="D369">
            <v>3354.89</v>
          </cell>
          <cell r="E369" t="str">
            <v>A incluir</v>
          </cell>
        </row>
        <row r="370">
          <cell r="A370" t="str">
            <v>100301</v>
          </cell>
          <cell r="B370" t="str">
            <v>LABOR - 2024 - 100301 - 1</v>
          </cell>
          <cell r="C370" t="str">
            <v>Impermeabilização nas seguintes etapas: chapisco traço 1:2 c/ sika 1 prop. 1:10 ou equiv., revest. duplo c/ argamassa de cimento e areia traço 1:3 c/ sika 1 prop. 1:12 ou equivalente, esp. 2x15 mm e acab. argamassa 1:2</v>
          </cell>
          <cell r="D370" t="str">
            <v>m2</v>
          </cell>
          <cell r="E370">
            <v>1</v>
          </cell>
          <cell r="F370">
            <v>96.68</v>
          </cell>
        </row>
        <row r="371">
          <cell r="A371" t="str">
            <v>11</v>
          </cell>
          <cell r="B371" t="str">
            <v>Corpo BTTC (grota) diâmetro 1,20 m CA-3 MF exclusive escavação e reaterro, inclusive
transporte do tubo</v>
          </cell>
          <cell r="C371" t="str">
            <v>TETOS E FORROS</v>
          </cell>
          <cell r="D371">
            <v>4145.38</v>
          </cell>
          <cell r="E371" t="str">
            <v>A incluir</v>
          </cell>
        </row>
        <row r="372">
          <cell r="A372" t="str">
            <v>1101</v>
          </cell>
          <cell r="B372" t="str">
            <v>Corpo BTTC (grota) diâmetro 1,50 m CA-1 MF exclusive escavação e reaterro, inclusive
transporte do tubo</v>
          </cell>
          <cell r="C372" t="str">
            <v>REVESTIMENTO COM ARGAMASSA</v>
          </cell>
          <cell r="D372">
            <v>4400.3900000000003</v>
          </cell>
          <cell r="E372" t="str">
            <v>A incluir</v>
          </cell>
        </row>
        <row r="373">
          <cell r="A373" t="str">
            <v>110101</v>
          </cell>
          <cell r="B373" t="str">
            <v>LABOR - 2024 - 110101 - 1</v>
          </cell>
          <cell r="C373" t="str">
            <v>Chapisco com argamassa de cimento e areia média ou grossa lavada no traço 1:3, espessura 5 mm</v>
          </cell>
          <cell r="D373" t="str">
            <v>m2</v>
          </cell>
          <cell r="E373">
            <v>1</v>
          </cell>
          <cell r="F373">
            <v>14.22</v>
          </cell>
        </row>
        <row r="374">
          <cell r="A374" t="str">
            <v>1102</v>
          </cell>
          <cell r="B374" t="str">
            <v>Corpo BTTC (grota) diâmetro 1,50 m CA-2 MF exclusive escavação e reaterro, inclusive
transporte do tubo</v>
          </cell>
          <cell r="C374" t="str">
            <v>REBAIXAMENTOS</v>
          </cell>
          <cell r="D374">
            <v>4618.8500000000004</v>
          </cell>
          <cell r="E374" t="str">
            <v>A incluir</v>
          </cell>
        </row>
        <row r="375">
          <cell r="A375" t="str">
            <v>110201</v>
          </cell>
          <cell r="B375" t="str">
            <v>LABOR - 2024 - 110201 - 1</v>
          </cell>
          <cell r="C375" t="str">
            <v>Forro de gesso acabamento tipo liso</v>
          </cell>
          <cell r="D375" t="str">
            <v>m2</v>
          </cell>
          <cell r="E375">
            <v>1</v>
          </cell>
          <cell r="F375">
            <v>63.13</v>
          </cell>
        </row>
        <row r="376">
          <cell r="A376" t="str">
            <v>110210</v>
          </cell>
          <cell r="B376" t="str">
            <v>LABOR - 2024 - 110210 - 2</v>
          </cell>
          <cell r="C376" t="str">
            <v>Forro PVC branco L = 20 cm, frisado, estruturado por perfis de aço galvanizado e tirantes rígidos fabricado de acordo com a NBR-14285, colocado</v>
          </cell>
          <cell r="D376" t="str">
            <v>m2</v>
          </cell>
          <cell r="E376">
            <v>1</v>
          </cell>
          <cell r="F376">
            <v>95.35</v>
          </cell>
        </row>
        <row r="377">
          <cell r="A377" t="str">
            <v>1103</v>
          </cell>
          <cell r="B377" t="str">
            <v>Corpo de BDCC 1,50 x 1,50 m projeto DNIT para H &lt; = 2,50 m</v>
          </cell>
          <cell r="C377" t="str">
            <v>REVESTIMENTO EMPREGANDO ARGAMASSA DE CIMENTO, CAL E AREIA</v>
          </cell>
          <cell r="D377">
            <v>5815.98</v>
          </cell>
        </row>
        <row r="378">
          <cell r="A378" t="str">
            <v>110301</v>
          </cell>
          <cell r="B378" t="str">
            <v>LABOR - 2024 - 110301 - 1</v>
          </cell>
          <cell r="C378" t="str">
            <v>Emboço de argamassa de cimento, cal hidratada CH1 e areia lavada traço 1:0.5:6, espessura 20 mm</v>
          </cell>
          <cell r="D378" t="str">
            <v>m2</v>
          </cell>
          <cell r="E378">
            <v>1</v>
          </cell>
          <cell r="F378">
            <v>39.68</v>
          </cell>
        </row>
        <row r="379">
          <cell r="A379" t="str">
            <v>110302</v>
          </cell>
          <cell r="B379" t="str">
            <v>LABOR - 2024 - 110302 - 1</v>
          </cell>
          <cell r="C379" t="str">
            <v>Reboco tipo paulista de argamassa de cimento, cal hidratada CH1 e areia lavada traço 1:0.5:6, espessura 25 mm</v>
          </cell>
          <cell r="D379" t="str">
            <v>m2</v>
          </cell>
          <cell r="E379">
            <v>1</v>
          </cell>
          <cell r="F379">
            <v>68.3</v>
          </cell>
        </row>
        <row r="380">
          <cell r="A380" t="str">
            <v>1104</v>
          </cell>
          <cell r="B380" t="str">
            <v>Corpo de BDCC 2,00 x 2,00 m projeto DNIT para H &lt; = 2,50 m</v>
          </cell>
          <cell r="C380" t="str">
            <v>REVISÕES E REPAROS</v>
          </cell>
          <cell r="D380">
            <v>8357.23</v>
          </cell>
        </row>
        <row r="381">
          <cell r="A381" t="str">
            <v>110401</v>
          </cell>
          <cell r="B381" t="str">
            <v>LABOR - 2024 - 110401 - 1</v>
          </cell>
          <cell r="C381" t="str">
            <v>Recolocação de forro de madeira, com aproveitamento do material</v>
          </cell>
          <cell r="D381" t="str">
            <v>m2</v>
          </cell>
          <cell r="E381">
            <v>1</v>
          </cell>
          <cell r="F381">
            <v>59.96</v>
          </cell>
        </row>
        <row r="382">
          <cell r="A382" t="str">
            <v>12</v>
          </cell>
          <cell r="B382" t="str">
            <v>Corpo de BDCC 2,00 x 3,00 m projeto DNIT para H &lt; = 2,50 m</v>
          </cell>
          <cell r="C382" t="str">
            <v>REVESTIMENTO DE PAREDES</v>
          </cell>
          <cell r="D382">
            <v>11957.14</v>
          </cell>
        </row>
        <row r="383">
          <cell r="A383" t="str">
            <v>1201</v>
          </cell>
          <cell r="B383" t="str">
            <v>Corpo de BDCC 2,00 x 3,00 m projeto DNIT para 2,50 &lt; H &lt; 5,00 m</v>
          </cell>
          <cell r="C383" t="str">
            <v>REVESTIMENTO COM ARGAMASSA</v>
          </cell>
          <cell r="D383">
            <v>13975.75</v>
          </cell>
        </row>
        <row r="384">
          <cell r="A384" t="str">
            <v>120101</v>
          </cell>
          <cell r="B384" t="str">
            <v>LABOR - 2024 - 120101 - 1</v>
          </cell>
          <cell r="C384" t="str">
            <v>Chapisco de argamassa de cimento e areia média ou grossa lavada, no traço 1:3, espessura 5 mm</v>
          </cell>
          <cell r="D384" t="str">
            <v>m2</v>
          </cell>
          <cell r="E384">
            <v>1</v>
          </cell>
          <cell r="F384">
            <v>7.32</v>
          </cell>
        </row>
        <row r="385">
          <cell r="A385" t="str">
            <v>1202</v>
          </cell>
          <cell r="B385" t="str">
            <v>Corpo de BDCC 2,50 x 2,50 m projeto DNIT para H &lt; = 2,50 m</v>
          </cell>
          <cell r="C385" t="str">
            <v>ACABAMENTOS</v>
          </cell>
          <cell r="D385">
            <v>11353.6</v>
          </cell>
        </row>
        <row r="386">
          <cell r="A386" t="str">
            <v>120201</v>
          </cell>
          <cell r="B386" t="str">
            <v>LABOR - 2024 - 120201 - 1</v>
          </cell>
          <cell r="C386" t="str">
            <v>Azulejo branco 15 x 15 cm, juntas a prumo, assentado com argamassa de cimento colante, inclusive rejuntamento com cimento branco, marcas de referência Eliane, Cecrisa ou Portobello</v>
          </cell>
          <cell r="D386" t="str">
            <v>m2</v>
          </cell>
          <cell r="E386">
            <v>1</v>
          </cell>
          <cell r="F386">
            <v>96.27</v>
          </cell>
        </row>
        <row r="387">
          <cell r="A387" t="str">
            <v>120205</v>
          </cell>
          <cell r="B387" t="str">
            <v>LABOR - 2024 - 120205 - 1</v>
          </cell>
          <cell r="C387" t="str">
            <v>Roda-parede de madeira de lei tipo Paraju ou equivalente, de 10 x 2.5cm, fixado com parafuso e bucha plástica n° 8</v>
          </cell>
          <cell r="D387" t="str">
            <v>m</v>
          </cell>
          <cell r="E387">
            <v>1</v>
          </cell>
          <cell r="F387">
            <v>55.49</v>
          </cell>
        </row>
        <row r="388">
          <cell r="A388" t="str">
            <v>120207</v>
          </cell>
          <cell r="B388" t="str">
            <v>LABOR - 2024 - 120207 - 1</v>
          </cell>
          <cell r="C388" t="str">
            <v>Roda-parede de madeira de lei tipo Paraju ou equivalente, de 20 X 1.5cm fixado com parafuso e bucha plástica n° 7</v>
          </cell>
          <cell r="D388" t="str">
            <v>m</v>
          </cell>
          <cell r="E388">
            <v>1</v>
          </cell>
          <cell r="F388">
            <v>80.02</v>
          </cell>
        </row>
        <row r="389">
          <cell r="A389" t="str">
            <v>120208</v>
          </cell>
          <cell r="B389" t="str">
            <v>LABOR - 2024 - 120208 - 1</v>
          </cell>
          <cell r="C389" t="str">
            <v>Acabamento de alumínio com perfil de canto para arremate das paredes</v>
          </cell>
          <cell r="D389" t="str">
            <v>m</v>
          </cell>
          <cell r="E389">
            <v>1</v>
          </cell>
          <cell r="F389">
            <v>20.74</v>
          </cell>
        </row>
        <row r="390">
          <cell r="A390" t="str">
            <v>120216</v>
          </cell>
          <cell r="B390" t="str">
            <v>LABOR - 2024 - 120216 - 1</v>
          </cell>
          <cell r="C390" t="str">
            <v>Acabamento de perfil "U" em alumínio anodizado fosco 1/2"</v>
          </cell>
          <cell r="D390" t="str">
            <v>m</v>
          </cell>
          <cell r="E390">
            <v>1</v>
          </cell>
          <cell r="F390">
            <v>19.71</v>
          </cell>
        </row>
        <row r="391">
          <cell r="A391" t="str">
            <v>120221</v>
          </cell>
          <cell r="B391" t="str">
            <v>LABOR - 2024 - 120221 - 1</v>
          </cell>
          <cell r="C391" t="str">
            <v>Pastilha cerâmica branca 5 x 5 cm, assentada com argamassa de cimento colante e rejunte pré-fabricado, marcas de referência Atlas, Jatobá, NGK ou equivalentwe</v>
          </cell>
          <cell r="D391" t="str">
            <v>m2</v>
          </cell>
          <cell r="E391">
            <v>1</v>
          </cell>
          <cell r="F391">
            <v>295.38</v>
          </cell>
        </row>
        <row r="392">
          <cell r="A392" t="str">
            <v>120224</v>
          </cell>
          <cell r="B392" t="str">
            <v>LABOR - 2024 - 120224 - 1</v>
          </cell>
          <cell r="C392" t="str">
            <v>Assentamento de revestimento cerâmico com cimento colante, excl. rejuntamento e cerâmica</v>
          </cell>
          <cell r="D392" t="str">
            <v>m2</v>
          </cell>
          <cell r="E392">
            <v>1</v>
          </cell>
          <cell r="F392">
            <v>16.87</v>
          </cell>
        </row>
        <row r="393">
          <cell r="A393" t="str">
            <v>120227</v>
          </cell>
          <cell r="B393" t="str">
            <v>LABOR - 2024 - 120227 - 1</v>
          </cell>
          <cell r="C393" t="str">
            <v>Roda parede em granito cinza andorinha 7x2cm, com acabamento abaulado nos dois lados</v>
          </cell>
          <cell r="D393" t="str">
            <v>m</v>
          </cell>
          <cell r="E393">
            <v>1</v>
          </cell>
          <cell r="F393">
            <v>51.3</v>
          </cell>
        </row>
        <row r="394">
          <cell r="A394" t="str">
            <v>120232</v>
          </cell>
          <cell r="B394" t="str">
            <v>LABOR - 2024 - 120232 - 2</v>
          </cell>
          <cell r="C394" t="str">
            <v>Cerâmica 10 x 10 cm, branco brilhante ref Galeria Mesh BR telada, ELIANE, STRUFALDI, CERAL, empregando argamassa colante, inclusive rejuntamento junta plus cinza claro esp. 3 mm</v>
          </cell>
          <cell r="D394" t="str">
            <v>m2</v>
          </cell>
          <cell r="E394">
            <v>1</v>
          </cell>
          <cell r="F394">
            <v>119.63</v>
          </cell>
        </row>
        <row r="395">
          <cell r="A395" t="str">
            <v>1203</v>
          </cell>
          <cell r="B395" t="str">
            <v>Corpo de BSCC 2,00 x 2,00 m projeto DNIT para 2,50 &lt; H &lt; 5,00 m</v>
          </cell>
          <cell r="C395" t="str">
            <v>REVESTIMENTO EMPREGANDO ARGAMASSA DE CIMENTO, CAL E AREIA</v>
          </cell>
          <cell r="D395">
            <v>5647.42</v>
          </cell>
        </row>
        <row r="396">
          <cell r="A396" t="str">
            <v>120301</v>
          </cell>
          <cell r="B396" t="str">
            <v>LABOR - 2024 - 120301 - 1</v>
          </cell>
          <cell r="C396" t="str">
            <v>Emboço de argamassa de cimento, cal hidratada CH1 e areia média ou grossa lavada no traço 1:0.5:6, espessura 20 mm</v>
          </cell>
          <cell r="D396" t="str">
            <v>m2</v>
          </cell>
          <cell r="E396">
            <v>1</v>
          </cell>
          <cell r="F396">
            <v>35.479999999999997</v>
          </cell>
        </row>
        <row r="397">
          <cell r="A397" t="str">
            <v>120302</v>
          </cell>
          <cell r="B397" t="str">
            <v>LABOR - 2024 - 120302 - 1</v>
          </cell>
          <cell r="C397" t="str">
            <v>Reboco de argamassa de cimento, cal hidratada CH1 e areia média ou grossa lavada no traço 1:0.5:6, espessura 5mm</v>
          </cell>
          <cell r="D397" t="str">
            <v>m2</v>
          </cell>
          <cell r="E397">
            <v>1</v>
          </cell>
          <cell r="F397">
            <v>24.98</v>
          </cell>
        </row>
        <row r="398">
          <cell r="A398" t="str">
            <v>120303</v>
          </cell>
          <cell r="B398" t="str">
            <v>LABOR - 2024 - 120303 - 1</v>
          </cell>
          <cell r="C398" t="str">
            <v>Reboco tipo paulista de argamassa de cimento, cal hidratada CH1 e areia média ou grossa lavada no traço 1:0.5:6, espessura 25 mm</v>
          </cell>
          <cell r="D398" t="str">
            <v>m2</v>
          </cell>
          <cell r="E398">
            <v>1</v>
          </cell>
          <cell r="F398">
            <v>60.58</v>
          </cell>
        </row>
        <row r="399">
          <cell r="A399" t="str">
            <v>120304</v>
          </cell>
          <cell r="B399" t="str">
            <v>LABOR - 2024 - 120304 - 1</v>
          </cell>
          <cell r="C399" t="str">
            <v>Reboco de argamassa de cimento, cal hidratada CH1 e areia média ou grossa lavada no traço 1:0.5:6, com impermeabilizante para revestimentos (caixas, fossas, filtros, cisternas, etc...)</v>
          </cell>
          <cell r="D399" t="str">
            <v>m2</v>
          </cell>
          <cell r="E399">
            <v>1</v>
          </cell>
          <cell r="F399">
            <v>66.83</v>
          </cell>
        </row>
        <row r="400">
          <cell r="A400" t="str">
            <v>120308</v>
          </cell>
          <cell r="B400" t="str">
            <v>LABOR - 2024 - 120308 - 1</v>
          </cell>
          <cell r="C400" t="str">
            <v>Chapisco de argamassa de cimento e areia média ou grossa lavada no traço 1:3, espessura 5mm, com utilização de impermeabilizante</v>
          </cell>
          <cell r="D400" t="str">
            <v>m2</v>
          </cell>
          <cell r="E400">
            <v>1</v>
          </cell>
          <cell r="F400">
            <v>8.2200000000000006</v>
          </cell>
        </row>
        <row r="401">
          <cell r="A401" t="str">
            <v>13</v>
          </cell>
          <cell r="B401" t="str">
            <v>Corpo de BSCC 2,50 x 3,00 m projeto DNIT para 2,50 &lt; H &lt; 5,00 m</v>
          </cell>
          <cell r="C401" t="str">
            <v>PISOS INTERNOS E EXTERNOS</v>
          </cell>
          <cell r="D401">
            <v>10801.01</v>
          </cell>
        </row>
        <row r="402">
          <cell r="A402" t="str">
            <v>1301</v>
          </cell>
          <cell r="B402" t="str">
            <v>Corpo de BSCC 3,00 x 3,00 m projeto DNIT para H &lt; = 2,50 m</v>
          </cell>
          <cell r="C402" t="str">
            <v>LASTRO DE CONTRAPISO</v>
          </cell>
          <cell r="D402">
            <v>9842.0400000000009</v>
          </cell>
        </row>
        <row r="403">
          <cell r="A403" t="str">
            <v>130103</v>
          </cell>
          <cell r="B403" t="str">
            <v>LABOR - 2024 - 130103 - 1</v>
          </cell>
          <cell r="C403" t="str">
            <v>Regularização de base para revestimento cerâmico, com argamassa de cimento e areia no traço 1:5, espessura: 3 cm</v>
          </cell>
          <cell r="D403" t="str">
            <v>m2</v>
          </cell>
          <cell r="E403">
            <v>1</v>
          </cell>
          <cell r="F403">
            <v>25.95</v>
          </cell>
        </row>
        <row r="404">
          <cell r="A404" t="str">
            <v>130104</v>
          </cell>
          <cell r="B404" t="str">
            <v>LABOR - 2024 - 130104 - 1</v>
          </cell>
          <cell r="C404" t="str">
            <v>Regularização de base p/ revestimento cerâmico, com argamassa de cimento e areia no traço 1:5, espessura 5cm</v>
          </cell>
          <cell r="D404" t="str">
            <v>m2</v>
          </cell>
          <cell r="E404">
            <v>1</v>
          </cell>
          <cell r="F404">
            <v>40.450000000000003</v>
          </cell>
        </row>
        <row r="405">
          <cell r="A405" t="str">
            <v>130109</v>
          </cell>
          <cell r="B405" t="str">
            <v>LABOR - 2024 - 130109 - 1</v>
          </cell>
          <cell r="C405" t="str">
            <v>Lastro regularizado e impermeabilizado de concreto não estrutural, espessura de 8 cm</v>
          </cell>
          <cell r="D405" t="str">
            <v>m2</v>
          </cell>
          <cell r="E405">
            <v>1</v>
          </cell>
          <cell r="F405">
            <v>83.98</v>
          </cell>
        </row>
        <row r="406">
          <cell r="A406" t="str">
            <v>130110</v>
          </cell>
          <cell r="B406" t="str">
            <v>LABOR - 2024 - 130110 - 1</v>
          </cell>
          <cell r="C406" t="str">
            <v>Lastro regularizado de concreto não estrutural, espessura de 8 cm</v>
          </cell>
          <cell r="D406" t="str">
            <v>m2</v>
          </cell>
          <cell r="E406">
            <v>1</v>
          </cell>
          <cell r="F406">
            <v>70.67</v>
          </cell>
        </row>
        <row r="407">
          <cell r="A407" t="str">
            <v>130111</v>
          </cell>
          <cell r="B407" t="str">
            <v>LABOR - 2024 - 130111 - 1</v>
          </cell>
          <cell r="C407" t="str">
            <v>Lastro impermeabilizado de concreto não estrutural, espessura de 6 cm</v>
          </cell>
          <cell r="D407" t="str">
            <v>m2</v>
          </cell>
          <cell r="E407">
            <v>1</v>
          </cell>
          <cell r="F407">
            <v>63.58</v>
          </cell>
        </row>
        <row r="408">
          <cell r="A408" t="str">
            <v>130112</v>
          </cell>
          <cell r="B408" t="str">
            <v>LABOR - 2024 - 130112 - 1</v>
          </cell>
          <cell r="C408" t="str">
            <v>Lastro de concreto não estrutural, espessura de 6 cm</v>
          </cell>
          <cell r="D408" t="str">
            <v>m2</v>
          </cell>
          <cell r="E408">
            <v>1</v>
          </cell>
          <cell r="F408">
            <v>53.6</v>
          </cell>
        </row>
        <row r="409">
          <cell r="A409" t="str">
            <v>130113</v>
          </cell>
          <cell r="B409" t="str">
            <v>LABOR - 2024 - 130113 - 1</v>
          </cell>
          <cell r="C409" t="str">
            <v>Lastro impermeabilizado de concreto não estrutural, espessura de 8cm</v>
          </cell>
          <cell r="D409" t="str">
            <v>m2</v>
          </cell>
          <cell r="E409">
            <v>1</v>
          </cell>
          <cell r="F409">
            <v>84.57</v>
          </cell>
        </row>
        <row r="410">
          <cell r="A410" t="str">
            <v>1302</v>
          </cell>
          <cell r="B410" t="str">
            <v>Corpo de BTCC 2,50 x 2,50 m projeto DNIT para H &lt; = 2,50 m</v>
          </cell>
          <cell r="C410" t="str">
            <v>ACABAMENTOS</v>
          </cell>
          <cell r="D410">
            <v>15662.05</v>
          </cell>
        </row>
        <row r="411">
          <cell r="A411" t="str">
            <v>130202</v>
          </cell>
          <cell r="B411" t="str">
            <v>LABOR - 2024 - 130202 - 1</v>
          </cell>
          <cell r="C411" t="str">
            <v>Piso cimentado liso com 1.5 cm de espessura, de argamassa de cimento e areia no traço 1:3 e juntas plásticas em quadros de 1 m</v>
          </cell>
          <cell r="D411" t="str">
            <v>m2</v>
          </cell>
          <cell r="E411">
            <v>1</v>
          </cell>
          <cell r="F411">
            <v>59.61</v>
          </cell>
        </row>
        <row r="412">
          <cell r="A412" t="str">
            <v>130205</v>
          </cell>
          <cell r="B412" t="str">
            <v>LABOR - 2024 - 130205 - 1</v>
          </cell>
          <cell r="C412" t="str">
            <v>Piso de tábuas corridas de Peroba de 15cm sobre caibros de 5x6cm espaçados de 50cm, fixados com argamassa de cimento e areia no traço 1:5</v>
          </cell>
          <cell r="D412" t="str">
            <v>m2</v>
          </cell>
          <cell r="E412">
            <v>1</v>
          </cell>
          <cell r="F412">
            <v>437.36</v>
          </cell>
        </row>
        <row r="413">
          <cell r="A413" t="str">
            <v>130208</v>
          </cell>
          <cell r="B413" t="str">
            <v>LABOR - 2024 - 130208 - 1</v>
          </cell>
          <cell r="C413" t="str">
            <v>Junta plástica 17 x 3 mm, para pisos corridos, inclusive fornecimento e colocação</v>
          </cell>
          <cell r="D413" t="str">
            <v>m</v>
          </cell>
          <cell r="E413">
            <v>1</v>
          </cell>
          <cell r="F413">
            <v>10.57</v>
          </cell>
        </row>
        <row r="414">
          <cell r="A414" t="str">
            <v>130209</v>
          </cell>
          <cell r="B414" t="str">
            <v>LABOR - 2024 - 130209 - 1</v>
          </cell>
          <cell r="C414" t="str">
            <v>Piso de cimentado camurçado executado com argamassa de cimento e areia no traço 1:3, esp. 3.0cm</v>
          </cell>
          <cell r="D414" t="str">
            <v>m2</v>
          </cell>
          <cell r="E414">
            <v>1</v>
          </cell>
          <cell r="F414">
            <v>93.95</v>
          </cell>
        </row>
        <row r="415">
          <cell r="A415" t="str">
            <v>130210</v>
          </cell>
          <cell r="B415" t="str">
            <v>LABOR - 2024 - 130210 - 1</v>
          </cell>
          <cell r="C415" t="str">
            <v>Piso cimentado liso com 1.5 cm de espessura, em argamassa de cimento e areia no traço 1:3 e juntas plásticas em quadros de 1 m colorido com corante tipo Xadrez ou equivalente</v>
          </cell>
          <cell r="D415" t="str">
            <v>m2</v>
          </cell>
          <cell r="E415">
            <v>1</v>
          </cell>
          <cell r="F415">
            <v>72.28</v>
          </cell>
        </row>
        <row r="416">
          <cell r="A416" t="str">
            <v>130211</v>
          </cell>
          <cell r="B416" t="str">
            <v>LABOR - 2024 - 130211 - 1</v>
          </cell>
          <cell r="C416" t="str">
            <v>Fornecimento e instalação de Piso Paviflex dim. 30x30cm, esp. 2mm linha Chroma Concept ref. Fademac ou equivalente</v>
          </cell>
          <cell r="D416" t="str">
            <v>m2</v>
          </cell>
          <cell r="E416">
            <v>1</v>
          </cell>
          <cell r="F416">
            <v>216.16</v>
          </cell>
        </row>
        <row r="417">
          <cell r="A417" t="str">
            <v>130222</v>
          </cell>
          <cell r="B417" t="str">
            <v>LABOR - 2024 - 130222 - 1</v>
          </cell>
          <cell r="C417" t="str">
            <v>Revestimento de piso com placas de borracha plurigoma preto pastilhado ou equivalente, inclusive arremate</v>
          </cell>
          <cell r="D417" t="str">
            <v>m2</v>
          </cell>
          <cell r="E417">
            <v>1</v>
          </cell>
          <cell r="F417">
            <v>170.2</v>
          </cell>
        </row>
        <row r="418">
          <cell r="A418" t="str">
            <v>130223</v>
          </cell>
          <cell r="B418" t="str">
            <v>LABOR - 2024 - 130223 - 1</v>
          </cell>
          <cell r="C418" t="str">
            <v>Assentamento de piso cerâmico, com utilização de cimento colante, excl. rejuntamento e cerâmica</v>
          </cell>
          <cell r="D418" t="str">
            <v>m2</v>
          </cell>
          <cell r="E418">
            <v>1</v>
          </cell>
          <cell r="F418">
            <v>15.07</v>
          </cell>
        </row>
        <row r="419">
          <cell r="A419" t="str">
            <v>130225</v>
          </cell>
          <cell r="B419" t="str">
            <v>LABOR - 2024 - 130225 - 1</v>
          </cell>
          <cell r="C419" t="str">
            <v>Rejuntamento de piso cerâmico, usando cimento branco, para juntas de no máximo 3mm de espessura</v>
          </cell>
          <cell r="D419" t="str">
            <v>m2</v>
          </cell>
          <cell r="E419">
            <v>1</v>
          </cell>
          <cell r="F419">
            <v>10.93</v>
          </cell>
        </row>
        <row r="420">
          <cell r="A420" t="str">
            <v>130226</v>
          </cell>
          <cell r="B420" t="str">
            <v>LABOR - 2024 - 130226 - 1</v>
          </cell>
          <cell r="C420" t="str">
            <v>Rejuntamento empregando argamassa para rejunte, esp. 5mm</v>
          </cell>
          <cell r="D420" t="str">
            <v>m2</v>
          </cell>
          <cell r="E420">
            <v>1</v>
          </cell>
          <cell r="F420">
            <v>17.5</v>
          </cell>
        </row>
        <row r="421">
          <cell r="A421" t="str">
            <v>130228</v>
          </cell>
          <cell r="B421" t="str">
            <v>LABOR - 2024 - 130228 - 1</v>
          </cell>
          <cell r="C421" t="str">
            <v>Assentamento e rejuntamento de piso em porcelanato (dimensões superiores a 30x30cm) utilizando dupla colagem de argamassa colante para porcelanato tipo ACIII, exclusive fornecimento do porcelanato e do rejunte</v>
          </cell>
          <cell r="D421" t="str">
            <v>m2</v>
          </cell>
          <cell r="E421">
            <v>1</v>
          </cell>
          <cell r="F421">
            <v>56.82</v>
          </cell>
        </row>
        <row r="422">
          <cell r="A422" t="str">
            <v>130230</v>
          </cell>
          <cell r="B422" t="str">
            <v>LABOR - 2024 - 130230 - 1</v>
          </cell>
          <cell r="C422" t="str">
            <v>Piso argamassa alta resistência tipo granilite ou equiv de qualidade comprovada, esp de 10mm, com juntas plástica em quadros de 1m, na cor natural, com acabamento anti-derrapante mecanizado, inclusive regularização e=3.0cm</v>
          </cell>
          <cell r="D422" t="str">
            <v>m2</v>
          </cell>
          <cell r="E422">
            <v>1</v>
          </cell>
          <cell r="F422">
            <v>140.13999999999999</v>
          </cell>
        </row>
        <row r="423">
          <cell r="A423" t="str">
            <v>130231</v>
          </cell>
          <cell r="B423" t="str">
            <v>LABOR - 2024 - 130231 - 1</v>
          </cell>
          <cell r="C423" t="str">
            <v>Piso argamassa alta resistência tipo granilite ou equiv de qualidade comprovada, esp de 10mm, com juntas plástica em quadros de 1m, na cor natural, com acabamento polido mecanizado, inclusive regularização e=3.0cm</v>
          </cell>
          <cell r="D423" t="str">
            <v>m2</v>
          </cell>
          <cell r="E423">
            <v>1</v>
          </cell>
          <cell r="F423">
            <v>154.1</v>
          </cell>
        </row>
        <row r="424">
          <cell r="A424" t="str">
            <v>130233</v>
          </cell>
          <cell r="B424" t="str">
            <v>LABOR - 2024 - 130233 - 1</v>
          </cell>
          <cell r="C424" t="str">
            <v>Porcelanato esmaltado, acabamento acetinado, dim. 60x60cm, ref. de cor CIMENTO CINZA BOLD Portobello/equiv, utilizando dupla colagem de argamassa colante para porcelanato tipo ACIII e rejunte 3mm para porcelanato</v>
          </cell>
          <cell r="D424" t="str">
            <v>m2</v>
          </cell>
          <cell r="E424">
            <v>1</v>
          </cell>
          <cell r="F424">
            <v>132.74</v>
          </cell>
        </row>
        <row r="425">
          <cell r="A425" t="str">
            <v>130234</v>
          </cell>
          <cell r="B425" t="str">
            <v>LABOR - 2024 - 130234 - 1</v>
          </cell>
          <cell r="C425" t="str">
            <v>Porcelanato natural retificado, acabamento acetinado, dim. 60x60cm, ref. PLATINA NA Eliane/equiv, utilizando dupla colagem de argamassa colante para porcelanato tipo ACIII e rejunte e rejunte 3mm para porcelanato</v>
          </cell>
          <cell r="D425" t="str">
            <v>m2</v>
          </cell>
          <cell r="E425">
            <v>1</v>
          </cell>
          <cell r="F425">
            <v>208.35</v>
          </cell>
        </row>
        <row r="426">
          <cell r="A426" t="str">
            <v>130236</v>
          </cell>
          <cell r="B426" t="str">
            <v>LABOR - 2024 - 130236 - 1</v>
          </cell>
          <cell r="C426" t="str">
            <v>Piso cerâmico esmaltado, PEI 5, acabamento semibrilho, dim. 45x45cm, ref. de cor CARGO PLUS WHITE Eliane/equiv. assentado com argamassa de cimento colante, inclusive rejuntamento</v>
          </cell>
          <cell r="D426" t="str">
            <v>m2</v>
          </cell>
          <cell r="E426">
            <v>1</v>
          </cell>
          <cell r="F426">
            <v>87.43</v>
          </cell>
        </row>
        <row r="427">
          <cell r="A427" t="str">
            <v>130237</v>
          </cell>
          <cell r="B427" t="str">
            <v>LABOR - 2024 - 130237 - 1</v>
          </cell>
          <cell r="C427" t="str">
            <v>Assentamento e rejuntamento de piso em porcelanato (dimensões superiores a 30x30cm) utilizando dupla colagem de argamassa colante para porcelanato tipo ACII/ACIII, exclusive fornecimento do porcelanato e do rejunte</v>
          </cell>
          <cell r="D427" t="str">
            <v>m2</v>
          </cell>
          <cell r="E427">
            <v>1</v>
          </cell>
          <cell r="F427">
            <v>56.82</v>
          </cell>
        </row>
        <row r="428">
          <cell r="A428" t="str">
            <v>1303</v>
          </cell>
          <cell r="B428" t="str">
            <v>Descida d'água concreto armado DP-1 (calha) c/ caiação</v>
          </cell>
          <cell r="C428" t="str">
            <v>DEGRAUS, RODAPÉS, SOLEIRAS E PEITORIS</v>
          </cell>
          <cell r="D428">
            <v>677.71</v>
          </cell>
        </row>
        <row r="429">
          <cell r="A429" t="str">
            <v>130301</v>
          </cell>
          <cell r="B429" t="str">
            <v>LABOR - 2024 - 130301 - 1</v>
          </cell>
          <cell r="C429" t="str">
            <v>Rodapé de argamassa de cimento e areia no traço 1:3, altura de 7 cm e espessura de 2 cm</v>
          </cell>
          <cell r="D429" t="str">
            <v>m</v>
          </cell>
          <cell r="E429">
            <v>1</v>
          </cell>
          <cell r="F429">
            <v>15.01</v>
          </cell>
        </row>
        <row r="430">
          <cell r="A430" t="str">
            <v>130303</v>
          </cell>
          <cell r="B430" t="str">
            <v>LABOR - 2024 - 130303 - 1</v>
          </cell>
          <cell r="C430" t="str">
            <v>Rodapé de cerâmica PEI-3, assentado com argamassa de cimento cola h = 7.0 cm, inclusive rejuntamento com cimento branco</v>
          </cell>
          <cell r="D430" t="str">
            <v>m</v>
          </cell>
          <cell r="E430">
            <v>1</v>
          </cell>
          <cell r="F430">
            <v>16.649999999999999</v>
          </cell>
        </row>
        <row r="431">
          <cell r="A431" t="str">
            <v>130304</v>
          </cell>
          <cell r="B431" t="str">
            <v>LABOR - 2024 - 130304 - 1</v>
          </cell>
          <cell r="C431" t="str">
            <v>Rodapé de madeira de lei 7.0 x 1.5 cm, fixado com parafuso e bucha plástica n° 7</v>
          </cell>
          <cell r="D431" t="str">
            <v>m</v>
          </cell>
          <cell r="E431">
            <v>1</v>
          </cell>
          <cell r="F431">
            <v>41.06</v>
          </cell>
        </row>
        <row r="432">
          <cell r="A432" t="str">
            <v>130307</v>
          </cell>
          <cell r="B432" t="str">
            <v>LABOR - 2024 - 130307 - 1</v>
          </cell>
          <cell r="C432" t="str">
            <v>Peitoril de mármore branco com largura 40 cm e esp. 3cm</v>
          </cell>
          <cell r="D432" t="str">
            <v>m</v>
          </cell>
          <cell r="E432">
            <v>1</v>
          </cell>
          <cell r="F432">
            <v>206.06</v>
          </cell>
        </row>
        <row r="433">
          <cell r="A433" t="str">
            <v>130308</v>
          </cell>
          <cell r="B433" t="str">
            <v>LABOR - 2024 - 130308 - 1</v>
          </cell>
          <cell r="C433" t="str">
            <v>Soleira de granito esp. 2 cm e largura de 15 cm</v>
          </cell>
          <cell r="D433" t="str">
            <v>m</v>
          </cell>
          <cell r="E433">
            <v>1</v>
          </cell>
          <cell r="F433">
            <v>52.58</v>
          </cell>
        </row>
        <row r="434">
          <cell r="A434" t="str">
            <v>130311</v>
          </cell>
          <cell r="B434" t="str">
            <v>LABOR - 2024 - 130311 - 1</v>
          </cell>
          <cell r="C434" t="str">
            <v>Soleira de granito cinza, espessura 3 cm e largura de 3 cm, conforme detalhe em projeto</v>
          </cell>
          <cell r="D434" t="str">
            <v>m</v>
          </cell>
          <cell r="E434">
            <v>1</v>
          </cell>
          <cell r="F434">
            <v>25.09</v>
          </cell>
        </row>
        <row r="435">
          <cell r="A435" t="str">
            <v>130315</v>
          </cell>
          <cell r="B435" t="str">
            <v>LABOR - 2024 - 130315 - 1</v>
          </cell>
          <cell r="C435" t="str">
            <v>Rodapé de granito cinza andorinha altura de 7 cm e espessura de 2 cm, assentado com argamassa de cimento, cal hidratada CH1 e areia no traço 1:0,5:8, inclusive rejuntamento com cimento branco</v>
          </cell>
          <cell r="D435" t="str">
            <v>m</v>
          </cell>
          <cell r="E435">
            <v>1</v>
          </cell>
          <cell r="F435">
            <v>47.13</v>
          </cell>
        </row>
        <row r="436">
          <cell r="A436" t="str">
            <v>130317</v>
          </cell>
          <cell r="B436" t="str">
            <v>LABOR - 2024 - 130317 - 1</v>
          </cell>
          <cell r="C436" t="str">
            <v>Peitoril de granito cinza polido, 15 cm, esp. 3cm</v>
          </cell>
          <cell r="D436" t="str">
            <v>m</v>
          </cell>
          <cell r="E436">
            <v>1</v>
          </cell>
          <cell r="F436">
            <v>79.709999999999994</v>
          </cell>
        </row>
        <row r="437">
          <cell r="A437" t="str">
            <v>130320</v>
          </cell>
          <cell r="B437" t="str">
            <v>LABOR - 2024 - 130320 - 1</v>
          </cell>
          <cell r="C437" t="str">
            <v>Rodapé em cerâmica PEI-3, h = 7cm, assentado com argamassa de cimento, cal e areia, incl. rejuntamento com cimento branco</v>
          </cell>
          <cell r="D437" t="str">
            <v>m</v>
          </cell>
          <cell r="E437">
            <v>1</v>
          </cell>
          <cell r="F437">
            <v>34.450000000000003</v>
          </cell>
        </row>
        <row r="438">
          <cell r="A438" t="str">
            <v>130321</v>
          </cell>
          <cell r="B438" t="str">
            <v>LABOR - 2024 - 130321 - 1</v>
          </cell>
          <cell r="C438" t="str">
            <v>Rodapé de granito cinza esp. 2cm, h=7cm, assentado com argamassa de cimento, cal hidratada CH1 e areia no traço 1:0,5:8, incl. rejuntamento com cimento branco</v>
          </cell>
          <cell r="D438" t="str">
            <v>m</v>
          </cell>
          <cell r="E438">
            <v>1</v>
          </cell>
          <cell r="F438">
            <v>47.13</v>
          </cell>
        </row>
        <row r="439">
          <cell r="A439" t="str">
            <v>130322</v>
          </cell>
          <cell r="B439" t="str">
            <v>LABOR - 2024 - 130322 - 1</v>
          </cell>
          <cell r="C439" t="str">
            <v>Rodapé de argamassa de alta resistência tipo granilite ou equivalente de qualidade comprovada, altura de 10 cm e espessura de 10 mm, com cantos boleados, executado com cimento e granitina grana N.1, inclusive polimento</v>
          </cell>
          <cell r="D439" t="str">
            <v>m</v>
          </cell>
          <cell r="E439">
            <v>1</v>
          </cell>
          <cell r="F439">
            <v>30.41</v>
          </cell>
        </row>
        <row r="440">
          <cell r="A440" t="str">
            <v>130323</v>
          </cell>
          <cell r="B440" t="str">
            <v>LABOR - 2024 - 130323 - 1</v>
          </cell>
          <cell r="C440" t="str">
            <v>Soleira de argamassa de alta resistência tipo granilite ou equivalente de qualidade comprovada, largura de 15cm, executado com cimento e granitina grana N.1</v>
          </cell>
          <cell r="D440" t="str">
            <v>m</v>
          </cell>
          <cell r="E440">
            <v>1</v>
          </cell>
          <cell r="F440">
            <v>52.1</v>
          </cell>
        </row>
        <row r="441">
          <cell r="A441" t="str">
            <v>1304</v>
          </cell>
          <cell r="B441" t="str">
            <v>Dissipador de energia aplicado a saída de bueiro/descida d'água de aterro (DEB-05)</v>
          </cell>
          <cell r="C441" t="str">
            <v>REVISÕES E REPAROS</v>
          </cell>
          <cell r="D441">
            <v>6734.93</v>
          </cell>
          <cell r="E441" t="str">
            <v>A incluir</v>
          </cell>
        </row>
        <row r="442">
          <cell r="A442" t="str">
            <v>130403</v>
          </cell>
          <cell r="B442" t="str">
            <v>LABOR - 2024 - 130403 - 1</v>
          </cell>
          <cell r="C442" t="str">
            <v>Recomposição de piso cimentado, com argamassa de cimento e areia no traço 1:3, com 2 cm de espessura, incl. lastro</v>
          </cell>
          <cell r="D442" t="str">
            <v>m2</v>
          </cell>
          <cell r="E442">
            <v>1</v>
          </cell>
          <cell r="F442">
            <v>134.91999999999999</v>
          </cell>
        </row>
        <row r="443">
          <cell r="A443" t="str">
            <v>14</v>
          </cell>
          <cell r="B443" t="str">
            <v>Dissipador de energia aplicado a saída de bueiro/descida d'água de aterro (DEB-07)</v>
          </cell>
          <cell r="C443" t="str">
            <v>INSTALAÇÕES HIDRO-SANITÁRIAS</v>
          </cell>
          <cell r="D443">
            <v>6879.61</v>
          </cell>
          <cell r="E443" t="str">
            <v>A incluir</v>
          </cell>
        </row>
        <row r="444">
          <cell r="A444" t="str">
            <v>1401</v>
          </cell>
          <cell r="B444" t="str">
            <v>Dissipador de energia aplicado a saída de bueiro/descida d'água de aterro (DEB-08)</v>
          </cell>
          <cell r="C444" t="str">
            <v>SUMIDOUROS, FOSSAS SÉPTICAS E FILTROS ANAERÓBIOS</v>
          </cell>
          <cell r="D444">
            <v>9273.56</v>
          </cell>
          <cell r="E444" t="str">
            <v>A incluir</v>
          </cell>
        </row>
        <row r="445">
          <cell r="A445" t="str">
            <v>140102</v>
          </cell>
          <cell r="B445" t="str">
            <v>LABOR - 2024 - 140102 - 1</v>
          </cell>
          <cell r="C445" t="str">
            <v>Fossa séptica de anéis pré-moldados de concreto, diâmetro 1.20 m, altura útil de 1.70m, completa, incluindo tampa c/visita de 60cm, concreto p/fundo esp.10 cm, e tubo para ligação ao filtro</v>
          </cell>
          <cell r="D445" t="str">
            <v>und</v>
          </cell>
          <cell r="E445">
            <v>1</v>
          </cell>
          <cell r="F445">
            <v>2619.35</v>
          </cell>
        </row>
        <row r="446">
          <cell r="A446" t="str">
            <v>140103</v>
          </cell>
          <cell r="B446" t="str">
            <v>LABOR - 2024 - 140103 - 1</v>
          </cell>
          <cell r="C446" t="str">
            <v>Filtro anaeróbio de anéis pré-moldados de concreto, diâmetro de 1.20m, altura útil de 1.80m, completo, incl. tampa c/visita de 60 cm, concreto p/fundo esp.10cm e tubulação de saída de esgoto</v>
          </cell>
          <cell r="D446" t="str">
            <v>und</v>
          </cell>
          <cell r="E446">
            <v>1</v>
          </cell>
          <cell r="F446">
            <v>3411.78</v>
          </cell>
        </row>
        <row r="447">
          <cell r="A447" t="str">
            <v>140108</v>
          </cell>
          <cell r="B447" t="str">
            <v>LABOR - 2024 - 140108 - 1</v>
          </cell>
          <cell r="C447" t="str">
            <v>Fossa séptica de anéis pré-moldados de concreto, diâmetro 2.00 m, Hútil 2.0m completa, incluindo tampa c/visita de 60cm, concreto p/ fundo esp.10 cm, tubo de limpeza e escavação, conf. detalhe em projeto</v>
          </cell>
          <cell r="D447" t="str">
            <v>und</v>
          </cell>
          <cell r="E447">
            <v>1</v>
          </cell>
          <cell r="F447">
            <v>7316.17</v>
          </cell>
        </row>
        <row r="448">
          <cell r="A448" t="str">
            <v>140109</v>
          </cell>
          <cell r="B448" t="str">
            <v>LABOR - 2024 - 140109 - 1</v>
          </cell>
          <cell r="C448" t="str">
            <v>Filtro anaeróbio de anéis pré-moldados de concreto, diâm. 2.0m, Hútil 2.0m, compl., incl. tampa c/visita 60cm, concreto p/ fundo esp. 10cm, escavação, brita 4 e tubulação de saída esgoto 150mm, conf. proj.</v>
          </cell>
          <cell r="D448" t="str">
            <v>und</v>
          </cell>
          <cell r="E448">
            <v>1</v>
          </cell>
          <cell r="F448">
            <v>7711.91</v>
          </cell>
        </row>
        <row r="449">
          <cell r="A449" t="str">
            <v>1402</v>
          </cell>
          <cell r="B449" t="str">
            <v>Geogrelha monodirecional 200KN, fornecimento e assentamento</v>
          </cell>
          <cell r="C449" t="str">
            <v>ENTRADA DE ÁGUA</v>
          </cell>
          <cell r="D449">
            <v>51.78</v>
          </cell>
        </row>
        <row r="450">
          <cell r="A450" t="str">
            <v>140201</v>
          </cell>
          <cell r="B450" t="str">
            <v>LABOR - 2024 - 140201 - 1</v>
          </cell>
          <cell r="C450" t="str">
            <v>Padrão de entrada d' água com cavalete de PVC para hidrômetro com diâmetro de 3/4" - padrão 1C da CESAN. Instalado em vão de muro protegido com gradeamento. Inclusive base de concreto magro, tubulação, conexões e registro. Conferir detalhe.</v>
          </cell>
          <cell r="D450" t="str">
            <v>und</v>
          </cell>
          <cell r="E450">
            <v>1</v>
          </cell>
          <cell r="F450">
            <v>428.01</v>
          </cell>
        </row>
        <row r="451">
          <cell r="A451" t="str">
            <v>140207</v>
          </cell>
          <cell r="B451" t="str">
            <v>LABOR - 2024 - 140207 - 1</v>
          </cell>
          <cell r="C451" t="str">
            <v>Padrão de entrada d'água com caixa termoplástica para hidrômetro de 3/4" - padrão 1B da CESAN. Instalado embutido na alvenaria. Inclusive tubulação, conexões, registro, tubo camisa e caixa com tampa transparente. Conferir detalhe.</v>
          </cell>
          <cell r="D451" t="str">
            <v>und</v>
          </cell>
          <cell r="E451">
            <v>1</v>
          </cell>
          <cell r="F451">
            <v>364.38</v>
          </cell>
        </row>
        <row r="452">
          <cell r="A452" t="str">
            <v>140208</v>
          </cell>
          <cell r="B452" t="str">
            <v>LABOR - 2024 - 140208 - 3</v>
          </cell>
          <cell r="C452" t="str">
            <v>Padrão entrada d'água com caixa enterrada para hidrômetro com diâmetro de 1" - padrão 2B da CESAN. Caixa em alvenaria 60x80x40cm e com tampa articulada de ferro fundido, registro e conexões para instalação de hidrômetro. Conferir detalhe</v>
          </cell>
          <cell r="D452" t="str">
            <v>und</v>
          </cell>
          <cell r="E452">
            <v>1</v>
          </cell>
          <cell r="F452">
            <v>689.32</v>
          </cell>
        </row>
        <row r="453">
          <cell r="A453" t="str">
            <v>140209</v>
          </cell>
          <cell r="B453" t="str">
            <v>LABOR - 2024 - 140209 - 2</v>
          </cell>
          <cell r="C453" t="str">
            <v>Mureta p/ cavalete (Padrão 1B - CESAN) de alv. blocos cerâmicos 10x20x20cm deitados, dimensões 0.80x1.0x0.20m, para instalação de caixa termoplastica, incl revest. em reboco e lastro concreto esp.10cm, exclusive caixa e cavalete</v>
          </cell>
          <cell r="D453" t="str">
            <v>und</v>
          </cell>
          <cell r="E453">
            <v>1</v>
          </cell>
          <cell r="F453">
            <v>269.60000000000002</v>
          </cell>
        </row>
        <row r="454">
          <cell r="A454" t="str">
            <v>1407</v>
          </cell>
          <cell r="B454" t="str">
            <v>Limpeza e desobstrução de BQTC</v>
          </cell>
          <cell r="C454" t="str">
            <v>PONTOS HIDRO-SANITÁRIOS</v>
          </cell>
          <cell r="D454">
            <v>87.91</v>
          </cell>
        </row>
        <row r="455">
          <cell r="A455" t="str">
            <v>140701</v>
          </cell>
          <cell r="B455" t="str">
            <v>LABOR - 2024 - 140701 - 1</v>
          </cell>
          <cell r="C455" t="str">
            <v>Ponto de água fria (lavatório, tanque, pia de cozinha, etc...)</v>
          </cell>
          <cell r="D455" t="str">
            <v>pt</v>
          </cell>
          <cell r="E455">
            <v>1</v>
          </cell>
          <cell r="F455">
            <v>110.75</v>
          </cell>
        </row>
        <row r="456">
          <cell r="A456" t="str">
            <v>140702</v>
          </cell>
          <cell r="B456" t="str">
            <v>LABOR - 2024 - 140702 - 1</v>
          </cell>
          <cell r="C456" t="str">
            <v>Ponto com registro de pressão (chuveiro, caixa de descarga, etc...)</v>
          </cell>
          <cell r="D456" t="str">
            <v>pt</v>
          </cell>
          <cell r="E456">
            <v>1</v>
          </cell>
          <cell r="F456">
            <v>240.39</v>
          </cell>
        </row>
        <row r="457">
          <cell r="A457" t="str">
            <v>140703</v>
          </cell>
          <cell r="B457" t="str">
            <v>LABOR - 2024 - 140703 - 1</v>
          </cell>
          <cell r="C457" t="str">
            <v>Ponto de torneira de jardim (para praças)</v>
          </cell>
          <cell r="D457" t="str">
            <v>pt</v>
          </cell>
          <cell r="E457">
            <v>1</v>
          </cell>
          <cell r="F457">
            <v>429.89</v>
          </cell>
        </row>
        <row r="458">
          <cell r="A458" t="str">
            <v>140704</v>
          </cell>
          <cell r="B458" t="str">
            <v>LABOR - 2024 - 140704 - 1</v>
          </cell>
          <cell r="C458" t="str">
            <v>Ponto de válvula de descarga, inclusive válvula (sem acabamento)</v>
          </cell>
          <cell r="D458" t="str">
            <v>pt</v>
          </cell>
          <cell r="E458">
            <v>1</v>
          </cell>
          <cell r="F458">
            <v>409.75</v>
          </cell>
        </row>
        <row r="459">
          <cell r="A459" t="str">
            <v>140705</v>
          </cell>
          <cell r="B459" t="str">
            <v>LABOR - 2024 - 140705 - 1</v>
          </cell>
          <cell r="C459" t="str">
            <v>Ponto para esgoto primário (vaso sanitário)</v>
          </cell>
          <cell r="D459" t="str">
            <v>pt</v>
          </cell>
          <cell r="E459">
            <v>1</v>
          </cell>
          <cell r="F459">
            <v>129.03</v>
          </cell>
        </row>
        <row r="460">
          <cell r="A460" t="str">
            <v>140706</v>
          </cell>
          <cell r="B460" t="str">
            <v>LABOR - 2024 - 140706 - 1</v>
          </cell>
          <cell r="C460" t="str">
            <v>Ponto para esgoto secundário (pia, lavatório, mictório, tanque, bidê, etc...)</v>
          </cell>
          <cell r="D460" t="str">
            <v>pt</v>
          </cell>
          <cell r="E460">
            <v>1</v>
          </cell>
          <cell r="F460">
            <v>99.94</v>
          </cell>
        </row>
        <row r="461">
          <cell r="A461" t="str">
            <v>140707</v>
          </cell>
          <cell r="B461" t="str">
            <v>LABOR - 2024 - 140707 - 1</v>
          </cell>
          <cell r="C461" t="str">
            <v>Ponto para caixa sifonada, inclusive caixa sifonada pvc 150x150x50mm com grelha em pvc</v>
          </cell>
          <cell r="D461" t="str">
            <v>pt</v>
          </cell>
          <cell r="E461">
            <v>1</v>
          </cell>
          <cell r="F461">
            <v>186</v>
          </cell>
        </row>
        <row r="462">
          <cell r="A462" t="str">
            <v>140708</v>
          </cell>
          <cell r="B462" t="str">
            <v>LABOR - 2024 - 140708 - 1</v>
          </cell>
          <cell r="C462" t="str">
            <v>Ponto para ralo sifonado, inclusive ralo sifonado 100 x 40 mm c/ grelha em pvc</v>
          </cell>
          <cell r="D462" t="str">
            <v>pt</v>
          </cell>
          <cell r="E462">
            <v>1</v>
          </cell>
          <cell r="F462">
            <v>100.88</v>
          </cell>
        </row>
        <row r="463">
          <cell r="A463" t="str">
            <v>140709</v>
          </cell>
          <cell r="B463" t="str">
            <v>LABOR - 2024 - 140709 - 1</v>
          </cell>
          <cell r="C463" t="str">
            <v>Ponto para ralo seco, inclusive ralo pvc 10 cm com grelha em pvc</v>
          </cell>
          <cell r="D463" t="str">
            <v>pt</v>
          </cell>
          <cell r="E463">
            <v>1</v>
          </cell>
          <cell r="F463">
            <v>104.36</v>
          </cell>
        </row>
        <row r="464">
          <cell r="A464" t="str">
            <v>140710</v>
          </cell>
          <cell r="B464" t="str">
            <v>LABOR - 2024 - 140710 - 1</v>
          </cell>
          <cell r="C464" t="str">
            <v>Ponto para caixa sifonada, inclusive caixa sifonada pvc 150x150x50mm com grelha em aço inox</v>
          </cell>
          <cell r="D464" t="str">
            <v>und</v>
          </cell>
          <cell r="E464">
            <v>1</v>
          </cell>
          <cell r="F464">
            <v>227.43</v>
          </cell>
        </row>
        <row r="465">
          <cell r="A465" t="str">
            <v>140711</v>
          </cell>
          <cell r="B465" t="str">
            <v>LABOR - 2024 - 140711 - 1</v>
          </cell>
          <cell r="C465" t="str">
            <v>Ponto para ralo sifonado, inclusive ralo sifonado 100 x 40 mm c/ grelha em açõ inox</v>
          </cell>
          <cell r="D465" t="str">
            <v>und</v>
          </cell>
          <cell r="E465">
            <v>1</v>
          </cell>
          <cell r="F465">
            <v>134.41999999999999</v>
          </cell>
        </row>
        <row r="466">
          <cell r="A466" t="str">
            <v>140712</v>
          </cell>
          <cell r="B466" t="str">
            <v>LABOR - 2024 - 140712 - 1</v>
          </cell>
          <cell r="C466" t="str">
            <v>Ponto de válvula de descarga, inclusive válvula e acabamento anti-vandalismo cromado referência Docol, Fabrimar e Deca</v>
          </cell>
          <cell r="D466" t="str">
            <v>und</v>
          </cell>
          <cell r="E466">
            <v>1</v>
          </cell>
          <cell r="F466">
            <v>770.43</v>
          </cell>
        </row>
        <row r="467">
          <cell r="A467" t="str">
            <v>140713</v>
          </cell>
          <cell r="B467" t="str">
            <v>LABOR - 2024 - 140713 - 1</v>
          </cell>
          <cell r="C467" t="str">
            <v>Ponto de válvula de descarga, inclusive válvula de descarga de 50mm (1 1/2"), com acabamento para válvula de descarga Benefit, marca de referência Docol ou equivalente Mod. 00184906</v>
          </cell>
          <cell r="D467" t="str">
            <v>und</v>
          </cell>
          <cell r="E467">
            <v>1</v>
          </cell>
          <cell r="F467">
            <v>1151.25</v>
          </cell>
        </row>
        <row r="468">
          <cell r="A468" t="str">
            <v>140714</v>
          </cell>
          <cell r="B468" t="str">
            <v>LABOR - 2024 - 140714 - 1</v>
          </cell>
          <cell r="C468" t="str">
            <v>Ponto p/ válvula (mictório) inclusive válvula com acabamento marca de referência Pressmatic Docol, Mod. 17015106 e tubo de ligação p/mictório antivandalismo Pressmatic Mod. 00132606 marca de ref. Docol ou equivalente</v>
          </cell>
          <cell r="D468" t="str">
            <v>und</v>
          </cell>
          <cell r="E468">
            <v>1</v>
          </cell>
          <cell r="F468">
            <v>1355.93</v>
          </cell>
        </row>
        <row r="469">
          <cell r="A469" t="str">
            <v>1409</v>
          </cell>
          <cell r="B469" t="str">
            <v>Muro com Terramesh System ou similar, altura 4,00 &lt; H &lt;= 5,00 metros (3 cx 1x1x4m e 4 cx 0,
5x1x4m) , execução, tudo incluído</v>
          </cell>
          <cell r="C469" t="str">
            <v>TUBULAÇÃO DE LIGAÇÃO DE CAIXAS</v>
          </cell>
          <cell r="D469">
            <v>1220.18</v>
          </cell>
          <cell r="E469" t="str">
            <v>A incluir</v>
          </cell>
        </row>
        <row r="470">
          <cell r="A470" t="str">
            <v>140901</v>
          </cell>
          <cell r="B470" t="str">
            <v>LABOR - 2024 - 140901 - 1</v>
          </cell>
          <cell r="C470" t="str">
            <v>Tubos de concreto simples PS1, diâmetro 200 mm, com rejuntamento de argamassa de cimento, cal hidratada e areia no traço 1:2:6, incluindo escavação e berço, conf. normas e especificações.</v>
          </cell>
          <cell r="D470" t="str">
            <v>m</v>
          </cell>
          <cell r="E470">
            <v>1</v>
          </cell>
          <cell r="F470">
            <v>141.04</v>
          </cell>
        </row>
        <row r="471">
          <cell r="A471" t="str">
            <v>140902</v>
          </cell>
          <cell r="B471" t="str">
            <v>LABOR - 2024 - 140902 - 1</v>
          </cell>
          <cell r="C471" t="str">
            <v>Tubos de concreto simples PS1, diâmetro 300 mm, com rejuntamento de argamassa de cimento, cal hidratada e areia no traço 1:2:6, incluindo escavação e berço, conforme normas e especificações.</v>
          </cell>
          <cell r="D471" t="str">
            <v>m</v>
          </cell>
          <cell r="E471">
            <v>1</v>
          </cell>
          <cell r="F471">
            <v>180.3</v>
          </cell>
        </row>
        <row r="472">
          <cell r="A472" t="str">
            <v>140903</v>
          </cell>
          <cell r="B472" t="str">
            <v>LABOR - 2024 - 140903 - 1</v>
          </cell>
          <cell r="C472" t="str">
            <v>Tubo PVC rígido para esgoto no diâmetro de 100mm incluindo escavação e aterro com areia</v>
          </cell>
          <cell r="D472" t="str">
            <v>m</v>
          </cell>
          <cell r="E472">
            <v>1</v>
          </cell>
          <cell r="F472">
            <v>67.11</v>
          </cell>
        </row>
        <row r="473">
          <cell r="A473" t="str">
            <v>140904</v>
          </cell>
          <cell r="B473" t="str">
            <v>LABOR - 2024 - 140904 - 1</v>
          </cell>
          <cell r="C473" t="str">
            <v>Tubo PVC rígido para esgoto no diâmetro de 150mm incluindo escavação e aterro com areia</v>
          </cell>
          <cell r="D473" t="str">
            <v>m</v>
          </cell>
          <cell r="E473">
            <v>1</v>
          </cell>
          <cell r="F473">
            <v>103.98</v>
          </cell>
        </row>
        <row r="474">
          <cell r="A474" t="str">
            <v>140905</v>
          </cell>
          <cell r="B474" t="str">
            <v>LABOR - 2024 - 140905 - 1</v>
          </cell>
          <cell r="C474" t="str">
            <v>Tubo PVC rígido para esgoto no diâmetro de 200mm incluindo escavação e aterro com areia</v>
          </cell>
          <cell r="D474" t="str">
            <v>m</v>
          </cell>
          <cell r="E474">
            <v>1</v>
          </cell>
          <cell r="F474">
            <v>156.82</v>
          </cell>
        </row>
        <row r="475">
          <cell r="A475" t="str">
            <v>140906</v>
          </cell>
          <cell r="B475" t="str">
            <v>LABOR - 2024 - 140906 - 1</v>
          </cell>
          <cell r="C475" t="str">
            <v>Tubo PVC rígido para esgoto no diâmetro de 75 mm incluindo escavação e aterro com areia</v>
          </cell>
          <cell r="D475" t="str">
            <v>m</v>
          </cell>
          <cell r="E475">
            <v>1</v>
          </cell>
          <cell r="F475">
            <v>62.88</v>
          </cell>
        </row>
        <row r="476">
          <cell r="A476" t="str">
            <v>1411</v>
          </cell>
          <cell r="B476" t="str">
            <v>Pedra de mão para (concreto ciclópico ou alvenaria) rocha paga em medição</v>
          </cell>
          <cell r="C476" t="str">
            <v>CAIXAS EMPREGANDO ARGAMASSA DE CIMENTO, CAL E AREIA</v>
          </cell>
          <cell r="D476">
            <v>106.83</v>
          </cell>
        </row>
        <row r="477">
          <cell r="A477" t="str">
            <v>141101</v>
          </cell>
          <cell r="B477" t="str">
            <v>LABOR - 2024 - 141101 - 1</v>
          </cell>
          <cell r="C477" t="str">
            <v>Caixas de inspeção de alv. blocos concreto 9x19x39cm, dim, 60x60cm e Hmáx = 1m, com tampa de conc. esp. 5cm, lastro de conc. esp. 10cm, revest intern. c/ chapisco e reboco impermeabilizado, incl. escavação, reaterro e enchimento</v>
          </cell>
          <cell r="D477" t="str">
            <v>und</v>
          </cell>
          <cell r="E477">
            <v>1</v>
          </cell>
          <cell r="F477">
            <v>619.38</v>
          </cell>
        </row>
        <row r="478">
          <cell r="A478" t="str">
            <v>141102</v>
          </cell>
          <cell r="B478" t="str">
            <v>LABOR - 2024 - 141102 - 1</v>
          </cell>
          <cell r="C478" t="str">
            <v>Caixa de areia de alvenaria de blocos de concreto 9x19x39cm, dim. 60x60cm e Hmáx=1m, c/ tampa em concreto esp. 5cm, lastro concreto esp. 10cm, revestida intern. c/ chapisco e reboco impermeabilizante, incl. escavação e reaterro</v>
          </cell>
          <cell r="D478" t="str">
            <v>und</v>
          </cell>
          <cell r="E478">
            <v>1</v>
          </cell>
          <cell r="F478">
            <v>610.79999999999995</v>
          </cell>
        </row>
        <row r="479">
          <cell r="A479" t="str">
            <v>141103</v>
          </cell>
          <cell r="B479" t="str">
            <v>LABOR - 2024 - 141103 - 1</v>
          </cell>
          <cell r="C479" t="str">
            <v>Caixa sifonada especial de alv. bloco conc.9x19x39cm, dim 60x60cm e Hmáx=1m, c/ tampa em concreto esp.5cm, lastro conc.esp.10cm, revest. intern. c/chap. e reb. impermeab. escav, reaterro e curva curta c/ visita e plug em pvc 100mm</v>
          </cell>
          <cell r="D479" t="str">
            <v>und</v>
          </cell>
          <cell r="E479">
            <v>1</v>
          </cell>
          <cell r="F479">
            <v>690.2</v>
          </cell>
        </row>
        <row r="480">
          <cell r="A480" t="str">
            <v>141104</v>
          </cell>
          <cell r="B480" t="str">
            <v>LABOR - 2024 - 141104 - 1</v>
          </cell>
          <cell r="C480" t="str">
            <v>Caixa de gordura de alv. bloco concreto 9x19x39cm, dim.60x60cm e Hmáx=1m, com tampa em concreto esp.5cm, lastro concreto esp.10cm, revestida intern. c/ chapisco e reboco impermeab, escavação, reaterro e parede interna em concreto</v>
          </cell>
          <cell r="D480" t="str">
            <v>und</v>
          </cell>
          <cell r="E480">
            <v>1</v>
          </cell>
          <cell r="F480">
            <v>660.1</v>
          </cell>
        </row>
        <row r="481">
          <cell r="A481" t="str">
            <v>141105</v>
          </cell>
          <cell r="B481" t="str">
            <v>LABOR - 2024 - 141105 - 1</v>
          </cell>
          <cell r="C481" t="str">
            <v>Caixa retentora de matéria sólida de alv. bloco conc.9x19x39cm, dim 60x60cm e Hmáx=1m, c/ tampa conc. esp.5cm, lastro conc. esp.10cm, revest. internamente c/ chap, reb. impermeab., escavação, reaterro e parede int. em concreto</v>
          </cell>
          <cell r="D481" t="str">
            <v>und</v>
          </cell>
          <cell r="E481">
            <v>1</v>
          </cell>
          <cell r="F481">
            <v>649.9</v>
          </cell>
        </row>
        <row r="482">
          <cell r="A482" t="str">
            <v>141106</v>
          </cell>
          <cell r="B482" t="str">
            <v>LABOR - 2024 - 141106 - 1</v>
          </cell>
          <cell r="C482" t="str">
            <v>Caixas de inspeção de alv. blocos concreto 9x19x39cm, dim.100x60cm e Hmáx = 1m, com tampa de conc. esp. 5cm, lastro de conc. esp. 10cm, revest intern. c/ chapisco e reboco impermeabilizado, incl. escavação, reaterro e enchimento</v>
          </cell>
          <cell r="D482" t="str">
            <v>und</v>
          </cell>
          <cell r="E482">
            <v>1</v>
          </cell>
          <cell r="F482">
            <v>883.64</v>
          </cell>
        </row>
        <row r="483">
          <cell r="A483" t="str">
            <v>141107</v>
          </cell>
          <cell r="B483" t="str">
            <v>LABOR - 2024 - 141107 - 1</v>
          </cell>
          <cell r="C483" t="str">
            <v>Caixa de gordura simples de alv. bloco concr.9x19x39cm, dim.80x60cm e Hmáx=1m, com tampa em concr.esp.5cm, lastro concr.esp.10cm, revestida intern. c/ chapisco e reboco impermeab, escavação, reaterro e parede interna em concr.</v>
          </cell>
          <cell r="D483" t="str">
            <v>und</v>
          </cell>
          <cell r="E483">
            <v>1</v>
          </cell>
          <cell r="F483">
            <v>863.21</v>
          </cell>
        </row>
        <row r="484">
          <cell r="A484" t="str">
            <v>141108</v>
          </cell>
          <cell r="B484" t="str">
            <v>LABOR - 2024 - 141108 - 1</v>
          </cell>
          <cell r="C484" t="str">
            <v>Caixa de gordura especial de alv. bloco concr. 9x19x39cm, dim.60x60cm e Hmáx=1m, com tampa em concr.esp.5cm, lastro concr.esp.10cm, revestida intern. c/ chapisco e reboco impermeab, escavação, reaterro e parede interna em concr.</v>
          </cell>
          <cell r="D484" t="str">
            <v>und</v>
          </cell>
          <cell r="E484">
            <v>1</v>
          </cell>
          <cell r="F484">
            <v>1243.67</v>
          </cell>
        </row>
        <row r="485">
          <cell r="A485" t="str">
            <v>141109</v>
          </cell>
          <cell r="B485" t="str">
            <v>LABOR - 2024 - 141109 - 1</v>
          </cell>
          <cell r="C485" t="str">
            <v>Grelha largura 20 cm de ferro redondo de 1/2" a cada 3 cm, contorno com barra de ferro de 3/4" x 1/8" e caixilho de cantoneira de 1" x 3/16"</v>
          </cell>
          <cell r="D485" t="str">
            <v>m</v>
          </cell>
          <cell r="E485">
            <v>1</v>
          </cell>
          <cell r="F485">
            <v>195.87</v>
          </cell>
        </row>
        <row r="486">
          <cell r="A486" t="str">
            <v>141110</v>
          </cell>
          <cell r="B486" t="str">
            <v>LABOR - 2024 - 141110 - 1</v>
          </cell>
          <cell r="C486" t="str">
            <v>Caixa de inspeção em alv. bloco concreto 9x19x39cm, dim. 60x60cm e Hmáx=1m, c/ tampa de ferro fundido 40x40cm, lastro de concreto esp.10cm, revest. interno c/ chapisco e reboco impermeabiliz, incl. escavação, reaterro e enchimento</v>
          </cell>
          <cell r="D486" t="str">
            <v>und</v>
          </cell>
          <cell r="E486">
            <v>1</v>
          </cell>
          <cell r="F486">
            <v>809.35</v>
          </cell>
        </row>
        <row r="487">
          <cell r="A487" t="str">
            <v>141111</v>
          </cell>
          <cell r="B487" t="str">
            <v>LABOR - 2024 - 141111 - 1</v>
          </cell>
          <cell r="C487" t="str">
            <v>Caixa de areia em alv. de bloco de concreto 9x19x39, dim. 60x60cm e Hmáx=1m, c/ tampa em ferro fundido, lastro de concreto esp. 10cm, revest. int. c/ chapisco e reboco impermeabilizado, incl. escavação e reaterro</v>
          </cell>
          <cell r="D487" t="str">
            <v>und</v>
          </cell>
          <cell r="E487">
            <v>1</v>
          </cell>
          <cell r="F487">
            <v>800.76</v>
          </cell>
        </row>
        <row r="488">
          <cell r="A488" t="str">
            <v>141112</v>
          </cell>
          <cell r="B488" t="str">
            <v>LABOR - 2024 - 141112 - 1</v>
          </cell>
          <cell r="C488" t="str">
            <v>Caixa sifonada especial em alv. bloco concr. 9x19x39cm, dim. 60x60cm e Hmáx=1m. c/ tampa em ferro fundido, lastro conc. esp.10cm, revest. int. c/ chap. e reboco imperm., incl. esc, reaterro e curva curta c/ visita e plug pvc 100mm</v>
          </cell>
          <cell r="D488" t="str">
            <v>und</v>
          </cell>
          <cell r="E488">
            <v>1</v>
          </cell>
          <cell r="F488">
            <v>880.16</v>
          </cell>
        </row>
        <row r="489">
          <cell r="A489" t="str">
            <v>141113</v>
          </cell>
          <cell r="B489" t="str">
            <v>LABOR - 2024 - 141113 - 1</v>
          </cell>
          <cell r="C489" t="str">
            <v>Caixa de gordura em alv. bloco 9x19x39cm, dim. 60x60cm e Hmáx=1.0m, c/ tampa de ferro fundido, lastro concr. esp. 10cm, revest. intern. c/ chapisco e reboco impermeab., escavação, reaterro e parede int. em concreto</v>
          </cell>
          <cell r="D489" t="str">
            <v>und</v>
          </cell>
          <cell r="E489">
            <v>1</v>
          </cell>
          <cell r="F489">
            <v>850.07</v>
          </cell>
        </row>
        <row r="490">
          <cell r="A490" t="str">
            <v>141114</v>
          </cell>
          <cell r="B490" t="str">
            <v>LABOR - 2024 - 141114 - 1</v>
          </cell>
          <cell r="C490" t="str">
            <v>Caixa retentora de mat. sólida em alv. bloco conc.9x19x39cm, dim.60x60cm e Hmáx=1m, c/ tampa de ferro fund., lastro conc. esp.10cm, revest. int. c/ chap. e reb. impermeab., esc. reaterro e parede int. em concreto</v>
          </cell>
          <cell r="D490" t="str">
            <v>und</v>
          </cell>
          <cell r="E490">
            <v>1</v>
          </cell>
          <cell r="F490">
            <v>825.55</v>
          </cell>
        </row>
        <row r="491">
          <cell r="A491" t="str">
            <v>1412</v>
          </cell>
          <cell r="B491" t="str">
            <v>Poço de visita (tubo D=0,60 m) H=1,70 m com tampão F.F.A.P., inclusive escavação e
transporte do tampão</v>
          </cell>
          <cell r="C491" t="str">
            <v>REDE DE ÁGUA FRIA - TUBOS METÁLICOS</v>
          </cell>
          <cell r="D491">
            <v>5909.5</v>
          </cell>
          <cell r="E491" t="str">
            <v>A incluir</v>
          </cell>
        </row>
        <row r="492">
          <cell r="A492" t="str">
            <v>141210</v>
          </cell>
          <cell r="B492" t="str">
            <v>LABOR - 2024 - 141210 - 1</v>
          </cell>
          <cell r="C492" t="str">
            <v>Tubo de aço carbono galvanizado, com costura, classe leve, diâmetro 15mm (1/2"), inclusive conexões</v>
          </cell>
          <cell r="D492" t="str">
            <v>m</v>
          </cell>
          <cell r="E492">
            <v>1</v>
          </cell>
          <cell r="F492">
            <v>60.06</v>
          </cell>
        </row>
        <row r="493">
          <cell r="A493" t="str">
            <v>141211</v>
          </cell>
          <cell r="B493" t="str">
            <v>LABOR - 2024 - 141211 - 1</v>
          </cell>
          <cell r="C493" t="str">
            <v>Tubo de aço carbono galvanizado, com costura, classe leve, diâmetro 20mm (3/4"), inclusive conexões</v>
          </cell>
          <cell r="D493" t="str">
            <v>m</v>
          </cell>
          <cell r="E493">
            <v>1</v>
          </cell>
          <cell r="F493">
            <v>71.599999999999994</v>
          </cell>
        </row>
        <row r="494">
          <cell r="A494" t="str">
            <v>141212</v>
          </cell>
          <cell r="B494" t="str">
            <v>LABOR - 2024 - 141212 - 1</v>
          </cell>
          <cell r="C494" t="str">
            <v>Tubo de aço carbono galvanizado, com costura, classe leve, diâmetro 25mm (1"), inclusive conexões</v>
          </cell>
          <cell r="D494" t="str">
            <v>m</v>
          </cell>
          <cell r="E494">
            <v>1</v>
          </cell>
          <cell r="F494">
            <v>94.68</v>
          </cell>
        </row>
        <row r="495">
          <cell r="A495" t="str">
            <v>141213</v>
          </cell>
          <cell r="B495" t="str">
            <v>LABOR - 2024 - 141213 - 1</v>
          </cell>
          <cell r="C495" t="str">
            <v>Tubo de aço carbono galvanizado, com costura, classe leve, diâmetro 32mm (1.1/4"), inclusive conexões</v>
          </cell>
          <cell r="D495" t="str">
            <v>m</v>
          </cell>
          <cell r="E495">
            <v>1</v>
          </cell>
          <cell r="F495">
            <v>116.34</v>
          </cell>
        </row>
        <row r="496">
          <cell r="A496" t="str">
            <v>141214</v>
          </cell>
          <cell r="B496" t="str">
            <v>LABOR - 2024 - 141214 - 1</v>
          </cell>
          <cell r="C496" t="str">
            <v>Tubo de aço carbono galvanizado, com costura, classe leve, diâmetro 40mm (1.1/2"), inclusive conexões</v>
          </cell>
          <cell r="D496" t="str">
            <v>m</v>
          </cell>
          <cell r="E496">
            <v>1</v>
          </cell>
          <cell r="F496">
            <v>130.01</v>
          </cell>
        </row>
        <row r="497">
          <cell r="A497" t="str">
            <v>141215</v>
          </cell>
          <cell r="B497" t="str">
            <v>LABOR - 2024 - 141215 - 1</v>
          </cell>
          <cell r="C497" t="str">
            <v>Tubo de aço carbono galvanizado, com costura, classe leve, diâmetro 50mm (2"), inclusive conexões</v>
          </cell>
          <cell r="D497" t="str">
            <v>m</v>
          </cell>
          <cell r="E497">
            <v>1</v>
          </cell>
          <cell r="F497">
            <v>152.38</v>
          </cell>
        </row>
        <row r="498">
          <cell r="A498" t="str">
            <v>141216</v>
          </cell>
          <cell r="B498" t="str">
            <v>LABOR - 2024 - 141216 - 1</v>
          </cell>
          <cell r="C498" t="str">
            <v>Tubo de aço carbono galvanizado, com costura, classe leve, diâmetro 65mm (2.1/2"), inclusive conexões</v>
          </cell>
          <cell r="D498" t="str">
            <v>m</v>
          </cell>
          <cell r="E498">
            <v>1</v>
          </cell>
          <cell r="F498">
            <v>201.8</v>
          </cell>
        </row>
        <row r="499">
          <cell r="A499" t="str">
            <v>141217</v>
          </cell>
          <cell r="B499" t="str">
            <v>LABOR - 2024 - 141217 - 1</v>
          </cell>
          <cell r="C499" t="str">
            <v>Tubo de aço carbono galvanizado, com costura, classe leve, diâmetro 80mm (3"), inclusive conexões</v>
          </cell>
          <cell r="D499" t="str">
            <v>m</v>
          </cell>
          <cell r="E499">
            <v>1</v>
          </cell>
          <cell r="F499">
            <v>224.08</v>
          </cell>
        </row>
        <row r="500">
          <cell r="A500" t="str">
            <v>141218</v>
          </cell>
          <cell r="B500" t="str">
            <v>LABOR - 2024 - 141218 - 1</v>
          </cell>
          <cell r="C500" t="str">
            <v>Tubo de aço carbono galvanizado, com costura, classe leve, diâmetro 100mm (4"), inclusive conexões</v>
          </cell>
          <cell r="D500" t="str">
            <v>m</v>
          </cell>
          <cell r="E500">
            <v>1</v>
          </cell>
          <cell r="F500">
            <v>302.18</v>
          </cell>
        </row>
        <row r="501">
          <cell r="A501" t="str">
            <v>1414</v>
          </cell>
          <cell r="B501" t="str">
            <v>Religação de rede de água em PVC DN 20mm, inclusive conexões</v>
          </cell>
          <cell r="C501" t="str">
            <v>REDE DE ÁGUA FRIA - TUBOS SOLDÁVEIS DE PVC</v>
          </cell>
          <cell r="D501">
            <v>27.87</v>
          </cell>
        </row>
        <row r="502">
          <cell r="A502" t="str">
            <v>141409</v>
          </cell>
          <cell r="B502" t="str">
            <v>LABOR - 2024 - 141409 - 1</v>
          </cell>
          <cell r="C502" t="str">
            <v>Tubo de PVC rígido soldável marrom, DN 20mm (1/2"), inclusive conexões</v>
          </cell>
          <cell r="D502" t="str">
            <v>m</v>
          </cell>
          <cell r="E502">
            <v>1</v>
          </cell>
          <cell r="F502">
            <v>20.64</v>
          </cell>
        </row>
        <row r="503">
          <cell r="A503" t="str">
            <v>141410</v>
          </cell>
          <cell r="B503" t="str">
            <v>LABOR - 2024 - 141410 - 1</v>
          </cell>
          <cell r="C503" t="str">
            <v>Tubo de PVC rígido soldável marrom, DN 25mm (3/4"), inclusive conexões</v>
          </cell>
          <cell r="D503" t="str">
            <v>m</v>
          </cell>
          <cell r="E503">
            <v>1</v>
          </cell>
          <cell r="F503">
            <v>23.52</v>
          </cell>
        </row>
        <row r="504">
          <cell r="A504" t="str">
            <v>141411</v>
          </cell>
          <cell r="B504" t="str">
            <v>LABOR - 2024 - 141411 - 1</v>
          </cell>
          <cell r="C504" t="str">
            <v>Tubo de PVC rígido soldável marrom, DN 32mm (1"), inclusive conexões</v>
          </cell>
          <cell r="D504" t="str">
            <v>m</v>
          </cell>
          <cell r="E504">
            <v>1</v>
          </cell>
          <cell r="F504">
            <v>28.44</v>
          </cell>
        </row>
        <row r="505">
          <cell r="A505" t="str">
            <v>141412</v>
          </cell>
          <cell r="B505" t="str">
            <v>LABOR - 2024 - 141412 - 1</v>
          </cell>
          <cell r="C505" t="str">
            <v>Tubo de PVC rígido soldável marrom, DN 40mm (1.1/4"), inclusive conexões</v>
          </cell>
          <cell r="D505" t="str">
            <v>m</v>
          </cell>
          <cell r="E505">
            <v>1</v>
          </cell>
          <cell r="F505">
            <v>36.56</v>
          </cell>
        </row>
        <row r="506">
          <cell r="A506" t="str">
            <v>141413</v>
          </cell>
          <cell r="B506" t="str">
            <v>LABOR - 2024 - 141413 - 1</v>
          </cell>
          <cell r="C506" t="str">
            <v>Tubo de PVC rígido soldável marrom, DN 50mm (1.1/2"), inclusive conexões</v>
          </cell>
          <cell r="D506" t="str">
            <v>m</v>
          </cell>
          <cell r="E506">
            <v>1</v>
          </cell>
          <cell r="F506">
            <v>47.79</v>
          </cell>
        </row>
        <row r="507">
          <cell r="A507" t="str">
            <v>141414</v>
          </cell>
          <cell r="B507" t="str">
            <v>LABOR - 2024 - 141414 - 1</v>
          </cell>
          <cell r="C507" t="str">
            <v>Tubo de PVC rígido soldável marrom, DN 60mm (2"), inclusive conexões</v>
          </cell>
          <cell r="D507" t="str">
            <v>m</v>
          </cell>
          <cell r="E507">
            <v>1</v>
          </cell>
          <cell r="F507">
            <v>61.23</v>
          </cell>
        </row>
        <row r="508">
          <cell r="A508" t="str">
            <v>141415</v>
          </cell>
          <cell r="B508" t="str">
            <v>LABOR - 2024 - 141415 - 1</v>
          </cell>
          <cell r="C508" t="str">
            <v>Tubo de PVC rígido soldável marrom, DN 75mm (2.1/2"), inclusive conexões</v>
          </cell>
          <cell r="D508" t="str">
            <v>m</v>
          </cell>
          <cell r="E508">
            <v>1</v>
          </cell>
          <cell r="F508">
            <v>89.41</v>
          </cell>
        </row>
        <row r="509">
          <cell r="A509" t="str">
            <v>141416</v>
          </cell>
          <cell r="B509" t="str">
            <v>LABOR - 2024 - 141416 - 1</v>
          </cell>
          <cell r="C509" t="str">
            <v>Tubo de PVC rígido soldável marrom, DN 85mm (3"), inclusive conexões</v>
          </cell>
          <cell r="D509" t="str">
            <v>m</v>
          </cell>
          <cell r="E509">
            <v>1</v>
          </cell>
          <cell r="F509">
            <v>110.33</v>
          </cell>
        </row>
        <row r="510">
          <cell r="A510" t="str">
            <v>1415</v>
          </cell>
          <cell r="B510" t="str">
            <v>Rip-rap de solo e cimento (Traço 1:15)</v>
          </cell>
          <cell r="C510" t="str">
            <v>REDE DE ÁGUA FRIA - CONEXÕES SOLDÁVEIS DE PVC</v>
          </cell>
          <cell r="D510">
            <v>152.33000000000001</v>
          </cell>
        </row>
        <row r="511">
          <cell r="A511" t="str">
            <v>141522</v>
          </cell>
          <cell r="B511" t="str">
            <v>LABOR - 2024 - 141522 - 1</v>
          </cell>
          <cell r="C511" t="str">
            <v>Adaptador de PVC soldável com flanges livres para caixa d'água, diâmetro 25mm x 3/4"</v>
          </cell>
          <cell r="D511" t="str">
            <v>und</v>
          </cell>
          <cell r="E511">
            <v>1</v>
          </cell>
          <cell r="F511">
            <v>23.02</v>
          </cell>
        </row>
        <row r="512">
          <cell r="A512" t="str">
            <v>141523</v>
          </cell>
          <cell r="B512" t="str">
            <v>LABOR - 2024 - 141523 - 1</v>
          </cell>
          <cell r="C512" t="str">
            <v>Adaptador de PVC soldável com flanges livres para caixa d'água, diâmetro 32mm x 1"</v>
          </cell>
          <cell r="D512" t="str">
            <v>und</v>
          </cell>
          <cell r="E512">
            <v>1</v>
          </cell>
          <cell r="F512">
            <v>33.89</v>
          </cell>
        </row>
        <row r="513">
          <cell r="A513" t="str">
            <v>141524</v>
          </cell>
          <cell r="B513" t="str">
            <v>LABOR - 2024 - 141524 - 1</v>
          </cell>
          <cell r="C513" t="str">
            <v>Adaptador de PVC soldável com flanges livres para caixa d'água, diâmetro 40mm x 1 1/4"</v>
          </cell>
          <cell r="D513" t="str">
            <v>und</v>
          </cell>
          <cell r="E513">
            <v>1</v>
          </cell>
          <cell r="F513">
            <v>39.25</v>
          </cell>
        </row>
        <row r="514">
          <cell r="A514" t="str">
            <v>141525</v>
          </cell>
          <cell r="B514" t="str">
            <v>LABOR - 2024 - 141525 - 1</v>
          </cell>
          <cell r="C514" t="str">
            <v>Adaptador de PVC soldável com flanges livres para caixa d'água, diâmetro 50mm x 1 1/2"</v>
          </cell>
          <cell r="D514" t="str">
            <v>und</v>
          </cell>
          <cell r="E514">
            <v>1</v>
          </cell>
          <cell r="F514">
            <v>44.82</v>
          </cell>
        </row>
        <row r="515">
          <cell r="A515" t="str">
            <v>141526</v>
          </cell>
          <cell r="B515" t="str">
            <v>LABOR - 2024 - 141526 - 1</v>
          </cell>
          <cell r="C515" t="str">
            <v>Adaptador de PVC soldável com flanges livres para caixa d'água, diâmetro 60mm x 2"</v>
          </cell>
          <cell r="D515" t="str">
            <v>und</v>
          </cell>
          <cell r="E515">
            <v>1</v>
          </cell>
          <cell r="F515">
            <v>78.59</v>
          </cell>
        </row>
        <row r="516">
          <cell r="A516" t="str">
            <v>141527</v>
          </cell>
          <cell r="B516" t="str">
            <v>LABOR - 2024 - 141527 - 1</v>
          </cell>
          <cell r="C516" t="str">
            <v>Adaptador de PVC soldável com flanges livres para caixa d'água, diâmetro 75mm x 2 1/2"</v>
          </cell>
          <cell r="D516" t="str">
            <v>und</v>
          </cell>
          <cell r="E516">
            <v>1</v>
          </cell>
          <cell r="F516">
            <v>293.13</v>
          </cell>
        </row>
        <row r="517">
          <cell r="A517" t="str">
            <v>141529</v>
          </cell>
          <cell r="B517" t="str">
            <v>LABOR - 2024 - 141529 - 1</v>
          </cell>
          <cell r="C517" t="str">
            <v>Adaptador de PVC soldável com anel para caixa d'água, DN 32mm</v>
          </cell>
          <cell r="D517" t="str">
            <v>und</v>
          </cell>
          <cell r="E517">
            <v>1</v>
          </cell>
          <cell r="F517">
            <v>7.37</v>
          </cell>
        </row>
        <row r="518">
          <cell r="A518" t="str">
            <v>1419</v>
          </cell>
          <cell r="B518" t="str">
            <v>Sarjeta de concreto (SCA 70/15) calha triangular, inclusive caiação</v>
          </cell>
          <cell r="C518" t="str">
            <v>REDE DE ESGOTO - TUBOS DE PVC</v>
          </cell>
          <cell r="D518">
            <v>143.44999999999999</v>
          </cell>
        </row>
        <row r="519">
          <cell r="A519" t="str">
            <v>141906</v>
          </cell>
          <cell r="B519" t="str">
            <v>LABOR - 2024 - 141906 - 1</v>
          </cell>
          <cell r="C519" t="str">
            <v>Tubo de PVC rígido soldável branco, para esgoto, série normal, diâmetro 40mm (1 1/2"), inclusive conexões</v>
          </cell>
          <cell r="D519" t="str">
            <v>m</v>
          </cell>
          <cell r="E519">
            <v>1</v>
          </cell>
          <cell r="F519">
            <v>29.5</v>
          </cell>
        </row>
        <row r="520">
          <cell r="A520" t="str">
            <v>141907</v>
          </cell>
          <cell r="B520" t="str">
            <v>LABOR - 2024 - 141907 - 1</v>
          </cell>
          <cell r="C520" t="str">
            <v>Tubo de PVC rígido soldável branco, para esgoto, série normal, diâmetro 50mm (2"), inclusive conexões</v>
          </cell>
          <cell r="D520" t="str">
            <v>m</v>
          </cell>
          <cell r="E520">
            <v>1</v>
          </cell>
          <cell r="F520">
            <v>40.76</v>
          </cell>
        </row>
        <row r="521">
          <cell r="A521" t="str">
            <v>141908</v>
          </cell>
          <cell r="B521" t="str">
            <v>LABOR - 2024 - 141908 - 1</v>
          </cell>
          <cell r="C521" t="str">
            <v>Tubo de PVC rígido soldável branco, para esgoto, série normal, diâmetro 75mm (3"), inclusive conexões</v>
          </cell>
          <cell r="D521" t="str">
            <v>m</v>
          </cell>
          <cell r="E521">
            <v>1</v>
          </cell>
          <cell r="F521">
            <v>61.44</v>
          </cell>
        </row>
        <row r="522">
          <cell r="A522" t="str">
            <v>141909</v>
          </cell>
          <cell r="B522" t="str">
            <v>LABOR - 2024 - 141909 - 1</v>
          </cell>
          <cell r="C522" t="str">
            <v>Tubo de PVC rígido soldável branco, para esgoto, série normal, diâmetro 100mm (4"), inclusive conexões</v>
          </cell>
          <cell r="D522" t="str">
            <v>m</v>
          </cell>
          <cell r="E522">
            <v>1</v>
          </cell>
          <cell r="F522">
            <v>71.39</v>
          </cell>
        </row>
        <row r="523">
          <cell r="A523" t="str">
            <v>141910</v>
          </cell>
          <cell r="B523" t="str">
            <v>LABOR - 2024 - 141910 - 1</v>
          </cell>
          <cell r="C523" t="str">
            <v>Tubo de PVC rígido soldável branco, para esgoto, série normal, diâmetro 150mm (6"), inclusive conexões</v>
          </cell>
          <cell r="D523" t="str">
            <v>m</v>
          </cell>
          <cell r="E523">
            <v>1</v>
          </cell>
          <cell r="F523">
            <v>100.52</v>
          </cell>
        </row>
        <row r="524">
          <cell r="A524" t="str">
            <v>1421</v>
          </cell>
          <cell r="B524" t="str">
            <v>Tampão F.F.A.P. com 100 kg, fornecimento, assentamento e transporte</v>
          </cell>
          <cell r="C524" t="str">
            <v>CAIXAS DE PVC / EQUIPAMENTOS</v>
          </cell>
          <cell r="D524">
            <v>632.24</v>
          </cell>
          <cell r="E524" t="str">
            <v>A incluir</v>
          </cell>
        </row>
        <row r="525">
          <cell r="A525" t="str">
            <v>142103</v>
          </cell>
          <cell r="B525" t="str">
            <v>LABOR - 2024 - 142103 - 1</v>
          </cell>
          <cell r="C525" t="str">
            <v>Reparo para válvula de descarga, completo</v>
          </cell>
          <cell r="D525" t="str">
            <v>und</v>
          </cell>
          <cell r="E525">
            <v>1</v>
          </cell>
          <cell r="F525">
            <v>92.01</v>
          </cell>
        </row>
        <row r="526">
          <cell r="A526" t="str">
            <v>142104</v>
          </cell>
          <cell r="B526" t="str">
            <v>LABOR - 2024 - 142104 - 1</v>
          </cell>
          <cell r="C526" t="str">
            <v>Sifão em PVC para pia de cozinha ou lavatório 1x11/2"</v>
          </cell>
          <cell r="D526" t="str">
            <v>und</v>
          </cell>
          <cell r="E526">
            <v>1</v>
          </cell>
          <cell r="F526">
            <v>28.98</v>
          </cell>
        </row>
        <row r="527">
          <cell r="A527" t="str">
            <v>142106</v>
          </cell>
          <cell r="B527" t="str">
            <v>LABOR - 2024 - 142106 - 1</v>
          </cell>
          <cell r="C527" t="str">
            <v>Sifão em PVC para tanque 2"</v>
          </cell>
          <cell r="D527" t="str">
            <v>und</v>
          </cell>
          <cell r="E527">
            <v>1</v>
          </cell>
          <cell r="F527">
            <v>35.25</v>
          </cell>
        </row>
        <row r="528">
          <cell r="A528" t="str">
            <v>142107</v>
          </cell>
          <cell r="B528" t="str">
            <v>LABOR - 2024 - 142107 - 1</v>
          </cell>
          <cell r="C528" t="str">
            <v>Ralo sifonado em PVC 100x100mm, com grelha PVC</v>
          </cell>
          <cell r="D528" t="str">
            <v>und</v>
          </cell>
          <cell r="E528">
            <v>1</v>
          </cell>
          <cell r="F528">
            <v>65.14</v>
          </cell>
        </row>
        <row r="529">
          <cell r="A529" t="str">
            <v>142109</v>
          </cell>
          <cell r="B529" t="str">
            <v>LABOR - 2024 - 142109 - 1</v>
          </cell>
          <cell r="C529" t="str">
            <v>Ralo seco em PVC 100x100mm, com grelha em PVC</v>
          </cell>
          <cell r="D529" t="str">
            <v>und</v>
          </cell>
          <cell r="E529">
            <v>1</v>
          </cell>
          <cell r="F529">
            <v>70.98</v>
          </cell>
        </row>
        <row r="530">
          <cell r="A530" t="str">
            <v>142111</v>
          </cell>
          <cell r="B530" t="str">
            <v>LABOR - 2024 - 142111 - 1</v>
          </cell>
          <cell r="C530" t="str">
            <v>Caixa sifonada em PVC, diâm. 150mm, com grelha e porta grelha quadrados, em aço inox</v>
          </cell>
          <cell r="D530" t="str">
            <v>und</v>
          </cell>
          <cell r="E530">
            <v>1</v>
          </cell>
          <cell r="F530">
            <v>135.12</v>
          </cell>
        </row>
        <row r="531">
          <cell r="A531" t="str">
            <v>142112</v>
          </cell>
          <cell r="B531" t="str">
            <v>LABOR - 2024 - 142112 - 1</v>
          </cell>
          <cell r="C531" t="str">
            <v>Caixa seca em PVC, diâm. 100mm, com grelha e porta grelha quadrados, em aço inox</v>
          </cell>
          <cell r="D531" t="str">
            <v>und</v>
          </cell>
          <cell r="E531">
            <v>1</v>
          </cell>
          <cell r="F531">
            <v>91.51</v>
          </cell>
        </row>
        <row r="532">
          <cell r="A532" t="str">
            <v>142114</v>
          </cell>
          <cell r="B532" t="str">
            <v>LABOR - 2024 - 142114 - 1</v>
          </cell>
          <cell r="C532" t="str">
            <v>Tampa para caixa sifonada, em PVC, de 150x150mm</v>
          </cell>
          <cell r="D532" t="str">
            <v>und</v>
          </cell>
          <cell r="E532">
            <v>1</v>
          </cell>
          <cell r="F532">
            <v>11.5</v>
          </cell>
        </row>
        <row r="533">
          <cell r="A533" t="str">
            <v>142115</v>
          </cell>
          <cell r="B533" t="str">
            <v>LABOR - 2024 - 142115 - 1</v>
          </cell>
          <cell r="C533" t="str">
            <v>Tampa para caixa sifonada, em aço inox, de 150x150mm</v>
          </cell>
          <cell r="D533" t="str">
            <v>und</v>
          </cell>
          <cell r="E533">
            <v>1</v>
          </cell>
          <cell r="F533">
            <v>41</v>
          </cell>
        </row>
        <row r="534">
          <cell r="A534" t="str">
            <v>142116</v>
          </cell>
          <cell r="B534" t="str">
            <v>LABOR - 2024 - 142116 - 1</v>
          </cell>
          <cell r="C534" t="str">
            <v>Tampa para ralo, em PVC, de 100x100mm</v>
          </cell>
          <cell r="D534" t="str">
            <v>und</v>
          </cell>
          <cell r="E534">
            <v>1</v>
          </cell>
          <cell r="F534">
            <v>8.48</v>
          </cell>
        </row>
        <row r="535">
          <cell r="A535" t="str">
            <v>142117</v>
          </cell>
          <cell r="B535" t="str">
            <v>LABOR - 2024 - 142117 - 1</v>
          </cell>
          <cell r="C535" t="str">
            <v>Tampa para ralo, em aço inox, de 100x100mm</v>
          </cell>
          <cell r="D535" t="str">
            <v>und</v>
          </cell>
          <cell r="E535">
            <v>1</v>
          </cell>
          <cell r="F535">
            <v>30.73</v>
          </cell>
        </row>
        <row r="536">
          <cell r="A536" t="str">
            <v>142118</v>
          </cell>
          <cell r="B536" t="str">
            <v>LABOR - 2024 - 142118 - 1</v>
          </cell>
          <cell r="C536" t="str">
            <v>Engate flexível de PVC para lavatório</v>
          </cell>
          <cell r="D536" t="str">
            <v>und</v>
          </cell>
          <cell r="E536">
            <v>1</v>
          </cell>
          <cell r="F536">
            <v>18.46</v>
          </cell>
        </row>
        <row r="537">
          <cell r="A537" t="str">
            <v>142119</v>
          </cell>
          <cell r="B537" t="str">
            <v>LABOR - 2024 - 142119 - 1</v>
          </cell>
          <cell r="C537" t="str">
            <v>Torneira de bóia de PVC, diâm. 3/4" (20mm)</v>
          </cell>
          <cell r="D537" t="str">
            <v>und</v>
          </cell>
          <cell r="E537">
            <v>1</v>
          </cell>
          <cell r="F537">
            <v>98.99</v>
          </cell>
        </row>
        <row r="538">
          <cell r="A538" t="str">
            <v>142120</v>
          </cell>
          <cell r="B538" t="str">
            <v>LABOR - 2024 - 142120 - 1</v>
          </cell>
          <cell r="C538" t="str">
            <v>Torneira de bóia de PVC, diâm. 1" (25mm)</v>
          </cell>
          <cell r="D538" t="str">
            <v>und</v>
          </cell>
          <cell r="E538">
            <v>1</v>
          </cell>
          <cell r="F538">
            <v>137.08000000000001</v>
          </cell>
        </row>
        <row r="539">
          <cell r="A539" t="str">
            <v>142121</v>
          </cell>
          <cell r="B539" t="str">
            <v>LABOR - 2024 - 142121 - 1</v>
          </cell>
          <cell r="C539" t="str">
            <v>Torneira de bóia de PVC, diâm. 11/4" (32mm)</v>
          </cell>
          <cell r="D539" t="str">
            <v>und</v>
          </cell>
          <cell r="E539">
            <v>1</v>
          </cell>
          <cell r="F539">
            <v>263.26</v>
          </cell>
        </row>
        <row r="540">
          <cell r="A540" t="str">
            <v>142122</v>
          </cell>
          <cell r="B540" t="str">
            <v>LABOR - 2024 - 142122 - 1</v>
          </cell>
          <cell r="C540" t="str">
            <v>Automático de bóia, duas funções 25A</v>
          </cell>
          <cell r="D540" t="str">
            <v>und</v>
          </cell>
          <cell r="E540">
            <v>1</v>
          </cell>
          <cell r="F540">
            <v>87.7</v>
          </cell>
        </row>
        <row r="541">
          <cell r="A541" t="str">
            <v>142123</v>
          </cell>
          <cell r="B541" t="str">
            <v>LABOR - 2024 - 142123 - 1</v>
          </cell>
          <cell r="C541" t="str">
            <v>Adaptador de PVC com flanges livres para caixa d'água de 20mm x 1/2"</v>
          </cell>
          <cell r="D541" t="str">
            <v>und</v>
          </cell>
          <cell r="E541">
            <v>1</v>
          </cell>
          <cell r="F541">
            <v>19.82</v>
          </cell>
        </row>
        <row r="542">
          <cell r="A542" t="str">
            <v>1422</v>
          </cell>
          <cell r="B542" t="str">
            <v>Valeta de proteção de aterro enleivada (VPA-01 DNIT)</v>
          </cell>
          <cell r="C542" t="str">
            <v>ABERTURA E FECHAMENTO DE RASGOS (inclusive preparo e aplicação de argamassa)</v>
          </cell>
          <cell r="D542">
            <v>124.71</v>
          </cell>
          <cell r="E542" t="str">
            <v>A incluir</v>
          </cell>
        </row>
        <row r="543">
          <cell r="A543" t="str">
            <v>142201</v>
          </cell>
          <cell r="B543" t="str">
            <v>LABOR - 2024 - 142201 - 1</v>
          </cell>
          <cell r="C543" t="str">
            <v>Abertura e fechamento de rasgos em alvenaria, para passagem de tubulações, diâm. 1/2" a 1"</v>
          </cell>
          <cell r="D543" t="str">
            <v>m</v>
          </cell>
          <cell r="E543">
            <v>1</v>
          </cell>
          <cell r="F543">
            <v>12.92</v>
          </cell>
        </row>
        <row r="544">
          <cell r="A544" t="str">
            <v>142202</v>
          </cell>
          <cell r="B544" t="str">
            <v>LABOR - 2024 - 142202 - 1</v>
          </cell>
          <cell r="C544" t="str">
            <v>Abertura e fechamento de rasgos em alvenaria, para passagem de tubulações, diâm. 11/4" a 2"</v>
          </cell>
          <cell r="D544" t="str">
            <v>m</v>
          </cell>
          <cell r="E544">
            <v>1</v>
          </cell>
          <cell r="F544">
            <v>19.38</v>
          </cell>
        </row>
        <row r="545">
          <cell r="A545" t="str">
            <v>142203</v>
          </cell>
          <cell r="B545" t="str">
            <v>LABOR - 2024 - 142203 - 1</v>
          </cell>
          <cell r="C545" t="str">
            <v>Abertura e fechamento de rasgos em alvenaria, para passagem de tubulações, diâm. 21/2 a 4"</v>
          </cell>
          <cell r="D545" t="str">
            <v>m</v>
          </cell>
          <cell r="E545">
            <v>1</v>
          </cell>
          <cell r="F545">
            <v>29.19</v>
          </cell>
        </row>
        <row r="546">
          <cell r="A546" t="str">
            <v>142204</v>
          </cell>
          <cell r="B546" t="str">
            <v>LABOR - 2024 - 142204 - 1</v>
          </cell>
          <cell r="C546" t="str">
            <v>Abertura e fechamento de rasgos em concreto, para passagem de tubulações, diâm. 1/2" a 1"</v>
          </cell>
          <cell r="D546" t="str">
            <v>m</v>
          </cell>
          <cell r="E546">
            <v>1</v>
          </cell>
          <cell r="F546">
            <v>24.65</v>
          </cell>
        </row>
        <row r="547">
          <cell r="A547" t="str">
            <v>142205</v>
          </cell>
          <cell r="B547" t="str">
            <v>LABOR - 2024 - 142205 - 1</v>
          </cell>
          <cell r="C547" t="str">
            <v>Abertura e fechamento de rasgos em concreto, para passagem de tubulações, diâm. 11/4" a 2"</v>
          </cell>
          <cell r="D547" t="str">
            <v>m</v>
          </cell>
          <cell r="E547">
            <v>1</v>
          </cell>
          <cell r="F547">
            <v>37.61</v>
          </cell>
        </row>
        <row r="548">
          <cell r="A548" t="str">
            <v>142206</v>
          </cell>
          <cell r="B548" t="str">
            <v>LABOR - 2024 - 142206 - 1</v>
          </cell>
          <cell r="C548" t="str">
            <v>Abertura e fechamento de rasgos em concreto, para passagem de tubulações, diâm. 2 1/2"a 4"</v>
          </cell>
          <cell r="D548" t="str">
            <v>m</v>
          </cell>
          <cell r="E548">
            <v>1</v>
          </cell>
          <cell r="F548">
            <v>54.71</v>
          </cell>
        </row>
        <row r="549">
          <cell r="A549" t="str">
            <v>1423</v>
          </cell>
          <cell r="B549" t="str">
            <v>Valeta de proteção de corte VPC-01 (escavação)</v>
          </cell>
          <cell r="C549" t="str">
            <v>REVISÕES E REPAROS</v>
          </cell>
          <cell r="D549">
            <v>51.72</v>
          </cell>
        </row>
        <row r="550">
          <cell r="A550" t="str">
            <v>142301</v>
          </cell>
          <cell r="B550" t="str">
            <v>LABOR - 2024 - 142301 - 1</v>
          </cell>
          <cell r="C550" t="str">
            <v>Revisões e reparos em torneiras e registros</v>
          </cell>
          <cell r="D550" t="str">
            <v>und</v>
          </cell>
          <cell r="E550">
            <v>1</v>
          </cell>
          <cell r="F550">
            <v>22.21</v>
          </cell>
        </row>
        <row r="551">
          <cell r="A551" t="str">
            <v>142302</v>
          </cell>
          <cell r="B551" t="str">
            <v>LABOR - 2024 - 142302 - 1</v>
          </cell>
          <cell r="C551" t="str">
            <v>Revisões e reparos em caixas de descarga</v>
          </cell>
          <cell r="D551" t="str">
            <v>und</v>
          </cell>
          <cell r="E551">
            <v>1</v>
          </cell>
          <cell r="F551">
            <v>31.09</v>
          </cell>
        </row>
        <row r="552">
          <cell r="A552" t="str">
            <v>142303</v>
          </cell>
          <cell r="B552" t="str">
            <v>LABOR - 2024 - 142303 - 1</v>
          </cell>
          <cell r="C552" t="str">
            <v>Revisões e reparos em torneiras de bóia</v>
          </cell>
          <cell r="D552" t="str">
            <v>und</v>
          </cell>
          <cell r="E552">
            <v>1</v>
          </cell>
          <cell r="F552">
            <v>22.21</v>
          </cell>
        </row>
        <row r="553">
          <cell r="A553" t="str">
            <v>142304</v>
          </cell>
          <cell r="B553" t="str">
            <v>LABOR - 2024 - 142304 - 1</v>
          </cell>
          <cell r="C553" t="str">
            <v>Fornecimento de durepox para reparos (250g)</v>
          </cell>
          <cell r="D553" t="str">
            <v>und</v>
          </cell>
          <cell r="E553">
            <v>1</v>
          </cell>
          <cell r="F553">
            <v>32.81</v>
          </cell>
        </row>
        <row r="554">
          <cell r="A554" t="str">
            <v>1428</v>
          </cell>
          <cell r="B554" t="str">
            <v>CM-30, fornecimento</v>
          </cell>
          <cell r="C554" t="str">
            <v>FURO EM CONCRETO</v>
          </cell>
          <cell r="D554">
            <v>5256.19</v>
          </cell>
        </row>
        <row r="555">
          <cell r="A555" t="str">
            <v>142801</v>
          </cell>
          <cell r="B555" t="str">
            <v>LABOR - 2024 - 142801 - 2</v>
          </cell>
          <cell r="C555" t="str">
            <v>Furo mecanizado em concreto, com martelo demolidor elétrico, para passagem de instalações hidráulicas, diâmetros menores ou iguais a 1.1/2"</v>
          </cell>
          <cell r="D555" t="str">
            <v>cm</v>
          </cell>
          <cell r="E555">
            <v>1</v>
          </cell>
          <cell r="F555">
            <v>4.28</v>
          </cell>
        </row>
        <row r="556">
          <cell r="A556" t="str">
            <v>142802</v>
          </cell>
          <cell r="B556" t="str">
            <v>LABOR - 2024 - 142802 - 2</v>
          </cell>
          <cell r="C556" t="str">
            <v>Furo mecanizado em concreto, com martelo demolidor elétrico, para passagem de instalações hidráulicas, diâmetros maiores 1.1/2" e menores ou iguais a 3"</v>
          </cell>
          <cell r="D556" t="str">
            <v>cm</v>
          </cell>
          <cell r="E556">
            <v>1</v>
          </cell>
          <cell r="F556">
            <v>6.86</v>
          </cell>
        </row>
        <row r="557">
          <cell r="A557" t="str">
            <v>142803</v>
          </cell>
          <cell r="B557" t="str">
            <v>LABOR - 2024 - 142803 - 2</v>
          </cell>
          <cell r="C557" t="str">
            <v>Furo mecanizado em concreto, com martelo demolidor elétrico, para passagem de instalações hidráulicas, diâmetros maiores 3" e menores ou iguais a 4"</v>
          </cell>
          <cell r="D557" t="str">
            <v>cm</v>
          </cell>
          <cell r="E557">
            <v>1</v>
          </cell>
          <cell r="F557">
            <v>8.77</v>
          </cell>
        </row>
        <row r="558">
          <cell r="A558" t="str">
            <v>15</v>
          </cell>
          <cell r="B558" t="str">
            <v>Emulsão RM-1C, fornecimento</v>
          </cell>
          <cell r="C558" t="str">
            <v>INSTALAÇÕES ELÉTRICAS</v>
          </cell>
          <cell r="D558">
            <v>3468.34</v>
          </cell>
        </row>
        <row r="559">
          <cell r="A559" t="str">
            <v>1501</v>
          </cell>
          <cell r="B559" t="str">
            <v>Emulsão RR-1C FLEX (Emulflex RR-1C-E,) fornecimento</v>
          </cell>
          <cell r="C559" t="str">
            <v>PADRÃO DE ENTRADA</v>
          </cell>
          <cell r="D559">
            <v>4215.3500000000004</v>
          </cell>
        </row>
        <row r="560">
          <cell r="A560" t="str">
            <v>150122</v>
          </cell>
          <cell r="B560" t="str">
            <v>LABOR - 2024 - 150122 - 2</v>
          </cell>
          <cell r="C560" t="str">
            <v>Mureta de medição utilizando arg. cimento, cal e areia, dimensões 1100x2000x200mm, com pilares e cintas, revestido com chapisco e reboco, inclusive pintura emassamento e pintura acrílica a três demãos, exclusive cobertura</v>
          </cell>
          <cell r="D560" t="str">
            <v>und</v>
          </cell>
          <cell r="E560">
            <v>1</v>
          </cell>
          <cell r="F560">
            <v>1453.67</v>
          </cell>
        </row>
        <row r="561">
          <cell r="A561" t="str">
            <v>150123</v>
          </cell>
          <cell r="B561" t="str">
            <v>LABOR - 2024 - 150123 - 2</v>
          </cell>
          <cell r="C561" t="str">
            <v>Mureta de medição utilizando arg. cimento, cal e areia, dimensões 1500x2200x400mm, revestido com chapisco e reboco, inclusive pintura emassamento, pintura acrílica a três demãos e cobertura em telha cerâmica</v>
          </cell>
          <cell r="D561" t="str">
            <v>und</v>
          </cell>
          <cell r="E561">
            <v>1</v>
          </cell>
          <cell r="F561">
            <v>2610.9</v>
          </cell>
        </row>
        <row r="562">
          <cell r="A562" t="str">
            <v>1503</v>
          </cell>
          <cell r="B562" t="str">
            <v>Emulsão RR-2C-FLEX (Emulflex RR-2C-E), fornecimento</v>
          </cell>
          <cell r="C562" t="str">
            <v>QUADRO DE DISTRIBUIÇÃO</v>
          </cell>
          <cell r="D562">
            <v>3252.48</v>
          </cell>
        </row>
        <row r="563">
          <cell r="A563" t="str">
            <v>150306</v>
          </cell>
          <cell r="B563" t="str">
            <v>LABOR - 2024 - 150306 - 1</v>
          </cell>
          <cell r="C563" t="str">
            <v>Quadro de distribuição de energia em PVC, de embutir, com 12 divisões modulares com barramento</v>
          </cell>
          <cell r="D563" t="str">
            <v>und</v>
          </cell>
          <cell r="E563">
            <v>1</v>
          </cell>
          <cell r="F563">
            <v>268.99</v>
          </cell>
        </row>
        <row r="564">
          <cell r="A564" t="str">
            <v>150307</v>
          </cell>
          <cell r="B564" t="str">
            <v>LABOR - 2024 - 150307 - 1</v>
          </cell>
          <cell r="C564" t="str">
            <v>Quadro de distribuição de energia, de embutir, com 18 divisões modulares, com barramento</v>
          </cell>
          <cell r="D564" t="str">
            <v>und</v>
          </cell>
          <cell r="E564">
            <v>1</v>
          </cell>
          <cell r="F564">
            <v>507.45</v>
          </cell>
        </row>
        <row r="565">
          <cell r="A565" t="str">
            <v>150308</v>
          </cell>
          <cell r="B565" t="str">
            <v>LABOR - 2024 - 150308 - 1</v>
          </cell>
          <cell r="C565" t="str">
            <v>Quadro de distribuição de energia, de embutir, com 24 divisões modulares, com barramento</v>
          </cell>
          <cell r="D565" t="str">
            <v>und</v>
          </cell>
          <cell r="E565">
            <v>1</v>
          </cell>
          <cell r="F565">
            <v>538.51</v>
          </cell>
        </row>
        <row r="566">
          <cell r="A566" t="str">
            <v>150309</v>
          </cell>
          <cell r="B566" t="str">
            <v>LABOR - 2024 - 150309 - 1</v>
          </cell>
          <cell r="C566" t="str">
            <v>Quadro de distribuição de energia, de embutir, com 32 divisões modulares, com barramento</v>
          </cell>
          <cell r="D566" t="str">
            <v>und</v>
          </cell>
          <cell r="E566">
            <v>1</v>
          </cell>
          <cell r="F566">
            <v>698.47</v>
          </cell>
        </row>
        <row r="567">
          <cell r="A567" t="str">
            <v>150310</v>
          </cell>
          <cell r="B567" t="str">
            <v>LABOR - 2024 - 150310 - 1</v>
          </cell>
          <cell r="C567" t="str">
            <v>Caixa de distribuição 20x20x15 cm</v>
          </cell>
          <cell r="D567" t="str">
            <v>und</v>
          </cell>
          <cell r="E567">
            <v>1</v>
          </cell>
          <cell r="F567">
            <v>119.62</v>
          </cell>
        </row>
        <row r="568">
          <cell r="A568" t="str">
            <v>150311</v>
          </cell>
          <cell r="B568" t="str">
            <v>LABOR - 2024 - 150311 - 1</v>
          </cell>
          <cell r="C568" t="str">
            <v>Quadro de distribuição de energia, de embutir, com 12 divisões modulares, sem barramento</v>
          </cell>
          <cell r="D568" t="str">
            <v>und</v>
          </cell>
          <cell r="E568">
            <v>1</v>
          </cell>
          <cell r="F568">
            <v>140.01</v>
          </cell>
        </row>
        <row r="569">
          <cell r="A569" t="str">
            <v>150315</v>
          </cell>
          <cell r="B569" t="str">
            <v>LABOR - 2024 - 150315 - 1</v>
          </cell>
          <cell r="C569" t="str">
            <v>Quadro distrib. energia, embutido ou semi embutido, capac. p/ 34 disj. DIN, c/barram trif. 150A barra. neutro e terra, fab. em chapa de aço 12 USG com porta, espelho, trinco com fechad ch yale, Ref. QDETG II-34DIN-CEMAR ou equiv.</v>
          </cell>
          <cell r="D569" t="str">
            <v>und</v>
          </cell>
          <cell r="E569">
            <v>1</v>
          </cell>
          <cell r="F569">
            <v>935.31</v>
          </cell>
        </row>
        <row r="570">
          <cell r="A570" t="str">
            <v>150316</v>
          </cell>
          <cell r="B570" t="str">
            <v>LABOR - 2024 - 150316 - 1</v>
          </cell>
          <cell r="C570" t="str">
            <v>Quadro distrib. energia, embutido ou semi embutido, capac. p/ 44 disj. DIN, c/barram trif. 150A barra. neutro e terra, fab. em chapa de aço 12 USG com porta, espelho, trinco com fechad ch yale, Ref. QDETG II-44DIN-CEMAR ou equiv.</v>
          </cell>
          <cell r="D570" t="str">
            <v>und</v>
          </cell>
          <cell r="E570">
            <v>1</v>
          </cell>
          <cell r="F570">
            <v>1237.67</v>
          </cell>
        </row>
        <row r="571">
          <cell r="A571" t="str">
            <v>150317</v>
          </cell>
          <cell r="B571" t="str">
            <v>LABOR - 2024 - 150317 - 1</v>
          </cell>
          <cell r="C571" t="str">
            <v>Quadro distrib. energia, embutido ou semi embutido, capac. p/ 56 disj. DIN, c/barram trif. 225A barra. neutro e terra, fab. em chapa de aço 12 USG com porta, espelho, trinco com fechad ch</v>
          </cell>
          <cell r="D571" t="str">
            <v>und</v>
          </cell>
          <cell r="E571">
            <v>1</v>
          </cell>
          <cell r="F571">
            <v>1604.09</v>
          </cell>
        </row>
        <row r="572">
          <cell r="A572" t="str">
            <v>150320</v>
          </cell>
          <cell r="B572" t="str">
            <v>LABOR - 2024 - 150320 - 1</v>
          </cell>
          <cell r="C572" t="str">
            <v>Quadro de distribuição em PVC para 08 circuitos, inclusive 6 disjuntores monopolares 15 A, sem barramento</v>
          </cell>
          <cell r="D572" t="str">
            <v>und</v>
          </cell>
          <cell r="E572">
            <v>1</v>
          </cell>
          <cell r="F572">
            <v>107.14</v>
          </cell>
        </row>
        <row r="573">
          <cell r="A573" t="str">
            <v>1506</v>
          </cell>
          <cell r="B573" t="str">
            <v>Caixa de passagem de eletroduto de lógica</v>
          </cell>
          <cell r="C573" t="str">
            <v>CAIXAS DE PASSAGEM</v>
          </cell>
          <cell r="D573">
            <v>1450.32</v>
          </cell>
        </row>
        <row r="574">
          <cell r="A574" t="str">
            <v>150609</v>
          </cell>
          <cell r="B574" t="str">
            <v>LABOR - 2024 - 150609 - 1</v>
          </cell>
          <cell r="C574" t="str">
            <v>Caixa para medidor polifásico carga até 41000W inclusive caixa para disjuntor polifásico até 100A</v>
          </cell>
          <cell r="D574" t="str">
            <v>und</v>
          </cell>
          <cell r="E574">
            <v>1</v>
          </cell>
          <cell r="F574">
            <v>299.62</v>
          </cell>
        </row>
        <row r="575">
          <cell r="A575" t="str">
            <v>150610</v>
          </cell>
          <cell r="B575" t="str">
            <v>LABOR - 2024 - 150610 - 1</v>
          </cell>
          <cell r="C575" t="str">
            <v>Caixa de aterramento de concreto simples, nas dimensões de 30x30x25cm, com revest. int. em chapisco e reboco, tampa de concreto esp.5cm e lastro de brita esp. 5 cm, incl. haste 5/8"x2400mm</v>
          </cell>
          <cell r="D575" t="str">
            <v>und</v>
          </cell>
          <cell r="E575">
            <v>1</v>
          </cell>
          <cell r="F575">
            <v>333.86</v>
          </cell>
        </row>
        <row r="576">
          <cell r="A576" t="str">
            <v>150612</v>
          </cell>
          <cell r="B576" t="str">
            <v>LABOR - 2024 - 150612 - 1</v>
          </cell>
          <cell r="C576" t="str">
            <v>Caixa de passagem 100x100x80mm, chapa 18, com tampa parafusada</v>
          </cell>
          <cell r="D576" t="str">
            <v>und</v>
          </cell>
          <cell r="E576">
            <v>1</v>
          </cell>
          <cell r="F576">
            <v>42.1</v>
          </cell>
        </row>
        <row r="577">
          <cell r="A577" t="str">
            <v>150614</v>
          </cell>
          <cell r="B577" t="str">
            <v>LABOR - 2024 - 150614 - 1</v>
          </cell>
          <cell r="C577" t="str">
            <v>Caixa de passagem de alvenaria de blocos de concreto 9x19x39cm, dimensões de 30x30x50cm, com revestimento interno em chapisco e reboco, tampa de concreto esp.5cm e lastro de brita 5 cm</v>
          </cell>
          <cell r="D577" t="str">
            <v>und</v>
          </cell>
          <cell r="E577">
            <v>1</v>
          </cell>
          <cell r="F577">
            <v>159.84</v>
          </cell>
        </row>
        <row r="578">
          <cell r="A578" t="str">
            <v>150615</v>
          </cell>
          <cell r="B578" t="str">
            <v>LABOR - 2024 - 150615 - 1</v>
          </cell>
          <cell r="C578" t="str">
            <v>Caixa de passagem de alvenaria de blocos de concreto 9x19x39cm, dimensões de 40x40x50cm, com revestimento interno em chapisco e reboco, tampa de concreto esp.5cm e lastro de brita 5 cm</v>
          </cell>
          <cell r="D578" t="str">
            <v>und</v>
          </cell>
          <cell r="E578">
            <v>1</v>
          </cell>
          <cell r="F578">
            <v>205</v>
          </cell>
        </row>
        <row r="579">
          <cell r="A579" t="str">
            <v>150616</v>
          </cell>
          <cell r="B579" t="str">
            <v>LABOR - 2024 - 150616 - 1</v>
          </cell>
          <cell r="C579" t="str">
            <v>Caixa de passagem de alvenaria de blocos de concreto 9x19x39cm, dimensões de 50x50x50cm, com revestimento interno em chapisco e reboco, tampa de concreto esp.5cm e lastro de brita 5 cm</v>
          </cell>
          <cell r="D579" t="str">
            <v>und</v>
          </cell>
          <cell r="E579">
            <v>1</v>
          </cell>
          <cell r="F579">
            <v>283.52999999999997</v>
          </cell>
        </row>
        <row r="580">
          <cell r="A580" t="str">
            <v>150626</v>
          </cell>
          <cell r="B580" t="str">
            <v>LABOR - 2024 - 150626 - 1</v>
          </cell>
          <cell r="C580" t="str">
            <v>Conjunto caixa termoplástica para Medidor Padrão ESCELSA Monofáfico com tampa transparente em policarbonato P-980-009 inclusive caixa para disjuntor monof P-940-003 Padrão Escelsa</v>
          </cell>
          <cell r="D580" t="str">
            <v>und</v>
          </cell>
          <cell r="E580">
            <v>1</v>
          </cell>
          <cell r="F580">
            <v>182.02</v>
          </cell>
        </row>
        <row r="581">
          <cell r="A581" t="str">
            <v>150628</v>
          </cell>
          <cell r="B581" t="str">
            <v>LABOR - 2024 - 150628 - 1</v>
          </cell>
          <cell r="C581" t="str">
            <v>Caixa de embutir marca de referência Tigreflex, 4x2"</v>
          </cell>
          <cell r="D581" t="str">
            <v>und</v>
          </cell>
          <cell r="E581">
            <v>1</v>
          </cell>
          <cell r="F581">
            <v>8.93</v>
          </cell>
        </row>
        <row r="582">
          <cell r="A582" t="str">
            <v>150629</v>
          </cell>
          <cell r="B582" t="str">
            <v>LABOR - 2024 - 150629 - 1</v>
          </cell>
          <cell r="C582" t="str">
            <v>Caixa de embutir marca de referência Tigreflex, 4x4"</v>
          </cell>
          <cell r="D582" t="str">
            <v>und</v>
          </cell>
          <cell r="E582">
            <v>1</v>
          </cell>
          <cell r="F582">
            <v>15.69</v>
          </cell>
        </row>
        <row r="583">
          <cell r="A583" t="str">
            <v>150632</v>
          </cell>
          <cell r="B583" t="str">
            <v>LABOR - 2024 - 150632 - 1</v>
          </cell>
          <cell r="C583" t="str">
            <v>Caixa de passagem 150x150x80mm, chapa 18, com tampa parafusada</v>
          </cell>
          <cell r="D583" t="str">
            <v>und</v>
          </cell>
          <cell r="E583">
            <v>1</v>
          </cell>
          <cell r="F583">
            <v>81.28</v>
          </cell>
        </row>
        <row r="584">
          <cell r="A584" t="str">
            <v>150633</v>
          </cell>
          <cell r="B584" t="str">
            <v>LABOR - 2024 - 150633 - 1</v>
          </cell>
          <cell r="C584" t="str">
            <v>Caixa de passagem 200x200x100mm, chapa 18, com tampa parafusada</v>
          </cell>
          <cell r="D584" t="str">
            <v>und</v>
          </cell>
          <cell r="E584">
            <v>1</v>
          </cell>
          <cell r="F584">
            <v>126.56</v>
          </cell>
        </row>
        <row r="585">
          <cell r="A585" t="str">
            <v>150634</v>
          </cell>
          <cell r="B585" t="str">
            <v>LABOR - 2024 - 150634 - 1</v>
          </cell>
          <cell r="C585" t="str">
            <v>Caixa de passagem 300x300x120mm, chapa 18, com tampa parafusada</v>
          </cell>
          <cell r="D585" t="str">
            <v>und</v>
          </cell>
          <cell r="E585">
            <v>1</v>
          </cell>
          <cell r="F585">
            <v>202.31</v>
          </cell>
        </row>
        <row r="586">
          <cell r="A586" t="str">
            <v>150635</v>
          </cell>
          <cell r="B586" t="str">
            <v>LABOR - 2024 - 150635 - 1</v>
          </cell>
          <cell r="C586" t="str">
            <v>Caixa de passagem 400x400x120mm, chapa 18, com tampa parafusada</v>
          </cell>
          <cell r="D586" t="str">
            <v>und</v>
          </cell>
          <cell r="E586">
            <v>1</v>
          </cell>
          <cell r="F586">
            <v>279.82</v>
          </cell>
        </row>
        <row r="587">
          <cell r="A587" t="str">
            <v>150636</v>
          </cell>
          <cell r="B587" t="str">
            <v>LABOR - 2024 - 150636 - 1</v>
          </cell>
          <cell r="C587" t="str">
            <v>Caixa sextavada em PVC de 3x3x1 1/2", marca de referência Tigreflex</v>
          </cell>
          <cell r="D587" t="str">
            <v>und</v>
          </cell>
          <cell r="E587">
            <v>1</v>
          </cell>
          <cell r="F587">
            <v>10.98</v>
          </cell>
        </row>
        <row r="588">
          <cell r="A588" t="str">
            <v>1507</v>
          </cell>
          <cell r="B588" t="str">
            <v>Demolição de edificações</v>
          </cell>
          <cell r="C588" t="str">
            <v>ENVELOPAMENTO DE ELETRODUTOS</v>
          </cell>
          <cell r="D588">
            <v>75.11</v>
          </cell>
        </row>
        <row r="589">
          <cell r="A589" t="str">
            <v>150701</v>
          </cell>
          <cell r="B589" t="str">
            <v>LABOR - 2024 - 150701 - 1</v>
          </cell>
          <cell r="C589" t="str">
            <v>Envelopamento de concreto simples com consumo mínimo de cimento de 250kg/m3, inclusive escavação para profundidade mínima do eletroduto de 50 cm, de 25 x 25 cm, para 1 eletroduto</v>
          </cell>
          <cell r="D589" t="str">
            <v>m</v>
          </cell>
          <cell r="E589">
            <v>1</v>
          </cell>
          <cell r="F589">
            <v>59.55</v>
          </cell>
        </row>
        <row r="590">
          <cell r="A590" t="str">
            <v>150702</v>
          </cell>
          <cell r="B590" t="str">
            <v>LABOR - 2024 - 150702 - 1</v>
          </cell>
          <cell r="C590" t="str">
            <v>Envelopamento de concreto simples com consumo mínimo de cimento de 250kg/m3, inclusive escavação para profundidade mínima do eletroduto de 50 cm, de 25 x 30 cm, para 2 eletrodutos</v>
          </cell>
          <cell r="D590" t="str">
            <v>m</v>
          </cell>
          <cell r="E590">
            <v>1</v>
          </cell>
          <cell r="F590">
            <v>71.489999999999995</v>
          </cell>
        </row>
        <row r="591">
          <cell r="A591" t="str">
            <v>150703</v>
          </cell>
          <cell r="B591" t="str">
            <v>LABOR - 2024 - 150703 - 1</v>
          </cell>
          <cell r="C591" t="str">
            <v>Envelopamento de concreto simples com consumo mínimo de cimento de 250kg/m3, inclusive escavação para profundidade mínima do eletroduto de 50cm, de 60 x 30 cm, para 3 eletrodutos</v>
          </cell>
          <cell r="D591" t="str">
            <v>m</v>
          </cell>
          <cell r="E591">
            <v>1</v>
          </cell>
          <cell r="F591">
            <v>185.36</v>
          </cell>
        </row>
        <row r="592">
          <cell r="A592" t="str">
            <v>150704</v>
          </cell>
          <cell r="B592" t="str">
            <v>LABOR - 2024 - 150704 - 1</v>
          </cell>
          <cell r="C592" t="str">
            <v>Envelopamento de concreto simples com consumo mínimo de cimento de 250kg/m3, inclusive escavação para profundidade mínima do eletroduto de 50cm, de 45 x 45 cm, para 3 eletrodutos</v>
          </cell>
          <cell r="D592" t="str">
            <v>m</v>
          </cell>
          <cell r="E592">
            <v>1</v>
          </cell>
          <cell r="F592">
            <v>198.95</v>
          </cell>
        </row>
        <row r="593">
          <cell r="A593" t="str">
            <v>1508</v>
          </cell>
          <cell r="B593" t="str">
            <v>Estrutura de madeira para telha cerâmica ancorada em laje ou alvenaria</v>
          </cell>
          <cell r="C593" t="str">
            <v>INSTALAÇÕES APARENTES</v>
          </cell>
          <cell r="D593">
            <v>74.06</v>
          </cell>
        </row>
        <row r="594">
          <cell r="A594" t="str">
            <v>150801</v>
          </cell>
          <cell r="B594" t="str">
            <v>LABOR - 2024 - 150801 - 1</v>
          </cell>
          <cell r="C594" t="str">
            <v>Eletroduto aparente de PVC rígido roscável diâmetro 3/4", inclusive abraçadeira de fixação</v>
          </cell>
          <cell r="D594" t="str">
            <v>m</v>
          </cell>
          <cell r="E594">
            <v>1</v>
          </cell>
          <cell r="F594">
            <v>15.96</v>
          </cell>
        </row>
        <row r="595">
          <cell r="A595" t="str">
            <v>150802</v>
          </cell>
          <cell r="B595" t="str">
            <v>LABOR - 2024 - 150802 - 1</v>
          </cell>
          <cell r="C595" t="str">
            <v>Caixa de ligação de alumínio silício, tipo CONDULETES,sem rosca, no formato B, inclusive tampa com vedação, diâmetro 3/4"</v>
          </cell>
          <cell r="D595" t="str">
            <v>und</v>
          </cell>
          <cell r="E595">
            <v>1</v>
          </cell>
          <cell r="F595">
            <v>24.45</v>
          </cell>
        </row>
        <row r="596">
          <cell r="A596" t="str">
            <v>150803</v>
          </cell>
          <cell r="B596" t="str">
            <v>LABOR - 2024 - 150803 - 1</v>
          </cell>
          <cell r="C596" t="str">
            <v>Caixa de ligação de alumínio silício, tipo CONDULETES, sem rosca, no formato T, inclusive tampa com vedação, diâmetro 3/4"</v>
          </cell>
          <cell r="D596" t="str">
            <v>und</v>
          </cell>
          <cell r="E596">
            <v>1</v>
          </cell>
          <cell r="F596">
            <v>29.17</v>
          </cell>
        </row>
        <row r="597">
          <cell r="A597" t="str">
            <v>150804</v>
          </cell>
          <cell r="B597" t="str">
            <v>LABOR - 2024 - 150804 - 1</v>
          </cell>
          <cell r="C597" t="str">
            <v>Caixa de ligação de alumínio silício, tipo CONDULETES, sem rosca, no formato LR, inclusive tampa com vedação, diâmetro 3/4"</v>
          </cell>
          <cell r="D597" t="str">
            <v>und</v>
          </cell>
          <cell r="E597">
            <v>1</v>
          </cell>
          <cell r="F597">
            <v>26.81</v>
          </cell>
        </row>
        <row r="598">
          <cell r="A598" t="str">
            <v>150805</v>
          </cell>
          <cell r="B598" t="str">
            <v>LABOR - 2024 - 150805 - 1</v>
          </cell>
          <cell r="C598" t="str">
            <v>Caixa de ligação de alumínio silício, tipo CONDULETES, sem rosca, no formato X, inclusive tampa com vedação, diâmetro 3/4"</v>
          </cell>
          <cell r="D598" t="str">
            <v>und</v>
          </cell>
          <cell r="E598">
            <v>1</v>
          </cell>
          <cell r="F598">
            <v>26.81</v>
          </cell>
        </row>
        <row r="599">
          <cell r="A599" t="str">
            <v>150806</v>
          </cell>
          <cell r="B599" t="str">
            <v>LABOR - 2024 - 150806 - 1</v>
          </cell>
          <cell r="C599" t="str">
            <v>Eletroduto aparente de PVC rígido roscável diâmetro 1", inclusive abraçadeira de fixação</v>
          </cell>
          <cell r="D599" t="str">
            <v>m</v>
          </cell>
          <cell r="E599">
            <v>1</v>
          </cell>
          <cell r="F599">
            <v>25.42</v>
          </cell>
        </row>
        <row r="600">
          <cell r="A600" t="str">
            <v>150807</v>
          </cell>
          <cell r="B600" t="str">
            <v>LABOR - 2024 - 150807 - 1</v>
          </cell>
          <cell r="C600" t="str">
            <v>Canaleta sistema X da Pial ou equivalente, inclusive conexões</v>
          </cell>
          <cell r="D600" t="str">
            <v>m</v>
          </cell>
          <cell r="E600">
            <v>1</v>
          </cell>
          <cell r="F600">
            <v>15.33</v>
          </cell>
        </row>
        <row r="601">
          <cell r="A601" t="str">
            <v>150835</v>
          </cell>
          <cell r="B601" t="str">
            <v>LABOR - 2024 - 150835 - 1</v>
          </cell>
          <cell r="C601" t="str">
            <v>Eletrocalha perfurada em chapa de aço galvanizado nº16, 150x50mm, sem tampa</v>
          </cell>
          <cell r="D601" t="str">
            <v>m</v>
          </cell>
          <cell r="E601">
            <v>1</v>
          </cell>
          <cell r="F601">
            <v>62.28</v>
          </cell>
        </row>
        <row r="602">
          <cell r="A602" t="str">
            <v>150836</v>
          </cell>
          <cell r="B602" t="str">
            <v>LABOR - 2024 - 150836 - 1</v>
          </cell>
          <cell r="C602" t="str">
            <v>Eletrocalha perfurada em chapa de aço galvanizado nº16, 200x100mm, sem tampa</v>
          </cell>
          <cell r="D602" t="str">
            <v>m</v>
          </cell>
          <cell r="E602">
            <v>1</v>
          </cell>
          <cell r="F602">
            <v>85.14</v>
          </cell>
        </row>
        <row r="603">
          <cell r="A603" t="str">
            <v>150837</v>
          </cell>
          <cell r="B603" t="str">
            <v>LABOR - 2024 - 150837 - 1</v>
          </cell>
          <cell r="C603" t="str">
            <v>Eletrocalha perfurada em chapa de aço galvanizado nº16, 300x100mm, sem tampa</v>
          </cell>
          <cell r="D603" t="str">
            <v>m</v>
          </cell>
          <cell r="E603">
            <v>1</v>
          </cell>
          <cell r="F603">
            <v>112.34</v>
          </cell>
        </row>
        <row r="604">
          <cell r="A604" t="str">
            <v>150838</v>
          </cell>
          <cell r="B604" t="str">
            <v>LABOR - 2024 - 150838 - 1</v>
          </cell>
          <cell r="C604" t="str">
            <v>Eletrocalha perfurada em chapa de aço galvanizado nº16, 400x100mm, sem tampa</v>
          </cell>
          <cell r="D604" t="str">
            <v>m</v>
          </cell>
          <cell r="E604">
            <v>1</v>
          </cell>
          <cell r="F604">
            <v>123.71</v>
          </cell>
        </row>
        <row r="605">
          <cell r="A605" t="str">
            <v>150843</v>
          </cell>
          <cell r="B605" t="str">
            <v>LABOR - 2024 - 150843 - 1</v>
          </cell>
          <cell r="C605" t="str">
            <v>Redução concêntrica para eletrocalha perfurada, tipo "U", 200x150mm, aba 100</v>
          </cell>
          <cell r="D605" t="str">
            <v>und</v>
          </cell>
          <cell r="E605">
            <v>1</v>
          </cell>
          <cell r="F605">
            <v>45.66</v>
          </cell>
        </row>
        <row r="606">
          <cell r="A606" t="str">
            <v>150844</v>
          </cell>
          <cell r="B606" t="str">
            <v>LABOR - 2024 - 150844 - 1</v>
          </cell>
          <cell r="C606" t="str">
            <v>Redução concêntrica para eletrocalha perfurada, tipo "U", 300x150mm, aba 100</v>
          </cell>
          <cell r="D606" t="str">
            <v>und</v>
          </cell>
          <cell r="E606">
            <v>1</v>
          </cell>
          <cell r="F606">
            <v>62.69</v>
          </cell>
        </row>
        <row r="607">
          <cell r="A607" t="str">
            <v>150845</v>
          </cell>
          <cell r="B607" t="str">
            <v>LABOR - 2024 - 150845 - 1</v>
          </cell>
          <cell r="C607" t="str">
            <v>Redução concêntrica para eletrocalha perfurada, tipo "U", 400x150mm, aba 100</v>
          </cell>
          <cell r="D607" t="str">
            <v>und</v>
          </cell>
          <cell r="E607">
            <v>1</v>
          </cell>
          <cell r="F607">
            <v>71.900000000000006</v>
          </cell>
        </row>
        <row r="608">
          <cell r="A608" t="str">
            <v>150850</v>
          </cell>
          <cell r="B608" t="str">
            <v>LABOR - 2024 - 150850 - 1</v>
          </cell>
          <cell r="C608" t="str">
            <v>Saída horizontal para eletroduto de 3/4"</v>
          </cell>
          <cell r="D608" t="str">
            <v>und</v>
          </cell>
          <cell r="E608">
            <v>1</v>
          </cell>
          <cell r="F608">
            <v>10.59</v>
          </cell>
        </row>
        <row r="609">
          <cell r="A609" t="str">
            <v>150851</v>
          </cell>
          <cell r="B609" t="str">
            <v>LABOR - 2024 - 150851 - 1</v>
          </cell>
          <cell r="C609" t="str">
            <v>Saída horizontal para eletroduto de 1"</v>
          </cell>
          <cell r="D609" t="str">
            <v>und</v>
          </cell>
          <cell r="E609">
            <v>1</v>
          </cell>
          <cell r="F609">
            <v>10.59</v>
          </cell>
        </row>
        <row r="610">
          <cell r="A610" t="str">
            <v>150852</v>
          </cell>
          <cell r="B610" t="str">
            <v>LABOR - 2024 - 150852 - 1</v>
          </cell>
          <cell r="C610" t="str">
            <v>Saída horizontal para eletroduto de 2"</v>
          </cell>
          <cell r="D610" t="str">
            <v>und</v>
          </cell>
          <cell r="E610">
            <v>1</v>
          </cell>
          <cell r="F610">
            <v>11.42</v>
          </cell>
        </row>
        <row r="611">
          <cell r="A611" t="str">
            <v>150860</v>
          </cell>
          <cell r="B611" t="str">
            <v>LABOR - 2024 - 150860 - 1</v>
          </cell>
          <cell r="C611" t="str">
            <v>Tampa de encaixe para eletrocalha em chapa de aço galvanizada 18, dim. 150mm</v>
          </cell>
          <cell r="D611" t="str">
            <v>und</v>
          </cell>
          <cell r="E611">
            <v>1</v>
          </cell>
          <cell r="F611">
            <v>32.24</v>
          </cell>
        </row>
        <row r="612">
          <cell r="A612" t="str">
            <v>150861</v>
          </cell>
          <cell r="B612" t="str">
            <v>LABOR - 2024 - 150861 - 1</v>
          </cell>
          <cell r="C612" t="str">
            <v>Tampa de encaixe para eletrocalha em chapa de aço galvanizada 18, dim. 200mm</v>
          </cell>
          <cell r="D612" t="str">
            <v>und</v>
          </cell>
          <cell r="E612">
            <v>1</v>
          </cell>
          <cell r="F612">
            <v>44.72</v>
          </cell>
        </row>
        <row r="613">
          <cell r="A613" t="str">
            <v>150862</v>
          </cell>
          <cell r="B613" t="str">
            <v>LABOR - 2024 - 150862 - 1</v>
          </cell>
          <cell r="C613" t="str">
            <v>Tampa de encaixe para eletrocalha em chapa de aço galvanizada 18, dim. 300mm</v>
          </cell>
          <cell r="D613" t="str">
            <v>und</v>
          </cell>
          <cell r="E613">
            <v>1</v>
          </cell>
          <cell r="F613">
            <v>54.56</v>
          </cell>
        </row>
        <row r="614">
          <cell r="A614" t="str">
            <v>150863</v>
          </cell>
          <cell r="B614" t="str">
            <v>LABOR - 2024 - 150863 - 1</v>
          </cell>
          <cell r="C614" t="str">
            <v>Tampa de encaixe para eletrocalha em chapa de aço galvanizada 18, dim. 400mm</v>
          </cell>
          <cell r="D614" t="str">
            <v>und</v>
          </cell>
          <cell r="E614">
            <v>1</v>
          </cell>
          <cell r="F614">
            <v>70.36</v>
          </cell>
        </row>
        <row r="615">
          <cell r="A615" t="str">
            <v>150866</v>
          </cell>
          <cell r="B615" t="str">
            <v>LABOR - 2024 - 150866 - 1</v>
          </cell>
          <cell r="C615" t="str">
            <v>Junção simples para eletrocalha metálica 200x100mm, galvanizada, ref. Mega MG 2760 ou equivalente</v>
          </cell>
          <cell r="D615" t="str">
            <v>und</v>
          </cell>
          <cell r="E615">
            <v>1</v>
          </cell>
          <cell r="F615">
            <v>11.6</v>
          </cell>
        </row>
        <row r="616">
          <cell r="A616" t="str">
            <v>150867</v>
          </cell>
          <cell r="B616" t="str">
            <v>LABOR - 2024 - 150867 - 1</v>
          </cell>
          <cell r="C616" t="str">
            <v>Junção simples para eletrocalha metálica 300x100mm, galvanizada, ref. Mega MG 2760 ou equivalente</v>
          </cell>
          <cell r="D616" t="str">
            <v>und</v>
          </cell>
          <cell r="E616">
            <v>1</v>
          </cell>
          <cell r="F616">
            <v>12.53</v>
          </cell>
        </row>
        <row r="617">
          <cell r="A617" t="str">
            <v>150870</v>
          </cell>
          <cell r="B617" t="str">
            <v>LABOR - 2024 - 150870 - 1</v>
          </cell>
          <cell r="C617" t="str">
            <v>TÊ horizontal 90º para eletrocalha metálica 200x100mm, galvanizada, ref. MEGA MG 2570 ou equivalente</v>
          </cell>
          <cell r="D617" t="str">
            <v>und</v>
          </cell>
          <cell r="E617">
            <v>1</v>
          </cell>
          <cell r="F617">
            <v>70.87</v>
          </cell>
        </row>
        <row r="618">
          <cell r="A618" t="str">
            <v>150871</v>
          </cell>
          <cell r="B618" t="str">
            <v>LABOR - 2024 - 150871 - 1</v>
          </cell>
          <cell r="C618" t="str">
            <v>TÊ horizontal 90º para eletrocalha metálica 300x100mm, galvanizada, ref. MEGA MG 2570 ou equivalente</v>
          </cell>
          <cell r="D618" t="str">
            <v>und</v>
          </cell>
          <cell r="E618">
            <v>1</v>
          </cell>
          <cell r="F618">
            <v>89.2</v>
          </cell>
        </row>
        <row r="619">
          <cell r="A619" t="str">
            <v>150875</v>
          </cell>
          <cell r="B619" t="str">
            <v>LABOR - 2024 - 150875 - 1</v>
          </cell>
          <cell r="C619" t="str">
            <v>Curva horizontal 90º para eletrocalha metálica, 200x100mm, galvanizada, ref. MEGA MG 2510</v>
          </cell>
          <cell r="D619" t="str">
            <v>und</v>
          </cell>
          <cell r="E619">
            <v>1</v>
          </cell>
          <cell r="F619">
            <v>64.19</v>
          </cell>
        </row>
        <row r="620">
          <cell r="A620" t="str">
            <v>150876</v>
          </cell>
          <cell r="B620" t="str">
            <v>LABOR - 2024 - 150876 - 1</v>
          </cell>
          <cell r="C620" t="str">
            <v>Curva horizontal 90º para eletrocalha metálica, 300x100mm, galvanizada, ref. MEGA MG 2510</v>
          </cell>
          <cell r="D620" t="str">
            <v>und</v>
          </cell>
          <cell r="E620">
            <v>1</v>
          </cell>
          <cell r="F620">
            <v>94.79</v>
          </cell>
        </row>
        <row r="621">
          <cell r="A621" t="str">
            <v>150880</v>
          </cell>
          <cell r="B621" t="str">
            <v>LABOR - 2024 - 150880 - 1</v>
          </cell>
          <cell r="C621" t="str">
            <v>Suporte de fixação de eletroduto no teto, através de fita metálica perfurada (Walsiwa) ou equiv (1,30m), cursor (1 und), h=60cm, suporte "Y" (1 und), parafuso e bucha S8 (1 und)</v>
          </cell>
          <cell r="D621" t="str">
            <v>und</v>
          </cell>
          <cell r="E621">
            <v>1</v>
          </cell>
          <cell r="F621">
            <v>29.67</v>
          </cell>
        </row>
        <row r="622">
          <cell r="A622" t="str">
            <v>150881</v>
          </cell>
          <cell r="B622" t="str">
            <v>LABOR - 2024 - 150881 - 1</v>
          </cell>
          <cell r="C622" t="str">
            <v>Suporte de fixação de eletrocalha de 200x100mm, na parede, através de suporte tipo mão francesa simples (1 und), parafuso e bucha S8 (2und)</v>
          </cell>
          <cell r="D622" t="str">
            <v>und</v>
          </cell>
          <cell r="E622">
            <v>1</v>
          </cell>
          <cell r="F622">
            <v>29.85</v>
          </cell>
        </row>
        <row r="623">
          <cell r="A623" t="str">
            <v>150882</v>
          </cell>
          <cell r="B623" t="str">
            <v>LABOR - 2024 - 150882 - 1</v>
          </cell>
          <cell r="C623" t="str">
            <v>Suporte de fixação de eletrocalha de 300x100mm, na parede, através de suporte tipo mão francesa reforçada (1 und), parafuso e bucha S8 (2 und)</v>
          </cell>
          <cell r="D623" t="str">
            <v>und</v>
          </cell>
          <cell r="E623">
            <v>1</v>
          </cell>
          <cell r="F623">
            <v>52.51</v>
          </cell>
        </row>
        <row r="624">
          <cell r="A624" t="str">
            <v>150883</v>
          </cell>
          <cell r="B624" t="str">
            <v>LABOR - 2024 - 150883 - 1</v>
          </cell>
          <cell r="C624" t="str">
            <v>Suporte de fixação de eletrocalha de 400x100mm, na parede, através de suporte tipo mão francesa reforçada (1 und), parafuso e bucha S8 (2 und)</v>
          </cell>
          <cell r="D624" t="str">
            <v>und</v>
          </cell>
          <cell r="E624">
            <v>1</v>
          </cell>
          <cell r="F624">
            <v>55.89</v>
          </cell>
        </row>
        <row r="625">
          <cell r="A625" t="str">
            <v>150884</v>
          </cell>
          <cell r="B625" t="str">
            <v>LABOR - 2024 - 150884 - 1</v>
          </cell>
          <cell r="C625" t="str">
            <v>Suporte de fixação de eletrocalha de 200x100mm, no teto, através de gancho vertical (1 und), porca sextavada e arruela 1/4" (4 und), vergalhão rosca total 1/4" (h=60cm), cantoneira ZZ (1 und) e parafuso e bucha S8 (2 und)</v>
          </cell>
          <cell r="D625" t="str">
            <v>und</v>
          </cell>
          <cell r="E625">
            <v>1</v>
          </cell>
          <cell r="F625">
            <v>36.200000000000003</v>
          </cell>
        </row>
        <row r="626">
          <cell r="A626" t="str">
            <v>150885</v>
          </cell>
          <cell r="B626" t="str">
            <v>LABOR - 2024 - 150885 - 1</v>
          </cell>
          <cell r="C626" t="str">
            <v>Suporte de fixação de eletrocalha de 300x100mm, no teto, através de suporte angular (1 und), porca sextavada e arruela 1/4' (4 und) , vergalhão com rosca total 1/4" (h=60cm), cantoneira ZZ (2 und) e parafuso e bucha S8 (2 und)</v>
          </cell>
          <cell r="D626" t="str">
            <v>und</v>
          </cell>
          <cell r="E626">
            <v>1</v>
          </cell>
          <cell r="F626">
            <v>40.270000000000003</v>
          </cell>
        </row>
        <row r="627">
          <cell r="A627" t="str">
            <v>150886</v>
          </cell>
          <cell r="B627" t="str">
            <v>LABOR - 2024 - 150886 - 1</v>
          </cell>
          <cell r="C627" t="str">
            <v>Suporte de fixação de eletrocalha de 400x100mm, no teto, através de suporte angular (1 und), porca sextavada e arruela 1/4' (4 und), vergalhão rosca total 1/4" (h=60cm), cantoneira ZZ (2 und) e parafuso e bucha S8 (2 und)</v>
          </cell>
          <cell r="D627" t="str">
            <v>und</v>
          </cell>
          <cell r="E627">
            <v>1</v>
          </cell>
          <cell r="F627">
            <v>41.67</v>
          </cell>
        </row>
        <row r="628">
          <cell r="A628" t="str">
            <v>1509</v>
          </cell>
          <cell r="B628" t="str">
            <v>Gramínea em leiva, extração, plantio e transporte</v>
          </cell>
          <cell r="C628" t="str">
            <v>COMPOSIÇÕES INTERMEDIÁRIAS P/ ELETRICA</v>
          </cell>
          <cell r="D628">
            <v>12.62</v>
          </cell>
          <cell r="E628" t="str">
            <v>A incluir</v>
          </cell>
        </row>
        <row r="629">
          <cell r="A629" t="str">
            <v>150906</v>
          </cell>
          <cell r="B629" t="str">
            <v>LABOR - 2024 - 150906 - 1</v>
          </cell>
          <cell r="C629" t="str">
            <v>Arame galvanizado 12 BWG (0.048 kg/m)</v>
          </cell>
          <cell r="D629" t="str">
            <v>m</v>
          </cell>
          <cell r="E629">
            <v>1</v>
          </cell>
          <cell r="F629">
            <v>2.06</v>
          </cell>
        </row>
        <row r="630">
          <cell r="A630" t="str">
            <v>150910</v>
          </cell>
          <cell r="B630" t="str">
            <v>LABOR - 2024 - 150910 - 1</v>
          </cell>
          <cell r="C630" t="str">
            <v>Cabeçote de alumínio de 3/4"</v>
          </cell>
          <cell r="D630" t="str">
            <v>und</v>
          </cell>
          <cell r="E630">
            <v>1</v>
          </cell>
          <cell r="F630">
            <v>13.87</v>
          </cell>
        </row>
        <row r="631">
          <cell r="A631" t="str">
            <v>150916</v>
          </cell>
          <cell r="B631" t="str">
            <v>LABOR - 2024 - 150916 - 1</v>
          </cell>
          <cell r="C631" t="str">
            <v>Canaleta sistema X Pial ou equivalente, inclusive conecções, 20x10x2200 mm, cod. 30801</v>
          </cell>
          <cell r="D631" t="str">
            <v>und</v>
          </cell>
          <cell r="E631">
            <v>1</v>
          </cell>
          <cell r="F631">
            <v>36.4</v>
          </cell>
        </row>
        <row r="632">
          <cell r="A632" t="str">
            <v>150918</v>
          </cell>
          <cell r="B632" t="str">
            <v>LABOR - 2024 - 150918 - 1</v>
          </cell>
          <cell r="C632" t="str">
            <v>Fita isolante em rolo de 19mm x 20 m, número 33 Scoth ou equivalente</v>
          </cell>
          <cell r="D632" t="str">
            <v>und</v>
          </cell>
          <cell r="E632">
            <v>1</v>
          </cell>
          <cell r="F632">
            <v>34.07</v>
          </cell>
        </row>
        <row r="633">
          <cell r="A633" t="str">
            <v>150932</v>
          </cell>
          <cell r="B633" t="str">
            <v>LABOR - 2024 - 150932 - 1</v>
          </cell>
          <cell r="C633" t="str">
            <v>Receptáculo (bocal) de louça para lâmpada incandescente</v>
          </cell>
          <cell r="D633" t="str">
            <v>und</v>
          </cell>
          <cell r="E633">
            <v>1</v>
          </cell>
          <cell r="F633">
            <v>6.98</v>
          </cell>
        </row>
        <row r="634">
          <cell r="A634" t="str">
            <v>150934</v>
          </cell>
          <cell r="B634" t="str">
            <v>LABOR - 2024 - 150934 - 1</v>
          </cell>
          <cell r="C634" t="str">
            <v>Lâmpada fluorescente 40 W</v>
          </cell>
          <cell r="D634" t="str">
            <v>und</v>
          </cell>
          <cell r="E634">
            <v>1</v>
          </cell>
          <cell r="F634">
            <v>26.86</v>
          </cell>
        </row>
        <row r="635">
          <cell r="A635" t="str">
            <v>150937</v>
          </cell>
          <cell r="B635" t="str">
            <v>LABOR - 2024 - 150937 - 1</v>
          </cell>
          <cell r="C635" t="str">
            <v>Arame de aço 14 BWG para guia</v>
          </cell>
          <cell r="D635" t="str">
            <v>m</v>
          </cell>
          <cell r="E635">
            <v>1</v>
          </cell>
          <cell r="F635">
            <v>4.88</v>
          </cell>
        </row>
        <row r="636">
          <cell r="A636" t="str">
            <v>150964</v>
          </cell>
          <cell r="B636" t="str">
            <v>LABOR - 2024 - 150964 - 1</v>
          </cell>
          <cell r="C636" t="str">
            <v>Lâmpada fluorescente de 20W</v>
          </cell>
          <cell r="D636" t="str">
            <v>und</v>
          </cell>
          <cell r="E636">
            <v>1</v>
          </cell>
          <cell r="F636">
            <v>26.86</v>
          </cell>
        </row>
        <row r="637">
          <cell r="A637" t="str">
            <v>150967</v>
          </cell>
          <cell r="B637" t="str">
            <v>LABOR - 2024 - 150967 - 1</v>
          </cell>
          <cell r="C637" t="str">
            <v>Soquete para lâmpada fluorescente</v>
          </cell>
          <cell r="D637" t="str">
            <v>und</v>
          </cell>
          <cell r="E637">
            <v>1</v>
          </cell>
          <cell r="F637">
            <v>7.7</v>
          </cell>
        </row>
        <row r="638">
          <cell r="A638" t="str">
            <v>1510</v>
          </cell>
          <cell r="B638" t="str">
            <v>Abraçadeira para fixação de semáforo em braço/coluna de diâmetro 101 ou 114 mm</v>
          </cell>
          <cell r="C638" t="str">
            <v>CAIXAS DE PASSAGEM EMPREGANDO ARGAMASSA DE CIMENTO, CAL E AREIA</v>
          </cell>
          <cell r="D638">
            <v>166.13</v>
          </cell>
        </row>
        <row r="639">
          <cell r="A639" t="str">
            <v>151001</v>
          </cell>
          <cell r="B639" t="str">
            <v>LABOR - 2024 - 151001 - 1</v>
          </cell>
          <cell r="C639" t="str">
            <v>Caixa de passagem de alvenaria de blocos cerâmicos 10 furos 10x20x20cm dimensões de 25x25x25cm, com revestimento interno em chapisco e reboco, tampa de concreto esp.5cm e lastro de brita 5 cm</v>
          </cell>
          <cell r="D639" t="str">
            <v>und</v>
          </cell>
          <cell r="E639">
            <v>1</v>
          </cell>
          <cell r="F639">
            <v>136.5</v>
          </cell>
        </row>
        <row r="640">
          <cell r="A640" t="str">
            <v>151002</v>
          </cell>
          <cell r="B640" t="str">
            <v>LABOR - 2024 - 151002 - 1</v>
          </cell>
          <cell r="C640" t="str">
            <v>Caixa de passagem de alvenaria de blocos cerâmicos 10 furos 10x20x20cm dimensões de 50x50x50cm, com revestimento interno em chapisco e reboco, tampa de concreto esp.5cm e lastro de brita 5 cm</v>
          </cell>
          <cell r="D640" t="str">
            <v>und</v>
          </cell>
          <cell r="E640">
            <v>1</v>
          </cell>
          <cell r="F640">
            <v>309.49</v>
          </cell>
        </row>
        <row r="641">
          <cell r="A641" t="str">
            <v>151003</v>
          </cell>
          <cell r="B641" t="str">
            <v>LABOR - 2024 - 151003 - 1</v>
          </cell>
          <cell r="C641" t="str">
            <v>Caixa de passagem de alvenaria de blocos cerâmicos 10 furos 10x20x20cm, dimensão de 30x30x30cm, com revestimento interno em chapisco e reboco, tampa de concreto esp. 5cm e lastro de brita 5cm</v>
          </cell>
          <cell r="D641" t="str">
            <v>und</v>
          </cell>
          <cell r="E641">
            <v>1</v>
          </cell>
          <cell r="F641">
            <v>135.31</v>
          </cell>
        </row>
        <row r="642">
          <cell r="A642" t="str">
            <v>151015</v>
          </cell>
          <cell r="B642" t="str">
            <v>LABOR - 2024 - 151015 - 1</v>
          </cell>
          <cell r="C642" t="str">
            <v>Caixa de inspeção de alvenaria de blocos cerâmicos 10 furos 10x20x20cm dimensões de 30x30x60cm, com revestimento interno em chapisco e reboco, tampa de concreto esp.5cm e lastro de brita 5 cm</v>
          </cell>
          <cell r="D642" t="str">
            <v>und</v>
          </cell>
          <cell r="E642">
            <v>1</v>
          </cell>
          <cell r="F642">
            <v>238.21</v>
          </cell>
        </row>
        <row r="643">
          <cell r="A643" t="str">
            <v>151016</v>
          </cell>
          <cell r="B643" t="str">
            <v>LABOR - 2024 - 151016 - 2</v>
          </cell>
          <cell r="C643" t="str">
            <v>Caixa de passagem de alvenaria de blocos de concreto 9x19x39cm, dimensões de 80x80x80m, com revestimento interno em chapisco e reboco tampa de concreto esp. 5cm e lastro de brita 5cm</v>
          </cell>
          <cell r="D643" t="str">
            <v>und</v>
          </cell>
          <cell r="E643">
            <v>1</v>
          </cell>
          <cell r="F643">
            <v>734.25</v>
          </cell>
        </row>
        <row r="644">
          <cell r="A644" t="str">
            <v>151017</v>
          </cell>
          <cell r="B644" t="str">
            <v>LABOR - 2024 - 151017 - 2</v>
          </cell>
          <cell r="C644" t="str">
            <v>Caixa de passagem de alvenaria de blocos de concreto 9x19x39cm, dimensões de 1.00x1.00x1.00m, com revestimento interno em chapisco e reboco tampa de concreto esp. 5cm e lastro de brita 5cm</v>
          </cell>
          <cell r="D644" t="str">
            <v>und</v>
          </cell>
          <cell r="E644">
            <v>1</v>
          </cell>
          <cell r="F644">
            <v>1115</v>
          </cell>
        </row>
        <row r="645">
          <cell r="A645" t="str">
            <v>1511</v>
          </cell>
          <cell r="B645">
            <v>7</v>
          </cell>
          <cell r="C645" t="str">
            <v>ELETRODUTOS E CONEXÕES</v>
          </cell>
          <cell r="D645">
            <v>32920.17</v>
          </cell>
        </row>
        <row r="646">
          <cell r="A646" t="str">
            <v>151125</v>
          </cell>
          <cell r="B646" t="str">
            <v>LABOR - 2024 - 151125 - 1</v>
          </cell>
          <cell r="C646" t="str">
            <v>Eletroduto de PVC rígido roscável, diâmetro 1/2", inclusive conexões</v>
          </cell>
          <cell r="D646" t="str">
            <v>m</v>
          </cell>
          <cell r="E646">
            <v>1</v>
          </cell>
          <cell r="F646">
            <v>17.14</v>
          </cell>
        </row>
        <row r="647">
          <cell r="A647" t="str">
            <v>151126</v>
          </cell>
          <cell r="B647" t="str">
            <v>LABOR - 2024 - 151126 - 1</v>
          </cell>
          <cell r="C647" t="str">
            <v>Eletroduto de PVC rígido roscável, diâmetro 3/4", inclusive conexões</v>
          </cell>
          <cell r="D647" t="str">
            <v>m</v>
          </cell>
          <cell r="E647">
            <v>1</v>
          </cell>
          <cell r="F647">
            <v>18.03</v>
          </cell>
        </row>
        <row r="648">
          <cell r="A648" t="str">
            <v>151127</v>
          </cell>
          <cell r="B648" t="str">
            <v>LABOR - 2024 - 151127 - 1</v>
          </cell>
          <cell r="C648" t="str">
            <v>Eletroduto de PVC rígido roscável, diâmetro 1", inclusive conexões</v>
          </cell>
          <cell r="D648" t="str">
            <v>m</v>
          </cell>
          <cell r="E648">
            <v>1</v>
          </cell>
          <cell r="F648">
            <v>19.350000000000001</v>
          </cell>
        </row>
        <row r="649">
          <cell r="A649" t="str">
            <v>151128</v>
          </cell>
          <cell r="B649" t="str">
            <v>LABOR - 2024 - 151128 - 1</v>
          </cell>
          <cell r="C649" t="str">
            <v>Eletroduto de PVC rígido roscável, diâmetro 1.1/4", inclusive conexões</v>
          </cell>
          <cell r="D649" t="str">
            <v>m</v>
          </cell>
          <cell r="E649">
            <v>1</v>
          </cell>
          <cell r="F649">
            <v>30.08</v>
          </cell>
        </row>
        <row r="650">
          <cell r="A650" t="str">
            <v>151129</v>
          </cell>
          <cell r="B650" t="str">
            <v>LABOR - 2024 - 151129 - 1</v>
          </cell>
          <cell r="C650" t="str">
            <v>Eletroduto de PVC rígido roscável, diâmetro 1.1/2", inclusive conexões</v>
          </cell>
          <cell r="D650" t="str">
            <v>m</v>
          </cell>
          <cell r="E650">
            <v>1</v>
          </cell>
          <cell r="F650">
            <v>32.99</v>
          </cell>
        </row>
        <row r="651">
          <cell r="A651" t="str">
            <v>151130</v>
          </cell>
          <cell r="B651" t="str">
            <v>LABOR - 2024 - 151130 - 1</v>
          </cell>
          <cell r="C651" t="str">
            <v>Eletroduto de PVC rígido roscável, diâmetro 2", inclusive conexões</v>
          </cell>
          <cell r="D651" t="str">
            <v>m</v>
          </cell>
          <cell r="E651">
            <v>1</v>
          </cell>
          <cell r="F651">
            <v>35.74</v>
          </cell>
        </row>
        <row r="652">
          <cell r="A652" t="str">
            <v>151131</v>
          </cell>
          <cell r="B652" t="str">
            <v>LABOR - 2024 - 151131 - 1</v>
          </cell>
          <cell r="C652" t="str">
            <v>Eletroduto de PVC rígido roscável, diâmetro 3", inclusive conexões</v>
          </cell>
          <cell r="D652" t="str">
            <v>m</v>
          </cell>
          <cell r="E652">
            <v>1</v>
          </cell>
          <cell r="F652">
            <v>67.06</v>
          </cell>
        </row>
        <row r="653">
          <cell r="A653" t="str">
            <v>151132</v>
          </cell>
          <cell r="B653" t="str">
            <v>LABOR - 2024 - 151132 - 1</v>
          </cell>
          <cell r="C653" t="str">
            <v>Eletroduto flexível corrugado diâmetro 3/4", Amarelo ? Tigreflex ou equivalente</v>
          </cell>
          <cell r="D653" t="str">
            <v>m</v>
          </cell>
          <cell r="E653">
            <v>1</v>
          </cell>
          <cell r="F653">
            <v>6.21</v>
          </cell>
        </row>
        <row r="654">
          <cell r="A654" t="str">
            <v>151133</v>
          </cell>
          <cell r="B654" t="str">
            <v>LABOR - 2024 - 151133 - 1</v>
          </cell>
          <cell r="C654" t="str">
            <v>Eletroduto flexível corrugado diâmetro 1", Amarelo ? Tigreflex ou equivalente</v>
          </cell>
          <cell r="D654" t="str">
            <v>m</v>
          </cell>
          <cell r="E654">
            <v>1</v>
          </cell>
          <cell r="F654">
            <v>7.43</v>
          </cell>
        </row>
        <row r="655">
          <cell r="A655" t="str">
            <v>151135</v>
          </cell>
          <cell r="B655" t="str">
            <v>LABOR - 2024 - 151135 - 1</v>
          </cell>
          <cell r="C655" t="str">
            <v>Eletroduto de PVC rígido roscável, diâmetro 4", inclusive conexões</v>
          </cell>
          <cell r="D655" t="str">
            <v>m</v>
          </cell>
          <cell r="E655">
            <v>1</v>
          </cell>
          <cell r="F655">
            <v>87.95</v>
          </cell>
        </row>
        <row r="656">
          <cell r="A656" t="str">
            <v>151136</v>
          </cell>
          <cell r="B656" t="str">
            <v>LABOR - 2024 - 151136 - 1</v>
          </cell>
          <cell r="C656" t="str">
            <v>Eletroduto de PVC rígido roscável, diâmetro 6", inclusive conexões</v>
          </cell>
          <cell r="D656" t="str">
            <v>m</v>
          </cell>
          <cell r="E656">
            <v>1</v>
          </cell>
          <cell r="F656">
            <v>266.42</v>
          </cell>
        </row>
        <row r="657">
          <cell r="A657" t="str">
            <v>151137</v>
          </cell>
          <cell r="B657" t="str">
            <v>LABOR - 2024 - 151137 - 1</v>
          </cell>
          <cell r="C657" t="str">
            <v>Eletroduto PEAD parede simples, corrugado, cor preta, diâmetro 1.1/2", referencia Kanaflex, Plastibras ou equivalente</v>
          </cell>
          <cell r="D657" t="str">
            <v>m</v>
          </cell>
          <cell r="E657">
            <v>1</v>
          </cell>
          <cell r="F657">
            <v>26.32</v>
          </cell>
        </row>
        <row r="658">
          <cell r="A658" t="str">
            <v>151138</v>
          </cell>
          <cell r="B658" t="str">
            <v>LABOR - 2024 - 151138 - 1</v>
          </cell>
          <cell r="C658" t="str">
            <v>Eletroduto PEAD parede simples, corrugado, cor preta, diâmetro 1.1/4", referencia Kanaflex, Plastibras ou equivalente</v>
          </cell>
          <cell r="D658" t="str">
            <v>m</v>
          </cell>
          <cell r="E658">
            <v>1</v>
          </cell>
          <cell r="F658">
            <v>23.52</v>
          </cell>
        </row>
        <row r="659">
          <cell r="A659" t="str">
            <v>151139</v>
          </cell>
          <cell r="B659" t="str">
            <v>LABOR - 2024 - 151139 - 1</v>
          </cell>
          <cell r="C659" t="str">
            <v>Eletroduto PEAD parede simples, corrugado, cor preta, diâmetro 2", referencia Kanaflex, Plastibras ou equivalente</v>
          </cell>
          <cell r="D659" t="str">
            <v>m</v>
          </cell>
          <cell r="E659">
            <v>1</v>
          </cell>
          <cell r="F659">
            <v>27.45</v>
          </cell>
        </row>
        <row r="660">
          <cell r="A660" t="str">
            <v>151140</v>
          </cell>
          <cell r="B660" t="str">
            <v>LABOR - 2024 - 151140 - 1</v>
          </cell>
          <cell r="C660" t="str">
            <v>Eletroduto PEAD parede simples, corrugado, cor preta, diâmetro 3", referencia Kanaflex, Plastibras ou equivalente</v>
          </cell>
          <cell r="D660" t="str">
            <v>m</v>
          </cell>
          <cell r="E660">
            <v>1</v>
          </cell>
          <cell r="F660">
            <v>44.81</v>
          </cell>
        </row>
        <row r="661">
          <cell r="A661" t="str">
            <v>151141</v>
          </cell>
          <cell r="B661" t="str">
            <v>LABOR - 2024 - 151141 - 1</v>
          </cell>
          <cell r="C661" t="str">
            <v>Eletroduto PEAD parede simples, corrugado, cor preta, diâmetro 4", referencia Kanaflex, Plastibras ou equivalente</v>
          </cell>
          <cell r="D661" t="str">
            <v>m</v>
          </cell>
          <cell r="E661">
            <v>1</v>
          </cell>
          <cell r="F661">
            <v>61.13</v>
          </cell>
        </row>
        <row r="662">
          <cell r="A662" t="str">
            <v>151142</v>
          </cell>
          <cell r="B662" t="str">
            <v>LABOR - 2024 - 151142 - 1</v>
          </cell>
          <cell r="C662" t="str">
            <v>Eletroduto PEAD parede simples, corrugado, cor preta, diâmetro 6", referencia Kanaflex, Plastibras ou equivalente</v>
          </cell>
          <cell r="D662" t="str">
            <v>m</v>
          </cell>
          <cell r="E662">
            <v>1</v>
          </cell>
          <cell r="F662">
            <v>104.43</v>
          </cell>
        </row>
        <row r="663">
          <cell r="A663" t="str">
            <v>1513</v>
          </cell>
          <cell r="B663" t="str">
            <v>Sinalização noturna ( fio com lâmpada e balde ), fornecimento e instalação</v>
          </cell>
          <cell r="C663" t="str">
            <v>CHAVES, FUSIVEIS E DISJUNTORES</v>
          </cell>
          <cell r="D663">
            <v>38.32</v>
          </cell>
        </row>
        <row r="664">
          <cell r="A664" t="str">
            <v>151301</v>
          </cell>
          <cell r="B664" t="str">
            <v>LABOR - 2024 - 151301 - 1</v>
          </cell>
          <cell r="C664" t="str">
            <v>Mini-Disjuntor monopolar 16A, curva C, 5kA, 127/220Vca, referência Siemens, GE, Schneider ou equivalente</v>
          </cell>
          <cell r="D664" t="str">
            <v>und</v>
          </cell>
          <cell r="E664">
            <v>1</v>
          </cell>
          <cell r="F664">
            <v>23.18</v>
          </cell>
        </row>
        <row r="665">
          <cell r="A665" t="str">
            <v>151302</v>
          </cell>
          <cell r="B665" t="str">
            <v>LABOR - 2024 - 151302 - 1</v>
          </cell>
          <cell r="C665" t="str">
            <v>Mini-Disjuntor monopolar 20A, curva C, 5kA, 127/220Vca, referência Siemens, GE, Schneider ou equivalente</v>
          </cell>
          <cell r="D665" t="str">
            <v>und</v>
          </cell>
          <cell r="E665">
            <v>1</v>
          </cell>
          <cell r="F665">
            <v>23.18</v>
          </cell>
        </row>
        <row r="666">
          <cell r="A666" t="str">
            <v>151303</v>
          </cell>
          <cell r="B666" t="str">
            <v>LABOR - 2024 - 151303 - 1</v>
          </cell>
          <cell r="C666" t="str">
            <v>Mini-Disjuntor monopolar 25A, curva C, 5kA, 127/220Vca, referência Siemens, GE, Schneider ou equivalente</v>
          </cell>
          <cell r="D666" t="str">
            <v>und</v>
          </cell>
          <cell r="E666">
            <v>1</v>
          </cell>
          <cell r="F666">
            <v>23.18</v>
          </cell>
        </row>
        <row r="667">
          <cell r="A667" t="str">
            <v>151304</v>
          </cell>
          <cell r="B667" t="str">
            <v>LABOR - 2024 - 151304 - 1</v>
          </cell>
          <cell r="C667" t="str">
            <v>Mini-Disjuntor monopolar 32A, curva C, 5kA, 127/220Vca, referência Siemens, GE, Schneider ou equivalente</v>
          </cell>
          <cell r="D667" t="str">
            <v>und</v>
          </cell>
          <cell r="E667">
            <v>1</v>
          </cell>
          <cell r="F667">
            <v>23.18</v>
          </cell>
        </row>
        <row r="668">
          <cell r="A668" t="str">
            <v>151305</v>
          </cell>
          <cell r="B668" t="str">
            <v>LABOR - 2024 - 151305 - 1</v>
          </cell>
          <cell r="C668" t="str">
            <v>Mini-Disjuntor monopolar 40A, curva C, 5kA, 127/220Vca, referência Siemens, GE, Schneider ou equivalente</v>
          </cell>
          <cell r="D668" t="str">
            <v>und</v>
          </cell>
          <cell r="E668">
            <v>1</v>
          </cell>
          <cell r="F668">
            <v>27.57</v>
          </cell>
        </row>
        <row r="669">
          <cell r="A669" t="str">
            <v>151306</v>
          </cell>
          <cell r="B669" t="str">
            <v>LABOR - 2024 - 151306 - 1</v>
          </cell>
          <cell r="C669" t="str">
            <v>Mini-Disjuntor bipolar 16A, curva C, 5kA, 127/220Vca, referência Siemens, GE, Schneider ou equivalente</v>
          </cell>
          <cell r="D669" t="str">
            <v>und</v>
          </cell>
          <cell r="E669">
            <v>1</v>
          </cell>
          <cell r="F669">
            <v>65.209999999999994</v>
          </cell>
        </row>
        <row r="670">
          <cell r="A670" t="str">
            <v>151307</v>
          </cell>
          <cell r="B670" t="str">
            <v>LABOR - 2024 - 151307 - 1</v>
          </cell>
          <cell r="C670" t="str">
            <v>Mini-Disjuntor bipolar 20A, curva C, 5kA, 127/220Vca, referência Siemens, GE, Schneider ou equivalente</v>
          </cell>
          <cell r="D670" t="str">
            <v>und</v>
          </cell>
          <cell r="E670">
            <v>1</v>
          </cell>
          <cell r="F670">
            <v>65.209999999999994</v>
          </cell>
        </row>
        <row r="671">
          <cell r="A671" t="str">
            <v>151308</v>
          </cell>
          <cell r="B671" t="str">
            <v>LABOR - 2024 - 151308 - 1</v>
          </cell>
          <cell r="C671" t="str">
            <v>Mini-Disjuntor bipolar 50A, curva C, 5kA, 127/220Vca, referência Siemens, GE, Schneider ou equivalente</v>
          </cell>
          <cell r="D671" t="str">
            <v>und</v>
          </cell>
          <cell r="E671">
            <v>1</v>
          </cell>
          <cell r="F671">
            <v>75.19</v>
          </cell>
        </row>
        <row r="672">
          <cell r="A672" t="str">
            <v>151309</v>
          </cell>
          <cell r="B672" t="str">
            <v>LABOR - 2024 - 151309 - 1</v>
          </cell>
          <cell r="C672" t="str">
            <v>Mini-Disjuntor tripolar 16A, curva C, 5kA, 127/220Vca, referência Siemens, GE, Schneider ou equivalente</v>
          </cell>
          <cell r="D672" t="str">
            <v>und</v>
          </cell>
          <cell r="E672">
            <v>1</v>
          </cell>
          <cell r="F672">
            <v>88.64</v>
          </cell>
        </row>
        <row r="673">
          <cell r="A673" t="str">
            <v>151310</v>
          </cell>
          <cell r="B673" t="str">
            <v>LABOR - 2024 - 151310 - 1</v>
          </cell>
          <cell r="C673" t="str">
            <v>Mini-Disjuntor tripolar 40A, curva C, 5kA, 127/220Vca, referência Siemens, GE, Schneider ou equivalente</v>
          </cell>
          <cell r="D673" t="str">
            <v>und</v>
          </cell>
          <cell r="E673">
            <v>1</v>
          </cell>
          <cell r="F673">
            <v>94.71</v>
          </cell>
        </row>
        <row r="674">
          <cell r="A674" t="str">
            <v>151311</v>
          </cell>
          <cell r="B674" t="str">
            <v>LABOR - 2024 - 151311 - 1</v>
          </cell>
          <cell r="C674" t="str">
            <v>Mini-Disjuntor tripolar 50A, curva C, 5kA, 127/220Vca, referência Siemens, GE, Schneider ou equivalente</v>
          </cell>
          <cell r="D674" t="str">
            <v>und</v>
          </cell>
          <cell r="E674">
            <v>1</v>
          </cell>
          <cell r="F674">
            <v>94.71</v>
          </cell>
        </row>
        <row r="675">
          <cell r="A675" t="str">
            <v>151313</v>
          </cell>
          <cell r="B675" t="str">
            <v>LABOR - 2024 - 151313 - 1</v>
          </cell>
          <cell r="C675" t="str">
            <v>Mini-Disjuntor tripolar 90 A, curva C, 5kA, 127/220Vca, referência Siemens, GE, Schneider ou equivalente</v>
          </cell>
          <cell r="D675" t="str">
            <v>und</v>
          </cell>
          <cell r="E675">
            <v>1</v>
          </cell>
          <cell r="F675">
            <v>231.88</v>
          </cell>
        </row>
        <row r="676">
          <cell r="A676" t="str">
            <v>151314</v>
          </cell>
          <cell r="B676" t="str">
            <v>LABOR - 2024 - 151314 - 1</v>
          </cell>
          <cell r="C676" t="str">
            <v>Mini-Disjuntor tripolar 100A, curva C, 20kA, 127/220Vca, referência Siemens, GE, Schneider ou equivalente</v>
          </cell>
          <cell r="D676" t="str">
            <v>und</v>
          </cell>
          <cell r="E676">
            <v>1</v>
          </cell>
          <cell r="F676">
            <v>376.05</v>
          </cell>
        </row>
        <row r="677">
          <cell r="A677" t="str">
            <v>151316</v>
          </cell>
          <cell r="B677" t="str">
            <v>LABOR - 2024 - 151316 - 1</v>
          </cell>
          <cell r="C677" t="str">
            <v>Mini-Disjuntor tripolar 70A, curva C, 5kA, 127/220Vca, referência Siemens, GE, Schneider ou equivalente</v>
          </cell>
          <cell r="D677" t="str">
            <v>und</v>
          </cell>
          <cell r="E677">
            <v>1</v>
          </cell>
          <cell r="F677">
            <v>176.55</v>
          </cell>
        </row>
        <row r="678">
          <cell r="A678" t="str">
            <v>151317</v>
          </cell>
          <cell r="B678" t="str">
            <v>LABOR - 2024 - 151317 - 1</v>
          </cell>
          <cell r="C678" t="str">
            <v>Mini-Disjuntor monopolar 50A, curva C, 5kA, 127/220Vca, referência Siemens, GE, Schneider ou equivalente</v>
          </cell>
          <cell r="D678" t="str">
            <v>und</v>
          </cell>
          <cell r="E678">
            <v>1</v>
          </cell>
          <cell r="F678">
            <v>27.57</v>
          </cell>
        </row>
        <row r="679">
          <cell r="A679" t="str">
            <v>151318</v>
          </cell>
          <cell r="B679" t="str">
            <v>LABOR - 2024 - 151318 - 1</v>
          </cell>
          <cell r="C679" t="str">
            <v>Mini-Disjuntor monopolar 63A, curva C, 5kA, 127/220Vca, referência Siemens, GE, Schneider ou equivalente</v>
          </cell>
          <cell r="D679" t="str">
            <v>und</v>
          </cell>
          <cell r="E679">
            <v>1</v>
          </cell>
          <cell r="F679">
            <v>28.92</v>
          </cell>
        </row>
        <row r="680">
          <cell r="A680" t="str">
            <v>151319</v>
          </cell>
          <cell r="B680" t="str">
            <v>LABOR - 2024 - 151319 - 1</v>
          </cell>
          <cell r="C680" t="str">
            <v>Mini-Disjuntor monopolar 70A, curva C, 5kA, 127220Vca, referência Siemens, GE, Schneider ou equivalente</v>
          </cell>
          <cell r="D680" t="str">
            <v>und</v>
          </cell>
          <cell r="E680">
            <v>1</v>
          </cell>
          <cell r="F680">
            <v>35.65</v>
          </cell>
        </row>
        <row r="681">
          <cell r="A681" t="str">
            <v>151320</v>
          </cell>
          <cell r="B681" t="str">
            <v>LABOR - 2024 - 151320 - 1</v>
          </cell>
          <cell r="C681" t="str">
            <v>Mini-Disjuntor monopolar 80A, curva C, 5kA, 127/220Vca, referência Siemens, GE, Schneider ou equivalente</v>
          </cell>
          <cell r="D681" t="str">
            <v>und</v>
          </cell>
          <cell r="E681">
            <v>1</v>
          </cell>
          <cell r="F681">
            <v>55.73</v>
          </cell>
        </row>
        <row r="682">
          <cell r="A682" t="str">
            <v>151321</v>
          </cell>
          <cell r="B682" t="str">
            <v>LABOR - 2024 - 151321 - 1</v>
          </cell>
          <cell r="C682" t="str">
            <v>Mini-Disjuntor bipolar 25A, curva C, 5kA, 127/220Vca, referência Siemens, GE, Schneider ou equivalente</v>
          </cell>
          <cell r="D682" t="str">
            <v>und</v>
          </cell>
          <cell r="E682">
            <v>1</v>
          </cell>
          <cell r="F682">
            <v>65.209999999999994</v>
          </cell>
        </row>
        <row r="683">
          <cell r="A683" t="str">
            <v>151322</v>
          </cell>
          <cell r="B683" t="str">
            <v>LABOR - 2024 - 151322 - 1</v>
          </cell>
          <cell r="C683" t="str">
            <v>Mini-Disjuntor bipolar 32A, curva C, 5kA, 127/220Vca, referência Siemens, GE, Schneider ou equivalente</v>
          </cell>
          <cell r="D683" t="str">
            <v>und</v>
          </cell>
          <cell r="E683">
            <v>1</v>
          </cell>
          <cell r="F683">
            <v>65.209999999999994</v>
          </cell>
        </row>
        <row r="684">
          <cell r="A684" t="str">
            <v>151323</v>
          </cell>
          <cell r="B684" t="str">
            <v>LABOR - 2024 - 151323 - 1</v>
          </cell>
          <cell r="C684" t="str">
            <v>Mini-Disjuntor bipolar 40A, curva C, 5kA, 127/220Vca, referência Siemens, GE, Schneider ou equivalente</v>
          </cell>
          <cell r="D684" t="str">
            <v>und</v>
          </cell>
          <cell r="E684">
            <v>1</v>
          </cell>
          <cell r="F684">
            <v>69.989999999999995</v>
          </cell>
        </row>
        <row r="685">
          <cell r="A685" t="str">
            <v>151324</v>
          </cell>
          <cell r="B685" t="str">
            <v>LABOR - 2024 - 151324 - 1</v>
          </cell>
          <cell r="C685" t="str">
            <v>Mini-Disjuntor bipolar 63A, curva C, 5kA, 127/220Vca, referência Siemens, GE, Schneider ou equivalente</v>
          </cell>
          <cell r="D685" t="str">
            <v>und</v>
          </cell>
          <cell r="E685">
            <v>1</v>
          </cell>
          <cell r="F685">
            <v>79.510000000000005</v>
          </cell>
        </row>
        <row r="686">
          <cell r="A686" t="str">
            <v>151325</v>
          </cell>
          <cell r="B686" t="str">
            <v>LABOR - 2024 - 151325 - 1</v>
          </cell>
          <cell r="C686" t="str">
            <v>Mini-Disjuntor bipolar 70A, curva C, 5kA, 220/127Vca, referência Siemens, GE, Schneider ou equivalente</v>
          </cell>
          <cell r="D686" t="str">
            <v>und</v>
          </cell>
          <cell r="E686">
            <v>1</v>
          </cell>
          <cell r="F686">
            <v>111.78</v>
          </cell>
        </row>
        <row r="687">
          <cell r="A687" t="str">
            <v>151326</v>
          </cell>
          <cell r="B687" t="str">
            <v>LABOR - 2024 - 151326 - 1</v>
          </cell>
          <cell r="C687" t="str">
            <v>ni-Disjuntor bipolar 80A, curva C, 5kA, 127/220Vca, referência Siemens, GE, Schneider ou equivalente</v>
          </cell>
          <cell r="D687" t="str">
            <v>und</v>
          </cell>
          <cell r="E687">
            <v>1</v>
          </cell>
          <cell r="F687">
            <v>125.08</v>
          </cell>
        </row>
        <row r="688">
          <cell r="A688" t="str">
            <v>151327</v>
          </cell>
          <cell r="B688" t="str">
            <v>LABOR - 2024 - 151327 - 1</v>
          </cell>
          <cell r="C688" t="str">
            <v>Mini-Disjuntor tripolar 20A, curva C, 5kA, 127/220Vca, referência Siemens, GE, Schneider ou equivalente</v>
          </cell>
          <cell r="D688" t="str">
            <v>und</v>
          </cell>
          <cell r="E688">
            <v>1</v>
          </cell>
          <cell r="F688">
            <v>88.64</v>
          </cell>
        </row>
        <row r="689">
          <cell r="A689" t="str">
            <v>151328</v>
          </cell>
          <cell r="B689" t="str">
            <v>LABOR - 2024 - 151328 - 1</v>
          </cell>
          <cell r="C689" t="str">
            <v>Mini-Disjuntor tripolar 25A, curva C, 5kA, 127/220Vca, referência Siemens, GE, Schneider ou equivalente</v>
          </cell>
          <cell r="D689" t="str">
            <v>und</v>
          </cell>
          <cell r="E689">
            <v>1</v>
          </cell>
          <cell r="F689">
            <v>88.64</v>
          </cell>
        </row>
        <row r="690">
          <cell r="A690" t="str">
            <v>151329</v>
          </cell>
          <cell r="B690" t="str">
            <v>LABOR - 2024 - 151329 - 1</v>
          </cell>
          <cell r="C690" t="str">
            <v>Mini-Disjuntor tripolar 32A, curva C, 5kA, 127/220Vca, referência. Siemens, GE, Schneider ou equivalente</v>
          </cell>
          <cell r="D690" t="str">
            <v>und</v>
          </cell>
          <cell r="E690">
            <v>1</v>
          </cell>
          <cell r="F690">
            <v>88.64</v>
          </cell>
        </row>
        <row r="691">
          <cell r="A691" t="str">
            <v>151330</v>
          </cell>
          <cell r="B691" t="str">
            <v>LABOR - 2024 - 151330 - 1</v>
          </cell>
          <cell r="C691" t="str">
            <v>Mini-Disjuntor tripolar 63A, curva C, 5kA, 127/220Vca, referência Siemens, GE, Schneider ou equivalente</v>
          </cell>
          <cell r="D691" t="str">
            <v>und</v>
          </cell>
          <cell r="E691">
            <v>1</v>
          </cell>
          <cell r="F691">
            <v>103.8</v>
          </cell>
        </row>
        <row r="692">
          <cell r="A692" t="str">
            <v>151331</v>
          </cell>
          <cell r="B692" t="str">
            <v>LABOR - 2024 - 151331 - 1</v>
          </cell>
          <cell r="C692" t="str">
            <v>Mini-Disjuntor tripolar 80A, curva C, 5kA, 127/220Vca, referência Siemens, GE, Schneider ou equivalente</v>
          </cell>
          <cell r="D692" t="str">
            <v>und</v>
          </cell>
          <cell r="E692">
            <v>1</v>
          </cell>
          <cell r="F692">
            <v>193.26</v>
          </cell>
        </row>
        <row r="693">
          <cell r="A693" t="str">
            <v>151332</v>
          </cell>
          <cell r="B693" t="str">
            <v>LABOR - 2024 - 151332 - 1</v>
          </cell>
          <cell r="C693" t="str">
            <v>Mini-Disjuntor tripolar 125A, curva C, 20kA, 127/220Vca, referência Siemens, GE, Schneider ou equivalente</v>
          </cell>
          <cell r="D693" t="str">
            <v>und</v>
          </cell>
          <cell r="E693">
            <v>1</v>
          </cell>
          <cell r="F693">
            <v>389.1</v>
          </cell>
        </row>
        <row r="694">
          <cell r="A694" t="str">
            <v>151333</v>
          </cell>
          <cell r="B694" t="str">
            <v>LABOR - 2024 - 151333 - 1</v>
          </cell>
          <cell r="C694" t="str">
            <v>Disjuntor caixa moldada termomagnetico fixo, tripolar 175A, Icu: 50kA, 400/500Vca, referência Siemens, Soprano, Schneider ou equivalente</v>
          </cell>
          <cell r="D694" t="str">
            <v>und</v>
          </cell>
          <cell r="E694">
            <v>1</v>
          </cell>
          <cell r="F694">
            <v>504.57</v>
          </cell>
        </row>
        <row r="695">
          <cell r="A695" t="str">
            <v>151334</v>
          </cell>
          <cell r="B695" t="str">
            <v>LABOR - 2024 - 151334 - 1</v>
          </cell>
          <cell r="C695" t="str">
            <v>Disjuntor caixa moldada termomagnetico fixo, tripolar 200A, Icu: 50kA, 400/500Vca, referência Siemens, Soprano, Schneider ou equivalente</v>
          </cell>
          <cell r="D695" t="str">
            <v>und</v>
          </cell>
          <cell r="E695">
            <v>1</v>
          </cell>
          <cell r="F695">
            <v>504.57</v>
          </cell>
        </row>
        <row r="696">
          <cell r="A696" t="str">
            <v>151335</v>
          </cell>
          <cell r="B696" t="str">
            <v>LABOR - 2024 - 151335 - 1</v>
          </cell>
          <cell r="C696" t="str">
            <v>Disjuntor caixa moldada termomagnetico fixo, tripolar 400A, Icu: 65kA, 380/415Vca, referência Siemens, Soprano, Schneider ou equivalente</v>
          </cell>
          <cell r="D696" t="str">
            <v>und</v>
          </cell>
          <cell r="E696">
            <v>1</v>
          </cell>
          <cell r="F696">
            <v>1093.3</v>
          </cell>
        </row>
        <row r="697">
          <cell r="A697" t="str">
            <v>151337</v>
          </cell>
          <cell r="B697" t="str">
            <v>LABOR - 2024 - 151337 - 1</v>
          </cell>
          <cell r="C697" t="str">
            <v>Dispositivo de proteção contra surto (DPS) bipolar, 40kA, 275Vca, referência Siemens, Steck, Clamper ou equivalente</v>
          </cell>
          <cell r="D697" t="str">
            <v>und</v>
          </cell>
          <cell r="E697">
            <v>1</v>
          </cell>
          <cell r="F697">
            <v>104.15</v>
          </cell>
        </row>
        <row r="698">
          <cell r="A698" t="str">
            <v>151338</v>
          </cell>
          <cell r="B698" t="str">
            <v>LABOR - 2024 - 151338 - 1</v>
          </cell>
          <cell r="C698" t="str">
            <v>Mini-Disjuntor monopolar 10A, curva C, 5kA, 127/220Vca, referência Siemens, GE, Schneider ou equivalente</v>
          </cell>
          <cell r="D698" t="str">
            <v>und</v>
          </cell>
          <cell r="E698">
            <v>1</v>
          </cell>
          <cell r="F698">
            <v>23.18</v>
          </cell>
        </row>
        <row r="699">
          <cell r="A699" t="str">
            <v>151339</v>
          </cell>
          <cell r="B699" t="str">
            <v>LABOR - 2024 - 151339 - 1</v>
          </cell>
          <cell r="C699" t="str">
            <v>Mini-Disjuntor tripolar 125A, curva C, 15kA, 220/380Vca, referência Siemens, GE, Schneider ou equivalente</v>
          </cell>
          <cell r="D699" t="str">
            <v>und</v>
          </cell>
          <cell r="E699">
            <v>1</v>
          </cell>
          <cell r="F699">
            <v>389.1</v>
          </cell>
        </row>
        <row r="700">
          <cell r="A700" t="str">
            <v>151344</v>
          </cell>
          <cell r="B700" t="str">
            <v>LABOR - 2024 - 151344 - 1</v>
          </cell>
          <cell r="C700" t="str">
            <v>Fusivel retardado NH gG(gL), tamanho 01 ? 100A, 120kA em 500Vca, referência Siemens, WEG, Negrini ou equivalente</v>
          </cell>
          <cell r="D700" t="str">
            <v>und</v>
          </cell>
          <cell r="E700">
            <v>1</v>
          </cell>
          <cell r="F700">
            <v>80.400000000000006</v>
          </cell>
        </row>
        <row r="701">
          <cell r="A701" t="str">
            <v>151345</v>
          </cell>
          <cell r="B701" t="str">
            <v>LABOR - 2024 - 151345 - 1</v>
          </cell>
          <cell r="C701" t="str">
            <v>Fusivel retardado NH gG(gL), tamanho 01 ? 160A, 120kA em 500Vca, referência Siemens, WEG, Negrini ou equivalente</v>
          </cell>
          <cell r="D701" t="str">
            <v>und</v>
          </cell>
          <cell r="E701">
            <v>1</v>
          </cell>
          <cell r="F701">
            <v>80.400000000000006</v>
          </cell>
        </row>
        <row r="702">
          <cell r="A702" t="str">
            <v>151346</v>
          </cell>
          <cell r="B702" t="str">
            <v>LABOR - 2024 - 151346 - 1</v>
          </cell>
          <cell r="C702" t="str">
            <v>Fusivel retardado NH gG(gL), tamanho 02 ? 250A, 120kA em 500Vca, referência Siemens, WEG, Negrini ou equivalente</v>
          </cell>
          <cell r="D702" t="str">
            <v>und</v>
          </cell>
          <cell r="E702">
            <v>1</v>
          </cell>
          <cell r="F702">
            <v>125.06</v>
          </cell>
        </row>
        <row r="703">
          <cell r="A703" t="str">
            <v>151347</v>
          </cell>
          <cell r="B703" t="str">
            <v>LABOR - 2024 - 151347 - 1</v>
          </cell>
          <cell r="C703" t="str">
            <v>Fusivel retardado NH gG(gL), tamanho 02 ? 300A, 120kA em 500Vca, referência Siemens, WEG, Negrini ou equivalente</v>
          </cell>
          <cell r="D703" t="str">
            <v>und</v>
          </cell>
          <cell r="E703">
            <v>1</v>
          </cell>
          <cell r="F703">
            <v>125.06</v>
          </cell>
        </row>
        <row r="704">
          <cell r="A704" t="str">
            <v>151348</v>
          </cell>
          <cell r="B704" t="str">
            <v>LABOR - 2024 - 151348 - 1</v>
          </cell>
          <cell r="C704" t="str">
            <v>Fusivel retardado NH gG(gL), tamanho 02 ? 355A, 120kA em 500Vca, referência Siemens, WEG, Negrini ou equivalente</v>
          </cell>
          <cell r="D704" t="str">
            <v>und</v>
          </cell>
          <cell r="E704">
            <v>1</v>
          </cell>
          <cell r="F704">
            <v>125.06</v>
          </cell>
        </row>
        <row r="705">
          <cell r="A705" t="str">
            <v>151349</v>
          </cell>
          <cell r="B705" t="str">
            <v>LABOR - 2024 - 151349 - 1</v>
          </cell>
          <cell r="C705" t="str">
            <v>Fusivel retardado NH gG(gL), tamanho 01 ? 125A, 120kA em 500Vca, referência Siemens, WEG, Negrini ou equivalente</v>
          </cell>
          <cell r="D705" t="str">
            <v>und</v>
          </cell>
          <cell r="E705">
            <v>1</v>
          </cell>
          <cell r="F705">
            <v>80.400000000000006</v>
          </cell>
        </row>
        <row r="706">
          <cell r="A706" t="str">
            <v>151350</v>
          </cell>
          <cell r="B706" t="str">
            <v>LABOR - 2024 - 151350 - 1</v>
          </cell>
          <cell r="C706" t="str">
            <v>Interruptor Diferencial Bipolar DR 25A, 30mA ? 6kA, referência Siemens, Schneider, WEG ou equivalente</v>
          </cell>
          <cell r="D706" t="str">
            <v>und</v>
          </cell>
          <cell r="E706">
            <v>1</v>
          </cell>
          <cell r="F706">
            <v>134.9</v>
          </cell>
        </row>
        <row r="707">
          <cell r="A707" t="str">
            <v>151357</v>
          </cell>
          <cell r="B707" t="str">
            <v>LABOR - 2024 - 151357 - 1</v>
          </cell>
          <cell r="C707" t="str">
            <v>Interruptor Diferencial Bipolar DR 40A, 30mA ? 6kA, referência Siemens, Schneider, WEG ou equivalente</v>
          </cell>
          <cell r="D707" t="str">
            <v>und</v>
          </cell>
          <cell r="E707">
            <v>1</v>
          </cell>
          <cell r="F707">
            <v>146.13</v>
          </cell>
        </row>
        <row r="708">
          <cell r="A708" t="str">
            <v>151359</v>
          </cell>
          <cell r="B708" t="str">
            <v>LABOR - 2024 - 151359 - 1</v>
          </cell>
          <cell r="C708" t="str">
            <v>Interruptor Diferencial Bipolar DR 80A, 30mA - 6kA, referência Siemens, Schneider, WEG ou equivalente</v>
          </cell>
          <cell r="D708" t="str">
            <v>und</v>
          </cell>
          <cell r="E708">
            <v>1</v>
          </cell>
          <cell r="F708">
            <v>224.06</v>
          </cell>
        </row>
        <row r="709">
          <cell r="A709" t="str">
            <v>1514</v>
          </cell>
          <cell r="B709" t="str">
            <v>Obturação de buracos com PMF (tudo incluído)</v>
          </cell>
          <cell r="C709" t="str">
            <v>FIOS E CABOS</v>
          </cell>
          <cell r="D709">
            <v>106.4</v>
          </cell>
          <cell r="E709" t="str">
            <v>A incluir</v>
          </cell>
        </row>
        <row r="710">
          <cell r="A710" t="str">
            <v>151401</v>
          </cell>
          <cell r="B710" t="str">
            <v>LABOR - 2024 - 151401 - 1</v>
          </cell>
          <cell r="C710" t="str">
            <v>Cabo de cobre termoplástico (PVC) flexível isolado 450/750V, antichama BWF livre de chumbo, 70ºC - 1,5mm2</v>
          </cell>
          <cell r="D710" t="str">
            <v>m</v>
          </cell>
          <cell r="E710">
            <v>1</v>
          </cell>
          <cell r="F710">
            <v>5.87</v>
          </cell>
        </row>
        <row r="711">
          <cell r="A711" t="str">
            <v>151402</v>
          </cell>
          <cell r="B711" t="str">
            <v>LABOR - 2024 - 151402 - 1</v>
          </cell>
          <cell r="C711" t="str">
            <v>Cabo de cobre termoplástico (PVC) flexível isolado 450/750V, antichama BWF livre de chumbo, 70ºC - 2,5mm2</v>
          </cell>
          <cell r="D711" t="str">
            <v>m</v>
          </cell>
          <cell r="E711">
            <v>1</v>
          </cell>
          <cell r="F711">
            <v>7.11</v>
          </cell>
        </row>
        <row r="712">
          <cell r="A712" t="str">
            <v>151403</v>
          </cell>
          <cell r="B712" t="str">
            <v>LABOR - 2024 - 151403 - 1</v>
          </cell>
          <cell r="C712" t="str">
            <v>Cabo de cobre termoplástico (PVC) flexível isolado 450/750V, antichama BWF livre de chumbo, 70ºC ? 4,0mm2</v>
          </cell>
          <cell r="D712" t="str">
            <v>m</v>
          </cell>
          <cell r="E712">
            <v>1</v>
          </cell>
          <cell r="F712">
            <v>8.56</v>
          </cell>
        </row>
        <row r="713">
          <cell r="A713" t="str">
            <v>151404</v>
          </cell>
          <cell r="B713" t="str">
            <v>LABOR - 2024 - 151404 - 1</v>
          </cell>
          <cell r="C713" t="str">
            <v>Cabo de cobre termoplástico (PVC) flexível isolado 450/750V, antichama BWF livre de chumbo, 70ºC ? 6,0mm2</v>
          </cell>
          <cell r="D713" t="str">
            <v>m</v>
          </cell>
          <cell r="E713">
            <v>1</v>
          </cell>
          <cell r="F713">
            <v>11.24</v>
          </cell>
        </row>
        <row r="714">
          <cell r="A714" t="str">
            <v>151405</v>
          </cell>
          <cell r="B714" t="str">
            <v>LABOR - 2024 - 151405 - 1</v>
          </cell>
          <cell r="C714" t="str">
            <v>Cabo de cobre termoplástico (PVC) flexível isolado 450/750V, antichama BWF livre de chumbo, 70ºC ? 10,0mm2</v>
          </cell>
          <cell r="D714" t="str">
            <v>m</v>
          </cell>
          <cell r="E714">
            <v>1</v>
          </cell>
          <cell r="F714">
            <v>15.93</v>
          </cell>
        </row>
        <row r="715">
          <cell r="A715" t="str">
            <v>151406</v>
          </cell>
          <cell r="B715" t="str">
            <v>LABOR - 2024 - 151406 - 1</v>
          </cell>
          <cell r="C715" t="str">
            <v>Cabo de cobre termoplástico (PVC) flexível isolado 450/750V, antichama BWF livre de chumbo, 70ºC ? 16,0mm2</v>
          </cell>
          <cell r="D715" t="str">
            <v>m</v>
          </cell>
          <cell r="E715">
            <v>1</v>
          </cell>
          <cell r="F715">
            <v>21.92</v>
          </cell>
        </row>
        <row r="716">
          <cell r="A716" t="str">
            <v>151407</v>
          </cell>
          <cell r="B716" t="str">
            <v>LABOR - 2024 - 151407 - 1</v>
          </cell>
          <cell r="C716" t="str">
            <v>Cabo de cobre termoplástico (PVC) flexível isolado 450/750V, antichama BWF livre de chumbo, 70ºC ? 25,0mm2</v>
          </cell>
          <cell r="D716" t="str">
            <v>m</v>
          </cell>
          <cell r="E716">
            <v>1</v>
          </cell>
          <cell r="F716">
            <v>31.47</v>
          </cell>
        </row>
        <row r="717">
          <cell r="A717" t="str">
            <v>151413</v>
          </cell>
          <cell r="B717" t="str">
            <v>LABOR - 2024 - 151413 - 1</v>
          </cell>
          <cell r="C717" t="str">
            <v>Cabo de cobre nu, seção de 25,0 mm2, têmpera meio dura, encordoamento classe 2A</v>
          </cell>
          <cell r="D717" t="str">
            <v>m</v>
          </cell>
          <cell r="E717">
            <v>1</v>
          </cell>
          <cell r="F717">
            <v>32.03</v>
          </cell>
        </row>
        <row r="718">
          <cell r="A718" t="str">
            <v>151414</v>
          </cell>
          <cell r="B718" t="str">
            <v>LABOR - 2024 - 151414 - 1</v>
          </cell>
          <cell r="C718" t="str">
            <v>Cabo de cobre nu, seção de 10,0 mm2, têmpera meio dura, encordoamento classe 2A</v>
          </cell>
          <cell r="D718" t="str">
            <v>m</v>
          </cell>
          <cell r="E718">
            <v>1</v>
          </cell>
          <cell r="F718">
            <v>17.670000000000002</v>
          </cell>
        </row>
        <row r="719">
          <cell r="A719" t="str">
            <v>151417</v>
          </cell>
          <cell r="B719" t="str">
            <v>LABOR - 2024 - 151417 - 1</v>
          </cell>
          <cell r="C719" t="str">
            <v>Cabo de cobre termoplástico (PVC) flexível isolado 0,60/1kV, antichama, HEPR 90ºC ? 2,5mm2</v>
          </cell>
          <cell r="D719" t="str">
            <v>m</v>
          </cell>
          <cell r="E719">
            <v>1</v>
          </cell>
          <cell r="F719">
            <v>7.94</v>
          </cell>
        </row>
        <row r="720">
          <cell r="A720" t="str">
            <v>151418</v>
          </cell>
          <cell r="B720" t="str">
            <v>LABOR - 2024 - 151418 - 1</v>
          </cell>
          <cell r="C720" t="str">
            <v>Cabo de cobre termoplástico (PVC) flexível isolado 0,60/1kV, antichama, HEPR 90ºC ? 4,0mm2</v>
          </cell>
          <cell r="D720" t="str">
            <v>m</v>
          </cell>
          <cell r="E720">
            <v>1</v>
          </cell>
          <cell r="F720">
            <v>9.9499999999999993</v>
          </cell>
        </row>
        <row r="721">
          <cell r="A721" t="str">
            <v>151419</v>
          </cell>
          <cell r="B721" t="str">
            <v>LABOR - 2024 - 151419 - 1</v>
          </cell>
          <cell r="C721" t="str">
            <v>Cabo de cobre termoplástico (PVC) flexível isolado 0,60/1kV, antichama, HEPR 90ºC ? 6,0mm2</v>
          </cell>
          <cell r="D721" t="str">
            <v>m</v>
          </cell>
          <cell r="E721">
            <v>1</v>
          </cell>
          <cell r="F721">
            <v>12.24</v>
          </cell>
        </row>
        <row r="722">
          <cell r="A722" t="str">
            <v>151420</v>
          </cell>
          <cell r="B722" t="str">
            <v>LABOR - 2024 - 151420 - 1</v>
          </cell>
          <cell r="C722" t="str">
            <v>Cabo de cobre termoplástico (PVC) flexível isolado 0,60/1kV, antichama, HEPR 90ºC ? 10,0mm2</v>
          </cell>
          <cell r="D722" t="str">
            <v>m</v>
          </cell>
          <cell r="E722">
            <v>1</v>
          </cell>
          <cell r="F722">
            <v>16.79</v>
          </cell>
        </row>
        <row r="723">
          <cell r="A723" t="str">
            <v>151421</v>
          </cell>
          <cell r="B723" t="str">
            <v>LABOR - 2024 - 151421 - 1</v>
          </cell>
          <cell r="C723" t="str">
            <v>Cabo de cobre termoplástico (PVC) flexível isolado 0,60/1kV, antichama, HEPR 90ºC ? 16,0mm2</v>
          </cell>
          <cell r="D723" t="str">
            <v>m</v>
          </cell>
          <cell r="E723">
            <v>1</v>
          </cell>
          <cell r="F723">
            <v>22.2</v>
          </cell>
        </row>
        <row r="724">
          <cell r="A724" t="str">
            <v>151422</v>
          </cell>
          <cell r="B724" t="str">
            <v>LABOR - 2024 - 151422 - 1</v>
          </cell>
          <cell r="C724" t="str">
            <v>Cabo de cobre termoplástico (PVC) flexível isolado 0,60/1kV, antichama, HEPR 90ºC ? 25,0mm2</v>
          </cell>
          <cell r="D724" t="str">
            <v>m</v>
          </cell>
          <cell r="E724">
            <v>1</v>
          </cell>
          <cell r="F724">
            <v>31.88</v>
          </cell>
        </row>
        <row r="725">
          <cell r="A725" t="str">
            <v>151423</v>
          </cell>
          <cell r="B725" t="str">
            <v>LABOR - 2024 - 151423 - 1</v>
          </cell>
          <cell r="C725" t="str">
            <v>Cabo de cobre termoplástico (PVC) flexível isolado 0,60/1kV, antichama, HEPR 90ºC ? 35,0mm2</v>
          </cell>
          <cell r="D725" t="str">
            <v>m</v>
          </cell>
          <cell r="E725">
            <v>1</v>
          </cell>
          <cell r="F725">
            <v>42.88</v>
          </cell>
        </row>
        <row r="726">
          <cell r="A726" t="str">
            <v>151425</v>
          </cell>
          <cell r="B726" t="str">
            <v>LABOR - 2024 - 151425 - 1</v>
          </cell>
          <cell r="C726" t="str">
            <v>Cabo de cobre termoplástico (PVC) flexível isolado 0,60/1kV, antichama, HEPR 90ºC ? 50,0mm2</v>
          </cell>
          <cell r="D726" t="str">
            <v>m</v>
          </cell>
          <cell r="E726">
            <v>1</v>
          </cell>
          <cell r="F726">
            <v>59.45</v>
          </cell>
        </row>
        <row r="727">
          <cell r="A727" t="str">
            <v>151426</v>
          </cell>
          <cell r="B727" t="str">
            <v>LABOR - 2024 - 151426 - 1</v>
          </cell>
          <cell r="C727" t="str">
            <v>Cabo de cobre termoplástico (PVC) flexível isolado 0,60/1kV, antichama, HEPR 90ºC ? 95,0mm2</v>
          </cell>
          <cell r="D727" t="str">
            <v>m</v>
          </cell>
          <cell r="E727">
            <v>1</v>
          </cell>
          <cell r="F727">
            <v>102.49</v>
          </cell>
        </row>
        <row r="728">
          <cell r="A728" t="str">
            <v>151427</v>
          </cell>
          <cell r="B728" t="str">
            <v>LABOR - 2024 - 151427 - 1</v>
          </cell>
          <cell r="C728" t="str">
            <v>Cabo de cobre termoplástico (PVC) flexível isolado 0,60/1kV, antichama, HEPR 90ºC ? 120,0mm2</v>
          </cell>
          <cell r="D728" t="str">
            <v>m</v>
          </cell>
          <cell r="E728">
            <v>1</v>
          </cell>
          <cell r="F728">
            <v>136.30000000000001</v>
          </cell>
        </row>
        <row r="729">
          <cell r="A729" t="str">
            <v>151428</v>
          </cell>
          <cell r="B729" t="str">
            <v>LABOR - 2024 - 151428 - 1</v>
          </cell>
          <cell r="C729" t="str">
            <v>Cabo de cobre termoplástico (PVC) flexível isolado 0,60/1kV, antichama, HEPR 90ºC ? 300,0mm2</v>
          </cell>
          <cell r="D729" t="str">
            <v>m</v>
          </cell>
          <cell r="E729">
            <v>1</v>
          </cell>
          <cell r="F729">
            <v>379.8</v>
          </cell>
        </row>
        <row r="730">
          <cell r="A730" t="str">
            <v>151429</v>
          </cell>
          <cell r="B730" t="str">
            <v>LABOR - 2024 - 151429 - 2</v>
          </cell>
          <cell r="C730" t="str">
            <v>Cabo de cobre termoplástico (PVC) flexível isolado 0,60/1kV, antichama, HEPR 90ºC ? 70,0mm2</v>
          </cell>
          <cell r="D730" t="str">
            <v>m</v>
          </cell>
          <cell r="E730">
            <v>1</v>
          </cell>
          <cell r="F730">
            <v>84.85</v>
          </cell>
        </row>
        <row r="731">
          <cell r="A731" t="str">
            <v>151430</v>
          </cell>
          <cell r="B731" t="str">
            <v>LABOR - 2024 - 151430 - 1</v>
          </cell>
          <cell r="C731" t="str">
            <v>Cabo de cobre termoplástico (PVC) flexível isolado 0,60/1kV, antichama, HEPR 90ºC ? 150,0mm2</v>
          </cell>
          <cell r="D731" t="str">
            <v>m</v>
          </cell>
          <cell r="E731">
            <v>1</v>
          </cell>
          <cell r="F731">
            <v>164.7</v>
          </cell>
        </row>
        <row r="732">
          <cell r="A732" t="str">
            <v>151431</v>
          </cell>
          <cell r="B732" t="str">
            <v>LABOR - 2024 - 151431 - 1</v>
          </cell>
          <cell r="C732" t="str">
            <v>Cabo de cobre termoplástico (PVC) flexível isolado 0,60/1kV, antichama, HEPR 90ºC ? 185,0mm2</v>
          </cell>
          <cell r="D732" t="str">
            <v>m</v>
          </cell>
          <cell r="E732">
            <v>1</v>
          </cell>
          <cell r="F732">
            <v>207.96</v>
          </cell>
        </row>
        <row r="733">
          <cell r="A733" t="str">
            <v>151432</v>
          </cell>
          <cell r="B733" t="str">
            <v>LABOR - 2024 - 151432 - 1</v>
          </cell>
          <cell r="C733" t="str">
            <v>Cabo de cobre termoplástico (PVC) flexível isolado 0,60/1kV, antichama, HEPR 90ºC ? 240,0mm2</v>
          </cell>
          <cell r="D733" t="str">
            <v>m</v>
          </cell>
          <cell r="E733">
            <v>1</v>
          </cell>
          <cell r="F733">
            <v>262.81</v>
          </cell>
        </row>
        <row r="734">
          <cell r="A734" t="str">
            <v>151433</v>
          </cell>
          <cell r="B734" t="str">
            <v>LABOR - 2024 - 151433 - 1</v>
          </cell>
          <cell r="C734" t="str">
            <v>Cabo de cobre termoplástico (PVC/ST2) blindado isolado 8,7/15kV, XLPE 90ºC ? 25,0mm2</v>
          </cell>
          <cell r="D734" t="str">
            <v>m</v>
          </cell>
          <cell r="E734">
            <v>1</v>
          </cell>
          <cell r="F734">
            <v>66.459999999999994</v>
          </cell>
        </row>
        <row r="735">
          <cell r="A735" t="str">
            <v>151434</v>
          </cell>
          <cell r="B735" t="str">
            <v>LABOR - 2024 - 151434 - 1</v>
          </cell>
          <cell r="C735" t="str">
            <v>Cabo de cobre termoplástico (PVC/ST2) blindado isolado 8,7/15kV, XLPE 90ºC ? 35,0mm2</v>
          </cell>
          <cell r="D735" t="str">
            <v>m</v>
          </cell>
          <cell r="E735">
            <v>1</v>
          </cell>
          <cell r="F735">
            <v>87.26</v>
          </cell>
        </row>
        <row r="736">
          <cell r="A736" t="str">
            <v>151438</v>
          </cell>
          <cell r="B736" t="str">
            <v>LABOR - 2024 - 151438 - 1</v>
          </cell>
          <cell r="C736" t="str">
            <v>Cabo de cobre termoplástico (PVC) flexível isolado 0,60/1kV, antichama, HEPR 90ºC ? 2x2,5mm2</v>
          </cell>
          <cell r="D736" t="str">
            <v>m</v>
          </cell>
          <cell r="E736">
            <v>1</v>
          </cell>
          <cell r="F736">
            <v>12.01</v>
          </cell>
        </row>
        <row r="737">
          <cell r="A737" t="str">
            <v>151439</v>
          </cell>
          <cell r="B737" t="str">
            <v>LABOR - 2024 - 151439 - 1</v>
          </cell>
          <cell r="C737" t="str">
            <v>Cabo de cobre termoplástico (PVC) flexível isolado 0,60/1kV, antichama, HEPR 90ºC ? 3x2,5mm2</v>
          </cell>
          <cell r="D737" t="str">
            <v>m</v>
          </cell>
          <cell r="E737">
            <v>1</v>
          </cell>
          <cell r="F737">
            <v>13.96</v>
          </cell>
        </row>
        <row r="738">
          <cell r="A738" t="str">
            <v>151440</v>
          </cell>
          <cell r="B738" t="str">
            <v>LABOR - 2024 - 151440 - 1</v>
          </cell>
          <cell r="C738" t="str">
            <v>Cabo de cobre termoplástico (PVC) flexível isolado 0,60/1kV, antichama, HEPR 90ºC ? 3x4,0mm2</v>
          </cell>
          <cell r="D738" t="str">
            <v>m</v>
          </cell>
          <cell r="E738">
            <v>1</v>
          </cell>
          <cell r="F738">
            <v>17.97</v>
          </cell>
        </row>
        <row r="739">
          <cell r="A739" t="str">
            <v>151441</v>
          </cell>
          <cell r="B739" t="str">
            <v>LABOR - 2024 - 151441 - 1</v>
          </cell>
          <cell r="C739" t="str">
            <v>Cabo de cobre, têmpera mole, classe 5, isolamento não halogenado, 450/750V, com baixa emissao de fumaca, 70ºC em regime permanente - 1,50 mm2</v>
          </cell>
          <cell r="D739" t="str">
            <v>m</v>
          </cell>
          <cell r="E739">
            <v>1</v>
          </cell>
          <cell r="F739">
            <v>5.58</v>
          </cell>
        </row>
        <row r="740">
          <cell r="A740" t="str">
            <v>151442</v>
          </cell>
          <cell r="B740" t="str">
            <v>LABOR - 2024 - 151442 - 1</v>
          </cell>
          <cell r="C740" t="str">
            <v>Cabo de cobre, tempera mole, classe 5, isolamento não halogenado, 450/750V, com baixa emissao de fumaca, 70ºC em regime permanente - 2,50 mm2</v>
          </cell>
          <cell r="D740" t="str">
            <v>m</v>
          </cell>
          <cell r="E740">
            <v>1</v>
          </cell>
          <cell r="F740">
            <v>6.82</v>
          </cell>
        </row>
        <row r="741">
          <cell r="A741" t="str">
            <v>151443</v>
          </cell>
          <cell r="B741" t="str">
            <v>LABOR - 2024 - 151443 - 1</v>
          </cell>
          <cell r="C741" t="str">
            <v>Cabo de cobre, tempera mole, classe 5, isolamento não halogenado, 450/750V, com baixa emissao de fumaca, 70ºC em regime permanente - 4,0 mm2</v>
          </cell>
          <cell r="D741" t="str">
            <v>m</v>
          </cell>
          <cell r="E741">
            <v>1</v>
          </cell>
          <cell r="F741">
            <v>7.84</v>
          </cell>
        </row>
        <row r="742">
          <cell r="A742" t="str">
            <v>151444</v>
          </cell>
          <cell r="B742" t="str">
            <v>LABOR - 2024 - 151444 - 1</v>
          </cell>
          <cell r="C742" t="str">
            <v>Cabo de cobre, tempera mole, classe 5, isolamento não halogenado, 450/750V, com baixa emissao de fumaca, 70ºC em regime permanente - 6,0 mm2</v>
          </cell>
          <cell r="D742" t="str">
            <v>m</v>
          </cell>
          <cell r="E742">
            <v>1</v>
          </cell>
          <cell r="F742">
            <v>10.130000000000001</v>
          </cell>
        </row>
        <row r="743">
          <cell r="A743" t="str">
            <v>151445</v>
          </cell>
          <cell r="B743" t="str">
            <v>LABOR - 2024 - 151445 - 1</v>
          </cell>
          <cell r="C743" t="str">
            <v>Cabo de cobre, tempera mole, classe 5, isolamento não halogenado, 450/750V, com baixa emissao de fumaca, 70ºC em regime permanente - 10,0 mm2</v>
          </cell>
          <cell r="D743" t="str">
            <v>m</v>
          </cell>
          <cell r="E743">
            <v>1</v>
          </cell>
          <cell r="F743">
            <v>13.58</v>
          </cell>
        </row>
        <row r="744">
          <cell r="A744" t="str">
            <v>151446</v>
          </cell>
          <cell r="B744" t="str">
            <v>LABOR - 2024 - 151446 - 1</v>
          </cell>
          <cell r="C744" t="str">
            <v>Cabo de cobre, tempera mole, classe 5, isolamento não halogenado, 450/750V, com baixa emissao de fumaca, 70ºC em regime permanente - 16,0 mm2</v>
          </cell>
          <cell r="D744" t="str">
            <v>m</v>
          </cell>
          <cell r="E744">
            <v>1</v>
          </cell>
          <cell r="F744">
            <v>19.07</v>
          </cell>
        </row>
        <row r="745">
          <cell r="A745" t="str">
            <v>151447</v>
          </cell>
          <cell r="B745" t="str">
            <v>LABOR - 2024 - 151447 - 1</v>
          </cell>
          <cell r="C745" t="str">
            <v>Cabo de cobre, tempera mole, classe 5, isolamento não halogenado, 450/750V, com baixa emissao de fumaca, 70ºC em regime permanente - 25,0 mm2</v>
          </cell>
          <cell r="D745" t="str">
            <v>m</v>
          </cell>
          <cell r="E745">
            <v>1</v>
          </cell>
          <cell r="F745">
            <v>26.33</v>
          </cell>
        </row>
        <row r="746">
          <cell r="A746" t="str">
            <v>1515</v>
          </cell>
          <cell r="B746" t="str">
            <v>Acessório para tirante protendido de aço ST 85/105</v>
          </cell>
          <cell r="C746" t="str">
            <v>SERVIÇOS DIVERSOS</v>
          </cell>
          <cell r="D746">
            <v>1217.47</v>
          </cell>
          <cell r="E746" t="str">
            <v>A incluir</v>
          </cell>
        </row>
        <row r="747">
          <cell r="A747" t="str">
            <v>151503</v>
          </cell>
          <cell r="B747" t="str">
            <v>LABOR - 2024 - 151503 - 1</v>
          </cell>
          <cell r="C747" t="str">
            <v>Cabeçote de alumínio de 1 1/4"</v>
          </cell>
          <cell r="D747" t="str">
            <v>und</v>
          </cell>
          <cell r="E747">
            <v>1</v>
          </cell>
          <cell r="F747">
            <v>17.690000000000001</v>
          </cell>
        </row>
        <row r="748">
          <cell r="A748" t="str">
            <v>151504</v>
          </cell>
          <cell r="B748" t="str">
            <v>LABOR - 2024 - 151504 - 1</v>
          </cell>
          <cell r="C748" t="str">
            <v>Cabeçote de alumínio de 1 1/2"</v>
          </cell>
          <cell r="D748" t="str">
            <v>und</v>
          </cell>
          <cell r="E748">
            <v>1</v>
          </cell>
          <cell r="F748">
            <v>17.649999999999999</v>
          </cell>
        </row>
        <row r="749">
          <cell r="A749" t="str">
            <v>151506</v>
          </cell>
          <cell r="B749" t="str">
            <v>LABOR - 2024 - 151506 - 1</v>
          </cell>
          <cell r="C749" t="str">
            <v>Haste de terra tipo COPPERWELD - 5/8" x 2.40m</v>
          </cell>
          <cell r="D749" t="str">
            <v>und</v>
          </cell>
          <cell r="E749">
            <v>1</v>
          </cell>
          <cell r="F749">
            <v>238.33</v>
          </cell>
        </row>
        <row r="750">
          <cell r="A750" t="str">
            <v>151507</v>
          </cell>
          <cell r="B750" t="str">
            <v>LABOR - 2024 - 151507 - 1</v>
          </cell>
          <cell r="C750" t="str">
            <v>Sapatilha</v>
          </cell>
          <cell r="D750" t="str">
            <v>und</v>
          </cell>
          <cell r="E750">
            <v>1</v>
          </cell>
          <cell r="F750">
            <v>12.61</v>
          </cell>
        </row>
        <row r="751">
          <cell r="A751" t="str">
            <v>151508</v>
          </cell>
          <cell r="B751" t="str">
            <v>LABOR - 2024 - 151508 - 1</v>
          </cell>
          <cell r="C751" t="str">
            <v>Bucha e arruela de alumínio fundido diâmetro 20mm (3/4")</v>
          </cell>
          <cell r="D751" t="str">
            <v>und</v>
          </cell>
          <cell r="E751">
            <v>1</v>
          </cell>
          <cell r="F751">
            <v>2.8</v>
          </cell>
        </row>
        <row r="752">
          <cell r="A752" t="str">
            <v>151509</v>
          </cell>
          <cell r="B752" t="str">
            <v>LABOR - 2024 - 151509 - 1</v>
          </cell>
          <cell r="C752" t="str">
            <v>Bucha e arruela de alumínio fundido diâmetro 25mm (1")</v>
          </cell>
          <cell r="D752" t="str">
            <v>und</v>
          </cell>
          <cell r="E752">
            <v>1</v>
          </cell>
          <cell r="F752">
            <v>3.88</v>
          </cell>
        </row>
        <row r="753">
          <cell r="A753" t="str">
            <v>151510</v>
          </cell>
          <cell r="B753" t="str">
            <v>LABOR - 2024 - 151510 - 1</v>
          </cell>
          <cell r="C753" t="str">
            <v>Bucha e arruela de alumínio fundido diâmetro 40mm (1 1/2")</v>
          </cell>
          <cell r="D753" t="str">
            <v>und</v>
          </cell>
          <cell r="E753">
            <v>1</v>
          </cell>
          <cell r="F753">
            <v>7.51</v>
          </cell>
        </row>
        <row r="754">
          <cell r="A754" t="str">
            <v>151511</v>
          </cell>
          <cell r="B754" t="str">
            <v>LABOR - 2024 - 151511 - 1</v>
          </cell>
          <cell r="C754" t="str">
            <v>Bucha e arruela de alumínio fundido diâmetro 80mm (3")</v>
          </cell>
          <cell r="D754" t="str">
            <v>und</v>
          </cell>
          <cell r="E754">
            <v>1</v>
          </cell>
          <cell r="F754">
            <v>28.8</v>
          </cell>
        </row>
        <row r="755">
          <cell r="A755" t="str">
            <v>151512</v>
          </cell>
          <cell r="B755" t="str">
            <v>LABOR - 2024 - 151512 - 1</v>
          </cell>
          <cell r="C755" t="str">
            <v>Automático de bóia, 2 funções 25A</v>
          </cell>
          <cell r="D755" t="str">
            <v>und</v>
          </cell>
          <cell r="E755">
            <v>1</v>
          </cell>
          <cell r="F755">
            <v>87.7</v>
          </cell>
        </row>
        <row r="756">
          <cell r="A756" t="str">
            <v>151513</v>
          </cell>
          <cell r="B756" t="str">
            <v>LABOR - 2024 - 151513 - 1</v>
          </cell>
          <cell r="C756" t="str">
            <v>Parafuso de máquina de ferro galvanizado diâmetro 16mm</v>
          </cell>
          <cell r="D756" t="str">
            <v>und</v>
          </cell>
          <cell r="E756">
            <v>1</v>
          </cell>
          <cell r="F756">
            <v>28.89</v>
          </cell>
        </row>
        <row r="757">
          <cell r="A757" t="str">
            <v>1516</v>
          </cell>
          <cell r="B757" t="str">
            <v>Concreto projetado com cimento especial</v>
          </cell>
          <cell r="C757" t="str">
            <v>ABERTURA E FECHAMENTO DE RASGOS (inclusive preparo e aplicação de argamassa)</v>
          </cell>
          <cell r="D757">
            <v>1109.26</v>
          </cell>
        </row>
        <row r="758">
          <cell r="A758" t="str">
            <v>151601</v>
          </cell>
          <cell r="B758" t="str">
            <v>LABOR - 2024 - 151601 - 1</v>
          </cell>
          <cell r="C758" t="str">
            <v>Abertura e fechamento de rasgos em alvenaria, para passagem de eletrodutos diâm. 1/2" a 1"</v>
          </cell>
          <cell r="D758" t="str">
            <v>m</v>
          </cell>
          <cell r="E758">
            <v>1</v>
          </cell>
          <cell r="F758">
            <v>12.93</v>
          </cell>
        </row>
        <row r="759">
          <cell r="A759" t="str">
            <v>151602</v>
          </cell>
          <cell r="B759" t="str">
            <v>LABOR - 2024 - 151602 - 1</v>
          </cell>
          <cell r="C759" t="str">
            <v>Abertura e fechamento de rasgos em alvenaria, para passagem de eletroduto diâm. 1 1/4"a 2"</v>
          </cell>
          <cell r="D759" t="str">
            <v>m</v>
          </cell>
          <cell r="E759">
            <v>1</v>
          </cell>
          <cell r="F759">
            <v>19.38</v>
          </cell>
        </row>
        <row r="760">
          <cell r="A760" t="str">
            <v>151603</v>
          </cell>
          <cell r="B760" t="str">
            <v>LABOR - 2024 - 151603 - 1</v>
          </cell>
          <cell r="C760" t="str">
            <v>Abertura e fechamento de rasgos em alvenaria, para passagem de eletroduto diâm. 2 1/2" a 4"</v>
          </cell>
          <cell r="D760" t="str">
            <v>m</v>
          </cell>
          <cell r="E760">
            <v>1</v>
          </cell>
          <cell r="F760">
            <v>29.19</v>
          </cell>
        </row>
        <row r="761">
          <cell r="A761" t="str">
            <v>151604</v>
          </cell>
          <cell r="B761" t="str">
            <v>LABOR - 2024 - 151604 - 1</v>
          </cell>
          <cell r="C761" t="str">
            <v>Abertura e fechamento de rasgos em concreto, para passagem de eletroduto diâm. 1/2" a 1"</v>
          </cell>
          <cell r="D761" t="str">
            <v>m</v>
          </cell>
          <cell r="E761">
            <v>1</v>
          </cell>
          <cell r="F761">
            <v>24.66</v>
          </cell>
        </row>
        <row r="762">
          <cell r="A762" t="str">
            <v>151605</v>
          </cell>
          <cell r="B762" t="str">
            <v>LABOR - 2024 - 151605 - 1</v>
          </cell>
          <cell r="C762" t="str">
            <v>Abertura e fechamento de rasgos em concreto, para passagem de eletroduto diâm. 1 1/4" a 2"</v>
          </cell>
          <cell r="D762" t="str">
            <v>m</v>
          </cell>
          <cell r="E762">
            <v>1</v>
          </cell>
          <cell r="F762">
            <v>37.61</v>
          </cell>
        </row>
        <row r="763">
          <cell r="A763" t="str">
            <v>151606</v>
          </cell>
          <cell r="B763" t="str">
            <v>LABOR - 2024 - 151606 - 1</v>
          </cell>
          <cell r="C763" t="str">
            <v>Abertura e fechamento de rasgos em concreto, para passagem de eletroduto diâm. 2 1/2" a 4"</v>
          </cell>
          <cell r="D763" t="str">
            <v>m</v>
          </cell>
          <cell r="E763">
            <v>1</v>
          </cell>
          <cell r="F763">
            <v>54.71</v>
          </cell>
        </row>
        <row r="764">
          <cell r="A764" t="str">
            <v>1517</v>
          </cell>
          <cell r="B764" t="str">
            <v>Estrutura metálica provisória para macaqueamento de laje de ponte</v>
          </cell>
          <cell r="C764" t="str">
            <v>PADRAO DE ENTRADA DE ENERGIA - NORTEC-01 - ESCELSA</v>
          </cell>
          <cell r="D764">
            <v>15.85</v>
          </cell>
        </row>
        <row r="765">
          <cell r="A765" t="str">
            <v>151701</v>
          </cell>
          <cell r="B765" t="str">
            <v>LABOR - 2024 - 151701 - 1</v>
          </cell>
          <cell r="C765" t="str">
            <v>Padrão de entrada de energia elétrica, monofásico, entrada aérea, a 2 fios, carga instalada em muro de 3500 até 9000W - 220/127V</v>
          </cell>
          <cell r="D765" t="str">
            <v>und</v>
          </cell>
          <cell r="E765">
            <v>1</v>
          </cell>
          <cell r="F765">
            <v>2149.98</v>
          </cell>
        </row>
        <row r="766">
          <cell r="A766" t="str">
            <v>151702</v>
          </cell>
          <cell r="B766" t="str">
            <v>LABOR - 2024 - 151702 - 1</v>
          </cell>
          <cell r="C766" t="str">
            <v>Padrão de entrada de energia elétrica, bifásico, entrada aérea, a 3 fios, carga instalada em muro de 9001 até 15000W - 220/127V</v>
          </cell>
          <cell r="D766" t="str">
            <v>und</v>
          </cell>
          <cell r="E766">
            <v>1</v>
          </cell>
          <cell r="F766">
            <v>2908.68</v>
          </cell>
        </row>
        <row r="767">
          <cell r="A767" t="str">
            <v>151703</v>
          </cell>
          <cell r="B767" t="str">
            <v>LABOR - 2024 - 151703 - 1</v>
          </cell>
          <cell r="C767" t="str">
            <v>Padrão de entrada de energia elétrica, trifásico, entrada aérea, a 4 fios, carga instalada em muro de 15001 até 26000W - 220/127V</v>
          </cell>
          <cell r="D767" t="str">
            <v>und</v>
          </cell>
          <cell r="E767">
            <v>1</v>
          </cell>
          <cell r="F767">
            <v>3169.76</v>
          </cell>
        </row>
        <row r="768">
          <cell r="A768" t="str">
            <v>151704</v>
          </cell>
          <cell r="B768" t="str">
            <v>LABOR - 2024 - 151704 - 1</v>
          </cell>
          <cell r="C768" t="str">
            <v>Padrão de entrada de energia elétrica, trifásico, entrada aérea, a 4 fios, carga instalada em muro de 26001 até 34000W - 220/127V</v>
          </cell>
          <cell r="D768" t="str">
            <v>und</v>
          </cell>
          <cell r="E768">
            <v>1</v>
          </cell>
          <cell r="F768">
            <v>3530.69</v>
          </cell>
        </row>
        <row r="769">
          <cell r="A769" t="str">
            <v>151705</v>
          </cell>
          <cell r="B769" t="str">
            <v>LABOR - 2024 - 151705 - 1</v>
          </cell>
          <cell r="C769" t="str">
            <v>Padrão de entrada de energia elétrica, trifásico, entrada aérea, a 4 fios, carga instalada em muro de 34001 até 41000W - 220/127V</v>
          </cell>
          <cell r="D769" t="str">
            <v>und</v>
          </cell>
          <cell r="E769">
            <v>1</v>
          </cell>
          <cell r="F769">
            <v>3720.84</v>
          </cell>
        </row>
        <row r="770">
          <cell r="A770" t="str">
            <v>151706</v>
          </cell>
          <cell r="B770" t="str">
            <v>LABOR - 2024 - 151706 - 1</v>
          </cell>
          <cell r="C770" t="str">
            <v>Padrão de entrada de energia elétrica, trifásico, entrada aérea, a 4 fios, carga instalada em muro de 41001 até 57000W - 220/127V</v>
          </cell>
          <cell r="D770" t="str">
            <v>und</v>
          </cell>
          <cell r="E770">
            <v>1</v>
          </cell>
          <cell r="F770">
            <v>6209.41</v>
          </cell>
        </row>
        <row r="771">
          <cell r="A771" t="str">
            <v>151707</v>
          </cell>
          <cell r="B771" t="str">
            <v>LABOR - 2024 - 151707 - 1</v>
          </cell>
          <cell r="C771" t="str">
            <v>Padrão de entrada de energia elétrica, trifásico, entrada subterrânea, a 4 fios, carga instalada em muro de 41001 até 57000W - 220/127V, exclusive derivação de ramal de entrada subterrânea</v>
          </cell>
          <cell r="D771" t="str">
            <v>und</v>
          </cell>
          <cell r="E771">
            <v>1</v>
          </cell>
          <cell r="F771">
            <v>4643.33</v>
          </cell>
        </row>
        <row r="772">
          <cell r="A772" t="str">
            <v>151710</v>
          </cell>
          <cell r="B772" t="str">
            <v>LABOR - 2024 - 151710 - 2</v>
          </cell>
          <cell r="C772" t="str">
            <v>Padrão de entrada de energia elétrica, trifásico, entrada aérea, a 4 fios, carga instalada em muro de 57001 até 75000W - 220/127V</v>
          </cell>
          <cell r="D772" t="str">
            <v>und</v>
          </cell>
          <cell r="E772">
            <v>1</v>
          </cell>
          <cell r="F772">
            <v>7525.77</v>
          </cell>
        </row>
        <row r="773">
          <cell r="A773" t="str">
            <v>151711</v>
          </cell>
          <cell r="B773" t="str">
            <v>LABOR - 2024 - 151711 - 2</v>
          </cell>
          <cell r="C773" t="str">
            <v>Padrão de entrada de energia elétrica, trifásico, entrada subterrânea, a 4 fios, carga instalada em muro de 57001 até 75000W - 220/127V, exclusive derivação de ramal de entrada subterrânea</v>
          </cell>
          <cell r="D773" t="str">
            <v>und</v>
          </cell>
          <cell r="E773">
            <v>1</v>
          </cell>
          <cell r="F773">
            <v>6527.47</v>
          </cell>
        </row>
        <row r="774">
          <cell r="A774" t="str">
            <v>151712</v>
          </cell>
          <cell r="B774" t="str">
            <v>LABOR - 2024 - 151712 - 1</v>
          </cell>
          <cell r="C774" t="str">
            <v>Subestação ext. aérea trifás. 75KVA, completa, c/ quadros de medição, transf. a óleo, chave geral tripolar, poste e acessórios, conf. NOR-TEC-01 da Escelsa, incl. mureta rev. c/ arg. cimento, cal hidrat. CH1 e areia traço 1:0.5:6</v>
          </cell>
          <cell r="D774" t="str">
            <v>und</v>
          </cell>
          <cell r="E774">
            <v>1</v>
          </cell>
          <cell r="F774">
            <v>38582.129999999997</v>
          </cell>
        </row>
        <row r="775">
          <cell r="A775" t="str">
            <v>151713</v>
          </cell>
          <cell r="B775" t="str">
            <v>LABOR - 2024 - 151713 - 2</v>
          </cell>
          <cell r="C775" t="str">
            <v>Subestação ext. aérea trifás. 112.5KVA, completa, c/ quadros de medição, transf. a óleo, chave geral trip., poste e acessórios, conf. NOR-TEC-01 da Escelsa, incl. mureta rev. c/ arg. cimento, cal hidrat. CH1 e areia traço 1:0.5:6</v>
          </cell>
          <cell r="D775" t="str">
            <v>und</v>
          </cell>
          <cell r="E775">
            <v>1</v>
          </cell>
          <cell r="F775">
            <v>48348.38</v>
          </cell>
        </row>
        <row r="776">
          <cell r="A776" t="str">
            <v>151714</v>
          </cell>
          <cell r="B776" t="str">
            <v>LABOR - 2024 - 151714 - 2</v>
          </cell>
          <cell r="C776" t="str">
            <v>Subestação ext. aérea trifás. 150KVA, completa, c/ quadros de medição, transf. a óleo, chave geral trip., poste e acessórios, conf. NOR-TEC-01 da Escelsa, incl. mureta rev. c/ arg. cimento, cal hidrat. CH1 e areia traço 1:0.5:6</v>
          </cell>
          <cell r="D776" t="str">
            <v>und</v>
          </cell>
          <cell r="E776">
            <v>1</v>
          </cell>
          <cell r="F776">
            <v>73828.13</v>
          </cell>
        </row>
        <row r="777">
          <cell r="A777" t="str">
            <v>151715</v>
          </cell>
          <cell r="B777" t="str">
            <v>LABOR - 2024 - 151715 - 2</v>
          </cell>
          <cell r="C777" t="str">
            <v>Subestação ext. aérea trifás. 225KVA, completa, c/ quadros de medição, transf. a óleo, chave geral trip., poste e acessórios, conf. NOR-TEC-01 da Escelsa, incl. mureta rev. c/ arg. cimento, cal hidrat. CH1 e areia traço 1:0.5:6</v>
          </cell>
          <cell r="D777" t="str">
            <v>und</v>
          </cell>
          <cell r="E777">
            <v>1</v>
          </cell>
          <cell r="F777">
            <v>90302.96</v>
          </cell>
        </row>
        <row r="778">
          <cell r="A778" t="str">
            <v>1518</v>
          </cell>
          <cell r="B778" t="str">
            <v>Perfuração rotativa inclinada, em solo, com coroa de Widia, diâmetro 150mm</v>
          </cell>
          <cell r="C778" t="str">
            <v>PONTOS ELETRICOS REVISAO NR-10</v>
          </cell>
          <cell r="D778">
            <v>408.92</v>
          </cell>
        </row>
        <row r="779">
          <cell r="A779" t="str">
            <v>151801</v>
          </cell>
          <cell r="B779" t="str">
            <v>LABOR - 2024 - 151801 - 1</v>
          </cell>
          <cell r="C779" t="str">
            <v>Ponto padrão de luz no teto - considerando eletroduto PVC rígido de 3/4" inclusive conexões (4.5m), fio isolado PVC de 2.5mm2 (16.2m) e caixa PVC 4x4" (1 und)</v>
          </cell>
          <cell r="D779" t="str">
            <v>und</v>
          </cell>
          <cell r="E779">
            <v>1</v>
          </cell>
          <cell r="F779">
            <v>217.05</v>
          </cell>
        </row>
        <row r="780">
          <cell r="A780" t="str">
            <v>151802</v>
          </cell>
          <cell r="B780" t="str">
            <v>LABOR - 2024 - 151802 - 1</v>
          </cell>
          <cell r="C780" t="str">
            <v>Ponto padrão de luz na parede - considerando eletroduto PVC rígido de 3/4" inclusive conexões (4.5m), fio isolado PVC de 2.5mm2 (16.2m) e caixa pvc 4x2" (1 und)</v>
          </cell>
          <cell r="D780" t="str">
            <v>und</v>
          </cell>
          <cell r="E780">
            <v>1</v>
          </cell>
          <cell r="F780">
            <v>193.18</v>
          </cell>
        </row>
        <row r="781">
          <cell r="A781" t="str">
            <v>151803</v>
          </cell>
          <cell r="B781" t="str">
            <v>LABOR - 2024 - 151803 - 1</v>
          </cell>
          <cell r="C781" t="str">
            <v>Ponto padrão de tomada 2 pólos mais terra - considerando eletroduto PVC rígido de 3/4" inclusive conexões (5.0m), fio isolado PVC de 2.5mm2 (16.5m) e caixa pvc 4x2" (1 und)</v>
          </cell>
          <cell r="D781" t="str">
            <v>und</v>
          </cell>
          <cell r="E781">
            <v>1</v>
          </cell>
          <cell r="F781">
            <v>221.19</v>
          </cell>
        </row>
        <row r="782">
          <cell r="A782" t="str">
            <v>151805</v>
          </cell>
          <cell r="B782" t="str">
            <v>LABOR - 2024 - 151805 - 1</v>
          </cell>
          <cell r="C782" t="str">
            <v>Ponto padrão de tomada para chuveiro elétrico - considerando eletroduto PVC rígido de 3/4" inclusive conexões (9.0m), fio isolado PVC de 6.0mm2 (32.5m) e caixa PVC 4x2" (1 und)</v>
          </cell>
          <cell r="D782" t="str">
            <v>und</v>
          </cell>
          <cell r="E782">
            <v>1</v>
          </cell>
          <cell r="F782">
            <v>540.75</v>
          </cell>
        </row>
        <row r="783">
          <cell r="A783" t="str">
            <v>151806</v>
          </cell>
          <cell r="B783" t="str">
            <v>LABOR - 2024 - 151806 - 1</v>
          </cell>
          <cell r="C783" t="str">
            <v>Ponto padrão de tomada para ar refrigerado - considerando eletroduto PVC rígido de 3/4" inclusive conexões (6.0m), fio isolado PVC de 4.0mm2 (21.6m) e caixa PVC 4x2" (1 und)</v>
          </cell>
          <cell r="D783" t="str">
            <v>und</v>
          </cell>
          <cell r="E783">
            <v>1</v>
          </cell>
          <cell r="F783">
            <v>313.94</v>
          </cell>
        </row>
        <row r="784">
          <cell r="A784" t="str">
            <v>151807</v>
          </cell>
          <cell r="B784" t="str">
            <v>LABOR - 2024 - 151807 - 1</v>
          </cell>
          <cell r="C784" t="str">
            <v>Ponto padrão de ventilador no teto - considerando eletroduto PVC rígido de 3/4" inclusive conexões (4.5m), fio isolado PVC de 2.5mm2 (21.6m) e caixa PVC 4x4" (1 und)</v>
          </cell>
          <cell r="D784" t="str">
            <v>und</v>
          </cell>
          <cell r="E784">
            <v>1</v>
          </cell>
          <cell r="F784">
            <v>255.51</v>
          </cell>
        </row>
        <row r="785">
          <cell r="A785" t="str">
            <v>151809</v>
          </cell>
          <cell r="B785" t="str">
            <v>LABOR - 2024 - 151809 - 1</v>
          </cell>
          <cell r="C785" t="str">
            <v>Ponto padrão de interruptor de 2 teclas simples - considerando eletroduto PVC rígido de 3/4" inclusive conexões (3.3m), fio isolado PVC de 2.5mm2 (17.2m) e caixa PVC 4x2" (1 und)</v>
          </cell>
          <cell r="D785" t="str">
            <v>und</v>
          </cell>
          <cell r="E785">
            <v>1</v>
          </cell>
          <cell r="F785">
            <v>195.86</v>
          </cell>
        </row>
        <row r="786">
          <cell r="A786" t="str">
            <v>151810</v>
          </cell>
          <cell r="B786" t="str">
            <v>LABOR - 2024 - 151810 - 1</v>
          </cell>
          <cell r="C786" t="str">
            <v>Ponto padrão de interruptor de 1 tecla paralelo - considerando eletroduto PVC rígido de 3/4" inclusive conexões (8.5m), fio isolado PVC de 2.5mm2 (28.8m) e caixa PVC 4x2" (1 und)</v>
          </cell>
          <cell r="D786" t="str">
            <v>und</v>
          </cell>
          <cell r="E786">
            <v>1</v>
          </cell>
          <cell r="F786">
            <v>371.2</v>
          </cell>
        </row>
        <row r="787">
          <cell r="A787" t="str">
            <v>151811</v>
          </cell>
          <cell r="B787" t="str">
            <v>LABOR - 2024 - 151811 - 1</v>
          </cell>
          <cell r="C787" t="str">
            <v>Ponto padrão de interruptor de 1 tecla simples e 1 tomada dois pólos mais terra 10A/250V - considerando eletroduto PVC rígido de 3/4" inclusive conexões (4.5m), fio isolado PVC de 2.5mm2 (19.4m) e caixa PVC 4x2" (1 und)</v>
          </cell>
          <cell r="D787" t="str">
            <v>und</v>
          </cell>
          <cell r="E787">
            <v>1</v>
          </cell>
          <cell r="F787">
            <v>232.56</v>
          </cell>
        </row>
        <row r="788">
          <cell r="A788" t="str">
            <v>151812</v>
          </cell>
          <cell r="B788" t="str">
            <v>LABOR - 2024 - 151812 - 1</v>
          </cell>
          <cell r="C788" t="str">
            <v>Ponto padrão de interruptor de 2 teclas simples e 1 tomada dois pólos mais terra 10A/250V - considerando eletroduto PVC rígido de 3/4" inclusive conexões (4.5m), fio isolado PVC de 2.5mm2 (22.9m) e caixa PVC 4x2" (1 und)</v>
          </cell>
          <cell r="D788" t="str">
            <v>und</v>
          </cell>
          <cell r="E788">
            <v>1</v>
          </cell>
          <cell r="F788">
            <v>257.49</v>
          </cell>
        </row>
        <row r="789">
          <cell r="A789" t="str">
            <v>151813</v>
          </cell>
          <cell r="B789" t="str">
            <v>LABOR - 2024 - 151813 - 1</v>
          </cell>
          <cell r="C789" t="str">
            <v>Ponto padrão de campainha - considerando eletroduto PVC rígido de 3/4" inclusive conexões (5.0m), fio isolado PVC de 2.5mm2 (12.0m) e caixa PVC 4x2" (1 und)</v>
          </cell>
          <cell r="D789" t="str">
            <v>und</v>
          </cell>
          <cell r="E789">
            <v>1</v>
          </cell>
          <cell r="F789">
            <v>200.26</v>
          </cell>
        </row>
        <row r="790">
          <cell r="A790" t="str">
            <v>151814</v>
          </cell>
          <cell r="B790" t="str">
            <v>LABOR - 2024 - 151814 - 1</v>
          </cell>
          <cell r="C790" t="str">
            <v>Ponto padrão de poste para iluminação externa - considerando eletroduto PVC rígido de 3/4" inclusive conexões (7.7m) e fio isolado PVC de 2.5mm2 (25.2.0m)</v>
          </cell>
          <cell r="D790" t="str">
            <v>und</v>
          </cell>
          <cell r="E790">
            <v>1</v>
          </cell>
          <cell r="F790">
            <v>323.20999999999998</v>
          </cell>
        </row>
        <row r="791">
          <cell r="A791" t="str">
            <v>151815</v>
          </cell>
          <cell r="B791" t="str">
            <v>LABOR - 2024 - 151815 - 1</v>
          </cell>
          <cell r="C791" t="str">
            <v>Ponto padrão de interruptor para ventilador - considerando eletroduto PVC rígido de 3/4" inclusive conexões (3.3m), fio isolado PVC de 2.5mm2 (12.0m) e caixa PVC 4x2" (1 und)</v>
          </cell>
          <cell r="D791" t="str">
            <v>und</v>
          </cell>
          <cell r="E791">
            <v>1</v>
          </cell>
          <cell r="F791">
            <v>158.83000000000001</v>
          </cell>
        </row>
        <row r="792">
          <cell r="A792" t="str">
            <v>151816</v>
          </cell>
          <cell r="B792" t="str">
            <v>LABOR - 2024 - 151816 - 1</v>
          </cell>
          <cell r="C792" t="str">
            <v>Ponto padrão de interruptor de 3 teclas simples - considerando eletroduto PVC rígido de 3/4" inclusive conexões (4.5m), fio isolado PVC de 2.5mm2 (25.8m) e caixa PVC 4x2" (1 und)</v>
          </cell>
          <cell r="D792" t="str">
            <v>und</v>
          </cell>
          <cell r="E792">
            <v>1</v>
          </cell>
          <cell r="F792">
            <v>278.49</v>
          </cell>
        </row>
        <row r="793">
          <cell r="A793" t="str">
            <v>151817</v>
          </cell>
          <cell r="B793" t="str">
            <v>LABOR - 2024 - 151817 - 1</v>
          </cell>
          <cell r="C793" t="str">
            <v>Ponto padrão de tomada de piso - considerando eletroduto PVC rígido de 3/4" inclusive conexões (5.0m), fio isolado PVC de 2.5mm2 (18.0m) e caixa alumínio silício 4x4" (1 und)</v>
          </cell>
          <cell r="D793" t="str">
            <v>und</v>
          </cell>
          <cell r="E793">
            <v>1</v>
          </cell>
          <cell r="F793">
            <v>262.89999999999998</v>
          </cell>
        </row>
        <row r="794">
          <cell r="A794" t="str">
            <v>151819</v>
          </cell>
          <cell r="B794" t="str">
            <v>LABOR - 2024 - 151819 - 1</v>
          </cell>
          <cell r="C794" t="str">
            <v>Ponto de antena de TV - considerando eletroduto PVC rígido de 3/4" inclusive conexões (3.0m), cabo coaxial 67 Ohms (4.5m) e caixa PVC 4x2" (1 und)</v>
          </cell>
          <cell r="D794" t="str">
            <v>und</v>
          </cell>
          <cell r="E794">
            <v>1</v>
          </cell>
          <cell r="F794">
            <v>105.94</v>
          </cell>
        </row>
        <row r="795">
          <cell r="A795" t="str">
            <v>151820</v>
          </cell>
          <cell r="B795" t="str">
            <v>LABOR - 2024 - 151820 - 1</v>
          </cell>
          <cell r="C795" t="str">
            <v>Ponto padrão de interruptor de 1 tecla intermediário - considerando eletroduto PVC rígido de 3/4" inclusive conexões (3.3m), fio isolado PVC de 2.5mm2 (15.8m) e caixa PVC 4x2" (1 und)</v>
          </cell>
          <cell r="D795" t="str">
            <v>und</v>
          </cell>
          <cell r="E795">
            <v>1</v>
          </cell>
          <cell r="F795">
            <v>185.89</v>
          </cell>
        </row>
        <row r="796">
          <cell r="A796" t="str">
            <v>1519</v>
          </cell>
          <cell r="B796">
            <v>7</v>
          </cell>
          <cell r="C796" t="str">
            <v>QUADROS DE DISTRIBUIÇÃO COM BARRAMENTO, TRINCO E FECHADURA</v>
          </cell>
          <cell r="D796">
            <v>804.47</v>
          </cell>
        </row>
        <row r="797">
          <cell r="A797" t="str">
            <v>151901</v>
          </cell>
          <cell r="B797" t="str">
            <v>LABOR - 2024 - 151901 - 1</v>
          </cell>
          <cell r="C797" t="str">
            <v>Quadro distrib. energia, embutido ou semi embutido, capac. p/ 16 disj. DIN, c/barram trif. 100A barra. neutro e terra, fab. em chapa de aço 12 USG com porta, espelho, trinco com fechad ch yale, Ref. QDTN II-16DIN-CEMAR ou equiv.</v>
          </cell>
          <cell r="D797" t="str">
            <v>und</v>
          </cell>
          <cell r="E797">
            <v>1</v>
          </cell>
          <cell r="F797">
            <v>504.99</v>
          </cell>
        </row>
        <row r="798">
          <cell r="A798" t="str">
            <v>151902</v>
          </cell>
          <cell r="B798" t="str">
            <v>LABOR - 2024 - 151902 - 1</v>
          </cell>
          <cell r="C798" t="str">
            <v>Quadro distrib. energia, embutido ou semi embutido, capac. p/ 28 disj. DIN, c/barram trif. 100A barra. neutro e terra, fab. em chapa de aço 12 USG com porta, espelho, trinco com fechad ch yale, Ref. QDTN II-28DIN-CEMAR ou equiv.</v>
          </cell>
          <cell r="D798" t="str">
            <v>und</v>
          </cell>
          <cell r="E798">
            <v>1</v>
          </cell>
          <cell r="F798">
            <v>604.36</v>
          </cell>
        </row>
        <row r="799">
          <cell r="A799" t="str">
            <v>151903</v>
          </cell>
          <cell r="B799" t="str">
            <v>LABOR - 2024 - 151903 - 1</v>
          </cell>
          <cell r="C799" t="str">
            <v>Quadro distrib. energia, embutido ou semi embutido, capac. p/ 34 disj. DIN, c/barram trif. 100A barra. neutro e terra, fab. em chapa de aço 12 USG com porta, espelho, trinco com fechad ch yale, Ref. QDTN II-34DIN-CEMAR ou equiv</v>
          </cell>
          <cell r="D799" t="str">
            <v>und</v>
          </cell>
          <cell r="E799">
            <v>1</v>
          </cell>
          <cell r="F799">
            <v>698.47</v>
          </cell>
        </row>
        <row r="800">
          <cell r="A800" t="str">
            <v>151904</v>
          </cell>
          <cell r="B800" t="str">
            <v>LABOR - 2024 - 151904 - 1</v>
          </cell>
          <cell r="C800" t="str">
            <v>Quadro distrib. energia, embutido ou semi embutido, capac. p/ 44 disj. DIN, c/barram trif. 100A barra. neutro e terra, fab. em chapa de aço 12 USG com porta, espelho, trinco com fechad ch yale, Ref. QDTN II-44DIN-CEMAR ou equiv</v>
          </cell>
          <cell r="D800" t="str">
            <v>und</v>
          </cell>
          <cell r="E800">
            <v>1</v>
          </cell>
          <cell r="F800">
            <v>855.34</v>
          </cell>
        </row>
        <row r="801">
          <cell r="A801" t="str">
            <v>151905</v>
          </cell>
          <cell r="B801" t="str">
            <v>LABOR - 2024 - 151905 - 1</v>
          </cell>
          <cell r="C801" t="str">
            <v>Quadro distrib. energia, embutido ou semi embutido, capac. p/ 54 disj. DIN, c/barram trif. 100A barra. neutro e terra, fab. em chapa de aço 12 USG com porta, espelho, trinco com fechad ch yale, Ref. QDTN II-54DIN-CEMAR</v>
          </cell>
          <cell r="D801" t="str">
            <v>und</v>
          </cell>
          <cell r="E801">
            <v>1</v>
          </cell>
          <cell r="F801">
            <v>951.07</v>
          </cell>
        </row>
        <row r="802">
          <cell r="A802" t="str">
            <v>1520</v>
          </cell>
          <cell r="B802" t="str">
            <v>Escoramento contínuo de cavas em estaca prancha de largura até 400 mm</v>
          </cell>
          <cell r="C802" t="str">
            <v>TERMINAIS, CONECTORES E ABRAÇADEIRAS</v>
          </cell>
          <cell r="D802">
            <v>180.83</v>
          </cell>
        </row>
        <row r="803">
          <cell r="A803" t="str">
            <v>152001</v>
          </cell>
          <cell r="B803" t="str">
            <v>LABOR - 2024 - 152001 - 1</v>
          </cell>
          <cell r="C803" t="str">
            <v>Terminal em bronze a pressão para ligação de cabo a barra até 4.0mm2</v>
          </cell>
          <cell r="D803" t="str">
            <v>und</v>
          </cell>
          <cell r="E803">
            <v>1</v>
          </cell>
          <cell r="F803">
            <v>12.99</v>
          </cell>
        </row>
        <row r="804">
          <cell r="A804" t="str">
            <v>152002</v>
          </cell>
          <cell r="B804" t="str">
            <v>LABOR - 2024 - 152002 - 1</v>
          </cell>
          <cell r="C804" t="str">
            <v>Terminal em bronze a pressão para ligação de cabo a barra de 6.0 mm2</v>
          </cell>
          <cell r="D804" t="str">
            <v>und</v>
          </cell>
          <cell r="E804">
            <v>1</v>
          </cell>
          <cell r="F804">
            <v>13.38</v>
          </cell>
        </row>
        <row r="805">
          <cell r="A805" t="str">
            <v>152003</v>
          </cell>
          <cell r="B805" t="str">
            <v>LABOR - 2024 - 152003 - 1</v>
          </cell>
          <cell r="C805" t="str">
            <v>Terminal em bronze a pressão para ligação de cabo a barra de 10.0 mm2</v>
          </cell>
          <cell r="D805" t="str">
            <v>und</v>
          </cell>
          <cell r="E805">
            <v>1</v>
          </cell>
          <cell r="F805">
            <v>15.68</v>
          </cell>
        </row>
        <row r="806">
          <cell r="A806" t="str">
            <v>152004</v>
          </cell>
          <cell r="B806" t="str">
            <v>LABOR - 2024 - 152004 - 1</v>
          </cell>
          <cell r="C806" t="str">
            <v>erminal em bronze a pressão para ligação de cabo a barra de 16.0 mm2</v>
          </cell>
          <cell r="D806" t="str">
            <v>und</v>
          </cell>
          <cell r="E806">
            <v>1</v>
          </cell>
          <cell r="F806">
            <v>16.28</v>
          </cell>
        </row>
        <row r="807">
          <cell r="A807" t="str">
            <v>152005</v>
          </cell>
          <cell r="B807" t="str">
            <v>LABOR - 2024 - 152005 - 1</v>
          </cell>
          <cell r="C807" t="str">
            <v>Terminal em bronze a pressão para ligação de cabo a barra de 25.0 mm2</v>
          </cell>
          <cell r="D807" t="str">
            <v>und</v>
          </cell>
          <cell r="E807">
            <v>1</v>
          </cell>
          <cell r="F807">
            <v>19.760000000000002</v>
          </cell>
        </row>
        <row r="808">
          <cell r="A808" t="str">
            <v>152006</v>
          </cell>
          <cell r="B808" t="str">
            <v>LABOR - 2024 - 152006 - 1</v>
          </cell>
          <cell r="C808" t="str">
            <v>Terminal em bronze a pressão para ligação de cabo a barra de 35.0 mm2</v>
          </cell>
          <cell r="D808" t="str">
            <v>und</v>
          </cell>
          <cell r="E808">
            <v>1</v>
          </cell>
          <cell r="F808">
            <v>19.8</v>
          </cell>
        </row>
        <row r="809">
          <cell r="A809" t="str">
            <v>152007</v>
          </cell>
          <cell r="B809" t="str">
            <v>LABOR - 2024 - 152007 - 2</v>
          </cell>
          <cell r="C809" t="str">
            <v>Terminal em bronze a pressão para ligação de cabo a barra de 50.0 mm2</v>
          </cell>
          <cell r="D809" t="str">
            <v>und</v>
          </cell>
          <cell r="E809">
            <v>1</v>
          </cell>
          <cell r="F809">
            <v>27.11</v>
          </cell>
        </row>
        <row r="810">
          <cell r="A810" t="str">
            <v>152010</v>
          </cell>
          <cell r="B810" t="str">
            <v>LABOR - 2024 - 152010 - 2</v>
          </cell>
          <cell r="C810" t="str">
            <v>Terminal em bronze a pressão para ligação de cabo a barra de 70 mm2</v>
          </cell>
          <cell r="D810" t="str">
            <v>und</v>
          </cell>
          <cell r="E810">
            <v>1</v>
          </cell>
          <cell r="F810">
            <v>27.69</v>
          </cell>
        </row>
        <row r="811">
          <cell r="A811" t="str">
            <v>152011</v>
          </cell>
          <cell r="B811" t="str">
            <v>LABOR - 2024 - 152011 - 2</v>
          </cell>
          <cell r="C811" t="str">
            <v>Terminal em bronze a pressão para ligação de cabo a barra de 95 mm2</v>
          </cell>
          <cell r="D811" t="str">
            <v>und</v>
          </cell>
          <cell r="E811">
            <v>1</v>
          </cell>
          <cell r="F811">
            <v>36.78</v>
          </cell>
        </row>
        <row r="812">
          <cell r="A812" t="str">
            <v>152012</v>
          </cell>
          <cell r="B812" t="str">
            <v>LABOR - 2024 - 152012 - 1</v>
          </cell>
          <cell r="C812" t="str">
            <v>Terminal em bronze a pressão para ligação de cabo a barra de 120 mm2</v>
          </cell>
          <cell r="D812" t="str">
            <v>und</v>
          </cell>
          <cell r="E812">
            <v>1</v>
          </cell>
          <cell r="F812">
            <v>41.83</v>
          </cell>
        </row>
        <row r="813">
          <cell r="A813" t="str">
            <v>152013</v>
          </cell>
          <cell r="B813" t="str">
            <v>LABOR - 2024 - 152013 - 1</v>
          </cell>
          <cell r="C813" t="str">
            <v>Terminal em bronze a pressão para ligação de cabo a barra de 150 mm2</v>
          </cell>
          <cell r="D813" t="str">
            <v>und</v>
          </cell>
          <cell r="E813">
            <v>1</v>
          </cell>
          <cell r="F813">
            <v>48.63</v>
          </cell>
        </row>
        <row r="814">
          <cell r="A814" t="str">
            <v>152014</v>
          </cell>
          <cell r="B814" t="str">
            <v>LABOR - 2024 - 152014 - 1</v>
          </cell>
          <cell r="C814" t="str">
            <v>Terminal em bronze a pressão para ligação de cabo a barra de 185 mm2</v>
          </cell>
          <cell r="D814" t="str">
            <v>und</v>
          </cell>
          <cell r="E814">
            <v>1</v>
          </cell>
          <cell r="F814">
            <v>58.27</v>
          </cell>
        </row>
        <row r="815">
          <cell r="A815" t="str">
            <v>152015</v>
          </cell>
          <cell r="B815" t="str">
            <v>LABOR - 2024 - 152015 - 1</v>
          </cell>
          <cell r="C815" t="str">
            <v>Terminal em bronze a pressão para ligação de cabo a barra de 240 mm2</v>
          </cell>
          <cell r="D815" t="str">
            <v>und</v>
          </cell>
          <cell r="E815">
            <v>1</v>
          </cell>
          <cell r="F815">
            <v>61.27</v>
          </cell>
        </row>
        <row r="816">
          <cell r="A816" t="str">
            <v>152016</v>
          </cell>
          <cell r="B816" t="str">
            <v>LABOR - 2024 - 152016 - 1</v>
          </cell>
          <cell r="C816" t="str">
            <v>Terminal em bronze a pressão para ligação de cabo a barra de 300 mm2</v>
          </cell>
          <cell r="D816" t="str">
            <v>und</v>
          </cell>
          <cell r="E816">
            <v>1</v>
          </cell>
          <cell r="F816">
            <v>70.59</v>
          </cell>
        </row>
        <row r="817">
          <cell r="A817" t="str">
            <v>152025</v>
          </cell>
          <cell r="B817" t="str">
            <v>LABOR - 2024 - 152025 - 1</v>
          </cell>
          <cell r="C817" t="str">
            <v>Terminal em bronze a pressão para ligação de cabo a barra duplo de 185 mm2</v>
          </cell>
          <cell r="D817" t="str">
            <v>und</v>
          </cell>
          <cell r="E817">
            <v>1</v>
          </cell>
          <cell r="F817">
            <v>244.94</v>
          </cell>
        </row>
        <row r="818">
          <cell r="A818" t="str">
            <v>152026</v>
          </cell>
          <cell r="B818" t="str">
            <v>LABOR - 2024 - 152026 - 1</v>
          </cell>
          <cell r="C818" t="str">
            <v>Terminal em bronze a pressão para ligação de cabo a barra duplo de 240 mm2</v>
          </cell>
          <cell r="D818" t="str">
            <v>und</v>
          </cell>
          <cell r="E818">
            <v>1</v>
          </cell>
          <cell r="F818">
            <v>256.29000000000002</v>
          </cell>
        </row>
        <row r="819">
          <cell r="A819" t="str">
            <v>152027</v>
          </cell>
          <cell r="B819" t="str">
            <v>LABOR - 2024 - 152027 - 1</v>
          </cell>
          <cell r="C819" t="str">
            <v>Terminal em bronze a pressão para ligação de cabo a barra duplo de 300 mm2</v>
          </cell>
          <cell r="D819" t="str">
            <v>und</v>
          </cell>
          <cell r="E819">
            <v>1</v>
          </cell>
          <cell r="F819">
            <v>261.24</v>
          </cell>
        </row>
        <row r="820">
          <cell r="A820" t="str">
            <v>152030</v>
          </cell>
          <cell r="B820" t="str">
            <v>LABOR - 2024 - 152030 - 1</v>
          </cell>
          <cell r="C820" t="str">
            <v>Conector parafuso fendido split bolt para cabo até 10.0 mm2</v>
          </cell>
          <cell r="D820" t="str">
            <v>und</v>
          </cell>
          <cell r="E820">
            <v>1</v>
          </cell>
          <cell r="F820">
            <v>14.67</v>
          </cell>
        </row>
        <row r="821">
          <cell r="A821" t="str">
            <v>152031</v>
          </cell>
          <cell r="B821" t="str">
            <v>LABOR - 2024 - 152031 - 1</v>
          </cell>
          <cell r="C821" t="str">
            <v>Conector parafuso fendido split bolt para cabo de 35.0 mm2</v>
          </cell>
          <cell r="D821" t="str">
            <v>und</v>
          </cell>
          <cell r="E821">
            <v>1</v>
          </cell>
          <cell r="F821">
            <v>22.33</v>
          </cell>
        </row>
        <row r="822">
          <cell r="A822" t="str">
            <v>152034</v>
          </cell>
          <cell r="B822" t="str">
            <v>LABOR - 2024 - 152034 - 1</v>
          </cell>
          <cell r="C822" t="str">
            <v>Conector de porcelana 3 polos para cabos de 6 mm² (30A)</v>
          </cell>
          <cell r="D822" t="str">
            <v>und</v>
          </cell>
          <cell r="E822">
            <v>1</v>
          </cell>
          <cell r="F822">
            <v>15.15</v>
          </cell>
        </row>
        <row r="823">
          <cell r="A823" t="str">
            <v>152035</v>
          </cell>
          <cell r="B823" t="str">
            <v>LABOR - 2024 - 152035 - 1</v>
          </cell>
          <cell r="C823" t="str">
            <v>Conector de porcelana 3 polos para cabos de 10 mm² (50A)</v>
          </cell>
          <cell r="D823" t="str">
            <v>und</v>
          </cell>
          <cell r="E823">
            <v>1</v>
          </cell>
          <cell r="F823">
            <v>15.19</v>
          </cell>
        </row>
        <row r="824">
          <cell r="A824" t="str">
            <v>152040</v>
          </cell>
          <cell r="B824" t="str">
            <v>LABOR - 2024 - 152040 - 1</v>
          </cell>
          <cell r="C824" t="str">
            <v>Conector de aluminio tipo prensa cabos IP66 curto para Ø 1/2" com rosca, para cabos de 12,5 a 15mm</v>
          </cell>
          <cell r="D824" t="str">
            <v>und</v>
          </cell>
          <cell r="E824">
            <v>1</v>
          </cell>
          <cell r="F824">
            <v>10.57</v>
          </cell>
        </row>
        <row r="825">
          <cell r="A825" t="str">
            <v>152041</v>
          </cell>
          <cell r="B825" t="str">
            <v>LABOR - 2024 - 152041 - 1</v>
          </cell>
          <cell r="C825" t="str">
            <v>Conector de aluminio tipo prensa cabos IP66 curto para Ø 3/4" com rosca, para cabos de 17,5 a 20mm</v>
          </cell>
          <cell r="D825" t="str">
            <v>und</v>
          </cell>
          <cell r="E825">
            <v>1</v>
          </cell>
          <cell r="F825">
            <v>12.89</v>
          </cell>
        </row>
        <row r="826">
          <cell r="A826" t="str">
            <v>152042</v>
          </cell>
          <cell r="B826" t="str">
            <v>LABOR - 2024 - 152042 - 1</v>
          </cell>
          <cell r="C826" t="str">
            <v>Conector de aluminio tipo prensa cabos IP66 curto para Ø 1" com rosca, para cabos de 22,5 a 25mm</v>
          </cell>
          <cell r="D826" t="str">
            <v>und</v>
          </cell>
          <cell r="E826">
            <v>1</v>
          </cell>
          <cell r="F826">
            <v>19.39</v>
          </cell>
        </row>
        <row r="827">
          <cell r="A827" t="str">
            <v>1522</v>
          </cell>
          <cell r="B827" t="str">
            <v>Acessório para tirante protendido de aço Rocsolo ou similar diâmetro 29,3 mm</v>
          </cell>
          <cell r="C827" t="str">
            <v>(COMPOSIÇÃO REPRESENTATIVA) - MONTAGEM MECANICA E ELETRICA, TESTE DE ACEITAÇÃO DE QUADROS DE FABRICAÇÃO ESPECIAL COM ATESTADOS TTA/PTTA</v>
          </cell>
          <cell r="D827">
            <v>1313.9</v>
          </cell>
          <cell r="E827" t="str">
            <v>A incluir</v>
          </cell>
        </row>
        <row r="828">
          <cell r="A828" t="str">
            <v>152201</v>
          </cell>
          <cell r="B828" t="str">
            <v>LABOR - 2024 - 152201 - 1</v>
          </cell>
          <cell r="C828" t="str">
            <v>(composição representativa) Montagem mecânica de quadro de distribuição até 16 circuitos (600x500mm)</v>
          </cell>
          <cell r="D828" t="str">
            <v>und</v>
          </cell>
          <cell r="E828">
            <v>1</v>
          </cell>
          <cell r="F828">
            <v>88.84</v>
          </cell>
        </row>
        <row r="829">
          <cell r="A829" t="str">
            <v>152202</v>
          </cell>
          <cell r="B829" t="str">
            <v>LABOR - 2024 - 152202 - 1</v>
          </cell>
          <cell r="C829" t="str">
            <v>(composição representativa) Montagem mecânica de Quadro de distribuição até 32 circuitos (1000x600mm)</v>
          </cell>
          <cell r="D829" t="str">
            <v>und</v>
          </cell>
          <cell r="E829">
            <v>1</v>
          </cell>
          <cell r="F829">
            <v>133.26</v>
          </cell>
        </row>
        <row r="830">
          <cell r="A830" t="str">
            <v>152203</v>
          </cell>
          <cell r="B830" t="str">
            <v>LABOR - 2024 - 152203 - 1</v>
          </cell>
          <cell r="C830" t="str">
            <v>(composição representativa) Montagem mecânica de Quadro de distribuição até 64 circuitos (2000x800mm)</v>
          </cell>
          <cell r="D830" t="str">
            <v>und</v>
          </cell>
          <cell r="E830">
            <v>1</v>
          </cell>
          <cell r="F830">
            <v>222.1</v>
          </cell>
        </row>
        <row r="831">
          <cell r="A831" t="str">
            <v>152204</v>
          </cell>
          <cell r="B831" t="str">
            <v>LABOR - 2024 - 152204 - 1</v>
          </cell>
          <cell r="C831" t="str">
            <v>(composição representativa) Montagem mecânica de Barramento de cobre de 1/2" x 1/16" (85A) até 2.1/2" x 5/16" (905A)</v>
          </cell>
          <cell r="D831" t="str">
            <v>m</v>
          </cell>
          <cell r="E831">
            <v>1</v>
          </cell>
          <cell r="F831">
            <v>29.75</v>
          </cell>
        </row>
        <row r="832">
          <cell r="A832" t="str">
            <v>152205</v>
          </cell>
          <cell r="B832" t="str">
            <v>LABOR - 2024 - 152205 - 1</v>
          </cell>
          <cell r="C832" t="str">
            <v>(composição representativa) Montagem mecânica de Barramento de cobre de 2.1/4" x 1/2" (1086A) até 8" x 1/2" (3195A)</v>
          </cell>
          <cell r="D832" t="str">
            <v>m</v>
          </cell>
          <cell r="E832">
            <v>1</v>
          </cell>
          <cell r="F832">
            <v>44.42</v>
          </cell>
        </row>
        <row r="833">
          <cell r="A833" t="str">
            <v>152206</v>
          </cell>
          <cell r="B833" t="str">
            <v>LABOR - 2024 - 152206 - 1</v>
          </cell>
          <cell r="C833" t="str">
            <v>(composição representativa) Montagem mecânica de Isolador p/ barra de 1000V</v>
          </cell>
          <cell r="D833" t="str">
            <v>und</v>
          </cell>
          <cell r="E833">
            <v>1</v>
          </cell>
          <cell r="F833">
            <v>35.53</v>
          </cell>
        </row>
        <row r="834">
          <cell r="A834" t="str">
            <v>152207</v>
          </cell>
          <cell r="B834" t="str">
            <v>LABOR - 2024 - 152207 - 1</v>
          </cell>
          <cell r="C834" t="str">
            <v>(composição representativa) Montagem mecânica de trilho metálico DIN 35mm</v>
          </cell>
          <cell r="D834" t="str">
            <v>m</v>
          </cell>
          <cell r="E834">
            <v>1</v>
          </cell>
          <cell r="F834">
            <v>22.21</v>
          </cell>
        </row>
        <row r="835">
          <cell r="A835" t="str">
            <v>152208</v>
          </cell>
          <cell r="B835" t="str">
            <v>LABOR - 2024 - 152208 - 1</v>
          </cell>
          <cell r="C835" t="str">
            <v>(composição representativa) Montagem elétrica de Programador logico</v>
          </cell>
          <cell r="D835" t="str">
            <v>und</v>
          </cell>
          <cell r="E835">
            <v>1</v>
          </cell>
          <cell r="F835">
            <v>39.97</v>
          </cell>
        </row>
        <row r="836">
          <cell r="A836" t="str">
            <v>152209</v>
          </cell>
          <cell r="B836" t="str">
            <v>LABOR - 2024 - 152209 - 1</v>
          </cell>
          <cell r="C836" t="str">
            <v>(composição representativa) Montagem elétrica de Disjuntor Tripolar até 400A</v>
          </cell>
          <cell r="D836" t="str">
            <v>und</v>
          </cell>
          <cell r="E836">
            <v>1</v>
          </cell>
          <cell r="F836">
            <v>88.84</v>
          </cell>
        </row>
        <row r="837">
          <cell r="A837" t="str">
            <v>152210</v>
          </cell>
          <cell r="B837" t="str">
            <v>LABOR - 2024 - 152210 - 1</v>
          </cell>
          <cell r="C837" t="str">
            <v>(composição representativa) Montagem elétrica de Disjuntor Tripolar Geral até 1000A</v>
          </cell>
          <cell r="D837" t="str">
            <v>und</v>
          </cell>
          <cell r="E837">
            <v>1</v>
          </cell>
          <cell r="F837">
            <v>177.68</v>
          </cell>
        </row>
        <row r="838">
          <cell r="A838" t="str">
            <v>152211</v>
          </cell>
          <cell r="B838" t="str">
            <v>LABOR - 2024 - 152211 - 1</v>
          </cell>
          <cell r="C838" t="str">
            <v>(composição representativa) Montagem elétrica de Disjuntor Tripolar Geral até 1600A</v>
          </cell>
          <cell r="D838" t="str">
            <v>und</v>
          </cell>
          <cell r="E838">
            <v>1</v>
          </cell>
          <cell r="F838">
            <v>222.1</v>
          </cell>
        </row>
        <row r="839">
          <cell r="A839" t="str">
            <v>152212</v>
          </cell>
          <cell r="B839" t="str">
            <v>LABOR - 2024 - 152212 - 1</v>
          </cell>
          <cell r="C839" t="str">
            <v>(composição representativa) Montagem elétrica de Disjuntor Tripolar Geral até 3150A</v>
          </cell>
          <cell r="D839" t="str">
            <v>und</v>
          </cell>
          <cell r="E839">
            <v>1</v>
          </cell>
          <cell r="F839">
            <v>355.36</v>
          </cell>
        </row>
        <row r="840">
          <cell r="A840" t="str">
            <v>152213</v>
          </cell>
          <cell r="B840" t="str">
            <v>LABOR - 2024 - 152213 - 1</v>
          </cell>
          <cell r="C840" t="str">
            <v>(composição representativa) Montagem elétrica de Dispositivo Diferencial Residual (DR) Monopolar</v>
          </cell>
          <cell r="D840" t="str">
            <v>und</v>
          </cell>
          <cell r="E840">
            <v>1</v>
          </cell>
          <cell r="F840">
            <v>17.760000000000002</v>
          </cell>
        </row>
        <row r="841">
          <cell r="A841" t="str">
            <v>152214</v>
          </cell>
          <cell r="B841" t="str">
            <v>LABOR - 2024 - 152214 - 1</v>
          </cell>
          <cell r="C841" t="str">
            <v>(composição representativa) Montagem elétrica de Dispositivo Diferencial Residual (DR) Bipolar e Tetrapolar</v>
          </cell>
          <cell r="D841" t="str">
            <v>und</v>
          </cell>
          <cell r="E841">
            <v>1</v>
          </cell>
          <cell r="F841">
            <v>26.65</v>
          </cell>
        </row>
        <row r="842">
          <cell r="A842" t="str">
            <v>152215</v>
          </cell>
          <cell r="B842" t="str">
            <v>LABOR - 2024 - 152215 - 1</v>
          </cell>
          <cell r="C842" t="str">
            <v>(composição representativa) Montagem elétrica de Dispositivo de Proteção Contra Surto (DPS)</v>
          </cell>
          <cell r="D842" t="str">
            <v>und</v>
          </cell>
          <cell r="E842">
            <v>1</v>
          </cell>
          <cell r="F842">
            <v>13.32</v>
          </cell>
        </row>
        <row r="843">
          <cell r="A843" t="str">
            <v>152216</v>
          </cell>
          <cell r="B843" t="str">
            <v>LABOR - 2024 - 152216 - 1</v>
          </cell>
          <cell r="C843" t="str">
            <v>(composição representativa) Montagem elétrica de Base e Fusível Tipo Diazed até 63A</v>
          </cell>
          <cell r="D843" t="str">
            <v>und</v>
          </cell>
          <cell r="E843">
            <v>1</v>
          </cell>
          <cell r="F843">
            <v>19.98</v>
          </cell>
        </row>
        <row r="844">
          <cell r="A844" t="str">
            <v>152217</v>
          </cell>
          <cell r="B844" t="str">
            <v>LABOR - 2024 - 152217 - 1</v>
          </cell>
          <cell r="C844" t="str">
            <v>(composição representativa) Montagem elétrica de Base e Fusível Tipo NH 00 até 125A</v>
          </cell>
          <cell r="D844" t="str">
            <v>und</v>
          </cell>
          <cell r="E844">
            <v>1</v>
          </cell>
          <cell r="F844">
            <v>22.21</v>
          </cell>
        </row>
        <row r="845">
          <cell r="A845" t="str">
            <v>152218</v>
          </cell>
          <cell r="B845" t="str">
            <v>LABOR - 2024 - 152218 - 1</v>
          </cell>
          <cell r="C845" t="str">
            <v>(composição representativa) Montagem elétrica de Base e Fusível Tipo NH 01 até 250A</v>
          </cell>
          <cell r="D845" t="str">
            <v>und</v>
          </cell>
          <cell r="E845">
            <v>1</v>
          </cell>
          <cell r="F845">
            <v>26.65</v>
          </cell>
        </row>
        <row r="846">
          <cell r="A846" t="str">
            <v>152219</v>
          </cell>
          <cell r="B846" t="str">
            <v>LABOR - 2024 - 152219 - 1</v>
          </cell>
          <cell r="C846" t="str">
            <v>(composição representativa) Montagem elétrica de Base e Fusível Tipo NH 02 até 400A</v>
          </cell>
          <cell r="D846" t="str">
            <v>und</v>
          </cell>
          <cell r="E846">
            <v>1</v>
          </cell>
          <cell r="F846">
            <v>31.09</v>
          </cell>
        </row>
        <row r="847">
          <cell r="A847" t="str">
            <v>152220</v>
          </cell>
          <cell r="B847" t="str">
            <v>LABOR - 2024 - 152220 - 1</v>
          </cell>
          <cell r="C847" t="str">
            <v>(composição representativa) Montagem elétrica de Base e Fusível Tipo NH 03 até 630A</v>
          </cell>
          <cell r="D847" t="str">
            <v>und</v>
          </cell>
          <cell r="E847">
            <v>1</v>
          </cell>
          <cell r="F847">
            <v>35.53</v>
          </cell>
        </row>
        <row r="848">
          <cell r="A848" t="str">
            <v>152221</v>
          </cell>
          <cell r="B848" t="str">
            <v>LABOR - 2024 - 152221 - 1</v>
          </cell>
          <cell r="C848" t="str">
            <v>(composição representativa) Montagem elétrica de Base e Fusível Tipo NH 04 até 1250A</v>
          </cell>
          <cell r="D848" t="str">
            <v>und</v>
          </cell>
          <cell r="E848">
            <v>1</v>
          </cell>
          <cell r="F848">
            <v>39.97</v>
          </cell>
        </row>
        <row r="849">
          <cell r="A849" t="str">
            <v>152222</v>
          </cell>
          <cell r="B849" t="str">
            <v>LABOR - 2024 - 152222 - 1</v>
          </cell>
          <cell r="C849" t="str">
            <v>(composição representativa) Montagem elétrica de Comutador 2 ou 3 posições</v>
          </cell>
          <cell r="D849" t="str">
            <v>und</v>
          </cell>
          <cell r="E849">
            <v>1</v>
          </cell>
          <cell r="F849">
            <v>19.98</v>
          </cell>
        </row>
        <row r="850">
          <cell r="A850" t="str">
            <v>152223</v>
          </cell>
          <cell r="B850" t="str">
            <v>LABOR - 2024 - 152223 - 1</v>
          </cell>
          <cell r="C850" t="str">
            <v>(composição representativa) Montagem elétrica de Botões de comando</v>
          </cell>
          <cell r="D850" t="str">
            <v>und</v>
          </cell>
          <cell r="E850">
            <v>1</v>
          </cell>
          <cell r="F850">
            <v>11.1</v>
          </cell>
        </row>
        <row r="851">
          <cell r="A851" t="str">
            <v>152224</v>
          </cell>
          <cell r="B851" t="str">
            <v>LABOR - 2024 - 152224 - 1</v>
          </cell>
          <cell r="C851" t="str">
            <v>(composição representativa) Montagem elétrica de Contator auxiliares</v>
          </cell>
          <cell r="D851" t="str">
            <v>und</v>
          </cell>
          <cell r="E851">
            <v>1</v>
          </cell>
          <cell r="F851">
            <v>39.97</v>
          </cell>
        </row>
        <row r="852">
          <cell r="A852" t="str">
            <v>152225</v>
          </cell>
          <cell r="B852" t="str">
            <v>LABOR - 2024 - 152225 - 1</v>
          </cell>
          <cell r="C852" t="str">
            <v>(composição representativa) Montagem elétrica de Relê de sobre corrente</v>
          </cell>
          <cell r="D852" t="str">
            <v>und</v>
          </cell>
          <cell r="E852">
            <v>1</v>
          </cell>
          <cell r="F852">
            <v>39.97</v>
          </cell>
        </row>
        <row r="853">
          <cell r="A853" t="str">
            <v>152226</v>
          </cell>
          <cell r="B853" t="str">
            <v>LABOR - 2024 - 152226 - 1</v>
          </cell>
          <cell r="C853" t="str">
            <v>(composição representativa) Montagem elétrica de Voltímetro Seletor</v>
          </cell>
          <cell r="D853" t="str">
            <v>und</v>
          </cell>
          <cell r="E853">
            <v>1</v>
          </cell>
          <cell r="F853">
            <v>19.98</v>
          </cell>
        </row>
        <row r="854">
          <cell r="A854" t="str">
            <v>152227</v>
          </cell>
          <cell r="B854" t="str">
            <v>LABOR - 2024 - 152227 - 1</v>
          </cell>
          <cell r="C854" t="str">
            <v>(composição representativa) Montagem elétrica de Amperímetro Seletor</v>
          </cell>
          <cell r="D854" t="str">
            <v>und</v>
          </cell>
          <cell r="E854">
            <v>1</v>
          </cell>
          <cell r="F854">
            <v>19.98</v>
          </cell>
        </row>
        <row r="855">
          <cell r="A855" t="str">
            <v>152228</v>
          </cell>
          <cell r="B855" t="str">
            <v>LABOR - 2024 - 152228 - 1</v>
          </cell>
          <cell r="C855" t="str">
            <v>(composição representativa) Montagem elétrica de Conectores de borne</v>
          </cell>
          <cell r="D855" t="str">
            <v>und</v>
          </cell>
          <cell r="E855">
            <v>1</v>
          </cell>
          <cell r="F855">
            <v>7.23</v>
          </cell>
        </row>
        <row r="856">
          <cell r="A856" t="str">
            <v>152229</v>
          </cell>
          <cell r="B856" t="str">
            <v>LABOR - 2024 - 152229 - 1</v>
          </cell>
          <cell r="C856" t="str">
            <v>(composição representativa) Montagem elétrica de Terminais de compressão</v>
          </cell>
          <cell r="D856" t="str">
            <v>und</v>
          </cell>
          <cell r="E856">
            <v>1</v>
          </cell>
          <cell r="F856">
            <v>1.68</v>
          </cell>
        </row>
        <row r="857">
          <cell r="A857" t="str">
            <v>152230</v>
          </cell>
          <cell r="B857" t="str">
            <v>LABOR - 2024 - 152230 - 1</v>
          </cell>
          <cell r="C857" t="str">
            <v>(composição representativa) Teste ponto a ponto por circuitos</v>
          </cell>
          <cell r="D857" t="str">
            <v>und</v>
          </cell>
          <cell r="E857">
            <v>1</v>
          </cell>
          <cell r="F857">
            <v>16.53</v>
          </cell>
        </row>
        <row r="858">
          <cell r="A858" t="str">
            <v>152231</v>
          </cell>
          <cell r="B858" t="str">
            <v>LABOR - 2024 - 152231 - 1</v>
          </cell>
          <cell r="C858" t="str">
            <v>(composição representativa) Teste funcional por circuitos</v>
          </cell>
          <cell r="D858" t="str">
            <v>und</v>
          </cell>
          <cell r="E858">
            <v>1</v>
          </cell>
          <cell r="F858">
            <v>33.08</v>
          </cell>
        </row>
        <row r="859">
          <cell r="A859" t="str">
            <v>152232</v>
          </cell>
          <cell r="B859" t="str">
            <v>LABOR - 2024 - 152232 - 1</v>
          </cell>
          <cell r="C859" t="str">
            <v>(composição representativa) Teste Dielétrico por circuitos</v>
          </cell>
          <cell r="D859" t="str">
            <v>und</v>
          </cell>
          <cell r="E859">
            <v>1</v>
          </cell>
          <cell r="F859">
            <v>66.16</v>
          </cell>
        </row>
        <row r="860">
          <cell r="A860" t="str">
            <v>152233</v>
          </cell>
          <cell r="B860" t="str">
            <v>LABOR - 2024 - 152233 - 1</v>
          </cell>
          <cell r="C860" t="str">
            <v>(composição representativa) Teste de aceitação para Quadro de distribuição até 16 circuitos, com emissão de ART e laudo PTTA/TTA</v>
          </cell>
          <cell r="D860" t="str">
            <v>und</v>
          </cell>
          <cell r="E860">
            <v>1</v>
          </cell>
          <cell r="F860">
            <v>320.77999999999997</v>
          </cell>
        </row>
        <row r="861">
          <cell r="A861" t="str">
            <v>152234</v>
          </cell>
          <cell r="B861" t="str">
            <v>LABOR - 2024 - 152234 - 1</v>
          </cell>
          <cell r="C861" t="str">
            <v>(composição representativa) Teste de aceitação para Quadro de distribuição até 32 circuitos, com emissão de ART e laudo PTTA/TTA</v>
          </cell>
          <cell r="D861" t="str">
            <v>und</v>
          </cell>
          <cell r="E861">
            <v>1</v>
          </cell>
          <cell r="F861">
            <v>541.91999999999996</v>
          </cell>
        </row>
        <row r="862">
          <cell r="A862" t="str">
            <v>152235</v>
          </cell>
          <cell r="B862" t="str">
            <v>LABOR - 2024 - 152235 - 1</v>
          </cell>
          <cell r="C862" t="str">
            <v>(composição representativa) Teste de aceitação para Quadro de distribuição até 64 circuitos, com emissão de ART e laudo PTTA/TTA</v>
          </cell>
          <cell r="D862" t="str">
            <v>und</v>
          </cell>
          <cell r="E862">
            <v>1</v>
          </cell>
          <cell r="F862">
            <v>1174.1199999999999</v>
          </cell>
        </row>
        <row r="863">
          <cell r="A863" t="str">
            <v>152236</v>
          </cell>
          <cell r="B863" t="str">
            <v>LABOR - 2024 - 152236 - 1</v>
          </cell>
          <cell r="C863" t="str">
            <v>(composição representativa) Montagem mecânica de canaleta PVC aberta 50x80mm</v>
          </cell>
          <cell r="D863" t="str">
            <v>m</v>
          </cell>
          <cell r="E863">
            <v>1</v>
          </cell>
          <cell r="F863">
            <v>2.21</v>
          </cell>
        </row>
        <row r="864">
          <cell r="A864" t="str">
            <v>152238</v>
          </cell>
          <cell r="B864" t="str">
            <v>LABOR - 2024 - 152238 - 1</v>
          </cell>
          <cell r="C864" t="str">
            <v>(composição representativa) Montagem mecânica de Botão sinalizador luminoso LED 22mm</v>
          </cell>
          <cell r="D864" t="str">
            <v>und</v>
          </cell>
          <cell r="E864">
            <v>1</v>
          </cell>
          <cell r="F864">
            <v>8.8800000000000008</v>
          </cell>
        </row>
        <row r="865">
          <cell r="A865" t="str">
            <v>16</v>
          </cell>
          <cell r="B865" t="str">
            <v>Junta de dilatação elástica pré-moldada p/ concreto, tipo fungenband em perfil O-12 de PVC
alta densidade, Uniontech ou equival. fornecim./colocação</v>
          </cell>
          <cell r="C865" t="str">
            <v>OUTRAS INSTALAÇÕES</v>
          </cell>
          <cell r="D865">
            <v>53.5</v>
          </cell>
        </row>
        <row r="866">
          <cell r="A866" t="str">
            <v>1601</v>
          </cell>
          <cell r="B866" t="str">
            <v>Junta perfil elastomérico de vedação p/pontes c/abertura média de 25mm ± 10 mm, inclus.
lábios poliméricos-Marca Ref JEENE-JJ2540 VV (constr.)</v>
          </cell>
          <cell r="C866" t="str">
            <v>INSTALAÇÃO DE TELEFONE</v>
          </cell>
          <cell r="D866">
            <v>628.16</v>
          </cell>
        </row>
        <row r="867">
          <cell r="A867" t="str">
            <v>160105</v>
          </cell>
          <cell r="B867" t="str">
            <v>LABOR - 2024 - 160105 - 1</v>
          </cell>
          <cell r="C867" t="str">
            <v>Caixa de telefone em chapa de aço padrão TELEBRAS N. 6, 1200x1200x150 mm, com fundo de madeira</v>
          </cell>
          <cell r="D867" t="str">
            <v>und</v>
          </cell>
          <cell r="E867">
            <v>1</v>
          </cell>
          <cell r="F867">
            <v>1667.4</v>
          </cell>
        </row>
        <row r="868">
          <cell r="A868" t="str">
            <v>160106</v>
          </cell>
          <cell r="B868" t="str">
            <v>LABOR - 2024 - 160106 - 1</v>
          </cell>
          <cell r="C868" t="str">
            <v>Aterramento com haste de terra 5/8"x2.40m, cabo de cobre nú 6mm2 em caixa de concreto de dimensões internas de 30x30x30cm</v>
          </cell>
          <cell r="D868" t="str">
            <v>und</v>
          </cell>
          <cell r="E868">
            <v>1</v>
          </cell>
          <cell r="F868">
            <v>500.93</v>
          </cell>
        </row>
        <row r="869">
          <cell r="A869" t="str">
            <v>160108</v>
          </cell>
          <cell r="B869" t="str">
            <v>LABOR - 2024 - 160108 - 1</v>
          </cell>
          <cell r="C869" t="str">
            <v>Caixa de telefone em chapa de aço padrão TELEBRAS do tipo CIE-2 200x200x120mm</v>
          </cell>
          <cell r="D869" t="str">
            <v>und</v>
          </cell>
          <cell r="E869">
            <v>1</v>
          </cell>
          <cell r="F869">
            <v>144.32</v>
          </cell>
        </row>
        <row r="870">
          <cell r="A870" t="str">
            <v>160110</v>
          </cell>
          <cell r="B870" t="str">
            <v>LABOR - 2024 - 160110 - 1</v>
          </cell>
          <cell r="C870" t="str">
            <v>Caixa de telefone em chapa de aço padrão TELEBRAS do tipo CIE-4 600x600x120 mm</v>
          </cell>
          <cell r="D870" t="str">
            <v>und</v>
          </cell>
          <cell r="E870">
            <v>1</v>
          </cell>
          <cell r="F870">
            <v>444.3</v>
          </cell>
        </row>
        <row r="871">
          <cell r="A871" t="str">
            <v>160111</v>
          </cell>
          <cell r="B871" t="str">
            <v>LABOR - 2024 - 160111 - 1</v>
          </cell>
          <cell r="C871" t="str">
            <v>Caixa para telefone padrão TELEMAR, dim. 1070 x 520 x 500 mm, com tampa de ferro tipo R2, assentada com argamassa de cimento, cal e areia</v>
          </cell>
          <cell r="D871" t="str">
            <v>und</v>
          </cell>
          <cell r="E871">
            <v>1</v>
          </cell>
          <cell r="F871">
            <v>1118.05</v>
          </cell>
        </row>
        <row r="872">
          <cell r="A872" t="str">
            <v>160115</v>
          </cell>
          <cell r="B872" t="str">
            <v>LABOR - 2024 - 160115 - 1</v>
          </cell>
          <cell r="C872" t="str">
            <v>Cabo telefônico CI, diâmetro do condutor 50mm, 30 pares</v>
          </cell>
          <cell r="D872" t="str">
            <v>m</v>
          </cell>
          <cell r="E872">
            <v>1</v>
          </cell>
          <cell r="F872">
            <v>27.97</v>
          </cell>
        </row>
        <row r="873">
          <cell r="A873" t="str">
            <v>160120</v>
          </cell>
          <cell r="B873" t="str">
            <v>LABOR - 2024 - 160120 - 1</v>
          </cell>
          <cell r="C873" t="str">
            <v>Tomada para telefone com conector RJ 11</v>
          </cell>
          <cell r="D873" t="str">
            <v>und</v>
          </cell>
          <cell r="E873">
            <v>1</v>
          </cell>
          <cell r="F873">
            <v>79.08</v>
          </cell>
        </row>
        <row r="874">
          <cell r="A874" t="str">
            <v>160121</v>
          </cell>
          <cell r="B874" t="str">
            <v>LABOR - 2024 - 160121 - 1</v>
          </cell>
          <cell r="C874" t="str">
            <v>Caixa de telefone em chapa de aço padrão TELEBRAS do tipo CIE-5 800x800x120 mm</v>
          </cell>
          <cell r="D874" t="str">
            <v>und</v>
          </cell>
          <cell r="E874">
            <v>1</v>
          </cell>
          <cell r="F874">
            <v>700.5</v>
          </cell>
        </row>
        <row r="875">
          <cell r="A875" t="str">
            <v>160122</v>
          </cell>
          <cell r="B875" t="str">
            <v>LABOR - 2024 - 160122 - 1</v>
          </cell>
          <cell r="C875" t="str">
            <v>Caixa de telefone em chapa de aço padrão TELEBRAS do tipo CIE-6 1200x1200x150 mm</v>
          </cell>
          <cell r="D875" t="str">
            <v>und</v>
          </cell>
          <cell r="E875">
            <v>1</v>
          </cell>
          <cell r="F875">
            <v>1745.14</v>
          </cell>
        </row>
        <row r="876">
          <cell r="A876" t="str">
            <v>160123</v>
          </cell>
          <cell r="B876" t="str">
            <v>LABOR - 2024 - 160123 - 1</v>
          </cell>
          <cell r="C876" t="str">
            <v>Caixa de telefone em chapa de aço padrão TELEBRAS do tipo CIE-7 1500x1500x150 mm</v>
          </cell>
          <cell r="D876" t="str">
            <v>und</v>
          </cell>
          <cell r="E876">
            <v>1</v>
          </cell>
          <cell r="F876">
            <v>2347.09</v>
          </cell>
        </row>
        <row r="877">
          <cell r="A877" t="str">
            <v>160124</v>
          </cell>
          <cell r="B877" t="str">
            <v>LABOR - 2024 - 160124 - 1</v>
          </cell>
          <cell r="C877" t="str">
            <v>Cabo telefônico CI, diâmetro do condutor 50mm, 20 pares</v>
          </cell>
          <cell r="D877" t="str">
            <v>m</v>
          </cell>
          <cell r="E877">
            <v>1</v>
          </cell>
          <cell r="F877">
            <v>19</v>
          </cell>
        </row>
        <row r="878">
          <cell r="A878" t="str">
            <v>160125</v>
          </cell>
          <cell r="B878" t="str">
            <v>LABOR - 2024 - 160125 - 1</v>
          </cell>
          <cell r="C878" t="str">
            <v>Cabo telefônico CI, diâmetro do condutor 50mm, 100 pares</v>
          </cell>
          <cell r="D878" t="str">
            <v>m</v>
          </cell>
          <cell r="E878">
            <v>1</v>
          </cell>
          <cell r="F878">
            <v>101.35</v>
          </cell>
        </row>
        <row r="879">
          <cell r="A879" t="str">
            <v>160126</v>
          </cell>
          <cell r="B879" t="str">
            <v>LABOR - 2024 - 160126 - 1</v>
          </cell>
          <cell r="C879" t="str">
            <v>Cabo telefônico CI, diâmetro do condutor 50mm, 50 pares</v>
          </cell>
          <cell r="D879" t="str">
            <v>m</v>
          </cell>
          <cell r="E879">
            <v>1</v>
          </cell>
          <cell r="F879">
            <v>45.54</v>
          </cell>
        </row>
        <row r="880">
          <cell r="A880" t="str">
            <v>1602</v>
          </cell>
          <cell r="B880">
            <v>7</v>
          </cell>
          <cell r="C880" t="str">
            <v>INSTALAÇÃO DE GÁS</v>
          </cell>
          <cell r="D880">
            <v>36.51</v>
          </cell>
        </row>
        <row r="881">
          <cell r="A881" t="str">
            <v>160207</v>
          </cell>
          <cell r="B881" t="str">
            <v>LABOR - 2024 - 160207 - 3</v>
          </cell>
          <cell r="C881" t="str">
            <v>Abrigo de gás para 2 cilindros 45 Kg, exec. em alv. bloco conc cheio,dim 1,50x0.85x2.10m, inclusive cilindros e rede interna do abrigo compreendendo tubos e válvulas de esfera que interligam os cilindros</v>
          </cell>
          <cell r="D881" t="str">
            <v>und</v>
          </cell>
          <cell r="E881">
            <v>1</v>
          </cell>
          <cell r="F881">
            <v>9091.11</v>
          </cell>
        </row>
        <row r="882">
          <cell r="A882" t="str">
            <v>160208</v>
          </cell>
          <cell r="B882" t="str">
            <v>LABOR - 2024 - 160208 - 3</v>
          </cell>
          <cell r="C882" t="str">
            <v>Abrigo de gás para 4 cilindros 45Kg , exec. em alv bloco concreto, dim.4.05x0,85x2.10m, inclusive cilindros e rede interna do abrigo compreendendo tubos e válvulas de esfera que interligam os cilindros</v>
          </cell>
          <cell r="D882" t="str">
            <v>und</v>
          </cell>
          <cell r="E882">
            <v>1</v>
          </cell>
          <cell r="F882">
            <v>16039.92</v>
          </cell>
        </row>
        <row r="883">
          <cell r="A883" t="str">
            <v>1603</v>
          </cell>
          <cell r="B883" t="str">
            <v>Carga de material de 2ª categoria (solo, areia, brita, excl. rocha escavada) em Vias Urbanas</v>
          </cell>
          <cell r="C883" t="str">
            <v>INSTALAÇÃO DE PÁRA-RAIO</v>
          </cell>
          <cell r="D883">
            <v>8.4499999999999993</v>
          </cell>
        </row>
        <row r="884">
          <cell r="A884" t="str">
            <v>160303</v>
          </cell>
          <cell r="B884" t="str">
            <v>LABOR - 2024 - 160303 - 1</v>
          </cell>
          <cell r="C884" t="str">
            <v>Aterramento com haste terra 5/8" x 2.40, cabo de cobre nu 6mm2, inclusive caixa de concreto 30 x 30 cm</v>
          </cell>
          <cell r="D884" t="str">
            <v>und</v>
          </cell>
          <cell r="E884">
            <v>1</v>
          </cell>
          <cell r="F884">
            <v>465.26</v>
          </cell>
        </row>
        <row r="885">
          <cell r="A885" t="str">
            <v>160304</v>
          </cell>
          <cell r="B885" t="str">
            <v>LABOR - 2024 - 160304 - 1</v>
          </cell>
          <cell r="C885" t="str">
            <v>Pára-raios tipo franklim incluindo base de fixação, conjunto de contraventagem c/abraçadeira p/3 estais em tubo e demais acessórios c/exceção do cabo de cobre de descida e suportes isoladores</v>
          </cell>
          <cell r="D885" t="str">
            <v>und</v>
          </cell>
          <cell r="E885">
            <v>1</v>
          </cell>
          <cell r="F885">
            <v>879.02</v>
          </cell>
        </row>
        <row r="886">
          <cell r="A886" t="str">
            <v>160305</v>
          </cell>
          <cell r="B886" t="str">
            <v>LABOR - 2024 - 160305 - 1</v>
          </cell>
          <cell r="C886" t="str">
            <v>Condutor de cobre nú, seção de 35mm2, inclusive suportes isoladores e acessórios de fixação, conforme projeto</v>
          </cell>
          <cell r="D886" t="str">
            <v>m</v>
          </cell>
          <cell r="E886">
            <v>1</v>
          </cell>
          <cell r="F886">
            <v>90.92</v>
          </cell>
        </row>
        <row r="887">
          <cell r="A887" t="str">
            <v>160308</v>
          </cell>
          <cell r="B887" t="str">
            <v>LABOR - 2024 - 160308 - 1</v>
          </cell>
          <cell r="C887" t="str">
            <v>Cabo condutor de cobre eletrolítico nu, tempera meio dura, encordoamento classe 2, para aterramento, diam. 50mm2</v>
          </cell>
          <cell r="D887" t="str">
            <v>m</v>
          </cell>
          <cell r="E887">
            <v>1</v>
          </cell>
          <cell r="F887">
            <v>64.33</v>
          </cell>
        </row>
        <row r="888">
          <cell r="A888" t="str">
            <v>160309</v>
          </cell>
          <cell r="B888" t="str">
            <v>LABOR - 2024 - 160309 - 1</v>
          </cell>
          <cell r="C888" t="str">
            <v>Terminal aéreo em latão (minicaptor), com conector e fixação horizontal 250mm x 10mm, ref. TEL-2024, inclusive vedação dos furos com poliuretano ref. TEL 5905, marca de ref. Termotécnica ou equivalente</v>
          </cell>
          <cell r="D888" t="str">
            <v>und</v>
          </cell>
          <cell r="E888">
            <v>1</v>
          </cell>
          <cell r="F888">
            <v>144.1</v>
          </cell>
        </row>
        <row r="889">
          <cell r="A889" t="str">
            <v>160310</v>
          </cell>
          <cell r="B889" t="str">
            <v>LABOR - 2024 - 160310 - 1</v>
          </cell>
          <cell r="C889" t="str">
            <v>Conector de medição em latão com 2 parafusos para cabos de 16 a 50 mm2, ref. TEL-562, Termotécnica ou equivalente</v>
          </cell>
          <cell r="D889" t="str">
            <v>und</v>
          </cell>
          <cell r="E889">
            <v>1</v>
          </cell>
          <cell r="F889">
            <v>65.540000000000006</v>
          </cell>
        </row>
        <row r="890">
          <cell r="A890" t="str">
            <v>160311</v>
          </cell>
          <cell r="B890" t="str">
            <v>LABOR - 2024 - 160311 - 1</v>
          </cell>
          <cell r="C890" t="str">
            <v>Haste de terra tipo COPPERWELD - 5/8" x 2.40m</v>
          </cell>
          <cell r="D890" t="str">
            <v>und</v>
          </cell>
          <cell r="E890">
            <v>1</v>
          </cell>
          <cell r="F890">
            <v>238.33</v>
          </cell>
        </row>
        <row r="891">
          <cell r="A891" t="str">
            <v>160312</v>
          </cell>
          <cell r="B891" t="str">
            <v>LABOR - 2024 - 160312 - 1</v>
          </cell>
          <cell r="C891" t="str">
            <v>Kit completo para solda Exotérmica (Molde HCL 5/8" Ref: TEL905611 / Cartucho n° 115 Ref: TEL 909115 / Alicate Z 201 Ref: TEL 998201), marca de referência Termotécnica ou equivalente</v>
          </cell>
          <cell r="D891" t="str">
            <v>und</v>
          </cell>
          <cell r="E891">
            <v>1</v>
          </cell>
          <cell r="F891">
            <v>57.55</v>
          </cell>
        </row>
        <row r="892">
          <cell r="A892" t="str">
            <v>160313</v>
          </cell>
          <cell r="B892" t="str">
            <v>LABOR - 2024 - 160313 - 1</v>
          </cell>
          <cell r="C892" t="str">
            <v>Fixador universal latão estanhado p/ cabos 16 a 70 mm2 ref. 5024, incl. parafuso sextavado M6x45mm, arruela lisa 1/4", bucha nº8, vedação dos furos c/ poliuretano ref. 5905, marca de ref. Termotécnica ou equivalente</v>
          </cell>
          <cell r="D892" t="str">
            <v>und</v>
          </cell>
          <cell r="E892">
            <v>1</v>
          </cell>
          <cell r="F892">
            <v>60.18</v>
          </cell>
        </row>
        <row r="893">
          <cell r="A893" t="str">
            <v>160314</v>
          </cell>
          <cell r="B893" t="str">
            <v>LABOR - 2024 - 160314 - 1</v>
          </cell>
          <cell r="C893" t="str">
            <v>Mastro simples 3mx1.1/2", uma descida, incl. base de fixação, captor, conj.de contraventagem c/abraçadeira p/3 estais em tubo e demais acessórios, excl. cabo de cobre de descida e suportes isoladores, ref.Termotécnica ou equiv.</v>
          </cell>
          <cell r="D893" t="str">
            <v>und</v>
          </cell>
          <cell r="E893">
            <v>1</v>
          </cell>
          <cell r="F893">
            <v>899.45</v>
          </cell>
        </row>
        <row r="894">
          <cell r="A894" t="str">
            <v>160315</v>
          </cell>
          <cell r="B894" t="str">
            <v>LABOR - 2024 - 160315 - 1</v>
          </cell>
          <cell r="C894" t="str">
            <v>Mastro telescópico 5mx2", uma descida, incl. base de fixação, captor, conj.de contraventagem c/abraçadeira p/3 estais em tubo e demais acessórios excl. cabo de cobre de descida e suportes isoladores, ref. Termotécnica ou equiv.</v>
          </cell>
          <cell r="D894" t="str">
            <v>und</v>
          </cell>
          <cell r="E894">
            <v>1</v>
          </cell>
          <cell r="F894">
            <v>1269.43</v>
          </cell>
        </row>
        <row r="895">
          <cell r="A895" t="str">
            <v>160316</v>
          </cell>
          <cell r="B895" t="str">
            <v>LABOR - 2024 - 160316 - 1</v>
          </cell>
          <cell r="C895" t="str">
            <v>Caixa de inspeção em PVC, diâmetro 300 mm, ref TEL-552, marca de referência Termotécnica ou equivalente, inclusive escavação e reaterro</v>
          </cell>
          <cell r="D895" t="str">
            <v>und</v>
          </cell>
          <cell r="E895">
            <v>1</v>
          </cell>
          <cell r="F895">
            <v>92.42</v>
          </cell>
        </row>
        <row r="896">
          <cell r="A896" t="str">
            <v>160317</v>
          </cell>
          <cell r="B896" t="str">
            <v>LABOR - 2024 - 160317 - 1</v>
          </cell>
          <cell r="C896" t="str">
            <v>Cabo de cobre nú 50mm2, ref. TEL 5750, marca de referência Termotécnica ou equivalente</v>
          </cell>
          <cell r="D896" t="str">
            <v>m</v>
          </cell>
          <cell r="E896">
            <v>1</v>
          </cell>
          <cell r="F896">
            <v>64.33</v>
          </cell>
        </row>
        <row r="897">
          <cell r="A897" t="str">
            <v>160318</v>
          </cell>
          <cell r="B897" t="str">
            <v>LABOR - 2024 - 160318 - 1</v>
          </cell>
          <cell r="C897" t="str">
            <v>Cabo de cobre nú 35mm2, ref. TEL 5735, marca de referência Termotécnica ou equivalente</v>
          </cell>
          <cell r="D897" t="str">
            <v>m</v>
          </cell>
          <cell r="E897">
            <v>1</v>
          </cell>
          <cell r="F897">
            <v>44.45</v>
          </cell>
        </row>
        <row r="898">
          <cell r="A898" t="str">
            <v>160319</v>
          </cell>
          <cell r="B898" t="str">
            <v>LABOR - 2024 - 160319 - 1</v>
          </cell>
          <cell r="C898" t="str">
            <v>Presilha de latão ref. 744, inclusive parafuso fenda DN 4,2x32mm e bucha nylon DN 6mm e vedação dos furos com poliuretano ref. 5905, marca de ref. Termotécnica ou equivalente</v>
          </cell>
          <cell r="D898" t="str">
            <v>und</v>
          </cell>
          <cell r="E898">
            <v>1</v>
          </cell>
          <cell r="F898">
            <v>11.53</v>
          </cell>
        </row>
        <row r="899">
          <cell r="A899" t="str">
            <v>160321</v>
          </cell>
          <cell r="B899" t="str">
            <v>LABOR - 2024 - 160321 - 1</v>
          </cell>
          <cell r="C899" t="str">
            <v>Tampa reforçada em ferro fundido com escotilha TEL 536, inclusive assentamento, marca de referência Termotécnica ou equivalente</v>
          </cell>
          <cell r="D899" t="str">
            <v>und</v>
          </cell>
          <cell r="E899">
            <v>1</v>
          </cell>
          <cell r="F899">
            <v>156.53</v>
          </cell>
        </row>
        <row r="900">
          <cell r="A900" t="str">
            <v>160322</v>
          </cell>
          <cell r="B900" t="str">
            <v>LABOR - 2024 - 160322 - 1</v>
          </cell>
          <cell r="C900" t="str">
            <v>Abraçadeira tipo "D" com cunha, diâmetro 1", ref. TEL-095, marca de referência Termotécnica ou equivalente</v>
          </cell>
          <cell r="D900" t="str">
            <v>und</v>
          </cell>
          <cell r="E900">
            <v>1</v>
          </cell>
          <cell r="F900">
            <v>6.67</v>
          </cell>
        </row>
        <row r="901">
          <cell r="A901" t="str">
            <v>160323</v>
          </cell>
          <cell r="B901" t="str">
            <v>LABOR - 2024 - 160323 - 1</v>
          </cell>
          <cell r="C901" t="str">
            <v>Tampão para eletroduto 1", ref. TEL-5533, marca de referência Termotécnica ou equivalente</v>
          </cell>
          <cell r="D901" t="str">
            <v>und</v>
          </cell>
          <cell r="E901">
            <v>1</v>
          </cell>
          <cell r="F901">
            <v>12.07</v>
          </cell>
        </row>
        <row r="902">
          <cell r="A902" t="str">
            <v>160324</v>
          </cell>
          <cell r="B902" t="str">
            <v>LABOR - 2024 - 160324 - 1</v>
          </cell>
          <cell r="C902" t="str">
            <v>Caixa de equalização de potenciais para uso interno e externo com cinco (5) terminais para aterramento (BEP), em polipropileno, ref. TEL-902, marca de referência Termotécnica ou equivalente</v>
          </cell>
          <cell r="D902" t="str">
            <v>und</v>
          </cell>
          <cell r="E902">
            <v>1</v>
          </cell>
          <cell r="F902">
            <v>300.39</v>
          </cell>
        </row>
        <row r="903">
          <cell r="A903" t="str">
            <v>160325</v>
          </cell>
          <cell r="B903" t="str">
            <v>LABOR - 2024 - 160325 - 1</v>
          </cell>
          <cell r="C903" t="str">
            <v>Caixa de equalização de potenciais para uso interno e externo com nove (9) terminais para aterramento (BEP), em aço, com flange inferior e vedação na porta, ref. TEL-903, marca de referência Termotécnica ou equivalente</v>
          </cell>
          <cell r="D903" t="str">
            <v>und</v>
          </cell>
          <cell r="E903">
            <v>1</v>
          </cell>
          <cell r="F903">
            <v>672.18</v>
          </cell>
        </row>
        <row r="904">
          <cell r="A904" t="str">
            <v>160326</v>
          </cell>
          <cell r="B904" t="str">
            <v>LABOR - 2024 - 160326 - 1</v>
          </cell>
          <cell r="C904" t="str">
            <v>Barra chata em alumínio 7/8"x1/8" (70mm²), com furos diâmetro 7 mm ref. TEL-771, marca de referência Termotécnica ou equivalente</v>
          </cell>
          <cell r="D904" t="str">
            <v>m</v>
          </cell>
          <cell r="E904">
            <v>1</v>
          </cell>
          <cell r="F904">
            <v>37.880000000000003</v>
          </cell>
        </row>
        <row r="905">
          <cell r="A905" t="str">
            <v>160327</v>
          </cell>
          <cell r="B905" t="str">
            <v>LABOR - 2024 - 160327 - 1</v>
          </cell>
          <cell r="C905" t="str">
            <v>Barra chata em aço galvanizado a fogo 7/8"x1/8" (70mm²), com furos diâm. 7mm ref. TEL-761, marca de referência Termotécnica ou equivalente</v>
          </cell>
          <cell r="D905" t="str">
            <v>m</v>
          </cell>
          <cell r="E905">
            <v>1</v>
          </cell>
          <cell r="F905">
            <v>41.21</v>
          </cell>
        </row>
        <row r="906">
          <cell r="A906" t="str">
            <v>160328</v>
          </cell>
          <cell r="B906" t="str">
            <v>LABOR - 2024 - 160328 - 1</v>
          </cell>
          <cell r="C906" t="str">
            <v>Terminal estanhado de 1 compressão 1 furo, 35mm², ref. TEL-5135, marca de referência Termotécnica ou equivalente</v>
          </cell>
          <cell r="D906" t="str">
            <v>und</v>
          </cell>
          <cell r="E906">
            <v>1</v>
          </cell>
          <cell r="F906">
            <v>25.48</v>
          </cell>
        </row>
        <row r="907">
          <cell r="A907" t="str">
            <v>160329</v>
          </cell>
          <cell r="B907" t="str">
            <v>LABOR - 2024 - 160329 - 1</v>
          </cell>
          <cell r="C907" t="str">
            <v>Curva 90º de barra chata em alumínio 7/8"x1/8"x300mm, 70mm², ref. TEL-778, marca de referência Termotécnica ou equivalente</v>
          </cell>
          <cell r="D907" t="str">
            <v>und</v>
          </cell>
          <cell r="E907">
            <v>1</v>
          </cell>
          <cell r="F907">
            <v>19.440000000000001</v>
          </cell>
        </row>
        <row r="908">
          <cell r="A908" t="str">
            <v>160330</v>
          </cell>
          <cell r="B908" t="str">
            <v>LABOR - 2024 - 160330 - 1</v>
          </cell>
          <cell r="C908" t="str">
            <v>Fixador ômega em latão ref. 733, inclusive parafuso fenda DN 4,2x32mm, bucha nylon DN 6mm e vedação dos furos com poliuretano ref. 5905, marca de ref. Termotécnica ou equivalente</v>
          </cell>
          <cell r="D908" t="str">
            <v>und</v>
          </cell>
          <cell r="E908">
            <v>1</v>
          </cell>
          <cell r="F908">
            <v>13.9</v>
          </cell>
        </row>
        <row r="909">
          <cell r="A909" t="str">
            <v>160331</v>
          </cell>
          <cell r="B909" t="str">
            <v>LABOR - 2024 - 160331 - 1</v>
          </cell>
          <cell r="C909" t="str">
            <v>Cordoalha flexível 25x100 mm, com dois furos, diâmetro 11 mm, ref. TEL-5701, marca de referência Termotécnica ou equivalente</v>
          </cell>
          <cell r="D909" t="str">
            <v>und</v>
          </cell>
          <cell r="E909">
            <v>1</v>
          </cell>
          <cell r="F909">
            <v>35.380000000000003</v>
          </cell>
        </row>
        <row r="910">
          <cell r="A910" t="str">
            <v>160332</v>
          </cell>
          <cell r="B910" t="str">
            <v>LABOR - 2024 - 160332 - 1</v>
          </cell>
          <cell r="C910" t="str">
            <v>Fita perfurada em latão niquelado 20mm x 0,8mm, para equalização de potenciais, ref. TEL-750, marca de referência Termotécnica ou equivalente</v>
          </cell>
          <cell r="D910" t="str">
            <v>m</v>
          </cell>
          <cell r="E910">
            <v>1</v>
          </cell>
          <cell r="F910">
            <v>36.159999999999997</v>
          </cell>
        </row>
        <row r="911">
          <cell r="A911" t="str">
            <v>160333</v>
          </cell>
          <cell r="B911" t="str">
            <v>LABOR - 2024 - 160333 - 1</v>
          </cell>
          <cell r="C911" t="str">
            <v>Cabo de cobre nú 50 mm2, ref. TEL-5750, marca de referência Termotécnica ou equivalente, inclusive abertura e fechamento de vala para cabo dimensões 50x20cm</v>
          </cell>
          <cell r="D911" t="str">
            <v>m</v>
          </cell>
          <cell r="E911">
            <v>1</v>
          </cell>
          <cell r="F911">
            <v>78.02</v>
          </cell>
        </row>
        <row r="912">
          <cell r="A912" t="str">
            <v>160334</v>
          </cell>
          <cell r="B912" t="str">
            <v>LABOR - 2024 - 160334 - 1</v>
          </cell>
          <cell r="C912" t="str">
            <v>Terminal estanhado de 1 compressão 1 furo, 50mm², ref. TEL-5150, marca de referência Termotécnica ou equivalente</v>
          </cell>
          <cell r="D912" t="str">
            <v>und</v>
          </cell>
          <cell r="E912">
            <v>1</v>
          </cell>
          <cell r="F912">
            <v>36.14</v>
          </cell>
        </row>
        <row r="913">
          <cell r="A913" t="str">
            <v>160335</v>
          </cell>
          <cell r="B913" t="str">
            <v>LABOR - 2024 - 160335 - 1</v>
          </cell>
          <cell r="C913" t="str">
            <v>Chapa perfurada(tela casa da moeda) BELINOX, largura 245 mm, espessura 1.5mm, ref. TEL-754, marca de referência Termotécnica ou equivalente</v>
          </cell>
          <cell r="D913" t="str">
            <v>m</v>
          </cell>
          <cell r="E913">
            <v>1</v>
          </cell>
          <cell r="F913">
            <v>59.03</v>
          </cell>
        </row>
        <row r="914">
          <cell r="A914" t="str">
            <v>1606</v>
          </cell>
          <cell r="B914" t="str">
            <v>Bueiro Metálico BSTM - D= 3,00 m - T.L. com tratamento epóxi e=2,7 mm - método não
destrutivo em Vias Urbanas</v>
          </cell>
          <cell r="C914" t="str">
            <v>INSTALAÇÃO DE INCÊNDIO</v>
          </cell>
          <cell r="D914">
            <v>25489.57</v>
          </cell>
          <cell r="E914" t="str">
            <v>A incluir</v>
          </cell>
        </row>
        <row r="915">
          <cell r="A915" t="str">
            <v>160602</v>
          </cell>
          <cell r="B915" t="str">
            <v>LABOR - 2024 - 160602 - 1</v>
          </cell>
          <cell r="C915" t="str">
            <v>Hidrante de parede, com abrigo em chapa, 60x90x17cm, com suporte e mangueira 20m 63mm, adaptador rosca fêmea e engate rápido, esguicho em latão regulavel, registro globo angular 45º/ 63mm</v>
          </cell>
          <cell r="D915" t="str">
            <v>und</v>
          </cell>
          <cell r="E915">
            <v>1</v>
          </cell>
          <cell r="F915">
            <v>1956.58</v>
          </cell>
        </row>
        <row r="916">
          <cell r="A916" t="str">
            <v>160603</v>
          </cell>
          <cell r="B916" t="str">
            <v>LABOR - 2024 - 160603 - 1</v>
          </cell>
          <cell r="C916" t="str">
            <v>Hidrante de recalque no passeio em caixa metálica de 40x60x40cm, incl. registro globo angular 90º de 63mm, adaptador p/ engate rápido e tampa c/ corrente</v>
          </cell>
          <cell r="D916" t="str">
            <v>und</v>
          </cell>
          <cell r="E916">
            <v>1</v>
          </cell>
          <cell r="F916">
            <v>870.08</v>
          </cell>
        </row>
        <row r="917">
          <cell r="A917" t="str">
            <v>160604</v>
          </cell>
          <cell r="B917" t="str">
            <v>LABOR - 2024 - 160604 - 2</v>
          </cell>
          <cell r="C917" t="str">
            <v>Extintor de incêndio de água pressurizada capacidade 2A (10L), inclusive suporte de parede universal, parafuso e bucha S8, exclusive placa sinalizadora em PVC fotoluminescente e pintura de sinalização</v>
          </cell>
          <cell r="D917" t="str">
            <v>und</v>
          </cell>
          <cell r="E917">
            <v>1</v>
          </cell>
          <cell r="F917">
            <v>249.45</v>
          </cell>
        </row>
        <row r="918">
          <cell r="A918" t="str">
            <v>160605</v>
          </cell>
          <cell r="B918" t="str">
            <v>LABOR - 2024 - 160605 - 2</v>
          </cell>
          <cell r="C918" t="str">
            <v>Extintor de incêndio portátil de pó químico ABC com capacidade 2A-20B:C (6 kg), inclusive suporte de parede universal, parafuso e bucha S8, exclusive placa sinalizadora em PVC fotoluminescente e pintura de sinalização</v>
          </cell>
          <cell r="D918" t="str">
            <v>und</v>
          </cell>
          <cell r="E918">
            <v>1</v>
          </cell>
          <cell r="F918">
            <v>235.11</v>
          </cell>
        </row>
        <row r="919">
          <cell r="A919" t="str">
            <v>160606</v>
          </cell>
          <cell r="B919" t="str">
            <v>LABOR - 2024 - 160606 - 2</v>
          </cell>
          <cell r="C919" t="str">
            <v>Extintor de incêndio de gás carbônico CO2 5 B:C (6 Kg), inclusive suporte de parede universal, parafuso e bucha S8, exclusive placa sinalizadora em PVC fotoluminescente e pintura de sinalização</v>
          </cell>
          <cell r="D919" t="str">
            <v>und</v>
          </cell>
          <cell r="E919">
            <v>1</v>
          </cell>
          <cell r="F919">
            <v>785.94</v>
          </cell>
        </row>
        <row r="920">
          <cell r="A920" t="str">
            <v>160607</v>
          </cell>
          <cell r="B920" t="str">
            <v>LABOR - 2024 - 160607 - 2</v>
          </cell>
          <cell r="C920" t="str">
            <v>Extintor de incêndio portátil de pó químico ABC com capacidade 2A-20B:C (4 kg), inclusive suporte de parede universal, parafuso e bucha S8, exclusive placa sinalizadora em PVC fotoluminescente e pintura de sinalização</v>
          </cell>
          <cell r="D920" t="str">
            <v>und</v>
          </cell>
          <cell r="E920">
            <v>1</v>
          </cell>
          <cell r="F920">
            <v>237.82</v>
          </cell>
        </row>
        <row r="921">
          <cell r="A921" t="str">
            <v>160608</v>
          </cell>
          <cell r="B921" t="str">
            <v>LABOR - 2024 - 160608 - 1</v>
          </cell>
          <cell r="C921" t="str">
            <v>Ponto para seta indicativa de saída, incl. seta em acrílico, com fonte alimentadora própria que assegure um funcionamento mínimo de 1h, para quando ocorrer falta de energia elétrica na rede pública, conforme projeto</v>
          </cell>
          <cell r="D921" t="str">
            <v>und</v>
          </cell>
          <cell r="E921">
            <v>1</v>
          </cell>
          <cell r="F921">
            <v>313.08</v>
          </cell>
        </row>
        <row r="922">
          <cell r="A922" t="str">
            <v>160612</v>
          </cell>
          <cell r="B922" t="str">
            <v>LABOR - 2024 - 160612 - 1</v>
          </cell>
          <cell r="C922" t="str">
            <v>Placa de sinalização de segurança CODIGO 14 - 315/158(NBR 13.434); CÓDIGO S3(NT 14/2010-ES) ("SAIDA DE EMERGÊNCIA" - seta vertical)</v>
          </cell>
          <cell r="D922" t="str">
            <v>und</v>
          </cell>
          <cell r="E922">
            <v>1</v>
          </cell>
          <cell r="F922">
            <v>26.9</v>
          </cell>
        </row>
        <row r="923">
          <cell r="A923" t="str">
            <v>160613</v>
          </cell>
          <cell r="B923" t="str">
            <v>LABOR - 2024 - 160613 - 1</v>
          </cell>
          <cell r="C923" t="str">
            <v>Ponto para iluminação de emergência completo, inclusive bloco autônomo de iluminação 2x9W com tomada universal</v>
          </cell>
          <cell r="D923" t="str">
            <v>und</v>
          </cell>
          <cell r="E923">
            <v>1</v>
          </cell>
          <cell r="F923">
            <v>255.17</v>
          </cell>
        </row>
        <row r="924">
          <cell r="A924" t="str">
            <v>160625</v>
          </cell>
          <cell r="B924" t="str">
            <v>LABOR - 2024 - 160625 - 1</v>
          </cell>
          <cell r="C924" t="str">
            <v>Abrigo para hidrante de recalque no passeio em caixa de alvenaria 60x40cm em bloco de concreto inclusive registro de recalque ø 65 mm (2 1/2") e tampa de ferro fundido 40x40cm com inscrição incêndio</v>
          </cell>
          <cell r="D924" t="str">
            <v>und</v>
          </cell>
          <cell r="E924">
            <v>1</v>
          </cell>
          <cell r="F924">
            <v>865.39</v>
          </cell>
        </row>
        <row r="925">
          <cell r="A925" t="str">
            <v>160626</v>
          </cell>
          <cell r="B925" t="str">
            <v>LABOR - 2024 - 160626 - 2</v>
          </cell>
          <cell r="C925" t="str">
            <v>Conjunto completo de Porta corta-fogo simples para saída de emergência Dim.: 80x210x5cm, conforme ABNT NBR 11742, classe P-90, chapa de aço galvanizada 24 com revestimento interno de fibra de manta cerâmica de baixa densidade, fechamento automático, inclusive contra-marco, três (3) dobradiças tipo mola com parafusos sextavados e fechadura tipo trinco sobrepor sem chave, exclusive sinalização e pintura de acabamento</v>
          </cell>
          <cell r="D925" t="str">
            <v>und</v>
          </cell>
          <cell r="E925">
            <v>1</v>
          </cell>
          <cell r="F925">
            <v>1601.91</v>
          </cell>
        </row>
        <row r="926">
          <cell r="A926" t="str">
            <v>160627</v>
          </cell>
          <cell r="B926" t="str">
            <v>LABOR - 2024 - 160627 - 2</v>
          </cell>
          <cell r="C926" t="str">
            <v>Conjunto completo de Porta corta-fogo simples para saída de emergência Dim.: 90x210x5cm, conforme ABNT NBR 11742, classe P-90, chapa de aço galvanizada 24 com revestimento interno de fibra de manta cerâmica de baixa densidade, fechamento automático, inclusive contra-marco, três (3) dobradiças tipo mola com parafusos sextavados e fechadura tipo trinco sobrepor sem chave, exclusive sinalização e pintura de acabamento</v>
          </cell>
          <cell r="D926" t="str">
            <v>und</v>
          </cell>
          <cell r="E926">
            <v>1</v>
          </cell>
          <cell r="F926">
            <v>1586.11</v>
          </cell>
        </row>
        <row r="927">
          <cell r="A927" t="str">
            <v>160628</v>
          </cell>
          <cell r="B927" t="str">
            <v>LABOR - 2024 - 160628 - 2</v>
          </cell>
          <cell r="C927" t="str">
            <v>Conjunto completo de Porta corta-fogo simples para saída de emergência Dim.: 90x210x5cm, conforme ABNT NBR 11742, classe P-120, chapa de aço galvanizada 24 com revestimento interno de fibra de manta cerâmica de baixa densidade, fechamento automático, inclusive contra-marco, três (3) dobradiças tipo mola com parafusos sextavados e fechadura tipo trinco sobrepor sem chave, exclusive sinalização e pintura de acabamento</v>
          </cell>
          <cell r="D927" t="str">
            <v>und</v>
          </cell>
          <cell r="E927">
            <v>1</v>
          </cell>
          <cell r="F927">
            <v>1950.61</v>
          </cell>
        </row>
        <row r="928">
          <cell r="A928" t="str">
            <v>160629</v>
          </cell>
          <cell r="B928" t="str">
            <v>LABOR - 2024 - 160629 - 1</v>
          </cell>
          <cell r="C928" t="str">
            <v>Tubo de aço galvanizado com costura ø 50 mm (2"), conforme NBR5580</v>
          </cell>
          <cell r="D928" t="str">
            <v>m</v>
          </cell>
          <cell r="E928">
            <v>1</v>
          </cell>
          <cell r="F928">
            <v>111.21</v>
          </cell>
        </row>
        <row r="929">
          <cell r="A929" t="str">
            <v>160630</v>
          </cell>
          <cell r="B929" t="str">
            <v>LABOR - 2024 - 160630 - 1</v>
          </cell>
          <cell r="C929" t="str">
            <v>Tubo de aço galvanizado com costura ø 65 mm (2.1/2"), conforme NBR5580</v>
          </cell>
          <cell r="D929" t="str">
            <v>m</v>
          </cell>
          <cell r="E929">
            <v>1</v>
          </cell>
          <cell r="F929">
            <v>128.44999999999999</v>
          </cell>
        </row>
        <row r="930">
          <cell r="A930" t="str">
            <v>160631</v>
          </cell>
          <cell r="B930" t="str">
            <v>LABOR - 2024 - 160631 - 1</v>
          </cell>
          <cell r="C930" t="str">
            <v>Tubo de aço galvanizado com costura ø 75 mm (3"), conforme NBR5580</v>
          </cell>
          <cell r="D930" t="str">
            <v>m</v>
          </cell>
          <cell r="E930">
            <v>1</v>
          </cell>
          <cell r="F930">
            <v>154.44</v>
          </cell>
        </row>
        <row r="931">
          <cell r="A931" t="str">
            <v>160632</v>
          </cell>
          <cell r="B931" t="str">
            <v>LABOR - 2024 - 160632 - 1</v>
          </cell>
          <cell r="C931" t="str">
            <v>Tubo de aço galvanizado com costura ø 100 mm (4"), conforme NBR5580</v>
          </cell>
          <cell r="D931" t="str">
            <v>m</v>
          </cell>
          <cell r="E931">
            <v>1</v>
          </cell>
          <cell r="F931">
            <v>240.25</v>
          </cell>
        </row>
        <row r="932">
          <cell r="A932" t="str">
            <v>160633</v>
          </cell>
          <cell r="B932" t="str">
            <v>LABOR - 2024 - 160633 - 1</v>
          </cell>
          <cell r="C932" t="str">
            <v>Registro de gaveta bruto ø 50 mm (2")</v>
          </cell>
          <cell r="D932" t="str">
            <v>und</v>
          </cell>
          <cell r="E932">
            <v>1</v>
          </cell>
          <cell r="F932">
            <v>248.45</v>
          </cell>
        </row>
        <row r="933">
          <cell r="A933" t="str">
            <v>160634</v>
          </cell>
          <cell r="B933" t="str">
            <v>LABOR - 2024 - 160634 - 1</v>
          </cell>
          <cell r="C933" t="str">
            <v>Registro de gaveta bruto ø 65 mm (2 1/2")</v>
          </cell>
          <cell r="D933" t="str">
            <v>und</v>
          </cell>
          <cell r="E933">
            <v>1</v>
          </cell>
          <cell r="F933">
            <v>419.02</v>
          </cell>
        </row>
        <row r="934">
          <cell r="A934" t="str">
            <v>160635</v>
          </cell>
          <cell r="B934" t="str">
            <v>LABOR - 2024 - 160635 - 1</v>
          </cell>
          <cell r="C934" t="str">
            <v>Registro de gaveta bruto ø 80 mm (3")</v>
          </cell>
          <cell r="D934" t="str">
            <v>und</v>
          </cell>
          <cell r="E934">
            <v>1</v>
          </cell>
          <cell r="F934">
            <v>549.46</v>
          </cell>
        </row>
        <row r="935">
          <cell r="A935" t="str">
            <v>160636</v>
          </cell>
          <cell r="B935" t="str">
            <v>LABOR - 2024 - 160636 - 1</v>
          </cell>
          <cell r="C935" t="str">
            <v>Registro de gaveta bruto ø 100 mm (4")</v>
          </cell>
          <cell r="D935" t="str">
            <v>und</v>
          </cell>
          <cell r="E935">
            <v>1</v>
          </cell>
          <cell r="F935">
            <v>915.32</v>
          </cell>
        </row>
        <row r="936">
          <cell r="A936" t="str">
            <v>160637</v>
          </cell>
          <cell r="B936" t="str">
            <v>LABOR - 2024 - 160637 - 1</v>
          </cell>
          <cell r="C936" t="str">
            <v>Tê 90° de ferro galvanizado ø 50 mm (2") </v>
          </cell>
          <cell r="D936" t="str">
            <v>und</v>
          </cell>
          <cell r="E936">
            <v>1</v>
          </cell>
          <cell r="F936">
            <v>84.18</v>
          </cell>
        </row>
        <row r="937">
          <cell r="A937" t="str">
            <v>160638</v>
          </cell>
          <cell r="B937" t="str">
            <v>LABOR - 2024 - 160638 - 1</v>
          </cell>
          <cell r="C937" t="str">
            <v>Tê 90° de ferro galvanizado ø 65 mm (2.1/2") </v>
          </cell>
          <cell r="D937" t="str">
            <v>und</v>
          </cell>
          <cell r="E937">
            <v>1</v>
          </cell>
          <cell r="F937">
            <v>123.12</v>
          </cell>
        </row>
        <row r="938">
          <cell r="A938" t="str">
            <v>160639</v>
          </cell>
          <cell r="B938" t="str">
            <v>LABOR - 2024 - 160639 - 1</v>
          </cell>
          <cell r="C938" t="str">
            <v>Tê 90° de ferro galvanizado ø 80 mm (3") </v>
          </cell>
          <cell r="D938" t="str">
            <v>und</v>
          </cell>
          <cell r="E938">
            <v>1</v>
          </cell>
          <cell r="F938">
            <v>187.47</v>
          </cell>
        </row>
        <row r="939">
          <cell r="A939" t="str">
            <v>160640</v>
          </cell>
          <cell r="B939" t="str">
            <v>LABOR - 2024 - 160640 - 1</v>
          </cell>
          <cell r="C939" t="str">
            <v>Tê 90° de ferro galvanizado ø 100 mm (4") </v>
          </cell>
          <cell r="D939" t="str">
            <v>und</v>
          </cell>
          <cell r="E939">
            <v>1</v>
          </cell>
          <cell r="F939">
            <v>351.35</v>
          </cell>
        </row>
        <row r="940">
          <cell r="A940" t="str">
            <v>160641</v>
          </cell>
          <cell r="B940" t="str">
            <v>LABOR - 2024 - 160641 - 1</v>
          </cell>
          <cell r="C940" t="str">
            <v>Cotovelo 90° de ferro galvanizado ø 50 mm (2")</v>
          </cell>
          <cell r="D940" t="str">
            <v>und</v>
          </cell>
          <cell r="E940">
            <v>1</v>
          </cell>
          <cell r="F940">
            <v>68.17</v>
          </cell>
        </row>
        <row r="941">
          <cell r="A941" t="str">
            <v>160642</v>
          </cell>
          <cell r="B941" t="str">
            <v>LABOR - 2024 - 160642 - 1</v>
          </cell>
          <cell r="C941" t="str">
            <v>Cotovelo 90° de ferro galvanizado ø 65 mm (2.1/2")</v>
          </cell>
          <cell r="D941" t="str">
            <v>und</v>
          </cell>
          <cell r="E941">
            <v>1</v>
          </cell>
          <cell r="F941">
            <v>97.55</v>
          </cell>
        </row>
        <row r="942">
          <cell r="A942" t="str">
            <v>160643</v>
          </cell>
          <cell r="B942" t="str">
            <v>LABOR - 2024 - 160643 - 1</v>
          </cell>
          <cell r="C942" t="str">
            <v>Cotovelo 90° de ferro galvanizado ø 80 mm (3")</v>
          </cell>
          <cell r="D942" t="str">
            <v>und</v>
          </cell>
          <cell r="E942">
            <v>1</v>
          </cell>
          <cell r="F942">
            <v>164.01</v>
          </cell>
        </row>
        <row r="943">
          <cell r="A943" t="str">
            <v>160644</v>
          </cell>
          <cell r="B943" t="str">
            <v>LABOR - 2024 - 160644 - 1</v>
          </cell>
          <cell r="C943" t="str">
            <v>Cotovelo 90° de ferro galvanizado ø 100 mm (4")</v>
          </cell>
          <cell r="D943" t="str">
            <v>und</v>
          </cell>
          <cell r="E943">
            <v>1</v>
          </cell>
          <cell r="F943">
            <v>295.29000000000002</v>
          </cell>
        </row>
        <row r="944">
          <cell r="A944" t="str">
            <v>160645</v>
          </cell>
          <cell r="B944" t="str">
            <v>LABOR - 2024 - 160645 - 1</v>
          </cell>
          <cell r="C944" t="str">
            <v>Cotovelo 45° de ferro galvanizado ø 50 mm (2")</v>
          </cell>
          <cell r="D944" t="str">
            <v>und</v>
          </cell>
          <cell r="E944">
            <v>1</v>
          </cell>
          <cell r="F944">
            <v>66.400000000000006</v>
          </cell>
        </row>
        <row r="945">
          <cell r="A945" t="str">
            <v>160646</v>
          </cell>
          <cell r="B945" t="str">
            <v>LABOR - 2024 - 160646 - 1</v>
          </cell>
          <cell r="C945" t="str">
            <v>Cotovelo 45° de ferro galvanizado ø 65 mm (2.1/2")</v>
          </cell>
          <cell r="D945" t="str">
            <v>und</v>
          </cell>
          <cell r="E945">
            <v>1</v>
          </cell>
          <cell r="F945">
            <v>98.25</v>
          </cell>
        </row>
        <row r="946">
          <cell r="A946" t="str">
            <v>160647</v>
          </cell>
          <cell r="B946" t="str">
            <v>LABOR - 2024 - 160647 - 1</v>
          </cell>
          <cell r="C946" t="str">
            <v>Cotovelo 45° de ferro galvanizado ø 80 mm (3")</v>
          </cell>
          <cell r="D946" t="str">
            <v>und</v>
          </cell>
          <cell r="E946">
            <v>1</v>
          </cell>
          <cell r="F946">
            <v>163.04</v>
          </cell>
        </row>
        <row r="947">
          <cell r="A947" t="str">
            <v>160648</v>
          </cell>
          <cell r="B947" t="str">
            <v>LABOR - 2024 - 160648 - 1</v>
          </cell>
          <cell r="C947" t="str">
            <v>Cotovelo 45° de ferro galvanizado ø 100 mm (4")</v>
          </cell>
          <cell r="D947" t="str">
            <v>und</v>
          </cell>
          <cell r="E947">
            <v>1</v>
          </cell>
          <cell r="F947">
            <v>284.16000000000003</v>
          </cell>
        </row>
        <row r="948">
          <cell r="A948" t="str">
            <v>160649</v>
          </cell>
          <cell r="B948" t="str">
            <v>LABOR - 2024 - 160649 - 1</v>
          </cell>
          <cell r="C948" t="str">
            <v>Válvula de retenção horizontal, ø 50 mm (2")</v>
          </cell>
          <cell r="D948" t="str">
            <v>und</v>
          </cell>
          <cell r="E948">
            <v>1</v>
          </cell>
          <cell r="F948">
            <v>427.53</v>
          </cell>
        </row>
        <row r="949">
          <cell r="A949" t="str">
            <v>160650</v>
          </cell>
          <cell r="B949" t="str">
            <v>LABOR - 2024 - 160650 - 1</v>
          </cell>
          <cell r="C949" t="str">
            <v>Válvula de retenção horizontal, ø 65 mm (2.1/2")</v>
          </cell>
          <cell r="D949" t="str">
            <v>und</v>
          </cell>
          <cell r="E949">
            <v>1</v>
          </cell>
          <cell r="F949">
            <v>707.74</v>
          </cell>
        </row>
        <row r="950">
          <cell r="A950" t="str">
            <v>160651</v>
          </cell>
          <cell r="B950" t="str">
            <v>LABOR - 2024 - 160651 - 1</v>
          </cell>
          <cell r="C950" t="str">
            <v>Válvula de retenção horizontal, ø 80 mm (3")</v>
          </cell>
          <cell r="D950" t="str">
            <v>und</v>
          </cell>
          <cell r="E950">
            <v>1</v>
          </cell>
          <cell r="F950">
            <v>972.71</v>
          </cell>
        </row>
        <row r="951">
          <cell r="A951" t="str">
            <v>160652</v>
          </cell>
          <cell r="B951" t="str">
            <v>LABOR - 2024 - 160652 - 1</v>
          </cell>
          <cell r="C951" t="str">
            <v>Válvula de retenção horizontal, ø 100 mm (4")</v>
          </cell>
          <cell r="D951" t="str">
            <v>und</v>
          </cell>
          <cell r="E951">
            <v>1</v>
          </cell>
          <cell r="F951">
            <v>1452.83</v>
          </cell>
        </row>
        <row r="952">
          <cell r="A952" t="str">
            <v>160653</v>
          </cell>
          <cell r="B952" t="str">
            <v>LABOR - 2024 - 160653 - 1</v>
          </cell>
          <cell r="C952" t="str">
            <v>Válvula de retenção vertical, ø 50 mm (2")</v>
          </cell>
          <cell r="D952" t="str">
            <v>und</v>
          </cell>
          <cell r="E952">
            <v>1</v>
          </cell>
          <cell r="F952">
            <v>427.53</v>
          </cell>
        </row>
        <row r="953">
          <cell r="A953" t="str">
            <v>160654</v>
          </cell>
          <cell r="B953" t="str">
            <v>LABOR - 2024 - 160654 - 1</v>
          </cell>
          <cell r="C953" t="str">
            <v>Válvula de retenção vertical, ø 65 mm (2.1/2")</v>
          </cell>
          <cell r="D953" t="str">
            <v>und</v>
          </cell>
          <cell r="E953">
            <v>1</v>
          </cell>
          <cell r="F953">
            <v>707.74</v>
          </cell>
        </row>
        <row r="954">
          <cell r="A954" t="str">
            <v>160655</v>
          </cell>
          <cell r="B954" t="str">
            <v>LABOR - 2024 - 160655 - 1</v>
          </cell>
          <cell r="C954" t="str">
            <v>Válvula de retenção vertical, ø 80 mm (3")</v>
          </cell>
          <cell r="D954" t="str">
            <v>und</v>
          </cell>
          <cell r="E954">
            <v>1</v>
          </cell>
          <cell r="F954">
            <v>972.71</v>
          </cell>
        </row>
        <row r="955">
          <cell r="A955" t="str">
            <v>160656</v>
          </cell>
          <cell r="B955" t="str">
            <v>LABOR - 2024 - 160656 - 1</v>
          </cell>
          <cell r="C955" t="str">
            <v>Válvula de retenção vertical, ø 100 mm (4")</v>
          </cell>
          <cell r="D955" t="str">
            <v>und</v>
          </cell>
          <cell r="E955">
            <v>1</v>
          </cell>
          <cell r="F955">
            <v>1452.83</v>
          </cell>
        </row>
        <row r="956">
          <cell r="A956" t="str">
            <v>160657</v>
          </cell>
          <cell r="B956" t="str">
            <v>LABOR - 2024 - 160657 - 1</v>
          </cell>
          <cell r="C956" t="str">
            <v>Manômetro com caixa e anel tipo cravado em aço inox, mostrador duplo 63 mm escalas de 0 à 4 kgf/cm2 e 0 à 60 PSI, saída traseira de 1/4" BSP</v>
          </cell>
          <cell r="D956" t="str">
            <v>und</v>
          </cell>
          <cell r="E956">
            <v>1</v>
          </cell>
          <cell r="F956">
            <v>169.34</v>
          </cell>
        </row>
        <row r="957">
          <cell r="A957" t="str">
            <v>160658</v>
          </cell>
          <cell r="B957" t="str">
            <v>LABOR - 2024 - 160658 - 1</v>
          </cell>
          <cell r="C957" t="str">
            <v>Manômetro com caixa e anel tipo cravado em aço inox, mostrador duplo 100 mm escalas de 0 à 7 kgf/cm2 e 0 à 100 PSI, saída traseira de 1/4" BSP</v>
          </cell>
          <cell r="D957" t="str">
            <v>und</v>
          </cell>
          <cell r="E957">
            <v>1</v>
          </cell>
          <cell r="F957">
            <v>257.33</v>
          </cell>
        </row>
        <row r="958">
          <cell r="A958" t="str">
            <v>160659</v>
          </cell>
          <cell r="B958" t="str">
            <v>LABOR - 2024 - 160659 - 1</v>
          </cell>
          <cell r="C958" t="str">
            <v>Manômetro com caixa e anel tipo cravado em aço inox, mostrador duplo 100 mm escalas de 0 à 10 kgf/cm2 e 0 à 150 PSI, saída traseira de 1/4" BSP</v>
          </cell>
          <cell r="D958" t="str">
            <v>und</v>
          </cell>
          <cell r="E958">
            <v>1</v>
          </cell>
          <cell r="F958">
            <v>278.08</v>
          </cell>
        </row>
        <row r="959">
          <cell r="A959" t="str">
            <v>160660</v>
          </cell>
          <cell r="B959" t="str">
            <v>LABOR - 2024 - 160660 - 1</v>
          </cell>
          <cell r="C959" t="str">
            <v>Pressostato 80 / 120 PSI com válvula, capacidade elétrica até 5CV em 250VCA, Margirius ou equivalente</v>
          </cell>
          <cell r="D959" t="str">
            <v>und</v>
          </cell>
          <cell r="E959">
            <v>1</v>
          </cell>
          <cell r="F959">
            <v>133.31</v>
          </cell>
        </row>
        <row r="960">
          <cell r="A960" t="str">
            <v>160661</v>
          </cell>
          <cell r="B960" t="str">
            <v>LABOR - 2024 - 160661 - 1</v>
          </cell>
          <cell r="C960" t="str">
            <v>Pressostato 100 / 150 PSI sem válvula, capacidade elétrica até 5CV em 250VCA, Margirius ou equivalente</v>
          </cell>
          <cell r="D960" t="str">
            <v>und</v>
          </cell>
          <cell r="E960">
            <v>1</v>
          </cell>
          <cell r="F960">
            <v>138.19999999999999</v>
          </cell>
        </row>
        <row r="961">
          <cell r="A961" t="str">
            <v>160662</v>
          </cell>
          <cell r="B961" t="str">
            <v>LABOR - 2024 - 160662 - 1</v>
          </cell>
          <cell r="C961" t="str">
            <v>Tanque de Pressurização/Cilindro de pressão 10 lts vazio</v>
          </cell>
          <cell r="D961" t="str">
            <v>und</v>
          </cell>
          <cell r="E961">
            <v>1</v>
          </cell>
          <cell r="F961">
            <v>715.14</v>
          </cell>
        </row>
        <row r="962">
          <cell r="A962" t="str">
            <v>160663</v>
          </cell>
          <cell r="B962" t="str">
            <v>LABOR - 2024 - 160663 - 1</v>
          </cell>
          <cell r="C962" t="str">
            <v>Fornecimento e instalação de Bateria selada 12V - 60 AH, para centrais de alarme / iluminação de emergência</v>
          </cell>
          <cell r="D962" t="str">
            <v>und</v>
          </cell>
          <cell r="E962">
            <v>1</v>
          </cell>
          <cell r="F962">
            <v>581.54999999999995</v>
          </cell>
        </row>
        <row r="963">
          <cell r="A963" t="str">
            <v>160665</v>
          </cell>
          <cell r="B963" t="str">
            <v>LABOR - 2024 - 160665 - 1</v>
          </cell>
          <cell r="C963" t="str">
            <v>Fornecimento e instalação de porta corta-fogo para saída de emergência Dim.: 100x210x5cm, conforme ABNT NBR 11742P, classe P-90, incl. marco, 3 pares de dobradiçaas c/mola, barra anti-panico, pintura esmalte sintetico cor vermelha</v>
          </cell>
          <cell r="D963" t="str">
            <v>und</v>
          </cell>
          <cell r="E963">
            <v>1</v>
          </cell>
          <cell r="F963">
            <v>2224.2800000000002</v>
          </cell>
        </row>
        <row r="964">
          <cell r="A964" t="str">
            <v>160671</v>
          </cell>
          <cell r="B964" t="str">
            <v>LABOR - 2024 - 160671 - 1</v>
          </cell>
          <cell r="C964" t="str">
            <v>Hidrante de parede, com abrigo em chapa, 80x90x17cm, com suporte e mangueiras 2 x 15m 63mm, adaptador rosca fêmea e engate rápido, esguicho em latão regulavel, registro globo angular 45º/ 63mm</v>
          </cell>
          <cell r="D964" t="str">
            <v>und</v>
          </cell>
          <cell r="E964">
            <v>1</v>
          </cell>
          <cell r="F964">
            <v>2473.1</v>
          </cell>
        </row>
        <row r="965">
          <cell r="A965" t="str">
            <v>160673</v>
          </cell>
          <cell r="B965" t="str">
            <v>LABOR - 2024 - 160673 - 1</v>
          </cell>
          <cell r="C965" t="str">
            <v>Fornecimento e instalação de Central de alarme de incêndio endereçável, capacidade até: 256 endereços, 4 laços com bateria Ref. Walmonof, Abafire, Deltafire ou equivalente</v>
          </cell>
          <cell r="D965" t="str">
            <v>und</v>
          </cell>
          <cell r="E965">
            <v>1</v>
          </cell>
          <cell r="F965">
            <v>2525.54</v>
          </cell>
        </row>
        <row r="966">
          <cell r="A966" t="str">
            <v>160674</v>
          </cell>
          <cell r="B966" t="str">
            <v>LABOR - 2024 - 160674 - 1</v>
          </cell>
          <cell r="C966" t="str">
            <v>Fornecimento e instalação de Acionador manual de alarme de incêndio endereçavel, tipo quebra vidro</v>
          </cell>
          <cell r="D966" t="str">
            <v>und</v>
          </cell>
          <cell r="E966">
            <v>1</v>
          </cell>
          <cell r="F966">
            <v>124.09</v>
          </cell>
        </row>
        <row r="967">
          <cell r="A967" t="str">
            <v>160675</v>
          </cell>
          <cell r="B967" t="str">
            <v>LABOR - 2024 - 160675 - 1</v>
          </cell>
          <cell r="C967" t="str">
            <v>Fornecimento e instalação de Detector de fumaça óptico endereçavel Bivolt 12/24V para parede ou teto</v>
          </cell>
          <cell r="D967" t="str">
            <v>und</v>
          </cell>
          <cell r="E967">
            <v>1</v>
          </cell>
          <cell r="F967">
            <v>146.59</v>
          </cell>
        </row>
        <row r="968">
          <cell r="A968" t="str">
            <v>160676</v>
          </cell>
          <cell r="B968" t="str">
            <v>LABOR - 2024 - 160676 - 1</v>
          </cell>
          <cell r="C968" t="str">
            <v>Fornecimento e instalação de Sirene eletronica média tipo corneta</v>
          </cell>
          <cell r="D968" t="str">
            <v>und</v>
          </cell>
          <cell r="E968">
            <v>1</v>
          </cell>
          <cell r="F968">
            <v>111.66</v>
          </cell>
        </row>
        <row r="969">
          <cell r="A969" t="str">
            <v>1607</v>
          </cell>
          <cell r="B969" t="str">
            <v>Concreto estrutural fck = 35,0 MPa com micro-silica e Sikacrete ou equivalente em Vias
Urbanas</v>
          </cell>
          <cell r="C969" t="str">
            <v>DEPÓSITO DE GÁS</v>
          </cell>
          <cell r="D969">
            <v>1135.55</v>
          </cell>
          <cell r="E969" t="str">
            <v>A incluir</v>
          </cell>
        </row>
        <row r="970">
          <cell r="A970" t="str">
            <v>160702</v>
          </cell>
          <cell r="B970" t="str">
            <v>LABOR - 2024 - 160702 - 1</v>
          </cell>
          <cell r="C970" t="str">
            <v>Chapisco com argamassa de cimento e areia média ou grossa sem peneirar no traço 1:3, espessura 5 mm</v>
          </cell>
          <cell r="D970" t="str">
            <v>m2</v>
          </cell>
          <cell r="E970">
            <v>1</v>
          </cell>
          <cell r="F970">
            <v>7.32</v>
          </cell>
        </row>
        <row r="971">
          <cell r="A971" t="str">
            <v>160704</v>
          </cell>
          <cell r="B971" t="str">
            <v>LABOR - 2024 - 160704 - 1</v>
          </cell>
          <cell r="C971" t="str">
            <v>Fornecimento, preparo e aplicação de concreto armado Fck=15 MPa, inclusive forma, armação e desforma para lajes maciças</v>
          </cell>
          <cell r="D971" t="str">
            <v>m3</v>
          </cell>
          <cell r="E971">
            <v>1</v>
          </cell>
          <cell r="F971">
            <v>2658.06</v>
          </cell>
        </row>
        <row r="972">
          <cell r="A972" t="str">
            <v>160707</v>
          </cell>
          <cell r="B972" t="str">
            <v>LABOR - 2024 - 160707 - 1</v>
          </cell>
          <cell r="C972" t="str">
            <v>Pintura com tinta látex PVA Suvinil, Coral ou Metalatex, inclusive selador em paredes internas e forros a três demãos</v>
          </cell>
          <cell r="D972" t="str">
            <v>m2</v>
          </cell>
          <cell r="E972">
            <v>1</v>
          </cell>
          <cell r="F972">
            <v>27.41</v>
          </cell>
        </row>
        <row r="973">
          <cell r="A973" t="str">
            <v>160708</v>
          </cell>
          <cell r="B973" t="str">
            <v>LABOR - 2024 - 160708 - 1</v>
          </cell>
          <cell r="C973" t="str">
            <v>Pintura com tinta acrílica Suvinil, Coral ou Metalatex, inclusive selador acrílico, em paredes externas a três demãos</v>
          </cell>
          <cell r="D973" t="str">
            <v>m2</v>
          </cell>
          <cell r="E973">
            <v>1</v>
          </cell>
          <cell r="F973">
            <v>27.6</v>
          </cell>
        </row>
        <row r="974">
          <cell r="A974" t="str">
            <v>160709</v>
          </cell>
          <cell r="B974" t="str">
            <v>LABOR - 2024 - 160709 - 1</v>
          </cell>
          <cell r="C974" t="str">
            <v>Estrado de madeira de lei tipo Paraju ou equivalente conforme detalhe em projeto</v>
          </cell>
          <cell r="D974" t="str">
            <v>m2</v>
          </cell>
          <cell r="E974">
            <v>1</v>
          </cell>
          <cell r="F974">
            <v>1353.87</v>
          </cell>
        </row>
        <row r="975">
          <cell r="A975" t="str">
            <v>160710</v>
          </cell>
          <cell r="B975" t="str">
            <v>LABOR - 2024 - 160710 - 1</v>
          </cell>
          <cell r="C975" t="str">
            <v>Alvenaria de blocos de concreto 9x19x39 c/ resist. min comp. 2.5MPa, assentado c/ argamassa de cimento, cal hidratada CH1 e areia traço 1:0,5:8, esp.juntas 10mm e esp. paredes, sem revestimento, 9cm</v>
          </cell>
          <cell r="D975" t="str">
            <v>m2</v>
          </cell>
          <cell r="E975">
            <v>1</v>
          </cell>
          <cell r="F975">
            <v>77.349999999999994</v>
          </cell>
        </row>
        <row r="976">
          <cell r="A976" t="str">
            <v>160711</v>
          </cell>
          <cell r="B976" t="str">
            <v>LABOR - 2024 - 160711 - 1</v>
          </cell>
          <cell r="C976" t="str">
            <v>Reboco tipo paulista com argamassa de cimento, cal hidratada CH1 e areia no traço 1:0,5:6, espessura 25mm</v>
          </cell>
          <cell r="D976" t="str">
            <v>m2</v>
          </cell>
          <cell r="E976">
            <v>1</v>
          </cell>
          <cell r="F976">
            <v>60.58</v>
          </cell>
        </row>
        <row r="977">
          <cell r="A977" t="str">
            <v>160712</v>
          </cell>
          <cell r="B977" t="str">
            <v>LABOR - 2024 - 160712 - 1</v>
          </cell>
          <cell r="C977" t="str">
            <v>Tela em arame galvanizado de 1"e fio 10 para ventilação de casa de gás, chumbada com argamassa de cimento, cal e areia</v>
          </cell>
          <cell r="D977" t="str">
            <v>m2</v>
          </cell>
          <cell r="E977">
            <v>1</v>
          </cell>
          <cell r="F977">
            <v>228.24</v>
          </cell>
        </row>
        <row r="978">
          <cell r="A978" t="str">
            <v>160713</v>
          </cell>
          <cell r="B978" t="str">
            <v>LABOR - 2024 - 160713 - 1</v>
          </cell>
          <cell r="C978" t="str">
            <v>Porta de correr de chapa galvanizada nº 14 - pintura com esmalte sintetico acetinado sobre zarcão, com tela quebra chama em malha 2 a 5mm</v>
          </cell>
          <cell r="D978" t="str">
            <v>m2</v>
          </cell>
          <cell r="E978">
            <v>1</v>
          </cell>
          <cell r="F978">
            <v>551.77</v>
          </cell>
        </row>
        <row r="979">
          <cell r="A979" t="str">
            <v>160714</v>
          </cell>
          <cell r="B979" t="str">
            <v>LABOR - 2024 - 160714 - 1</v>
          </cell>
          <cell r="C979" t="str">
            <v>Lastro regularizado e impermeabilizado de concreto não estrutural, esp. de 8cm</v>
          </cell>
          <cell r="D979" t="str">
            <v>m2</v>
          </cell>
          <cell r="E979">
            <v>1</v>
          </cell>
          <cell r="F979">
            <v>83.98</v>
          </cell>
        </row>
        <row r="980">
          <cell r="A980" t="str">
            <v>160715</v>
          </cell>
          <cell r="B980" t="str">
            <v>LABOR - 2024 - 160715 - 1</v>
          </cell>
          <cell r="C980" t="str">
            <v>Indice de imperm.c/ manta asfáltica atendendo à norma 9952, asfalto polimerizado esp.3mm, reforçada com fio int. polietileno, reg. base com arg. 1:4 esp min 15mm, proteção mecânica arg. 1:4 esp. 20mm, imprimação e juntas de dilat</v>
          </cell>
          <cell r="D980" t="str">
            <v>m2</v>
          </cell>
          <cell r="E980">
            <v>1</v>
          </cell>
          <cell r="F980">
            <v>239</v>
          </cell>
        </row>
        <row r="981">
          <cell r="A981" t="str">
            <v>160716</v>
          </cell>
          <cell r="B981" t="str">
            <v>LABOR - 2024 - 160716 - 1</v>
          </cell>
          <cell r="C981" t="str">
            <v>Fornecimento, preparo e aplicação de concreto Fck = 15MPa (brita 1 e 2) - (5% de perdas)</v>
          </cell>
          <cell r="D981" t="str">
            <v>m3</v>
          </cell>
          <cell r="E981">
            <v>1</v>
          </cell>
          <cell r="F981">
            <v>701.42</v>
          </cell>
        </row>
        <row r="982">
          <cell r="A982" t="str">
            <v>160718</v>
          </cell>
          <cell r="B982" t="str">
            <v>LABOR - 2024 - 160718 - 1</v>
          </cell>
          <cell r="C982" t="str">
            <v>Pintura com tinta esmalte sintético Suvinil, Coral ou Metalatex a duas demãos, inclusive fundo anti corrosivo a uma demão, em metal</v>
          </cell>
          <cell r="D982" t="str">
            <v>m2</v>
          </cell>
          <cell r="E982">
            <v>1</v>
          </cell>
          <cell r="F982">
            <v>25.99</v>
          </cell>
        </row>
        <row r="983">
          <cell r="A983" t="str">
            <v>1608</v>
          </cell>
          <cell r="B983" t="str">
            <v>Corpo BDTC (grota) diâmetro 1,00 m CA-3 MF exclusive escavação e reaterro, inclusive
transporte do tubo em Vias Urbanas</v>
          </cell>
          <cell r="C983" t="str">
            <v>INSTALAÇÕES DE REDE LOGICA</v>
          </cell>
          <cell r="D983">
            <v>2041.51</v>
          </cell>
          <cell r="E983" t="str">
            <v>A incluir</v>
          </cell>
        </row>
        <row r="984">
          <cell r="A984" t="str">
            <v>160806</v>
          </cell>
          <cell r="B984" t="str">
            <v>LABOR - 2024 - 160806 - 1</v>
          </cell>
          <cell r="C984" t="str">
            <v>Espelho 4" x 2" com conector RJ 45 fêmea CAT. 5e</v>
          </cell>
          <cell r="D984" t="str">
            <v>und</v>
          </cell>
          <cell r="E984">
            <v>1</v>
          </cell>
          <cell r="F984">
            <v>21.73</v>
          </cell>
        </row>
        <row r="985">
          <cell r="A985" t="str">
            <v>160807</v>
          </cell>
          <cell r="B985" t="str">
            <v>LABOR - 2024 - 160807 - 1</v>
          </cell>
          <cell r="C985" t="str">
            <v>Conector RJ 45 macho</v>
          </cell>
          <cell r="D985" t="str">
            <v>und</v>
          </cell>
          <cell r="E985">
            <v>1</v>
          </cell>
          <cell r="F985">
            <v>11.75</v>
          </cell>
        </row>
        <row r="986">
          <cell r="A986" t="str">
            <v>160808</v>
          </cell>
          <cell r="B986" t="str">
            <v>LABOR - 2024 - 160808 - 1</v>
          </cell>
          <cell r="C986" t="str">
            <v>Fornecimento e instalação de Cabo de rede par trançado 4 pares Categoria 5e</v>
          </cell>
          <cell r="D986" t="str">
            <v>m</v>
          </cell>
          <cell r="E986">
            <v>1</v>
          </cell>
          <cell r="F986">
            <v>4.21</v>
          </cell>
        </row>
        <row r="987">
          <cell r="A987" t="str">
            <v>160809</v>
          </cell>
          <cell r="B987" t="str">
            <v>LABOR - 2024 - 160809 - 1</v>
          </cell>
          <cell r="C987" t="str">
            <v>Fornecimento e instalação de Mini Rack de Parede Padrão 19" - 06 U´s x 470mm</v>
          </cell>
          <cell r="D987" t="str">
            <v>und</v>
          </cell>
          <cell r="E987">
            <v>1</v>
          </cell>
          <cell r="F987">
            <v>497.48</v>
          </cell>
        </row>
        <row r="988">
          <cell r="A988" t="str">
            <v>160810</v>
          </cell>
          <cell r="B988" t="str">
            <v>LABOR - 2024 - 160810 - 1</v>
          </cell>
          <cell r="C988" t="str">
            <v>Fornecimento e instalação de Mini Rack de Parede Padrão 19" - 08 U´s x 470mm</v>
          </cell>
          <cell r="D988" t="str">
            <v>und</v>
          </cell>
          <cell r="E988">
            <v>1</v>
          </cell>
          <cell r="F988">
            <v>520.05999999999995</v>
          </cell>
        </row>
        <row r="989">
          <cell r="A989" t="str">
            <v>160811</v>
          </cell>
          <cell r="B989" t="str">
            <v>LABOR - 2024 - 160811 - 1</v>
          </cell>
          <cell r="C989" t="str">
            <v>Fornecimento e instalação de Mini Rack de Parede Padrão 19" - 12 U´s x 570mm</v>
          </cell>
          <cell r="D989" t="str">
            <v>und</v>
          </cell>
          <cell r="E989">
            <v>1</v>
          </cell>
          <cell r="F989">
            <v>723.73</v>
          </cell>
        </row>
        <row r="990">
          <cell r="A990" t="str">
            <v>160812</v>
          </cell>
          <cell r="B990" t="str">
            <v>LABOR - 2024 - 160812 - 1</v>
          </cell>
          <cell r="C990" t="str">
            <v>Fornecimento e instalação de Mini Rack de Parede Padrão 19" - 16 U´s x 570mm</v>
          </cell>
          <cell r="D990" t="str">
            <v>und</v>
          </cell>
          <cell r="E990">
            <v>1</v>
          </cell>
          <cell r="F990">
            <v>774.57</v>
          </cell>
        </row>
        <row r="991">
          <cell r="A991" t="str">
            <v>160813</v>
          </cell>
          <cell r="B991" t="str">
            <v>LABOR - 2024 - 160813 - 1</v>
          </cell>
          <cell r="C991" t="str">
            <v>Fornecimento e instalação de Rack de Piso Fechado Padrão 19" - 32 U´s x 670mm</v>
          </cell>
          <cell r="D991" t="str">
            <v>und</v>
          </cell>
          <cell r="E991">
            <v>1</v>
          </cell>
          <cell r="F991">
            <v>1846.66</v>
          </cell>
        </row>
        <row r="992">
          <cell r="A992" t="str">
            <v>160814</v>
          </cell>
          <cell r="B992" t="str">
            <v>LABOR - 2024 - 160814 - 1</v>
          </cell>
          <cell r="C992" t="str">
            <v>Fornecimento e instalação de Rack de Piso Fechado Padrão 19" - 36 U´s x 670mm</v>
          </cell>
          <cell r="D992" t="str">
            <v>und</v>
          </cell>
          <cell r="E992">
            <v>1</v>
          </cell>
          <cell r="F992">
            <v>1879.19</v>
          </cell>
        </row>
        <row r="993">
          <cell r="A993" t="str">
            <v>160815</v>
          </cell>
          <cell r="B993" t="str">
            <v>LABOR - 2024 - 160815 - 1</v>
          </cell>
          <cell r="C993" t="str">
            <v>Fornecimento e instalação de Rack de Piso Fechado Padrão 19" - 40 U´s x 670mm</v>
          </cell>
          <cell r="D993" t="str">
            <v>und</v>
          </cell>
          <cell r="E993">
            <v>1</v>
          </cell>
          <cell r="F993">
            <v>2030.04</v>
          </cell>
        </row>
        <row r="994">
          <cell r="A994" t="str">
            <v>160816</v>
          </cell>
          <cell r="B994" t="str">
            <v>LABOR - 2024 - 160816 - 1</v>
          </cell>
          <cell r="C994" t="str">
            <v>Fornecimento e instalação de Rack de Piso Fechado Padrão 19" - 44 U´s x 670mm</v>
          </cell>
          <cell r="D994" t="str">
            <v>und</v>
          </cell>
          <cell r="E994">
            <v>1</v>
          </cell>
          <cell r="F994">
            <v>2084.3200000000002</v>
          </cell>
        </row>
        <row r="995">
          <cell r="A995" t="str">
            <v>160822</v>
          </cell>
          <cell r="B995" t="str">
            <v>LABOR - 2024 - 160822 - 1</v>
          </cell>
          <cell r="C995" t="str">
            <v>Calha com 6 Tomadas 20A, inclusive fixação em rack padrão 19", com chicote de 2 metros de comprimento</v>
          </cell>
          <cell r="D995" t="str">
            <v>und</v>
          </cell>
          <cell r="E995">
            <v>1</v>
          </cell>
          <cell r="F995">
            <v>109.31</v>
          </cell>
        </row>
        <row r="996">
          <cell r="A996" t="str">
            <v>160823</v>
          </cell>
          <cell r="B996" t="str">
            <v>LABOR - 2024 - 160823 - 1</v>
          </cell>
          <cell r="C996" t="str">
            <v>Calha com 8 Tomadas 20A, inclusive fixação em rack padrão 19", com chicote de 2 metros de comprimento</v>
          </cell>
          <cell r="D996" t="str">
            <v>und</v>
          </cell>
          <cell r="E996">
            <v>1</v>
          </cell>
          <cell r="F996">
            <v>115.46</v>
          </cell>
        </row>
        <row r="997">
          <cell r="A997" t="str">
            <v>160825</v>
          </cell>
          <cell r="B997" t="str">
            <v>LABOR - 2024 - 160825 - 1</v>
          </cell>
          <cell r="C997" t="str">
            <v>Guia de Cabos Fechado Horizontal Padrão 19" - 1 U´s, inclusive fixação em Rack 19"</v>
          </cell>
          <cell r="D997" t="str">
            <v>und</v>
          </cell>
          <cell r="E997">
            <v>1</v>
          </cell>
          <cell r="F997">
            <v>34.86</v>
          </cell>
        </row>
        <row r="998">
          <cell r="A998" t="str">
            <v>160826</v>
          </cell>
          <cell r="B998" t="str">
            <v>LABOR - 2024 - 160826 - 1</v>
          </cell>
          <cell r="C998" t="str">
            <v>Guia de Cabos Fechado Horizontal Padrão 19" - 2 U´s, inclusive fixação em Rack 19"</v>
          </cell>
          <cell r="D998" t="str">
            <v>und</v>
          </cell>
          <cell r="E998">
            <v>1</v>
          </cell>
          <cell r="F998">
            <v>47.61</v>
          </cell>
        </row>
        <row r="999">
          <cell r="A999" t="str">
            <v>160827</v>
          </cell>
          <cell r="B999" t="str">
            <v>LABOR - 2024 - 160827 - 1</v>
          </cell>
          <cell r="C999" t="str">
            <v>Guia de Cabos Vertical para Rack Aberto Padrão 19" - 40 U´s x 1763 x 50mm</v>
          </cell>
          <cell r="D999" t="str">
            <v>und</v>
          </cell>
          <cell r="E999">
            <v>1</v>
          </cell>
          <cell r="F999">
            <v>290.86</v>
          </cell>
        </row>
        <row r="1000">
          <cell r="A1000" t="str">
            <v>160828</v>
          </cell>
          <cell r="B1000" t="str">
            <v>LABOR - 2024 - 160828 - 1</v>
          </cell>
          <cell r="C1000" t="str">
            <v>Guia de Cabos Vertical para Rack Aberto Padrão 19" - 44 U´s x 1940 x 50mm</v>
          </cell>
          <cell r="D1000" t="str">
            <v>und</v>
          </cell>
          <cell r="E1000">
            <v>1</v>
          </cell>
          <cell r="F1000">
            <v>345.19</v>
          </cell>
        </row>
        <row r="1001">
          <cell r="A1001" t="str">
            <v>160829</v>
          </cell>
          <cell r="B1001" t="str">
            <v>LABOR - 2024 - 160829 - 1</v>
          </cell>
          <cell r="C1001" t="str">
            <v>Painel de Fechamento Frontal 1 U, inclusive fixação em Rack 19"</v>
          </cell>
          <cell r="D1001" t="str">
            <v>und</v>
          </cell>
          <cell r="E1001">
            <v>1</v>
          </cell>
          <cell r="F1001">
            <v>18.37</v>
          </cell>
        </row>
        <row r="1002">
          <cell r="A1002" t="str">
            <v>160830</v>
          </cell>
          <cell r="B1002" t="str">
            <v>LABOR - 2024 - 160830 - 1</v>
          </cell>
          <cell r="C1002" t="str">
            <v>Painel de Fechamento Frontal 2 U's, inclusive fixação em Rack 19"</v>
          </cell>
          <cell r="D1002" t="str">
            <v>und</v>
          </cell>
          <cell r="E1002">
            <v>1</v>
          </cell>
          <cell r="F1002">
            <v>26.82</v>
          </cell>
        </row>
        <row r="1003">
          <cell r="A1003" t="str">
            <v>160831</v>
          </cell>
          <cell r="B1003" t="str">
            <v>LABOR - 2024 - 160831 - 1</v>
          </cell>
          <cell r="C1003" t="str">
            <v>Bandeja Simples Fixa 1 U x 290mm carga máxima 20kg, inclusive fixação em Rack 19"</v>
          </cell>
          <cell r="D1003" t="str">
            <v>und</v>
          </cell>
          <cell r="E1003">
            <v>1</v>
          </cell>
          <cell r="F1003">
            <v>72.760000000000005</v>
          </cell>
        </row>
        <row r="1004">
          <cell r="A1004" t="str">
            <v>160832</v>
          </cell>
          <cell r="B1004" t="str">
            <v>LABOR - 2024 - 160832 - 1</v>
          </cell>
          <cell r="C1004" t="str">
            <v>Bandeja Simples Fixa 2 U's x 390mm carga máxima 20kg, inclusive fixação em Rack 19"</v>
          </cell>
          <cell r="D1004" t="str">
            <v>und</v>
          </cell>
          <cell r="E1004">
            <v>1</v>
          </cell>
          <cell r="F1004">
            <v>85.47</v>
          </cell>
        </row>
        <row r="1005">
          <cell r="A1005" t="str">
            <v>160833</v>
          </cell>
          <cell r="B1005" t="str">
            <v>LABOR - 2024 - 160833 - 1</v>
          </cell>
          <cell r="C1005" t="str">
            <v>Bandeja Fixação Dupla 1 U x 500mm carga máxima 20kg, inclusive fixação em Rack 19"</v>
          </cell>
          <cell r="D1005" t="str">
            <v>und</v>
          </cell>
          <cell r="E1005">
            <v>1</v>
          </cell>
          <cell r="F1005">
            <v>116.43</v>
          </cell>
        </row>
        <row r="1006">
          <cell r="A1006" t="str">
            <v>160834</v>
          </cell>
          <cell r="B1006" t="str">
            <v>LABOR - 2024 - 160834 - 1</v>
          </cell>
          <cell r="C1006" t="str">
            <v>Bandeja Deslizante 1 U x 500mm carga máxima 20kg, inclusive fixação em Rack 19"</v>
          </cell>
          <cell r="D1006" t="str">
            <v>und</v>
          </cell>
          <cell r="E1006">
            <v>1</v>
          </cell>
          <cell r="F1006">
            <v>191.05</v>
          </cell>
        </row>
        <row r="1007">
          <cell r="A1007" t="str">
            <v>160835</v>
          </cell>
          <cell r="B1007" t="str">
            <v>LABOR - 2024 - 160835 - 1</v>
          </cell>
          <cell r="C1007" t="str">
            <v>Kit Ventilação composto por 2 Ventiladores Bi-Volts, inclusive fixação em Rack 19"</v>
          </cell>
          <cell r="D1007" t="str">
            <v>und</v>
          </cell>
          <cell r="E1007">
            <v>1</v>
          </cell>
          <cell r="F1007">
            <v>276.45</v>
          </cell>
        </row>
        <row r="1008">
          <cell r="A1008" t="str">
            <v>160836</v>
          </cell>
          <cell r="B1008" t="str">
            <v>LABOR - 2024 - 160836 - 1</v>
          </cell>
          <cell r="C1008" t="str">
            <v>Kit Ventilação composto por 4 Ventiladores Bi-Volts, inclusive fixação em Rack 19"</v>
          </cell>
          <cell r="D1008" t="str">
            <v>und</v>
          </cell>
          <cell r="E1008">
            <v>1</v>
          </cell>
          <cell r="F1008">
            <v>521.64</v>
          </cell>
        </row>
        <row r="1009">
          <cell r="A1009" t="str">
            <v>160837</v>
          </cell>
          <cell r="B1009" t="str">
            <v>LABOR - 2024 - 160837 - 1</v>
          </cell>
          <cell r="C1009" t="str">
            <v>Kit Rodizio Composto por 4 rodas (2 c/ travas), inclusive fixação em Rack 19"</v>
          </cell>
          <cell r="D1009" t="str">
            <v>und</v>
          </cell>
          <cell r="E1009">
            <v>1</v>
          </cell>
          <cell r="F1009">
            <v>300.3</v>
          </cell>
        </row>
        <row r="1010">
          <cell r="A1010" t="str">
            <v>160838</v>
          </cell>
          <cell r="B1010" t="str">
            <v>LABOR - 2024 - 160838 - 1</v>
          </cell>
          <cell r="C1010" t="str">
            <v>Kit M5 Porca-Gaiola com 100 und com Parafuso Philips e Arruela</v>
          </cell>
          <cell r="D1010" t="str">
            <v>und</v>
          </cell>
          <cell r="E1010">
            <v>1</v>
          </cell>
          <cell r="F1010">
            <v>85.35</v>
          </cell>
        </row>
        <row r="1011">
          <cell r="A1011" t="str">
            <v>160839</v>
          </cell>
          <cell r="B1011" t="str">
            <v>LABOR - 2024 - 160839 - 1</v>
          </cell>
          <cell r="C1011" t="str">
            <v>Velcro Rolo 20mm - Preto</v>
          </cell>
          <cell r="D1011" t="str">
            <v>m</v>
          </cell>
          <cell r="E1011">
            <v>1</v>
          </cell>
          <cell r="F1011">
            <v>5.3</v>
          </cell>
        </row>
        <row r="1012">
          <cell r="A1012" t="str">
            <v>160840</v>
          </cell>
          <cell r="B1012" t="str">
            <v>LABOR - 2024 - 160840 - 1</v>
          </cell>
          <cell r="C1012" t="str">
            <v>Patch Panel 24 Portas RJ45/IDC Cat.5e, inclusive fixação em Rack 19"</v>
          </cell>
          <cell r="D1012" t="str">
            <v>und</v>
          </cell>
          <cell r="E1012">
            <v>1</v>
          </cell>
          <cell r="F1012">
            <v>269.55</v>
          </cell>
        </row>
        <row r="1013">
          <cell r="A1013" t="str">
            <v>160841</v>
          </cell>
          <cell r="B1013" t="str">
            <v>LABOR - 2024 - 160841 - 1</v>
          </cell>
          <cell r="C1013" t="str">
            <v>Patch Panel de Emenda 24 Portas RJ45/RJ45 Cat.5e, inclusive fixação em Rack 19"</v>
          </cell>
          <cell r="D1013" t="str">
            <v>und</v>
          </cell>
          <cell r="E1013">
            <v>1</v>
          </cell>
          <cell r="F1013">
            <v>269.55</v>
          </cell>
        </row>
        <row r="1014">
          <cell r="A1014" t="str">
            <v>160842</v>
          </cell>
          <cell r="B1014" t="str">
            <v>LABOR - 2024 - 160842 - 1</v>
          </cell>
          <cell r="C1014" t="str">
            <v>Patch Panel 48 Portas RJ45/IDC Cat.5e, inclusive fixação em Rack 19"</v>
          </cell>
          <cell r="D1014" t="str">
            <v>und</v>
          </cell>
          <cell r="E1014">
            <v>1</v>
          </cell>
          <cell r="F1014">
            <v>473.35</v>
          </cell>
        </row>
        <row r="1015">
          <cell r="A1015" t="str">
            <v>160844</v>
          </cell>
          <cell r="B1015" t="str">
            <v>LABOR - 2024 - 160844 - 1</v>
          </cell>
          <cell r="C1015" t="str">
            <v>Patch Panel 48 Portas RJ45/IDC Cat.6, inclusive fixação em Rack 19"</v>
          </cell>
          <cell r="D1015" t="str">
            <v>und</v>
          </cell>
          <cell r="E1015">
            <v>1</v>
          </cell>
          <cell r="F1015">
            <v>623.47</v>
          </cell>
        </row>
        <row r="1016">
          <cell r="A1016" t="str">
            <v>160845</v>
          </cell>
          <cell r="B1016" t="str">
            <v>LABOR - 2024 - 160845 - 1</v>
          </cell>
          <cell r="C1016" t="str">
            <v>Patch Cord Multilan Extra Flexível CAT 5e U/UTP RJ-45 - 1,50 m</v>
          </cell>
          <cell r="D1016" t="str">
            <v>und</v>
          </cell>
          <cell r="E1016">
            <v>1</v>
          </cell>
          <cell r="F1016">
            <v>21.93</v>
          </cell>
        </row>
        <row r="1017">
          <cell r="A1017" t="str">
            <v>160846</v>
          </cell>
          <cell r="B1017" t="str">
            <v>LABOR - 2024 - 160846 - 1</v>
          </cell>
          <cell r="C1017" t="str">
            <v>Patch Cord Multilan Extra Flexível CAT 5e U/UTP RJ-45 - 3,00 m</v>
          </cell>
          <cell r="D1017" t="str">
            <v>und</v>
          </cell>
          <cell r="E1017">
            <v>1</v>
          </cell>
          <cell r="F1017">
            <v>42.05</v>
          </cell>
        </row>
        <row r="1018">
          <cell r="A1018" t="str">
            <v>160847</v>
          </cell>
          <cell r="B1018" t="str">
            <v>LABOR - 2024 - 160847 - 1</v>
          </cell>
          <cell r="C1018" t="str">
            <v>Patch Cord Gigalan Extra Flexível CAT 6 U/UTP RJ-45 - 1,50 m</v>
          </cell>
          <cell r="D1018" t="str">
            <v>und</v>
          </cell>
          <cell r="E1018">
            <v>1</v>
          </cell>
          <cell r="F1018">
            <v>46.91</v>
          </cell>
        </row>
        <row r="1019">
          <cell r="A1019" t="str">
            <v>160848</v>
          </cell>
          <cell r="B1019" t="str">
            <v>LABOR - 2024 - 160848 - 1</v>
          </cell>
          <cell r="C1019" t="str">
            <v>Patch Cord Gigalan Extra Flexível CAT 6 U/UTP RJ-45 - 3,00 m</v>
          </cell>
          <cell r="D1019" t="str">
            <v>und</v>
          </cell>
          <cell r="E1019">
            <v>1</v>
          </cell>
          <cell r="F1019">
            <v>53.56</v>
          </cell>
        </row>
        <row r="1020">
          <cell r="A1020" t="str">
            <v>160851</v>
          </cell>
          <cell r="B1020" t="str">
            <v>LABOR - 2024 - 160851 - 1</v>
          </cell>
          <cell r="C1020" t="str">
            <v>Fornecimento e instalação de Cabo de rede par trançado 4 pares Categoria 6</v>
          </cell>
          <cell r="D1020" t="str">
            <v>m</v>
          </cell>
          <cell r="E1020">
            <v>1</v>
          </cell>
          <cell r="F1020">
            <v>5.63</v>
          </cell>
        </row>
        <row r="1021">
          <cell r="A1021" t="str">
            <v>160864</v>
          </cell>
          <cell r="B1021" t="str">
            <v>LABOR - 2024 - 160864 - 1</v>
          </cell>
          <cell r="C1021" t="str">
            <v>Switch 24 portas RJ-45 10/100 + 2 10/100/1000, inclusive fixação em Rack 19"</v>
          </cell>
          <cell r="D1021" t="str">
            <v>und</v>
          </cell>
          <cell r="E1021">
            <v>1</v>
          </cell>
          <cell r="F1021">
            <v>1060.93</v>
          </cell>
        </row>
        <row r="1022">
          <cell r="A1022" t="str">
            <v>160865</v>
          </cell>
          <cell r="B1022" t="str">
            <v>LABOR - 2024 - 160865 - 1</v>
          </cell>
          <cell r="C1022" t="str">
            <v>Switch 48 portas RJ-45 10/100 + 2 10/100/1000, inclusive fixação em Rack 19"</v>
          </cell>
          <cell r="D1022" t="str">
            <v>und</v>
          </cell>
          <cell r="E1022">
            <v>1</v>
          </cell>
          <cell r="F1022">
            <v>2986.02</v>
          </cell>
        </row>
        <row r="1023">
          <cell r="A1023" t="str">
            <v>160866</v>
          </cell>
          <cell r="B1023" t="str">
            <v>LABOR - 2024 - 160866 - 1</v>
          </cell>
          <cell r="C1023" t="str">
            <v>No Break 1400VA (980W) Senoidal, tensão de entrada: 120V e tensão de saida: 120V, Interface Port DB-9 RS-232, SmartSlot, USB, inclusive fixação em rack 19"</v>
          </cell>
          <cell r="D1023" t="str">
            <v>und</v>
          </cell>
          <cell r="E1023">
            <v>1</v>
          </cell>
          <cell r="F1023">
            <v>2539.96</v>
          </cell>
        </row>
        <row r="1024">
          <cell r="A1024" t="str">
            <v>160867</v>
          </cell>
          <cell r="B1024" t="str">
            <v>LABOR - 2024 - 160867 - 1</v>
          </cell>
          <cell r="C1024" t="str">
            <v>No Break 2200VA (1980W) Senoidal, tensão de entrada: 220V e tensão de saida: 220V, Interface Port DB-9 RS-232, SmartSlot, USB, inclusive fixação em rack 19"</v>
          </cell>
          <cell r="D1024" t="str">
            <v>und</v>
          </cell>
          <cell r="E1024">
            <v>1</v>
          </cell>
          <cell r="F1024">
            <v>5430</v>
          </cell>
        </row>
        <row r="1025">
          <cell r="A1025" t="str">
            <v>160869</v>
          </cell>
          <cell r="B1025" t="str">
            <v>LABOR - 2024 - 160869 - 1</v>
          </cell>
          <cell r="C1025" t="str">
            <v>Certificação avulsa dos pontos com emissão de relatório do equipamento de teste até 100 pontos</v>
          </cell>
          <cell r="D1025" t="str">
            <v>und</v>
          </cell>
          <cell r="E1025">
            <v>1</v>
          </cell>
          <cell r="F1025">
            <v>43.38</v>
          </cell>
        </row>
        <row r="1026">
          <cell r="A1026" t="str">
            <v>160870</v>
          </cell>
          <cell r="B1026" t="str">
            <v>LABOR - 2024 - 160870 - 1</v>
          </cell>
          <cell r="C1026" t="str">
            <v>Certificação avulsa dos pontos com emissão de relatório do equipamento de teste mais de 101 pontos</v>
          </cell>
          <cell r="D1026" t="str">
            <v>und</v>
          </cell>
          <cell r="E1026">
            <v>1</v>
          </cell>
          <cell r="F1026">
            <v>28.92</v>
          </cell>
        </row>
        <row r="1027">
          <cell r="A1027" t="str">
            <v>160871</v>
          </cell>
          <cell r="B1027" t="str">
            <v>LABOR - 2024 - 160871 - 1</v>
          </cell>
          <cell r="C1027" t="str">
            <v>Espelho 4" x 4" com 2 conector RJ 45 fêmea CAT. 5e</v>
          </cell>
          <cell r="D1027" t="str">
            <v>und</v>
          </cell>
          <cell r="E1027">
            <v>1</v>
          </cell>
          <cell r="F1027">
            <v>33.159999999999997</v>
          </cell>
        </row>
        <row r="1028">
          <cell r="A1028" t="str">
            <v>160872</v>
          </cell>
          <cell r="B1028" t="str">
            <v>LABOR - 2024 - 160872 - 1</v>
          </cell>
          <cell r="C1028" t="str">
            <v>Espelho 4" x 2" com conector RJ 45 fêmea CAT. 6</v>
          </cell>
          <cell r="D1028" t="str">
            <v>und</v>
          </cell>
          <cell r="E1028">
            <v>1</v>
          </cell>
          <cell r="F1028">
            <v>28.08</v>
          </cell>
        </row>
        <row r="1029">
          <cell r="A1029" t="str">
            <v>160873</v>
          </cell>
          <cell r="B1029" t="str">
            <v>LABOR - 2024 - 160873 - 1</v>
          </cell>
          <cell r="C1029" t="str">
            <v>Espelho 4" x 4" com 2 conectores RJ 45 fêmea CAT. 6</v>
          </cell>
          <cell r="D1029" t="str">
            <v>und</v>
          </cell>
          <cell r="E1029">
            <v>1</v>
          </cell>
          <cell r="F1029">
            <v>44.18</v>
          </cell>
        </row>
        <row r="1030">
          <cell r="A1030" t="str">
            <v>160874</v>
          </cell>
          <cell r="B1030" t="str">
            <v>LABOR - 2024 - 160843 - 1</v>
          </cell>
          <cell r="C1030" t="str">
            <v>Patch Panel 24 Portas RJ45/IDC Cat.6, inclusive fixação em Rack 19"</v>
          </cell>
          <cell r="D1030" t="str">
            <v>und</v>
          </cell>
          <cell r="E1030">
            <v>1</v>
          </cell>
          <cell r="F1030">
            <v>506.02</v>
          </cell>
        </row>
        <row r="1031">
          <cell r="A1031" t="str">
            <v>1610</v>
          </cell>
          <cell r="B1031" t="str">
            <v>Corpo BSTC (grota) diâmetro 1,00 m CA-2 PB exclusive escavação e reaterro, inclusive
transporte do tubo em Vias Urbanas</v>
          </cell>
          <cell r="C1031" t="str">
            <v>INSTALAÇÃO DO SISTEMA DE CLIMATIZAÇÃO</v>
          </cell>
          <cell r="D1031">
            <v>967.02</v>
          </cell>
          <cell r="E1031" t="str">
            <v>A incluir</v>
          </cell>
        </row>
        <row r="1032">
          <cell r="A1032" t="str">
            <v>161001</v>
          </cell>
          <cell r="B1032" t="str">
            <v>LABOR - 2024 - 161001 - 1</v>
          </cell>
          <cell r="C1032" t="str">
            <v>Tubo de cobre com isolamento térmico - ø 1/4" esp. 9mm</v>
          </cell>
          <cell r="D1032" t="str">
            <v>m</v>
          </cell>
          <cell r="E1032">
            <v>1</v>
          </cell>
          <cell r="F1032">
            <v>23.3</v>
          </cell>
        </row>
        <row r="1033">
          <cell r="A1033" t="str">
            <v>161002</v>
          </cell>
          <cell r="B1033" t="str">
            <v>LABOR - 2024 - 161002 - 1</v>
          </cell>
          <cell r="C1033" t="str">
            <v>Tubo de cobre com isolamento térmico - ø 3/8" esp. 9mm</v>
          </cell>
          <cell r="D1033" t="str">
            <v>m</v>
          </cell>
          <cell r="E1033">
            <v>1</v>
          </cell>
          <cell r="F1033">
            <v>31.6</v>
          </cell>
        </row>
        <row r="1034">
          <cell r="A1034" t="str">
            <v>161003</v>
          </cell>
          <cell r="B1034" t="str">
            <v>LABOR - 2024 - 161003 - 1</v>
          </cell>
          <cell r="C1034" t="str">
            <v>Tubo de cobre com isolamento térmico - ø 1/2" esp. 9mm</v>
          </cell>
          <cell r="D1034" t="str">
            <v>m</v>
          </cell>
          <cell r="E1034">
            <v>1</v>
          </cell>
          <cell r="F1034">
            <v>40.54</v>
          </cell>
        </row>
        <row r="1035">
          <cell r="A1035" t="str">
            <v>161004</v>
          </cell>
          <cell r="B1035" t="str">
            <v>LABOR - 2024 - 161004 - 1</v>
          </cell>
          <cell r="C1035" t="str">
            <v>Tubo de cobre com isolamento térmico - ø 5/8" esp. 9mm</v>
          </cell>
          <cell r="D1035" t="str">
            <v>m</v>
          </cell>
          <cell r="E1035">
            <v>1</v>
          </cell>
          <cell r="F1035">
            <v>49.84</v>
          </cell>
        </row>
        <row r="1036">
          <cell r="A1036" t="str">
            <v>161005</v>
          </cell>
          <cell r="B1036" t="str">
            <v>LABOR - 2024 - 161005 - 1</v>
          </cell>
          <cell r="C1036" t="str">
            <v>Tubo de cobre com isolamento térmico - ø 3/4" esp. 9mm</v>
          </cell>
          <cell r="D1036" t="str">
            <v>m</v>
          </cell>
          <cell r="E1036">
            <v>1</v>
          </cell>
          <cell r="F1036">
            <v>57.66</v>
          </cell>
        </row>
        <row r="1037">
          <cell r="A1037" t="str">
            <v>161006</v>
          </cell>
          <cell r="B1037" t="str">
            <v>LABOR - 2024 - 161006 - 1</v>
          </cell>
          <cell r="C1037" t="str">
            <v>Tubo de cobre com isolamento térmico - ø 7/8" esp. 9mm</v>
          </cell>
          <cell r="D1037" t="str">
            <v>m</v>
          </cell>
          <cell r="E1037">
            <v>1</v>
          </cell>
          <cell r="F1037">
            <v>72.87</v>
          </cell>
        </row>
        <row r="1038">
          <cell r="A1038" t="str">
            <v>161007</v>
          </cell>
          <cell r="B1038" t="str">
            <v>LABOR - 2024 - 161007 - 1</v>
          </cell>
          <cell r="C1038" t="str">
            <v>Tubo de cobre com isolamento térmico - ø 1.1/8" esp. 9mm</v>
          </cell>
          <cell r="D1038" t="str">
            <v>m</v>
          </cell>
          <cell r="E1038">
            <v>1</v>
          </cell>
          <cell r="F1038">
            <v>96.03</v>
          </cell>
        </row>
        <row r="1039">
          <cell r="A1039" t="str">
            <v>161008</v>
          </cell>
          <cell r="B1039" t="str">
            <v>LABOR - 2024 - 161008 - 1</v>
          </cell>
          <cell r="C1039" t="str">
            <v>Tubo de cobre com isolamento térmico - ø 1.3/8" esp. 9mm</v>
          </cell>
          <cell r="D1039" t="str">
            <v>m</v>
          </cell>
          <cell r="E1039">
            <v>1</v>
          </cell>
          <cell r="F1039">
            <v>117.82</v>
          </cell>
        </row>
        <row r="1040">
          <cell r="A1040" t="str">
            <v>161009</v>
          </cell>
          <cell r="B1040" t="str">
            <v>LABOR - 2024 - 161009 - 1</v>
          </cell>
          <cell r="C1040" t="str">
            <v>Tubo de cobre com isolamento térmico - ø 1.5/8" esp. 9 mm</v>
          </cell>
          <cell r="D1040" t="str">
            <v>m</v>
          </cell>
          <cell r="E1040">
            <v>1</v>
          </cell>
          <cell r="F1040">
            <v>142.97999999999999</v>
          </cell>
        </row>
        <row r="1041">
          <cell r="A1041" t="str">
            <v>161010</v>
          </cell>
          <cell r="B1041" t="str">
            <v>LABOR - 2024 - 161010 - 1</v>
          </cell>
          <cell r="C1041" t="str">
            <v>Emenda de tubos e conexões de cobre por processo de solda - ø 1/4" até 1/2"</v>
          </cell>
          <cell r="D1041" t="str">
            <v>und</v>
          </cell>
          <cell r="E1041">
            <v>1</v>
          </cell>
          <cell r="F1041">
            <v>17.940000000000001</v>
          </cell>
        </row>
        <row r="1042">
          <cell r="A1042" t="str">
            <v>161011</v>
          </cell>
          <cell r="B1042" t="str">
            <v>LABOR - 2024 - 161011 - 1</v>
          </cell>
          <cell r="C1042" t="str">
            <v>Emenda de tubos e conexões de cobre por processo de solda - ø 5/8" até 7/8"</v>
          </cell>
          <cell r="D1042" t="str">
            <v>und</v>
          </cell>
          <cell r="E1042">
            <v>1</v>
          </cell>
          <cell r="F1042">
            <v>29.72</v>
          </cell>
        </row>
        <row r="1043">
          <cell r="A1043" t="str">
            <v>161012</v>
          </cell>
          <cell r="B1043" t="str">
            <v>LABOR - 2024 - 161012 - 1</v>
          </cell>
          <cell r="C1043" t="str">
            <v>Emenda de tubos e conexões de cobre por processo de solda - ø 1.1/8" até 1.5/8"</v>
          </cell>
          <cell r="D1043" t="str">
            <v>und</v>
          </cell>
          <cell r="E1043">
            <v>1</v>
          </cell>
          <cell r="F1043">
            <v>50.65</v>
          </cell>
        </row>
        <row r="1044">
          <cell r="A1044" t="str">
            <v>161013</v>
          </cell>
          <cell r="B1044" t="str">
            <v>LABOR - 2024 - 161013 - 1</v>
          </cell>
          <cell r="C1044" t="str">
            <v>Gás refrigerante R22</v>
          </cell>
          <cell r="D1044" t="str">
            <v>kg</v>
          </cell>
          <cell r="E1044">
            <v>1</v>
          </cell>
          <cell r="F1044">
            <v>79.17</v>
          </cell>
        </row>
        <row r="1045">
          <cell r="A1045" t="str">
            <v>161014</v>
          </cell>
          <cell r="B1045" t="str">
            <v>LABOR - 2024 - 161014 - 1</v>
          </cell>
          <cell r="C1045" t="str">
            <v>Gás refrigerante R407</v>
          </cell>
          <cell r="D1045" t="str">
            <v>kg</v>
          </cell>
          <cell r="E1045">
            <v>1</v>
          </cell>
          <cell r="F1045">
            <v>82.33</v>
          </cell>
        </row>
        <row r="1046">
          <cell r="A1046" t="str">
            <v>161015</v>
          </cell>
          <cell r="B1046" t="str">
            <v>LABOR - 2024 - 161015 - 1</v>
          </cell>
          <cell r="C1046" t="str">
            <v>Gás refrigerante R410A</v>
          </cell>
          <cell r="D1046" t="str">
            <v>kg</v>
          </cell>
          <cell r="E1046">
            <v>1</v>
          </cell>
          <cell r="F1046">
            <v>76.33</v>
          </cell>
        </row>
        <row r="1047">
          <cell r="A1047" t="str">
            <v>161016</v>
          </cell>
          <cell r="B1047" t="str">
            <v>LABOR - 2024 - 161016 - 1</v>
          </cell>
          <cell r="C1047" t="str">
            <v>Instalação de Linha frigorígena para interligação do sistema de climatização incl. acessórios de fixação, fita PVC auto-aderente e cabo PP, exclusive tubos de cobre da linha liquida e sucção, espuma elastomérica flexivel e gás refrigerante</v>
          </cell>
          <cell r="D1047" t="str">
            <v>m</v>
          </cell>
          <cell r="E1047">
            <v>1</v>
          </cell>
          <cell r="F1047">
            <v>116.65</v>
          </cell>
        </row>
        <row r="1048">
          <cell r="A1048" t="str">
            <v>161017</v>
          </cell>
          <cell r="B1048" t="str">
            <v>LABOR - 2024 - 161017 - 1</v>
          </cell>
          <cell r="C1048" t="str">
            <v>Duto em chapa de aço galvanizada #22, exclusive acessórios de fixação</v>
          </cell>
          <cell r="D1048" t="str">
            <v>m2</v>
          </cell>
          <cell r="E1048">
            <v>1</v>
          </cell>
          <cell r="F1048">
            <v>288.85000000000002</v>
          </cell>
        </row>
        <row r="1049">
          <cell r="A1049" t="str">
            <v>161018</v>
          </cell>
          <cell r="B1049" t="str">
            <v>LABOR - 2024 - 161018 - 1</v>
          </cell>
          <cell r="C1049" t="str">
            <v>Duto em chapa de aço galvanizada #24, exclusive acessórios de fixação</v>
          </cell>
          <cell r="D1049" t="str">
            <v>m2</v>
          </cell>
          <cell r="E1049">
            <v>1</v>
          </cell>
          <cell r="F1049">
            <v>222.23</v>
          </cell>
        </row>
        <row r="1050">
          <cell r="A1050" t="str">
            <v>161019</v>
          </cell>
          <cell r="B1050" t="str">
            <v>LABOR - 2024 - 161019 - 1</v>
          </cell>
          <cell r="C1050" t="str">
            <v>Duto em chapa de aço galvanizada #26, exclusive acessórios de fixação</v>
          </cell>
          <cell r="D1050" t="str">
            <v>m2</v>
          </cell>
          <cell r="E1050">
            <v>1</v>
          </cell>
          <cell r="F1050">
            <v>180.46</v>
          </cell>
        </row>
        <row r="1051">
          <cell r="A1051" t="str">
            <v>17</v>
          </cell>
          <cell r="B1051" t="str">
            <v>Corpo BTTC (grota) diâmetro 1,00 m CA-1 MF exclusive escavação e reaterro, inclusive
transporte do tubo em Vias Urbanas</v>
          </cell>
          <cell r="C1051" t="str">
            <v>APARELHOS HIDRO-SANITÁRIOS</v>
          </cell>
          <cell r="D1051">
            <v>2389.7800000000002</v>
          </cell>
          <cell r="E1051" t="str">
            <v>A incluir</v>
          </cell>
        </row>
        <row r="1052">
          <cell r="A1052" t="str">
            <v>1701</v>
          </cell>
          <cell r="B1052" t="str">
            <v>Corpo BTTC (grota) diâmetro 1,00 m CA-1 PB exclusive escavação e reaterro, inclusive
transporte do tubo em Vias Urbanas</v>
          </cell>
          <cell r="C1052" t="str">
            <v>LOUÇAS</v>
          </cell>
          <cell r="D1052">
            <v>2389.7800000000002</v>
          </cell>
          <cell r="E1052" t="str">
            <v>A incluir</v>
          </cell>
        </row>
        <row r="1053">
          <cell r="A1053" t="str">
            <v>170101</v>
          </cell>
          <cell r="B1053" t="str">
            <v>LABOR - 2024 - 170101 - 1</v>
          </cell>
          <cell r="C1053" t="str">
            <v>Lavatório de louça branca com coluna ? Aspen Vogue Plus - Deca ou equivalente, inclusive válvula de saída cromada 1?, sifão em metal cromado 1? x 1/2", engate flexível trançado inox 1/2? x 30cm e parafusos para fixação, exclusive torneira</v>
          </cell>
          <cell r="D1053" t="str">
            <v>und</v>
          </cell>
          <cell r="E1053">
            <v>1</v>
          </cell>
          <cell r="F1053">
            <v>668.23</v>
          </cell>
        </row>
        <row r="1054">
          <cell r="A1054" t="str">
            <v>170107</v>
          </cell>
          <cell r="B1054" t="str">
            <v>LABOR - 2024 - 170107 - 1</v>
          </cell>
          <cell r="C1054" t="str">
            <v>Mictório de louça branca com sifão integrado antivandalismo - M715 - Deca ou equivalente, inclusive engate flexível trançado inox 1/2? x 30cm</v>
          </cell>
          <cell r="D1054" t="str">
            <v>und</v>
          </cell>
          <cell r="E1054">
            <v>1</v>
          </cell>
          <cell r="F1054">
            <v>742.93</v>
          </cell>
        </row>
        <row r="1055">
          <cell r="A1055" t="str">
            <v>170110</v>
          </cell>
          <cell r="B1055" t="str">
            <v>LABOR - 2024 - 170110 - 1</v>
          </cell>
          <cell r="C1055" t="str">
            <v>Cabide de louça branca com 2 ganchos ? Icasa, Celite ou equivalente</v>
          </cell>
          <cell r="D1055" t="str">
            <v>und</v>
          </cell>
          <cell r="E1055">
            <v>1</v>
          </cell>
          <cell r="F1055">
            <v>77.59</v>
          </cell>
        </row>
        <row r="1056">
          <cell r="A1056" t="str">
            <v>170114</v>
          </cell>
          <cell r="B1056" t="str">
            <v>LABOR - 2024 - 170114 - 1</v>
          </cell>
          <cell r="C1056" t="str">
            <v>Bacia convencional infantil de louça branca - Studio Kids - Deca ou equivalente, inclusive assento plástico, tubo de ligação metal cromado com canopla, anel de vedação e parafusos para fixação</v>
          </cell>
          <cell r="D1056" t="str">
            <v>und</v>
          </cell>
          <cell r="E1056">
            <v>1</v>
          </cell>
          <cell r="F1056">
            <v>1030.01</v>
          </cell>
        </row>
        <row r="1057">
          <cell r="A1057" t="str">
            <v>170115</v>
          </cell>
          <cell r="B1057" t="str">
            <v>LABOR - 2024 - 170115 - 1</v>
          </cell>
          <cell r="C1057" t="str">
            <v>Cuba de louça branca de embutir redonda, 36cm - L-41 ? Deca ou equivalente, inclusive válvula de saída cromada 1?, sifão em metálico tipo copo cromado 1? x 1/2" e engate flexível trançado inox 1/2? x 30cm, exclusive torneira</v>
          </cell>
          <cell r="D1057" t="str">
            <v>und</v>
          </cell>
          <cell r="E1057">
            <v>1</v>
          </cell>
          <cell r="F1057">
            <v>349.83</v>
          </cell>
        </row>
        <row r="1058">
          <cell r="A1058" t="str">
            <v>170116</v>
          </cell>
          <cell r="B1058" t="str">
            <v>LABOR - 2024 - 170116 - 1</v>
          </cell>
          <cell r="C1058" t="str">
            <v>Bacia convencional de louça branca, padrão popular - Logasa, Celite ou equivalente, inclusive assento plástico, tubo de ligação metal cromado com canopla, anel de vedação e parafusos para fixação</v>
          </cell>
          <cell r="D1058" t="str">
            <v>und</v>
          </cell>
          <cell r="E1058">
            <v>1</v>
          </cell>
          <cell r="F1058">
            <v>599.74</v>
          </cell>
        </row>
        <row r="1059">
          <cell r="A1059" t="str">
            <v>170117</v>
          </cell>
          <cell r="B1059" t="str">
            <v>LABOR - 2024 - 170117 - 1</v>
          </cell>
          <cell r="C1059" t="str">
            <v>Lavatório de louça branca sem coluna, padrão popular - Colibri - Logasa ou equivalente, inclusive sifão em PVC rígido 1? x1/2?, válvula em PVC 1?, engate flexível em PVC 1/2" x 30cm e parafusos para fixação, exclusive torneira</v>
          </cell>
          <cell r="D1059" t="str">
            <v>und</v>
          </cell>
          <cell r="E1059">
            <v>1</v>
          </cell>
          <cell r="F1059">
            <v>247.12</v>
          </cell>
        </row>
        <row r="1060">
          <cell r="A1060" t="str">
            <v>170119</v>
          </cell>
          <cell r="B1060" t="str">
            <v>LABOR - 2024 - 170119 - 1</v>
          </cell>
          <cell r="C1060" t="str">
            <v>Cabide de louça branca com um gancho - A680 - Deca ou equivalente</v>
          </cell>
          <cell r="D1060" t="str">
            <v>und</v>
          </cell>
          <cell r="E1060">
            <v>1</v>
          </cell>
          <cell r="F1060">
            <v>77.13</v>
          </cell>
        </row>
        <row r="1061">
          <cell r="A1061" t="str">
            <v>170120</v>
          </cell>
          <cell r="B1061" t="str">
            <v>LABOR - 2024 - 170120 - 1</v>
          </cell>
          <cell r="C1061" t="str">
            <v>Lavatório de louça branca com coluna, padrão popular Izy ? Deca, Celite ou equivalente, inclusive sifão em PVC rígido 1? x1/2?, válvula em PVC 1?, engate flexível em PVC 1/2" x 30cm e parafusos para fixação, exclusive torneira</v>
          </cell>
          <cell r="D1061" t="str">
            <v>und</v>
          </cell>
          <cell r="E1061">
            <v>1</v>
          </cell>
          <cell r="F1061">
            <v>341.66</v>
          </cell>
        </row>
        <row r="1062">
          <cell r="A1062" t="str">
            <v>170121</v>
          </cell>
          <cell r="B1062" t="str">
            <v>LABOR - 2024 - 170121 - 1</v>
          </cell>
          <cell r="C1062" t="str">
            <v>Recolocação de bacia sanitária, inclusive fornecimento de tubo de ligação metal cromado com canopla, engate flexível trançado inox 1/2? x 30cm, anel de vedação e parafusos para fixação), exclusive bacia sanitária</v>
          </cell>
          <cell r="D1062" t="str">
            <v>und</v>
          </cell>
          <cell r="E1062">
            <v>1</v>
          </cell>
          <cell r="F1062">
            <v>321.57</v>
          </cell>
        </row>
        <row r="1063">
          <cell r="A1063" t="str">
            <v>170122</v>
          </cell>
          <cell r="B1063" t="str">
            <v>LABOR - 2024 - 170122 - 1</v>
          </cell>
          <cell r="C1063" t="str">
            <v>Recolocação de lavatório sanitário, inclusive fornecimento de , inclusive válvula de saída cromada 1?, sifão em metal cromado 1? x 1/2" e engate flexível trançado inox 1/2? x 30cm, exclusive lavatório</v>
          </cell>
          <cell r="D1063" t="str">
            <v>und</v>
          </cell>
          <cell r="E1063">
            <v>1</v>
          </cell>
          <cell r="F1063">
            <v>328.25</v>
          </cell>
        </row>
        <row r="1064">
          <cell r="A1064" t="str">
            <v>170123</v>
          </cell>
          <cell r="B1064" t="str">
            <v>LABOR - 2024 - 170123 - 1</v>
          </cell>
          <cell r="C1064" t="str">
            <v>Recolocação de lavatório sanitário, inclusive fornecimento de acessórios (Sifão, válvula e engate em PVC), exclusive lavatório</v>
          </cell>
          <cell r="D1064" t="str">
            <v>und</v>
          </cell>
          <cell r="E1064">
            <v>1</v>
          </cell>
          <cell r="F1064">
            <v>140.25</v>
          </cell>
        </row>
        <row r="1065">
          <cell r="A1065" t="str">
            <v>170124</v>
          </cell>
          <cell r="B1065" t="str">
            <v>LABOR - 2024 - 170124 - 1</v>
          </cell>
          <cell r="C1065" t="str">
            <v>Lavatório suspenso de Canto - Izy - L101 - Deca ou equivalente, inclusive válvula de saída cromada 1?, sifão em metal cromado 1? x 1/2", engate flexível trançado inox 1/2? x 30cm e parafusos para fixação, exclusive torneira</v>
          </cell>
          <cell r="D1065" t="str">
            <v>und</v>
          </cell>
          <cell r="E1065">
            <v>1</v>
          </cell>
          <cell r="F1065">
            <v>553.70000000000005</v>
          </cell>
        </row>
        <row r="1066">
          <cell r="A1066" t="str">
            <v>170126</v>
          </cell>
          <cell r="B1066" t="str">
            <v>LABOR - 2024 - 170126 - 1</v>
          </cell>
          <cell r="C1066" t="str">
            <v>Bacia convencional de louça branca sem abertura frontal para portadores de necessidades especiais, Vogue Plus Conforto - P510, inclusive assento em poliéster, ref. AP51 - Deca ou equivalente, tubo de ligação metal cromado com canopla, anel de vedação e parafusos para fixação</v>
          </cell>
          <cell r="D1066" t="str">
            <v>und</v>
          </cell>
          <cell r="E1066">
            <v>1</v>
          </cell>
          <cell r="F1066">
            <v>3556.82</v>
          </cell>
        </row>
        <row r="1067">
          <cell r="A1067" t="str">
            <v>170128</v>
          </cell>
          <cell r="B1067" t="str">
            <v>LABOR - 2024 - 170128 - 1</v>
          </cell>
          <cell r="C1067" t="str">
            <v>Lavatório de louça branca com coluna suspensa, Vogue Plus Confort - L51+CS1V para portadores de necessidades especiais - DECA, inclusive válvula de saída cromada 1?, sifão em metal cromado 1? x 1/2", engate flexível trançado inox 1/2? x 30cm e parafusos para fixação, exclusive torneira</v>
          </cell>
          <cell r="D1067" t="str">
            <v>und</v>
          </cell>
          <cell r="E1067">
            <v>1</v>
          </cell>
          <cell r="F1067">
            <v>1425.85</v>
          </cell>
        </row>
        <row r="1068">
          <cell r="A1068" t="str">
            <v>170129</v>
          </cell>
          <cell r="B1068" t="str">
            <v>LABOR - 2024 - 170129 - 1</v>
          </cell>
          <cell r="C1068" t="str">
            <v>Bacia sanitária de louça branca com caixa acoplada e válvula de acionamento simples - Izy - Deca, Celite ou equivalente, inclusive assento plástico, tubo de ligação metal cromado com canopla, engate flexível trançado inox 1/2? x 30cm, anel de vedação e parafusos para fixação</v>
          </cell>
          <cell r="D1068" t="str">
            <v>und</v>
          </cell>
          <cell r="E1068">
            <v>1</v>
          </cell>
          <cell r="F1068">
            <v>627.6</v>
          </cell>
        </row>
        <row r="1069">
          <cell r="A1069" t="str">
            <v>170130</v>
          </cell>
          <cell r="B1069" t="str">
            <v>LABOR - 2024 - 170130 - 1</v>
          </cell>
          <cell r="C1069" t="str">
            <v>Lavatório de louça branca com coluna, Ravena L91 + C9 - Deca ou equivalente, inclusive válvula de saída cromada 1?, sifão em metal cromado 1? x 1/2", engate flexível trançado inox 1/2? x 30cm e parafusos para fixação, exclusive torneira</v>
          </cell>
          <cell r="D1069" t="str">
            <v>und</v>
          </cell>
          <cell r="E1069">
            <v>1</v>
          </cell>
          <cell r="F1069">
            <v>823.19</v>
          </cell>
        </row>
        <row r="1070">
          <cell r="A1070" t="str">
            <v>170132</v>
          </cell>
          <cell r="B1070" t="str">
            <v>LABOR - 2024 - 170132 - 1</v>
          </cell>
          <cell r="C1070" t="str">
            <v>Lavatório suspenso de canto - L76 - Deca ou equivalente, para portadores de necessidades especiais, inclusive válvula de saída cromada 1?, sifão em metal cromado 1? x 1/2", engate flexível trançado inox 1/2? x 30cm e parafusos para fixação, exclusive torneira</v>
          </cell>
          <cell r="D1070" t="str">
            <v>und</v>
          </cell>
          <cell r="E1070">
            <v>1</v>
          </cell>
          <cell r="F1070">
            <v>2071.9299999999998</v>
          </cell>
        </row>
        <row r="1071">
          <cell r="A1071" t="str">
            <v>170133</v>
          </cell>
          <cell r="B1071" t="str">
            <v>LABOR - 2024 - 170133 - 1</v>
          </cell>
          <cell r="C1071" t="str">
            <v>Cuba de louça branca de embutir oval - L37 - Deca ou equivalente, inclusive válvula de saída cromada 1?, sifão em metálico tipo copo cromado 1? x 1/2" e engate flexível trançado inox 1/2? x 30cm, exclusive torneira</v>
          </cell>
          <cell r="D1071" t="str">
            <v>und</v>
          </cell>
          <cell r="E1071">
            <v>1</v>
          </cell>
          <cell r="F1071">
            <v>381.72</v>
          </cell>
        </row>
        <row r="1072">
          <cell r="A1072" t="str">
            <v>170134</v>
          </cell>
          <cell r="B1072" t="str">
            <v>LABOR - 2024 - 170134 - 1</v>
          </cell>
          <cell r="C1072" t="str">
            <v>Bacia convencional de louça branca- Ravena - P9 - Deca ou equivalente, inclusive assento plástico, tubo de ligação metal cromado com canopla, anel de vedação e parafusos para fixação</v>
          </cell>
          <cell r="D1072" t="str">
            <v>und</v>
          </cell>
          <cell r="E1072">
            <v>1</v>
          </cell>
          <cell r="F1072">
            <v>759.63</v>
          </cell>
        </row>
        <row r="1073">
          <cell r="A1073" t="str">
            <v>170135</v>
          </cell>
          <cell r="B1073" t="str">
            <v>LABOR - 2024 - 170135 - 1</v>
          </cell>
          <cell r="C1073" t="str">
            <v>Bacia convencional de louça branca com abertura frontal para portadores de necessidades especiais, Vogue Plus Conforto - P51, inclusive assento em poliéster com abertura, ref. AP51 - Deca ou equivalente, tubo de ligação metal cromado com canopla, anel de vedação e parafusos para fixação</v>
          </cell>
          <cell r="D1073" t="str">
            <v>und</v>
          </cell>
          <cell r="E1073">
            <v>1</v>
          </cell>
          <cell r="F1073">
            <v>3475.02</v>
          </cell>
        </row>
        <row r="1074">
          <cell r="A1074" t="str">
            <v>170136</v>
          </cell>
          <cell r="B1074" t="str">
            <v>LABOR - 2024 - 170136 - 1</v>
          </cell>
          <cell r="C1074" t="str">
            <v>Bacia sanitária de louça branca com caixa acoplada e válvula de duplo acionamento, Ravena - P9 - Deca ou equivalente, inclusive assento plástico, tubo de ligação metal cromado com canopla, engate flexível trançado inox 1/2? x 30cm, anel de vedação e parafusos para fixação</v>
          </cell>
          <cell r="D1074" t="str">
            <v>und</v>
          </cell>
          <cell r="E1074">
            <v>1</v>
          </cell>
          <cell r="F1074">
            <v>1114.01</v>
          </cell>
        </row>
        <row r="1075">
          <cell r="A1075" t="str">
            <v>1702</v>
          </cell>
          <cell r="B1075" t="str">
            <v>Corpo de BDCC 2,50 x 2,00m - tudo incluído conforme projeto em Vias Urbanas</v>
          </cell>
          <cell r="C1075" t="str">
            <v>BANCADAS</v>
          </cell>
          <cell r="D1075">
            <v>12420.58</v>
          </cell>
        </row>
        <row r="1076">
          <cell r="A1076" t="str">
            <v>170205</v>
          </cell>
          <cell r="B1076" t="str">
            <v>LABOR - 2024 - 170205 - 1</v>
          </cell>
          <cell r="C1076" t="str">
            <v>Bancada de mármore esp. 3cm</v>
          </cell>
          <cell r="D1076" t="str">
            <v>m2</v>
          </cell>
          <cell r="E1076">
            <v>1</v>
          </cell>
          <cell r="F1076">
            <v>588.09</v>
          </cell>
        </row>
        <row r="1077">
          <cell r="A1077" t="str">
            <v>170220</v>
          </cell>
          <cell r="B1077" t="str">
            <v>LABOR - 2024 - 170220 - 1</v>
          </cell>
          <cell r="C1077" t="str">
            <v>Bancada de granito com espessura de 2 cm</v>
          </cell>
          <cell r="D1077" t="str">
            <v>m2</v>
          </cell>
          <cell r="E1077">
            <v>1</v>
          </cell>
          <cell r="F1077">
            <v>397.1</v>
          </cell>
        </row>
        <row r="1078">
          <cell r="A1078" t="str">
            <v>170221</v>
          </cell>
          <cell r="B1078" t="str">
            <v>LABOR - 2024 - 170221 - 1</v>
          </cell>
          <cell r="C1078" t="str">
            <v>Laje armada espessura de 3cm p/ enchimento de fundo de bancada inox</v>
          </cell>
          <cell r="D1078" t="str">
            <v>m2</v>
          </cell>
          <cell r="E1078">
            <v>1</v>
          </cell>
          <cell r="F1078">
            <v>25.05</v>
          </cell>
        </row>
        <row r="1079">
          <cell r="A1079" t="str">
            <v>170222</v>
          </cell>
          <cell r="B1079" t="str">
            <v>LABOR - 2024 - 170222 - 1</v>
          </cell>
          <cell r="C1079" t="str">
            <v>Bancada e tanque para panelões em granito cinza andorinha, esp. 2cm, dim. 0.80x1.10m, base de concreto e apoio em alvenaria, frontão h=10cm, incl. válvula e sifão, exclusive torneira, conf. det. projeto</v>
          </cell>
          <cell r="D1079" t="str">
            <v>und</v>
          </cell>
          <cell r="E1079">
            <v>1</v>
          </cell>
          <cell r="F1079">
            <v>1929.45</v>
          </cell>
        </row>
        <row r="1080">
          <cell r="A1080" t="str">
            <v>1703</v>
          </cell>
          <cell r="B1080" t="str">
            <v>Corpo de BDCC 3,00 x 3,00 m projeto DNIT p/ 2,50 &lt; H &lt; 5,00 m em Vias Urbanas</v>
          </cell>
          <cell r="C1080" t="str">
            <v>TORNEIRAS, REGISTROS, VÁLVULAS E METAIS</v>
          </cell>
          <cell r="D1080">
            <v>16378.48</v>
          </cell>
        </row>
        <row r="1081">
          <cell r="A1081" t="str">
            <v>170304</v>
          </cell>
          <cell r="B1081" t="str">
            <v>LABOR - 2024 - 170304 - 1</v>
          </cell>
          <cell r="C1081" t="str">
            <v>Torneira bica baixa de mesa para lavatório PressMatic Alfa - Docol, Decamatic Smart - Deca ou equivalente</v>
          </cell>
          <cell r="D1081" t="str">
            <v>und</v>
          </cell>
          <cell r="E1081">
            <v>1</v>
          </cell>
          <cell r="F1081">
            <v>243.44</v>
          </cell>
        </row>
        <row r="1082">
          <cell r="A1082" t="str">
            <v>170306</v>
          </cell>
          <cell r="B1082" t="str">
            <v>LABOR - 2024 - 170306 - 1</v>
          </cell>
          <cell r="C1082" t="str">
            <v>Torneira de parede para tanque longa 3/4" 1158 Primor - Docol ou equivalente</v>
          </cell>
          <cell r="D1082" t="str">
            <v>und</v>
          </cell>
          <cell r="E1082">
            <v>1</v>
          </cell>
          <cell r="F1082">
            <v>201.88</v>
          </cell>
        </row>
        <row r="1083">
          <cell r="A1083" t="str">
            <v>170309</v>
          </cell>
          <cell r="B1083" t="str">
            <v>LABOR - 2024 - 170309 - 1</v>
          </cell>
          <cell r="C1083" t="str">
            <v>Torneira angular de acionamento restrito para jardim, 3/4" ? Docol ou equivalente</v>
          </cell>
          <cell r="D1083" t="str">
            <v>und</v>
          </cell>
          <cell r="E1083">
            <v>1</v>
          </cell>
          <cell r="F1083">
            <v>133.44999999999999</v>
          </cell>
        </row>
        <row r="1084">
          <cell r="A1084" t="str">
            <v>170310</v>
          </cell>
          <cell r="B1084" t="str">
            <v>LABOR - 2024 - 170310 - 1</v>
          </cell>
          <cell r="C1084" t="str">
            <v>Torneira para uso geral 1130 Trio - Docol ou equivalente</v>
          </cell>
          <cell r="D1084" t="str">
            <v>und</v>
          </cell>
          <cell r="E1084">
            <v>1</v>
          </cell>
          <cell r="F1084">
            <v>216.62</v>
          </cell>
        </row>
        <row r="1085">
          <cell r="A1085" t="str">
            <v>170311</v>
          </cell>
          <cell r="B1085" t="str">
            <v>LABOR - 2024 - 170311 - 1</v>
          </cell>
          <cell r="C1085" t="str">
            <v>Torneira em polipropileno de parede para pia Slim - Krona ou equivalente</v>
          </cell>
          <cell r="D1085" t="str">
            <v>und</v>
          </cell>
          <cell r="E1085">
            <v>1</v>
          </cell>
          <cell r="F1085">
            <v>61.18</v>
          </cell>
        </row>
        <row r="1086">
          <cell r="A1086" t="str">
            <v>170313</v>
          </cell>
          <cell r="B1086" t="str">
            <v>LABOR - 2024 - 170313 - 1</v>
          </cell>
          <cell r="C1086" t="str">
            <v>Torneira de parede para tanque longa 1/2" 1158 Primor ? Docol ou equivalente</v>
          </cell>
          <cell r="D1086" t="str">
            <v>und</v>
          </cell>
          <cell r="E1086">
            <v>1</v>
          </cell>
          <cell r="F1086">
            <v>201.88</v>
          </cell>
        </row>
        <row r="1087">
          <cell r="A1087" t="str">
            <v>170315</v>
          </cell>
          <cell r="B1087" t="str">
            <v>LABOR - 2024 - 170315 - 1</v>
          </cell>
          <cell r="C1087" t="str">
            <v>Torneira de parede de cozinha bica alta 360º Gali - Docol ou equivalente</v>
          </cell>
          <cell r="D1087" t="str">
            <v>und</v>
          </cell>
          <cell r="E1087">
            <v>1</v>
          </cell>
          <cell r="F1087">
            <v>268.01</v>
          </cell>
        </row>
        <row r="1088">
          <cell r="A1088" t="str">
            <v>170316</v>
          </cell>
          <cell r="B1088" t="str">
            <v>LABOR - 2024 - 170316 - 1</v>
          </cell>
          <cell r="C1088" t="str">
            <v>Registro de pressão com canopla cromada diam. 15mm (1/2"), marcas de referência Fabrimar, Deca ou Docol</v>
          </cell>
          <cell r="D1088" t="str">
            <v>und</v>
          </cell>
          <cell r="E1088">
            <v>1</v>
          </cell>
          <cell r="F1088">
            <v>128.38</v>
          </cell>
        </row>
        <row r="1089">
          <cell r="A1089" t="str">
            <v>170317</v>
          </cell>
          <cell r="B1089" t="str">
            <v>LABOR - 2024 - 170317 - 1</v>
          </cell>
          <cell r="C1089" t="str">
            <v>Registro de pressão com canopla cromada diam. 20mm (3/4"), marcas de referência Fabrimar, Deca ou Docol</v>
          </cell>
          <cell r="D1089" t="str">
            <v>und</v>
          </cell>
          <cell r="E1089">
            <v>1</v>
          </cell>
          <cell r="F1089">
            <v>131.08000000000001</v>
          </cell>
        </row>
        <row r="1090">
          <cell r="A1090" t="str">
            <v>170318</v>
          </cell>
          <cell r="B1090" t="str">
            <v>LABOR - 2024 - 170318 - 1</v>
          </cell>
          <cell r="C1090" t="str">
            <v>Registro de pressão bruto com volante, diâmetro 1/2" (15mm) ? Docol, Deca ou equivalente</v>
          </cell>
          <cell r="D1090" t="str">
            <v>und</v>
          </cell>
          <cell r="E1090">
            <v>1</v>
          </cell>
          <cell r="F1090">
            <v>59.68</v>
          </cell>
        </row>
        <row r="1091">
          <cell r="A1091" t="str">
            <v>170319</v>
          </cell>
          <cell r="B1091" t="str">
            <v>LABOR - 2024 - 170319 - 1</v>
          </cell>
          <cell r="C1091" t="str">
            <v>Registro de gaveta bruto ABNT diâmetro 1/2" (15mm) - Docol, Deca ou equivalente</v>
          </cell>
          <cell r="D1091" t="str">
            <v>und</v>
          </cell>
          <cell r="E1091">
            <v>1</v>
          </cell>
          <cell r="F1091">
            <v>57.68</v>
          </cell>
        </row>
        <row r="1092">
          <cell r="A1092" t="str">
            <v>170320</v>
          </cell>
          <cell r="B1092" t="str">
            <v>LABOR - 2024 - 170320 - 1</v>
          </cell>
          <cell r="C1092" t="str">
            <v>Registro de gaveta bruto ABNT diâmetro 3/4" (20mm) ? Docol, Deca ou equivalente</v>
          </cell>
          <cell r="D1092" t="str">
            <v>und</v>
          </cell>
          <cell r="E1092">
            <v>1</v>
          </cell>
          <cell r="F1092">
            <v>61.82</v>
          </cell>
        </row>
        <row r="1093">
          <cell r="A1093" t="str">
            <v>170321</v>
          </cell>
          <cell r="B1093" t="str">
            <v>LABOR - 2024 - 170321 - 1</v>
          </cell>
          <cell r="C1093" t="str">
            <v>Registro de gaveta bruto ABNT diâmetro 1" (25mm) ? Docol, Deca ou equivalente</v>
          </cell>
          <cell r="D1093" t="str">
            <v>und</v>
          </cell>
          <cell r="E1093">
            <v>1</v>
          </cell>
          <cell r="F1093">
            <v>85.08</v>
          </cell>
        </row>
        <row r="1094">
          <cell r="A1094" t="str">
            <v>170322</v>
          </cell>
          <cell r="B1094" t="str">
            <v>LABOR - 2024 - 170322 - 1</v>
          </cell>
          <cell r="C1094" t="str">
            <v>Registro de gaveta bruto ABNT diâmetro 1.1/4" (32mm) - Docol, Deca ou equivalente</v>
          </cell>
          <cell r="D1094" t="str">
            <v>und</v>
          </cell>
          <cell r="E1094">
            <v>1</v>
          </cell>
          <cell r="F1094">
            <v>129.56</v>
          </cell>
        </row>
        <row r="1095">
          <cell r="A1095" t="str">
            <v>170323</v>
          </cell>
          <cell r="B1095" t="str">
            <v>LABOR - 2024 - 170323 - 1</v>
          </cell>
          <cell r="C1095" t="str">
            <v>Registro de gaveta bruto ABNT diâmetro 1.1/2" (40mm) ? Docol, Deca ou equivalente</v>
          </cell>
          <cell r="D1095" t="str">
            <v>und</v>
          </cell>
          <cell r="E1095">
            <v>1</v>
          </cell>
          <cell r="F1095">
            <v>173.19</v>
          </cell>
        </row>
        <row r="1096">
          <cell r="A1096" t="str">
            <v>170324</v>
          </cell>
          <cell r="B1096" t="str">
            <v>LABOR - 2024 - 170324 - 1</v>
          </cell>
          <cell r="C1096" t="str">
            <v>Registro de gaveta bruto ABNT diâmetro 2" (50mm) ? Docol, Deca ou equivalente</v>
          </cell>
          <cell r="D1096" t="str">
            <v>und</v>
          </cell>
          <cell r="E1096">
            <v>1</v>
          </cell>
          <cell r="F1096">
            <v>245.35</v>
          </cell>
        </row>
        <row r="1097">
          <cell r="A1097" t="str">
            <v>170325</v>
          </cell>
          <cell r="B1097" t="str">
            <v>LABOR - 2024 - 170325 - 1</v>
          </cell>
          <cell r="C1097" t="str">
            <v>Registro de gaveta bruto industrial diâmetro 2.1/2? (65mm) ? Docol, Deca ou equivalente</v>
          </cell>
          <cell r="D1097" t="str">
            <v>und</v>
          </cell>
          <cell r="E1097">
            <v>1</v>
          </cell>
          <cell r="F1097">
            <v>413.6</v>
          </cell>
        </row>
        <row r="1098">
          <cell r="A1098" t="str">
            <v>170326</v>
          </cell>
          <cell r="B1098" t="str">
            <v>LABOR - 2024 - 170326 - 1</v>
          </cell>
          <cell r="C1098" t="str">
            <v>Registro de gaveta bruto industrial diâmetro 3? (75mm) ? Docol, Deca ou equivalente</v>
          </cell>
          <cell r="D1098" t="str">
            <v>und</v>
          </cell>
          <cell r="E1098">
            <v>1</v>
          </cell>
          <cell r="F1098">
            <v>542.11</v>
          </cell>
        </row>
        <row r="1099">
          <cell r="A1099" t="str">
            <v>170327</v>
          </cell>
          <cell r="B1099" t="str">
            <v>LABOR - 2024 - 170327 - 1</v>
          </cell>
          <cell r="C1099" t="str">
            <v>Registro de gaveta com canopla cromada diam. 15mm (1/2"), marcas de referência Fabrimar, Deca ou Docol</v>
          </cell>
          <cell r="D1099" t="str">
            <v>und</v>
          </cell>
          <cell r="E1099">
            <v>1</v>
          </cell>
          <cell r="F1099">
            <v>123.5</v>
          </cell>
        </row>
        <row r="1100">
          <cell r="A1100" t="str">
            <v>170328</v>
          </cell>
          <cell r="B1100" t="str">
            <v>LABOR - 2024 - 170328 - 1</v>
          </cell>
          <cell r="C1100" t="str">
            <v>Registro de gaveta com canopla cromada, diam. 20mm (3/4"), marcas de referência Fabrimar, Deca ou Docol</v>
          </cell>
          <cell r="D1100" t="str">
            <v>und</v>
          </cell>
          <cell r="E1100">
            <v>1</v>
          </cell>
          <cell r="F1100">
            <v>129.66999999999999</v>
          </cell>
        </row>
        <row r="1101">
          <cell r="A1101" t="str">
            <v>170329</v>
          </cell>
          <cell r="B1101" t="str">
            <v>LABOR - 2024 - 170329 - 1</v>
          </cell>
          <cell r="C1101" t="str">
            <v>Registro de gaveta com canopla cromada diam. 25mm (1"), marcas de referência Fabrimar, Deca ou Docol</v>
          </cell>
          <cell r="D1101" t="str">
            <v>und</v>
          </cell>
          <cell r="E1101">
            <v>1</v>
          </cell>
          <cell r="F1101">
            <v>176.47</v>
          </cell>
        </row>
        <row r="1102">
          <cell r="A1102" t="str">
            <v>170330</v>
          </cell>
          <cell r="B1102" t="str">
            <v>LABOR - 2024 - 170330 - 1</v>
          </cell>
          <cell r="C1102" t="str">
            <v>Registro de gaveta com canopla cromada diam 32mm (11/4"), marcas de referência Fabrimar, Deca ou Docol</v>
          </cell>
          <cell r="D1102" t="str">
            <v>und</v>
          </cell>
          <cell r="E1102">
            <v>1</v>
          </cell>
          <cell r="F1102">
            <v>237.76</v>
          </cell>
        </row>
        <row r="1103">
          <cell r="A1103" t="str">
            <v>170331</v>
          </cell>
          <cell r="B1103" t="str">
            <v>LABOR - 2024 - 170331 - 1</v>
          </cell>
          <cell r="C1103" t="str">
            <v>Registro de gaveta ABNT com acabamento canopla metal cromado C40, diâmetro 1.1/2" (40mm) - Docol, Deca ou equivalente</v>
          </cell>
          <cell r="D1103" t="str">
            <v>und</v>
          </cell>
          <cell r="E1103">
            <v>1</v>
          </cell>
          <cell r="F1103">
            <v>244.76</v>
          </cell>
        </row>
        <row r="1104">
          <cell r="A1104" t="str">
            <v>170345</v>
          </cell>
          <cell r="B1104" t="str">
            <v>LABOR - 2024 - 170345 - 1</v>
          </cell>
          <cell r="C1104" t="str">
            <v>Válvula de descarga com acabamento canopla metal cromado, diâmetro 1.1/4" (32mm), referência Docol, Deca ou equivalente</v>
          </cell>
          <cell r="D1104" t="str">
            <v>und</v>
          </cell>
          <cell r="E1104">
            <v>1</v>
          </cell>
          <cell r="F1104">
            <v>378.87</v>
          </cell>
        </row>
        <row r="1105">
          <cell r="A1105" t="str">
            <v>170346</v>
          </cell>
          <cell r="B1105" t="str">
            <v>LABOR - 2024 - 170346 - 1</v>
          </cell>
          <cell r="C1105" t="str">
            <v>Válvula de descarga com acabamento canopla metal cromado, diâmetro 40mm (1.1/2"), referência Fabrimar, Deca, Docol ou equivalente</v>
          </cell>
          <cell r="D1105" t="str">
            <v>und</v>
          </cell>
          <cell r="E1105">
            <v>1</v>
          </cell>
          <cell r="F1105">
            <v>378.87</v>
          </cell>
        </row>
        <row r="1106">
          <cell r="A1106" t="str">
            <v>170347</v>
          </cell>
          <cell r="B1106" t="str">
            <v>LABOR - 2024 - 170347 - 1</v>
          </cell>
          <cell r="C1106" t="str">
            <v>Válvula de PVC 1? para lavatório com unho - Astra, Cipla, Akros ou equivalente</v>
          </cell>
          <cell r="D1106" t="str">
            <v>und</v>
          </cell>
          <cell r="E1106">
            <v>1</v>
          </cell>
          <cell r="F1106">
            <v>14.18</v>
          </cell>
        </row>
        <row r="1107">
          <cell r="A1107" t="str">
            <v>170348</v>
          </cell>
          <cell r="B1107" t="str">
            <v>LABOR - 2024 - 170348 - 1</v>
          </cell>
          <cell r="C1107" t="str">
            <v>Válvula de PVC 2.1/4? para tanque com unho - Astra, Cipla, Akros ou equivalente</v>
          </cell>
          <cell r="D1107" t="str">
            <v>und</v>
          </cell>
          <cell r="E1107">
            <v>1</v>
          </cell>
          <cell r="F1107">
            <v>19.68</v>
          </cell>
        </row>
        <row r="1108">
          <cell r="A1108" t="str">
            <v>170349</v>
          </cell>
          <cell r="B1108" t="str">
            <v>LABOR - 2024 - 170349 - 1</v>
          </cell>
          <cell r="C1108" t="str">
            <v>Acabamento para válvula de descarga clássica ? Docol, Deca ou Equivalente</v>
          </cell>
          <cell r="D1108" t="str">
            <v>und</v>
          </cell>
          <cell r="E1108">
            <v>1</v>
          </cell>
          <cell r="F1108">
            <v>75.400000000000006</v>
          </cell>
        </row>
        <row r="1109">
          <cell r="A1109" t="str">
            <v>170350</v>
          </cell>
          <cell r="B1109" t="str">
            <v>LABOR - 2024 - 170350 - 1</v>
          </cell>
          <cell r="C1109" t="str">
            <v>Conjunto Parafuso de fixação para instalação em bacia ou mictório, inclusive colocação</v>
          </cell>
          <cell r="D1109" t="str">
            <v>und</v>
          </cell>
          <cell r="E1109">
            <v>1</v>
          </cell>
          <cell r="F1109">
            <v>23.14</v>
          </cell>
        </row>
        <row r="1110">
          <cell r="A1110" t="str">
            <v>170351</v>
          </cell>
          <cell r="B1110" t="str">
            <v>LABOR - 2024 - 170351 - 1</v>
          </cell>
          <cell r="C1110" t="str">
            <v>Torneira de parede para cozinha 1157-P-CR linha: Pratika ? Fabrimar ou equivalente</v>
          </cell>
          <cell r="D1110" t="str">
            <v>und</v>
          </cell>
          <cell r="E1110">
            <v>1</v>
          </cell>
          <cell r="F1110">
            <v>429.37</v>
          </cell>
        </row>
        <row r="1111">
          <cell r="A1111" t="str">
            <v>170352</v>
          </cell>
          <cell r="B1111" t="str">
            <v>LABOR - 2024 - 170352 - 1</v>
          </cell>
          <cell r="C1111" t="str">
            <v>Válvula de descarga com acabamento canopla metal cromado sistema antivandalismo, diâmetro 1.1/2" (40mm), referência Docol, Deca ou equivalente</v>
          </cell>
          <cell r="D1111" t="str">
            <v>und</v>
          </cell>
          <cell r="E1111">
            <v>1</v>
          </cell>
          <cell r="F1111">
            <v>604.92999999999995</v>
          </cell>
        </row>
        <row r="1112">
          <cell r="A1112" t="str">
            <v>170353</v>
          </cell>
          <cell r="B1112" t="str">
            <v>LABOR - 2024 - 170353 - 1</v>
          </cell>
          <cell r="C1112" t="str">
            <v>Torneira para lavatório de parede sistema antivandalismo Biopress 1182-AV-BIO-140 ? Fabrimar ou equivalente</v>
          </cell>
          <cell r="D1112" t="str">
            <v>und</v>
          </cell>
          <cell r="E1112">
            <v>1</v>
          </cell>
          <cell r="F1112">
            <v>516.66999999999996</v>
          </cell>
        </row>
        <row r="1113">
          <cell r="A1113" t="str">
            <v>170354</v>
          </cell>
          <cell r="B1113" t="str">
            <v>LABOR - 2024 - 170354 - 1</v>
          </cell>
          <cell r="C1113" t="str">
            <v>Chuveiro de vazão constante com vávula anti-vandalismo Pressmatic ? Docol ou equivalente</v>
          </cell>
          <cell r="D1113" t="str">
            <v>und</v>
          </cell>
          <cell r="E1113">
            <v>1</v>
          </cell>
          <cell r="F1113">
            <v>1448.42</v>
          </cell>
        </row>
        <row r="1114">
          <cell r="A1114" t="str">
            <v>170357</v>
          </cell>
          <cell r="B1114" t="str">
            <v>LABOR - 2024 - 170357 - 1</v>
          </cell>
          <cell r="C1114" t="str">
            <v>Chuveiro em metal cromado com desviador flexível e ducha manual Linha Max 1975C ? Deca ou equivalente</v>
          </cell>
          <cell r="D1114" t="str">
            <v>und</v>
          </cell>
          <cell r="E1114">
            <v>1</v>
          </cell>
          <cell r="F1114">
            <v>1191.99</v>
          </cell>
        </row>
        <row r="1115">
          <cell r="A1115" t="str">
            <v>170361</v>
          </cell>
          <cell r="B1115" t="str">
            <v>LABOR - 2024 - 170361 - 1</v>
          </cell>
          <cell r="C1115" t="str">
            <v>Válvula de retenção horizontal em bronze, tipo portinhola diâmetro 1/2" (15mm)</v>
          </cell>
          <cell r="D1115" t="str">
            <v>und</v>
          </cell>
          <cell r="E1115">
            <v>1</v>
          </cell>
          <cell r="F1115">
            <v>126.68</v>
          </cell>
        </row>
        <row r="1116">
          <cell r="A1116" t="str">
            <v>170362</v>
          </cell>
          <cell r="B1116" t="str">
            <v>LABOR - 2024 - 170362 - 1</v>
          </cell>
          <cell r="C1116" t="str">
            <v>Válvula de retenção horizontal em bronze, tipo portinhola diâmetro 3/4" (20mm)</v>
          </cell>
          <cell r="D1116" t="str">
            <v>und</v>
          </cell>
          <cell r="E1116">
            <v>1</v>
          </cell>
          <cell r="F1116">
            <v>143.06</v>
          </cell>
        </row>
        <row r="1117">
          <cell r="A1117" t="str">
            <v>170363</v>
          </cell>
          <cell r="B1117" t="str">
            <v>LABOR - 2024 - 170363 - 1</v>
          </cell>
          <cell r="C1117" t="str">
            <v>Válvula de retenção horizontal em bronze, tipo portinhola diâmetro 1" (25mm)</v>
          </cell>
          <cell r="D1117" t="str">
            <v>und</v>
          </cell>
          <cell r="E1117">
            <v>1</v>
          </cell>
          <cell r="F1117">
            <v>166.47</v>
          </cell>
        </row>
        <row r="1118">
          <cell r="A1118" t="str">
            <v>170364</v>
          </cell>
          <cell r="B1118" t="str">
            <v>LABOR - 2024 - 170364 - 1</v>
          </cell>
          <cell r="C1118" t="str">
            <v>Válvula de retenção horizontal em bronze, tipo portinhola diâmetro 1.1/4" (32mm)</v>
          </cell>
          <cell r="D1118" t="str">
            <v>und</v>
          </cell>
          <cell r="E1118">
            <v>1</v>
          </cell>
          <cell r="F1118">
            <v>258.77999999999997</v>
          </cell>
        </row>
        <row r="1119">
          <cell r="A1119" t="str">
            <v>170365</v>
          </cell>
          <cell r="B1119" t="str">
            <v>LABOR - 2024 - 170365 - 1</v>
          </cell>
          <cell r="C1119" t="str">
            <v>Válvula de retenção horizontal em bronze, tipo portinhola diâmetro 1.1/2" (40mm)</v>
          </cell>
          <cell r="D1119" t="str">
            <v>und</v>
          </cell>
          <cell r="E1119">
            <v>1</v>
          </cell>
          <cell r="F1119">
            <v>307.35000000000002</v>
          </cell>
        </row>
        <row r="1120">
          <cell r="A1120" t="str">
            <v>170366</v>
          </cell>
          <cell r="B1120" t="str">
            <v>LABOR - 2024 - 170366 - 1</v>
          </cell>
          <cell r="C1120" t="str">
            <v>Válvula de retenção horizontal em bronze, tipo portinhola diâmetro 2" (50mm)</v>
          </cell>
          <cell r="D1120" t="str">
            <v>und</v>
          </cell>
          <cell r="E1120">
            <v>1</v>
          </cell>
          <cell r="F1120">
            <v>427.53</v>
          </cell>
        </row>
        <row r="1121">
          <cell r="A1121" t="str">
            <v>170367</v>
          </cell>
          <cell r="B1121" t="str">
            <v>LABOR - 2024 - 170367 - 1</v>
          </cell>
          <cell r="C1121" t="str">
            <v>Válvula de retenção horizontal em bronze, tipo portinhola diâmetro 2.1/2" (65mm)</v>
          </cell>
          <cell r="D1121" t="str">
            <v>und</v>
          </cell>
          <cell r="E1121">
            <v>1</v>
          </cell>
          <cell r="F1121">
            <v>707.74</v>
          </cell>
        </row>
        <row r="1122">
          <cell r="A1122" t="str">
            <v>170368</v>
          </cell>
          <cell r="B1122" t="str">
            <v>LABOR - 2024 - 170368 - 1</v>
          </cell>
          <cell r="C1122" t="str">
            <v>Válvula de retenção horizontal em bronze, tipo portinhola diâmetro 3" (80mm)</v>
          </cell>
          <cell r="D1122" t="str">
            <v>und</v>
          </cell>
          <cell r="E1122">
            <v>1</v>
          </cell>
          <cell r="F1122">
            <v>972.71</v>
          </cell>
        </row>
        <row r="1123">
          <cell r="A1123" t="str">
            <v>170369</v>
          </cell>
          <cell r="B1123" t="str">
            <v>LABOR - 2024 - 170369 - 1</v>
          </cell>
          <cell r="C1123" t="str">
            <v>Válvula de Retenção Vertical em bronze, classe 125 diâmetro 1/2" (15mm)</v>
          </cell>
          <cell r="D1123" t="str">
            <v>und</v>
          </cell>
          <cell r="E1123">
            <v>1</v>
          </cell>
          <cell r="F1123">
            <v>90.66</v>
          </cell>
        </row>
        <row r="1124">
          <cell r="A1124" t="str">
            <v>170370</v>
          </cell>
          <cell r="B1124" t="str">
            <v>LABOR - 2024 - 170370 - 1</v>
          </cell>
          <cell r="C1124" t="str">
            <v>Válvula de Retenção Vertical em bronze, classe 125 diâmetro 3/4" (20mm)</v>
          </cell>
          <cell r="D1124" t="str">
            <v>und</v>
          </cell>
          <cell r="E1124">
            <v>1</v>
          </cell>
          <cell r="F1124">
            <v>100.59</v>
          </cell>
        </row>
        <row r="1125">
          <cell r="A1125" t="str">
            <v>170371</v>
          </cell>
          <cell r="B1125" t="str">
            <v>LABOR - 2024 - 170371 - 1</v>
          </cell>
          <cell r="C1125" t="str">
            <v>Válvula de Retenção Vertical em bronze, classe 125 diâmetro 1" (25mm)</v>
          </cell>
          <cell r="D1125" t="str">
            <v>und</v>
          </cell>
          <cell r="E1125">
            <v>1</v>
          </cell>
          <cell r="F1125">
            <v>128.09</v>
          </cell>
        </row>
        <row r="1126">
          <cell r="A1126" t="str">
            <v>170372</v>
          </cell>
          <cell r="B1126" t="str">
            <v>LABOR - 2024 - 170372 - 1</v>
          </cell>
          <cell r="C1126" t="str">
            <v>Válvula de Retenção Vertical em bronze, classe 125 diâmetro 1.1/4" (32mm)</v>
          </cell>
          <cell r="D1126" t="str">
            <v>und</v>
          </cell>
          <cell r="E1126">
            <v>1</v>
          </cell>
          <cell r="F1126">
            <v>175.7</v>
          </cell>
        </row>
        <row r="1127">
          <cell r="A1127" t="str">
            <v>170373</v>
          </cell>
          <cell r="B1127" t="str">
            <v>LABOR - 2024 - 170373 - 1</v>
          </cell>
          <cell r="C1127" t="str">
            <v>Válvula de Retenção Vertical em bronze, classe 125 diâmetro 1.1/2" (40mm)</v>
          </cell>
          <cell r="D1127" t="str">
            <v>und</v>
          </cell>
          <cell r="E1127">
            <v>1</v>
          </cell>
          <cell r="F1127">
            <v>206.41</v>
          </cell>
        </row>
        <row r="1128">
          <cell r="A1128" t="str">
            <v>170374</v>
          </cell>
          <cell r="B1128" t="str">
            <v>LABOR - 2024 - 170374 - 1</v>
          </cell>
          <cell r="C1128" t="str">
            <v>Válvula de Retenção Vertical em bronze, classe 125 diâmetro 2" (50mm)</v>
          </cell>
          <cell r="D1128" t="str">
            <v>und</v>
          </cell>
          <cell r="E1128">
            <v>1</v>
          </cell>
          <cell r="F1128">
            <v>296.89</v>
          </cell>
        </row>
        <row r="1129">
          <cell r="A1129" t="str">
            <v>170375</v>
          </cell>
          <cell r="B1129" t="str">
            <v>LABOR - 2024 - 170375 - 1</v>
          </cell>
          <cell r="C1129" t="str">
            <v>Válvula de Retenção Vertical em bronze, classe 125 diâmetro 2.1/2" (65mm)</v>
          </cell>
          <cell r="D1129" t="str">
            <v>und</v>
          </cell>
          <cell r="E1129">
            <v>1</v>
          </cell>
          <cell r="F1129">
            <v>512.30999999999995</v>
          </cell>
        </row>
        <row r="1130">
          <cell r="A1130" t="str">
            <v>170376</v>
          </cell>
          <cell r="B1130" t="str">
            <v>LABOR - 2024 - 170376 - 1</v>
          </cell>
          <cell r="C1130" t="str">
            <v>Válvula de Retenção Vertical em bronze, classe 125 diâmetro 3" (80mm)</v>
          </cell>
          <cell r="D1130" t="str">
            <v>und</v>
          </cell>
          <cell r="E1130">
            <v>1</v>
          </cell>
          <cell r="F1130">
            <v>638.85</v>
          </cell>
        </row>
        <row r="1131">
          <cell r="A1131" t="str">
            <v>1705</v>
          </cell>
          <cell r="B1131" t="str">
            <v>Dreno profundo com tubo poroso, D=0,20 m com enchim. de brita, escav. material 3ª categoria
(DPR-01),  inclus. transporte brita e  tubo,  Vias Urbanas</v>
          </cell>
          <cell r="C1131" t="str">
            <v>OUTROS APARELHOS</v>
          </cell>
          <cell r="D1131">
            <v>177.55</v>
          </cell>
          <cell r="E1131" t="str">
            <v>A incluir</v>
          </cell>
        </row>
        <row r="1132">
          <cell r="A1132" t="str">
            <v>170502</v>
          </cell>
          <cell r="B1132" t="str">
            <v>LABOR - 2024 - 170502 - 1</v>
          </cell>
          <cell r="C1132" t="str">
            <v>Caixa de descarga plástica de sobrepor 6/9 litros, ref. ASTRA, AKROS ou equivalente</v>
          </cell>
          <cell r="D1132" t="str">
            <v>und</v>
          </cell>
          <cell r="E1132">
            <v>1</v>
          </cell>
          <cell r="F1132">
            <v>189.43</v>
          </cell>
        </row>
        <row r="1133">
          <cell r="A1133" t="str">
            <v>170506</v>
          </cell>
          <cell r="B1133" t="str">
            <v>LABOR - 2024 - 170506 - 1</v>
          </cell>
          <cell r="C1133" t="str">
            <v>Reservatório de polietileno de 500 L, inclusive adaptadores com flanges de PVC e torneira de bóia de 3/4"</v>
          </cell>
          <cell r="D1133" t="str">
            <v>und</v>
          </cell>
          <cell r="E1133">
            <v>1</v>
          </cell>
          <cell r="F1133">
            <v>710.92</v>
          </cell>
        </row>
        <row r="1134">
          <cell r="A1134" t="str">
            <v>170507</v>
          </cell>
          <cell r="B1134" t="str">
            <v>LABOR - 2024 - 170507 - 1</v>
          </cell>
          <cell r="C1134" t="str">
            <v>Lavatório de aço inox, liga AISI 304, N° 18, marcas de referência Fisher, Metalpress ou Mekal, inclusive apoio de concreto, argamassa de apoio e assentamento, válvula e sifão cromados, exclusive torneira, conf. projeto</v>
          </cell>
          <cell r="D1134" t="str">
            <v>m</v>
          </cell>
          <cell r="E1134">
            <v>1</v>
          </cell>
          <cell r="F1134">
            <v>1600.53</v>
          </cell>
        </row>
        <row r="1135">
          <cell r="A1135" t="str">
            <v>170508</v>
          </cell>
          <cell r="B1135" t="str">
            <v>LABOR - 2024 - 170508 - 1</v>
          </cell>
          <cell r="C1135" t="str">
            <v>Escovário de aço inox, liga AISI 304, N° 18, marcas de referência Fischer, Metalpress ou Mekal, inclusive apoio de concreto, argamassa de apoio e assentamento, válvula e sifão cromados, exclusive torneira, conf. projeto</v>
          </cell>
          <cell r="D1135" t="str">
            <v>m</v>
          </cell>
          <cell r="E1135">
            <v>1</v>
          </cell>
          <cell r="F1135">
            <v>1600.53</v>
          </cell>
        </row>
        <row r="1136">
          <cell r="A1136" t="str">
            <v>170509</v>
          </cell>
          <cell r="B1136" t="str">
            <v>LABOR - 2024 - 170509 - 1</v>
          </cell>
          <cell r="C1136" t="str">
            <v>Tanque de aço inox nº 2, marcas de referência Fisher, Metalpress ou Mekal, inclusive válvula de metal e sifão</v>
          </cell>
          <cell r="D1136" t="str">
            <v>und</v>
          </cell>
          <cell r="E1136">
            <v>1</v>
          </cell>
          <cell r="F1136">
            <v>2423.6</v>
          </cell>
        </row>
        <row r="1137">
          <cell r="A1137" t="str">
            <v>170510</v>
          </cell>
          <cell r="B1137" t="str">
            <v>LABOR - 2024 - 170510 - 1</v>
          </cell>
          <cell r="C1137" t="str">
            <v>Bebedouro de aço inox, marcas de referência Fisher, Metalpress ou Mekal, inclusive válvula, sifão cromado e torneiras, exclusive alvenaria, dim. 0.45x2.75 m, conforme detalhe em projeto</v>
          </cell>
          <cell r="D1137" t="str">
            <v>und</v>
          </cell>
          <cell r="E1137">
            <v>1</v>
          </cell>
          <cell r="F1137">
            <v>5142.4399999999996</v>
          </cell>
        </row>
        <row r="1138">
          <cell r="A1138" t="str">
            <v>170511</v>
          </cell>
          <cell r="B1138" t="str">
            <v>LABOR - 2024 - 170511 - 1</v>
          </cell>
          <cell r="C1138" t="str">
            <v>Mictório coletivo de aço inox, liga AISI-304 n.18, marcas de referência Fisher, Metalpress ou Mekal, dimensões 1.80x0.30m, com tubo espargidor</v>
          </cell>
          <cell r="D1138" t="str">
            <v>und</v>
          </cell>
          <cell r="E1138">
            <v>1</v>
          </cell>
          <cell r="F1138">
            <v>2494.13</v>
          </cell>
        </row>
        <row r="1139">
          <cell r="A1139" t="str">
            <v>170512</v>
          </cell>
          <cell r="B1139" t="str">
            <v>LABOR - 2024 - 170512 - 1</v>
          </cell>
          <cell r="C1139" t="str">
            <v>Cuba de aço inox n° 1(dim.460x300x150)mm, marcas de referência Franke, Strake, tramontina, inclusive válvula de metal 31/2" e sifão cromado 1 x 1/2", excl. torneira</v>
          </cell>
          <cell r="D1139" t="str">
            <v>und</v>
          </cell>
          <cell r="E1139">
            <v>1</v>
          </cell>
          <cell r="F1139">
            <v>566.27</v>
          </cell>
        </row>
        <row r="1140">
          <cell r="A1140" t="str">
            <v>170514</v>
          </cell>
          <cell r="B1140" t="str">
            <v>LABOR - 2024 - 170514 - 1</v>
          </cell>
          <cell r="C1140" t="str">
            <v>Tanque simples de aço inox Fischer, mod. TQ1-S AISI 304, ou equivalente nas marcas Metalpress ou Mekal, inclusive válvula de metal 1 1/4" e sifão cromado 2", excl. torneira</v>
          </cell>
          <cell r="D1140" t="str">
            <v>und</v>
          </cell>
          <cell r="E1140">
            <v>1</v>
          </cell>
          <cell r="F1140">
            <v>1910.67</v>
          </cell>
        </row>
        <row r="1141">
          <cell r="A1141" t="str">
            <v>170515</v>
          </cell>
          <cell r="B1141" t="str">
            <v>LABOR - 2024 - 170515 - 1</v>
          </cell>
          <cell r="C1141" t="str">
            <v>Cuba p/ panelões de aço inox 80x60x40 cm, marcas de referência Fisher, Metalpress ou Mekal, inclusive válvula metal 1 1/4" e sifão cromado 1 x 1 1/2", excl. torneira</v>
          </cell>
          <cell r="D1141" t="str">
            <v>und</v>
          </cell>
          <cell r="E1141">
            <v>1</v>
          </cell>
          <cell r="F1141">
            <v>1574.36</v>
          </cell>
        </row>
        <row r="1142">
          <cell r="A1142" t="str">
            <v>170516</v>
          </cell>
          <cell r="B1142" t="str">
            <v>LABOR - 2024 - 170516 - 1</v>
          </cell>
          <cell r="C1142" t="str">
            <v>Tanque duplo de aço inox AISI 304, marcas de referência Fisher (mod TQI-D) Metalpress ou Mekal, inclusive válvulas de metal 1 1/4" e sifão cromado 2", excl. torneiras</v>
          </cell>
          <cell r="D1142" t="str">
            <v>und</v>
          </cell>
          <cell r="E1142">
            <v>1</v>
          </cell>
          <cell r="F1142">
            <v>3372.57</v>
          </cell>
        </row>
        <row r="1143">
          <cell r="A1143" t="str">
            <v>170519</v>
          </cell>
          <cell r="B1143" t="str">
            <v>LABOR - 2024 - 170519 - 1</v>
          </cell>
          <cell r="C1143" t="str">
            <v>Ducha manual Acqua jet , linha Aquarius, com registro ref.C 2195, marcas de referência Fabrimar, Deca ou Docol</v>
          </cell>
          <cell r="D1143" t="str">
            <v>und</v>
          </cell>
          <cell r="E1143">
            <v>1</v>
          </cell>
          <cell r="F1143">
            <v>298.83</v>
          </cell>
        </row>
        <row r="1144">
          <cell r="A1144" t="str">
            <v>170524</v>
          </cell>
          <cell r="B1144" t="str">
            <v>LABOR - 2024 - 170524 - 1</v>
          </cell>
          <cell r="C1144" t="str">
            <v>Cabide simples de um gancho, linha Versailles, ref. 08, acabamento cromado, da Moldenox, Docol ou Deca</v>
          </cell>
          <cell r="D1144" t="str">
            <v>und</v>
          </cell>
          <cell r="E1144">
            <v>1</v>
          </cell>
          <cell r="F1144">
            <v>77.36</v>
          </cell>
        </row>
        <row r="1145">
          <cell r="A1145" t="str">
            <v>170528</v>
          </cell>
          <cell r="B1145" t="str">
            <v>LABOR - 2024 - 170528 - 1</v>
          </cell>
          <cell r="C1145" t="str">
            <v>Reservatório de polietileno de 5.000 L, inclusive peça de madeira 6 x 16 cm para apoio, exclusive flanges e torneira de bóia</v>
          </cell>
          <cell r="D1145" t="str">
            <v>und</v>
          </cell>
          <cell r="E1145">
            <v>1</v>
          </cell>
          <cell r="F1145">
            <v>4099.57</v>
          </cell>
        </row>
        <row r="1146">
          <cell r="A1146" t="str">
            <v>170530</v>
          </cell>
          <cell r="B1146" t="str">
            <v>LABOR - 2024 - 170530 - 1</v>
          </cell>
          <cell r="C1146" t="str">
            <v>Cuba em aço inox nº 02(dim.560x340x150)mm, marcas de referência Franke, Strake, tramontina, inclusive válvula de metal 31/2" e sifão cromado 1 x 1/2", excl. torneira</v>
          </cell>
          <cell r="D1146" t="str">
            <v>und</v>
          </cell>
          <cell r="E1146">
            <v>1</v>
          </cell>
          <cell r="F1146">
            <v>472.57</v>
          </cell>
        </row>
        <row r="1147">
          <cell r="A1147" t="str">
            <v>170533</v>
          </cell>
          <cell r="B1147" t="str">
            <v>LABOR - 2024 - 170533 - 1</v>
          </cell>
          <cell r="C1147" t="str">
            <v>Pia em aço inox com 01 cuba nº 1, dimensões de 0.60 x 1.50m, inclusive válvula tipo americana, exclusive sifão</v>
          </cell>
          <cell r="D1147" t="str">
            <v>und</v>
          </cell>
          <cell r="E1147">
            <v>1</v>
          </cell>
          <cell r="F1147">
            <v>1595.52</v>
          </cell>
        </row>
        <row r="1148">
          <cell r="A1148" t="str">
            <v>170534</v>
          </cell>
          <cell r="B1148" t="str">
            <v>LABOR - 2024 - 170534 - 1</v>
          </cell>
          <cell r="C1148" t="str">
            <v>Pia em aço inox com 02 cubas nº 1, dimensões 0.60 x 2.50, inclusive válvula tipo americana, exclusive sifão</v>
          </cell>
          <cell r="D1148" t="str">
            <v>und</v>
          </cell>
          <cell r="E1148">
            <v>1</v>
          </cell>
          <cell r="F1148">
            <v>2694.22</v>
          </cell>
        </row>
        <row r="1149">
          <cell r="A1149" t="str">
            <v>170535</v>
          </cell>
          <cell r="B1149" t="str">
            <v>LABOR - 2024 - 170535 - 1</v>
          </cell>
          <cell r="C1149" t="str">
            <v>Pia em aço inox com 01 cuba nº 1, dimensões de 0.60 x 1.80m, inclusive válvula americana, exclusive sifão</v>
          </cell>
          <cell r="D1149" t="str">
            <v>und</v>
          </cell>
          <cell r="E1149">
            <v>1</v>
          </cell>
          <cell r="F1149">
            <v>1818.98</v>
          </cell>
        </row>
        <row r="1150">
          <cell r="A1150" t="str">
            <v>170536</v>
          </cell>
          <cell r="B1150" t="str">
            <v>LABOR - 2024 - 170536 - 1</v>
          </cell>
          <cell r="C1150" t="str">
            <v>Pia em aço inox com 02 cubas nº 2, dimensões de 0.60 x 2.10m, inclusive válvula americana, exclusive sifão</v>
          </cell>
          <cell r="D1150" t="str">
            <v>und</v>
          </cell>
          <cell r="E1150">
            <v>1</v>
          </cell>
          <cell r="F1150">
            <v>2458.86</v>
          </cell>
        </row>
        <row r="1151">
          <cell r="A1151" t="str">
            <v>170537</v>
          </cell>
          <cell r="B1151" t="str">
            <v>LABOR - 2024 - 170537 - 1</v>
          </cell>
          <cell r="C1151" t="str">
            <v>Assento plástico para vaso sanitário, marcas de referência Deca, Celite ou Ideal Standard</v>
          </cell>
          <cell r="D1151" t="str">
            <v>und</v>
          </cell>
          <cell r="E1151">
            <v>1</v>
          </cell>
          <cell r="F1151">
            <v>72.680000000000007</v>
          </cell>
        </row>
        <row r="1152">
          <cell r="A1152" t="str">
            <v>170538</v>
          </cell>
          <cell r="B1152" t="str">
            <v>LABOR - 2024 - 170538 - 1</v>
          </cell>
          <cell r="C1152" t="str">
            <v>Chuveiro frio de PVC, marcas de referência Atlas, Cipla ou Akros</v>
          </cell>
          <cell r="D1152" t="str">
            <v>und</v>
          </cell>
          <cell r="E1152">
            <v>1</v>
          </cell>
          <cell r="F1152">
            <v>31.07</v>
          </cell>
        </row>
        <row r="1153">
          <cell r="A1153" t="str">
            <v>170539</v>
          </cell>
          <cell r="B1153" t="str">
            <v>LABOR - 2024 - 170539 - 1</v>
          </cell>
          <cell r="C1153" t="str">
            <v>Reservatório de polietileno de 500l, inclusive peça de madeira 6x16cm para apoio, exclusive flanges e torneira de bóia</v>
          </cell>
          <cell r="D1153" t="str">
            <v>und</v>
          </cell>
          <cell r="E1153">
            <v>1</v>
          </cell>
          <cell r="F1153">
            <v>656.22</v>
          </cell>
        </row>
        <row r="1154">
          <cell r="A1154" t="str">
            <v>170540</v>
          </cell>
          <cell r="B1154" t="str">
            <v>LABOR - 2024 - 170540 - 1</v>
          </cell>
          <cell r="C1154" t="str">
            <v>Reservatório de polietileno de 1000l, inclusive peça de madeira 6x16cm para apoio, exclusive flanges e torneira de bóia</v>
          </cell>
          <cell r="D1154" t="str">
            <v>und</v>
          </cell>
          <cell r="E1154">
            <v>1</v>
          </cell>
          <cell r="F1154">
            <v>817.48</v>
          </cell>
        </row>
        <row r="1155">
          <cell r="A1155" t="str">
            <v>170541</v>
          </cell>
          <cell r="B1155" t="str">
            <v>LABOR - 2024 - 170541 - 1</v>
          </cell>
          <cell r="C1155" t="str">
            <v>Filtro curto AP200, marca de referência Aqualar, inclusive refil(vela)</v>
          </cell>
          <cell r="D1155" t="str">
            <v>und</v>
          </cell>
          <cell r="E1155">
            <v>1</v>
          </cell>
          <cell r="F1155">
            <v>184.01</v>
          </cell>
        </row>
        <row r="1156">
          <cell r="A1156" t="str">
            <v>170545</v>
          </cell>
          <cell r="B1156" t="str">
            <v>LABOR - 2024 - 170545 - 1</v>
          </cell>
          <cell r="C1156" t="str">
            <v>Mictório de aço inox, marcas de referência Fisher, Metalpress ou Mekal, com 30 cm de largura e comp. variável, inclusive válvula tipo americana, engate flexível cromado, válvula de descarga, sifão cromado e conjunto de fixação</v>
          </cell>
          <cell r="D1156" t="str">
            <v>m</v>
          </cell>
          <cell r="E1156">
            <v>1</v>
          </cell>
          <cell r="F1156">
            <v>1580.39</v>
          </cell>
        </row>
        <row r="1157">
          <cell r="A1157" t="str">
            <v>170546</v>
          </cell>
          <cell r="B1157" t="str">
            <v>LABOR - 2024 - 170546 - 1</v>
          </cell>
          <cell r="C1157" t="str">
            <v>Tanque em mármore sintético com 2 bojos, inclusive válvula e sifão em PVC</v>
          </cell>
          <cell r="D1157" t="str">
            <v>und</v>
          </cell>
          <cell r="E1157">
            <v>1</v>
          </cell>
          <cell r="F1157">
            <v>430.58</v>
          </cell>
        </row>
        <row r="1158">
          <cell r="A1158" t="str">
            <v>170547</v>
          </cell>
          <cell r="B1158" t="str">
            <v>LABOR - 2024 - 170547 - 1</v>
          </cell>
          <cell r="C1158" t="str">
            <v>Reservatório de polietileno de 310l, inclusive peça de madeira 6 x 16 cm p/ apoio, exclusive flange e torneira de bóia</v>
          </cell>
          <cell r="D1158" t="str">
            <v>und</v>
          </cell>
          <cell r="E1158">
            <v>1</v>
          </cell>
          <cell r="F1158">
            <v>623.73</v>
          </cell>
        </row>
        <row r="1159">
          <cell r="A1159" t="str">
            <v>170548</v>
          </cell>
          <cell r="B1159" t="str">
            <v>LABOR - 2024 - 170548 - 1</v>
          </cell>
          <cell r="C1159" t="str">
            <v>Reservatório de polietileno de 1500l, inclusive peça 6x16cm para apoio, exclusive flanges e torneira de bóia</v>
          </cell>
          <cell r="D1159" t="str">
            <v>und</v>
          </cell>
          <cell r="E1159">
            <v>1</v>
          </cell>
          <cell r="F1159">
            <v>1490.98</v>
          </cell>
        </row>
        <row r="1160">
          <cell r="A1160" t="str">
            <v>170549</v>
          </cell>
          <cell r="B1160" t="str">
            <v>LABOR - 2024 - 170549 - 1</v>
          </cell>
          <cell r="C1160" t="str">
            <v>Reservatório de polietileno de 3000 litros, inclusive peça de apoio de 6x16 cm, exclusive flanges e torneira de bóia</v>
          </cell>
          <cell r="D1160" t="str">
            <v>und</v>
          </cell>
          <cell r="E1160">
            <v>1</v>
          </cell>
          <cell r="F1160">
            <v>2398.58</v>
          </cell>
        </row>
        <row r="1161">
          <cell r="A1161" t="str">
            <v>170550</v>
          </cell>
          <cell r="B1161" t="str">
            <v>LABOR - 2024 - 170550 - 1</v>
          </cell>
          <cell r="C1161" t="str">
            <v>Reservatório de polietileno de 2000L, inclusive peça de apoio 6x16 cm, exclusive flanges e torneira de bóia</v>
          </cell>
          <cell r="D1161" t="str">
            <v>und</v>
          </cell>
          <cell r="E1161">
            <v>1</v>
          </cell>
          <cell r="F1161">
            <v>1668.56</v>
          </cell>
        </row>
        <row r="1162">
          <cell r="A1162" t="str">
            <v>170555</v>
          </cell>
          <cell r="B1162" t="str">
            <v>LABOR - 2024 - 170555 - 1</v>
          </cell>
          <cell r="C1162" t="str">
            <v>Tanque de mármore sintético com um bojo, inclusive válvula e sifão em PVC</v>
          </cell>
          <cell r="D1162" t="str">
            <v>und</v>
          </cell>
          <cell r="E1162">
            <v>1</v>
          </cell>
          <cell r="F1162">
            <v>321.10000000000002</v>
          </cell>
        </row>
        <row r="1163">
          <cell r="A1163" t="str">
            <v>170557</v>
          </cell>
          <cell r="B1163" t="str">
            <v>LABOR - 2024 - 170557 - 1</v>
          </cell>
          <cell r="C1163" t="str">
            <v>Bebedouro em aço inox coletivo, marcas de referência Fisher, Metalpress ou Mekal, inclusive base de apoio em concreto e fechamento em alvenaria revestida com azulejo, inclusive válvula e sifão, exclusive torneiras</v>
          </cell>
          <cell r="D1163" t="str">
            <v>m</v>
          </cell>
          <cell r="E1163">
            <v>1</v>
          </cell>
          <cell r="F1163">
            <v>1990.64</v>
          </cell>
        </row>
        <row r="1164">
          <cell r="A1164" t="str">
            <v>170561</v>
          </cell>
          <cell r="B1164" t="str">
            <v>LABOR - 2024 - 170561 - 1</v>
          </cell>
          <cell r="C1164" t="str">
            <v>Reservatório de polietileno de 15.000l, inclusive peça de madeira 5 x 16cm para apoio, exclusive flanges e torneiras de boia</v>
          </cell>
          <cell r="D1164" t="str">
            <v>und</v>
          </cell>
          <cell r="E1164">
            <v>1</v>
          </cell>
          <cell r="F1164">
            <v>13328.56</v>
          </cell>
        </row>
        <row r="1165">
          <cell r="A1165" t="str">
            <v>170562</v>
          </cell>
          <cell r="B1165" t="str">
            <v>LABOR - 2024 - 170562 - 1</v>
          </cell>
          <cell r="C1165" t="str">
            <v>Bebebedouro elétrico de pressão para portadores de necessidades especiais IBBL BDF300 ou equivalente</v>
          </cell>
          <cell r="D1165" t="str">
            <v>und</v>
          </cell>
          <cell r="E1165">
            <v>1</v>
          </cell>
          <cell r="F1165">
            <v>3611.04</v>
          </cell>
        </row>
        <row r="1166">
          <cell r="A1166" t="str">
            <v>170563</v>
          </cell>
          <cell r="B1166" t="str">
            <v>LABOR - 2024 - 170563 - 1</v>
          </cell>
          <cell r="C1166" t="str">
            <v>Tanque vertical em polietileno, capacidade de 20.000 litros, com tampa de 1/4 de volta e vedação total, marcas de referência Fortlev, Bakof Tec, Rotoplastyc ou equivalente, incl. transporte horizontal manual até base de torre, transporte vertical com caminhão munck para içamento</v>
          </cell>
          <cell r="D1166" t="str">
            <v>und</v>
          </cell>
          <cell r="E1166">
            <v>1</v>
          </cell>
          <cell r="F1166">
            <v>16951.099999999999</v>
          </cell>
        </row>
        <row r="1167">
          <cell r="A1167" t="str">
            <v>1706</v>
          </cell>
          <cell r="B1167" t="str">
            <v>Escavação manual furos, valetas mat. 2ª cat. H= 0,00 a 1,50 m s/detonação (dim. reduz.), em
Vias Urbanas</v>
          </cell>
          <cell r="C1167" t="str">
            <v>ACESSIBILIDADE - NBR 9050</v>
          </cell>
          <cell r="D1167">
            <v>335.64</v>
          </cell>
        </row>
        <row r="1168">
          <cell r="A1168" t="str">
            <v>170601</v>
          </cell>
          <cell r="B1168" t="str">
            <v>LABOR - 2024 - 170601 - 1</v>
          </cell>
          <cell r="C1168" t="str">
            <v>Barra de apoio reta em aço inox 304 p/ portadores de necessidades especiais (NBR 9050), largura 40 cm</v>
          </cell>
          <cell r="D1168" t="str">
            <v>und</v>
          </cell>
          <cell r="E1168">
            <v>1</v>
          </cell>
          <cell r="F1168">
            <v>130.78</v>
          </cell>
        </row>
        <row r="1169">
          <cell r="A1169" t="str">
            <v>170602</v>
          </cell>
          <cell r="B1169" t="str">
            <v>LABOR - 2024 - 170602 - 1</v>
          </cell>
          <cell r="C1169" t="str">
            <v>Barra de apoio reta em aço inox 304 p/ portadores de necessidades especiais (NBR 9050), largura 60 cm</v>
          </cell>
          <cell r="D1169" t="str">
            <v>und</v>
          </cell>
          <cell r="E1169">
            <v>1</v>
          </cell>
          <cell r="F1169">
            <v>153.41999999999999</v>
          </cell>
        </row>
        <row r="1170">
          <cell r="A1170" t="str">
            <v>170603</v>
          </cell>
          <cell r="B1170" t="str">
            <v>LABOR - 2024 - 170603 - 1</v>
          </cell>
          <cell r="C1170" t="str">
            <v>Barra de apoio reta em aço inox 304 p/ portadores de necessidades especiais (NBR 9050), largura 80 cm</v>
          </cell>
          <cell r="D1170" t="str">
            <v>und</v>
          </cell>
          <cell r="E1170">
            <v>1</v>
          </cell>
          <cell r="F1170">
            <v>182.29</v>
          </cell>
        </row>
        <row r="1171">
          <cell r="A1171" t="str">
            <v>170604</v>
          </cell>
          <cell r="B1171" t="str">
            <v>LABOR - 2024 - 170604 - 1</v>
          </cell>
          <cell r="C1171" t="str">
            <v>Barra de apoio reta em aço inox 304 p/ portadores de necessidades especiais (NBR 9050), largura 90 cm</v>
          </cell>
          <cell r="D1171" t="str">
            <v>und</v>
          </cell>
          <cell r="E1171">
            <v>1</v>
          </cell>
          <cell r="F1171">
            <v>191.32</v>
          </cell>
        </row>
        <row r="1172">
          <cell r="A1172" t="str">
            <v>170607</v>
          </cell>
          <cell r="B1172" t="str">
            <v>LABOR - 2024 - 170607 - 1</v>
          </cell>
          <cell r="C1172" t="str">
            <v>Barra de apoio lateral articulada em aço inox 304 - 80cm p/ portadores de necessidades especiais (NBR 9050)</v>
          </cell>
          <cell r="D1172" t="str">
            <v>und</v>
          </cell>
          <cell r="E1172">
            <v>1</v>
          </cell>
          <cell r="F1172">
            <v>388.84</v>
          </cell>
        </row>
        <row r="1173">
          <cell r="A1173" t="str">
            <v>170608</v>
          </cell>
          <cell r="B1173" t="str">
            <v>LABOR - 2024 - 170608 - 1</v>
          </cell>
          <cell r="C1173" t="str">
            <v>Bacia sifonada de louça branca sem abertura frontal p/ banheiro PNE, consumo 6 litros por fluxo, Vogue Plus Conforto - P.510.17, Ref. Deca ou equiv., incl. tubo de ligação inox c/ canopla, anel de vedação, paraf. e rejunte epoxi p/ vedação</v>
          </cell>
          <cell r="D1173" t="str">
            <v>und</v>
          </cell>
          <cell r="E1173">
            <v>1</v>
          </cell>
          <cell r="F1173">
            <v>1808.82</v>
          </cell>
        </row>
        <row r="1174">
          <cell r="A1174" t="str">
            <v>170609</v>
          </cell>
          <cell r="B1174" t="str">
            <v>LABOR - 2024 - 170609 - 1</v>
          </cell>
          <cell r="C1174" t="str">
            <v>Bacia sifonada de louça branca com abertura frontal p/ banheiro PNE, consumo 6 litros por fluxo, Vogue Plus Conforto - P.51.17, Ref. Deca ou equiv., incl. tubo de ligação inox c/ canopla, anel de vedação, paraf. e rejunte epoxi p/ vedação</v>
          </cell>
          <cell r="D1174" t="str">
            <v>und</v>
          </cell>
          <cell r="E1174">
            <v>1</v>
          </cell>
          <cell r="F1174">
            <v>1808.82</v>
          </cell>
        </row>
        <row r="1175">
          <cell r="A1175" t="str">
            <v>170610</v>
          </cell>
          <cell r="B1175" t="str">
            <v>LABOR - 2024 - 170610 - 1</v>
          </cell>
          <cell r="C1175" t="str">
            <v>Assento poliéster sem abertura frontal c/ fixação cromada e aditivo químico c/ proteção antibactéria, Vogue Plus - AP.51.17, Ref. Deca ou equivalente</v>
          </cell>
          <cell r="D1175" t="str">
            <v>und</v>
          </cell>
          <cell r="E1175">
            <v>1</v>
          </cell>
          <cell r="F1175">
            <v>1780.69</v>
          </cell>
        </row>
        <row r="1176">
          <cell r="A1176" t="str">
            <v>170611</v>
          </cell>
          <cell r="B1176" t="str">
            <v>LABOR - 2024 - 170611 - 1</v>
          </cell>
          <cell r="C1176" t="str">
            <v>Assento poliéster com abertura frontal e tampa c/ fixação cromada e aditivo químico c/ proteção antibactéria, Vogue Plus - AP.52.17, Ref. Deca ou equivalente</v>
          </cell>
          <cell r="D1176" t="str">
            <v>und</v>
          </cell>
          <cell r="E1176">
            <v>1</v>
          </cell>
          <cell r="F1176">
            <v>1798.45</v>
          </cell>
        </row>
        <row r="1177">
          <cell r="A1177" t="str">
            <v>170612</v>
          </cell>
          <cell r="B1177" t="str">
            <v>LABOR - 2024 - 170612 - 1</v>
          </cell>
          <cell r="C1177" t="str">
            <v>Lavatório de louça branca com coluna suspensa p/ banheiro PNE, Vougle Plus Conforto L.51.17 + CS.1.17, Ref., Deca ou equivalente, incl. sifão, válvula e engates metálicos cromados, exclusive torneira</v>
          </cell>
          <cell r="D1177" t="str">
            <v>und</v>
          </cell>
          <cell r="E1177">
            <v>1</v>
          </cell>
          <cell r="F1177">
            <v>1426.11</v>
          </cell>
        </row>
        <row r="1178">
          <cell r="A1178" t="str">
            <v>170613</v>
          </cell>
          <cell r="B1178" t="str">
            <v>LABOR - 2024 - 170613 - 1</v>
          </cell>
          <cell r="C1178" t="str">
            <v>Lavátorio de louça branca de canto p/ banheiro PNE, Coleção Master L.76.17, Ref. Deca ou equivalente, incl. válvula, sifão e engates metálicos cromados, exclusive torneira</v>
          </cell>
          <cell r="D1178" t="str">
            <v>und</v>
          </cell>
          <cell r="E1178">
            <v>1</v>
          </cell>
          <cell r="F1178">
            <v>2085.69</v>
          </cell>
        </row>
        <row r="1179">
          <cell r="A1179" t="str">
            <v>170614</v>
          </cell>
          <cell r="B1179" t="str">
            <v>LABOR - 2024 - 170614 - 1</v>
          </cell>
          <cell r="C1179" t="str">
            <v>Conjunto Barra de apoio barra de apoio lateral, formato "U", em aço inox polido 304 Ø 1.1/4" dim. comprimento médio 30 p/ lavatório, p/ portadores de necessidades especiais (NBR 9050)</v>
          </cell>
          <cell r="D1179" t="str">
            <v>und</v>
          </cell>
          <cell r="E1179">
            <v>1</v>
          </cell>
          <cell r="F1179">
            <v>263.7</v>
          </cell>
        </row>
        <row r="1180">
          <cell r="A1180" t="str">
            <v>170615</v>
          </cell>
          <cell r="B1180" t="str">
            <v>LABOR - 2024 - 170615 - 1</v>
          </cell>
          <cell r="C1180" t="str">
            <v>Barra de apoio reta em aço inox 304 p/ portadores de necessidades especiais (NBR 9050), largura 70 cm</v>
          </cell>
          <cell r="D1180" t="str">
            <v>und</v>
          </cell>
          <cell r="E1180">
            <v>1</v>
          </cell>
          <cell r="F1180">
            <v>166.43</v>
          </cell>
        </row>
        <row r="1181">
          <cell r="A1181" t="str">
            <v>18</v>
          </cell>
          <cell r="B1181" t="str">
            <v>Escavação mecânica em material de 2ª cat. H= 3,00 a 4,50 m c/ esgotamento, em Vias
Urbanas</v>
          </cell>
          <cell r="C1181" t="str">
            <v>APARELHOS ELÉTRICOS</v>
          </cell>
          <cell r="D1181">
            <v>72.53</v>
          </cell>
        </row>
        <row r="1182">
          <cell r="A1182" t="str">
            <v>1801</v>
          </cell>
          <cell r="B1182" t="str">
            <v>Escavação mecânica em material de 2º cat. H= 3,00 a 4,50 m c/ esgotamento em Vias
Urbanas</v>
          </cell>
          <cell r="C1182" t="str">
            <v>LUMINÁRIAS</v>
          </cell>
          <cell r="D1182">
            <v>72.53</v>
          </cell>
        </row>
        <row r="1183">
          <cell r="A1183" t="str">
            <v>180107</v>
          </cell>
          <cell r="B1183" t="str">
            <v>LABOR - 2024 - 180107 - 2</v>
          </cell>
          <cell r="C1183" t="str">
            <v>Luminária industrial a prova de tempo, 45 graus, Wetzel, Naville, Total Light, ou equivalente, exclusive lampada</v>
          </cell>
          <cell r="D1183" t="str">
            <v>und</v>
          </cell>
          <cell r="E1183">
            <v>1</v>
          </cell>
          <cell r="F1183">
            <v>497.99</v>
          </cell>
        </row>
        <row r="1184">
          <cell r="A1184" t="str">
            <v>180110</v>
          </cell>
          <cell r="B1184" t="str">
            <v>LABOR - 2024 - 180110 - 1</v>
          </cell>
          <cell r="C1184" t="str">
            <v>Arandela com lâmpada incandescente de 100W</v>
          </cell>
          <cell r="D1184" t="str">
            <v>und</v>
          </cell>
          <cell r="E1184">
            <v>1</v>
          </cell>
          <cell r="F1184">
            <v>88.43</v>
          </cell>
        </row>
        <row r="1185">
          <cell r="A1185" t="str">
            <v>180115</v>
          </cell>
          <cell r="B1185" t="str">
            <v>LABOR - 2024 - 180115 - 2</v>
          </cell>
          <cell r="C1185" t="str">
            <v>Luminária com plafonier e globo de plástico dimensões 20x10cm, inclusive lampada LED 9W</v>
          </cell>
          <cell r="D1185" t="str">
            <v>und</v>
          </cell>
          <cell r="E1185">
            <v>1</v>
          </cell>
          <cell r="F1185">
            <v>76.180000000000007</v>
          </cell>
        </row>
        <row r="1186">
          <cell r="A1186" t="str">
            <v>1802</v>
          </cell>
          <cell r="B1186" t="str">
            <v>Forma especial de madeira para meio fio, inclusive fornecimento e transporte das madeiras
em Vias Urbanas</v>
          </cell>
          <cell r="C1186" t="str">
            <v>INTERRUPTORES E TOMADAS</v>
          </cell>
          <cell r="D1186">
            <v>106.46</v>
          </cell>
          <cell r="E1186" t="str">
            <v>A incluir</v>
          </cell>
        </row>
        <row r="1187">
          <cell r="A1187" t="str">
            <v>180201</v>
          </cell>
          <cell r="B1187" t="str">
            <v>LABOR - 2024 - 180201 - 2</v>
          </cell>
          <cell r="C1187" t="str">
            <v>Tomada padrão brasileiro linha branca, NBR 14136 (1 módulos) - 2 polos + terra 10A/250V, inclusive suporte e placa 4x2"</v>
          </cell>
          <cell r="D1187" t="str">
            <v>und</v>
          </cell>
          <cell r="E1187">
            <v>1</v>
          </cell>
          <cell r="F1187">
            <v>37.1</v>
          </cell>
        </row>
        <row r="1188">
          <cell r="A1188" t="str">
            <v>180202</v>
          </cell>
          <cell r="B1188" t="str">
            <v>LABOR - 2024 - 180202 - 2</v>
          </cell>
          <cell r="C1188" t="str">
            <v>Tomada padrão brasileiro linha branca, NBR 14136 (1 módulos) - 2 polos + terra 20A/250V, inclusive suporte e placa 4x2"</v>
          </cell>
          <cell r="D1188" t="str">
            <v>und</v>
          </cell>
          <cell r="E1188">
            <v>1</v>
          </cell>
          <cell r="F1188">
            <v>42.56</v>
          </cell>
        </row>
        <row r="1189">
          <cell r="A1189" t="str">
            <v>180204</v>
          </cell>
          <cell r="B1189" t="str">
            <v>LABOR - 2024 - 180204 - 1</v>
          </cell>
          <cell r="C1189" t="str">
            <v>Interruptor de uma tecla simples 10A/250V, com placa 4x2"</v>
          </cell>
          <cell r="D1189" t="str">
            <v>und</v>
          </cell>
          <cell r="E1189">
            <v>1</v>
          </cell>
          <cell r="F1189">
            <v>31.57</v>
          </cell>
        </row>
        <row r="1190">
          <cell r="A1190" t="str">
            <v>180205</v>
          </cell>
          <cell r="B1190" t="str">
            <v>LABOR - 2024 - 180205 - 1</v>
          </cell>
          <cell r="C1190" t="str">
            <v>Interruptor de duas teclas simples 10A/250V, com placa 4x2"</v>
          </cell>
          <cell r="D1190" t="str">
            <v>und</v>
          </cell>
          <cell r="E1190">
            <v>1</v>
          </cell>
          <cell r="F1190">
            <v>53.5</v>
          </cell>
        </row>
        <row r="1191">
          <cell r="A1191" t="str">
            <v>180206</v>
          </cell>
          <cell r="B1191" t="str">
            <v>LABOR - 2024 - 180206 - 1</v>
          </cell>
          <cell r="C1191" t="str">
            <v>Interruptor de uma tecla paralelo 10A/250V, com placa 4x2"</v>
          </cell>
          <cell r="D1191" t="str">
            <v>und</v>
          </cell>
          <cell r="E1191">
            <v>1</v>
          </cell>
          <cell r="F1191">
            <v>38.78</v>
          </cell>
        </row>
        <row r="1192">
          <cell r="A1192" t="str">
            <v>180207</v>
          </cell>
          <cell r="B1192" t="str">
            <v>LABOR - 2024 - 180207 - 1</v>
          </cell>
          <cell r="C1192" t="str">
            <v>Interruptor de uma tecla simples 10A/250V e uma tomada 3 polos 10A/250V, padrão brasileiro, NBR 14136, linha branca, com placa 4x2"</v>
          </cell>
          <cell r="D1192" t="str">
            <v>und</v>
          </cell>
          <cell r="E1192">
            <v>1</v>
          </cell>
          <cell r="F1192">
            <v>59.03</v>
          </cell>
        </row>
        <row r="1193">
          <cell r="A1193" t="str">
            <v>180208</v>
          </cell>
          <cell r="B1193" t="str">
            <v>LABOR - 2024 - 180208 - 1</v>
          </cell>
          <cell r="C1193" t="str">
            <v>Interruptor de duas teclas simples 10A/250V e uma tomada 3 polos universal 10A/250V, com placa 4x2"</v>
          </cell>
          <cell r="D1193" t="str">
            <v>und</v>
          </cell>
          <cell r="E1193">
            <v>1</v>
          </cell>
          <cell r="F1193">
            <v>80.95</v>
          </cell>
        </row>
        <row r="1194">
          <cell r="A1194" t="str">
            <v>180209</v>
          </cell>
          <cell r="B1194" t="str">
            <v>LABOR - 2024 - 180209 - 1</v>
          </cell>
          <cell r="C1194" t="str">
            <v>Interruptor pulsador de campainha 10A/250V, com placa 4x2"</v>
          </cell>
          <cell r="D1194" t="str">
            <v>und</v>
          </cell>
          <cell r="E1194">
            <v>1</v>
          </cell>
          <cell r="F1194">
            <v>33.49</v>
          </cell>
        </row>
        <row r="1195">
          <cell r="A1195" t="str">
            <v>180210</v>
          </cell>
          <cell r="B1195" t="str">
            <v>LABOR - 2024 - 180210 - 1</v>
          </cell>
          <cell r="C1195" t="str">
            <v>Tomada de 3 polos 20A/250V, com placa 4x2"</v>
          </cell>
          <cell r="D1195" t="str">
            <v>und</v>
          </cell>
          <cell r="E1195">
            <v>1</v>
          </cell>
          <cell r="F1195">
            <v>49.66</v>
          </cell>
        </row>
        <row r="1196">
          <cell r="A1196" t="str">
            <v>180211</v>
          </cell>
          <cell r="B1196" t="str">
            <v>LABOR - 2024 - 180211 - 1</v>
          </cell>
          <cell r="C1196" t="str">
            <v>Interruptor de três teclas simples 10 A/250 V e duas teclas simples 10A/250V, com placa 4x4"</v>
          </cell>
          <cell r="D1196" t="str">
            <v>und</v>
          </cell>
          <cell r="E1196">
            <v>1</v>
          </cell>
          <cell r="F1196">
            <v>132.99</v>
          </cell>
        </row>
        <row r="1197">
          <cell r="A1197" t="str">
            <v>180212</v>
          </cell>
          <cell r="B1197" t="str">
            <v>LABOR - 2024 - 180212 - 1</v>
          </cell>
          <cell r="C1197" t="str">
            <v>Interruptor de três teclas simples 10A/250V, c/ placa 4x2"</v>
          </cell>
          <cell r="D1197" t="str">
            <v>und</v>
          </cell>
          <cell r="E1197">
            <v>1</v>
          </cell>
          <cell r="F1197">
            <v>75.42</v>
          </cell>
        </row>
        <row r="1198">
          <cell r="A1198" t="str">
            <v>180217</v>
          </cell>
          <cell r="B1198" t="str">
            <v>LABOR - 2024 - 180217 - 1</v>
          </cell>
          <cell r="C1198" t="str">
            <v>Espelho para caixa estampada 4 x 2"</v>
          </cell>
          <cell r="D1198" t="str">
            <v>und</v>
          </cell>
          <cell r="E1198">
            <v>1</v>
          </cell>
          <cell r="F1198">
            <v>7.42</v>
          </cell>
        </row>
        <row r="1199">
          <cell r="A1199" t="str">
            <v>180218</v>
          </cell>
          <cell r="B1199" t="str">
            <v>LABOR - 2024 - 180218 - 1</v>
          </cell>
          <cell r="C1199" t="str">
            <v>Espelho para caixa estampada 4 x 4"</v>
          </cell>
          <cell r="D1199" t="str">
            <v>und</v>
          </cell>
          <cell r="E1199">
            <v>1</v>
          </cell>
          <cell r="F1199">
            <v>18.91</v>
          </cell>
        </row>
        <row r="1200">
          <cell r="A1200" t="str">
            <v>180220</v>
          </cell>
          <cell r="B1200" t="str">
            <v>LABOR - 2024 - 180220 - 1</v>
          </cell>
          <cell r="C1200" t="str">
            <v>Tomada coaxial 75 ohms para TV</v>
          </cell>
          <cell r="D1200" t="str">
            <v>und</v>
          </cell>
          <cell r="E1200">
            <v>1</v>
          </cell>
          <cell r="F1200">
            <v>52.08</v>
          </cell>
        </row>
        <row r="1201">
          <cell r="A1201" t="str">
            <v>1803</v>
          </cell>
          <cell r="B1201" t="str">
            <v>Limpeza e desobstrução de BSTC e BSCC em Vias Urbanas</v>
          </cell>
          <cell r="C1201" t="str">
            <v>BOMBAS</v>
          </cell>
          <cell r="D1201">
            <v>28.63</v>
          </cell>
        </row>
        <row r="1202">
          <cell r="A1202" t="str">
            <v>180301</v>
          </cell>
          <cell r="B1202" t="str">
            <v>LABOR - 2024 - 180301 - 1</v>
          </cell>
          <cell r="C1202" t="str">
            <v>Bomba centrífuga trifásica 5CV, modelo 620 Dancor, ou equivalente</v>
          </cell>
          <cell r="D1202" t="str">
            <v>und</v>
          </cell>
          <cell r="E1202">
            <v>1</v>
          </cell>
          <cell r="F1202">
            <v>4266.05</v>
          </cell>
        </row>
        <row r="1203">
          <cell r="A1203" t="str">
            <v>180302</v>
          </cell>
          <cell r="B1203" t="str">
            <v>LABOR - 2024 - 180302 - 1</v>
          </cell>
          <cell r="C1203" t="str">
            <v>Bomba centrífuga monofásica 1/2 CV</v>
          </cell>
          <cell r="D1203" t="str">
            <v>und</v>
          </cell>
          <cell r="E1203">
            <v>1</v>
          </cell>
          <cell r="F1203">
            <v>1055.98</v>
          </cell>
        </row>
        <row r="1204">
          <cell r="A1204" t="str">
            <v>180303</v>
          </cell>
          <cell r="B1204" t="str">
            <v>LABOR - 2024 - 180303 - 1</v>
          </cell>
          <cell r="C1204" t="str">
            <v>Bomba centrífuga monofásica 3/4 CV</v>
          </cell>
          <cell r="D1204" t="str">
            <v>und</v>
          </cell>
          <cell r="E1204">
            <v>1</v>
          </cell>
          <cell r="F1204">
            <v>1400.75</v>
          </cell>
        </row>
        <row r="1205">
          <cell r="A1205" t="str">
            <v>180304</v>
          </cell>
          <cell r="B1205" t="str">
            <v>LABOR - 2024 - 180304 - 1</v>
          </cell>
          <cell r="C1205" t="str">
            <v>Bomba centrifuga trifásica 2CV</v>
          </cell>
          <cell r="D1205" t="str">
            <v>und</v>
          </cell>
          <cell r="E1205">
            <v>1</v>
          </cell>
          <cell r="F1205">
            <v>1752.57</v>
          </cell>
        </row>
        <row r="1206">
          <cell r="A1206" t="str">
            <v>180305</v>
          </cell>
          <cell r="B1206" t="str">
            <v>LABOR - 2024 - 180305 - 1</v>
          </cell>
          <cell r="C1206" t="str">
            <v>Bomba elétrica centrífuga monofásica 1 CV</v>
          </cell>
          <cell r="D1206" t="str">
            <v>und</v>
          </cell>
          <cell r="E1206">
            <v>1</v>
          </cell>
          <cell r="F1206">
            <v>1488.42</v>
          </cell>
        </row>
        <row r="1207">
          <cell r="A1207" t="str">
            <v>1804</v>
          </cell>
          <cell r="B1207" t="str">
            <v>Pedra de mão p/ (concreto ciclópico ou alvenaria) rocha paga em medição em Vias Urbanas</v>
          </cell>
          <cell r="C1207" t="str">
            <v>POSTES</v>
          </cell>
          <cell r="D1207">
            <v>116.91</v>
          </cell>
        </row>
        <row r="1208">
          <cell r="A1208" t="str">
            <v>180405</v>
          </cell>
          <cell r="B1208" t="str">
            <v>LABOR - 2024 - 180405 - 1</v>
          </cell>
          <cell r="C1208" t="str">
            <v>Poste circular de concreto de 11m padrão ESCELSA, incl. luminária tipo LED 1 pétala pot 100W, IP66, temp cor sup 5000K, vida util superior a 60.000 H, mod EDN100, HBP-100 ou 001100G3-1006 - AMES Iluminação, ECP, HDA Iluminação ou equiv</v>
          </cell>
          <cell r="D1208" t="str">
            <v>und</v>
          </cell>
          <cell r="E1208">
            <v>1</v>
          </cell>
          <cell r="F1208">
            <v>4251.79</v>
          </cell>
        </row>
        <row r="1209">
          <cell r="A1209" t="str">
            <v>1806</v>
          </cell>
          <cell r="B1209" t="str">
            <v>Pintura com nata de cimento em Vias Urbanas</v>
          </cell>
          <cell r="C1209" t="str">
            <v>AR REFRIGERADO</v>
          </cell>
          <cell r="D1209">
            <v>7.81</v>
          </cell>
        </row>
        <row r="1210">
          <cell r="A1210" t="str">
            <v>180602</v>
          </cell>
          <cell r="B1210" t="str">
            <v>LABOR - 2024 - 180602 - 1</v>
          </cell>
          <cell r="C1210" t="str">
            <v>Fornecimento e Instalação de Unidade Evaporadora e Condensadora de Ar Condicionado tipo Split Inverter Hi-Wall (Parede) de 9.000 BTU´s 220V - Ciclo Frio - Classificação A (Selo PROCEL), inclusive amortecedores vibra-stop</v>
          </cell>
          <cell r="D1210" t="str">
            <v>und</v>
          </cell>
          <cell r="E1210">
            <v>1</v>
          </cell>
          <cell r="F1210">
            <v>2929.2</v>
          </cell>
        </row>
        <row r="1211">
          <cell r="A1211" t="str">
            <v>180603</v>
          </cell>
          <cell r="B1211" t="str">
            <v>LABOR - 2024 - 180603 - 1</v>
          </cell>
          <cell r="C1211" t="str">
            <v>Fornecimento e Instalação de Unidade Evaporadora e Condensadora de Ar Condicionado tipo Split Inverter Hi-Wall (Parede) de 12.000 BTU´s 220V - Ciclo Frio - Classificação A (Selo PROCEL), inclusive amortecedores vibra-stop</v>
          </cell>
          <cell r="D1211" t="str">
            <v>und</v>
          </cell>
          <cell r="E1211">
            <v>1</v>
          </cell>
          <cell r="F1211">
            <v>3245.96</v>
          </cell>
        </row>
        <row r="1212">
          <cell r="A1212" t="str">
            <v>180604</v>
          </cell>
          <cell r="B1212" t="str">
            <v>LABOR - 2024 - 180604 - 1</v>
          </cell>
          <cell r="C1212" t="str">
            <v>Fornecimento e Instalação de Unidade Evaporadora e Condensadora de Ar Condicionado tipo Split Inverter Hi-Wall (Parede) de 18.000 BTU´s 220V - Ciclo Frio - Classificação A (Selo PROCEL), inclusive amortecedores vibra-stop</v>
          </cell>
          <cell r="D1212" t="str">
            <v>und</v>
          </cell>
          <cell r="E1212">
            <v>1</v>
          </cell>
          <cell r="F1212">
            <v>4567.6400000000003</v>
          </cell>
        </row>
        <row r="1213">
          <cell r="A1213" t="str">
            <v>180605</v>
          </cell>
          <cell r="B1213" t="str">
            <v>LABOR - 2024 - 180605 - 1</v>
          </cell>
          <cell r="C1213" t="str">
            <v>Fornecimento e Instalação de Unidade Evaporadora e Condensadora de Ar Condicionado tipo Split Inverter Hi-Wall (Parede) de 22.000 BTU´s 220V - Ciclo Frio - Classificação A (Selo PROCEL), inclusive amortecedores vibra-stop</v>
          </cell>
          <cell r="D1213" t="str">
            <v>und</v>
          </cell>
          <cell r="E1213">
            <v>1</v>
          </cell>
          <cell r="F1213">
            <v>5852.8</v>
          </cell>
        </row>
        <row r="1214">
          <cell r="A1214" t="str">
            <v>180606</v>
          </cell>
          <cell r="B1214" t="str">
            <v>LABOR - 2024 - 180606 - 1</v>
          </cell>
          <cell r="C1214" t="str">
            <v>Fornecimento e Instalação de Unidade Evaporadora e Condensadora de Ar Condicionado tipo Split Inverter Hi-Wall (Parede) de 24.000 BTU´s 220V - Ciclo Frio - Classificação A (Selo PROCEL), inclusive amortecedores vibra-stop</v>
          </cell>
          <cell r="D1214" t="str">
            <v>und</v>
          </cell>
          <cell r="E1214">
            <v>1</v>
          </cell>
          <cell r="F1214">
            <v>5928.48</v>
          </cell>
        </row>
        <row r="1215">
          <cell r="A1215" t="str">
            <v>180607</v>
          </cell>
          <cell r="B1215" t="str">
            <v>LABOR - 2024 - 180607 - 1</v>
          </cell>
          <cell r="C1215" t="str">
            <v>Fornecimento e Instalação de Unidade Evaporadora e Condensadora de Ar Condicionado tipo Split Inverter Hi-Wall (Parede) de 30.000 BTU´s 220V - Ciclo Quente/Frio - Classificação A (Selo PROCEL), inclusive amortecedores vibra-stop</v>
          </cell>
          <cell r="D1215" t="str">
            <v>und</v>
          </cell>
          <cell r="E1215">
            <v>1</v>
          </cell>
          <cell r="F1215">
            <v>8681.94</v>
          </cell>
        </row>
        <row r="1216">
          <cell r="A1216" t="str">
            <v>180608</v>
          </cell>
          <cell r="B1216" t="str">
            <v>LABOR - 2024 - 180608 - 1</v>
          </cell>
          <cell r="C1216" t="str">
            <v>Fornecimento e Instalação de Unidade Evaporadora e Condensadora de Ar Condicionado tipo Split Inverter Piso Teto de 36.000 BTU´s 220V - Ciclo Quente/Frio Classificação Energética A ou B (Selo PROCEL), inclusive amortecedores vibra-stop</v>
          </cell>
          <cell r="D1216" t="str">
            <v>und</v>
          </cell>
          <cell r="E1216">
            <v>1</v>
          </cell>
          <cell r="F1216">
            <v>11454.9</v>
          </cell>
        </row>
        <row r="1217">
          <cell r="A1217" t="str">
            <v>180609</v>
          </cell>
          <cell r="B1217" t="str">
            <v>LABOR - 2024 - 180609 - 1</v>
          </cell>
          <cell r="C1217" t="str">
            <v>Fornecimento e Instalação de Unidade Evaporadora e Condensadora de Ar Condicionado tipo Split Inverter Piso Teto de 48.000 BTU´s 220V Trifásico - Ciclo Quente/Frio Classificação Energética A ou B (Selo PROCEL), inclusive amortecedores vibra-stop</v>
          </cell>
          <cell r="D1217" t="str">
            <v>und</v>
          </cell>
          <cell r="E1217">
            <v>1</v>
          </cell>
          <cell r="F1217">
            <v>14152.19</v>
          </cell>
        </row>
        <row r="1218">
          <cell r="A1218" t="str">
            <v>1807</v>
          </cell>
          <cell r="B1218" t="str">
            <v>Poço de visita para BSTC diâm. 0,60 m em blocos de concreto, em Vias Urbanas</v>
          </cell>
          <cell r="C1218" t="str">
            <v>VENTILADORES</v>
          </cell>
          <cell r="D1218">
            <v>2756.7</v>
          </cell>
        </row>
        <row r="1219">
          <cell r="A1219" t="str">
            <v>180702</v>
          </cell>
          <cell r="B1219" t="str">
            <v>LABOR - 2024 - 180702 - 1</v>
          </cell>
          <cell r="C1219" t="str">
            <v>Ventilador de teto base madeira sem alojamento para luminária, ref. Tron ou equivalente, com comando de interruptor simples, sem dimer para regulagem de velocidade</v>
          </cell>
          <cell r="D1219" t="str">
            <v>und</v>
          </cell>
          <cell r="E1219">
            <v>1</v>
          </cell>
          <cell r="F1219">
            <v>282.72000000000003</v>
          </cell>
        </row>
        <row r="1220">
          <cell r="A1220" t="str">
            <v>1808</v>
          </cell>
          <cell r="B1220" t="str">
            <v>Poço de visita (tubo D=0,40 m) H=1,50 m com tampão F.F.A.P., inclusive escavação e
transporte do tampão, em Vias Urbanas</v>
          </cell>
          <cell r="C1220" t="str">
            <v>OUTROS APARELHOS</v>
          </cell>
          <cell r="D1220">
            <v>5348.04</v>
          </cell>
          <cell r="E1220" t="str">
            <v>A incluir</v>
          </cell>
        </row>
        <row r="1221">
          <cell r="A1221" t="str">
            <v>180803</v>
          </cell>
          <cell r="B1221" t="str">
            <v>LABOR - 2024 - 180803 - 1</v>
          </cell>
          <cell r="C1221" t="str">
            <v>Campainha tipo timbre Pial, cod. 412.77 ou equivalente</v>
          </cell>
          <cell r="D1221" t="str">
            <v>und</v>
          </cell>
          <cell r="E1221">
            <v>1</v>
          </cell>
          <cell r="F1221">
            <v>165.79</v>
          </cell>
        </row>
        <row r="1222">
          <cell r="A1222" t="str">
            <v>180804</v>
          </cell>
          <cell r="B1222" t="str">
            <v>LABOR - 2024 - 180804 - 1</v>
          </cell>
          <cell r="C1222" t="str">
            <v>Campainha tipo prato Pial, cod. 414.18</v>
          </cell>
          <cell r="D1222" t="str">
            <v>und</v>
          </cell>
          <cell r="E1222">
            <v>1</v>
          </cell>
          <cell r="F1222">
            <v>767.44</v>
          </cell>
        </row>
        <row r="1223">
          <cell r="A1223" t="str">
            <v>180809</v>
          </cell>
          <cell r="B1223" t="str">
            <v>LABOR - 2024 - 180809 - 1</v>
          </cell>
          <cell r="C1223" t="str">
            <v>Chuveiro elétrico tipo ducha Lorenzet ou Corona</v>
          </cell>
          <cell r="D1223" t="str">
            <v>und</v>
          </cell>
          <cell r="E1223">
            <v>1</v>
          </cell>
          <cell r="F1223">
            <v>113.61</v>
          </cell>
        </row>
        <row r="1224">
          <cell r="A1224" t="str">
            <v>1810</v>
          </cell>
          <cell r="B1224" t="str">
            <v>Preparo manual de talude, compreendendo acerto, raspagem eventual de até 0,30 m de prof.
e afastamento lateral, em Vias Urbanas</v>
          </cell>
          <cell r="C1224" t="str">
            <v>LUMINARIAS PARA LÂMPADAS LED</v>
          </cell>
          <cell r="D1224">
            <v>16.53</v>
          </cell>
        </row>
        <row r="1225">
          <cell r="A1225" t="str">
            <v>181001</v>
          </cell>
          <cell r="B1225" t="str">
            <v>LABOR - 2024 - 181001 - 1</v>
          </cell>
          <cell r="C1225" t="str">
            <v>Luminaria sobrepor compl., corpo ch. aço pintada branca, refletor, aletas parabólicas alum.alta pureza e refletância inclusive 2 lâmpadas LED T8 9/10W temp. de cor 5000k c/ 60cm - Ref. CS216AL-N - AMES, 1261 - LUMAVI OU EQUIVALENTE</v>
          </cell>
          <cell r="D1225" t="str">
            <v>und</v>
          </cell>
          <cell r="E1225">
            <v>1</v>
          </cell>
          <cell r="F1225">
            <v>141.12</v>
          </cell>
        </row>
        <row r="1226">
          <cell r="A1226" t="str">
            <v>181002</v>
          </cell>
          <cell r="B1226" t="str">
            <v>LABOR - 2024 - 181002 - 1</v>
          </cell>
          <cell r="C1226" t="str">
            <v>Luminaria sobrepor compl., corpo ch. aço pintada branca, refletor aletas parabólicas alum.alta pureza e refletância inclusive 2 lâmpadas LED T8 20W temp. de cor 5000k bivolt c/ 1,20m - Ref. CS232AL-N - AMES, 2447 - LUMAVI OU EQUIVALENTE</v>
          </cell>
          <cell r="D1226" t="str">
            <v>und</v>
          </cell>
          <cell r="E1226">
            <v>1</v>
          </cell>
          <cell r="F1226">
            <v>181.69</v>
          </cell>
        </row>
        <row r="1227">
          <cell r="A1227" t="str">
            <v>181003</v>
          </cell>
          <cell r="B1227" t="str">
            <v>LABOR - 2024 - 181003 - 1</v>
          </cell>
          <cell r="C1227" t="str">
            <v>Luminaria embutir compl., corpo ch. aço pintada branca, refletor aletas parabólicas alum.alta pureza e refletância inclusive 2 lâmpadas LED T8 9W temp. de cor 5000k c/ 60cm - REF. CE216AL-N - AMES, 6024 - LUMAVI OU EQUIVALENTE</v>
          </cell>
          <cell r="D1227" t="str">
            <v>und</v>
          </cell>
          <cell r="E1227">
            <v>1</v>
          </cell>
          <cell r="F1227">
            <v>133.28</v>
          </cell>
        </row>
        <row r="1228">
          <cell r="A1228" t="str">
            <v>181004</v>
          </cell>
          <cell r="B1228" t="str">
            <v>LABOR - 2024 - 181004 - 1</v>
          </cell>
          <cell r="C1228" t="str">
            <v>Luminaria embutir compl., corpo ch. aço pintada branca, refletor, aletas parabólicas alum.alta pureza e refletância inclusive 2 lâmpadas LED T8 18W temp. de cor 5000k c/ 1,20m - Ref. CE232AL-N - AMES, 6025 - LUMAVI -LDEF 2X32W - LUMILUZ OU EQUIVALENTE</v>
          </cell>
          <cell r="D1228" t="str">
            <v>und</v>
          </cell>
          <cell r="E1228">
            <v>1</v>
          </cell>
          <cell r="F1228">
            <v>181.6</v>
          </cell>
        </row>
        <row r="1229">
          <cell r="A1229" t="str">
            <v>181005</v>
          </cell>
          <cell r="B1229" t="str">
            <v>LABOR - 2024 - 181005 - 1</v>
          </cell>
          <cell r="C1229" t="str">
            <v>Luminária sobrepor compl., corpo ch. aço pintada branca, refletor,aletas parabólicas alum.alta pureza e refletância inclusive 4 lâmpadas LED T8 9W temp. de cor 5000k bivolt c/ 60cm - CS416AL-N - AMES, 1452 - LUMAVI OU EQUIVALENTE</v>
          </cell>
          <cell r="D1229" t="str">
            <v>und</v>
          </cell>
          <cell r="E1229">
            <v>1</v>
          </cell>
          <cell r="F1229">
            <v>255.6</v>
          </cell>
        </row>
        <row r="1230">
          <cell r="A1230" t="str">
            <v>181007</v>
          </cell>
          <cell r="B1230" t="str">
            <v>LABOR - 2024 - 181007 - 1</v>
          </cell>
          <cell r="C1230" t="str">
            <v>Luminária embutir compl., corpo ch. aço pintada branca, refletor,aletas parabólicas alum.alta pureza e refletância nclusive 4 lâmpadas LED T8 9W temp. de cor 5000k - Ref.CE416AL-N - AMES, 6026 - LUMAVI OU EQUIVALENTE</v>
          </cell>
          <cell r="D1230" t="str">
            <v>und</v>
          </cell>
          <cell r="E1230">
            <v>1</v>
          </cell>
          <cell r="F1230">
            <v>244.28</v>
          </cell>
        </row>
        <row r="1231">
          <cell r="A1231" t="str">
            <v>19</v>
          </cell>
          <cell r="B1231" t="str">
            <v>Religação de rede de água em PVC DN 20 mm, inclusive conexões, em Vias Urbanas</v>
          </cell>
          <cell r="C1231" t="str">
            <v>PINTURA</v>
          </cell>
          <cell r="D1231">
            <v>31.91</v>
          </cell>
        </row>
        <row r="1232">
          <cell r="A1232" t="str">
            <v>1901</v>
          </cell>
          <cell r="B1232" t="str">
            <v>Religação de rede de água em PVC DN 25 mm, inclusive conexões, em Vias Urbanas</v>
          </cell>
          <cell r="C1232" t="str">
            <v>SOBRE PAREDES E FORROS</v>
          </cell>
          <cell r="D1232">
            <v>36.39</v>
          </cell>
        </row>
        <row r="1233">
          <cell r="A1233" t="str">
            <v>190101</v>
          </cell>
          <cell r="B1233" t="str">
            <v>LABOR - 2024 - 190101 - 1</v>
          </cell>
          <cell r="C1233" t="str">
            <v>Emassamento de paredes e forros, com duas demãos de massa corrida, referência Suvinil, Coral, Metalatex ou equivalente, inclusive uma demão de liquido selador PVA, referência Suvinil, Coral ou Metalatex ou equivalente</v>
          </cell>
          <cell r="D1233" t="str">
            <v>m2</v>
          </cell>
          <cell r="E1233">
            <v>1</v>
          </cell>
          <cell r="F1233">
            <v>18.34</v>
          </cell>
        </row>
        <row r="1234">
          <cell r="A1234" t="str">
            <v>190102</v>
          </cell>
          <cell r="B1234" t="str">
            <v>LABOR - 2024 - 190102 - 1</v>
          </cell>
          <cell r="C1234" t="str">
            <v>Emassamento de paredes e forros, com duas demãos de massa à base de óleo, marcas de referência Suvinil, Coral ou Metalatex</v>
          </cell>
          <cell r="D1234" t="str">
            <v>m2</v>
          </cell>
          <cell r="E1234">
            <v>1</v>
          </cell>
          <cell r="F1234">
            <v>22.62</v>
          </cell>
        </row>
        <row r="1235">
          <cell r="A1235" t="str">
            <v>190103</v>
          </cell>
          <cell r="B1235" t="str">
            <v>LABOR - 2024 - 190103 - 1</v>
          </cell>
          <cell r="C1235" t="str">
            <v>Emassamento de paredes e forros, com duas demãos de massa acrílica premium, referência Suvinil, Coral ou Sherwin Williams ou equivalente, inclusive uma demão de liquido selador acrílico, referência Suvinil, Coral ou Metalatex ou equivalente</v>
          </cell>
          <cell r="D1235" t="str">
            <v>m2</v>
          </cell>
          <cell r="E1235">
            <v>1</v>
          </cell>
          <cell r="F1235">
            <v>22.14</v>
          </cell>
        </row>
        <row r="1236">
          <cell r="A1236" t="str">
            <v>190104</v>
          </cell>
          <cell r="B1236" t="str">
            <v>LABOR - 2024 - 190104 - 1</v>
          </cell>
          <cell r="C1236" t="str">
            <v>Pintura em paredes e forros, aplicação manual, com três demãos de tinta látex premium, referência Suvinil, Coral e Metalatex, inclusive uma demão de liquido selador PVA, referência Suvinil, Coral ou Metalatex ou equivalente</v>
          </cell>
          <cell r="D1236" t="str">
            <v>m2</v>
          </cell>
          <cell r="E1236">
            <v>1</v>
          </cell>
          <cell r="F1236">
            <v>27.39</v>
          </cell>
        </row>
        <row r="1237">
          <cell r="A1237" t="str">
            <v>190105</v>
          </cell>
          <cell r="B1237" t="str">
            <v>LABOR - 2024 - 190105 - 1</v>
          </cell>
          <cell r="C1237" t="str">
            <v>Pintura em paredes e forros, aplicação manual, com três demãos de tinta esmalte sintético premium, acabamento fosco, referência Suvinil, Coral ou Metalatex, inclusive uma demão de liquido selador acrílico, referência Suvinil, Coral ou Metalatex ou equivalente</v>
          </cell>
          <cell r="D1237" t="str">
            <v>m2</v>
          </cell>
          <cell r="E1237">
            <v>1</v>
          </cell>
          <cell r="F1237">
            <v>32.69</v>
          </cell>
        </row>
        <row r="1238">
          <cell r="A1238" t="str">
            <v>190106</v>
          </cell>
          <cell r="B1238" t="str">
            <v>LABOR - 2024 - 190106 - 1</v>
          </cell>
          <cell r="C1238" t="str">
            <v>Pintura em paredes e forros, aplicação manual, com três demão de tinta látex acrílico premium, referência Coral e Metalatex, inclusive uma demão de liquido selador acrílico, referência Suvinil, Coral ou Metalatex ou equivalente</v>
          </cell>
          <cell r="D1238" t="str">
            <v>m2</v>
          </cell>
          <cell r="E1238">
            <v>1</v>
          </cell>
          <cell r="F1238">
            <v>27.59</v>
          </cell>
        </row>
        <row r="1239">
          <cell r="A1239" t="str">
            <v>190107</v>
          </cell>
          <cell r="B1239" t="str">
            <v>LABOR - 2024 - 190107 - 1</v>
          </cell>
          <cell r="C1239" t="str">
            <v>Pintura com nata de cimento sobre superfície áspera a três demãos</v>
          </cell>
          <cell r="D1239" t="str">
            <v>m2</v>
          </cell>
          <cell r="E1239">
            <v>1</v>
          </cell>
          <cell r="F1239">
            <v>4.1399999999999997</v>
          </cell>
        </row>
        <row r="1240">
          <cell r="A1240" t="str">
            <v>190108</v>
          </cell>
          <cell r="B1240" t="str">
            <v>LABOR - 2024 - 190108 - 1</v>
          </cell>
          <cell r="C1240" t="str">
            <v>Pintura a cal (tipo caiação), sobre paredes e forros, a três demãos</v>
          </cell>
          <cell r="D1240" t="str">
            <v>m2</v>
          </cell>
          <cell r="E1240">
            <v>1</v>
          </cell>
          <cell r="F1240">
            <v>11.55</v>
          </cell>
        </row>
        <row r="1241">
          <cell r="A1241" t="str">
            <v>190109</v>
          </cell>
          <cell r="B1241" t="str">
            <v>LABOR - 2024 - 190109 - 1</v>
          </cell>
          <cell r="C1241" t="str">
            <v>Pintura de letra, aplicação manual, em parede, dim. 20x30cm com tinta látex acrílica, marcas de referência Suvinil, Coral ou Metalatex ou equivalente</v>
          </cell>
          <cell r="D1241" t="str">
            <v>und</v>
          </cell>
          <cell r="E1241">
            <v>1</v>
          </cell>
          <cell r="F1241">
            <v>106.34</v>
          </cell>
        </row>
        <row r="1242">
          <cell r="A1242" t="str">
            <v>190114</v>
          </cell>
          <cell r="B1242" t="str">
            <v>LABOR - 2024 - 190114 - 1</v>
          </cell>
          <cell r="C1242" t="str">
            <v>Preparo em paredes e forros, aplicação manual, com uma demão de líquido selador acrílico, referência Suvinil, Coral ou Metalatex ou equivalente</v>
          </cell>
          <cell r="D1242" t="str">
            <v>m2</v>
          </cell>
          <cell r="E1242">
            <v>1</v>
          </cell>
          <cell r="F1242">
            <v>3</v>
          </cell>
        </row>
        <row r="1243">
          <cell r="A1243" t="str">
            <v>190115</v>
          </cell>
          <cell r="B1243" t="str">
            <v>LABOR - 2024 - 190115 - 1</v>
          </cell>
          <cell r="C1243" t="str">
            <v>Pintura, sobre paredes e forros, aplicação manual, com duas demãos de tinta látex PVA premium, referência Suvinil, Coral e Metalatex, inclusive uma demão de liquido selador PVA, referência Suvinil, Coral ou Metalatex ou equivalente</v>
          </cell>
          <cell r="D1243" t="str">
            <v>m2</v>
          </cell>
          <cell r="E1243">
            <v>1</v>
          </cell>
          <cell r="F1243">
            <v>22.35</v>
          </cell>
        </row>
        <row r="1244">
          <cell r="A1244" t="str">
            <v>190116</v>
          </cell>
          <cell r="B1244" t="str">
            <v>LABOR - 2024 - 190116 - 1</v>
          </cell>
          <cell r="C1244" t="str">
            <v>Pintura, sobre paredes e forros, aplicação manual, com duas demãos de tinta esmalte sintético, referência Suvinil, Coral e Metalatex, inclusive uma demão de liquido selador PVA, referência Suvinil, Coral ou Metalatex ou equivalente</v>
          </cell>
          <cell r="D1244" t="str">
            <v>m2</v>
          </cell>
          <cell r="E1244">
            <v>1</v>
          </cell>
          <cell r="F1244">
            <v>26.04</v>
          </cell>
        </row>
        <row r="1245">
          <cell r="A1245" t="str">
            <v>190117</v>
          </cell>
          <cell r="B1245" t="str">
            <v>LABOR - 2024 - 190117 - 1</v>
          </cell>
          <cell r="C1245" t="str">
            <v>Pintura sobre paredes e forros, aplicação manual, com duas demãos de tinta látex acrílico premium, acabamento fosco, referência Suvinil, Coral e Metalatex, inclusive uma demão de liquido selador acrílico, referência Suvinil, Coral ou Metalatex</v>
          </cell>
          <cell r="D1245" t="str">
            <v>m2</v>
          </cell>
          <cell r="E1245">
            <v>1</v>
          </cell>
          <cell r="F1245">
            <v>22.29</v>
          </cell>
        </row>
        <row r="1246">
          <cell r="A1246" t="str">
            <v>190121</v>
          </cell>
          <cell r="B1246" t="str">
            <v>LABOR - 2024 - 190121 - 1</v>
          </cell>
          <cell r="C1246" t="str">
            <v>Preparo em paredes e forros, aplicação manual, com uma demão de líquido selador PVA, referência Suvinil, Coral ou Metalatex ou equivalente</v>
          </cell>
          <cell r="D1246" t="str">
            <v>m2</v>
          </cell>
          <cell r="E1246">
            <v>1</v>
          </cell>
          <cell r="F1246">
            <v>3.19</v>
          </cell>
        </row>
        <row r="1247">
          <cell r="A1247" t="str">
            <v>1902</v>
          </cell>
          <cell r="B1247" t="str">
            <v>Tampão F.F.A.P. com 100 kg, fornecimento, assentamento e transporte em Vias Urbanas</v>
          </cell>
          <cell r="C1247" t="str">
            <v>SOBRE CONCRETO OU BLOCOS CERÂMICOS APARENTES</v>
          </cell>
          <cell r="D1247">
            <v>636.88</v>
          </cell>
          <cell r="E1247" t="str">
            <v>A incluir</v>
          </cell>
        </row>
        <row r="1248">
          <cell r="A1248" t="str">
            <v>190201</v>
          </cell>
          <cell r="B1248" t="str">
            <v>LABOR - 2024 - 190201 - 1</v>
          </cell>
          <cell r="C1248" t="str">
            <v>Pintura sobre concreto ou blocos cerâmicos aparentes, aplicação manual, com duas demãos de verniz acrílico a base de água, acabamento fosco, referência Suvinil, Coral, Metalatex ou equivalente</v>
          </cell>
          <cell r="D1248" t="str">
            <v>m2</v>
          </cell>
          <cell r="E1248">
            <v>1</v>
          </cell>
          <cell r="F1248">
            <v>15.26</v>
          </cell>
        </row>
        <row r="1249">
          <cell r="A1249" t="str">
            <v>190202</v>
          </cell>
          <cell r="B1249" t="str">
            <v>LABOR - 2024 - 190202 - 1</v>
          </cell>
          <cell r="C1249" t="str">
            <v>Pintura sobre concreto ou blocos cerâmicos aparentes, aplicação manual, com uma demão de silicone incolor, referência Suvinil, Sika, Vedacit ou equivalente</v>
          </cell>
          <cell r="D1249" t="str">
            <v>m2</v>
          </cell>
          <cell r="E1249">
            <v>1</v>
          </cell>
          <cell r="F1249">
            <v>18.09</v>
          </cell>
        </row>
        <row r="1250">
          <cell r="A1250" t="str">
            <v>190203</v>
          </cell>
          <cell r="B1250" t="str">
            <v>LABOR - 2024 - 190203 - 1</v>
          </cell>
          <cell r="C1250" t="str">
            <v>Pintura sobre concreto ou blocos de concreto, aplicação manual, com três demãos de tinta látex acrílico premium, referência Suvinil, Coral e Metalatex, inclusive uma demão de liquido selador acrílico, referência Suvinil, Coral ou Metalatex ou equivalente</v>
          </cell>
          <cell r="D1250" t="str">
            <v>m2</v>
          </cell>
          <cell r="E1250">
            <v>1</v>
          </cell>
          <cell r="F1250">
            <v>25.93</v>
          </cell>
        </row>
        <row r="1251">
          <cell r="A1251" t="str">
            <v>190204</v>
          </cell>
          <cell r="B1251" t="str">
            <v>LABOR - 2024 - 190204 - 1</v>
          </cell>
          <cell r="C1251" t="str">
            <v>Pintura sobre cobogós de concreto, aplicação manual, com duas demãos de tinta látex acrílico premium, referência Suvinil, Coral e Metalatex, inclusive uma demão de liquido selador acrílico, referência Suvinil, Coral ou Metalatex ou equivalente</v>
          </cell>
          <cell r="D1251" t="str">
            <v>m2</v>
          </cell>
          <cell r="E1251">
            <v>1</v>
          </cell>
          <cell r="F1251">
            <v>33.58</v>
          </cell>
        </row>
        <row r="1252">
          <cell r="A1252" t="str">
            <v>190205</v>
          </cell>
          <cell r="B1252" t="str">
            <v>LABOR - 2024 - 190205 - 1</v>
          </cell>
          <cell r="C1252" t="str">
            <v>Pintura a cal de meio-fio (tipo a caiação), aplicação manual, a três demãos</v>
          </cell>
          <cell r="D1252" t="str">
            <v>m2</v>
          </cell>
          <cell r="E1252">
            <v>1</v>
          </cell>
          <cell r="F1252">
            <v>11.6</v>
          </cell>
        </row>
        <row r="1253">
          <cell r="A1253" t="str">
            <v>190211</v>
          </cell>
          <cell r="B1253" t="str">
            <v>LABOR - 2024 - 190211 - 1</v>
          </cell>
          <cell r="C1253" t="str">
            <v>Pintura sobre concreto ou blocos de concreto, aplicação manual, com duas demãos de tinta látex PVA premium, referência Suvinil, Coral e Metalatex, inclusive uma demão de liquido selador PVA, referência Suvinil, Coral ou Metalatex ou equivalente</v>
          </cell>
          <cell r="D1253" t="str">
            <v>m2</v>
          </cell>
          <cell r="E1253">
            <v>1</v>
          </cell>
          <cell r="F1253">
            <v>22.35</v>
          </cell>
        </row>
        <row r="1254">
          <cell r="A1254" t="str">
            <v>1903</v>
          </cell>
          <cell r="B1254" t="str">
            <v>Transposição de segmento de sarjeta - TSS 01, inclusive transporte do tubo de concreto em
Vias Urbanas</v>
          </cell>
          <cell r="C1254" t="str">
            <v>SOBRE MADEIRA</v>
          </cell>
          <cell r="D1254">
            <v>498.64</v>
          </cell>
          <cell r="E1254" t="str">
            <v>A incluir</v>
          </cell>
        </row>
        <row r="1255">
          <cell r="A1255" t="str">
            <v>190301</v>
          </cell>
          <cell r="B1255" t="str">
            <v>LABOR - 2024 - 190301 - 1</v>
          </cell>
          <cell r="C1255" t="str">
            <v>Emassamento de esquadrias e elementos de madeira, com duas demãos de massa à base água, referência Suvinil, Coral, Sherwin Williams ou equivalente, inclusive uma demão de fundo nivelador alquídico branco, referência Suvinil, Coral ou Metalatex ou equivalente</v>
          </cell>
          <cell r="D1255" t="str">
            <v>m2</v>
          </cell>
          <cell r="E1255">
            <v>1</v>
          </cell>
          <cell r="F1255">
            <v>47.86</v>
          </cell>
        </row>
        <row r="1256">
          <cell r="A1256" t="str">
            <v>190302</v>
          </cell>
          <cell r="B1256" t="str">
            <v>LABOR - 2024 - 190302 - 1</v>
          </cell>
          <cell r="C1256" t="str">
            <v>Pintura de esquadrias e elementos de madeira, aplicação manual, com duas demãos de tinta esmalte sintético referência Suvinil, Coral ou Metalatex, inclusive fundo branco nivelador, referência Suvinil, Coral e Metalatex ou equivalente</v>
          </cell>
          <cell r="D1256" t="str">
            <v>m2</v>
          </cell>
          <cell r="E1256">
            <v>1</v>
          </cell>
          <cell r="F1256">
            <v>43.38</v>
          </cell>
        </row>
        <row r="1257">
          <cell r="A1257" t="str">
            <v>190303</v>
          </cell>
          <cell r="B1257" t="str">
            <v>LABOR - 2024 - 190303 - 1</v>
          </cell>
          <cell r="C1257" t="str">
            <v>Pintura de esquadrias e elementos de madeira, aplicação manual, com três demão de verniz brilhante incolor, linha Premium Copal, referência Suvinil, Eucatex, Montana ou equivalente</v>
          </cell>
          <cell r="D1257" t="str">
            <v>m2</v>
          </cell>
          <cell r="E1257">
            <v>1</v>
          </cell>
          <cell r="F1257">
            <v>27.63</v>
          </cell>
        </row>
        <row r="1258">
          <cell r="A1258" t="str">
            <v>190306</v>
          </cell>
          <cell r="B1258" t="str">
            <v>LABOR - 2024 - 190306 - 1</v>
          </cell>
          <cell r="C1258" t="str">
            <v>Pintura de esquadrias e elementos de madeira, aplicação manual, com três demãos de verniz fosco incolor, linha Tripla Proteção Premium, referência Suvinil, Coral, Metalatex ou equivalente</v>
          </cell>
          <cell r="D1258" t="str">
            <v>m2</v>
          </cell>
          <cell r="E1258">
            <v>1</v>
          </cell>
          <cell r="F1258">
            <v>26.12</v>
          </cell>
        </row>
        <row r="1259">
          <cell r="A1259" t="str">
            <v>190307</v>
          </cell>
          <cell r="B1259" t="str">
            <v>LABOR - 2024 - 190307 - 1</v>
          </cell>
          <cell r="C1259" t="str">
            <v>Pintura fundo nivelador alquídico branco, aplicada a rolo, pincel ou trincha, em madeira, a uma demão, referência Suvinil, Coral ou equivalente</v>
          </cell>
          <cell r="D1259" t="str">
            <v>m2</v>
          </cell>
          <cell r="E1259">
            <v>1</v>
          </cell>
          <cell r="F1259">
            <v>26.15</v>
          </cell>
        </row>
        <row r="1260">
          <cell r="A1260" t="str">
            <v>1904</v>
          </cell>
          <cell r="B1260" t="str">
            <v>Tubo irrifort agropecuário diâmetro 32 mm, fornecimento e assentamento em Vias Urbanas</v>
          </cell>
          <cell r="C1260" t="str">
            <v>SOBRE METAL</v>
          </cell>
          <cell r="D1260">
            <v>14.6</v>
          </cell>
        </row>
        <row r="1261">
          <cell r="A1261" t="str">
            <v>190417</v>
          </cell>
          <cell r="B1261" t="str">
            <v>LABOR - 2024 - 190417 - 1</v>
          </cell>
          <cell r="C1261" t="str">
            <v>Pintura sobre metal, aplicação manual, com duas demãos de tinta esmalte sintético, referência Suvinil, Coral ou Metalatex, inclusive uma demão de fundo anticorrosivo</v>
          </cell>
          <cell r="D1261" t="str">
            <v>m2</v>
          </cell>
          <cell r="E1261">
            <v>1</v>
          </cell>
          <cell r="F1261">
            <v>48.2</v>
          </cell>
        </row>
        <row r="1262">
          <cell r="A1262" t="str">
            <v>190418</v>
          </cell>
          <cell r="B1262" t="str">
            <v>LABOR - 2024 - 190418 - 1</v>
          </cell>
          <cell r="C1262" t="str">
            <v>Pintura de superfície metálica com uma demão de primer Epoxi e duas demãos de tinta à base de Epoxi</v>
          </cell>
          <cell r="D1262" t="str">
            <v>m2</v>
          </cell>
          <cell r="E1262">
            <v>1</v>
          </cell>
          <cell r="F1262">
            <v>49.3</v>
          </cell>
        </row>
        <row r="1263">
          <cell r="A1263" t="str">
            <v>1905</v>
          </cell>
          <cell r="B1263" t="str">
            <v>Tubos para irrigação Linha fixa PN40, diâmetro 75 mm, fornecimento e assentamento em Vias
Urbanas</v>
          </cell>
          <cell r="C1263" t="str">
            <v>SOBRE ELEMENTOS ESPECIAIS</v>
          </cell>
          <cell r="D1263">
            <v>21.83</v>
          </cell>
        </row>
        <row r="1264">
          <cell r="A1264" t="str">
            <v>190501</v>
          </cell>
          <cell r="B1264" t="str">
            <v>LABOR - 2024 - 190501 - 1</v>
          </cell>
          <cell r="C1264" t="str">
            <v>Pintura de letras em chapas de ferro, dimensões 20x30cm, aplicação manual, com duas demãos de tinta esmalte sintético, referência Suvinil, Coral, Metalatex ou equivalente, inclusive uma demão de fundo anti-corrosivo</v>
          </cell>
          <cell r="D1264" t="str">
            <v>und</v>
          </cell>
          <cell r="E1264">
            <v>1</v>
          </cell>
          <cell r="F1264">
            <v>5.78</v>
          </cell>
        </row>
        <row r="1265">
          <cell r="A1265" t="str">
            <v>1906</v>
          </cell>
          <cell r="B1265" t="str">
            <v>Valeta de pedra jogada VPJ, inclusive transporte da pedra em Vias Urbanas</v>
          </cell>
          <cell r="C1265" t="str">
            <v>SOBRE PISOS</v>
          </cell>
          <cell r="D1265">
            <v>283.89999999999998</v>
          </cell>
          <cell r="E1265" t="str">
            <v>A incluir</v>
          </cell>
        </row>
        <row r="1266">
          <cell r="A1266" t="str">
            <v>190601</v>
          </cell>
          <cell r="B1266" t="str">
            <v>LABOR - 2024 - 190601 - 1</v>
          </cell>
          <cell r="C1266" t="str">
            <v>Pintura sobre piso, aplicação manual, para execução de faixa demarcatória L=5cm, com três demãos de tinta à base de epóxi, marcas de referência Suvinil, Coral ou Metalatex ou equivalente</v>
          </cell>
          <cell r="D1266" t="str">
            <v>m</v>
          </cell>
          <cell r="E1266">
            <v>1</v>
          </cell>
          <cell r="F1266">
            <v>10.27</v>
          </cell>
        </row>
        <row r="1267">
          <cell r="A1267" t="str">
            <v>190602</v>
          </cell>
          <cell r="B1267" t="str">
            <v>LABOR - 2024 - 190602 - 1</v>
          </cell>
          <cell r="C1267" t="str">
            <v>Pintura sobre piso, aplicação manual, com duas demãos de tinta à base de resinas acrílicas, marcas de referência Suvinil, Coral, Sherwin Williams NovaCor, Metalatex ou equivalente</v>
          </cell>
          <cell r="D1267" t="str">
            <v>m2</v>
          </cell>
          <cell r="E1267">
            <v>1</v>
          </cell>
          <cell r="F1267">
            <v>20.010000000000002</v>
          </cell>
        </row>
        <row r="1268">
          <cell r="A1268" t="str">
            <v>190603</v>
          </cell>
          <cell r="B1268" t="str">
            <v>LABOR - 2024 - 190603 - 1</v>
          </cell>
          <cell r="C1268" t="str">
            <v>Pintura sobre pisos, marcas de referência Novacor, Coral ou Suvinil, a duas demãos, Linha Premium</v>
          </cell>
          <cell r="D1268" t="str">
            <v>m2</v>
          </cell>
          <cell r="E1268">
            <v>1</v>
          </cell>
          <cell r="F1268">
            <v>22.91</v>
          </cell>
        </row>
        <row r="1269">
          <cell r="A1269" t="str">
            <v>190604</v>
          </cell>
          <cell r="B1269" t="str">
            <v>LABOR - 2024 - 190604 - 1</v>
          </cell>
          <cell r="C1269" t="str">
            <v>Pintura sobre piso, aplicação manual, para execução de faixa demarcatória L=8cm, com três demãos de tinta à base de epóxi, marcas de referência Suvinil, Coral ou Metalatex ou equivalente</v>
          </cell>
          <cell r="D1269" t="str">
            <v>m</v>
          </cell>
          <cell r="E1269">
            <v>1</v>
          </cell>
          <cell r="F1269">
            <v>11.6</v>
          </cell>
        </row>
        <row r="1270">
          <cell r="A1270" t="str">
            <v>190605</v>
          </cell>
          <cell r="B1270" t="str">
            <v>LABOR - 2024 - 190605 - 1</v>
          </cell>
          <cell r="C1270" t="str">
            <v>Aplicação de tinta epóxi de alta espessura semibrilhante sobre piso de concreto a três demãos, inclusive selador epóxi a uma demão - Ref. Intergard 2005 e 2001 - Internacional ou equivalente</v>
          </cell>
          <cell r="D1270" t="str">
            <v>m2</v>
          </cell>
          <cell r="E1270">
            <v>1</v>
          </cell>
          <cell r="F1270">
            <v>76.31</v>
          </cell>
        </row>
        <row r="1271">
          <cell r="A1271" t="str">
            <v>20</v>
          </cell>
          <cell r="B1271" t="str">
            <v>Aluguel de container tipo refeitório (2 unidades acopladas), c/ 2 aparelhos de ar condicionado,
4 lumináriase 4 janelas de vidro</v>
          </cell>
          <cell r="C1271" t="str">
            <v>SERVIÇOS COMPLEMENTARES EXTERNOS</v>
          </cell>
          <cell r="D1271">
            <v>2853</v>
          </cell>
        </row>
        <row r="1272">
          <cell r="A1272" t="str">
            <v>2001</v>
          </cell>
          <cell r="B1272" t="str">
            <v>Aluguel de container tipo refeitório (3 unidades acopladas), c/ 3 aparelhos de ar condiocionado
, 6 luminárias e 6 janelas de vidro</v>
          </cell>
          <cell r="C1272" t="str">
            <v>MUROS E FECHAMENTOS</v>
          </cell>
          <cell r="D1272">
            <v>4279.51</v>
          </cell>
        </row>
        <row r="1273">
          <cell r="A1273" t="str">
            <v>200101</v>
          </cell>
          <cell r="B1273" t="str">
            <v>LABOR - 2024 - 200101 - 1</v>
          </cell>
          <cell r="C1273" t="str">
            <v>Alambrado c/ tela losangular de arame fio 12 malha 2" revest. em PVC com tubo de ferro galvanizado vertical de 2 1/2" e horizontal de 1" incl. portão, pintados com esmalte sobre fundo anticorrosivo</v>
          </cell>
          <cell r="D1273" t="str">
            <v>m2</v>
          </cell>
          <cell r="E1273">
            <v>1</v>
          </cell>
          <cell r="F1273">
            <v>241.34</v>
          </cell>
        </row>
        <row r="1274">
          <cell r="A1274" t="str">
            <v>200104</v>
          </cell>
          <cell r="B1274" t="str">
            <v>LABOR - 2024 - 200104 - 1</v>
          </cell>
          <cell r="C1274" t="str">
            <v>Cerca de madeira com ripas de 7 x 2 cm, altura de 1.50 m e caibro de 8 x 8 cm em madeira de lei espaçados a cada 2.0 m</v>
          </cell>
          <cell r="D1274" t="str">
            <v>m</v>
          </cell>
          <cell r="E1274">
            <v>1</v>
          </cell>
          <cell r="F1274">
            <v>279.02</v>
          </cell>
        </row>
        <row r="1275">
          <cell r="A1275" t="str">
            <v>200105</v>
          </cell>
          <cell r="B1275" t="str">
            <v>LABOR - 2024 - 200105 - 1</v>
          </cell>
          <cell r="C1275" t="str">
            <v>Cerca com tela fio 16 malha losangular de 2", fixadas c/ grampos em pontaletes de madeira de lei 8x8cm espaçados de 1.5m, com bases concretadas e com três fios tensores de arame galvanizado n.12</v>
          </cell>
          <cell r="D1275" t="str">
            <v>m</v>
          </cell>
          <cell r="E1275">
            <v>1</v>
          </cell>
          <cell r="F1275">
            <v>250.56</v>
          </cell>
        </row>
        <row r="1276">
          <cell r="A1276" t="str">
            <v>200107</v>
          </cell>
          <cell r="B1276" t="str">
            <v>LABOR - 2024 - 200107 - 1</v>
          </cell>
          <cell r="C1276" t="str">
            <v>Cerca com cinco fios de arame liso n. 12 fixados com grampos em pontaletes de madeira de lei de 8 x 8cm a cada 2.0 m e altura livre de 1.6 m</v>
          </cell>
          <cell r="D1276" t="str">
            <v>m</v>
          </cell>
          <cell r="E1276">
            <v>1</v>
          </cell>
          <cell r="F1276">
            <v>137.26</v>
          </cell>
        </row>
        <row r="1277">
          <cell r="A1277" t="str">
            <v>200108</v>
          </cell>
          <cell r="B1277" t="str">
            <v>LABOR - 2024 - 200108 - 1</v>
          </cell>
          <cell r="C1277" t="str">
            <v>Muro de arrimo de concreto ciclópico com aterro na parte posterior, inclusive forma de madeira e dreno de brita</v>
          </cell>
          <cell r="D1277" t="str">
            <v>m3</v>
          </cell>
          <cell r="E1277">
            <v>1</v>
          </cell>
          <cell r="F1277">
            <v>1127.48</v>
          </cell>
        </row>
        <row r="1278">
          <cell r="A1278" t="str">
            <v>200120</v>
          </cell>
          <cell r="B1278" t="str">
            <v>LABOR - 2024 - 200120 - 1</v>
          </cell>
          <cell r="C1278" t="str">
            <v>Cerca H=2.30cm, c/tela losang. arame fio 12 malha 2" revest. em PVC com mourão curvo de concreto H=3,20m, secção T, fixado emsolo, a cada 3m, c/3 fios de arame farpado na parte curva, incl 3 fios tensores, chumbadores e sapata de 40x40x50cm</v>
          </cell>
          <cell r="D1278" t="str">
            <v>m</v>
          </cell>
          <cell r="E1278">
            <v>1</v>
          </cell>
          <cell r="F1278">
            <v>287.52999999999997</v>
          </cell>
        </row>
        <row r="1279">
          <cell r="A1279" t="str">
            <v>200124</v>
          </cell>
          <cell r="B1279" t="str">
            <v>LABOR - 2024 - 200124 - 1</v>
          </cell>
          <cell r="C1279" t="str">
            <v>Muro de alvenaria de blocos cerâmicos 10x20x20cm, c/ pilares a cada 2 m, esp. 10cm e h=2.5m, revestido com chapisco, reboco e pintura acrílica a 2 demãos, incl. pilares, cintas e sapatas, empregando arg. cimento cal e areia</v>
          </cell>
          <cell r="D1279" t="str">
            <v>m</v>
          </cell>
          <cell r="E1279">
            <v>1</v>
          </cell>
          <cell r="F1279">
            <v>962.37</v>
          </cell>
        </row>
        <row r="1280">
          <cell r="A1280" t="str">
            <v>200128</v>
          </cell>
          <cell r="B1280" t="str">
            <v>LABOR - 2024 - 200128 - 1</v>
          </cell>
          <cell r="C1280" t="str">
            <v>Alambrado sobre muro existente, executado em tela fio 12 malha 3", com 02 fios tensores, fixados em tubos de FG 11/2" colocados a cada 3m (h do alambrado =1,5m), inlcusive chumbamento no muro</v>
          </cell>
          <cell r="D1280" t="str">
            <v>m2</v>
          </cell>
          <cell r="E1280">
            <v>1</v>
          </cell>
          <cell r="F1280">
            <v>252.58</v>
          </cell>
        </row>
        <row r="1281">
          <cell r="A1281" t="str">
            <v>200129</v>
          </cell>
          <cell r="B1281" t="str">
            <v>LABOR - 2024 - 200129 - 1</v>
          </cell>
          <cell r="C1281" t="str">
            <v>Cerca com mourão de concreto reto H=2.5, base quadrada 10x10cm, fixado em solo a cada 3.0m, com 10 fios de arame galvanizado liso nº 10</v>
          </cell>
          <cell r="D1281" t="str">
            <v>m</v>
          </cell>
          <cell r="E1281">
            <v>1</v>
          </cell>
          <cell r="F1281">
            <v>130.97999999999999</v>
          </cell>
        </row>
        <row r="1282">
          <cell r="A1282" t="str">
            <v>200130</v>
          </cell>
          <cell r="B1282" t="str">
            <v>LABOR - 2024 - 200130 - 1</v>
          </cell>
          <cell r="C1282" t="str">
            <v>Gradil H = 1.90m padrão SEDU em tudo de FG 2" e barra chata de 11/2"x1/4", para fixação sobre mureta conforme projeto, exclusive a mureta.</v>
          </cell>
          <cell r="D1282" t="str">
            <v>m</v>
          </cell>
          <cell r="E1282">
            <v>1</v>
          </cell>
          <cell r="F1282">
            <v>983.84</v>
          </cell>
        </row>
        <row r="1283">
          <cell r="A1283" t="str">
            <v>200131</v>
          </cell>
          <cell r="B1283" t="str">
            <v>LABOR - 2024 - 200131 - 1</v>
          </cell>
          <cell r="C1283" t="str">
            <v>Gradil H = 1.90m padrão SEDU em tubo de FG 31/2" e barra chata de 2"x1/4" para fixação sobre mureta conforme projeto, exclusive a mureta.</v>
          </cell>
          <cell r="D1283" t="str">
            <v>m</v>
          </cell>
          <cell r="E1283">
            <v>1</v>
          </cell>
          <cell r="F1283">
            <v>1789.58</v>
          </cell>
        </row>
        <row r="1284">
          <cell r="A1284" t="str">
            <v>200132</v>
          </cell>
          <cell r="B1284" t="str">
            <v>LABOR - 2024 - 200132 - 1</v>
          </cell>
          <cell r="C1284" t="str">
            <v>Fornecimento e instalação Portão de correr em Gradil Nylofor 3D, em painel de aço galvanizado, Dim.: 3,50 x 2,43m - Belgo ou equivalente, malha retangular 200x50mm e fio de aço Ø5,0mm, incl. poste de aço galv. 60x40mm</v>
          </cell>
          <cell r="D1284" t="str">
            <v>und</v>
          </cell>
          <cell r="E1284">
            <v>1</v>
          </cell>
          <cell r="F1284">
            <v>7305.1</v>
          </cell>
        </row>
        <row r="1285">
          <cell r="A1285" t="str">
            <v>200133</v>
          </cell>
          <cell r="B1285" t="str">
            <v>LABOR - 2024 - 200133 - 1</v>
          </cell>
          <cell r="C1285" t="str">
            <v>Fornecimento e instalação Portão de Abrir em Gradil Nylofor 3D, em painel de aço galvanizado, Dim.: 1,00 x 2,43m - Belgo ou equivalente, malha retangular 200x50mm e fio de aço Ø5,0mm, incl. poste de aço galv. 60x40mm</v>
          </cell>
          <cell r="D1285" t="str">
            <v>und</v>
          </cell>
          <cell r="E1285">
            <v>1</v>
          </cell>
          <cell r="F1285">
            <v>2250.37</v>
          </cell>
        </row>
        <row r="1286">
          <cell r="A1286" t="str">
            <v>200141</v>
          </cell>
          <cell r="B1286" t="str">
            <v>LABOR - 2024 - 200141 - 2</v>
          </cell>
          <cell r="C1286" t="str">
            <v>Cercamento em gradil em aço galvanizado soldado e revestido em poliéster por processo de pintura eletrostática 100micra, malha 5x20cm, fio diâm. 5,00mm. Inclusive acessórios e poste. Dimensões dos painéis: 2,50x2,03m - Nylofor ou equivalente</v>
          </cell>
          <cell r="D1286" t="str">
            <v>m</v>
          </cell>
          <cell r="E1286">
            <v>1</v>
          </cell>
          <cell r="F1286">
            <v>381.52</v>
          </cell>
        </row>
        <row r="1287">
          <cell r="A1287" t="str">
            <v>2002</v>
          </cell>
          <cell r="B1287" t="str">
            <v>Mobilização e desmobilização de equipamentos com carreta prancha (máximo)</v>
          </cell>
          <cell r="C1287" t="str">
            <v>PAVIMENTAÇÃO</v>
          </cell>
          <cell r="D1287">
            <v>701.24</v>
          </cell>
        </row>
        <row r="1288">
          <cell r="A1288" t="str">
            <v>200202</v>
          </cell>
          <cell r="B1288" t="str">
            <v>LABOR - 2024 - 200202 - 1</v>
          </cell>
          <cell r="C1288" t="str">
            <v>Meio-fio de concreto pré-moldado com dimensões de 15x12x30x100 cm , rejuntados com argamassa de cimento e areia no traço 1:3</v>
          </cell>
          <cell r="D1288" t="str">
            <v>m</v>
          </cell>
          <cell r="E1288">
            <v>1</v>
          </cell>
          <cell r="F1288">
            <v>67</v>
          </cell>
        </row>
        <row r="1289">
          <cell r="A1289" t="str">
            <v>200206</v>
          </cell>
          <cell r="B1289" t="str">
            <v>LABOR - 2024 - 200206 - 1</v>
          </cell>
          <cell r="C1289" t="str">
            <v>Blocos pré-moldados de concreto intertravados tipo pavi-s ou equivalente, esp. de 8 cm e resistência a compressão mínima de 35MPa, assentados sobre colchão de areia 10cm e rejuntamento com pó de pedra</v>
          </cell>
          <cell r="D1289" t="str">
            <v>m2</v>
          </cell>
          <cell r="E1289">
            <v>1</v>
          </cell>
          <cell r="F1289">
            <v>109.05</v>
          </cell>
        </row>
        <row r="1290">
          <cell r="A1290" t="str">
            <v>200209</v>
          </cell>
          <cell r="B1290" t="str">
            <v>LABOR - 2024 - 200209 - 1</v>
          </cell>
          <cell r="C1290" t="str">
            <v>Passeio de cimentado camurçado com argamassa de cimento e areia no traço 1:3 esp. 1.5cm, e lastro de concreto com 8cm de espessura, inclusive preparo de caixa</v>
          </cell>
          <cell r="D1290" t="str">
            <v>m2</v>
          </cell>
          <cell r="E1290">
            <v>1</v>
          </cell>
          <cell r="F1290">
            <v>157.4</v>
          </cell>
        </row>
        <row r="1291">
          <cell r="A1291" t="str">
            <v>200214</v>
          </cell>
          <cell r="B1291" t="str">
            <v>LABOR - 2024 - 200214 - 1</v>
          </cell>
          <cell r="C1291" t="str">
            <v>Blocos pré-moldados de concreto tipo pavi-s ou equivalente, espessura 10 cm e resistência a compressão mínima de 35MPa, assentados sobre colchão de pó de pedra na espessura de 10 cm</v>
          </cell>
          <cell r="D1291" t="str">
            <v>m2</v>
          </cell>
          <cell r="E1291">
            <v>1</v>
          </cell>
          <cell r="F1291">
            <v>141.25</v>
          </cell>
        </row>
        <row r="1292">
          <cell r="A1292" t="str">
            <v>200223</v>
          </cell>
          <cell r="B1292" t="str">
            <v>LABOR - 2024 - 200223 - 1</v>
          </cell>
          <cell r="C1292" t="str">
            <v>Execução de lastro de brita nº 02 sob passeios e ciclovias, incl. escavação</v>
          </cell>
          <cell r="D1292" t="str">
            <v>m3</v>
          </cell>
          <cell r="E1292">
            <v>1</v>
          </cell>
          <cell r="F1292">
            <v>294.77999999999997</v>
          </cell>
        </row>
        <row r="1293">
          <cell r="A1293" t="str">
            <v>200229</v>
          </cell>
          <cell r="B1293" t="str">
            <v>LABOR - 2024 - 200229 - 1</v>
          </cell>
          <cell r="C1293" t="str">
            <v>Meio-fio de concreto moldado in-loco com formas de chapa compensada resinada 6mm, nas dimensões 10 x 30 cm, incl. escavação, reaterro e bota-fora</v>
          </cell>
          <cell r="D1293" t="str">
            <v>m</v>
          </cell>
          <cell r="E1293">
            <v>1</v>
          </cell>
          <cell r="F1293">
            <v>87.01</v>
          </cell>
        </row>
        <row r="1294">
          <cell r="A1294" t="str">
            <v>200237</v>
          </cell>
          <cell r="B1294" t="str">
            <v>LABOR - 2024 - 200237 - 1</v>
          </cell>
          <cell r="C1294" t="str">
            <v>Blocos pré-moldados de concreto tipo pavi-s ou equivalente, espessura de 6 cm e resistência a compressão mínima de 35MPa, assentados sobre colchão de pó de pedra na espessura de 10 cm</v>
          </cell>
          <cell r="D1294" t="str">
            <v>m2</v>
          </cell>
          <cell r="E1294">
            <v>1</v>
          </cell>
          <cell r="F1294">
            <v>94.21</v>
          </cell>
        </row>
        <row r="1295">
          <cell r="A1295" t="str">
            <v>200243</v>
          </cell>
          <cell r="B1295" t="str">
            <v>LABOR - 2024 - 200243 - 1</v>
          </cell>
          <cell r="C1295" t="str">
            <v>Canaleta no piso em concreto simples com dimensões internas de 20 x 10 cm e grelha em ferro diam. 1/2" a cada 3 cm fixados em cantoneira de 3/4" x 1/8" apoiada sobre requadro em cantoneira de 1" x 3/16"</v>
          </cell>
          <cell r="D1295" t="str">
            <v>m</v>
          </cell>
          <cell r="E1295">
            <v>1</v>
          </cell>
          <cell r="F1295">
            <v>275.63</v>
          </cell>
        </row>
        <row r="1296">
          <cell r="A1296" t="str">
            <v>200253</v>
          </cell>
          <cell r="B1296" t="str">
            <v>LABOR - 2024 - 200253 - 1</v>
          </cell>
          <cell r="C1296" t="str">
            <v>Fornecimento e assentamento de ladrilho hidráulico pastilhado (tátil de alerta), vermelho, dim. 20x20 cm, esp. 1.5cm, assentado com pasta de cimento colante, exclusive regularização e lastro</v>
          </cell>
          <cell r="D1296" t="str">
            <v>m2</v>
          </cell>
          <cell r="E1296">
            <v>1</v>
          </cell>
          <cell r="F1296">
            <v>92.57</v>
          </cell>
        </row>
        <row r="1297">
          <cell r="A1297" t="str">
            <v>200254</v>
          </cell>
          <cell r="B1297" t="str">
            <v>LABOR - 2024 - 200254 - 1</v>
          </cell>
          <cell r="C1297" t="str">
            <v>Fornecimento e assentamento de ladrilho hidráulico ranhurado (tátil direcional), vermelho, dim. 20x20 cm, esp. 1.5cm, assentado com pasta de cimento colante, exclusive regularização e lastro</v>
          </cell>
          <cell r="D1297" t="str">
            <v>m2</v>
          </cell>
          <cell r="E1297">
            <v>1</v>
          </cell>
          <cell r="F1297">
            <v>89.96</v>
          </cell>
        </row>
        <row r="1298">
          <cell r="A1298" t="str">
            <v>2003</v>
          </cell>
          <cell r="B1298" t="str">
            <v>Administração Local  (valor mensal a calcular de acordo com a obra)</v>
          </cell>
          <cell r="C1298" t="str">
            <v>PAISAGISMO</v>
          </cell>
          <cell r="D1298">
            <v>0</v>
          </cell>
        </row>
        <row r="1299">
          <cell r="A1299" t="str">
            <v>200303</v>
          </cell>
          <cell r="B1299" t="str">
            <v>LABOR - 2024 - 200303 - 1</v>
          </cell>
          <cell r="C1299" t="str">
            <v>Fornecimento de grama tipo esmeralda em placas com espessura de 0.06 m, exclusive plantio</v>
          </cell>
          <cell r="D1299" t="str">
            <v>m2</v>
          </cell>
          <cell r="E1299">
            <v>1</v>
          </cell>
          <cell r="F1299">
            <v>14.76</v>
          </cell>
        </row>
        <row r="1300">
          <cell r="A1300" t="str">
            <v>200305</v>
          </cell>
          <cell r="B1300" t="str">
            <v>LABOR - 2024 - 200305 - 1</v>
          </cell>
          <cell r="C1300" t="str">
            <v>Fornecimento e espalhamento de areia média lavada</v>
          </cell>
          <cell r="D1300" t="str">
            <v>m3</v>
          </cell>
          <cell r="E1300">
            <v>1</v>
          </cell>
          <cell r="F1300">
            <v>223.58</v>
          </cell>
        </row>
        <row r="1301">
          <cell r="A1301" t="str">
            <v>200306</v>
          </cell>
          <cell r="B1301" t="str">
            <v>LABOR - 2024 - 200306 - 1</v>
          </cell>
          <cell r="C1301" t="str">
            <v>Fornecimento e espalhamento de brita 1 ou 2</v>
          </cell>
          <cell r="D1301" t="str">
            <v>m3</v>
          </cell>
          <cell r="E1301">
            <v>1</v>
          </cell>
          <cell r="F1301">
            <v>237.39</v>
          </cell>
        </row>
        <row r="1302">
          <cell r="A1302" t="str">
            <v>200307</v>
          </cell>
          <cell r="B1302" t="str">
            <v>LABOR - 2024 - 200307 - 1</v>
          </cell>
          <cell r="C1302" t="str">
            <v>Fornecimento e espalhamento de terra vegetal</v>
          </cell>
          <cell r="D1302" t="str">
            <v>m3</v>
          </cell>
          <cell r="E1302">
            <v>1</v>
          </cell>
          <cell r="F1302">
            <v>263.98</v>
          </cell>
        </row>
        <row r="1303">
          <cell r="A1303" t="str">
            <v>200323</v>
          </cell>
          <cell r="B1303" t="str">
            <v>LABOR - 2024 - 200323 - 1</v>
          </cell>
          <cell r="C1303" t="str">
            <v>Fornecimento e espalhamento de pó de pedra</v>
          </cell>
          <cell r="D1303" t="str">
            <v>m3</v>
          </cell>
          <cell r="E1303">
            <v>1</v>
          </cell>
          <cell r="F1303">
            <v>186.31</v>
          </cell>
        </row>
        <row r="1304">
          <cell r="A1304" t="str">
            <v>200326</v>
          </cell>
          <cell r="B1304" t="str">
            <v>LABOR - 2024 - 200326 - 1</v>
          </cell>
          <cell r="C1304" t="str">
            <v>Fornecimento e plantio de grama em placas tipo esmeralda, inclusive fornecimento de terra vegetal</v>
          </cell>
          <cell r="D1304" t="str">
            <v>m2</v>
          </cell>
          <cell r="E1304">
            <v>1</v>
          </cell>
          <cell r="F1304">
            <v>32.020000000000003</v>
          </cell>
        </row>
        <row r="1305">
          <cell r="A1305" t="str">
            <v>2004</v>
          </cell>
          <cell r="C1305" t="str">
            <v>TRATAMENTO, CONSERVAÇÃO E LIMPEZA</v>
          </cell>
        </row>
        <row r="1306">
          <cell r="A1306" t="str">
            <v>200401</v>
          </cell>
          <cell r="B1306" t="str">
            <v>LABOR - 2024 - 200401 - 1</v>
          </cell>
          <cell r="C1306" t="str">
            <v>Limpeza geral da obra (edificação)</v>
          </cell>
          <cell r="D1306" t="str">
            <v>m2</v>
          </cell>
          <cell r="E1306">
            <v>1</v>
          </cell>
          <cell r="F1306">
            <v>12.51</v>
          </cell>
        </row>
        <row r="1307">
          <cell r="A1307" t="str">
            <v>200402</v>
          </cell>
          <cell r="B1307" t="str">
            <v>LABOR - 2024 - 200402 - 1</v>
          </cell>
          <cell r="C1307" t="str">
            <v>Limpeza geral de obras (quadras, praças e jardins)</v>
          </cell>
          <cell r="D1307" t="str">
            <v>m2</v>
          </cell>
          <cell r="E1307">
            <v>1</v>
          </cell>
          <cell r="F1307">
            <v>1.25</v>
          </cell>
        </row>
        <row r="1308">
          <cell r="A1308" t="str">
            <v>200404</v>
          </cell>
          <cell r="B1308" t="str">
            <v>LABOR - 2024 - 200404 - 1</v>
          </cell>
          <cell r="C1308" t="str">
            <v>Limpeza de pisos e revestimentos cerâmicos</v>
          </cell>
          <cell r="D1308" t="str">
            <v>m2</v>
          </cell>
          <cell r="E1308">
            <v>1</v>
          </cell>
          <cell r="F1308">
            <v>25.38</v>
          </cell>
        </row>
        <row r="1309">
          <cell r="A1309" t="str">
            <v>2005</v>
          </cell>
          <cell r="C1309" t="str">
            <v>DIVERSOS EXTERNOS</v>
          </cell>
        </row>
        <row r="1310">
          <cell r="A1310" t="str">
            <v>200511</v>
          </cell>
          <cell r="B1310" t="str">
            <v>LABOR - 2024 - 200511 - 1</v>
          </cell>
          <cell r="C1310" t="str">
            <v>Banco de concreto aparente com tampo de 40x40x5 cm e base de 20x20x36 cm para mesa de jogos, conforme detalhe em projeto</v>
          </cell>
          <cell r="D1310" t="str">
            <v>und</v>
          </cell>
          <cell r="E1310">
            <v>1</v>
          </cell>
          <cell r="F1310">
            <v>162.71</v>
          </cell>
        </row>
        <row r="1311">
          <cell r="A1311" t="str">
            <v>200512</v>
          </cell>
          <cell r="B1311" t="str">
            <v>LABOR - 2024 - 200512 - 1</v>
          </cell>
          <cell r="C1311" t="str">
            <v>Mesa de concreto aparente com tampo de 60x60x5 cm, base de 30x30x75 cm e tabuleiro 40x40cm embutido no concreto, feito com pastilhas de mármore branco e granito preto de 5x5x2cm conf. projeto</v>
          </cell>
          <cell r="D1311" t="str">
            <v>und</v>
          </cell>
          <cell r="E1311">
            <v>1</v>
          </cell>
          <cell r="F1311">
            <v>453.32</v>
          </cell>
        </row>
        <row r="1312">
          <cell r="A1312" t="str">
            <v>200513</v>
          </cell>
          <cell r="B1312" t="str">
            <v>LABOR - 2024 - 200513 - 1</v>
          </cell>
          <cell r="C1312" t="str">
            <v>Escada tipo marinheiro de tubo de ferro 1" e 3/4", com h=4.20m, para acesso a caixa d'água, inclusive pintura em esmalte sintético, conforme detalhe em projeto</v>
          </cell>
          <cell r="D1312" t="str">
            <v>und</v>
          </cell>
          <cell r="E1312">
            <v>1</v>
          </cell>
          <cell r="F1312">
            <v>1492.91</v>
          </cell>
        </row>
        <row r="1313">
          <cell r="A1313" t="str">
            <v>200562</v>
          </cell>
          <cell r="B1313" t="str">
            <v>LABOR - 2024 - 200562 - 1</v>
          </cell>
          <cell r="C1313" t="str">
            <v>Caixa pré-moldada de concreto para aparelho de ar condicionado de 18.000 BTU</v>
          </cell>
          <cell r="D1313" t="str">
            <v>und</v>
          </cell>
          <cell r="E1313">
            <v>1</v>
          </cell>
          <cell r="F1313">
            <v>427.29</v>
          </cell>
        </row>
        <row r="1314">
          <cell r="A1314" t="str">
            <v>200563</v>
          </cell>
          <cell r="B1314" t="str">
            <v>LABOR - 2024 - 200563 - 1</v>
          </cell>
          <cell r="C1314" t="str">
            <v>Banco de concreto armado aparente com apoios de alvenaria assentada com argamassa de cimento, cal e areia, largura de 0,50m e espessura de 0,05m</v>
          </cell>
          <cell r="D1314" t="str">
            <v>m</v>
          </cell>
          <cell r="E1314">
            <v>1</v>
          </cell>
          <cell r="F1314">
            <v>172.47</v>
          </cell>
        </row>
        <row r="1315">
          <cell r="A1315" t="str">
            <v>200572</v>
          </cell>
          <cell r="B1315" t="str">
            <v>LABOR - 2024 - 200572 - 1</v>
          </cell>
          <cell r="C1315" t="str">
            <v>Poço c/ anéis pré-moldados diam. 1.5m e profundidade de 7m, inclusive fornecimento</v>
          </cell>
          <cell r="D1315" t="str">
            <v>und</v>
          </cell>
          <cell r="E1315">
            <v>1</v>
          </cell>
          <cell r="F1315">
            <v>2999.16</v>
          </cell>
        </row>
        <row r="1316">
          <cell r="A1316" t="str">
            <v>200573</v>
          </cell>
          <cell r="B1316" t="str">
            <v>LABOR - 2024 - 200573 - 1</v>
          </cell>
          <cell r="C1316" t="str">
            <v>Bicicletário em tubo de ferro galvanizado 1" e ferro liso 1/2", inclusive pintura, conforme projeto padrão SEDU</v>
          </cell>
          <cell r="D1316" t="str">
            <v>m</v>
          </cell>
          <cell r="E1316">
            <v>1</v>
          </cell>
          <cell r="F1316">
            <v>228.39</v>
          </cell>
        </row>
        <row r="1317">
          <cell r="A1317" t="str">
            <v>200576</v>
          </cell>
          <cell r="B1317" t="str">
            <v>LABOR - 2024 - 200576 - 1</v>
          </cell>
          <cell r="C1317" t="str">
            <v>Placa para inauguração de obra em alumínio polido e=4mm, dimensões 40 x 50 cm, gravação em baixo relevo, inclusive pintura e fixação</v>
          </cell>
          <cell r="D1317" t="str">
            <v>und</v>
          </cell>
          <cell r="E1317">
            <v>1</v>
          </cell>
          <cell r="F1317">
            <v>744.89</v>
          </cell>
        </row>
        <row r="1318">
          <cell r="A1318" t="str">
            <v>200581</v>
          </cell>
          <cell r="B1318" t="str">
            <v>LABOR - 2024 - 200581 - 1</v>
          </cell>
          <cell r="C1318" t="str">
            <v>Letra tipo Caixa em chapa de aço inox 304 escovado N16 - Largura: 7,5 cm, Altura: 15cm e Prof. 3cm, inclusive fixação invisível</v>
          </cell>
          <cell r="D1318" t="str">
            <v>und</v>
          </cell>
          <cell r="E1318">
            <v>1</v>
          </cell>
          <cell r="F1318">
            <v>298.17</v>
          </cell>
        </row>
        <row r="1319">
          <cell r="A1319" t="str">
            <v>200582</v>
          </cell>
          <cell r="B1319" t="str">
            <v>LABOR - 2024 - 200582 - 1</v>
          </cell>
          <cell r="C1319" t="str">
            <v>Letra tipo Caixa em chapa de aço inox 304 escovado N16 - Largura: 15 cm, Altura: 30cm e Prof. 3cm, inclusive fixação invisível</v>
          </cell>
          <cell r="D1319" t="str">
            <v>und</v>
          </cell>
          <cell r="E1319">
            <v>1</v>
          </cell>
          <cell r="F1319">
            <v>444.24</v>
          </cell>
        </row>
        <row r="1320">
          <cell r="A1320" t="str">
            <v>200583</v>
          </cell>
          <cell r="B1320" t="str">
            <v>LABOR - 2024 - 200583 - 1</v>
          </cell>
          <cell r="C1320" t="str">
            <v>Guarda corpo com corrimão duplo em tubo de aço inox AISI 304, Ø2? (montantes e travamento horizontal superior), Ø1.1/2" (corrimão duplo e travamento horizontal inferior) e Ø3/4" (tubos fixados na horizontal e suportes do corrimão, esp. 1,5mm, H=1,10m, canoplas de acabamento</v>
          </cell>
          <cell r="D1320" t="str">
            <v>m</v>
          </cell>
          <cell r="E1320">
            <v>1</v>
          </cell>
          <cell r="F1320">
            <v>619.34</v>
          </cell>
        </row>
        <row r="1321">
          <cell r="A1321" t="str">
            <v>2007</v>
          </cell>
          <cell r="C1321" t="str">
            <v>QUADRA DE ESPORTES (Ver nota 9 da planilha)</v>
          </cell>
        </row>
        <row r="1322">
          <cell r="A1322" t="str">
            <v>200702</v>
          </cell>
          <cell r="B1322" t="str">
            <v>LABOR - 2024 - 200702 - 1</v>
          </cell>
          <cell r="C1322" t="str">
            <v>Piso quadra poliesp. fck=25MPa, esp.=10 cm, armado c/ tela Q138, concret camada única bombeável c/ brita n. 1, acab. sup. c/ rotoalisador, juntas c/ corte serra diamant. preench. c/ mastique, base 5cm solo brita 30% e resina endur</v>
          </cell>
          <cell r="D1322" t="str">
            <v>m2</v>
          </cell>
          <cell r="E1322">
            <v>1</v>
          </cell>
          <cell r="F1322">
            <v>138.16</v>
          </cell>
        </row>
        <row r="1323">
          <cell r="A1323" t="str">
            <v>200703</v>
          </cell>
          <cell r="B1323" t="str">
            <v>LABOR - 2024 - 200703 - 1</v>
          </cell>
          <cell r="C1323" t="str">
            <v>Pintura à base de epoxi, marcas de referência Suvinil, Coral ou Novacor, em faixas com largura de 5cm, para demarcação de quadras de esportes</v>
          </cell>
          <cell r="D1323" t="str">
            <v>m</v>
          </cell>
          <cell r="E1323">
            <v>1</v>
          </cell>
          <cell r="F1323">
            <v>10.27</v>
          </cell>
        </row>
        <row r="1324">
          <cell r="A1324" t="str">
            <v>200704</v>
          </cell>
          <cell r="B1324" t="str">
            <v>LABOR - 2024 - 200704 - 1</v>
          </cell>
          <cell r="C1324" t="str">
            <v>Pintura com tinta à base de resinas acrílicas, marcas de referencia Suvinil, Coral ou Novacor, sobre piso de concreto a duas demãos</v>
          </cell>
          <cell r="D1324" t="str">
            <v>m2</v>
          </cell>
          <cell r="E1324">
            <v>1</v>
          </cell>
          <cell r="F1324">
            <v>40.5</v>
          </cell>
        </row>
        <row r="1325">
          <cell r="A1325" t="str">
            <v>200705</v>
          </cell>
          <cell r="B1325" t="str">
            <v>LABOR - 2024 - 200705 - 1</v>
          </cell>
          <cell r="C1325" t="str">
            <v>Rede para voleibol com malha grossa, faixas de lona superior e inferior</v>
          </cell>
          <cell r="D1325" t="str">
            <v>und</v>
          </cell>
          <cell r="E1325">
            <v>1</v>
          </cell>
          <cell r="F1325">
            <v>277.66000000000003</v>
          </cell>
        </row>
        <row r="1326">
          <cell r="A1326" t="str">
            <v>200706</v>
          </cell>
          <cell r="B1326" t="str">
            <v>LABOR - 2024 - 200706 - 1</v>
          </cell>
          <cell r="C1326" t="str">
            <v>Suporte para tabela de basquete de concreto armado Fck = 15MPa, inclusive forma, armação, lançamento e desforma</v>
          </cell>
          <cell r="D1326" t="str">
            <v>und</v>
          </cell>
          <cell r="E1326">
            <v>1</v>
          </cell>
          <cell r="F1326">
            <v>3854.51</v>
          </cell>
        </row>
        <row r="1327">
          <cell r="A1327" t="str">
            <v>200707</v>
          </cell>
          <cell r="B1327" t="str">
            <v>LABOR - 2024 - 200707 - 1</v>
          </cell>
          <cell r="C1327" t="str">
            <v>Trave para futebol de salão de tubo de ferro galvanizado 3", com recuo, removível, dimensões oficiais 3x2m</v>
          </cell>
          <cell r="D1327" t="str">
            <v>und</v>
          </cell>
          <cell r="E1327">
            <v>1</v>
          </cell>
          <cell r="F1327">
            <v>1633.97</v>
          </cell>
        </row>
        <row r="1328">
          <cell r="A1328" t="str">
            <v>200708</v>
          </cell>
          <cell r="B1328" t="str">
            <v>LABOR - 2024 - 200708 - 1</v>
          </cell>
          <cell r="C1328" t="str">
            <v>Conjunto de poste de voleibol de tubo de ferro galvanizado 3"e parte móvel de 21/2", inclusive carretilha, furo com tubo de ferro galvanizado de 31/2"e tampão de furo</v>
          </cell>
          <cell r="D1328" t="str">
            <v>und</v>
          </cell>
          <cell r="E1328">
            <v>1</v>
          </cell>
          <cell r="F1328">
            <v>1464.25</v>
          </cell>
        </row>
        <row r="1329">
          <cell r="A1329" t="str">
            <v>200709</v>
          </cell>
          <cell r="B1329" t="str">
            <v>LABOR - 2024 - 200709 - 1</v>
          </cell>
          <cell r="C1329" t="str">
            <v>Tabela de basquete de madeira, com aro, inclusive colocação</v>
          </cell>
          <cell r="D1329" t="str">
            <v>und</v>
          </cell>
          <cell r="E1329">
            <v>1</v>
          </cell>
          <cell r="F1329">
            <v>973.26</v>
          </cell>
        </row>
        <row r="1330">
          <cell r="A1330" t="str">
            <v>200711</v>
          </cell>
          <cell r="B1330" t="str">
            <v>LABOR - 2024 - 200711 - 1</v>
          </cell>
          <cell r="C1330" t="str">
            <v>Alambrado com tela fio 12, malha de 1", tubos de ferro galvanizado verticais de 2" e tubos de ferro galvanizado horizontais de 1" soldados nas partes superior e inferior, inclusive portão</v>
          </cell>
          <cell r="D1330" t="str">
            <v>m2</v>
          </cell>
          <cell r="E1330">
            <v>1</v>
          </cell>
          <cell r="F1330">
            <v>285.22000000000003</v>
          </cell>
        </row>
        <row r="1331">
          <cell r="A1331" t="str">
            <v>200713</v>
          </cell>
          <cell r="B1331" t="str">
            <v>LABOR - 2024 - 200713 - 1</v>
          </cell>
          <cell r="C1331" t="str">
            <v>Rede para futebol de salão</v>
          </cell>
          <cell r="D1331" t="str">
            <v>und</v>
          </cell>
          <cell r="E1331">
            <v>1</v>
          </cell>
          <cell r="F1331">
            <v>203</v>
          </cell>
        </row>
        <row r="1332">
          <cell r="A1332" t="str">
            <v>200714</v>
          </cell>
          <cell r="B1332" t="str">
            <v>LABOR - 2024 - 200714 - 1</v>
          </cell>
          <cell r="C1332" t="str">
            <v>Preparo, regularização e compactação do terreno (compactador manual) para execução de piso de quadra</v>
          </cell>
          <cell r="D1332" t="str">
            <v>m2</v>
          </cell>
          <cell r="E1332">
            <v>1</v>
          </cell>
          <cell r="F1332">
            <v>17.760000000000002</v>
          </cell>
        </row>
        <row r="1333">
          <cell r="A1333" t="str">
            <v>200715</v>
          </cell>
          <cell r="B1333" t="str">
            <v>LABOR - 2024 - 200715 - 1</v>
          </cell>
          <cell r="C1333" t="str">
            <v>Mureta em alvenaria de blocos cerâmicos 10x20x20cmm, h=0.60cm, para fechamento de quadra, com pilaretes de travamento em concreto armado a cada 3m, inclusive chapisco</v>
          </cell>
          <cell r="D1333" t="str">
            <v>m2</v>
          </cell>
          <cell r="E1333">
            <v>1</v>
          </cell>
          <cell r="F1333">
            <v>189.13</v>
          </cell>
        </row>
        <row r="1334">
          <cell r="A1334" t="str">
            <v>200716</v>
          </cell>
          <cell r="B1334" t="str">
            <v>LABOR - 2024 - 200716 - 1</v>
          </cell>
          <cell r="C1334" t="str">
            <v>Parede em alvenaria de bloco cerâmico 10x20x20cm, h=2m, para proteção de fundo de gol (quadra poliesportiva), com pilares em concreto armado a cada 3m para travamento, inclusive chapisco</v>
          </cell>
          <cell r="D1334" t="str">
            <v>m2</v>
          </cell>
          <cell r="E1334">
            <v>1</v>
          </cell>
          <cell r="F1334">
            <v>155.97999999999999</v>
          </cell>
        </row>
        <row r="1335">
          <cell r="A1335" t="str">
            <v>200717</v>
          </cell>
          <cell r="B1335" t="str">
            <v>LABOR - 2024 - 200717 - 1</v>
          </cell>
          <cell r="C1335" t="str">
            <v>Goivete nas dimensões 2x1 executado sobre alvenaria chapiscada e rebocada</v>
          </cell>
          <cell r="D1335" t="str">
            <v>m</v>
          </cell>
          <cell r="E1335">
            <v>1</v>
          </cell>
          <cell r="F1335">
            <v>5.68</v>
          </cell>
        </row>
        <row r="1336">
          <cell r="A1336" t="str">
            <v>200720</v>
          </cell>
          <cell r="B1336" t="str">
            <v>LABOR - 2024 - 200720 - 1</v>
          </cell>
          <cell r="C1336" t="str">
            <v>Forn e assent de telhas de liga de alumínio e zinco (galvalume), ondulada, esp. mínima 0.43mm, alt. mínima de onda 17mm, sobrep. lateral de uma onda e longit. 200mm c/ mínimo de 3 apoios, assent. c/ utiliz. de fitas anti-corrosiva</v>
          </cell>
          <cell r="D1336" t="str">
            <v>m2</v>
          </cell>
          <cell r="E1336">
            <v>1</v>
          </cell>
          <cell r="F1336">
            <v>52.72</v>
          </cell>
        </row>
        <row r="1337">
          <cell r="A1337" t="str">
            <v>200721</v>
          </cell>
          <cell r="B1337" t="str">
            <v>LABOR - 2024 - 200721 - 1</v>
          </cell>
          <cell r="C1337" t="str">
            <v>Rede de proteção em nylon malha 10x10 cm para proteção de quadra de esportes</v>
          </cell>
          <cell r="D1337" t="str">
            <v>m2</v>
          </cell>
          <cell r="E1337">
            <v>1</v>
          </cell>
          <cell r="F1337">
            <v>20.059999999999999</v>
          </cell>
        </row>
        <row r="1338">
          <cell r="A1338" t="str">
            <v>200725</v>
          </cell>
          <cell r="B1338" t="str">
            <v>LABOR - 2024 - 200725 - 1</v>
          </cell>
          <cell r="C1338" t="str">
            <v>Pintura a base de epoxi, marcas de referência Suvinil, Coral ou Novacor, em faixas largura de 8cm para demarcação de quadra de esportes</v>
          </cell>
          <cell r="D1338" t="str">
            <v>m</v>
          </cell>
          <cell r="E1338">
            <v>1</v>
          </cell>
          <cell r="F1338">
            <v>11.6</v>
          </cell>
        </row>
        <row r="1339">
          <cell r="A1339" t="str">
            <v>200726</v>
          </cell>
          <cell r="B1339" t="str">
            <v>LABOR - 2024 - 200726 - 1</v>
          </cell>
          <cell r="C1339" t="str">
            <v>Recuperação de piso de quadra com demolição parcial do concreto e aplicação de granilite, inclusive regularização</v>
          </cell>
          <cell r="D1339" t="str">
            <v>m2</v>
          </cell>
          <cell r="E1339">
            <v>1</v>
          </cell>
          <cell r="F1339">
            <v>178.72</v>
          </cell>
        </row>
        <row r="1340">
          <cell r="A1340" t="str">
            <v>200728</v>
          </cell>
          <cell r="B1340" t="str">
            <v>LABOR - 2024 - 200728 - 1</v>
          </cell>
          <cell r="C1340" t="str">
            <v>Alambrado com tela losangular de arame fio 12, malha 2" revestido em PVC com tubo de ferro galvanizado vertical de 21/2" e horizontal de 1", inclusive portão, pintados com esmalte sobre fundo anti corrosivo</v>
          </cell>
          <cell r="D1340" t="str">
            <v>m2</v>
          </cell>
          <cell r="E1340">
            <v>1</v>
          </cell>
          <cell r="F1340">
            <v>216.63</v>
          </cell>
        </row>
        <row r="1341">
          <cell r="A1341" t="str">
            <v>200738</v>
          </cell>
          <cell r="B1341" t="str">
            <v>LABOR - 2024 - 200738 - 1</v>
          </cell>
          <cell r="C1341" t="str">
            <v>Estrut. metálica p/ quadra poliesp. coberta constituída por perfis formados a frio, aço estrutural ASTM A-570 G33 (terças) ASTM A-36 (demais perfis) c/ o sistema de trat. e pint conf descrito em notas da planilha</v>
          </cell>
          <cell r="D1341" t="str">
            <v>kg</v>
          </cell>
          <cell r="E1341">
            <v>1</v>
          </cell>
          <cell r="F1341">
            <v>34.36</v>
          </cell>
        </row>
        <row r="1342">
          <cell r="A1342" t="str">
            <v>21</v>
          </cell>
          <cell r="C1342" t="str">
            <v>SERVIÇOS COMPLEMENTARES INTERNOS</v>
          </cell>
        </row>
        <row r="1343">
          <cell r="A1343" t="str">
            <v>2101</v>
          </cell>
          <cell r="C1343" t="str">
            <v>QUADROS DE GIZ / AVISO</v>
          </cell>
        </row>
        <row r="1344">
          <cell r="A1344" t="str">
            <v>210105</v>
          </cell>
          <cell r="B1344" t="str">
            <v>LABOR - 2024 - 210105 - 1</v>
          </cell>
          <cell r="C1344" t="str">
            <v>Quadro de avisos de fórmica lisa brilhante</v>
          </cell>
          <cell r="D1344" t="str">
            <v>m2</v>
          </cell>
          <cell r="E1344">
            <v>1</v>
          </cell>
          <cell r="F1344">
            <v>142.69999999999999</v>
          </cell>
        </row>
        <row r="1345">
          <cell r="A1345" t="str">
            <v>210109</v>
          </cell>
          <cell r="B1345" t="str">
            <v>LABOR - 2024 - 210109 - 1</v>
          </cell>
          <cell r="C1345" t="str">
            <v>Quadro mural de azulejo extra 15 x 15 cm e moldura de madeira de lei de 7.0 x 2.5 cm nas dimensões de 2.09 x 1.04 m</v>
          </cell>
          <cell r="D1345" t="str">
            <v>und</v>
          </cell>
          <cell r="E1345">
            <v>1</v>
          </cell>
          <cell r="F1345">
            <v>594.80999999999995</v>
          </cell>
        </row>
        <row r="1346">
          <cell r="A1346" t="str">
            <v>210114</v>
          </cell>
          <cell r="B1346" t="str">
            <v>LABOR - 2024 - 210114 - 1</v>
          </cell>
          <cell r="C1346" t="str">
            <v>Quadro pincel novo, completo, de laminado melamínico alta pressão, "LOUSA" quadriculado, cor branco brilhante, linha Lousas, padrão F608 Brancoline, esp. 1mm, incl. requadro madeira 2.5 x 5.0 cm e porta pincel, dim. 3.95 x 1.29 m</v>
          </cell>
          <cell r="D1346" t="str">
            <v>und</v>
          </cell>
          <cell r="E1346">
            <v>1</v>
          </cell>
          <cell r="F1346">
            <v>5867.16</v>
          </cell>
        </row>
        <row r="1347">
          <cell r="A1347" t="str">
            <v>2102</v>
          </cell>
          <cell r="C1347" t="str">
            <v>ARMÁRIOS E PRATELEIRAS</v>
          </cell>
        </row>
        <row r="1348">
          <cell r="A1348" t="str">
            <v>210210</v>
          </cell>
          <cell r="B1348" t="str">
            <v>LABOR - 2024 - 210210 - 1</v>
          </cell>
          <cell r="C1348" t="str">
            <v>Prateleiras em granito cinza andorinha, esp. 2cm</v>
          </cell>
          <cell r="D1348" t="str">
            <v>m2</v>
          </cell>
          <cell r="E1348">
            <v>1</v>
          </cell>
          <cell r="F1348">
            <v>353.91</v>
          </cell>
        </row>
        <row r="1349">
          <cell r="A1349" t="str">
            <v>2103</v>
          </cell>
          <cell r="C1349" t="str">
            <v>DIVERSOS INTERNOS</v>
          </cell>
        </row>
        <row r="1350">
          <cell r="A1350" t="str">
            <v>210301</v>
          </cell>
          <cell r="B1350" t="str">
            <v>LABOR - 2024 - 210301 - 1</v>
          </cell>
          <cell r="C1350" t="str">
            <v>Guarda corpo de tubo de ferro galvanizado, diâm. 3" e 2", h=0.8 m inclusive pintura a óleo ou esmalte</v>
          </cell>
          <cell r="D1350" t="str">
            <v>m</v>
          </cell>
          <cell r="E1350">
            <v>1</v>
          </cell>
          <cell r="F1350">
            <v>332.35</v>
          </cell>
        </row>
        <row r="1351">
          <cell r="A1351" t="str">
            <v>210302</v>
          </cell>
          <cell r="B1351" t="str">
            <v>LABOR - 2024 - 210302 - 1</v>
          </cell>
          <cell r="C1351" t="str">
            <v>Corrimão de tubo de ferro galvanizado diâmetro 3" fixado na parede a cada 1.50m, inclusive pintura a óleo ou esmalte</v>
          </cell>
          <cell r="D1351" t="str">
            <v>m</v>
          </cell>
          <cell r="E1351">
            <v>1</v>
          </cell>
          <cell r="F1351">
            <v>239.89</v>
          </cell>
        </row>
        <row r="1352">
          <cell r="A1352" t="str">
            <v>210304</v>
          </cell>
          <cell r="B1352" t="str">
            <v>LABOR - 2024 - 210304 - 1</v>
          </cell>
          <cell r="C1352" t="str">
            <v>Banco de concreto armado aparente Fck=15 MPa, com apoios de concreto, largura de 45cm, espessura de 7cm e altura de 45cm</v>
          </cell>
          <cell r="D1352" t="str">
            <v>m</v>
          </cell>
          <cell r="E1352">
            <v>1</v>
          </cell>
          <cell r="F1352">
            <v>228.95</v>
          </cell>
        </row>
        <row r="1353">
          <cell r="A1353" t="str">
            <v>210316</v>
          </cell>
          <cell r="B1353" t="str">
            <v>LABOR - 2024 - 210316 - 1</v>
          </cell>
          <cell r="C1353" t="str">
            <v>Alçapão de visita ao barrilete de chapa de madeira de lei medindo 60x60cm, inclusive dobradiça, marco, alizar e fechadura, emassamento e pintura</v>
          </cell>
          <cell r="D1353" t="str">
            <v>und</v>
          </cell>
          <cell r="E1353">
            <v>1</v>
          </cell>
          <cell r="F1353">
            <v>856.68</v>
          </cell>
        </row>
        <row r="1354">
          <cell r="A1354" t="str">
            <v>210321</v>
          </cell>
          <cell r="B1354" t="str">
            <v>LABOR - 2024 - 210321 - 1</v>
          </cell>
          <cell r="C1354" t="str">
            <v>Proteção para caixa de descarga em malha de ferro 3/4" fio 12, perfil "L" 1" e barra chata 3/4" x 1/8", conf. detalhe</v>
          </cell>
          <cell r="D1354" t="str">
            <v>und</v>
          </cell>
          <cell r="E1354">
            <v>1</v>
          </cell>
          <cell r="F1354">
            <v>186.24</v>
          </cell>
        </row>
        <row r="1355">
          <cell r="A1355" t="str">
            <v>210322</v>
          </cell>
          <cell r="B1355" t="str">
            <v>LABOR - 2024 - 210322 - 1</v>
          </cell>
          <cell r="C1355" t="str">
            <v>Corrimão em tubo de ferro galvanizado diam. 2" com chumbadores a cada 1.5m</v>
          </cell>
          <cell r="D1355" t="str">
            <v>m</v>
          </cell>
          <cell r="E1355">
            <v>1</v>
          </cell>
          <cell r="F1355">
            <v>136.66999999999999</v>
          </cell>
        </row>
        <row r="1356">
          <cell r="A1356" t="str">
            <v>22</v>
          </cell>
          <cell r="C1356" t="str">
            <v>APOIO</v>
          </cell>
        </row>
        <row r="1357">
          <cell r="A1357" t="str">
            <v>2208</v>
          </cell>
          <cell r="C1357" t="str">
            <v>Locação de veículo tipo Gol 1.000 a gasolina ou equivalente, com até 1 (um) ano de uso, em bom estado de conservação com:</v>
          </cell>
        </row>
        <row r="1358">
          <cell r="A1358" t="str">
            <v>220803</v>
          </cell>
          <cell r="B1358" t="str">
            <v>LABOR - 2024 - 220803 - 1</v>
          </cell>
          <cell r="C1358" t="str">
            <v>(Gol 1.0 total flex - gasolina - preço LABOR) Seguro total, manutenção, combustível, eventuais taxas e emolumentos, bem como eventual substituição do veículo (se necessário), sem motorista, utilização até 2.000 (dois mil) km/mês</v>
          </cell>
          <cell r="D1358" t="str">
            <v>mês</v>
          </cell>
          <cell r="E1358">
            <v>1</v>
          </cell>
          <cell r="F1358">
            <v>4276.53</v>
          </cell>
        </row>
        <row r="1359">
          <cell r="A1359" t="str">
            <v>31</v>
          </cell>
          <cell r="C1359" t="str">
            <v>SERVIÇOS GERAIS</v>
          </cell>
        </row>
        <row r="1360">
          <cell r="A1360" t="str">
            <v>3108</v>
          </cell>
          <cell r="C1360" t="str">
            <v>ENCARGOS COMPLEMENTARES - EQUIPAMENTOS DE PROTEÇÃO INDIVIDUAL</v>
          </cell>
        </row>
        <row r="1361">
          <cell r="A1361" t="str">
            <v>310801</v>
          </cell>
          <cell r="B1361" t="str">
            <v>LABOR - 2024 - 310801 - 1</v>
          </cell>
          <cell r="C1361" t="str">
            <v>Capacete de obra</v>
          </cell>
          <cell r="D1361" t="str">
            <v>und</v>
          </cell>
          <cell r="E1361">
            <v>1</v>
          </cell>
          <cell r="F1361">
            <v>12.47</v>
          </cell>
        </row>
        <row r="1362">
          <cell r="A1362" t="str">
            <v>310802</v>
          </cell>
          <cell r="B1362" t="str">
            <v>LABOR - 2024 - 310802 - 1</v>
          </cell>
          <cell r="C1362" t="str">
            <v>Uniforme de obra (Calça e camisa)</v>
          </cell>
          <cell r="D1362" t="str">
            <v>und</v>
          </cell>
          <cell r="E1362">
            <v>1</v>
          </cell>
          <cell r="F1362">
            <v>155.19999999999999</v>
          </cell>
        </row>
        <row r="1363">
          <cell r="A1363" t="str">
            <v>310803</v>
          </cell>
          <cell r="B1363" t="str">
            <v>LABOR - 2024 - 310803 - 1</v>
          </cell>
          <cell r="C1363" t="str">
            <v>Veste de segurança</v>
          </cell>
          <cell r="D1363" t="str">
            <v>und</v>
          </cell>
          <cell r="E1363">
            <v>1</v>
          </cell>
          <cell r="F1363">
            <v>22.15</v>
          </cell>
        </row>
        <row r="1364">
          <cell r="A1364" t="str">
            <v>310804</v>
          </cell>
          <cell r="B1364" t="str">
            <v>LABOR - 2024 - 310804 - 1</v>
          </cell>
          <cell r="C1364" t="str">
            <v>Bota de segurança (par)</v>
          </cell>
          <cell r="D1364" t="str">
            <v>und</v>
          </cell>
          <cell r="E1364">
            <v>1</v>
          </cell>
          <cell r="F1364">
            <v>62.53</v>
          </cell>
        </row>
        <row r="1365">
          <cell r="A1365" t="str">
            <v>310805</v>
          </cell>
          <cell r="B1365" t="str">
            <v>LABOR - 2024 - 310805 - 1</v>
          </cell>
          <cell r="C1365" t="str">
            <v>Óculos de proteção</v>
          </cell>
          <cell r="D1365" t="str">
            <v>und</v>
          </cell>
          <cell r="E1365">
            <v>1</v>
          </cell>
          <cell r="F1365">
            <v>3.95</v>
          </cell>
        </row>
        <row r="1366">
          <cell r="A1366" t="str">
            <v>310806</v>
          </cell>
          <cell r="B1366" t="str">
            <v>LABOR - 2024 - 310806 - 1</v>
          </cell>
          <cell r="C1366" t="str">
            <v>Luva de raspa (par)</v>
          </cell>
          <cell r="D1366" t="str">
            <v>und</v>
          </cell>
          <cell r="E1366">
            <v>1</v>
          </cell>
          <cell r="F1366">
            <v>13.24</v>
          </cell>
        </row>
        <row r="1367">
          <cell r="A1367" t="str">
            <v>310807</v>
          </cell>
          <cell r="B1367" t="str">
            <v>LABOR - 2024 - 310807 - 1</v>
          </cell>
          <cell r="C1367" t="str">
            <v>Capa de chuva</v>
          </cell>
          <cell r="D1367" t="str">
            <v>und</v>
          </cell>
          <cell r="E1367">
            <v>1</v>
          </cell>
          <cell r="F1367">
            <v>23.7</v>
          </cell>
        </row>
        <row r="1368">
          <cell r="A1368" t="str">
            <v>310808</v>
          </cell>
          <cell r="B1368" t="str">
            <v>LABOR - 2024 - 310808 - 1</v>
          </cell>
          <cell r="C1368" t="str">
            <v>Máscara de ar</v>
          </cell>
          <cell r="D1368" t="str">
            <v>und</v>
          </cell>
          <cell r="E1368">
            <v>1</v>
          </cell>
          <cell r="F1368">
            <v>1.41</v>
          </cell>
        </row>
        <row r="1369">
          <cell r="A1369" t="str">
            <v>310809</v>
          </cell>
          <cell r="B1369" t="str">
            <v>LABOR - 2024 - 310809 - 1</v>
          </cell>
          <cell r="C1369" t="str">
            <v>Cinto de segurança</v>
          </cell>
          <cell r="D1369" t="str">
            <v>und</v>
          </cell>
          <cell r="E1369">
            <v>1</v>
          </cell>
          <cell r="F1369">
            <v>101.05</v>
          </cell>
        </row>
        <row r="1370">
          <cell r="A1370" t="str">
            <v>3109</v>
          </cell>
          <cell r="C1370" t="str">
            <v>ENCARGOS COMPLEMENTARES - FERRAMENTAS MANUAIS</v>
          </cell>
        </row>
        <row r="1371">
          <cell r="A1371" t="str">
            <v>310901</v>
          </cell>
          <cell r="B1371" t="str">
            <v>LABOR - 2024 - 310901 - 1</v>
          </cell>
          <cell r="C1371" t="str">
            <v>Picareta com cabo</v>
          </cell>
          <cell r="D1371" t="str">
            <v>und</v>
          </cell>
          <cell r="E1371">
            <v>1</v>
          </cell>
          <cell r="F1371">
            <v>91.14</v>
          </cell>
        </row>
        <row r="1372">
          <cell r="A1372" t="str">
            <v>310902</v>
          </cell>
          <cell r="B1372" t="str">
            <v>LABOR - 2024 - 310902 - 1</v>
          </cell>
          <cell r="C1372" t="str">
            <v>Pá de pedreiro com cabo</v>
          </cell>
          <cell r="D1372" t="str">
            <v>und</v>
          </cell>
          <cell r="E1372">
            <v>1</v>
          </cell>
          <cell r="F1372">
            <v>39.03</v>
          </cell>
        </row>
        <row r="1373">
          <cell r="A1373" t="str">
            <v>310903</v>
          </cell>
          <cell r="B1373" t="str">
            <v>LABOR - 2024 - 310903 - 1</v>
          </cell>
          <cell r="C1373" t="str">
            <v>Enxada com cabo</v>
          </cell>
          <cell r="D1373" t="str">
            <v>und</v>
          </cell>
          <cell r="E1373">
            <v>1</v>
          </cell>
          <cell r="F1373">
            <v>56.22</v>
          </cell>
        </row>
        <row r="1374">
          <cell r="A1374" t="str">
            <v>310904</v>
          </cell>
          <cell r="B1374" t="str">
            <v>LABOR - 2024 - 310904 - 1</v>
          </cell>
          <cell r="C1374" t="str">
            <v>Serrote 26"</v>
          </cell>
          <cell r="D1374" t="str">
            <v>und</v>
          </cell>
          <cell r="E1374">
            <v>1</v>
          </cell>
          <cell r="F1374">
            <v>81.040000000000006</v>
          </cell>
        </row>
        <row r="1375">
          <cell r="A1375" t="str">
            <v>310905</v>
          </cell>
          <cell r="B1375" t="str">
            <v>LABOR - 2024 - 310905 - 1</v>
          </cell>
          <cell r="C1375" t="str">
            <v>Martelo com cabo</v>
          </cell>
          <cell r="D1375" t="str">
            <v>und</v>
          </cell>
          <cell r="E1375">
            <v>1</v>
          </cell>
          <cell r="F1375">
            <v>36.78</v>
          </cell>
        </row>
        <row r="1376">
          <cell r="A1376" t="str">
            <v>310906</v>
          </cell>
          <cell r="B1376" t="str">
            <v>LABOR - 2024 - 310906 - 1</v>
          </cell>
          <cell r="C1376" t="str">
            <v>Nivel de pedreiro</v>
          </cell>
          <cell r="D1376" t="str">
            <v>und</v>
          </cell>
          <cell r="E1376">
            <v>1</v>
          </cell>
          <cell r="F1376">
            <v>37.840000000000003</v>
          </cell>
        </row>
        <row r="1377">
          <cell r="A1377" t="str">
            <v>310907</v>
          </cell>
          <cell r="B1377" t="str">
            <v>LABOR - 2024 - 310907 - 1</v>
          </cell>
          <cell r="C1377" t="str">
            <v>Alicate universal</v>
          </cell>
          <cell r="D1377" t="str">
            <v>und</v>
          </cell>
          <cell r="E1377">
            <v>1</v>
          </cell>
          <cell r="F1377">
            <v>45.65</v>
          </cell>
        </row>
        <row r="1378">
          <cell r="A1378" t="str">
            <v>310908</v>
          </cell>
          <cell r="B1378" t="str">
            <v>LABOR - 2024 - 310908 - 1</v>
          </cell>
          <cell r="C1378" t="str">
            <v>Marreta 5 Kg com cabo</v>
          </cell>
          <cell r="D1378" t="str">
            <v>und</v>
          </cell>
          <cell r="E1378">
            <v>1</v>
          </cell>
          <cell r="F1378">
            <v>181.23</v>
          </cell>
        </row>
        <row r="1379">
          <cell r="A1379" t="str">
            <v>310909</v>
          </cell>
          <cell r="B1379" t="str">
            <v>LABOR - 2024 - 310909 - 1</v>
          </cell>
          <cell r="C1379" t="str">
            <v>Chave de grifo 10"</v>
          </cell>
          <cell r="D1379" t="str">
            <v>und</v>
          </cell>
          <cell r="E1379">
            <v>1</v>
          </cell>
          <cell r="F1379">
            <v>62.03</v>
          </cell>
        </row>
        <row r="1380">
          <cell r="A1380" t="str">
            <v>310910</v>
          </cell>
          <cell r="B1380" t="str">
            <v>LABOR - 2024 - 310910 - 1</v>
          </cell>
          <cell r="C1380" t="str">
            <v>Jogo de chave de fenda</v>
          </cell>
          <cell r="D1380" t="str">
            <v>und</v>
          </cell>
          <cell r="E1380">
            <v>1</v>
          </cell>
          <cell r="F1380">
            <v>40.659999999999997</v>
          </cell>
        </row>
        <row r="1381">
          <cell r="A1381" t="str">
            <v>310911</v>
          </cell>
          <cell r="B1381" t="str">
            <v>LABOR - 2024 - 310911 - 1</v>
          </cell>
          <cell r="C1381" t="str">
            <v>Cavadeira de braço</v>
          </cell>
          <cell r="D1381" t="str">
            <v>und</v>
          </cell>
          <cell r="E1381">
            <v>1</v>
          </cell>
          <cell r="F1381">
            <v>63.79</v>
          </cell>
        </row>
        <row r="1382">
          <cell r="A1382" t="str">
            <v>310912</v>
          </cell>
          <cell r="B1382" t="str">
            <v>LABOR - 2024 - 310912 - 1</v>
          </cell>
          <cell r="C1382" t="str">
            <v>Serra Tico-tico</v>
          </cell>
          <cell r="D1382" t="str">
            <v>und</v>
          </cell>
          <cell r="E1382">
            <v>1</v>
          </cell>
          <cell r="F1382">
            <v>501.34</v>
          </cell>
        </row>
        <row r="1383">
          <cell r="A1383" t="str">
            <v>310913</v>
          </cell>
          <cell r="B1383" t="str">
            <v>LABOR - 2024 - 310913 - 1</v>
          </cell>
          <cell r="C1383" t="str">
            <v>Serra de disco (circular)</v>
          </cell>
          <cell r="D1383" t="str">
            <v>und</v>
          </cell>
          <cell r="E1383">
            <v>1</v>
          </cell>
          <cell r="F1383">
            <v>711.93</v>
          </cell>
        </row>
        <row r="1384">
          <cell r="A1384" t="str">
            <v>310914</v>
          </cell>
          <cell r="B1384" t="str">
            <v>LABOR - 2024 - 310914 - 1</v>
          </cell>
          <cell r="C1384" t="str">
            <v>Carrinho de mão</v>
          </cell>
          <cell r="D1384" t="str">
            <v>und</v>
          </cell>
          <cell r="E1384">
            <v>1</v>
          </cell>
          <cell r="F1384">
            <v>202.88</v>
          </cell>
        </row>
        <row r="1385">
          <cell r="A1385" t="str">
            <v>99</v>
          </cell>
          <cell r="C1385" t="str">
            <v>ITENS DE SERVIÇOS AUXILIARES</v>
          </cell>
        </row>
        <row r="1386">
          <cell r="A1386" t="str">
            <v>9901</v>
          </cell>
          <cell r="C1386" t="str">
            <v>SERVIÇOS AUXILIARES 01</v>
          </cell>
        </row>
        <row r="1387">
          <cell r="A1387" t="str">
            <v>990101</v>
          </cell>
          <cell r="B1387" t="str">
            <v>LABOR - 2024 - 010692 - 2</v>
          </cell>
          <cell r="C1387" t="str">
            <v>Argamassa traço 1:3 de cimento e areia média, preparo mecânico com betoneira 400 l</v>
          </cell>
          <cell r="D1387" t="str">
            <v>m3</v>
          </cell>
          <cell r="E1387">
            <v>1</v>
          </cell>
          <cell r="F1387">
            <v>429.49</v>
          </cell>
        </row>
        <row r="1388">
          <cell r="A1388" t="str">
            <v>990102</v>
          </cell>
          <cell r="B1388" t="str">
            <v>LABOR - 2024 - 010693 - 1</v>
          </cell>
          <cell r="C1388" t="str">
            <v>Argamassa de cimento e areia sem peneirar traço 1:4, preparo mecânico com betoneira 400 l</v>
          </cell>
          <cell r="D1388" t="str">
            <v>m3</v>
          </cell>
          <cell r="E1388">
            <v>1</v>
          </cell>
          <cell r="F1388">
            <v>440.24</v>
          </cell>
        </row>
        <row r="1389">
          <cell r="A1389" t="str">
            <v>990103</v>
          </cell>
          <cell r="B1389" t="str">
            <v>LABOR - 2024 - 010694 - 1</v>
          </cell>
          <cell r="C1389" t="str">
            <v>Argamassa mista de cimento, cal hidratada e areia sem peneirar traço 1:0,5:8, preparo mecânico com betoneira 400 l</v>
          </cell>
          <cell r="D1389" t="str">
            <v>m3</v>
          </cell>
          <cell r="E1389">
            <v>1</v>
          </cell>
          <cell r="F1389">
            <v>382.7</v>
          </cell>
        </row>
        <row r="1390">
          <cell r="A1390" t="str">
            <v>990104</v>
          </cell>
          <cell r="B1390" t="str">
            <v>LABOR - 2024 - 040232 - 1</v>
          </cell>
          <cell r="C1390" t="str">
            <v>Fornecimento, preparo e aplicação de concreto Fck=15 MPa (brita 1) - (5% de perdas já incluído no custo)</v>
          </cell>
          <cell r="D1390" t="str">
            <v>m3</v>
          </cell>
          <cell r="E1390">
            <v>1</v>
          </cell>
          <cell r="F1390">
            <v>705.4</v>
          </cell>
        </row>
        <row r="1391">
          <cell r="A1391" t="str">
            <v>990105</v>
          </cell>
          <cell r="B1391" t="str">
            <v>LABOR - 2024 - 040244 - 1</v>
          </cell>
          <cell r="C1391" t="str">
            <v>Tela soldada em aço CA-60 B, diâmetro 4.2mm, com malha de 10 x 10 cm, para armação</v>
          </cell>
          <cell r="D1391" t="str">
            <v>m2</v>
          </cell>
          <cell r="E1391">
            <v>1</v>
          </cell>
          <cell r="F1391">
            <v>21.26</v>
          </cell>
        </row>
        <row r="1392">
          <cell r="A1392" t="str">
            <v>990106</v>
          </cell>
          <cell r="B1392" t="str">
            <v>LABOR - 2024 - 040338 - 1</v>
          </cell>
          <cell r="C1392" t="str">
            <v>Forma curva de tábuas de pinho e chapas de madeira compensada tipo resinada, de 6mm espessura, levando-se em conta a utilização 2 vezes (incluido o material, corte, montagem, escoramento e desfôrma)</v>
          </cell>
          <cell r="D1392" t="str">
            <v>m2</v>
          </cell>
          <cell r="E1392">
            <v>1</v>
          </cell>
          <cell r="F1392">
            <v>169.16</v>
          </cell>
        </row>
        <row r="1393">
          <cell r="A1393" t="str">
            <v>990107</v>
          </cell>
          <cell r="B1393" t="str">
            <v>LABOR - 2024 - 040704 - 1</v>
          </cell>
          <cell r="C1393" t="str">
            <v>Junta de dilatação para piso 5x15mm, inclusive corte e preenchimento com mastique</v>
          </cell>
          <cell r="D1393" t="str">
            <v>m</v>
          </cell>
          <cell r="E1393">
            <v>1</v>
          </cell>
          <cell r="F1393">
            <v>22.45</v>
          </cell>
        </row>
        <row r="1394">
          <cell r="A1394" t="str">
            <v>990108</v>
          </cell>
          <cell r="B1394" t="str">
            <v>LABOR - 2024 - 040905 - 1</v>
          </cell>
          <cell r="C1394" t="str">
            <v>Dreno em muro de contenção, executado no pé do muro, com tubo de pead corrugado flexível perfurado 100mm (4"), enchimento com brita, envolvido com manta geotêxtil</v>
          </cell>
          <cell r="D1394" t="str">
            <v>m</v>
          </cell>
          <cell r="E1394">
            <v>1</v>
          </cell>
          <cell r="F1394">
            <v>45.27</v>
          </cell>
        </row>
        <row r="1395">
          <cell r="A1395" t="str">
            <v>990109</v>
          </cell>
          <cell r="B1395" t="str">
            <v>LABOR - 2024 - 041012 - 1</v>
          </cell>
          <cell r="C1395" t="str">
            <v>Forma para cortina de concreto ou parede estrutural em compensado plastificado # 12 mm , travamento com tirantes aço CA 50 Ø 6,3 mm e tensores - desmontagem</v>
          </cell>
          <cell r="D1395" t="str">
            <v>m2</v>
          </cell>
          <cell r="E1395">
            <v>1</v>
          </cell>
          <cell r="F1395">
            <v>6.94</v>
          </cell>
        </row>
        <row r="1396">
          <cell r="A1396" t="str">
            <v>990110</v>
          </cell>
          <cell r="B1396" t="str">
            <v>LABOR - 2024 - 041013 - 1</v>
          </cell>
          <cell r="C1396" t="str">
            <v>Forma para cortina de concreto ou parede estrutural em compensado plastificado # 12 mm , travamento com tirantes aço CA-50 Ø 6,3 mm e tensores - montagem</v>
          </cell>
          <cell r="D1396" t="str">
            <v>m2</v>
          </cell>
          <cell r="E1396">
            <v>1</v>
          </cell>
          <cell r="F1396">
            <v>145.38</v>
          </cell>
        </row>
        <row r="1397">
          <cell r="A1397" t="str">
            <v>990111</v>
          </cell>
          <cell r="B1397" t="str">
            <v>LABOR - 2024 - 041014 - 1</v>
          </cell>
          <cell r="C1397" t="str">
            <v>Forma para galeria de concreto e muro de arrimo moldados no local em compensado plastificado # 12 mm, travamento com barras de aço CA 50 Ø 6,3 mm e tensores - fabricação</v>
          </cell>
          <cell r="D1397" t="str">
            <v>m2</v>
          </cell>
          <cell r="E1397">
            <v>1</v>
          </cell>
          <cell r="F1397">
            <v>410.36</v>
          </cell>
        </row>
        <row r="1398">
          <cell r="A1398" t="str">
            <v>990112</v>
          </cell>
          <cell r="B1398" t="str">
            <v>LABOR - 2024 - 041017 - 1</v>
          </cell>
          <cell r="C1398" t="str">
            <v>Forma para galeria de concreto e muro de arrimo moldados no local em compensado plastificado # 12 mm, travamento com barras de aço CA 50 Ø 6,3 mm e tensores, 8 reaproveitamentos</v>
          </cell>
          <cell r="D1398" t="str">
            <v>m2</v>
          </cell>
          <cell r="E1398">
            <v>1</v>
          </cell>
          <cell r="F1398">
            <v>203.61</v>
          </cell>
        </row>
        <row r="1399">
          <cell r="A1399" t="str">
            <v>990113</v>
          </cell>
          <cell r="B1399" t="str">
            <v>LABOR - 2024 - 041150 - 1</v>
          </cell>
          <cell r="C1399" t="str">
            <v>Forma para vigas com tábuas e sarrafos - desmontagem</v>
          </cell>
          <cell r="D1399" t="str">
            <v>m2</v>
          </cell>
          <cell r="E1399">
            <v>1</v>
          </cell>
          <cell r="F1399">
            <v>8.07</v>
          </cell>
        </row>
        <row r="1400">
          <cell r="A1400" t="str">
            <v>990114</v>
          </cell>
          <cell r="B1400" t="str">
            <v>LABOR - 2024 - 041151 - 1</v>
          </cell>
          <cell r="C1400" t="str">
            <v>Forma para vigas com tábuas e sarrafos - fabricação</v>
          </cell>
          <cell r="D1400" t="str">
            <v>m2</v>
          </cell>
          <cell r="E1400">
            <v>1</v>
          </cell>
          <cell r="F1400">
            <v>169.44</v>
          </cell>
        </row>
        <row r="1401">
          <cell r="A1401" t="str">
            <v>990115</v>
          </cell>
          <cell r="B1401" t="str">
            <v>LABOR - 2024 - 041152 - 1</v>
          </cell>
          <cell r="C1401" t="str">
            <v>Forma para vigas com tábuas e sarrafos - montagem</v>
          </cell>
          <cell r="D1401" t="str">
            <v>m2</v>
          </cell>
          <cell r="E1401">
            <v>1</v>
          </cell>
          <cell r="F1401">
            <v>26.65</v>
          </cell>
        </row>
        <row r="1402">
          <cell r="A1402" t="str">
            <v>990116</v>
          </cell>
          <cell r="B1402" t="str">
            <v>LABOR - 2024 - 041155 - 1</v>
          </cell>
          <cell r="C1402" t="str">
            <v>Forma para vigas com tábuas e sarrafos, 5 reaproveitamentos</v>
          </cell>
          <cell r="D1402" t="str">
            <v>m2</v>
          </cell>
          <cell r="E1402">
            <v>1</v>
          </cell>
          <cell r="F1402">
            <v>68.599999999999994</v>
          </cell>
        </row>
        <row r="1403">
          <cell r="A1403" t="str">
            <v>990117</v>
          </cell>
          <cell r="B1403" t="str">
            <v>LABOR - 2024 - 041206 - 1</v>
          </cell>
          <cell r="C1403" t="str">
            <v>Concreto magro para lastro, traço 1:4,5:4,5 (em massa seca de cimento/ areia média/ brita 1) - preparo mecânico com betoneira 400 l.</v>
          </cell>
          <cell r="D1403" t="str">
            <v>m3</v>
          </cell>
          <cell r="E1403">
            <v>1</v>
          </cell>
          <cell r="F1403">
            <v>414.94</v>
          </cell>
        </row>
        <row r="1404">
          <cell r="A1404" t="str">
            <v>990118</v>
          </cell>
          <cell r="B1404" t="str">
            <v>LABOR - 2024 - 060115 - 1</v>
          </cell>
          <cell r="C1404" t="str">
            <v>Alizar de madeira de lei de 1ª (Peroba, Ipê, Angelim Pedra ou equivalente) de 5 x 2,5 cm</v>
          </cell>
          <cell r="D1404" t="str">
            <v>m</v>
          </cell>
          <cell r="E1404">
            <v>1</v>
          </cell>
          <cell r="F1404">
            <v>28.79</v>
          </cell>
        </row>
        <row r="1405">
          <cell r="A1405" t="str">
            <v>990119</v>
          </cell>
          <cell r="B1405" t="str">
            <v>LABOR - 2024 - 130106 - 1</v>
          </cell>
          <cell r="C1405" t="str">
            <v>Regularização de base para revestimento de pisos c/ argamassa de alta resistência, empregando argamassa de cimento e areia no traço 1:3 e espessura de 3 cm</v>
          </cell>
          <cell r="D1405" t="str">
            <v>m2</v>
          </cell>
          <cell r="E1405">
            <v>1</v>
          </cell>
          <cell r="F1405">
            <v>50.26</v>
          </cell>
        </row>
        <row r="1406">
          <cell r="A1406" t="str">
            <v>990120</v>
          </cell>
          <cell r="B1406" t="str">
            <v>LABOR - 2024 - 141402 - 1</v>
          </cell>
          <cell r="C1406" t="str">
            <v>Tubo de PVC rígido soldável marrom, DN 25mm (3/4")</v>
          </cell>
          <cell r="D1406" t="str">
            <v>m</v>
          </cell>
          <cell r="E1406">
            <v>1</v>
          </cell>
          <cell r="F1406">
            <v>11.22</v>
          </cell>
        </row>
        <row r="1407">
          <cell r="A1407" t="str">
            <v>990121</v>
          </cell>
          <cell r="B1407" t="str">
            <v>LABOR - 2024 - 141501 - 1</v>
          </cell>
          <cell r="C1407" t="str">
            <v>Joelho 90° de PVC soldável marrom, diâmetro 25mm (3/4")</v>
          </cell>
          <cell r="D1407" t="str">
            <v>und</v>
          </cell>
          <cell r="E1407">
            <v>1</v>
          </cell>
          <cell r="F1407">
            <v>9.52</v>
          </cell>
        </row>
        <row r="1408">
          <cell r="A1408" t="str">
            <v>990122</v>
          </cell>
          <cell r="B1408" t="str">
            <v>LABOR - 2024 - 141512 - 1</v>
          </cell>
          <cell r="C1408" t="str">
            <v>Luva de PVC soldável marrom, diâmetro 25mm (3/4")</v>
          </cell>
          <cell r="D1408" t="str">
            <v>und</v>
          </cell>
          <cell r="E1408">
            <v>1</v>
          </cell>
          <cell r="F1408">
            <v>5.93</v>
          </cell>
        </row>
        <row r="1409">
          <cell r="A1409" t="str">
            <v>990123</v>
          </cell>
          <cell r="B1409" t="str">
            <v>LABOR - 2024 - 141528 - 1</v>
          </cell>
          <cell r="C1409" t="str">
            <v>Adaptador de PVC soldável com anel para caixa d'água, DN 25mm</v>
          </cell>
          <cell r="D1409" t="str">
            <v>und</v>
          </cell>
          <cell r="E1409">
            <v>1</v>
          </cell>
          <cell r="F1409">
            <v>5.28</v>
          </cell>
        </row>
        <row r="1410">
          <cell r="A1410" t="str">
            <v>990124</v>
          </cell>
          <cell r="B1410" t="str">
            <v>LABOR - 2024 - 141610 - 1</v>
          </cell>
          <cell r="C1410" t="str">
            <v>Tubo de PVC rígido roscável, diâm. 1" (32mm), inclusive conexões</v>
          </cell>
          <cell r="D1410" t="str">
            <v>m</v>
          </cell>
          <cell r="E1410">
            <v>1</v>
          </cell>
          <cell r="F1410">
            <v>77.11</v>
          </cell>
        </row>
        <row r="1411">
          <cell r="A1411" t="str">
            <v>990125</v>
          </cell>
          <cell r="B1411" t="str">
            <v>LABOR - 2024 - 141801 - 1</v>
          </cell>
          <cell r="C1411" t="str">
            <v>Registro de gaveta bruto, diâmetro 20mm (3/4")</v>
          </cell>
          <cell r="D1411" t="str">
            <v>und</v>
          </cell>
          <cell r="E1411">
            <v>1</v>
          </cell>
          <cell r="F1411">
            <v>61.82</v>
          </cell>
        </row>
        <row r="1412">
          <cell r="A1412" t="str">
            <v>990126</v>
          </cell>
          <cell r="B1412" t="str">
            <v>LABOR - 2024 - 141902 - 1</v>
          </cell>
          <cell r="C1412" t="str">
            <v>Tubo de PVC rígido soldável branco, para esgoto, diâmetro 50mm (2")</v>
          </cell>
          <cell r="D1412" t="str">
            <v>m</v>
          </cell>
          <cell r="E1412">
            <v>1</v>
          </cell>
          <cell r="F1412">
            <v>26.91</v>
          </cell>
        </row>
        <row r="1413">
          <cell r="A1413" t="str">
            <v>990127</v>
          </cell>
          <cell r="B1413" t="str">
            <v>LABOR - 2024 - 150901 - 1</v>
          </cell>
          <cell r="C1413" t="str">
            <v>Poste de concreto, com seção circular, com 11m de comprimento e carga nominal no topo, de 200 kg, inclusive escavação e exclusive transporte</v>
          </cell>
          <cell r="D1413" t="str">
            <v>und</v>
          </cell>
          <cell r="E1413">
            <v>1</v>
          </cell>
          <cell r="F1413">
            <v>2274.87</v>
          </cell>
        </row>
        <row r="1414">
          <cell r="A1414" t="str">
            <v>990128</v>
          </cell>
          <cell r="B1414" t="str">
            <v>LABOR - 2024 - 150902 - 2</v>
          </cell>
          <cell r="C1414" t="str">
            <v>Cruzeta (conjunto com 2 cruzetas) de 2400x90x135mm, sela para cruzeta, parafuso de cabeça abaulada diâm.10x150mm, arruela quadrada de 36mm furo de 18mm, porca quadrada</v>
          </cell>
          <cell r="D1414" t="str">
            <v>cj</v>
          </cell>
          <cell r="E1414">
            <v>1</v>
          </cell>
          <cell r="F1414">
            <v>1248.28</v>
          </cell>
        </row>
        <row r="1415">
          <cell r="A1415" t="str">
            <v>990129</v>
          </cell>
          <cell r="B1415" t="str">
            <v>LABOR - 2024 - 150927 - 1</v>
          </cell>
          <cell r="C1415" t="str">
            <v>Terminal mecânico para cabo de 16 e 25 mm2</v>
          </cell>
          <cell r="D1415" t="str">
            <v>und</v>
          </cell>
          <cell r="E1415">
            <v>1</v>
          </cell>
          <cell r="F1415">
            <v>27.39</v>
          </cell>
        </row>
        <row r="1416">
          <cell r="A1416" t="str">
            <v>990130</v>
          </cell>
          <cell r="B1416" t="str">
            <v>LABOR - 2024 - 150979 - 1</v>
          </cell>
          <cell r="C1416" t="str">
            <v>Caixa para medidor monofásico P-980-009 c/ caixa p/ disjuntor P-940-003, padrão ESCELSA</v>
          </cell>
          <cell r="D1416" t="str">
            <v>und</v>
          </cell>
          <cell r="E1416">
            <v>1</v>
          </cell>
          <cell r="F1416">
            <v>155.37</v>
          </cell>
        </row>
        <row r="1417">
          <cell r="A1417" t="str">
            <v>990131</v>
          </cell>
          <cell r="B1417" t="str">
            <v>LABOR - 2024 - 150980 - 1</v>
          </cell>
          <cell r="C1417" t="str">
            <v>Caixa para medidor polifásico P-980-009 até 41000W c/ caixa p/ disjuntor, padrão ESCELSA</v>
          </cell>
          <cell r="D1417" t="str">
            <v>und</v>
          </cell>
          <cell r="E1417">
            <v>1</v>
          </cell>
          <cell r="F1417">
            <v>299.62</v>
          </cell>
        </row>
        <row r="1418">
          <cell r="A1418" t="str">
            <v>990132</v>
          </cell>
          <cell r="B1418" t="str">
            <v>LABOR - 2024 - 151121 - 1</v>
          </cell>
          <cell r="C1418" t="str">
            <v>Niple para eletroduto de PVC roscável, diâmetro 85mm (3")</v>
          </cell>
          <cell r="D1418" t="str">
            <v>und</v>
          </cell>
          <cell r="E1418">
            <v>1</v>
          </cell>
          <cell r="F1418">
            <v>72.099999999999994</v>
          </cell>
        </row>
        <row r="1419">
          <cell r="A1419" t="str">
            <v>990133</v>
          </cell>
          <cell r="B1419" t="str">
            <v>LABOR - 2024 - 151143 - 1</v>
          </cell>
          <cell r="C1419" t="str">
            <v>Eletroduto de aço galvanizado, diâmetro 85mm (3")</v>
          </cell>
          <cell r="D1419" t="str">
            <v>m</v>
          </cell>
          <cell r="E1419">
            <v>1</v>
          </cell>
          <cell r="F1419">
            <v>110.62</v>
          </cell>
        </row>
        <row r="1420">
          <cell r="A1420" t="str">
            <v>990134</v>
          </cell>
          <cell r="B1420" t="str">
            <v>LABOR - 2024 - 151144 - 1</v>
          </cell>
          <cell r="C1420" t="str">
            <v>Eletroduto de aço galvanizado, inclusive conexões, diâmetro 65mm (2.1/2")</v>
          </cell>
          <cell r="D1420" t="str">
            <v>m</v>
          </cell>
          <cell r="E1420">
            <v>1</v>
          </cell>
          <cell r="F1420">
            <v>98.45</v>
          </cell>
        </row>
        <row r="1421">
          <cell r="A1421" t="str">
            <v>990135</v>
          </cell>
          <cell r="B1421" t="str">
            <v>LABOR - 2024 - 151145 - 1</v>
          </cell>
          <cell r="C1421" t="str">
            <v>Eletroduto de aço galvanizado, inclusive conexões, diâmetro 100 mm (4")</v>
          </cell>
          <cell r="D1421" t="str">
            <v>m</v>
          </cell>
          <cell r="E1421">
            <v>1</v>
          </cell>
          <cell r="F1421">
            <v>136.61000000000001</v>
          </cell>
        </row>
        <row r="1422">
          <cell r="A1422" t="str">
            <v>990136</v>
          </cell>
          <cell r="B1422" t="str">
            <v>LABOR - 2024 - 151437 - 1</v>
          </cell>
          <cell r="C1422" t="str">
            <v>Cabo de cobre nú, seção de 16.0 mm2</v>
          </cell>
          <cell r="D1422" t="str">
            <v>m</v>
          </cell>
          <cell r="E1422">
            <v>1</v>
          </cell>
          <cell r="F1422">
            <v>23.68</v>
          </cell>
        </row>
        <row r="1423">
          <cell r="A1423" t="str">
            <v>990137</v>
          </cell>
          <cell r="B1423" t="str">
            <v>LABOR - 2024 - 190308 - 1</v>
          </cell>
          <cell r="C1423" t="str">
            <v>Pintura de esquadrias e elementos de madeira, aplicação manual, com duas demãos de tinta esmalte sintético referência Suvinil, Coral ou Metalatex</v>
          </cell>
          <cell r="D1423" t="str">
            <v>m2</v>
          </cell>
          <cell r="E1423">
            <v>1</v>
          </cell>
          <cell r="F1423">
            <v>17.23</v>
          </cell>
        </row>
        <row r="1424">
          <cell r="A1424" t="str">
            <v>990138</v>
          </cell>
          <cell r="B1424" t="str">
            <v>LABOR - 2024 - 190426 - 1</v>
          </cell>
          <cell r="C1424" t="str">
            <v>Fundo anticorrosivo zarcao, uma demao</v>
          </cell>
          <cell r="D1424" t="str">
            <v>m2</v>
          </cell>
          <cell r="E1424">
            <v>1</v>
          </cell>
          <cell r="F1424">
            <v>15.4</v>
          </cell>
        </row>
        <row r="1425">
          <cell r="A1425" t="str">
            <v>990139</v>
          </cell>
          <cell r="B1425" t="str">
            <v>LABOR - 2024 - 190427 - 1</v>
          </cell>
          <cell r="C1425" t="str">
            <v>Pintura sobre metal, aplicação manual, com duas demãos de tinta esmalte sintético, referência Suvinil, Coral ou Metalatex</v>
          </cell>
          <cell r="D1425" t="str">
            <v>m2</v>
          </cell>
          <cell r="E1425">
            <v>1</v>
          </cell>
          <cell r="F1425">
            <v>32.14</v>
          </cell>
        </row>
        <row r="1426">
          <cell r="A1426" t="str">
            <v>990140</v>
          </cell>
          <cell r="B1426" t="str">
            <v>LABOR - 2024 - 190428 - 1</v>
          </cell>
          <cell r="C1426" t="str">
            <v>Pintura de superfície metálica em conexões de diâmetro 2" (50mm) com uma demão de primer Epoxi e duas demãos de tinta à base de Epoxi</v>
          </cell>
          <cell r="D1426" t="str">
            <v>und</v>
          </cell>
          <cell r="E1426">
            <v>1</v>
          </cell>
          <cell r="F1426">
            <v>14.15</v>
          </cell>
        </row>
        <row r="1427">
          <cell r="A1427" t="str">
            <v>990141</v>
          </cell>
          <cell r="B1427" t="str">
            <v>LABOR - 2024 - 280202 - 1</v>
          </cell>
          <cell r="C1427" t="str">
            <v>Fornecimento e assentamento de tampão de ferro fundido com suporte articulado, para poço de visita, conforme padrão e especificações da PMV</v>
          </cell>
          <cell r="D1427" t="str">
            <v>und</v>
          </cell>
          <cell r="E1427">
            <v>1</v>
          </cell>
          <cell r="F1427">
            <v>668.97</v>
          </cell>
        </row>
        <row r="1428">
          <cell r="A1428" t="str">
            <v>9902</v>
          </cell>
          <cell r="C1428" t="str">
            <v>SERVIÇOS AUXILIARES 02</v>
          </cell>
        </row>
        <row r="1429">
          <cell r="A1429" t="str">
            <v>990201</v>
          </cell>
          <cell r="B1429" t="str">
            <v>LABOR - 2024 - 330103 - 1</v>
          </cell>
          <cell r="C1429" t="str">
            <v>Betoneira capacidade nominal de 400 l, capacidade de mistura 280 l, motor elétrico trifásico potência de 2 cv, sem carregador - chp diurno</v>
          </cell>
          <cell r="D1429" t="str">
            <v>chp</v>
          </cell>
          <cell r="E1429">
            <v>1</v>
          </cell>
          <cell r="F1429">
            <v>1.7</v>
          </cell>
        </row>
        <row r="1430">
          <cell r="A1430" t="str">
            <v>990202</v>
          </cell>
          <cell r="B1430" t="str">
            <v>LABOR - 2024 - 330104 - 1</v>
          </cell>
          <cell r="C1430" t="str">
            <v>Caminhão basculante 6 m3 toco, peso bruto total 16.000 kg, carga útil máxima 11.130 kg, distância entre eixos 5,36 m, potência 185 cv, inclusive caçamba metálica - chp diurno</v>
          </cell>
          <cell r="D1430" t="str">
            <v>chp</v>
          </cell>
          <cell r="E1430">
            <v>1</v>
          </cell>
          <cell r="F1430">
            <v>183.24</v>
          </cell>
        </row>
        <row r="1431">
          <cell r="A1431" t="str">
            <v>990203</v>
          </cell>
          <cell r="B1431" t="str">
            <v>LABOR - 2024 - 330108 - 1</v>
          </cell>
          <cell r="C1431" t="str">
            <v>Vibrador de imersão, diâmetro de ponteira 45mm, motor elétrico trifásico potência de 2 cv - chp diurno</v>
          </cell>
          <cell r="D1431" t="str">
            <v>chp</v>
          </cell>
          <cell r="E1431">
            <v>1</v>
          </cell>
          <cell r="F1431">
            <v>1.93</v>
          </cell>
        </row>
        <row r="1432">
          <cell r="A1432" t="str">
            <v>990204</v>
          </cell>
          <cell r="B1432" t="str">
            <v>LABOR - 2024 - 330111 - 1</v>
          </cell>
          <cell r="C1432" t="str">
            <v>Guindauto hidráulico, capacidade máxima de carga 6200 kg, momento máximo de carga 11,7 tm, alcance máximo horizontal 9,70 m, inclusive caminhão toco pbt 16.000 kg, potência de 189 cv - chp diurno</v>
          </cell>
          <cell r="D1432" t="str">
            <v>chp</v>
          </cell>
          <cell r="E1432">
            <v>1</v>
          </cell>
          <cell r="F1432">
            <v>273.2</v>
          </cell>
        </row>
        <row r="1433">
          <cell r="A1433" t="str">
            <v>990205</v>
          </cell>
          <cell r="B1433" t="str">
            <v>LABOR - 2024 - 330113 - 1</v>
          </cell>
          <cell r="C1433" t="str">
            <v>Pá carregadeira sobre rodas, potência líquida 128 hp, capacidade da caçamba 1,7 a 2,8 m3, peso operacional 11632 kg - chp diurno.</v>
          </cell>
          <cell r="D1433" t="str">
            <v>chp</v>
          </cell>
          <cell r="E1433">
            <v>1</v>
          </cell>
          <cell r="F1433">
            <v>183.52</v>
          </cell>
        </row>
        <row r="1434">
          <cell r="A1434" t="str">
            <v>990206</v>
          </cell>
          <cell r="B1434" t="str">
            <v>LABOR - 2024 - 330115 - 1</v>
          </cell>
          <cell r="C1434" t="str">
            <v>Cortadora de piso com motor 4 tempos a gasolina, potência de 13 hp, com disco de corte diamantado segmentado para concreto, diâmetro de 350 mm, furo de 1" (14 x 1") - chp diurno</v>
          </cell>
          <cell r="D1434" t="str">
            <v>chp</v>
          </cell>
          <cell r="E1434">
            <v>1</v>
          </cell>
          <cell r="F1434">
            <v>10.96</v>
          </cell>
        </row>
        <row r="1435">
          <cell r="A1435" t="str">
            <v>990207</v>
          </cell>
          <cell r="B1435" t="str">
            <v>LABOR - 2024 - 330116 - 1</v>
          </cell>
          <cell r="C1435" t="str">
            <v>Compactador de solos de percusão (soquete) com motor a gasolina, potência 3 cv - chp diurno</v>
          </cell>
          <cell r="D1435" t="str">
            <v>chp</v>
          </cell>
          <cell r="E1435">
            <v>1</v>
          </cell>
          <cell r="F1435">
            <v>34.68</v>
          </cell>
        </row>
        <row r="1436">
          <cell r="A1436" t="str">
            <v>990208</v>
          </cell>
          <cell r="B1436" t="str">
            <v>LABOR - 2024 - 330117 - 1</v>
          </cell>
          <cell r="C1436" t="str">
            <v>Placa vibratória reversível com motor 4 tempos a gasolina, força centrífuga de 25 kn (2500 kgf), potência 5,5 cv - chp diurno</v>
          </cell>
          <cell r="D1436" t="str">
            <v>chp</v>
          </cell>
          <cell r="E1436">
            <v>1</v>
          </cell>
          <cell r="F1436">
            <v>10.43</v>
          </cell>
        </row>
        <row r="1437">
          <cell r="A1437" t="str">
            <v>990209</v>
          </cell>
          <cell r="B1437" t="str">
            <v>LABOR - 2024 - 330119 - 1</v>
          </cell>
          <cell r="C1437" t="str">
            <v>Retroescavadeira sobre rodas com carregadeira, tração 4x2, potência líq. 79 hp, caçamba carreg. cap. mín. 1 m3, caçamba retro cap. 0,20 m3, peso operacional mín. 6.570 kg, profundidade escavação máx. 4,37 m - chp diurno</v>
          </cell>
          <cell r="D1437" t="str">
            <v>chp</v>
          </cell>
          <cell r="E1437">
            <v>1</v>
          </cell>
          <cell r="F1437">
            <v>132.33000000000001</v>
          </cell>
        </row>
        <row r="1438">
          <cell r="A1438" t="str">
            <v>990210</v>
          </cell>
          <cell r="B1438" t="str">
            <v>LABOR - 2024 - 330120 - 1</v>
          </cell>
          <cell r="C1438" t="str">
            <v>Caminhão pipa 6.000 l, peso bruto total 13.000 kg, distância entre eixos 4,80 m, potência 189 cv inclusive tanque de aço para transporte de água, capacidade 6 m3 - chp diurno</v>
          </cell>
          <cell r="D1438" t="str">
            <v>chp</v>
          </cell>
          <cell r="E1438">
            <v>1</v>
          </cell>
          <cell r="F1438">
            <v>254.19</v>
          </cell>
        </row>
        <row r="1439">
          <cell r="A1439" t="str">
            <v>990211</v>
          </cell>
          <cell r="B1439" t="str">
            <v>LABOR - 2024 - 330134 - 1</v>
          </cell>
          <cell r="C1439" t="str">
            <v>Martelo demolidor elétrico, com potência de 2.000 w, 1.000 impactos por minuto, peso de 30 kg - chp diurno</v>
          </cell>
          <cell r="D1439" t="str">
            <v>chp</v>
          </cell>
          <cell r="E1439">
            <v>1</v>
          </cell>
          <cell r="F1439">
            <v>29.35</v>
          </cell>
        </row>
        <row r="1440">
          <cell r="A1440" t="str">
            <v>990212</v>
          </cell>
          <cell r="B1440" t="str">
            <v>LABOR - 2024 - 330203 - 1</v>
          </cell>
          <cell r="C1440" t="str">
            <v>Betoneira capacidade nominal de 400 l, capacidade de mistura 280 l, motor elétrico trifásico potência de 2 cv, sem carregador - chi diurno</v>
          </cell>
          <cell r="D1440" t="str">
            <v>chi</v>
          </cell>
          <cell r="E1440">
            <v>1</v>
          </cell>
          <cell r="F1440">
            <v>0.35</v>
          </cell>
        </row>
        <row r="1441">
          <cell r="A1441" t="str">
            <v>990213</v>
          </cell>
          <cell r="B1441" t="str">
            <v>LABOR - 2024 - 330211 - 1</v>
          </cell>
          <cell r="C1441" t="str">
            <v>Guindauto hidráulico, capacidade máxima de carga 6200 kg, momento máximo de carga 11,7 tm, alcance máximo horizontal 9,70 m, inclusive caminhão toco pbt 16.000 kg, potência de 189 cv - chi diurno.</v>
          </cell>
          <cell r="D1441" t="str">
            <v>chi</v>
          </cell>
          <cell r="E1441">
            <v>1</v>
          </cell>
          <cell r="F1441">
            <v>64.42</v>
          </cell>
        </row>
        <row r="1442">
          <cell r="A1442" t="str">
            <v>990214</v>
          </cell>
          <cell r="B1442" t="str">
            <v>LABOR - 2024 - 330215 - 1</v>
          </cell>
          <cell r="C1442" t="str">
            <v>Cortadora de piso com motor 4 tempos a gasolina, potência de 13 hp, com disco de corte diamantado segmentado para concreto, diâmetro de 350 mm, furo de 1" (14 x 1") - chi diurno</v>
          </cell>
          <cell r="D1442" t="str">
            <v>chi</v>
          </cell>
          <cell r="E1442">
            <v>1</v>
          </cell>
          <cell r="F1442">
            <v>0.86</v>
          </cell>
        </row>
        <row r="1443">
          <cell r="A1443" t="str">
            <v>990215</v>
          </cell>
          <cell r="B1443" t="str">
            <v>LABOR - 2024 - 330217 - 1</v>
          </cell>
          <cell r="C1443" t="str">
            <v>Placa vibratória reversível com motor 4 tempos a gasolina, força centrífuga de 25 kn (2500 kgf), potência 5,5 cv - chi diurno</v>
          </cell>
          <cell r="D1443" t="str">
            <v>chi</v>
          </cell>
          <cell r="E1443">
            <v>1</v>
          </cell>
          <cell r="F1443">
            <v>0.64</v>
          </cell>
        </row>
        <row r="1444">
          <cell r="A1444" t="str">
            <v>990216</v>
          </cell>
          <cell r="B1444" t="str">
            <v>LABOR - 2024 - 330233 - 1</v>
          </cell>
          <cell r="C1444" t="str">
            <v>Martelo demolidor elétrico, com potência de 2.000 w, 1.000 impactos por minuto, peso de 30 kg - chi diurno</v>
          </cell>
          <cell r="D1444" t="str">
            <v>chi</v>
          </cell>
          <cell r="E1444">
            <v>1</v>
          </cell>
          <cell r="F1444">
            <v>27.04</v>
          </cell>
        </row>
        <row r="1445">
          <cell r="A1445" t="str">
            <v>990217</v>
          </cell>
          <cell r="B1445" t="str">
            <v>LABOR - 2024 - 330303 - 1</v>
          </cell>
          <cell r="C1445" t="str">
            <v>Betoneira capacidade nominal de 400 l, capacidade de mistura 280 l, motor elétrico trifásico potência de 2 cv, sem carregador - depreciação</v>
          </cell>
          <cell r="D1445" t="str">
            <v>h</v>
          </cell>
          <cell r="E1445">
            <v>1</v>
          </cell>
          <cell r="F1445">
            <v>0.28999999999999998</v>
          </cell>
        </row>
        <row r="1446">
          <cell r="A1446" t="str">
            <v>990218</v>
          </cell>
          <cell r="B1446" t="str">
            <v>LABOR - 2024 - 330304 - 1</v>
          </cell>
          <cell r="C1446" t="str">
            <v>Caminhão basculante 6m3 toco, peso bruto total 16.000kg, carga útil máx. 11.130kg, dist. entre eixos 5,36m, pot. 185cv, incl. caçamba metálica - depreciação</v>
          </cell>
          <cell r="D1446" t="str">
            <v>h</v>
          </cell>
          <cell r="E1446">
            <v>1</v>
          </cell>
          <cell r="F1446">
            <v>23.32</v>
          </cell>
        </row>
        <row r="1447">
          <cell r="A1447" t="str">
            <v>990219</v>
          </cell>
          <cell r="B1447" t="str">
            <v>LABOR - 2024 - 330308 - 1</v>
          </cell>
          <cell r="C1447" t="str">
            <v>Vibrador de imersão, diâmetro de ponteira 45mm, motor elétrico trifásico potência de 2 cv - depreciação</v>
          </cell>
          <cell r="D1447" t="str">
            <v>h</v>
          </cell>
          <cell r="E1447">
            <v>1</v>
          </cell>
          <cell r="F1447">
            <v>0.43</v>
          </cell>
        </row>
        <row r="1448">
          <cell r="A1448" t="str">
            <v>990220</v>
          </cell>
          <cell r="B1448" t="str">
            <v>LABOR - 2024 - 330311 - 1</v>
          </cell>
          <cell r="C1448" t="str">
            <v>Guindauto hidráulico, capacidade máxima de carga 6200 kg, momento máximo de carga 11,7 tm, alcance máximo horizontal 9,70 m, inclusive caminhão toco pbt 16.000 kg, potência de 189 cv - depreciação</v>
          </cell>
          <cell r="D1448" t="str">
            <v>h</v>
          </cell>
          <cell r="E1448">
            <v>1</v>
          </cell>
          <cell r="F1448">
            <v>27.43</v>
          </cell>
        </row>
        <row r="1449">
          <cell r="A1449" t="str">
            <v>990221</v>
          </cell>
          <cell r="B1449" t="str">
            <v>LABOR - 2024 - 330313 - 1</v>
          </cell>
          <cell r="C1449" t="str">
            <v>Pá carregadeira sobre rodas, potência líquida 128 hp, capacidade da caçamba 1,7 a 2,8 m3, peso operacional 11632 kg - depreciação</v>
          </cell>
          <cell r="D1449" t="str">
            <v>h</v>
          </cell>
          <cell r="E1449">
            <v>1</v>
          </cell>
          <cell r="F1449">
            <v>37.799999999999997</v>
          </cell>
        </row>
        <row r="1450">
          <cell r="A1450" t="str">
            <v>990222</v>
          </cell>
          <cell r="B1450" t="str">
            <v>LABOR - 2024 - 330315 - 1</v>
          </cell>
          <cell r="C1450" t="str">
            <v>Cortadora de piso com motor 4 tempos a gasolina, potência de 13 hp, com disco de corte diamantado segmentado para concreto, diâmetro de 350 mm, furo de 1" (14 x 1") - depreciação</v>
          </cell>
          <cell r="D1450" t="str">
            <v>h</v>
          </cell>
          <cell r="E1450">
            <v>1</v>
          </cell>
          <cell r="F1450">
            <v>0.77</v>
          </cell>
        </row>
        <row r="1451">
          <cell r="A1451" t="str">
            <v>990223</v>
          </cell>
          <cell r="B1451" t="str">
            <v>LABOR - 2024 - 330316 - 1</v>
          </cell>
          <cell r="C1451" t="str">
            <v>Compactador de solos de percussão (soquete) com motor a gasolina 4 tempos, potência 4 cv - depreciação</v>
          </cell>
          <cell r="D1451" t="str">
            <v>h</v>
          </cell>
          <cell r="E1451">
            <v>1</v>
          </cell>
          <cell r="F1451">
            <v>0.84</v>
          </cell>
        </row>
        <row r="1452">
          <cell r="A1452" t="str">
            <v>990224</v>
          </cell>
          <cell r="B1452" t="str">
            <v>LABOR - 2024 - 330317 - 1</v>
          </cell>
          <cell r="C1452" t="str">
            <v>Placa vibratória reversível com motor 4 tempos a gasolina, força centrífuga de 25 kn (2500 kgf), potência 5,5 cv - depreciação</v>
          </cell>
          <cell r="D1452" t="str">
            <v>h</v>
          </cell>
          <cell r="E1452">
            <v>1</v>
          </cell>
          <cell r="F1452">
            <v>0.56999999999999995</v>
          </cell>
        </row>
        <row r="1453">
          <cell r="A1453" t="str">
            <v>990225</v>
          </cell>
          <cell r="B1453" t="str">
            <v>LABOR - 2024 - 330319 - 1</v>
          </cell>
          <cell r="C1453" t="str">
            <v>Retroescavadeira sobre rodas com carregadeira, tração 4x2, potência líq. 79 hp, caçamba carreg. cap. mín. 1 m3, caçamba retro cap. 0,20 m3, peso operacional mín. 6.570 kg, profundidade escavação máx. 4,37 m - depreciação</v>
          </cell>
          <cell r="D1453" t="str">
            <v>h</v>
          </cell>
          <cell r="E1453">
            <v>1</v>
          </cell>
          <cell r="F1453">
            <v>24.78</v>
          </cell>
        </row>
        <row r="1454">
          <cell r="A1454" t="str">
            <v>990226</v>
          </cell>
          <cell r="B1454" t="str">
            <v>LABOR - 2024 - 330320 - 1</v>
          </cell>
          <cell r="C1454" t="str">
            <v>Caminhão pipa 6.000 l, peso bruto total 13.000 kg, distância entre eixos 4,80 m, potência 189 cv inclusive tanque de aço para transporte de água, capacidade 6 m3 - depreciação.</v>
          </cell>
          <cell r="D1454" t="str">
            <v>h</v>
          </cell>
          <cell r="E1454">
            <v>1</v>
          </cell>
          <cell r="F1454">
            <v>21.16</v>
          </cell>
        </row>
        <row r="1455">
          <cell r="A1455" t="str">
            <v>990227</v>
          </cell>
          <cell r="B1455" t="str">
            <v>LABOR - 2024 - 330335 - 1</v>
          </cell>
          <cell r="C1455" t="str">
            <v>Martelo demolidor elétrico, com potência de 2.000 w, 1.000 impactos por minuto, peso de 30 kg - depreciação</v>
          </cell>
          <cell r="D1455" t="str">
            <v>h</v>
          </cell>
          <cell r="E1455">
            <v>1</v>
          </cell>
          <cell r="F1455">
            <v>0.69</v>
          </cell>
        </row>
        <row r="1456">
          <cell r="A1456" t="str">
            <v>990228</v>
          </cell>
          <cell r="B1456" t="str">
            <v>LABOR - 2024 - 330403 - 1</v>
          </cell>
          <cell r="C1456" t="str">
            <v>Betoneira capacidade nominal de 400 l, capacidade de mistura 280 l, motor elétrico trifásico potência de 2 cv, sem carregador - juros</v>
          </cell>
          <cell r="D1456" t="str">
            <v>h</v>
          </cell>
          <cell r="E1456">
            <v>1</v>
          </cell>
          <cell r="F1456">
            <v>0.06</v>
          </cell>
        </row>
        <row r="1457">
          <cell r="A1457" t="str">
            <v>990229</v>
          </cell>
          <cell r="B1457" t="str">
            <v>LABOR - 2024 - 330404 - 1</v>
          </cell>
          <cell r="C1457" t="str">
            <v>Caminhão basculante 6m3 toco, peso bruto total 16.000kg, carga útil máx. 11.130kg, dist. entre eixos 5,36m, pot. 185cv, incl. caçamba metálica - juros.</v>
          </cell>
          <cell r="D1457" t="str">
            <v>h</v>
          </cell>
          <cell r="E1457">
            <v>1</v>
          </cell>
          <cell r="F1457">
            <v>4.57</v>
          </cell>
        </row>
        <row r="1458">
          <cell r="A1458" t="str">
            <v>990230</v>
          </cell>
          <cell r="B1458" t="str">
            <v>LABOR - 2024 - 330408 - 1</v>
          </cell>
          <cell r="C1458" t="str">
            <v>Vibrador de imersão, diâmetro de ponteira 45mm, motor elétrico trifásico potência de 2 cv - juros</v>
          </cell>
          <cell r="D1458" t="str">
            <v>h</v>
          </cell>
          <cell r="E1458">
            <v>1</v>
          </cell>
          <cell r="F1458">
            <v>0.09</v>
          </cell>
        </row>
        <row r="1459">
          <cell r="A1459" t="str">
            <v>990231</v>
          </cell>
          <cell r="B1459" t="str">
            <v>LABOR - 2024 - 330411 - 1</v>
          </cell>
          <cell r="C1459" t="str">
            <v>Guindauto hidráulico, capacidade máxima de carga 6200 kg, momento máximo de carga 11,7 tm, alcance máximo horizontal 9,70 m, inclusive caminhão toco pbt 16.000 kg, potência de 189 cv - juros.</v>
          </cell>
          <cell r="D1459" t="str">
            <v>h</v>
          </cell>
          <cell r="E1459">
            <v>1</v>
          </cell>
          <cell r="F1459">
            <v>5.14</v>
          </cell>
        </row>
        <row r="1460">
          <cell r="A1460" t="str">
            <v>990232</v>
          </cell>
          <cell r="B1460" t="str">
            <v>LABOR - 2024 - 330413 - 1</v>
          </cell>
          <cell r="C1460" t="str">
            <v>Pá carregadeira sobre rodas, potência líquida 128 hp, capacidade da caçamba 1,7 a 2,8 m3, peso operacional 11632 kg - juros.</v>
          </cell>
          <cell r="D1460" t="str">
            <v>h</v>
          </cell>
          <cell r="E1460">
            <v>1</v>
          </cell>
          <cell r="F1460">
            <v>5.13</v>
          </cell>
        </row>
        <row r="1461">
          <cell r="A1461" t="str">
            <v>990233</v>
          </cell>
          <cell r="B1461" t="str">
            <v>LABOR - 2024 - 330415 - 1</v>
          </cell>
          <cell r="C1461" t="str">
            <v>Cortadora de piso com motor 4 tempos a gasolina, potência de 13 hp, com disco de corte diamantado segmentado para concreto, diâmetro de 350 mm, furo de 1" (14 x 1") - juros</v>
          </cell>
          <cell r="D1461" t="str">
            <v>h</v>
          </cell>
          <cell r="E1461">
            <v>1</v>
          </cell>
          <cell r="F1461">
            <v>0.09</v>
          </cell>
        </row>
        <row r="1462">
          <cell r="A1462" t="str">
            <v>990234</v>
          </cell>
          <cell r="B1462" t="str">
            <v>LABOR - 2024 - 330416 - 1</v>
          </cell>
          <cell r="C1462" t="str">
            <v>Compactador de solos de percussão (soquete) com motor a gasolina 4 tempos, potência 4 cv - juros</v>
          </cell>
          <cell r="D1462" t="str">
            <v>h</v>
          </cell>
          <cell r="E1462">
            <v>1</v>
          </cell>
          <cell r="F1462">
            <v>0.11</v>
          </cell>
        </row>
        <row r="1463">
          <cell r="A1463" t="str">
            <v>990235</v>
          </cell>
          <cell r="B1463" t="str">
            <v>LABOR - 2024 - 330417 - 1</v>
          </cell>
          <cell r="C1463" t="str">
            <v>Placa vibratória reversível com motor 4 tempos a gasolina, força centrífuga de 25 kn (2500 kgf), potência 5,5 cv - juros</v>
          </cell>
          <cell r="D1463" t="str">
            <v>h</v>
          </cell>
          <cell r="E1463">
            <v>1</v>
          </cell>
          <cell r="F1463">
            <v>7.0000000000000007E-2</v>
          </cell>
        </row>
        <row r="1464">
          <cell r="A1464" t="str">
            <v>990236</v>
          </cell>
          <cell r="B1464" t="str">
            <v>LABOR - 2024 - 330419 - 1</v>
          </cell>
          <cell r="C1464" t="str">
            <v>Retroescavadeira sobre rodas com carregadeira, tração 4x2, potência líq. 79 hp, caçamba carreg. cap. mín. 1 m3, caçamba retro cap. 0,20 m3, peso operacional mín. 6.570 kg, profundidade escavação máx. 4,37 m - juros</v>
          </cell>
          <cell r="D1464" t="str">
            <v>h</v>
          </cell>
          <cell r="E1464">
            <v>1</v>
          </cell>
          <cell r="F1464">
            <v>3.36</v>
          </cell>
        </row>
        <row r="1465">
          <cell r="A1465" t="str">
            <v>990237</v>
          </cell>
          <cell r="B1465" t="str">
            <v>LABOR - 2024 - 330420 - 1</v>
          </cell>
          <cell r="C1465" t="str">
            <v>Caminhão pipa 6.000 l, peso bruto total 13.000 kg, distância entre eixos 4,80 m, potência 189 cv inclusive tanque de aço para transporte de água, capacidade 6 m3 - juros</v>
          </cell>
          <cell r="D1465" t="str">
            <v>h</v>
          </cell>
          <cell r="E1465">
            <v>1</v>
          </cell>
          <cell r="F1465">
            <v>4.13</v>
          </cell>
        </row>
        <row r="1466">
          <cell r="A1466" t="str">
            <v>990238</v>
          </cell>
          <cell r="B1466" t="str">
            <v>LABOR - 2024 - 330435 - 1</v>
          </cell>
          <cell r="C1466" t="str">
            <v>Martelo demolidor elétrico, com potência de 2.000 w, 1.000 impactos por minuto, peso de 30 kg - juros</v>
          </cell>
          <cell r="D1466" t="str">
            <v>h</v>
          </cell>
          <cell r="E1466">
            <v>1</v>
          </cell>
          <cell r="F1466">
            <v>0.16</v>
          </cell>
        </row>
        <row r="1467">
          <cell r="A1467" t="str">
            <v>990239</v>
          </cell>
          <cell r="B1467" t="str">
            <v>LABOR - 2024 - 330503 - 1</v>
          </cell>
          <cell r="C1467" t="str">
            <v>Betoneira capacidade nominal de 400 l, capacidade de mistura 280 l, motor elétrico trifásico potência de 2 cv, sem carregador - manutenção</v>
          </cell>
          <cell r="D1467" t="str">
            <v>h</v>
          </cell>
          <cell r="E1467">
            <v>1</v>
          </cell>
          <cell r="F1467">
            <v>0.27</v>
          </cell>
        </row>
        <row r="1468">
          <cell r="A1468" t="str">
            <v>990240</v>
          </cell>
          <cell r="B1468" t="str">
            <v>LABOR - 2024 - 330504 - 1</v>
          </cell>
          <cell r="C1468" t="str">
            <v>Caminhão basculante 6m3 toco, peso bruto total 16.000kg, carga útil máx. 11.130kg, dist. entre eixos 5,36m, pot. 185 cv, incl. caçamba metálica - manutenção</v>
          </cell>
          <cell r="D1468" t="str">
            <v>h</v>
          </cell>
          <cell r="E1468">
            <v>1</v>
          </cell>
          <cell r="F1468">
            <v>41.99</v>
          </cell>
        </row>
        <row r="1469">
          <cell r="A1469" t="str">
            <v>990241</v>
          </cell>
          <cell r="B1469" t="str">
            <v>LABOR - 2024 - 330508 - 1</v>
          </cell>
          <cell r="C1469" t="str">
            <v>Vibrador de imersão, diâmetro de ponteira 45mm, motor elétrico trifásico potência de 2 cv - manutenção</v>
          </cell>
          <cell r="D1469" t="str">
            <v>h</v>
          </cell>
          <cell r="E1469">
            <v>1</v>
          </cell>
          <cell r="F1469">
            <v>0.33</v>
          </cell>
        </row>
        <row r="1470">
          <cell r="A1470" t="str">
            <v>990242</v>
          </cell>
          <cell r="B1470" t="str">
            <v>LABOR - 2024 - 330511 - 1</v>
          </cell>
          <cell r="C1470" t="str">
            <v>Guindauto hidráulico, capacidade máxima de carga 6200 kg, momento máximo de carga 11,7 tm, alcance máximo horizontal 9,70 m, inclusive caminhão toco pbt 16.000 kg, potência de 189 cv - manutenção.</v>
          </cell>
          <cell r="D1470" t="str">
            <v>h</v>
          </cell>
          <cell r="E1470">
            <v>1</v>
          </cell>
          <cell r="F1470">
            <v>46.5</v>
          </cell>
        </row>
        <row r="1471">
          <cell r="A1471" t="str">
            <v>990243</v>
          </cell>
          <cell r="B1471" t="str">
            <v>LABOR - 2024 - 330513 - 1</v>
          </cell>
          <cell r="C1471" t="str">
            <v>Pá carregadeira sobre rodas, potência líquida 128 hp, capacidade da caçamba 1,7 a 2,8 m3, peso operacional 11632 kg - manutenção.</v>
          </cell>
          <cell r="D1471" t="str">
            <v>h</v>
          </cell>
          <cell r="E1471">
            <v>1</v>
          </cell>
          <cell r="F1471">
            <v>67.5</v>
          </cell>
        </row>
        <row r="1472">
          <cell r="A1472" t="str">
            <v>990244</v>
          </cell>
          <cell r="B1472" t="str">
            <v>LABOR - 2024 - 330515 - 1</v>
          </cell>
          <cell r="C1472" t="str">
            <v>Cortadora de piso com motor 4 tempos a gasolina, potência de 13 hp, com disco de corte diamantado segmentado para concreto, diâmetro de 350 mm, furo de 1" (14 x 1") - manutenção</v>
          </cell>
          <cell r="D1472" t="str">
            <v>h</v>
          </cell>
          <cell r="E1472">
            <v>1</v>
          </cell>
          <cell r="F1472">
            <v>0.96</v>
          </cell>
        </row>
        <row r="1473">
          <cell r="A1473" t="str">
            <v>990245</v>
          </cell>
          <cell r="B1473" t="str">
            <v>LABOR - 2024 - 330516 - 1</v>
          </cell>
          <cell r="C1473" t="str">
            <v>Compactador de solos de percusão (soquete) com motor a gasolina, potência 3 cv - manutenção</v>
          </cell>
          <cell r="D1473" t="str">
            <v>h</v>
          </cell>
          <cell r="E1473">
            <v>1</v>
          </cell>
          <cell r="F1473">
            <v>1.05</v>
          </cell>
        </row>
        <row r="1474">
          <cell r="A1474" t="str">
            <v>990246</v>
          </cell>
          <cell r="B1474" t="str">
            <v>LABOR - 2024 - 330517 - 1</v>
          </cell>
          <cell r="C1474" t="str">
            <v>Placa vibratória reversível com motor 4 tempos a gasolina, força centrífuga de 25 kn (2500 kgf), potência 5,5 cv - manutenção</v>
          </cell>
          <cell r="D1474" t="str">
            <v>h</v>
          </cell>
          <cell r="E1474">
            <v>1</v>
          </cell>
          <cell r="F1474">
            <v>0.71</v>
          </cell>
        </row>
        <row r="1475">
          <cell r="A1475" t="str">
            <v>990247</v>
          </cell>
          <cell r="B1475" t="str">
            <v>LABOR - 2024 - 330519 - 1</v>
          </cell>
          <cell r="C1475" t="str">
            <v>Retroescavadeira sobre rodas com carregadeira, tração 4x2, potência líq. 79 hp, caçamba carreg. cap. mín. 1 m3, caçamba retro cap. 0,20 m3, peso operacional mín. 6.570 kg, profundidade escavação máx. 4,37 m - manutenção</v>
          </cell>
          <cell r="D1475" t="str">
            <v>h</v>
          </cell>
          <cell r="E1475">
            <v>1</v>
          </cell>
          <cell r="F1475">
            <v>30.97</v>
          </cell>
        </row>
        <row r="1476">
          <cell r="A1476" t="str">
            <v>990248</v>
          </cell>
          <cell r="B1476" t="str">
            <v>LABOR - 2024 - 330520 - 1</v>
          </cell>
          <cell r="C1476" t="str">
            <v>Caminhão pipa 6.000 l, peso bruto total 13.000 kg, distância entre eixos 4,80 m, potência 189 cv inclusive tanque de aço para transporte de água, capacidade 6 m3 - manutenção</v>
          </cell>
          <cell r="D1476" t="str">
            <v>h</v>
          </cell>
          <cell r="E1476">
            <v>1</v>
          </cell>
          <cell r="F1476">
            <v>37.200000000000003</v>
          </cell>
        </row>
        <row r="1477">
          <cell r="A1477" t="str">
            <v>990249</v>
          </cell>
          <cell r="B1477" t="str">
            <v>LABOR - 2024 - 330534 - 1</v>
          </cell>
          <cell r="C1477" t="str">
            <v>Martelo demolidor elétrico, com potência de 2.000 w, 1.000 impactos por minuto, peso de 30 kg - manutenção</v>
          </cell>
          <cell r="D1477" t="str">
            <v>h</v>
          </cell>
          <cell r="E1477">
            <v>1</v>
          </cell>
          <cell r="F1477">
            <v>0.87</v>
          </cell>
        </row>
        <row r="1478">
          <cell r="A1478" t="str">
            <v>990250</v>
          </cell>
          <cell r="B1478" t="str">
            <v>LABOR - 2024 - 330603 - 1</v>
          </cell>
          <cell r="C1478" t="str">
            <v>Betoneira capacidade nominal de 400 l, capacidade de mistura 280 l, motor elétrico trifásico potência de 2 cv, sem carregador - materiais na operação</v>
          </cell>
          <cell r="D1478" t="str">
            <v>h</v>
          </cell>
          <cell r="E1478">
            <v>1</v>
          </cell>
          <cell r="F1478">
            <v>1.08</v>
          </cell>
        </row>
        <row r="1479">
          <cell r="A1479" t="str">
            <v>990251</v>
          </cell>
          <cell r="B1479" t="str">
            <v>LABOR - 2024 - 330604 - 1</v>
          </cell>
          <cell r="C1479" t="str">
            <v>Caminhão basculante 6m3 toco, peso bruto total 16.000 kg, carga útil máx. 11.130kg, dist. entre eixos 5,36m, pot. 185cv, incl. caçamba metálica - materiais na operação</v>
          </cell>
          <cell r="D1479" t="str">
            <v>h</v>
          </cell>
          <cell r="E1479">
            <v>1</v>
          </cell>
          <cell r="F1479">
            <v>83.62</v>
          </cell>
        </row>
        <row r="1480">
          <cell r="A1480" t="str">
            <v>990252</v>
          </cell>
          <cell r="B1480" t="str">
            <v>LABOR - 2024 - 330607 - 1</v>
          </cell>
          <cell r="C1480" t="str">
            <v>Vibrador de imersão, diâmetro de ponteira 45mm, motor elétrico trifásico potência de 2 cv - materiais na operação.</v>
          </cell>
          <cell r="D1480" t="str">
            <v>h</v>
          </cell>
          <cell r="E1480">
            <v>1</v>
          </cell>
          <cell r="F1480">
            <v>1.08</v>
          </cell>
        </row>
        <row r="1481">
          <cell r="A1481" t="str">
            <v>990253</v>
          </cell>
          <cell r="B1481" t="str">
            <v>LABOR - 2024 - 330610 - 1</v>
          </cell>
          <cell r="C1481" t="str">
            <v>Guindauto hidráulico, capacidade máxima de carga 6200 kg, momento máximo de carga 11,7 tm, alcance máximo horizontal 9,70 m, inclusive caminhão toco pbt 16.000 kg, potência de 189 cv - materiais na operação.</v>
          </cell>
          <cell r="D1481" t="str">
            <v>h</v>
          </cell>
          <cell r="E1481">
            <v>1</v>
          </cell>
          <cell r="F1481">
            <v>162.28</v>
          </cell>
        </row>
        <row r="1482">
          <cell r="A1482" t="str">
            <v>990254</v>
          </cell>
          <cell r="B1482" t="str">
            <v>LABOR - 2024 - 330612 - 1</v>
          </cell>
          <cell r="C1482" t="str">
            <v>Pá carregadeira sobre rodas, potência líquida 128 hp, capacidade da caçamba 1,7 a 2,8 m3, peso operacional 11632 kg - materiais na operação.</v>
          </cell>
          <cell r="D1482" t="str">
            <v>h</v>
          </cell>
          <cell r="E1482">
            <v>1</v>
          </cell>
          <cell r="F1482">
            <v>46.9</v>
          </cell>
        </row>
        <row r="1483">
          <cell r="A1483" t="str">
            <v>990255</v>
          </cell>
          <cell r="B1483" t="str">
            <v>LABOR - 2024 - 330614 - 1</v>
          </cell>
          <cell r="C1483" t="str">
            <v>Cortadora de piso com motor 4 tempos a gasolina, potência de 13 hp, com disco de corte diamantado segmentado para concreto, diâmetro de 350 mm, furo de 1" (14 x 1") - materiais na operação</v>
          </cell>
          <cell r="D1483" t="str">
            <v>h</v>
          </cell>
          <cell r="E1483">
            <v>1</v>
          </cell>
          <cell r="F1483">
            <v>9.14</v>
          </cell>
        </row>
        <row r="1484">
          <cell r="A1484" t="str">
            <v>990256</v>
          </cell>
          <cell r="B1484" t="str">
            <v>LABOR - 2024 - 330615 - 1</v>
          </cell>
          <cell r="C1484" t="str">
            <v>Compactador de solos de percusão (soquete) com motor a gasolina, potência 3 cv - materiais na operação</v>
          </cell>
          <cell r="D1484" t="str">
            <v>h</v>
          </cell>
          <cell r="E1484">
            <v>1</v>
          </cell>
          <cell r="F1484">
            <v>6.49</v>
          </cell>
        </row>
        <row r="1485">
          <cell r="A1485" t="str">
            <v>990257</v>
          </cell>
          <cell r="B1485" t="str">
            <v>LABOR - 2024 - 330616 - 1</v>
          </cell>
          <cell r="C1485" t="str">
            <v>Placa vibratória reversível com motor 4 tempos a gasolina, força centrífuga de 25 kn (2500 kgf), potência 5,5 cv - materiais na operação</v>
          </cell>
          <cell r="D1485" t="str">
            <v>h</v>
          </cell>
          <cell r="E1485">
            <v>1</v>
          </cell>
          <cell r="F1485">
            <v>9.08</v>
          </cell>
        </row>
        <row r="1486">
          <cell r="A1486" t="str">
            <v>990258</v>
          </cell>
          <cell r="B1486" t="str">
            <v>LABOR - 2024 - 330618 - 1</v>
          </cell>
          <cell r="C1486" t="str">
            <v>Retroescavadeira sobre rodas com carregadeira, tração 4x2, potência líq. 79 hp, caçamba carreg. cap. mín. 1 m3, caçamba retro cap. 0,20 m3, peso operacional mín. 6.570 kg, profundidade escavação máx. 4,37 m - materiais na operação</v>
          </cell>
          <cell r="D1486" t="str">
            <v>h</v>
          </cell>
          <cell r="E1486">
            <v>1</v>
          </cell>
          <cell r="F1486">
            <v>47.03</v>
          </cell>
        </row>
        <row r="1487">
          <cell r="A1487" t="str">
            <v>990259</v>
          </cell>
          <cell r="B1487" t="str">
            <v>LABOR - 2024 - 330619 - 1</v>
          </cell>
          <cell r="C1487" t="str">
            <v>Caminhão pipa 6.000 l, peso bruto total 13.000 kg, distância entre eixos 4,80 m, potência 189 cv inclusive tanque de aço para transporte de água, capacidade 6 m3 - materiais na operação</v>
          </cell>
          <cell r="D1487" t="str">
            <v>h</v>
          </cell>
          <cell r="E1487">
            <v>1</v>
          </cell>
          <cell r="F1487">
            <v>162.28</v>
          </cell>
        </row>
        <row r="1488">
          <cell r="A1488" t="str">
            <v>990260</v>
          </cell>
          <cell r="B1488" t="str">
            <v>LABOR - 2024 - 330631 - 1</v>
          </cell>
          <cell r="C1488" t="str">
            <v>Martelo demolidor elétrico, com potência de 2.000 w, 1.000 impactos por minuto, peso de 30 kg - materiais na operação</v>
          </cell>
          <cell r="D1488" t="str">
            <v>h</v>
          </cell>
          <cell r="E1488">
            <v>1</v>
          </cell>
          <cell r="F1488">
            <v>1.44</v>
          </cell>
        </row>
        <row r="1489">
          <cell r="A1489" t="str">
            <v>990261</v>
          </cell>
          <cell r="B1489" t="str">
            <v>LABOR - 2024 - 330801 - 1</v>
          </cell>
          <cell r="C1489" t="str">
            <v>Caminhão basculante 6m3 toco, peso bruto total 16.000kg, carga útil máx. 11.130 kg, dist. entre eixos 5,36 m, pot. 185cv, incl. caçamba metálica - impostos e seguros</v>
          </cell>
          <cell r="D1489" t="str">
            <v>h</v>
          </cell>
          <cell r="E1489">
            <v>1</v>
          </cell>
          <cell r="F1489">
            <v>3.61</v>
          </cell>
        </row>
        <row r="1490">
          <cell r="A1490" t="str">
            <v>990262</v>
          </cell>
          <cell r="B1490" t="str">
            <v>LABOR - 2024 - 330802 - 1</v>
          </cell>
          <cell r="C1490" t="str">
            <v>Guindauto hidráulico, capacidade máxima de carga 6200 kg, momento máximo de carga 11,7 tm, alcance máximo horizontal 9,70 m, inclusive caminhão toco pbt 16.000 kg, potência de 189 cv - impostos e seguros.</v>
          </cell>
          <cell r="D1490" t="str">
            <v>h</v>
          </cell>
          <cell r="E1490">
            <v>1</v>
          </cell>
          <cell r="F1490">
            <v>4.07</v>
          </cell>
        </row>
        <row r="1491">
          <cell r="A1491" t="str">
            <v>990263</v>
          </cell>
          <cell r="B1491" t="str">
            <v>LABOR - 2024 - 330804 - 1</v>
          </cell>
          <cell r="C1491" t="str">
            <v>Caminhão pipa 6.000 l, peso bruto total 13.000 kg, distância entre eixos 4,80 m, potência 189 cv inclusive tanque de aço para transporte de água, capacidade 6 m3 - impostos e seguros</v>
          </cell>
          <cell r="D1491" t="str">
            <v>h</v>
          </cell>
          <cell r="E1491">
            <v>1</v>
          </cell>
          <cell r="F1491">
            <v>3.29</v>
          </cell>
        </row>
      </sheetData>
      <sheetData sheetId="5">
        <row r="4">
          <cell r="A4" t="str">
            <v>Planilha Orçamentária</v>
          </cell>
        </row>
      </sheetData>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de Custo"/>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RIAL"/>
      <sheetName val="3ªCAT.F.C."/>
      <sheetName val="PLANILHA ORÇAMENTARIA"/>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RIAL"/>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RIAL"/>
      <sheetName val="SERVIÇO"/>
      <sheetName val="ESPELHO  "/>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RIAL"/>
      <sheetName val="SERVIÇO "/>
      <sheetName val="MATERIAL"/>
      <sheetName val="COMPOSIÇÃO"/>
    </sheetNames>
    <sheetDataSet>
      <sheetData sheetId="0"/>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RIAL"/>
      <sheetName val="SERVIÇO"/>
      <sheetName val="MATERIAL"/>
      <sheetName val="COMPOSIÇÃO"/>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RIAL"/>
      <sheetName val="SERVIÇO"/>
      <sheetName val="MATERIAL"/>
      <sheetName val="COMPOSIÇÃO"/>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5C6E1-A18F-49FC-B7F6-612B29F66CBC}">
  <sheetPr>
    <tabColor rgb="FF00B050"/>
    <pageSetUpPr fitToPage="1"/>
  </sheetPr>
  <dimension ref="A1:R792"/>
  <sheetViews>
    <sheetView tabSelected="1" view="pageBreakPreview" topLeftCell="A761" zoomScale="70" zoomScaleSheetLayoutView="70" workbookViewId="0">
      <selection activeCell="N788" sqref="N788"/>
    </sheetView>
  </sheetViews>
  <sheetFormatPr defaultColWidth="7.85546875" defaultRowHeight="12.75" x14ac:dyDescent="0.25"/>
  <cols>
    <col min="1" max="1" width="8" style="209" customWidth="1"/>
    <col min="2" max="2" width="8.28515625" style="210" hidden="1" customWidth="1"/>
    <col min="3" max="3" width="9.5703125" style="211" hidden="1" customWidth="1"/>
    <col min="4" max="4" width="28.28515625" style="6" customWidth="1"/>
    <col min="5" max="5" width="3.7109375" style="212" customWidth="1"/>
    <col min="6" max="6" width="14" style="6" customWidth="1"/>
    <col min="7" max="7" width="12.5703125" style="213" hidden="1" customWidth="1"/>
    <col min="8" max="8" width="16.85546875" style="6" customWidth="1"/>
    <col min="9" max="9" width="18.42578125" style="6" customWidth="1"/>
    <col min="10" max="10" width="12.5703125" style="6" customWidth="1"/>
    <col min="11" max="11" width="15.42578125" style="216" customWidth="1"/>
    <col min="12" max="12" width="11.28515625" style="6" customWidth="1"/>
    <col min="13" max="13" width="16" style="6" customWidth="1"/>
    <col min="14" max="14" width="16.5703125" style="6" bestFit="1" customWidth="1"/>
    <col min="15" max="15" width="21.42578125" style="6" bestFit="1" customWidth="1"/>
    <col min="16" max="16" width="15.7109375" style="6" customWidth="1"/>
    <col min="17" max="17" width="35.5703125" style="6" customWidth="1"/>
    <col min="18" max="16384" width="7.85546875" style="6"/>
  </cols>
  <sheetData>
    <row r="1" spans="1:17" ht="77.45" customHeight="1" x14ac:dyDescent="0.25">
      <c r="A1" s="1"/>
      <c r="B1" s="2"/>
      <c r="C1" s="1"/>
      <c r="D1" s="3" t="s">
        <v>0</v>
      </c>
      <c r="E1" s="4"/>
      <c r="F1" s="4"/>
      <c r="G1" s="4"/>
      <c r="H1" s="4"/>
      <c r="I1" s="5"/>
      <c r="K1" s="6"/>
    </row>
    <row r="2" spans="1:17" ht="36" customHeight="1" x14ac:dyDescent="0.25">
      <c r="A2" s="1"/>
      <c r="B2" s="2"/>
      <c r="C2" s="1"/>
      <c r="E2" s="4"/>
      <c r="F2" s="4"/>
      <c r="G2" s="4"/>
      <c r="H2" s="4"/>
      <c r="I2" s="4"/>
      <c r="K2" s="6"/>
    </row>
    <row r="3" spans="1:17" s="8" customFormat="1" ht="16.350000000000001" customHeight="1" thickBot="1" x14ac:dyDescent="0.3">
      <c r="A3" s="7"/>
      <c r="B3" s="7"/>
      <c r="C3" s="7"/>
      <c r="D3" s="7"/>
      <c r="E3" s="7"/>
      <c r="F3" s="7"/>
      <c r="G3" s="7"/>
      <c r="H3" s="7"/>
      <c r="I3" s="7"/>
      <c r="N3" s="6"/>
      <c r="O3" s="6"/>
      <c r="P3" s="6"/>
      <c r="Q3" s="6"/>
    </row>
    <row r="4" spans="1:17" s="8" customFormat="1" ht="15.75" x14ac:dyDescent="0.2">
      <c r="A4" s="9" t="s">
        <v>1</v>
      </c>
      <c r="B4" s="10"/>
      <c r="C4" s="10"/>
      <c r="D4" s="11" t="s">
        <v>2</v>
      </c>
      <c r="E4" s="12"/>
      <c r="F4" s="13"/>
      <c r="G4" s="14" t="s">
        <v>3</v>
      </c>
      <c r="H4" s="14" t="s">
        <v>4</v>
      </c>
      <c r="I4" s="15" t="s">
        <v>5</v>
      </c>
      <c r="N4" s="16" t="s">
        <v>6</v>
      </c>
      <c r="O4" s="17"/>
      <c r="P4" s="18"/>
      <c r="Q4" s="19"/>
    </row>
    <row r="5" spans="1:17" s="8" customFormat="1" ht="35.25" customHeight="1" x14ac:dyDescent="0.25">
      <c r="A5" s="20" t="s">
        <v>7</v>
      </c>
      <c r="B5" s="21"/>
      <c r="C5" s="21"/>
      <c r="D5" s="22" t="s">
        <v>8</v>
      </c>
      <c r="E5" s="23"/>
      <c r="F5" s="24"/>
      <c r="G5" s="25">
        <f>'[1]Detalhamento do BDI 29,09%'!C36</f>
        <v>0.29094800216567407</v>
      </c>
      <c r="H5" s="26">
        <v>1.5727</v>
      </c>
      <c r="I5" s="27">
        <v>45974</v>
      </c>
      <c r="J5" s="28"/>
      <c r="K5" s="28"/>
      <c r="L5" s="29"/>
      <c r="N5" s="30" t="s">
        <v>9</v>
      </c>
      <c r="O5" s="31"/>
      <c r="P5" s="31"/>
      <c r="Q5" s="32"/>
    </row>
    <row r="6" spans="1:17" s="8" customFormat="1" ht="15.75" x14ac:dyDescent="0.25">
      <c r="A6" s="20" t="s">
        <v>10</v>
      </c>
      <c r="B6" s="21"/>
      <c r="C6" s="21"/>
      <c r="D6" s="33" t="s">
        <v>11</v>
      </c>
      <c r="E6" s="34"/>
      <c r="F6" s="35"/>
      <c r="G6" s="36" t="s">
        <v>12</v>
      </c>
      <c r="H6" s="37"/>
      <c r="I6" s="38"/>
      <c r="N6" s="39"/>
      <c r="O6" s="40"/>
      <c r="P6" s="40"/>
      <c r="Q6" s="41"/>
    </row>
    <row r="7" spans="1:17" s="8" customFormat="1" ht="15.75" x14ac:dyDescent="0.25">
      <c r="A7" s="20" t="s">
        <v>13</v>
      </c>
      <c r="B7" s="21"/>
      <c r="C7" s="21"/>
      <c r="D7" s="33" t="s">
        <v>14</v>
      </c>
      <c r="E7" s="34"/>
      <c r="F7" s="35"/>
      <c r="G7" s="42" t="s">
        <v>15</v>
      </c>
      <c r="H7" s="43" t="s">
        <v>16</v>
      </c>
      <c r="I7" s="44" t="s">
        <v>17</v>
      </c>
      <c r="N7" s="45" t="s">
        <v>18</v>
      </c>
      <c r="O7" s="46"/>
      <c r="P7" s="47"/>
      <c r="Q7" s="48" t="s">
        <v>19</v>
      </c>
    </row>
    <row r="8" spans="1:17" s="8" customFormat="1" ht="15.75" x14ac:dyDescent="0.25">
      <c r="A8" s="20"/>
      <c r="B8" s="21"/>
      <c r="C8" s="49"/>
      <c r="D8" s="50"/>
      <c r="E8" s="51"/>
      <c r="F8" s="52"/>
      <c r="G8" s="53" t="s">
        <v>20</v>
      </c>
      <c r="H8" s="53" t="s">
        <v>21</v>
      </c>
      <c r="I8" s="54" t="s">
        <v>22</v>
      </c>
      <c r="J8" s="55"/>
      <c r="N8" s="56" t="s">
        <v>23</v>
      </c>
      <c r="O8" s="57"/>
      <c r="P8" s="58"/>
      <c r="Q8" s="59" t="s">
        <v>24</v>
      </c>
    </row>
    <row r="9" spans="1:17" s="8" customFormat="1" ht="16.5" thickBot="1" x14ac:dyDescent="0.25">
      <c r="A9" s="60"/>
      <c r="B9" s="61"/>
      <c r="C9" s="61"/>
      <c r="D9" s="62"/>
      <c r="E9" s="63"/>
      <c r="F9" s="64"/>
      <c r="G9" s="65" t="s">
        <v>25</v>
      </c>
      <c r="H9" s="65"/>
      <c r="I9" s="66"/>
      <c r="N9" s="67" t="s">
        <v>26</v>
      </c>
      <c r="O9" s="68" t="s">
        <v>27</v>
      </c>
      <c r="P9" s="69"/>
      <c r="Q9" s="70"/>
    </row>
    <row r="10" spans="1:17" s="8" customFormat="1" ht="16.5" thickBot="1" x14ac:dyDescent="0.3">
      <c r="A10" s="71"/>
      <c r="B10" s="71"/>
      <c r="C10" s="71"/>
      <c r="D10" s="71"/>
      <c r="E10" s="71"/>
      <c r="F10" s="71"/>
      <c r="G10" s="71"/>
      <c r="H10" s="71"/>
      <c r="I10" s="71"/>
      <c r="N10" s="72">
        <v>2</v>
      </c>
      <c r="O10" s="73">
        <v>46137</v>
      </c>
      <c r="P10" s="74" t="s">
        <v>28</v>
      </c>
      <c r="Q10" s="75">
        <v>46167</v>
      </c>
    </row>
    <row r="11" spans="1:17" s="8" customFormat="1" ht="18" customHeight="1" thickTop="1" x14ac:dyDescent="0.25">
      <c r="A11" s="76" t="s">
        <v>29</v>
      </c>
      <c r="B11" s="77" t="s">
        <v>30</v>
      </c>
      <c r="C11" s="77"/>
      <c r="D11" s="78" t="s">
        <v>31</v>
      </c>
      <c r="E11" s="79" t="s">
        <v>32</v>
      </c>
      <c r="F11" s="79" t="s">
        <v>33</v>
      </c>
      <c r="G11" s="79" t="s">
        <v>34</v>
      </c>
      <c r="H11" s="80" t="s">
        <v>35</v>
      </c>
      <c r="I11" s="79" t="s">
        <v>36</v>
      </c>
      <c r="J11" s="81" t="s">
        <v>37</v>
      </c>
      <c r="K11" s="82"/>
      <c r="L11" s="83"/>
      <c r="M11" s="83"/>
      <c r="N11" s="83"/>
      <c r="O11" s="83"/>
      <c r="P11" s="81" t="s">
        <v>38</v>
      </c>
      <c r="Q11" s="84"/>
    </row>
    <row r="12" spans="1:17" s="90" customFormat="1" ht="18.600000000000001" customHeight="1" x14ac:dyDescent="0.25">
      <c r="A12" s="76"/>
      <c r="B12" s="85" t="s">
        <v>39</v>
      </c>
      <c r="C12" s="85" t="s">
        <v>40</v>
      </c>
      <c r="D12" s="78"/>
      <c r="E12" s="79"/>
      <c r="F12" s="79"/>
      <c r="G12" s="79"/>
      <c r="H12" s="86"/>
      <c r="I12" s="79"/>
      <c r="J12" s="87" t="s">
        <v>41</v>
      </c>
      <c r="K12" s="88"/>
      <c r="L12" s="87" t="s">
        <v>42</v>
      </c>
      <c r="M12" s="88"/>
      <c r="N12" s="87" t="s">
        <v>43</v>
      </c>
      <c r="O12" s="88"/>
      <c r="P12" s="87" t="s">
        <v>44</v>
      </c>
      <c r="Q12" s="89"/>
    </row>
    <row r="13" spans="1:17" s="8" customFormat="1" ht="37.9" customHeight="1" x14ac:dyDescent="0.25">
      <c r="A13" s="91">
        <v>1</v>
      </c>
      <c r="B13" s="92"/>
      <c r="C13" s="93"/>
      <c r="D13" s="94" t="s">
        <v>45</v>
      </c>
      <c r="E13" s="95"/>
      <c r="F13" s="96"/>
      <c r="G13" s="97"/>
      <c r="H13" s="96"/>
      <c r="I13" s="98"/>
      <c r="J13" s="99" t="s">
        <v>46</v>
      </c>
      <c r="K13" s="100" t="s">
        <v>47</v>
      </c>
      <c r="L13" s="99" t="s">
        <v>46</v>
      </c>
      <c r="M13" s="100" t="s">
        <v>47</v>
      </c>
      <c r="N13" s="99" t="s">
        <v>46</v>
      </c>
      <c r="O13" s="100" t="s">
        <v>47</v>
      </c>
      <c r="P13" s="99" t="s">
        <v>46</v>
      </c>
      <c r="Q13" s="99" t="s">
        <v>47</v>
      </c>
    </row>
    <row r="14" spans="1:17" s="8" customFormat="1" ht="24.95" customHeight="1" x14ac:dyDescent="0.25">
      <c r="A14" s="101" t="s">
        <v>48</v>
      </c>
      <c r="B14" s="102"/>
      <c r="C14" s="103"/>
      <c r="D14" s="104" t="s">
        <v>49</v>
      </c>
      <c r="E14" s="105"/>
      <c r="F14" s="106"/>
      <c r="G14" s="107"/>
      <c r="H14" s="106"/>
      <c r="I14" s="108"/>
      <c r="J14" s="109"/>
      <c r="K14" s="110"/>
      <c r="L14" s="109"/>
      <c r="M14" s="110"/>
      <c r="N14" s="109"/>
      <c r="O14" s="110"/>
      <c r="P14" s="109"/>
      <c r="Q14" s="111"/>
    </row>
    <row r="15" spans="1:17" s="123" customFormat="1" ht="24.95" customHeight="1" x14ac:dyDescent="0.25">
      <c r="A15" s="112" t="s">
        <v>50</v>
      </c>
      <c r="B15" s="113" t="s">
        <v>17</v>
      </c>
      <c r="C15" s="114" t="s">
        <v>51</v>
      </c>
      <c r="D15" s="115" t="str">
        <f>IF($B15="SINAPI",TRIM(SUBSTITUTE(LOWER(VLOOKUP($C15,[2]SINAPI!$A$8:$F$50000,2,FALSE)),LEFT(UPPER(VLOOKUP($C15,[2]SINAPI!$A$8:$F$50000,2,FALSE)),1),LEFT(VLOOKUP($C15,[2]SINAPI!$A$8:$F$50000,2,FALSE),1),1)),IF($B15="DER-EDF",VLOOKUP($C15,'[2]DER-EDF'!$A$12:$F$50000,3,FALSE),IF($B15="DER-RDV",VLOOKUP($C15,'[2]DER-RDV'!$A$12:$E$5300,2,FALSE),IF($B15="SICRO",VLOOKUP($C15,[2]SICRO!$A$4:$D$50000,2,FALSE),IF($B15="COMP.","&gt;&gt;&gt;&gt;&gt;&gt;&gt;&gt;&gt;&gt; Digite aqui a descrição e apresente a composição detalhada.","← Escolha o Orgão e digite o Código")))))</f>
        <v>topografo com encargos complementares</v>
      </c>
      <c r="E15" s="115" t="str">
        <f>IF($B15="SINAPI",TRIM(SUBSTITUTE(LOWER(VLOOKUP($C15,[2]SINAPI!$A$8:$F$50000,3,FALSE)),LEFT(PROPER(VLOOKUP($C15,[2]SINAPI!$A$8:$F$50000,3,FALSE)),1),LEFT(VLOOKUP($C15,[2]SINAPI!$A$8:$F$50000,3,FALSE),1),1)),IF($B15="DER-EDF",VLOOKUP($C15,'[2]DER-EDF'!$A$12:$F$50000,3,FALSE),IF($B15="DER-RDV",VLOOKUP($C15,'[2]DER-RDV'!$A$12:$E$5300,3,FALSE),IF($B15="SICRO",VLOOKUP($C15,[2]SICRO!$A$4:$D$50000,2,FALSE),IF($B15="COMP.","&gt;&gt;&gt;&gt;&gt;&gt;&gt;&gt;&gt;&gt; Digite aqui a descrição e apresente a composição detalhada.","← Escolha o Orgão e digite o Código")))))</f>
        <v>h</v>
      </c>
      <c r="F15" s="116">
        <f>VLOOKUP(A15,'[1]Memorial Cálculo'!$B$2:$H$29080,7,FALSE)</f>
        <v>240</v>
      </c>
      <c r="G15" s="117">
        <f>'[1]COMPOSIÇÃO UNITÁRIA 1'!H18</f>
        <v>33.290000000000006</v>
      </c>
      <c r="H15" s="118">
        <f t="shared" ref="H15:H76" si="0">(G15*(1+$G$5))</f>
        <v>42.975658992095298</v>
      </c>
      <c r="I15" s="119">
        <f t="shared" ref="I15:I41" si="1">ROUND(H15,2)*ROUND(F15,2)</f>
        <v>10315.199999999999</v>
      </c>
      <c r="J15" s="120">
        <v>126</v>
      </c>
      <c r="K15" s="121">
        <f t="shared" ref="K15:K40" si="2">ROUND(J15*H15,2)</f>
        <v>5414.93</v>
      </c>
      <c r="L15" s="120">
        <v>114</v>
      </c>
      <c r="M15" s="121">
        <f t="shared" ref="M15:M76" si="3">ROUND(L15*H15,2)</f>
        <v>4899.2299999999996</v>
      </c>
      <c r="N15" s="120">
        <f t="shared" ref="N15:O76" si="4">J15+L15</f>
        <v>240</v>
      </c>
      <c r="O15" s="121">
        <f t="shared" si="4"/>
        <v>10314.16</v>
      </c>
      <c r="P15" s="122">
        <f t="shared" ref="P15:P76" si="5">ROUND(F15-N15,2)</f>
        <v>0</v>
      </c>
      <c r="Q15" s="122">
        <f t="shared" ref="Q15:Q41" si="6">ROUND(I15-O15,2)</f>
        <v>1.04</v>
      </c>
    </row>
    <row r="16" spans="1:17" s="124" customFormat="1" ht="37.9" customHeight="1" x14ac:dyDescent="0.25">
      <c r="A16" s="112" t="s">
        <v>52</v>
      </c>
      <c r="B16" s="113" t="s">
        <v>17</v>
      </c>
      <c r="C16" s="114" t="s">
        <v>53</v>
      </c>
      <c r="D16" s="115" t="str">
        <f>IF($B16="SINAPI",TRIM(SUBSTITUTE(LOWER(VLOOKUP($C16,[2]SINAPI!$A$8:$F$50000,2,FALSE)),LEFT(UPPER(VLOOKUP($C16,[2]SINAPI!$A$8:$F$50000,2,FALSE)),1),LEFT(VLOOKUP($C16,[2]SINAPI!$A$8:$F$50000,2,FALSE),1),1)),IF($B16="DER-EDF",VLOOKUP($C16,'[2]DER-EDF'!$A$12:$F$50000,3,FALSE),IF($B16="DER-RDV",VLOOKUP($C16,'[2]DER-RDV'!$A$12:$E$5300,2,FALSE),IF($B16="SICRO",VLOOKUP($C16,[2]SICRO!$A$4:$D$50000,2,FALSE),IF($B16="COMP.","&gt;&gt;&gt;&gt;&gt;&gt;&gt;&gt;&gt;&gt; Digite aqui a descrição e apresente a composição detalhada.","← Escolha o Orgão e digite o Código")))))</f>
        <v>auxiliar de topógrafo com encargos complementares</v>
      </c>
      <c r="E16" s="115" t="str">
        <f>IF($B16="SINAPI",TRIM(SUBSTITUTE(LOWER(VLOOKUP($C16,[2]SINAPI!$A$8:$F$50000,3,FALSE)),LEFT(PROPER(VLOOKUP($C16,[2]SINAPI!$A$8:$F$50000,3,FALSE)),1),LEFT(VLOOKUP($C16,[2]SINAPI!$A$8:$F$50000,3,FALSE),1),1)),IF($B16="DER-EDF",VLOOKUP($C16,'[2]DER-EDF'!$A$12:$F$50000,3,FALSE),IF($B16="DER-RDV",VLOOKUP($C16,'[2]DER-RDV'!$A$12:$E$5300,3,FALSE),IF($B16="SICRO",VLOOKUP($C16,[2]SICRO!$A$4:$D$50000,2,FALSE),IF($B16="COMP.","&gt;&gt;&gt;&gt;&gt;&gt;&gt;&gt;&gt;&gt; Digite aqui a descrição e apresente a composição detalhada.","← Escolha o Orgão e digite o Código")))))</f>
        <v>h</v>
      </c>
      <c r="F16" s="116">
        <f>VLOOKUP(A16,'[1]Memorial Cálculo'!$B$2:$H$29080,7,FALSE)</f>
        <v>240</v>
      </c>
      <c r="G16" s="117">
        <f>'[1]COMPOSIÇÃO UNITÁRIA 1'!H33</f>
        <v>15.97</v>
      </c>
      <c r="H16" s="118">
        <f t="shared" si="0"/>
        <v>20.616439594585817</v>
      </c>
      <c r="I16" s="119">
        <f t="shared" si="1"/>
        <v>4948.8</v>
      </c>
      <c r="J16" s="120">
        <v>126</v>
      </c>
      <c r="K16" s="121">
        <f t="shared" si="2"/>
        <v>2597.67</v>
      </c>
      <c r="L16" s="120">
        <v>114</v>
      </c>
      <c r="M16" s="121">
        <f t="shared" si="3"/>
        <v>2350.27</v>
      </c>
      <c r="N16" s="120">
        <f t="shared" si="4"/>
        <v>240</v>
      </c>
      <c r="O16" s="121">
        <f t="shared" si="4"/>
        <v>4947.9400000000005</v>
      </c>
      <c r="P16" s="122">
        <f t="shared" si="5"/>
        <v>0</v>
      </c>
      <c r="Q16" s="122">
        <f t="shared" si="6"/>
        <v>0.86</v>
      </c>
    </row>
    <row r="17" spans="1:17" s="136" customFormat="1" ht="37.9" customHeight="1" x14ac:dyDescent="0.25">
      <c r="A17" s="125" t="s">
        <v>54</v>
      </c>
      <c r="B17" s="126" t="s">
        <v>16</v>
      </c>
      <c r="C17" s="127">
        <v>40167</v>
      </c>
      <c r="D17" s="128" t="str">
        <f>IF($B17="SINAPI",TRIM(SUBSTITUTE(LOWER(VLOOKUP($C17,[2]SINAPI!$A$8:$F$50000,2,FALSE)),LEFT(UPPER(VLOOKUP($C17,[2]SINAPI!$A$8:$F$50000,2,FALSE)),1),LEFT(VLOOKUP($C17,[2]SINAPI!$A$8:$F$50000,2,FALSE),1),1)),IF($B17="DER-EDF",VLOOKUP($C17,'[2]DER-EDF'!$A$12:$F$50000,3,FALSE),IF($B17="DER-RDV",VLOOKUP($C17,'[2]DER-RDV'!$A$12:$E$5300,2,FALSE),IF($B17="SICRO",VLOOKUP($C17,[2]SICRO!$A$4:$D$50000,2,FALSE),IF($B17="COMP.","&gt;&gt;&gt;&gt;&gt;&gt;&gt;&gt;&gt;&gt; Digite aqui a descrição e apresente a composição detalhada.","← Escolha o Orgão e digite o Código")))))</f>
        <v>Limpeza, desmatamento e destocamento de árvores com diâmetro até 15 cm, com trator de
esteira</v>
      </c>
      <c r="E17" s="128" t="str">
        <f>IF($B17="SINAPI",TRIM(SUBSTITUTE(LOWER(VLOOKUP($C17,[2]SINAPI!$A$8:$F$50000,3,FALSE)),LEFT(PROPER(VLOOKUP($C17,[2]SINAPI!$A$8:$F$50000,3,FALSE)),1),LEFT(VLOOKUP($C17,[2]SINAPI!$A$8:$F$50000,3,FALSE),1),1)),IF($B17="DER-EDF",VLOOKUP($C17,'[2]DER-EDF'!$A$12:$F$50000,3,FALSE),IF($B17="DER-RDV",VLOOKUP($C17,'[2]DER-RDV'!$A$12:$E$5300,3,FALSE),IF($B17="SICRO",VLOOKUP($C17,[2]SICRO!$A$4:$D$50000,2,FALSE),IF($B17="COMP.","&gt;&gt;&gt;&gt;&gt;&gt;&gt;&gt;&gt;&gt; Digite aqui a descrição e apresente a composição detalhada.","← Escolha o Orgão e digite o Código")))))</f>
        <v>M2</v>
      </c>
      <c r="F17" s="129">
        <f>VLOOKUP(A17,'[1]Memorial Cálculo'!$B$2:$H$29080,7,FALSE)</f>
        <v>1422.54</v>
      </c>
      <c r="G17" s="130">
        <f>'[1]COMPOSIÇÃO UNITÁRIA 1'!H44</f>
        <v>0.61</v>
      </c>
      <c r="H17" s="131">
        <f t="shared" si="0"/>
        <v>0.78747828132106112</v>
      </c>
      <c r="I17" s="132">
        <f t="shared" si="1"/>
        <v>1123.8066000000001</v>
      </c>
      <c r="J17" s="133">
        <f>'[1]Planilha1 (2)'!$H$40</f>
        <v>1422.54</v>
      </c>
      <c r="K17" s="134">
        <f t="shared" si="2"/>
        <v>1120.22</v>
      </c>
      <c r="L17" s="133"/>
      <c r="M17" s="134">
        <f t="shared" si="3"/>
        <v>0</v>
      </c>
      <c r="N17" s="133">
        <f t="shared" si="4"/>
        <v>1422.54</v>
      </c>
      <c r="O17" s="134">
        <f t="shared" si="4"/>
        <v>1120.22</v>
      </c>
      <c r="P17" s="135">
        <f t="shared" si="5"/>
        <v>0</v>
      </c>
      <c r="Q17" s="135">
        <f t="shared" si="6"/>
        <v>3.59</v>
      </c>
    </row>
    <row r="18" spans="1:17" s="124" customFormat="1" ht="24.95" customHeight="1" x14ac:dyDescent="0.25">
      <c r="A18" s="112" t="s">
        <v>55</v>
      </c>
      <c r="B18" s="113" t="s">
        <v>16</v>
      </c>
      <c r="C18" s="114">
        <v>42225</v>
      </c>
      <c r="D18" s="115" t="str">
        <f>IF($B18="SINAPI",TRIM(SUBSTITUTE(LOWER(VLOOKUP($C18,[2]SINAPI!$A$8:$F$50000,2,FALSE)),LEFT(UPPER(VLOOKUP($C18,[2]SINAPI!$A$8:$F$50000,2,FALSE)),1),LEFT(VLOOKUP($C18,[2]SINAPI!$A$8:$F$50000,2,FALSE),1),1)),IF($B18="DER-EDF",VLOOKUP($C18,'[2]DER-EDF'!$A$12:$F$50000,3,FALSE),IF($B18="DER-RDV",VLOOKUP($C18,'[2]DER-RDV'!$A$12:$E$5300,2,FALSE),IF($B18="SICRO",VLOOKUP($C18,[2]SICRO!$A$4:$D$50000,2,FALSE),IF($B18="COMP.","&gt;&gt;&gt;&gt;&gt;&gt;&gt;&gt;&gt;&gt; Digite aqui a descrição e apresente a composição detalhada.","← Escolha o Orgão e digite o Código")))))</f>
        <v>Escalonamento de taludes com escavadeira</v>
      </c>
      <c r="E18" s="115" t="str">
        <f>IF($B18="SINAPI",TRIM(SUBSTITUTE(LOWER(VLOOKUP($C18,[2]SINAPI!$A$8:$F$50000,3,FALSE)),LEFT(PROPER(VLOOKUP($C18,[2]SINAPI!$A$8:$F$50000,3,FALSE)),1),LEFT(VLOOKUP($C18,[2]SINAPI!$A$8:$F$50000,3,FALSE),1),1)),IF($B18="DER-EDF",VLOOKUP($C18,'[2]DER-EDF'!$A$12:$F$50000,3,FALSE),IF($B18="DER-RDV",VLOOKUP($C18,'[2]DER-RDV'!$A$12:$E$5300,3,FALSE),IF($B18="SICRO",VLOOKUP($C18,[2]SICRO!$A$4:$D$50000,2,FALSE),IF($B18="COMP.","&gt;&gt;&gt;&gt;&gt;&gt;&gt;&gt;&gt;&gt; Digite aqui a descrição e apresente a composição detalhada.","← Escolha o Orgão e digite o Código")))))</f>
        <v>M3</v>
      </c>
      <c r="F18" s="116">
        <f>VLOOKUP(A18,'[1]Memorial Cálculo'!$B$2:$H$29080,7,FALSE)</f>
        <v>8453.5499999999993</v>
      </c>
      <c r="G18" s="117">
        <f>'[1]COMPOSIÇÃO UNITÁRIA 1'!H59</f>
        <v>8.4780050000000013</v>
      </c>
      <c r="H18" s="118">
        <f t="shared" si="0"/>
        <v>10.944663617100597</v>
      </c>
      <c r="I18" s="119">
        <f t="shared" si="1"/>
        <v>92481.836999999985</v>
      </c>
      <c r="J18" s="120">
        <f>'[1]Planilha1 (2)'!$H$52</f>
        <v>8154.1399999999994</v>
      </c>
      <c r="K18" s="121">
        <f t="shared" si="2"/>
        <v>89244.32</v>
      </c>
      <c r="L18" s="120">
        <v>209.41</v>
      </c>
      <c r="M18" s="121">
        <f t="shared" si="3"/>
        <v>2291.92</v>
      </c>
      <c r="N18" s="120">
        <f t="shared" si="4"/>
        <v>8363.5499999999993</v>
      </c>
      <c r="O18" s="121">
        <f t="shared" si="4"/>
        <v>91536.24</v>
      </c>
      <c r="P18" s="122">
        <f t="shared" si="5"/>
        <v>90</v>
      </c>
      <c r="Q18" s="122">
        <f t="shared" si="6"/>
        <v>945.6</v>
      </c>
    </row>
    <row r="19" spans="1:17" s="136" customFormat="1" ht="24.95" customHeight="1" x14ac:dyDescent="0.25">
      <c r="A19" s="137" t="s">
        <v>56</v>
      </c>
      <c r="B19" s="138" t="s">
        <v>16</v>
      </c>
      <c r="C19" s="139">
        <v>40178</v>
      </c>
      <c r="D19" s="140" t="str">
        <f>IF($B19="SINAPI",TRIM(SUBSTITUTE(LOWER(VLOOKUP($C19,[2]SINAPI!$A$8:$F$50000,2,FALSE)),LEFT(UPPER(VLOOKUP($C19,[2]SINAPI!$A$8:$F$50000,2,FALSE)),1),LEFT(VLOOKUP($C19,[2]SINAPI!$A$8:$F$50000,2,FALSE),1),1)),IF($B19="DER-EDF",VLOOKUP($C19,'[2]DER-EDF'!$A$12:$F$50000,3,FALSE),IF($B19="DER-RDV",VLOOKUP($C19,'[2]DER-RDV'!$A$12:$E$5300,2,FALSE),IF($B19="SICRO",VLOOKUP($C19,[2]SICRO!$A$4:$D$50000,2,FALSE),IF($B19="COMP.","&gt;&gt;&gt;&gt;&gt;&gt;&gt;&gt;&gt;&gt; Digite aqui a descrição e apresente a composição detalhada.","← Escolha o Orgão e digite o Código")))))</f>
        <v>Escalonamento de taludes, com trator de esteiras</v>
      </c>
      <c r="E19" s="140" t="str">
        <f>IF($B19="SINAPI",TRIM(SUBSTITUTE(LOWER(VLOOKUP($C19,[2]SINAPI!$A$8:$F$50000,3,FALSE)),LEFT(PROPER(VLOOKUP($C19,[2]SINAPI!$A$8:$F$50000,3,FALSE)),1),LEFT(VLOOKUP($C19,[2]SINAPI!$A$8:$F$50000,3,FALSE),1),1)),IF($B19="DER-EDF",VLOOKUP($C19,'[2]DER-EDF'!$A$12:$F$50000,3,FALSE),IF($B19="DER-RDV",VLOOKUP($C19,'[2]DER-RDV'!$A$12:$E$5300,3,FALSE),IF($B19="SICRO",VLOOKUP($C19,[2]SICRO!$A$4:$D$50000,2,FALSE),IF($B19="COMP.","&gt;&gt;&gt;&gt;&gt;&gt;&gt;&gt;&gt;&gt; Digite aqui a descrição e apresente a composição detalhada.","← Escolha o Orgão e digite o Código")))))</f>
        <v>M3</v>
      </c>
      <c r="F19" s="141">
        <f>VLOOKUP(A19,'[1]Memorial Cálculo'!$B$2:$H$29080,7,FALSE)</f>
        <v>3541.02</v>
      </c>
      <c r="G19" s="142">
        <f>'[1]COMPOSIÇÃO UNITÁRIA 1'!H70</f>
        <v>8.06</v>
      </c>
      <c r="H19" s="143">
        <f t="shared" si="0"/>
        <v>10.405040897455333</v>
      </c>
      <c r="I19" s="144">
        <f t="shared" si="1"/>
        <v>36862.018199999999</v>
      </c>
      <c r="J19" s="145">
        <f>'[1]Planilha1 (2)'!$H$87</f>
        <v>3094.3</v>
      </c>
      <c r="K19" s="146">
        <f t="shared" si="2"/>
        <v>32196.32</v>
      </c>
      <c r="L19" s="145">
        <v>446.72</v>
      </c>
      <c r="M19" s="146">
        <f t="shared" si="3"/>
        <v>4648.1400000000003</v>
      </c>
      <c r="N19" s="145">
        <f t="shared" si="4"/>
        <v>3541.0200000000004</v>
      </c>
      <c r="O19" s="146">
        <f t="shared" si="4"/>
        <v>36844.46</v>
      </c>
      <c r="P19" s="147">
        <f t="shared" si="5"/>
        <v>0</v>
      </c>
      <c r="Q19" s="147">
        <f t="shared" si="6"/>
        <v>17.559999999999999</v>
      </c>
    </row>
    <row r="20" spans="1:17" s="124" customFormat="1" ht="24.95" customHeight="1" x14ac:dyDescent="0.25">
      <c r="A20" s="125" t="s">
        <v>57</v>
      </c>
      <c r="B20" s="126" t="s">
        <v>16</v>
      </c>
      <c r="C20" s="127">
        <v>40177</v>
      </c>
      <c r="D20" s="128" t="str">
        <f>IF($B20="SINAPI",TRIM(SUBSTITUTE(LOWER(VLOOKUP($C20,[2]SINAPI!$A$8:$F$50000,2,FALSE)),LEFT(UPPER(VLOOKUP($C20,[2]SINAPI!$A$8:$F$50000,2,FALSE)),1),LEFT(VLOOKUP($C20,[2]SINAPI!$A$8:$F$50000,2,FALSE),1),1)),IF($B20="DER-EDF",VLOOKUP($C20,'[2]DER-EDF'!$A$12:$F$50000,3,FALSE),IF($B20="DER-RDV",VLOOKUP($C20,'[2]DER-RDV'!$A$12:$E$5300,2,FALSE),IF($B20="SICRO",VLOOKUP($C20,[2]SICRO!$A$4:$D$50000,2,FALSE),IF($B20="COMP.","&gt;&gt;&gt;&gt;&gt;&gt;&gt;&gt;&gt;&gt; Digite aqui a descrição e apresente a composição detalhada.","← Escolha o Orgão e digite o Código")))))</f>
        <v>Espalhamento de material de 1ª categoria com trator de esteiras</v>
      </c>
      <c r="E20" s="128" t="str">
        <f>IF($B20="SINAPI",TRIM(SUBSTITUTE(LOWER(VLOOKUP($C20,[2]SINAPI!$A$8:$F$50000,3,FALSE)),LEFT(PROPER(VLOOKUP($C20,[2]SINAPI!$A$8:$F$50000,3,FALSE)),1),LEFT(VLOOKUP($C20,[2]SINAPI!$A$8:$F$50000,3,FALSE),1),1)),IF($B20="DER-EDF",VLOOKUP($C20,'[2]DER-EDF'!$A$12:$F$50000,3,FALSE),IF($B20="DER-RDV",VLOOKUP($C20,'[2]DER-RDV'!$A$12:$E$5300,3,FALSE),IF($B20="SICRO",VLOOKUP($C20,[2]SICRO!$A$4:$D$50000,2,FALSE),IF($B20="COMP.","&gt;&gt;&gt;&gt;&gt;&gt;&gt;&gt;&gt;&gt; Digite aqui a descrição e apresente a composição detalhada.","← Escolha o Orgão e digite o Código")))))</f>
        <v>M3</v>
      </c>
      <c r="F20" s="129">
        <f>VLOOKUP(A20,'[1]Memorial Cálculo'!$B$2:$H$29080,7,FALSE)</f>
        <v>752.19</v>
      </c>
      <c r="G20" s="130">
        <f>'[1]COMPOSIÇÃO UNITÁRIA 1'!H85</f>
        <v>4.9191250000000002</v>
      </c>
      <c r="H20" s="131">
        <f t="shared" si="0"/>
        <v>6.3503345911532216</v>
      </c>
      <c r="I20" s="132">
        <f t="shared" si="1"/>
        <v>4776.4065000000001</v>
      </c>
      <c r="J20" s="133">
        <v>720</v>
      </c>
      <c r="K20" s="134">
        <f t="shared" si="2"/>
        <v>4572.24</v>
      </c>
      <c r="L20" s="133"/>
      <c r="M20" s="134">
        <f t="shared" si="3"/>
        <v>0</v>
      </c>
      <c r="N20" s="133">
        <f t="shared" si="4"/>
        <v>720</v>
      </c>
      <c r="O20" s="134">
        <f t="shared" si="4"/>
        <v>4572.24</v>
      </c>
      <c r="P20" s="135">
        <f t="shared" si="5"/>
        <v>32.19</v>
      </c>
      <c r="Q20" s="135">
        <f t="shared" si="6"/>
        <v>204.17</v>
      </c>
    </row>
    <row r="21" spans="1:17" s="124" customFormat="1" ht="24.95" customHeight="1" x14ac:dyDescent="0.25">
      <c r="A21" s="125" t="s">
        <v>58</v>
      </c>
      <c r="B21" s="126" t="s">
        <v>16</v>
      </c>
      <c r="C21" s="127">
        <v>40107</v>
      </c>
      <c r="D21" s="128" t="str">
        <f>IF($B21="SINAPI",TRIM(SUBSTITUTE(LOWER(VLOOKUP($C21,[2]SINAPI!$A$8:$F$50000,2,FALSE)),LEFT(UPPER(VLOOKUP($C21,[2]SINAPI!$A$8:$F$50000,2,FALSE)),1),LEFT(VLOOKUP($C21,[2]SINAPI!$A$8:$F$50000,2,FALSE),1),1)),IF($B21="DER-EDF",VLOOKUP($C21,'[2]DER-EDF'!$A$12:$F$50000,3,FALSE),IF($B21="DER-RDV",VLOOKUP($C21,'[2]DER-RDV'!$A$12:$E$5300,2,FALSE),IF($B21="SICRO",VLOOKUP($C21,[2]SICRO!$A$4:$D$50000,2,FALSE),IF($B21="COMP.","&gt;&gt;&gt;&gt;&gt;&gt;&gt;&gt;&gt;&gt; Digite aqui a descrição e apresente a composição detalhada.","← Escolha o Orgão e digite o Código")))))</f>
        <v>Compactação de aterros 100% PN</v>
      </c>
      <c r="E21" s="128" t="str">
        <f>IF($B21="SINAPI",TRIM(SUBSTITUTE(LOWER(VLOOKUP($C21,[2]SINAPI!$A$8:$F$50000,3,FALSE)),LEFT(PROPER(VLOOKUP($C21,[2]SINAPI!$A$8:$F$50000,3,FALSE)),1),LEFT(VLOOKUP($C21,[2]SINAPI!$A$8:$F$50000,3,FALSE),1),1)),IF($B21="DER-EDF",VLOOKUP($C21,'[2]DER-EDF'!$A$12:$F$50000,3,FALSE),IF($B21="DER-RDV",VLOOKUP($C21,'[2]DER-RDV'!$A$12:$E$5300,3,FALSE),IF($B21="SICRO",VLOOKUP($C21,[2]SICRO!$A$4:$D$50000,2,FALSE),IF($B21="COMP.","&gt;&gt;&gt;&gt;&gt;&gt;&gt;&gt;&gt;&gt; Digite aqui a descrição e apresente a composição detalhada.","← Escolha o Orgão e digite o Código")))))</f>
        <v>M3</v>
      </c>
      <c r="F21" s="129">
        <f>VLOOKUP(A21,'[1]Memorial Cálculo'!$B$2:$H$29080,7,FALSE)</f>
        <v>752.19</v>
      </c>
      <c r="G21" s="130">
        <f>'[1]COMPOSIÇÃO UNITÁRIA 1'!H106</f>
        <v>7.13</v>
      </c>
      <c r="H21" s="131">
        <f t="shared" si="0"/>
        <v>9.2044592554412556</v>
      </c>
      <c r="I21" s="132">
        <f t="shared" si="1"/>
        <v>6920.1480000000001</v>
      </c>
      <c r="J21" s="133">
        <f>'[1]Planilha1 (2)'!$H$105</f>
        <v>720</v>
      </c>
      <c r="K21" s="134">
        <f t="shared" si="2"/>
        <v>6627.21</v>
      </c>
      <c r="L21" s="133"/>
      <c r="M21" s="134">
        <f t="shared" si="3"/>
        <v>0</v>
      </c>
      <c r="N21" s="133">
        <f t="shared" si="4"/>
        <v>720</v>
      </c>
      <c r="O21" s="134">
        <f t="shared" si="4"/>
        <v>6627.21</v>
      </c>
      <c r="P21" s="135">
        <f t="shared" si="5"/>
        <v>32.19</v>
      </c>
      <c r="Q21" s="135">
        <f t="shared" si="6"/>
        <v>292.94</v>
      </c>
    </row>
    <row r="22" spans="1:17" ht="24.95" customHeight="1" x14ac:dyDescent="0.25">
      <c r="A22" s="137" t="s">
        <v>59</v>
      </c>
      <c r="B22" s="138" t="s">
        <v>16</v>
      </c>
      <c r="C22" s="139">
        <v>41401</v>
      </c>
      <c r="D22" s="140" t="str">
        <f>IF($B22="SINAPI",TRIM(SUBSTITUTE(LOWER(VLOOKUP($C22,[2]SINAPI!$A$8:$F$50000,2,FALSE)),LEFT(UPPER(VLOOKUP($C22,[2]SINAPI!$A$8:$F$50000,2,FALSE)),1),LEFT(VLOOKUP($C22,[2]SINAPI!$A$8:$F$50000,2,FALSE),1),1)),IF($B22="DER-EDF",VLOOKUP($C22,'[2]DER-EDF'!$A$12:$F$50000,3,FALSE),IF($B22="DER-RDV",VLOOKUP($C22,'[2]DER-RDV'!$A$12:$E$5300,2,FALSE),IF($B22="SICRO",VLOOKUP($C22,[2]SICRO!$A$4:$D$50000,2,FALSE),IF($B22="COMP.","&gt;&gt;&gt;&gt;&gt;&gt;&gt;&gt;&gt;&gt; Digite aqui a descrição e apresente a composição detalhada.","← Escolha o Orgão e digite o Código")))))</f>
        <v>Manta Geotêxtil  não tecida com resistência longitudinal a tração 10kN/m, fornecimento e aplicação</v>
      </c>
      <c r="E22" s="140" t="str">
        <f>IF($B22="SINAPI",TRIM(SUBSTITUTE(LOWER(VLOOKUP($C22,[2]SINAPI!$A$8:$F$50000,3,FALSE)),LEFT(PROPER(VLOOKUP($C22,[2]SINAPI!$A$8:$F$50000,3,FALSE)),1),LEFT(VLOOKUP($C22,[2]SINAPI!$A$8:$F$50000,3,FALSE),1),1)),IF($B22="DER-EDF",VLOOKUP($C22,'[2]DER-EDF'!$A$12:$F$50000,3,FALSE),IF($B22="DER-RDV",VLOOKUP($C22,'[2]DER-RDV'!$A$12:$E$5300,3,FALSE),IF($B22="SICRO",VLOOKUP($C22,[2]SICRO!$A$4:$D$50000,2,FALSE),IF($B22="COMP.","&gt;&gt;&gt;&gt;&gt;&gt;&gt;&gt;&gt;&gt; Digite aqui a descrição e apresente a composição detalhada.","← Escolha o Orgão e digite o Código")))))</f>
        <v>M2</v>
      </c>
      <c r="F22" s="141">
        <f>VLOOKUP(A22,'[1]Memorial Cálculo'!$B$2:$H$29080,7,FALSE)</f>
        <v>4270</v>
      </c>
      <c r="G22" s="142">
        <f>'[1]COMPOSIÇÃO UNITÁRIA 1'!H119</f>
        <v>5.48</v>
      </c>
      <c r="H22" s="143">
        <f t="shared" si="0"/>
        <v>7.0743950518678949</v>
      </c>
      <c r="I22" s="144">
        <f t="shared" si="1"/>
        <v>30188.9</v>
      </c>
      <c r="J22" s="145">
        <v>0</v>
      </c>
      <c r="K22" s="146">
        <f t="shared" si="2"/>
        <v>0</v>
      </c>
      <c r="L22" s="145">
        <f>F22/2</f>
        <v>2135</v>
      </c>
      <c r="M22" s="146">
        <f t="shared" si="3"/>
        <v>15103.83</v>
      </c>
      <c r="N22" s="145">
        <f t="shared" si="4"/>
        <v>2135</v>
      </c>
      <c r="O22" s="146">
        <f t="shared" si="4"/>
        <v>15103.83</v>
      </c>
      <c r="P22" s="147">
        <f t="shared" si="5"/>
        <v>2135</v>
      </c>
      <c r="Q22" s="147">
        <f t="shared" si="6"/>
        <v>15085.07</v>
      </c>
    </row>
    <row r="23" spans="1:17" ht="36" customHeight="1" x14ac:dyDescent="0.25">
      <c r="A23" s="137" t="s">
        <v>60</v>
      </c>
      <c r="B23" s="138" t="s">
        <v>16</v>
      </c>
      <c r="C23" s="139">
        <v>42050</v>
      </c>
      <c r="D23" s="140" t="str">
        <f>IF($B23="SINAPI",TRIM(SUBSTITUTE(LOWER(VLOOKUP($C23,[2]SINAPI!$A$8:$F$50000,2,FALSE)),LEFT(UPPER(VLOOKUP($C23,[2]SINAPI!$A$8:$F$50000,2,FALSE)),1),LEFT(VLOOKUP($C23,[2]SINAPI!$A$8:$F$50000,2,FALSE),1),1)),IF($B23="DER-EDF",VLOOKUP($C23,'[2]DER-EDF'!$A$12:$F$50000,3,FALSE),IF($B23="DER-RDV",VLOOKUP($C23,'[2]DER-RDV'!$A$12:$E$5300,2,FALSE),IF($B23="SICRO",VLOOKUP($C23,[2]SICRO!$A$4:$D$50000,2,FALSE),IF($B23="COMP.","&gt;&gt;&gt;&gt;&gt;&gt;&gt;&gt;&gt;&gt; Digite aqui a descrição e apresente a composição detalhada.","← Escolha o Orgão e digite o Código")))))</f>
        <v>Tela de aço galvanizado ,em malha hexagonal de dupla torção, tipo 8,0cm x 10,0cm, com fios de diâmetro 2,7mm, tudo incluído, fornecimento e execução</v>
      </c>
      <c r="E23" s="140" t="str">
        <f>IF($B23="SINAPI",TRIM(SUBSTITUTE(LOWER(VLOOKUP($C23,[2]SINAPI!$A$8:$F$50000,3,FALSE)),LEFT(PROPER(VLOOKUP($C23,[2]SINAPI!$A$8:$F$50000,3,FALSE)),1),LEFT(VLOOKUP($C23,[2]SINAPI!$A$8:$F$50000,3,FALSE),1),1)),IF($B23="DER-EDF",VLOOKUP($C23,'[2]DER-EDF'!$A$12:$F$50000,3,FALSE),IF($B23="DER-RDV",VLOOKUP($C23,'[2]DER-RDV'!$A$12:$E$5300,3,FALSE),IF($B23="SICRO",VLOOKUP($C23,[2]SICRO!$A$4:$D$50000,2,FALSE),IF($B23="COMP.","&gt;&gt;&gt;&gt;&gt;&gt;&gt;&gt;&gt;&gt; Digite aqui a descrição e apresente a composição detalhada.","← Escolha o Orgão e digite o Código")))))</f>
        <v>M2</v>
      </c>
      <c r="F23" s="141">
        <f>VLOOKUP(A23,'[1]Memorial Cálculo'!$B$2:$H$29080,7,FALSE)</f>
        <v>4270</v>
      </c>
      <c r="G23" s="142">
        <f>'[1]COMPOSIÇÃO UNITÁRIA 1'!H136</f>
        <v>141.09</v>
      </c>
      <c r="H23" s="143">
        <f t="shared" si="0"/>
        <v>182.13985362555496</v>
      </c>
      <c r="I23" s="144">
        <f t="shared" si="1"/>
        <v>777737.79999999993</v>
      </c>
      <c r="J23" s="145">
        <v>0</v>
      </c>
      <c r="K23" s="146">
        <f t="shared" si="2"/>
        <v>0</v>
      </c>
      <c r="L23" s="145">
        <f>F23/2</f>
        <v>2135</v>
      </c>
      <c r="M23" s="146">
        <f t="shared" si="3"/>
        <v>388868.59</v>
      </c>
      <c r="N23" s="145">
        <f t="shared" si="4"/>
        <v>2135</v>
      </c>
      <c r="O23" s="146">
        <f t="shared" si="4"/>
        <v>388868.59</v>
      </c>
      <c r="P23" s="147">
        <f t="shared" si="5"/>
        <v>2135</v>
      </c>
      <c r="Q23" s="147">
        <f t="shared" si="6"/>
        <v>388869.21</v>
      </c>
    </row>
    <row r="24" spans="1:17" s="136" customFormat="1" ht="24.95" customHeight="1" x14ac:dyDescent="0.25">
      <c r="A24" s="125" t="s">
        <v>61</v>
      </c>
      <c r="B24" s="126" t="s">
        <v>16</v>
      </c>
      <c r="C24" s="127">
        <v>42039</v>
      </c>
      <c r="D24" s="128" t="str">
        <f>IF($B24="SINAPI",TRIM(SUBSTITUTE(LOWER(VLOOKUP($C24,[2]SINAPI!$A$8:$F$50000,2,FALSE)),LEFT(UPPER(VLOOKUP($C24,[2]SINAPI!$A$8:$F$50000,2,FALSE)),1),LEFT(VLOOKUP($C24,[2]SINAPI!$A$8:$F$50000,2,FALSE),1),1)),IF($B24="DER-EDF",VLOOKUP($C24,'[2]DER-EDF'!$A$12:$F$50000,3,FALSE),IF($B24="DER-RDV",VLOOKUP($C24,'[2]DER-RDV'!$A$12:$E$5300,2,FALSE),IF($B24="SICRO",VLOOKUP($C24,[2]SICRO!$A$4:$D$50000,2,FALSE),IF($B24="COMP.","&gt;&gt;&gt;&gt;&gt;&gt;&gt;&gt;&gt;&gt; Digite aqui a descrição e apresente a composição detalhada.","← Escolha o Orgão e digite o Código")))))</f>
        <v>Revestimento vegetal por hidrossemeadura com manta de fibras vegetais</v>
      </c>
      <c r="E24" s="128" t="str">
        <f>IF($B24="SINAPI",TRIM(SUBSTITUTE(LOWER(VLOOKUP($C24,[2]SINAPI!$A$8:$F$50000,3,FALSE)),LEFT(PROPER(VLOOKUP($C24,[2]SINAPI!$A$8:$F$50000,3,FALSE)),1),LEFT(VLOOKUP($C24,[2]SINAPI!$A$8:$F$50000,3,FALSE),1),1)),IF($B24="DER-EDF",VLOOKUP($C24,'[2]DER-EDF'!$A$12:$F$50000,3,FALSE),IF($B24="DER-RDV",VLOOKUP($C24,'[2]DER-RDV'!$A$12:$E$5300,3,FALSE),IF($B24="SICRO",VLOOKUP($C24,[2]SICRO!$A$4:$D$50000,2,FALSE),IF($B24="COMP.","&gt;&gt;&gt;&gt;&gt;&gt;&gt;&gt;&gt;&gt; Digite aqui a descrição e apresente a composição detalhada.","← Escolha o Orgão e digite o Código")))))</f>
        <v>M2</v>
      </c>
      <c r="F24" s="129">
        <f>VLOOKUP(A24,'[1]Memorial Cálculo'!$B$2:$H$29080,7,FALSE)</f>
        <v>4270</v>
      </c>
      <c r="G24" s="130">
        <f>'[1]COMPOSIÇÃO UNITÁRIA 1'!H154</f>
        <v>21.8</v>
      </c>
      <c r="H24" s="131">
        <f t="shared" si="0"/>
        <v>28.142666447211695</v>
      </c>
      <c r="I24" s="132">
        <f t="shared" si="1"/>
        <v>120157.8</v>
      </c>
      <c r="J24" s="133">
        <v>0</v>
      </c>
      <c r="K24" s="134">
        <f t="shared" si="2"/>
        <v>0</v>
      </c>
      <c r="L24" s="133"/>
      <c r="M24" s="134">
        <f t="shared" si="3"/>
        <v>0</v>
      </c>
      <c r="N24" s="133">
        <f t="shared" si="4"/>
        <v>0</v>
      </c>
      <c r="O24" s="134">
        <f t="shared" si="4"/>
        <v>0</v>
      </c>
      <c r="P24" s="135">
        <f t="shared" si="5"/>
        <v>4270</v>
      </c>
      <c r="Q24" s="135">
        <f t="shared" si="6"/>
        <v>120157.8</v>
      </c>
    </row>
    <row r="25" spans="1:17" s="149" customFormat="1" ht="39" customHeight="1" x14ac:dyDescent="0.25">
      <c r="A25" s="137" t="s">
        <v>62</v>
      </c>
      <c r="B25" s="138" t="s">
        <v>15</v>
      </c>
      <c r="C25" s="148" t="s">
        <v>63</v>
      </c>
      <c r="D25" s="140" t="str">
        <f>IF($B25="SINAPI",TRIM(SUBSTITUTE(LOWER(VLOOKUP($C25,[2]SINAPI!$A$8:$F$50000,2,FALSE)),LEFT(UPPER(VLOOKUP($C25,[2]SINAPI!$A$8:$F$50000,2,FALSE)),1),LEFT(VLOOKUP($C25,[2]SINAPI!$A$8:$F$50000,2,FALSE),1),1)),IF($B25="DER-EDF",VLOOKUP($C25,'[2]DER-EDF'!$A$12:$F$50000,3,FALSE),IF($B25="DER-RDV",VLOOKUP($C25,'[2]DER-RDV'!$A$12:$E$5300,2,FALSE),IF($B25="SICRO",VLOOKUP($C25,[2]SICRO!$A$4:$D$50000,2,FALSE),IF($B25="COMP.","&gt;&gt;&gt;&gt;&gt;&gt;&gt;&gt;&gt;&gt; Digite aqui a descrição e apresente a composição detalhada.","← Escolha o Orgão e digite o Código")))))</f>
        <v>Escavação manual em material de 1a. categoria, até 1.50 m de profundidade</v>
      </c>
      <c r="E25" s="140" t="str">
        <f>IF($B25="SINAPI",TRIM(SUBSTITUTE(LOWER(VLOOKUP($C25,[2]SINAPI!$A$8:$F$50000,3,FALSE)),LEFT(PROPER(VLOOKUP($C25,[2]SINAPI!$A$8:$F$50000,3,FALSE)),1),LEFT(VLOOKUP($C25,[2]SINAPI!$A$8:$F$50000,3,FALSE),1),1)),IF($B25="DER-EDF",VLOOKUP($C25,'[2]DER-EDF'!$A$12:$F$50000,4,FALSE),IF($B25="DER-RDV",VLOOKUP($C25,'[2]DER-RDV'!$A$12:$E$5300,3,FALSE),IF($B25="SICRO",VLOOKUP($C25,[2]SICRO!$A$4:$D$50000,2,FALSE),IF($B25="COMP.","&gt;&gt;&gt;&gt;&gt;&gt;&gt;&gt;&gt;&gt; Digite aqui a descrição e apresente a composição detalhada.","← Escolha o Orgão e digite o Código")))))</f>
        <v>m3</v>
      </c>
      <c r="F25" s="141">
        <f>VLOOKUP(A25,'[1]Memorial Cálculo'!$B$2:$H$29080,7,FALSE)</f>
        <v>173.79199999999989</v>
      </c>
      <c r="G25" s="142">
        <f>'[1]COMPOSIÇÃO UNITÁRIA 1'!H164</f>
        <v>49.72</v>
      </c>
      <c r="H25" s="143">
        <f t="shared" si="0"/>
        <v>64.185934667677316</v>
      </c>
      <c r="I25" s="144">
        <f t="shared" si="1"/>
        <v>11155.580099999999</v>
      </c>
      <c r="J25" s="145">
        <v>0</v>
      </c>
      <c r="K25" s="146">
        <f t="shared" si="2"/>
        <v>0</v>
      </c>
      <c r="L25" s="145">
        <v>61.21</v>
      </c>
      <c r="M25" s="146">
        <f t="shared" si="3"/>
        <v>3928.82</v>
      </c>
      <c r="N25" s="145">
        <f t="shared" si="4"/>
        <v>61.21</v>
      </c>
      <c r="O25" s="146">
        <f t="shared" si="4"/>
        <v>3928.82</v>
      </c>
      <c r="P25" s="147">
        <f t="shared" si="5"/>
        <v>112.58</v>
      </c>
      <c r="Q25" s="147">
        <f t="shared" si="6"/>
        <v>7226.76</v>
      </c>
    </row>
    <row r="26" spans="1:17" s="136" customFormat="1" ht="24.95" customHeight="1" x14ac:dyDescent="0.25">
      <c r="A26" s="125" t="s">
        <v>64</v>
      </c>
      <c r="B26" s="126" t="s">
        <v>15</v>
      </c>
      <c r="C26" s="150" t="s">
        <v>65</v>
      </c>
      <c r="D26" s="128" t="str">
        <f>IF($B26="SINAPI",TRIM(SUBSTITUTE(LOWER(VLOOKUP($C26,[2]SINAPI!$A$8:$F$50000,2,FALSE)),LEFT(UPPER(VLOOKUP($C26,[2]SINAPI!$A$8:$F$50000,2,FALSE)),1),LEFT(VLOOKUP($C26,[2]SINAPI!$A$8:$F$50000,2,FALSE),1),1)),IF($B26="DER-EDF",VLOOKUP($C26,'[2]DER-EDF'!$A$12:$F$50000,3,FALSE),IF($B26="DER-RDV",VLOOKUP($C26,'[2]DER-RDV'!$A$12:$E$5300,2,FALSE),IF($B26="SICRO",VLOOKUP($C26,[2]SICRO!$A$4:$D$50000,2,FALSE),IF($B26="COMP.","&gt;&gt;&gt;&gt;&gt;&gt;&gt;&gt;&gt;&gt; Digite aqui a descrição e apresente a composição detalhada.","← Escolha o Orgão e digite o Código")))))</f>
        <v>Escavação mecânica em material de 1a. categoria</v>
      </c>
      <c r="E26" s="128" t="str">
        <f>IF($B26="SINAPI",TRIM(SUBSTITUTE(LOWER(VLOOKUP($C26,[2]SINAPI!$A$8:$F$50000,3,FALSE)),LEFT(PROPER(VLOOKUP($C26,[2]SINAPI!$A$8:$F$50000,3,FALSE)),1),LEFT(VLOOKUP($C26,[2]SINAPI!$A$8:$F$50000,3,FALSE),1),1)),IF($B26="DER-EDF",VLOOKUP($C26,'[2]DER-EDF'!$A$12:$F$50000,4,FALSE),IF($B26="DER-RDV",VLOOKUP($C26,'[2]DER-RDV'!$A$12:$E$5300,3,FALSE),IF($B26="SICRO",VLOOKUP($C26,[2]SICRO!$A$4:$D$50000,2,FALSE),IF($B26="COMP.","&gt;&gt;&gt;&gt;&gt;&gt;&gt;&gt;&gt;&gt; Digite aqui a descrição e apresente a composição detalhada.","← Escolha o Orgão e digite o Código")))))</f>
        <v>m3</v>
      </c>
      <c r="F26" s="129">
        <f>VLOOKUP(A26,'[1]Memorial Cálculo'!$B$2:$H$29080,7,FALSE)</f>
        <v>1735.4400000000003</v>
      </c>
      <c r="G26" s="130">
        <f>'[1]COMPOSIÇÃO UNITÁRIA 1'!H175</f>
        <v>14.129999999999999</v>
      </c>
      <c r="H26" s="131">
        <f t="shared" si="0"/>
        <v>18.241095270600972</v>
      </c>
      <c r="I26" s="132">
        <f t="shared" si="1"/>
        <v>31654.425599999999</v>
      </c>
      <c r="J26" s="133">
        <v>1724.64</v>
      </c>
      <c r="K26" s="134">
        <f t="shared" si="2"/>
        <v>31459.32</v>
      </c>
      <c r="L26" s="133"/>
      <c r="M26" s="134">
        <f t="shared" si="3"/>
        <v>0</v>
      </c>
      <c r="N26" s="133">
        <f t="shared" si="4"/>
        <v>1724.64</v>
      </c>
      <c r="O26" s="134">
        <f t="shared" si="4"/>
        <v>31459.32</v>
      </c>
      <c r="P26" s="135">
        <f t="shared" si="5"/>
        <v>10.8</v>
      </c>
      <c r="Q26" s="135">
        <f t="shared" si="6"/>
        <v>195.11</v>
      </c>
    </row>
    <row r="27" spans="1:17" s="124" customFormat="1" ht="24.95" customHeight="1" x14ac:dyDescent="0.25">
      <c r="A27" s="112" t="s">
        <v>66</v>
      </c>
      <c r="B27" s="113" t="s">
        <v>16</v>
      </c>
      <c r="C27" s="151" t="s">
        <v>67</v>
      </c>
      <c r="D27" s="115" t="s">
        <v>68</v>
      </c>
      <c r="E27" s="152" t="s">
        <v>69</v>
      </c>
      <c r="F27" s="116">
        <f>VLOOKUP(A27,'[1]Memorial Cálculo'!$B$2:$H$29080,7,FALSE)</f>
        <v>13931.4504</v>
      </c>
      <c r="G27" s="117">
        <f>'[1]COMPOSIÇÃO UNITÁRIA 1'!H192</f>
        <v>17.204105000000002</v>
      </c>
      <c r="H27" s="118">
        <f t="shared" si="0"/>
        <v>22.209604978798488</v>
      </c>
      <c r="I27" s="119">
        <f t="shared" si="1"/>
        <v>309417.50450000004</v>
      </c>
      <c r="J27" s="120">
        <f>'[1]Planilha1 (2)'!$H$182</f>
        <v>13501.701440000001</v>
      </c>
      <c r="K27" s="121">
        <f t="shared" si="2"/>
        <v>299867.46000000002</v>
      </c>
      <c r="L27" s="120">
        <v>409.74</v>
      </c>
      <c r="M27" s="121">
        <f t="shared" si="3"/>
        <v>9100.16</v>
      </c>
      <c r="N27" s="120">
        <f t="shared" si="4"/>
        <v>13911.441440000001</v>
      </c>
      <c r="O27" s="121">
        <f t="shared" si="4"/>
        <v>308967.62</v>
      </c>
      <c r="P27" s="122">
        <f t="shared" si="5"/>
        <v>20.010000000000002</v>
      </c>
      <c r="Q27" s="122">
        <f t="shared" si="6"/>
        <v>449.88</v>
      </c>
    </row>
    <row r="28" spans="1:17" ht="37.9" customHeight="1" x14ac:dyDescent="0.25">
      <c r="A28" s="153" t="s">
        <v>70</v>
      </c>
      <c r="B28" s="154" t="s">
        <v>17</v>
      </c>
      <c r="C28" s="155" t="s">
        <v>71</v>
      </c>
      <c r="D28" s="156" t="str">
        <f>IF($B28="SINAPI",TRIM(SUBSTITUTE(LOWER(VLOOKUP($C28,[2]SINAPI!$A$8:$F$50000,2,FALSE)),LEFT(PROPER(VLOOKUP($C28,[2]SINAPI!$A$8:$F$50000,6,FALSE)),1),LEFT(VLOOKUP($C28,[2]SINAPI!$A$8:$F$50000,6,FALSE),1),1)),IF($B28="DER-EDF",VLOOKUP($C28,'[2]DER-EDF'!$A$12:$F$50000,3,FALSE),IF($B28="DER-ROD",VLOOKUP($C28,'[2]DER-ROD'!$A$12:$E$5999,3,FALSE),IF($B28="SICRO",VLOOKUP($C28,[2]SICRO!$A$4:$D$50000,2,FALSE),IF($B28="COMP.","&gt;&gt;&gt;&gt;&gt;&gt;&gt;&gt;&gt;&gt; Digite aqui a descrição e apresente a composição detalhada.","← Escolha o Orgão e digite o Código")))))</f>
        <v>escada hidráulica, largura de 1 a 4,1 m, tipo descida d'água de aterro em degraus (dad 04, 06, 08, 10, 12, 14, 16, 18), em concreto usinado, fck = 20 mpa, lançado com bomba, incluindo armação, materiais e fôrmas (3 utilizações). af_08/2022</v>
      </c>
      <c r="E28" s="157" t="str">
        <f>IF($B28="SINAPI",LOWER(VLOOKUP($C28,[2]SINAPI!$A$8:$F$8000,3,FALSE)),IF($B28="DER-EDF",VLOOKUP($C28,'[2]DER-EDF'!$A$12:$F$6000,4,FALSE),IF($B28="DER-ROD",LOWER(VLOOKUP($C28,'[2]DER-ROD'!$A$12:$F$5999,3,FALSE)),IF($B28="SICRO",VLOOKUP($C28,[2]SICRO!$A$4:$D$8000,3,FALSE),IF($B28="COMP.","digite"," ")))))</f>
        <v>m3</v>
      </c>
      <c r="F28" s="158">
        <f>VLOOKUP(A28,'[1]Memorial Cálculo'!$B$2:$H$29080,7,FALSE)</f>
        <v>6</v>
      </c>
      <c r="G28" s="159">
        <f>'[1]COMPOSIÇÃO UNITÁRIA 1'!H201</f>
        <v>1365.19</v>
      </c>
      <c r="H28" s="160">
        <f t="shared" si="0"/>
        <v>1762.3893030765566</v>
      </c>
      <c r="I28" s="161">
        <f t="shared" si="1"/>
        <v>10574.34</v>
      </c>
      <c r="J28" s="162">
        <v>0</v>
      </c>
      <c r="K28" s="163">
        <f t="shared" si="2"/>
        <v>0</v>
      </c>
      <c r="L28" s="164"/>
      <c r="M28" s="165">
        <f t="shared" si="3"/>
        <v>0</v>
      </c>
      <c r="N28" s="162">
        <f t="shared" si="4"/>
        <v>0</v>
      </c>
      <c r="O28" s="163">
        <f t="shared" si="4"/>
        <v>0</v>
      </c>
      <c r="P28" s="166">
        <f t="shared" si="5"/>
        <v>6</v>
      </c>
      <c r="Q28" s="166">
        <f t="shared" si="6"/>
        <v>10574.34</v>
      </c>
    </row>
    <row r="29" spans="1:17" s="136" customFormat="1" ht="24.95" customHeight="1" x14ac:dyDescent="0.25">
      <c r="A29" s="125" t="s">
        <v>72</v>
      </c>
      <c r="B29" s="126" t="s">
        <v>17</v>
      </c>
      <c r="C29" s="150" t="s">
        <v>73</v>
      </c>
      <c r="D29" s="128" t="str">
        <f>IF($B29="SINAPI",TRIM(SUBSTITUTE(LOWER(VLOOKUP($C29,[2]SINAPI!$A$8:$F$50000,2,FALSE)),LEFT(PROPER(VLOOKUP($C29,[2]SINAPI!$A$8:$F$50000,6,FALSE)),1),LEFT(VLOOKUP($C29,[2]SINAPI!$A$8:$F$50000,6,FALSE),1),1)),IF($B29="DER-EDF",VLOOKUP($C29,'[2]DER-EDF'!$A$12:$F$50000,3,FALSE),IF($B29="DER-ROD",VLOOKUP($C29,'[2]DER-ROD'!$A$12:$E$5999,3,FALSE),IF($B29="SICRO",VLOOKUP($C29,[2]SICRO!$A$4:$D$50000,2,FALSE),IF($B29="COMP.","&gt;&gt;&gt;&gt;&gt;&gt;&gt;&gt;&gt;&gt; Digite aqui a descrição e apresente a composição detalhada.","← Escolha o Orgão e digite o Código")))))</f>
        <v>canaleta meia cana pré-moldada de concreto (d = 40 cm) - fornecimento e instalação. af_08/2021</v>
      </c>
      <c r="E29" s="167" t="str">
        <f>IF($B29="SINAPI",LOWER(VLOOKUP($C29,[2]SINAPI!$A$8:$F$8000,3,FALSE)),IF($B29="DER-EDF",VLOOKUP($C29,'[2]DER-EDF'!$A$12:$F$6000,4,FALSE),IF($B29="DER-ROD",LOWER(VLOOKUP($C29,'[2]DER-ROD'!$A$12:$F$5999,3,FALSE)),IF($B29="SICRO",VLOOKUP($C29,[2]SICRO!$A$4:$D$8000,3,FALSE),IF($B29="COMP.","digite"," ")))))</f>
        <v>m</v>
      </c>
      <c r="F29" s="129">
        <f>VLOOKUP(A29,'[1]Memorial Cálculo'!$B$2:$H$29080,7,FALSE)</f>
        <v>156.39999999999998</v>
      </c>
      <c r="G29" s="130">
        <f>'[1]COMPOSIÇÃO UNITÁRIA 1'!H214</f>
        <v>75.5</v>
      </c>
      <c r="H29" s="131">
        <f t="shared" si="0"/>
        <v>97.466574163508398</v>
      </c>
      <c r="I29" s="132">
        <f t="shared" si="1"/>
        <v>15244.308000000001</v>
      </c>
      <c r="J29" s="133">
        <v>0</v>
      </c>
      <c r="K29" s="134">
        <f t="shared" si="2"/>
        <v>0</v>
      </c>
      <c r="L29" s="133"/>
      <c r="M29" s="134">
        <f t="shared" si="3"/>
        <v>0</v>
      </c>
      <c r="N29" s="133">
        <f t="shared" si="4"/>
        <v>0</v>
      </c>
      <c r="O29" s="134">
        <f t="shared" si="4"/>
        <v>0</v>
      </c>
      <c r="P29" s="135">
        <f t="shared" si="5"/>
        <v>156.4</v>
      </c>
      <c r="Q29" s="135">
        <f t="shared" si="6"/>
        <v>15244.31</v>
      </c>
    </row>
    <row r="30" spans="1:17" s="136" customFormat="1" ht="24.95" customHeight="1" x14ac:dyDescent="0.25">
      <c r="A30" s="125" t="s">
        <v>74</v>
      </c>
      <c r="B30" s="126" t="s">
        <v>17</v>
      </c>
      <c r="C30" s="150" t="s">
        <v>75</v>
      </c>
      <c r="D30" s="128" t="str">
        <f>IF($B30="SINAPI",TRIM(SUBSTITUTE(LOWER(VLOOKUP($C30,[2]SINAPI!$A$8:$F$50000,2,FALSE)),LEFT(PROPER(VLOOKUP($C30,[2]SINAPI!$A$8:$F$50000,6,FALSE)),1),LEFT(VLOOKUP($C30,[2]SINAPI!$A$8:$F$50000,6,FALSE),1),1)),IF($B30="DER-EDF",VLOOKUP($C30,'[2]DER-EDF'!$A$12:$F$50000,3,FALSE),IF($B30="DER-ROD",VLOOKUP($C30,'[2]DER-ROD'!$A$12:$E$5999,3,FALSE),IF($B30="SICRO",VLOOKUP($C30,[2]SICRO!$A$4:$D$50000,2,FALSE),IF($B30="COMP.","&gt;&gt;&gt;&gt;&gt;&gt;&gt;&gt;&gt;&gt; Digite aqui a descrição e apresente a composição detalhada.","← Escolha o Orgão e digite o Código")))))</f>
        <v>canaleta meia cana pré-moldada de concreto (d = 60 cm) - fornecimento e instalação. af_08/2021</v>
      </c>
      <c r="E30" s="167" t="str">
        <f>IF($B30="SINAPI",LOWER(VLOOKUP($C30,[2]SINAPI!$A$8:$F$8000,3,FALSE)),IF($B30="DER-EDF",VLOOKUP($C30,'[2]DER-EDF'!$A$12:$F$6000,4,FALSE),IF($B30="DER-ROD",LOWER(VLOOKUP($C30,'[2]DER-ROD'!$A$12:$F$5999,3,FALSE)),IF($B30="SICRO",VLOOKUP($C30,[2]SICRO!$A$4:$D$8000,3,FALSE),IF($B30="COMP.","digite"," ")))))</f>
        <v>m</v>
      </c>
      <c r="F30" s="129">
        <f>VLOOKUP(A30,'[1]Memorial Cálculo'!$B$2:$H$29080,7,FALSE)</f>
        <v>242.5</v>
      </c>
      <c r="G30" s="130">
        <f>'[1]COMPOSIÇÃO UNITÁRIA 1'!H227</f>
        <v>124.49000000000001</v>
      </c>
      <c r="H30" s="131">
        <f t="shared" si="0"/>
        <v>160.71011678960477</v>
      </c>
      <c r="I30" s="132">
        <f t="shared" si="1"/>
        <v>38972.175000000003</v>
      </c>
      <c r="J30" s="133">
        <v>0</v>
      </c>
      <c r="K30" s="134">
        <f t="shared" si="2"/>
        <v>0</v>
      </c>
      <c r="L30" s="133"/>
      <c r="M30" s="134">
        <f t="shared" si="3"/>
        <v>0</v>
      </c>
      <c r="N30" s="133">
        <f t="shared" si="4"/>
        <v>0</v>
      </c>
      <c r="O30" s="134">
        <f t="shared" si="4"/>
        <v>0</v>
      </c>
      <c r="P30" s="135">
        <f t="shared" si="5"/>
        <v>242.5</v>
      </c>
      <c r="Q30" s="135">
        <f t="shared" si="6"/>
        <v>38972.18</v>
      </c>
    </row>
    <row r="31" spans="1:17" ht="24.95" customHeight="1" x14ac:dyDescent="0.25">
      <c r="A31" s="153" t="s">
        <v>76</v>
      </c>
      <c r="B31" s="154" t="s">
        <v>17</v>
      </c>
      <c r="C31" s="155" t="s">
        <v>77</v>
      </c>
      <c r="D31" s="156" t="str">
        <f>IF($B31="SINAPI",TRIM(SUBSTITUTE(LOWER(VLOOKUP($C31,[2]SINAPI!$A$8:$F$50000,2,FALSE)),LEFT(PROPER(VLOOKUP($C31,[2]SINAPI!$A$8:$F$50000,6,FALSE)),1),LEFT(VLOOKUP($C31,[2]SINAPI!$A$8:$F$50000,6,FALSE),1),1)),IF($B31="DER-EDF",VLOOKUP($C31,'[2]DER-EDF'!$A$12:$F$50000,3,FALSE),IF($B31="DER-ROD",VLOOKUP($C31,'[2]DER-ROD'!$A$12:$E$5999,3,FALSE),IF($B31="SICRO",VLOOKUP($C31,[2]SICRO!$A$4:$D$50000,2,FALSE),IF($B31="COMP.","&gt;&gt;&gt;&gt;&gt;&gt;&gt;&gt;&gt;&gt; Digite aqui a descrição e apresente a composição detalhada.","← Escolha o Orgão e digite o Código")))))</f>
        <v>caixa para boca de lobo combinada com grelha retangular, em alvenaria com blocos de concreto, dimensões internas: 1,3x1x1,2 m. af_12/2020</v>
      </c>
      <c r="E31" s="157" t="str">
        <f>IF($B31="SINAPI",LOWER(VLOOKUP($C31,[2]SINAPI!$A$8:$F$8000,3,FALSE)),IF($B31="DER-EDF",VLOOKUP($C31,'[2]DER-EDF'!$A$12:$F$6000,4,FALSE),IF($B31="DER-ROD",LOWER(VLOOKUP($C31,'[2]DER-ROD'!$A$12:$F$5999,3,FALSE)),IF($B31="SICRO",VLOOKUP($C31,[2]SICRO!$A$4:$D$8000,3,FALSE),IF($B31="COMP.","digite"," ")))))</f>
        <v>un</v>
      </c>
      <c r="F31" s="158">
        <f>VLOOKUP(A31,'[1]Memorial Cálculo'!$B$2:$H$29080,7,FALSE)</f>
        <v>27</v>
      </c>
      <c r="G31" s="159">
        <f>'[1]COMPOSIÇÃO UNITÁRIA 1'!H260</f>
        <v>2219.0700000000002</v>
      </c>
      <c r="H31" s="160">
        <f t="shared" si="0"/>
        <v>2864.7039831657826</v>
      </c>
      <c r="I31" s="161">
        <f t="shared" si="1"/>
        <v>77346.899999999994</v>
      </c>
      <c r="J31" s="162">
        <v>0</v>
      </c>
      <c r="K31" s="163">
        <f t="shared" si="2"/>
        <v>0</v>
      </c>
      <c r="L31" s="164"/>
      <c r="M31" s="165">
        <f t="shared" si="3"/>
        <v>0</v>
      </c>
      <c r="N31" s="162">
        <f t="shared" si="4"/>
        <v>0</v>
      </c>
      <c r="O31" s="163">
        <f t="shared" si="4"/>
        <v>0</v>
      </c>
      <c r="P31" s="166">
        <f t="shared" si="5"/>
        <v>27</v>
      </c>
      <c r="Q31" s="166">
        <f t="shared" si="6"/>
        <v>77346.899999999994</v>
      </c>
    </row>
    <row r="32" spans="1:17" ht="24.95" customHeight="1" x14ac:dyDescent="0.25">
      <c r="A32" s="153" t="s">
        <v>78</v>
      </c>
      <c r="B32" s="154" t="s">
        <v>17</v>
      </c>
      <c r="C32" s="155" t="s">
        <v>79</v>
      </c>
      <c r="D32" s="156" t="str">
        <f>IF($B32="SINAPI",TRIM(SUBSTITUTE(LOWER(VLOOKUP($C32,[2]SINAPI!$A$8:$F$50000,2,FALSE)),LEFT(PROPER(VLOOKUP($C32,[2]SINAPI!$A$8:$F$50000,6,FALSE)),1),LEFT(VLOOKUP($C32,[2]SINAPI!$A$8:$F$50000,6,FALSE),1),1)),IF($B32="DER-EDF",VLOOKUP($C32,'[2]DER-EDF'!$A$12:$F$50000,3,FALSE),IF($B32="DER-ROD",VLOOKUP($C32,'[2]DER-ROD'!$A$12:$E$5999,3,FALSE),IF($B32="SICRO",VLOOKUP($C32,[2]SICRO!$A$4:$D$50000,2,FALSE),IF($B32="COMP.","&gt;&gt;&gt;&gt;&gt;&gt;&gt;&gt;&gt;&gt; Digite aqui a descrição e apresente a composição detalhada.","← Escolha o Orgão e digite o Código")))))</f>
        <v>caixa para boca de lobo dupla combinada com grelha retangular, em alvenaria com tijolos cerâmicos maciços, dimensões internas: 1,3x2,2x1,2 m. af_12/2020</v>
      </c>
      <c r="E32" s="157" t="str">
        <f>IF($B32="SINAPI",LOWER(VLOOKUP($C32,[2]SINAPI!$A$8:$F$8000,3,FALSE)),IF($B32="DER-EDF",VLOOKUP($C32,'[2]DER-EDF'!$A$12:$F$6000,4,FALSE),IF($B32="DER-ROD",LOWER(VLOOKUP($C32,'[2]DER-ROD'!$A$12:$F$5999,3,FALSE)),IF($B32="SICRO",VLOOKUP($C32,[2]SICRO!$A$4:$D$8000,3,FALSE),IF($B32="COMP.","digite"," ")))))</f>
        <v>un</v>
      </c>
      <c r="F32" s="158">
        <f>VLOOKUP(A32,'[1]Memorial Cálculo'!$B$2:$H$29080,7,FALSE)</f>
        <v>5</v>
      </c>
      <c r="G32" s="159">
        <f>'[1]COMPOSIÇÃO UNITÁRIA 1'!H292</f>
        <v>4246.93</v>
      </c>
      <c r="H32" s="160">
        <f t="shared" si="0"/>
        <v>5482.5657988374669</v>
      </c>
      <c r="I32" s="161">
        <f t="shared" si="1"/>
        <v>27412.85</v>
      </c>
      <c r="J32" s="162">
        <v>0</v>
      </c>
      <c r="K32" s="163">
        <f t="shared" si="2"/>
        <v>0</v>
      </c>
      <c r="L32" s="164"/>
      <c r="M32" s="165">
        <f t="shared" si="3"/>
        <v>0</v>
      </c>
      <c r="N32" s="162">
        <f t="shared" si="4"/>
        <v>0</v>
      </c>
      <c r="O32" s="163">
        <f t="shared" si="4"/>
        <v>0</v>
      </c>
      <c r="P32" s="166">
        <f t="shared" si="5"/>
        <v>5</v>
      </c>
      <c r="Q32" s="166">
        <f t="shared" si="6"/>
        <v>27412.85</v>
      </c>
    </row>
    <row r="33" spans="1:17" ht="24.95" customHeight="1" x14ac:dyDescent="0.25">
      <c r="A33" s="153" t="s">
        <v>80</v>
      </c>
      <c r="B33" s="154" t="s">
        <v>17</v>
      </c>
      <c r="C33" s="155" t="s">
        <v>81</v>
      </c>
      <c r="D33" s="156" t="str">
        <f>IF($B33="SINAPI",TRIM(SUBSTITUTE(LOWER(VLOOKUP($C33,[2]SINAPI!$A$8:$F$50000,2,FALSE)),LEFT(PROPER(VLOOKUP($C33,[2]SINAPI!$A$8:$F$50000,6,FALSE)),1),LEFT(VLOOKUP($C33,[2]SINAPI!$A$8:$F$50000,6,FALSE),1),1)),IF($B33="DER-EDF",VLOOKUP($C33,'[2]DER-EDF'!$A$12:$F$50000,3,FALSE),IF($B33="DER-ROD",VLOOKUP($C33,'[2]DER-ROD'!$A$12:$E$5999,3,FALSE),IF($B33="SICRO",VLOOKUP($C33,[2]SICRO!$A$4:$D$50000,2,FALSE),IF($B33="COMP.","&gt;&gt;&gt;&gt;&gt;&gt;&gt;&gt;&gt;&gt; Digite aqui a descrição e apresente a composição detalhada.","← Escolha o Orgão e digite o Código")))))</f>
        <v>caixa com grelha simples retangular, em alvenaria com blocos de concreto, dimensões internas: 0,5x1x1 m. af_12/2020</v>
      </c>
      <c r="E33" s="157" t="str">
        <f>IF($B33="SINAPI",LOWER(VLOOKUP($C33,[2]SINAPI!$A$8:$F$8000,3,FALSE)),IF($B33="DER-EDF",VLOOKUP($C33,'[2]DER-EDF'!$A$12:$F$6000,4,FALSE),IF($B33="DER-ROD",LOWER(VLOOKUP($C33,'[2]DER-ROD'!$A$12:$F$5999,3,FALSE)),IF($B33="SICRO",VLOOKUP($C33,[2]SICRO!$A$4:$D$8000,3,FALSE),IF($B33="COMP.","digite"," ")))))</f>
        <v>un</v>
      </c>
      <c r="F33" s="158">
        <f>VLOOKUP(A33,'[1]Memorial Cálculo'!$B$2:$H$29080,7,FALSE)</f>
        <v>4</v>
      </c>
      <c r="G33" s="159">
        <f>'[1]COMPOSIÇÃO UNITÁRIA 1'!H321</f>
        <v>1229.6399999999999</v>
      </c>
      <c r="H33" s="160">
        <f t="shared" si="0"/>
        <v>1587.4013013829992</v>
      </c>
      <c r="I33" s="161">
        <f t="shared" si="1"/>
        <v>6349.6</v>
      </c>
      <c r="J33" s="162">
        <v>0</v>
      </c>
      <c r="K33" s="163">
        <f t="shared" si="2"/>
        <v>0</v>
      </c>
      <c r="L33" s="164"/>
      <c r="M33" s="165">
        <f t="shared" si="3"/>
        <v>0</v>
      </c>
      <c r="N33" s="162">
        <f t="shared" si="4"/>
        <v>0</v>
      </c>
      <c r="O33" s="163">
        <f t="shared" si="4"/>
        <v>0</v>
      </c>
      <c r="P33" s="166">
        <f t="shared" si="5"/>
        <v>4</v>
      </c>
      <c r="Q33" s="166">
        <f t="shared" si="6"/>
        <v>6349.6</v>
      </c>
    </row>
    <row r="34" spans="1:17" ht="24.95" customHeight="1" x14ac:dyDescent="0.25">
      <c r="A34" s="153" t="s">
        <v>82</v>
      </c>
      <c r="B34" s="154" t="s">
        <v>17</v>
      </c>
      <c r="C34" s="155" t="s">
        <v>83</v>
      </c>
      <c r="D34" s="156" t="str">
        <f>IF($B34="SINAPI",TRIM(SUBSTITUTE(LOWER(VLOOKUP($C34,[2]SINAPI!$A$8:$F$50000,2,FALSE)),LEFT(PROPER(VLOOKUP($C34,[2]SINAPI!$A$8:$F$50000,6,FALSE)),1),LEFT(VLOOKUP($C34,[2]SINAPI!$A$8:$F$50000,6,FALSE),1),1)),IF($B34="DER-EDF",VLOOKUP($C34,'[2]DER-EDF'!$A$12:$F$50000,3,FALSE),IF($B34="DER-ROD",VLOOKUP($C34,'[2]DER-ROD'!$A$12:$E$5999,3,FALSE),IF($B34="SICRO",VLOOKUP($C34,[2]SICRO!$A$4:$D$50000,2,FALSE),IF($B34="COMP.","&gt;&gt;&gt;&gt;&gt;&gt;&gt;&gt;&gt;&gt; Digite aqui a descrição e apresente a composição detalhada.","← Escolha o Orgão e digite o Código")))))</f>
        <v>caixa enterrada hidráulica retangular, em alvenaria com blocos de concreto, dimensões internas: 1x1x0,6 m para rede de drenagem. af_12/2020</v>
      </c>
      <c r="E34" s="157" t="str">
        <f>IF($B34="SINAPI",LOWER(VLOOKUP($C34,[2]SINAPI!$A$8:$F$8000,3,FALSE)),IF($B34="DER-EDF",VLOOKUP($C34,'[2]DER-EDF'!$A$12:$F$6000,4,FALSE),IF($B34="DER-ROD",LOWER(VLOOKUP($C34,'[2]DER-ROD'!$A$12:$F$5999,3,FALSE)),IF($B34="SICRO",VLOOKUP($C34,[2]SICRO!$A$4:$D$8000,3,FALSE),IF($B34="COMP.","digite"," ")))))</f>
        <v>un</v>
      </c>
      <c r="F34" s="158">
        <f>VLOOKUP(A34,'[1]Memorial Cálculo'!$B$2:$H$29080,7,FALSE)</f>
        <v>4</v>
      </c>
      <c r="G34" s="159">
        <f>'[1]COMPOSIÇÃO UNITÁRIA 1'!H347</f>
        <v>661.16</v>
      </c>
      <c r="H34" s="160">
        <f t="shared" si="0"/>
        <v>853.52318111185707</v>
      </c>
      <c r="I34" s="161">
        <f t="shared" si="1"/>
        <v>3414.08</v>
      </c>
      <c r="J34" s="162">
        <v>0</v>
      </c>
      <c r="K34" s="163">
        <f t="shared" si="2"/>
        <v>0</v>
      </c>
      <c r="L34" s="164"/>
      <c r="M34" s="165">
        <f t="shared" si="3"/>
        <v>0</v>
      </c>
      <c r="N34" s="162">
        <f t="shared" si="4"/>
        <v>0</v>
      </c>
      <c r="O34" s="163">
        <f t="shared" si="4"/>
        <v>0</v>
      </c>
      <c r="P34" s="166">
        <f t="shared" si="5"/>
        <v>4</v>
      </c>
      <c r="Q34" s="166">
        <f t="shared" si="6"/>
        <v>3414.08</v>
      </c>
    </row>
    <row r="35" spans="1:17" ht="24.95" customHeight="1" x14ac:dyDescent="0.25">
      <c r="A35" s="153" t="s">
        <v>84</v>
      </c>
      <c r="B35" s="154" t="s">
        <v>17</v>
      </c>
      <c r="C35" s="155" t="s">
        <v>85</v>
      </c>
      <c r="D35" s="156" t="str">
        <f>IF($B35="SINAPI",TRIM(SUBSTITUTE(LOWER(VLOOKUP($C35,[2]SINAPI!$A$8:$F$50000,2,FALSE)),LEFT(PROPER(VLOOKUP($C35,[2]SINAPI!$A$8:$F$50000,6,FALSE)),1),LEFT(VLOOKUP($C35,[2]SINAPI!$A$8:$F$50000,6,FALSE),1),1)),IF($B35="DER-EDF",VLOOKUP($C35,'[2]DER-EDF'!$A$12:$F$50000,3,FALSE),IF($B35="DER-ROD",VLOOKUP($C35,'[2]DER-ROD'!$A$12:$E$5999,3,FALSE),IF($B35="SICRO",VLOOKUP($C35,[2]SICRO!$A$4:$D$50000,2,FALSE),IF($B35="COMP.","&gt;&gt;&gt;&gt;&gt;&gt;&gt;&gt;&gt;&gt; Digite aqui a descrição e apresente a composição detalhada.","← Escolha o Orgão e digite o Código")))))</f>
        <v>tampa para caixa tipo r1, em ferro fundido, dimensões internas: 0,40 x 0,60 m - fornecimento e instalação. af_12/2020</v>
      </c>
      <c r="E35" s="157" t="str">
        <f>IF($B35="SINAPI",LOWER(VLOOKUP($C35,[2]SINAPI!$A$8:$F$8000,3,FALSE)),IF($B35="DER-EDF",VLOOKUP($C35,'[2]DER-EDF'!$A$12:$F$6000,4,FALSE),IF($B35="DER-ROD",LOWER(VLOOKUP($C35,'[2]DER-ROD'!$A$12:$F$5999,3,FALSE)),IF($B35="SICRO",VLOOKUP($C35,[2]SICRO!$A$4:$D$8000,3,FALSE),IF($B35="COMP.","digite"," ")))))</f>
        <v>un</v>
      </c>
      <c r="F35" s="158">
        <f>VLOOKUP(A35,'[1]Memorial Cálculo'!$B$2:$H$29080,7,FALSE)</f>
        <v>4</v>
      </c>
      <c r="G35" s="159">
        <f>'[1]COMPOSIÇÃO UNITÁRIA 1'!H360</f>
        <v>225.26</v>
      </c>
      <c r="H35" s="160">
        <f t="shared" si="0"/>
        <v>290.79894696783975</v>
      </c>
      <c r="I35" s="161">
        <f t="shared" si="1"/>
        <v>1163.2</v>
      </c>
      <c r="J35" s="162">
        <v>0</v>
      </c>
      <c r="K35" s="163">
        <f t="shared" si="2"/>
        <v>0</v>
      </c>
      <c r="L35" s="164"/>
      <c r="M35" s="165">
        <f t="shared" si="3"/>
        <v>0</v>
      </c>
      <c r="N35" s="162">
        <f t="shared" si="4"/>
        <v>0</v>
      </c>
      <c r="O35" s="163">
        <f t="shared" si="4"/>
        <v>0</v>
      </c>
      <c r="P35" s="166">
        <f t="shared" si="5"/>
        <v>4</v>
      </c>
      <c r="Q35" s="166">
        <f t="shared" si="6"/>
        <v>1163.2</v>
      </c>
    </row>
    <row r="36" spans="1:17" ht="37.9" customHeight="1" x14ac:dyDescent="0.25">
      <c r="A36" s="153" t="s">
        <v>86</v>
      </c>
      <c r="B36" s="154" t="s">
        <v>17</v>
      </c>
      <c r="C36" s="155" t="s">
        <v>87</v>
      </c>
      <c r="D36" s="156" t="str">
        <f>IF($B36="SINAPI",TRIM(SUBSTITUTE(LOWER(VLOOKUP($C36,[2]SINAPI!$A$8:$F$50000,2,FALSE)),LEFT(PROPER(VLOOKUP($C36,[2]SINAPI!$A$8:$F$50000,6,FALSE)),1),LEFT(VLOOKUP($C36,[2]SINAPI!$A$8:$F$50000,6,FALSE),1),1)),IF($B36="DER-EDF",VLOOKUP($C36,'[2]DER-EDF'!$A$12:$F$50000,3,FALSE),IF($B36="DER-ROD",VLOOKUP($C36,'[2]DER-ROD'!$A$12:$E$5999,3,FALSE),IF($B36="SICRO",VLOOKUP($C36,[2]SICRO!$A$4:$D$50000,2,FALSE),IF($B36="COMP.","&gt;&gt;&gt;&gt;&gt;&gt;&gt;&gt;&gt;&gt; Digite aqui a descrição e apresente a composição detalhada.","← Escolha o Orgão e digite o Código")))))</f>
        <v>assentamento de tubo de concreto para redes coletoras de águas pluviais, diâmetro de 400 mm, junta rígida, instalado em local com baixo nível de interferências (não inclui fornecimento). af_03/2024</v>
      </c>
      <c r="E36" s="157" t="str">
        <f>IF($B36="SINAPI",LOWER(VLOOKUP($C36,[2]SINAPI!$A$8:$F$8000,3,FALSE)),IF($B36="DER-EDF",VLOOKUP($C36,'[2]DER-EDF'!$A$12:$F$6000,4,FALSE),IF($B36="DER-ROD",LOWER(VLOOKUP($C36,'[2]DER-ROD'!$A$12:$F$5999,3,FALSE)),IF($B36="SICRO",VLOOKUP($C36,[2]SICRO!$A$4:$D$8000,3,FALSE),IF($B36="COMP.","digite"," ")))))</f>
        <v>m</v>
      </c>
      <c r="F36" s="158">
        <f>VLOOKUP(A36,'[1]Memorial Cálculo'!$B$2:$H$29080,7,FALSE)</f>
        <v>394.6</v>
      </c>
      <c r="G36" s="159">
        <f>'[1]COMPOSIÇÃO UNITÁRIA 1'!H374</f>
        <v>33.000000000000007</v>
      </c>
      <c r="H36" s="160">
        <f t="shared" si="0"/>
        <v>42.601284071467255</v>
      </c>
      <c r="I36" s="161">
        <f t="shared" si="1"/>
        <v>16809.960000000003</v>
      </c>
      <c r="J36" s="162">
        <v>0</v>
      </c>
      <c r="K36" s="163">
        <f t="shared" si="2"/>
        <v>0</v>
      </c>
      <c r="L36" s="164"/>
      <c r="M36" s="165">
        <f t="shared" si="3"/>
        <v>0</v>
      </c>
      <c r="N36" s="162">
        <f t="shared" si="4"/>
        <v>0</v>
      </c>
      <c r="O36" s="163">
        <f t="shared" si="4"/>
        <v>0</v>
      </c>
      <c r="P36" s="166">
        <f t="shared" si="5"/>
        <v>394.6</v>
      </c>
      <c r="Q36" s="166">
        <f t="shared" si="6"/>
        <v>16809.96</v>
      </c>
    </row>
    <row r="37" spans="1:17" ht="37.9" customHeight="1" x14ac:dyDescent="0.25">
      <c r="A37" s="153" t="s">
        <v>88</v>
      </c>
      <c r="B37" s="154" t="s">
        <v>17</v>
      </c>
      <c r="C37" s="155" t="s">
        <v>89</v>
      </c>
      <c r="D37" s="156" t="str">
        <f>IF($B37="SINAPI",TRIM(SUBSTITUTE(LOWER(VLOOKUP($C37,[2]SINAPI!$A$8:$F$50000,2,FALSE)),LEFT(PROPER(VLOOKUP($C37,[2]SINAPI!$A$8:$F$50000,6,FALSE)),1),LEFT(VLOOKUP($C37,[2]SINAPI!$A$8:$F$50000,6,FALSE),1),1)),IF($B37="DER-EDF",VLOOKUP($C37,'[2]DER-EDF'!$A$12:$F$50000,3,FALSE),IF($B37="DER-ROD",VLOOKUP($C37,'[2]DER-ROD'!$A$12:$E$5999,3,FALSE),IF($B37="SICRO",VLOOKUP($C37,[2]SICRO!$A$4:$D$50000,2,FALSE),IF($B37="COMP.","&gt;&gt;&gt;&gt;&gt;&gt;&gt;&gt;&gt;&gt; Digite aqui a descrição e apresente a composição detalhada.","← Escolha o Orgão e digite o Código")))))</f>
        <v>assentamento de tubo de concreto para redes coletoras de águas pluviais, diâmetro de 600 mm, junta rígida, instalado em local com baixo nível de interferências (não inclui fornecimento). af_03/2024</v>
      </c>
      <c r="E37" s="157" t="str">
        <f>IF($B37="SINAPI",LOWER(VLOOKUP($C37,[2]SINAPI!$A$8:$F$8000,3,FALSE)),IF($B37="DER-EDF",VLOOKUP($C37,'[2]DER-EDF'!$A$12:$F$6000,4,FALSE),IF($B37="DER-ROD",LOWER(VLOOKUP($C37,'[2]DER-ROD'!$A$12:$F$5999,3,FALSE)),IF($B37="SICRO",VLOOKUP($C37,[2]SICRO!$A$4:$D$8000,3,FALSE),IF($B37="COMP.","digite"," ")))))</f>
        <v>m</v>
      </c>
      <c r="F37" s="158">
        <f>VLOOKUP(A37,'[1]Memorial Cálculo'!$B$2:$H$29080,7,FALSE)</f>
        <v>219.8</v>
      </c>
      <c r="G37" s="159">
        <f>'[1]COMPOSIÇÃO UNITÁRIA 1'!H388</f>
        <v>52.13</v>
      </c>
      <c r="H37" s="160">
        <f t="shared" si="0"/>
        <v>67.297119352896587</v>
      </c>
      <c r="I37" s="161">
        <f t="shared" si="1"/>
        <v>14792.54</v>
      </c>
      <c r="J37" s="162">
        <v>0</v>
      </c>
      <c r="K37" s="163">
        <f t="shared" si="2"/>
        <v>0</v>
      </c>
      <c r="L37" s="164"/>
      <c r="M37" s="165">
        <f t="shared" si="3"/>
        <v>0</v>
      </c>
      <c r="N37" s="162">
        <f t="shared" si="4"/>
        <v>0</v>
      </c>
      <c r="O37" s="163">
        <f t="shared" si="4"/>
        <v>0</v>
      </c>
      <c r="P37" s="166">
        <f t="shared" si="5"/>
        <v>219.8</v>
      </c>
      <c r="Q37" s="166">
        <f t="shared" si="6"/>
        <v>14792.54</v>
      </c>
    </row>
    <row r="38" spans="1:17" s="149" customFormat="1" ht="37.9" customHeight="1" x14ac:dyDescent="0.25">
      <c r="A38" s="137" t="s">
        <v>90</v>
      </c>
      <c r="B38" s="138" t="s">
        <v>17</v>
      </c>
      <c r="C38" s="148" t="s">
        <v>91</v>
      </c>
      <c r="D38" s="140" t="str">
        <f>IF($B38="SINAPI",TRIM(SUBSTITUTE(LOWER(VLOOKUP($C38,[2]SINAPI!$A$8:$F$50000,2,FALSE)),LEFT(PROPER(VLOOKUP($C38,[2]SINAPI!$A$8:$F$50000,6,FALSE)),1),LEFT(VLOOKUP($C38,[2]SINAPI!$A$8:$F$50000,6,FALSE),1),1)),IF($B38="DER-EDF",VLOOKUP($C38,'[2]DER-EDF'!$A$12:$F$50000,3,FALSE),IF($B38="DER-ROD",VLOOKUP($C38,'[2]DER-ROD'!$A$12:$E$5999,3,FALSE),IF($B38="SICRO",VLOOKUP($C38,[2]SICRO!$A$4:$D$50000,2,FALSE),IF($B38="COMP.","&gt;&gt;&gt;&gt;&gt;&gt;&gt;&gt;&gt;&gt; Digite aqui a descrição e apresente a composição detalhada.","← Escolha o Orgão e digite o Código")))))</f>
        <v>assentamento de tubo de concreto para redes coletoras de águas pluviais, diâmetro de 800 mm, junta rígida, instalado em local com alto nível de interferências (não inclui fornecimento). af_03/2024</v>
      </c>
      <c r="E38" s="168" t="str">
        <f>IF($B38="SINAPI",LOWER(VLOOKUP($C38,[2]SINAPI!$A$8:$F$8000,3,FALSE)),IF($B38="DER-EDF",VLOOKUP($C38,'[2]DER-EDF'!$A$12:$F$6000,4,FALSE),IF($B38="DER-ROD",LOWER(VLOOKUP($C38,'[2]DER-ROD'!$A$12:$F$5999,3,FALSE)),IF($B38="SICRO",VLOOKUP($C38,[2]SICRO!$A$4:$D$8000,3,FALSE),IF($B38="COMP.","digite"," ")))))</f>
        <v>m</v>
      </c>
      <c r="F38" s="141">
        <f>VLOOKUP(A38,'[1]Memorial Cálculo'!$B$2:$H$29080,7,FALSE)</f>
        <v>122.1</v>
      </c>
      <c r="G38" s="142">
        <f>'[1]COMPOSIÇÃO UNITÁRIA 1'!H402</f>
        <v>79.529999999999987</v>
      </c>
      <c r="H38" s="143">
        <f t="shared" si="0"/>
        <v>102.66909461223604</v>
      </c>
      <c r="I38" s="144">
        <f t="shared" si="1"/>
        <v>12536.007</v>
      </c>
      <c r="J38" s="145">
        <v>0</v>
      </c>
      <c r="K38" s="146">
        <f t="shared" si="2"/>
        <v>0</v>
      </c>
      <c r="L38" s="145">
        <v>112</v>
      </c>
      <c r="M38" s="146">
        <f t="shared" si="3"/>
        <v>11498.94</v>
      </c>
      <c r="N38" s="145">
        <f t="shared" si="4"/>
        <v>112</v>
      </c>
      <c r="O38" s="146">
        <f t="shared" si="4"/>
        <v>11498.94</v>
      </c>
      <c r="P38" s="147">
        <f t="shared" si="5"/>
        <v>10.1</v>
      </c>
      <c r="Q38" s="147">
        <f t="shared" si="6"/>
        <v>1037.07</v>
      </c>
    </row>
    <row r="39" spans="1:17" ht="37.9" customHeight="1" x14ac:dyDescent="0.25">
      <c r="A39" s="153" t="s">
        <v>92</v>
      </c>
      <c r="B39" s="154" t="s">
        <v>17</v>
      </c>
      <c r="C39" s="155" t="s">
        <v>93</v>
      </c>
      <c r="D39" s="156" t="str">
        <f>IF($B39="SINAPI",TRIM(SUBSTITUTE(LOWER(VLOOKUP($C39,[2]SINAPI!$A$8:$F$50000,2,FALSE)),LEFT(PROPER(VLOOKUP($C39,[2]SINAPI!$A$8:$F$50000,6,FALSE)),1),LEFT(VLOOKUP($C39,[2]SINAPI!$A$8:$F$50000,6,FALSE),1),1)),IF($B39="DER-EDF",VLOOKUP($C39,'[2]DER-EDF'!$A$12:$F$50000,3,FALSE),IF($B39="DER-ROD",VLOOKUP($C39,'[2]DER-ROD'!$A$12:$E$5999,3,FALSE),IF($B39="SICRO",VLOOKUP($C39,[2]SICRO!$A$4:$D$50000,2,FALSE),IF($B39="COMP.","&gt;&gt;&gt;&gt;&gt;&gt;&gt;&gt;&gt;&gt; Digite aqui a descrição e apresente a composição detalhada.","← Escolha o Orgão e digite o Código")))))</f>
        <v>tubo de concreto para redes coletoras de esgoto sanitário, diâmetro de 400 mm, junta elástica, instalado em local com baixo nível de interferências - fornecimento e assentamento. af_03/2024</v>
      </c>
      <c r="E39" s="157" t="str">
        <f>IF($B39="SINAPI",LOWER(VLOOKUP($C39,[2]SINAPI!$A$8:$F$8000,3,FALSE)),IF($B39="DER-EDF",VLOOKUP($C39,'[2]DER-EDF'!$A$12:$F$6000,4,FALSE),IF($B39="DER-ROD",LOWER(VLOOKUP($C39,'[2]DER-ROD'!$A$12:$F$5999,3,FALSE)),IF($B39="SICRO",VLOOKUP($C39,[2]SICRO!$A$4:$D$8000,3,FALSE),IF($B39="COMP.","digite"," ")))))</f>
        <v>m</v>
      </c>
      <c r="F39" s="158">
        <f>VLOOKUP(A39,'[1]Memorial Cálculo'!$B$2:$H$29080,7,FALSE)</f>
        <v>394.6</v>
      </c>
      <c r="G39" s="159">
        <f>'[1]COMPOSIÇÃO UNITÁRIA 1'!H417</f>
        <v>191.88</v>
      </c>
      <c r="H39" s="160">
        <f t="shared" si="0"/>
        <v>247.70710265554953</v>
      </c>
      <c r="I39" s="161">
        <f t="shared" si="1"/>
        <v>97746.366000000009</v>
      </c>
      <c r="J39" s="162">
        <v>0</v>
      </c>
      <c r="K39" s="163">
        <f t="shared" si="2"/>
        <v>0</v>
      </c>
      <c r="L39" s="164"/>
      <c r="M39" s="165">
        <f t="shared" si="3"/>
        <v>0</v>
      </c>
      <c r="N39" s="162">
        <f t="shared" si="4"/>
        <v>0</v>
      </c>
      <c r="O39" s="163">
        <f t="shared" si="4"/>
        <v>0</v>
      </c>
      <c r="P39" s="166">
        <f t="shared" si="5"/>
        <v>394.6</v>
      </c>
      <c r="Q39" s="166">
        <f t="shared" si="6"/>
        <v>97746.37</v>
      </c>
    </row>
    <row r="40" spans="1:17" ht="37.9" customHeight="1" x14ac:dyDescent="0.25">
      <c r="A40" s="153" t="s">
        <v>94</v>
      </c>
      <c r="B40" s="154" t="s">
        <v>17</v>
      </c>
      <c r="C40" s="155" t="s">
        <v>95</v>
      </c>
      <c r="D40" s="156" t="str">
        <f>IF($B40="SINAPI",TRIM(SUBSTITUTE(LOWER(VLOOKUP($C40,[2]SINAPI!$A$8:$F$50000,2,FALSE)),LEFT(PROPER(VLOOKUP($C40,[2]SINAPI!$A$8:$F$50000,6,FALSE)),1),LEFT(VLOOKUP($C40,[2]SINAPI!$A$8:$F$50000,6,FALSE),1),1)),IF($B40="DER-EDF",VLOOKUP($C40,'[2]DER-EDF'!$A$12:$F$50000,3,FALSE),IF($B40="DER-ROD",VLOOKUP($C40,'[2]DER-ROD'!$A$12:$E$5999,3,FALSE),IF($B40="SICRO",VLOOKUP($C40,[2]SICRO!$A$4:$D$50000,2,FALSE),IF($B40="COMP.","&gt;&gt;&gt;&gt;&gt;&gt;&gt;&gt;&gt;&gt; Digite aqui a descrição e apresente a composição detalhada.","← Escolha o Orgão e digite o Código")))))</f>
        <v>tubo de concreto para redes coletoras de esgoto sanitário, diâmetro de 600 mm, junta elástica, instalado em local com baixo nível de interferências - fornecimento e assentamento. af_03/2024</v>
      </c>
      <c r="E40" s="157" t="str">
        <f>IF($B40="SINAPI",LOWER(VLOOKUP($C40,[2]SINAPI!$A$8:$F$8000,3,FALSE)),IF($B40="DER-EDF",VLOOKUP($C40,'[2]DER-EDF'!$A$12:$F$6000,4,FALSE),IF($B40="DER-ROD",LOWER(VLOOKUP($C40,'[2]DER-ROD'!$A$12:$F$5999,3,FALSE)),IF($B40="SICRO",VLOOKUP($C40,[2]SICRO!$A$4:$D$8000,3,FALSE),IF($B40="COMP.","digite"," ")))))</f>
        <v>m</v>
      </c>
      <c r="F40" s="158">
        <f>VLOOKUP(A40,'[1]Memorial Cálculo'!$B$2:$H$29080,7,FALSE)</f>
        <v>219.8</v>
      </c>
      <c r="G40" s="159">
        <f>'[1]COMPOSIÇÃO UNITÁRIA 1'!H432</f>
        <v>417.01</v>
      </c>
      <c r="H40" s="160">
        <f t="shared" si="0"/>
        <v>538.33822638310778</v>
      </c>
      <c r="I40" s="161">
        <f t="shared" si="1"/>
        <v>118327.13200000001</v>
      </c>
      <c r="J40" s="162">
        <v>0</v>
      </c>
      <c r="K40" s="163">
        <f t="shared" si="2"/>
        <v>0</v>
      </c>
      <c r="L40" s="164"/>
      <c r="M40" s="165">
        <f t="shared" si="3"/>
        <v>0</v>
      </c>
      <c r="N40" s="162">
        <f t="shared" si="4"/>
        <v>0</v>
      </c>
      <c r="O40" s="163">
        <f t="shared" si="4"/>
        <v>0</v>
      </c>
      <c r="P40" s="166">
        <f t="shared" si="5"/>
        <v>219.8</v>
      </c>
      <c r="Q40" s="166">
        <f t="shared" si="6"/>
        <v>118327.13</v>
      </c>
    </row>
    <row r="41" spans="1:17" s="149" customFormat="1" ht="37.9" customHeight="1" x14ac:dyDescent="0.25">
      <c r="A41" s="137" t="s">
        <v>96</v>
      </c>
      <c r="B41" s="138" t="s">
        <v>17</v>
      </c>
      <c r="C41" s="148" t="s">
        <v>97</v>
      </c>
      <c r="D41" s="140" t="str">
        <f>IF($B41="SINAPI",TRIM(SUBSTITUTE(LOWER(VLOOKUP($C41,[2]SINAPI!$A$8:$F$50000,2,FALSE)),LEFT(PROPER(VLOOKUP($C41,[2]SINAPI!$A$8:$F$50000,6,FALSE)),1),LEFT(VLOOKUP($C41,[2]SINAPI!$A$8:$F$50000,6,FALSE),1),1)),IF($B41="DER-EDF",VLOOKUP($C41,'[2]DER-EDF'!$A$12:$F$50000,3,FALSE),IF($B41="DER-ROD",VLOOKUP($C41,'[2]DER-ROD'!$A$12:$E$5999,3,FALSE),IF($B41="SICRO",VLOOKUP($C41,[2]SICRO!$A$4:$D$50000,2,FALSE),IF($B41="COMP.","&gt;&gt;&gt;&gt;&gt;&gt;&gt;&gt;&gt;&gt; Digite aqui a descrição e apresente a composição detalhada.","← Escolha o Orgão e digite o Código")))))</f>
        <v>tubo de concreto para redes coletoras de esgoto sanitário, diâmetro de 800 mm, junta elástica, instalado em local com alto nível de interferências - fornecimento e assentamento. af_03/2024</v>
      </c>
      <c r="E41" s="168" t="str">
        <f>IF($B41="SINAPI",LOWER(VLOOKUP($C41,[2]SINAPI!$A$8:$F$8000,3,FALSE)),IF($B41="DER-EDF",VLOOKUP($C41,'[2]DER-EDF'!$A$12:$F$6000,4,FALSE),IF($B41="DER-ROD",LOWER(VLOOKUP($C41,'[2]DER-ROD'!$A$12:$F$5999,3,FALSE)),IF($B41="SICRO",VLOOKUP($C41,[2]SICRO!$A$4:$D$8000,3,FALSE),IF($B41="COMP.","digite"," ")))))</f>
        <v>m</v>
      </c>
      <c r="F41" s="141">
        <f>VLOOKUP(A41,'[1]Memorial Cálculo'!$B$2:$H$29080,7,FALSE)</f>
        <v>122.1</v>
      </c>
      <c r="G41" s="142">
        <f>'[1]COMPOSIÇÃO UNITÁRIA 1'!H447</f>
        <v>569.90000000000009</v>
      </c>
      <c r="H41" s="143">
        <f t="shared" si="0"/>
        <v>735.7112664342178</v>
      </c>
      <c r="I41" s="144">
        <f t="shared" si="1"/>
        <v>89830.191000000006</v>
      </c>
      <c r="J41" s="145">
        <v>0</v>
      </c>
      <c r="K41" s="146">
        <v>0</v>
      </c>
      <c r="L41" s="145">
        <v>112</v>
      </c>
      <c r="M41" s="146">
        <f t="shared" si="3"/>
        <v>82399.66</v>
      </c>
      <c r="N41" s="145">
        <f t="shared" si="4"/>
        <v>112</v>
      </c>
      <c r="O41" s="146">
        <f t="shared" si="4"/>
        <v>82399.66</v>
      </c>
      <c r="P41" s="147">
        <f t="shared" si="5"/>
        <v>10.1</v>
      </c>
      <c r="Q41" s="147">
        <f t="shared" si="6"/>
        <v>7430.53</v>
      </c>
    </row>
    <row r="42" spans="1:17" s="8" customFormat="1" ht="24.95" customHeight="1" x14ac:dyDescent="0.25">
      <c r="A42" s="169"/>
      <c r="B42" s="102"/>
      <c r="C42" s="103"/>
      <c r="D42" s="170" t="s">
        <v>98</v>
      </c>
      <c r="E42" s="157"/>
      <c r="F42" s="106"/>
      <c r="G42" s="107"/>
      <c r="H42" s="106"/>
      <c r="I42" s="108">
        <f>SUBTOTAL(9,I15:I41)</f>
        <v>1968259.8755000001</v>
      </c>
      <c r="J42" s="162"/>
      <c r="K42" s="108">
        <f>SUBTOTAL(9,K15:K41)</f>
        <v>473099.69000000006</v>
      </c>
      <c r="L42" s="164"/>
      <c r="M42" s="108">
        <f>SUBTOTAL(9,M15:M41)</f>
        <v>525089.56000000006</v>
      </c>
      <c r="N42" s="162"/>
      <c r="O42" s="108">
        <f>SUBTOTAL(9,O15:O41)</f>
        <v>998189.24999999988</v>
      </c>
      <c r="P42" s="162"/>
      <c r="Q42" s="108">
        <f>SUBTOTAL(9,Q15:Q41)</f>
        <v>970070.65</v>
      </c>
    </row>
    <row r="43" spans="1:17" s="8" customFormat="1" ht="24.95" customHeight="1" x14ac:dyDescent="0.25">
      <c r="A43" s="101" t="s">
        <v>99</v>
      </c>
      <c r="B43" s="102"/>
      <c r="C43" s="103"/>
      <c r="D43" s="104" t="s">
        <v>100</v>
      </c>
      <c r="E43" s="105"/>
      <c r="F43" s="106"/>
      <c r="G43" s="107"/>
      <c r="H43" s="106"/>
      <c r="I43" s="108"/>
      <c r="J43" s="162"/>
      <c r="K43" s="163"/>
      <c r="L43" s="164"/>
      <c r="M43" s="165"/>
      <c r="N43" s="162"/>
      <c r="O43" s="163"/>
      <c r="P43" s="162"/>
      <c r="Q43" s="166"/>
    </row>
    <row r="44" spans="1:17" s="136" customFormat="1" ht="24.95" customHeight="1" x14ac:dyDescent="0.25">
      <c r="A44" s="125" t="s">
        <v>101</v>
      </c>
      <c r="B44" s="126" t="s">
        <v>15</v>
      </c>
      <c r="C44" s="126" t="s">
        <v>102</v>
      </c>
      <c r="D44" s="128" t="str">
        <f>IF($B44="SINAPI",TRIM(SUBSTITUTE(LOWER(VLOOKUP($C44,[2]SINAPI!$A$8:$F$50000,2,FALSE)),LEFT(PROPER(VLOOKUP($C44,[2]SINAPI!$A$8:$F$50000,6,FALSE)),1),LEFT(VLOOKUP($C44,[2]SINAPI!$A$8:$F$50000,6,FALSE),1),1)),IF($B44="DER-EDF",VLOOKUP($C44,'[2]DER-EDF'!$A$12:$F$50000,3,FALSE),IF($B44="DER-ROD",VLOOKUP($C44,'[2]DER-ROD'!$A$12:$E$5999,3,FALSE),IF($B44="SICRO",VLOOKUP($C44,[2]SICRO!$A$4:$D$50000,2,FALSE),IF($B44="COMP.","&gt;&gt;&gt;&gt;&gt;&gt;&gt;&gt;&gt;&gt; Digite aqui a descrição e apresente a composição detalhada.","← Escolha o Orgão e digite o Código")))))</f>
        <v>Demolição de piso cimentado inclusive lastro de concreto</v>
      </c>
      <c r="E44" s="167" t="str">
        <f>IF($B44="SINAPI",LOWER(VLOOKUP($C44,[2]SINAPI!$A$8:$F$8000,3,FALSE)),IF($B44="DER-EDF",VLOOKUP($C44,'[2]DER-EDF'!$A$12:$F$6000,4,FALSE),IF($B44="DER-ROD",LOWER(VLOOKUP($C44,'[2]DER-ROD'!$A$12:$F$5999,3,FALSE)),IF($B44="SICRO",VLOOKUP($C44,[2]SICRO!$A$4:$D$8000,3,FALSE),IF($B44="COMP.","digite"," ")))))</f>
        <v>m2</v>
      </c>
      <c r="F44" s="129">
        <f>VLOOKUP(A44,'[1]Memorial Cálculo'!$B$2:$H$29080,7,FALSE)</f>
        <v>107.00999999999999</v>
      </c>
      <c r="G44" s="171">
        <f>'[1]COMPOSIÇÃO UNITÁRIA 2'!BM27</f>
        <v>22.56</v>
      </c>
      <c r="H44" s="131">
        <f t="shared" si="0"/>
        <v>29.123786928857605</v>
      </c>
      <c r="I44" s="132">
        <f t="shared" ref="I44:I56" si="7">ROUND(H44,2)*ROUND(F44,2)</f>
        <v>3116.1312000000003</v>
      </c>
      <c r="J44" s="133">
        <v>107.01</v>
      </c>
      <c r="K44" s="134">
        <f t="shared" ref="K44:K56" si="8">ROUND(J44*H44,2)</f>
        <v>3116.54</v>
      </c>
      <c r="L44" s="133"/>
      <c r="M44" s="134">
        <f t="shared" si="3"/>
        <v>0</v>
      </c>
      <c r="N44" s="133">
        <f t="shared" si="4"/>
        <v>107.01</v>
      </c>
      <c r="O44" s="134">
        <f t="shared" si="4"/>
        <v>3116.54</v>
      </c>
      <c r="P44" s="135">
        <f t="shared" si="5"/>
        <v>0</v>
      </c>
      <c r="Q44" s="135">
        <f>ROUND(I44-O44,2)+0.41</f>
        <v>0</v>
      </c>
    </row>
    <row r="45" spans="1:17" s="124" customFormat="1" ht="24.95" customHeight="1" x14ac:dyDescent="0.25">
      <c r="A45" s="112" t="s">
        <v>103</v>
      </c>
      <c r="B45" s="113" t="s">
        <v>15</v>
      </c>
      <c r="C45" s="113" t="s">
        <v>104</v>
      </c>
      <c r="D45" s="115" t="str">
        <f>IF($B45="SINAPI",TRIM(SUBSTITUTE(LOWER(VLOOKUP($C45,[2]SINAPI!$A$8:$F$50000,2,FALSE)),LEFT(PROPER(VLOOKUP($C45,[2]SINAPI!$A$8:$F$50000,6,FALSE)),1),LEFT(VLOOKUP($C45,[2]SINAPI!$A$8:$F$50000,6,FALSE),1),1)),IF($B45="DER-EDF",VLOOKUP($C45,'[2]DER-EDF'!$A$12:$F$50000,3,FALSE),IF($B45="DER-ROD",VLOOKUP($C45,'[2]DER-ROD'!$A$12:$E$5999,3,FALSE),IF($B45="SICRO",VLOOKUP($C45,[2]SICRO!$A$4:$D$50000,2,FALSE),IF($B45="COMP.","&gt;&gt;&gt;&gt;&gt;&gt;&gt;&gt;&gt;&gt; Digite aqui a descrição e apresente a composição detalhada.","← Escolha o Orgão e digite o Código")))))</f>
        <v>Demolição de piso revestido com cerâmica</v>
      </c>
      <c r="E45" s="172" t="str">
        <f>IF($B45="SINAPI",LOWER(VLOOKUP($C45,[2]SINAPI!$A$8:$F$8000,3,FALSE)),IF($B45="DER-EDF",VLOOKUP($C45,'[2]DER-EDF'!$A$12:$F$6000,4,FALSE),IF($B45="DER-ROD",LOWER(VLOOKUP($C45,'[2]DER-ROD'!$A$12:$F$5999,3,FALSE)),IF($B45="SICRO",VLOOKUP($C45,[2]SICRO!$A$4:$D$8000,3,FALSE),IF($B45="COMP.","digite"," ")))))</f>
        <v>m2</v>
      </c>
      <c r="F45" s="116">
        <f>VLOOKUP(A45,'[1]Memorial Cálculo'!$B$2:$H$29080,7,FALSE)</f>
        <v>3450.0399999999991</v>
      </c>
      <c r="G45" s="173">
        <f>'[1]COMPOSIÇÃO UNITÁRIA 2'!BM54</f>
        <v>12.139999999999999</v>
      </c>
      <c r="H45" s="118">
        <f t="shared" si="0"/>
        <v>15.672108746291281</v>
      </c>
      <c r="I45" s="119">
        <f t="shared" si="7"/>
        <v>54062.126799999998</v>
      </c>
      <c r="J45" s="120">
        <v>2401.0100000000002</v>
      </c>
      <c r="K45" s="121">
        <f t="shared" si="8"/>
        <v>37628.89</v>
      </c>
      <c r="L45" s="120">
        <v>545.98</v>
      </c>
      <c r="M45" s="121">
        <f t="shared" si="3"/>
        <v>8556.66</v>
      </c>
      <c r="N45" s="120">
        <f t="shared" si="4"/>
        <v>2946.9900000000002</v>
      </c>
      <c r="O45" s="121">
        <f t="shared" si="4"/>
        <v>46185.55</v>
      </c>
      <c r="P45" s="122">
        <f t="shared" si="5"/>
        <v>503.05</v>
      </c>
      <c r="Q45" s="122">
        <f t="shared" ref="Q45:Q59" si="9">ROUND(I45-O45,2)</f>
        <v>7876.58</v>
      </c>
    </row>
    <row r="46" spans="1:17" s="175" customFormat="1" ht="24.95" customHeight="1" x14ac:dyDescent="0.25">
      <c r="A46" s="137" t="s">
        <v>105</v>
      </c>
      <c r="B46" s="138" t="s">
        <v>15</v>
      </c>
      <c r="C46" s="138" t="s">
        <v>106</v>
      </c>
      <c r="D46" s="140" t="str">
        <f>IF($B46="SINAPI",TRIM(SUBSTITUTE(LOWER(VLOOKUP($C46,[2]SINAPI!$A$8:$F$50000,2,FALSE)),LEFT(PROPER(VLOOKUP($C46,[2]SINAPI!$A$8:$F$50000,6,FALSE)),1),LEFT(VLOOKUP($C46,[2]SINAPI!$A$8:$F$50000,6,FALSE),1),1)),IF($B46="DER-EDF",VLOOKUP($C46,'[2]DER-EDF'!$A$12:$F$50000,3,FALSE),IF($B46="DER-ROD",VLOOKUP($C46,'[2]DER-ROD'!$A$12:$E$5999,3,FALSE),IF($B46="SICRO",VLOOKUP($C46,[2]SICRO!$A$4:$D$50000,2,FALSE),IF($B46="COMP.","&gt;&gt;&gt;&gt;&gt;&gt;&gt;&gt;&gt;&gt; Digite aqui a descrição e apresente a composição detalhada.","← Escolha o Orgão e digite o Código")))))</f>
        <v>Demolição de piso revestido com cerâmica inclusive lastro de concreto</v>
      </c>
      <c r="E46" s="168" t="str">
        <f>IF($B46="SINAPI",LOWER(VLOOKUP($C46,[2]SINAPI!$A$8:$F$8000,3,FALSE)),IF($B46="DER-EDF",VLOOKUP($C46,'[2]DER-EDF'!$A$12:$F$6000,4,FALSE),IF($B46="DER-ROD",LOWER(VLOOKUP($C46,'[2]DER-ROD'!$A$12:$F$5999,3,FALSE)),IF($B46="SICRO",VLOOKUP($C46,[2]SICRO!$A$4:$D$8000,3,FALSE),IF($B46="COMP.","digite"," ")))))</f>
        <v>m2</v>
      </c>
      <c r="F46" s="141">
        <f>VLOOKUP(A46,'[1]Memorial Cálculo'!$B$2:$H$29080,7,FALSE)</f>
        <v>1577.0300000000002</v>
      </c>
      <c r="G46" s="174">
        <f>'[1]COMPOSIÇÃO UNITÁRIA 2'!BM82</f>
        <v>24.29</v>
      </c>
      <c r="H46" s="143">
        <f>(G46*(1+$G$5))</f>
        <v>31.35712697260422</v>
      </c>
      <c r="I46" s="144">
        <f>ROUND(H46,2)*ROUND(F46,2)</f>
        <v>49455.660799999998</v>
      </c>
      <c r="J46" s="145">
        <v>657.14</v>
      </c>
      <c r="K46" s="146">
        <f t="shared" si="8"/>
        <v>20606.02</v>
      </c>
      <c r="L46" s="145">
        <v>351.66</v>
      </c>
      <c r="M46" s="146">
        <f t="shared" si="3"/>
        <v>11027.05</v>
      </c>
      <c r="N46" s="145">
        <f>J46+L46</f>
        <v>1008.8</v>
      </c>
      <c r="O46" s="146">
        <f>K46+M46</f>
        <v>31633.07</v>
      </c>
      <c r="P46" s="147">
        <f t="shared" si="5"/>
        <v>568.23</v>
      </c>
      <c r="Q46" s="147">
        <f t="shared" si="9"/>
        <v>17822.59</v>
      </c>
    </row>
    <row r="47" spans="1:17" s="124" customFormat="1" ht="24.95" customHeight="1" x14ac:dyDescent="0.25">
      <c r="A47" s="137" t="s">
        <v>107</v>
      </c>
      <c r="B47" s="138" t="s">
        <v>15</v>
      </c>
      <c r="C47" s="138" t="s">
        <v>108</v>
      </c>
      <c r="D47" s="140" t="str">
        <f>IF($B47="SINAPI",TRIM(SUBSTITUTE(LOWER(VLOOKUP($C47,[2]SINAPI!$A$8:$F$50000,2,FALSE)),LEFT(PROPER(VLOOKUP($C47,[2]SINAPI!$A$8:$F$50000,6,FALSE)),1),LEFT(VLOOKUP($C47,[2]SINAPI!$A$8:$F$50000,6,FALSE),1),1)),IF($B47="DER-EDF",VLOOKUP($C47,'[2]DER-EDF'!$A$12:$F$50000,3,FALSE),IF($B47="DER-ROD",VLOOKUP($C47,'[2]DER-ROD'!$A$12:$E$5999,3,FALSE),IF($B47="SICRO",VLOOKUP($C47,[2]SICRO!$A$4:$D$50000,2,FALSE),IF($B47="COMP.","&gt;&gt;&gt;&gt;&gt;&gt;&gt;&gt;&gt;&gt; Digite aqui a descrição e apresente a composição detalhada.","← Escolha o Orgão e digite o Código")))))</f>
        <v>Demolição de alvenaria</v>
      </c>
      <c r="E47" s="168" t="str">
        <f>IF($B47="SINAPI",LOWER(VLOOKUP($C47,[2]SINAPI!$A$8:$F$8000,3,FALSE)),IF($B47="DER-EDF",VLOOKUP($C47,'[2]DER-EDF'!$A$12:$F$6000,4,FALSE),IF($B47="DER-ROD",LOWER(VLOOKUP($C47,'[2]DER-ROD'!$A$12:$F$5999,3,FALSE)),IF($B47="SICRO",VLOOKUP($C47,[2]SICRO!$A$4:$D$8000,3,FALSE),IF($B47="COMP.","digite"," ")))))</f>
        <v>m3</v>
      </c>
      <c r="F47" s="141">
        <f>VLOOKUP(A47,'[1]Memorial Cálculo'!$B$2:$H$29080,7,FALSE)</f>
        <v>452.94</v>
      </c>
      <c r="G47" s="174">
        <f>'[1]COMPOSIÇÃO UNITÁRIA 2'!BM110</f>
        <v>52.06</v>
      </c>
      <c r="H47" s="143">
        <f t="shared" si="0"/>
        <v>67.206752992744995</v>
      </c>
      <c r="I47" s="144">
        <f t="shared" si="7"/>
        <v>30442.097399999999</v>
      </c>
      <c r="J47" s="145">
        <v>264.47000000000003</v>
      </c>
      <c r="K47" s="146">
        <f t="shared" si="8"/>
        <v>17774.169999999998</v>
      </c>
      <c r="L47" s="145">
        <v>141.81</v>
      </c>
      <c r="M47" s="146">
        <f t="shared" si="3"/>
        <v>9530.59</v>
      </c>
      <c r="N47" s="145">
        <f t="shared" si="4"/>
        <v>406.28000000000003</v>
      </c>
      <c r="O47" s="146">
        <f t="shared" si="4"/>
        <v>27304.76</v>
      </c>
      <c r="P47" s="147">
        <f t="shared" si="5"/>
        <v>46.66</v>
      </c>
      <c r="Q47" s="147">
        <f t="shared" si="9"/>
        <v>3137.34</v>
      </c>
    </row>
    <row r="48" spans="1:17" ht="24.95" customHeight="1" x14ac:dyDescent="0.25">
      <c r="A48" s="137" t="s">
        <v>109</v>
      </c>
      <c r="B48" s="138" t="s">
        <v>15</v>
      </c>
      <c r="C48" s="138" t="s">
        <v>110</v>
      </c>
      <c r="D48" s="140" t="str">
        <f>IF($B48="SINAPI",TRIM(SUBSTITUTE(LOWER(VLOOKUP($C48,[2]SINAPI!$A$8:$F$50000,2,FALSE)),LEFT(PROPER(VLOOKUP($C48,[2]SINAPI!$A$8:$F$50000,6,FALSE)),1),LEFT(VLOOKUP($C48,[2]SINAPI!$A$8:$F$50000,6,FALSE),1),1)),IF($B48="DER-EDF",VLOOKUP($C48,'[2]DER-EDF'!$A$12:$F$50000,3,FALSE),IF($B48="DER-ROD",VLOOKUP($C48,'[2]DER-ROD'!$A$12:$E$5999,3,FALSE),IF($B48="SICRO",VLOOKUP($C48,[2]SICRO!$A$4:$D$50000,2,FALSE),IF($B48="COMP.","&gt;&gt;&gt;&gt;&gt;&gt;&gt;&gt;&gt;&gt; Digite aqui a descrição e apresente a composição detalhada.","← Escolha o Orgão e digite o Código")))))</f>
        <v>Demolição manual de concreto simples (EMOP 05.001.001)</v>
      </c>
      <c r="E48" s="168" t="str">
        <f>IF($B48="SINAPI",LOWER(VLOOKUP($C48,[2]SINAPI!$A$8:$F$8000,3,FALSE)),IF($B48="DER-EDF",VLOOKUP($C48,'[2]DER-EDF'!$A$12:$F$6000,4,FALSE),IF($B48="DER-ROD",LOWER(VLOOKUP($C48,'[2]DER-ROD'!$A$12:$F$5999,3,FALSE)),IF($B48="SICRO",VLOOKUP($C48,[2]SICRO!$A$4:$D$8000,3,FALSE),IF($B48="COMP.","digite"," ")))))</f>
        <v>m3</v>
      </c>
      <c r="F48" s="141">
        <f>VLOOKUP(A48,'[1]Memorial Cálculo'!$B$2:$H$29080,7,FALSE)</f>
        <v>0.52200000000000002</v>
      </c>
      <c r="G48" s="174">
        <f>'[1]COMPOSIÇÃO UNITÁRIA 2'!BM139</f>
        <v>244.74</v>
      </c>
      <c r="H48" s="143">
        <f t="shared" si="0"/>
        <v>315.94661405002711</v>
      </c>
      <c r="I48" s="144">
        <f t="shared" si="7"/>
        <v>164.29400000000001</v>
      </c>
      <c r="J48" s="145"/>
      <c r="K48" s="146">
        <f t="shared" si="8"/>
        <v>0</v>
      </c>
      <c r="L48" s="145">
        <v>0.45</v>
      </c>
      <c r="M48" s="146">
        <f t="shared" si="3"/>
        <v>142.18</v>
      </c>
      <c r="N48" s="145">
        <f t="shared" si="4"/>
        <v>0.45</v>
      </c>
      <c r="O48" s="146">
        <f t="shared" si="4"/>
        <v>142.18</v>
      </c>
      <c r="P48" s="147">
        <f t="shared" si="5"/>
        <v>7.0000000000000007E-2</v>
      </c>
      <c r="Q48" s="147">
        <f t="shared" si="9"/>
        <v>22.11</v>
      </c>
    </row>
    <row r="49" spans="1:17" s="124" customFormat="1" ht="24.95" customHeight="1" x14ac:dyDescent="0.25">
      <c r="A49" s="112" t="s">
        <v>111</v>
      </c>
      <c r="B49" s="113" t="s">
        <v>15</v>
      </c>
      <c r="C49" s="113" t="s">
        <v>112</v>
      </c>
      <c r="D49" s="115" t="str">
        <f>IF($B49="SINAPI",TRIM(SUBSTITUTE(LOWER(VLOOKUP($C49,[2]SINAPI!$A$8:$F$50000,2,FALSE)),LEFT(PROPER(VLOOKUP($C49,[2]SINAPI!$A$8:$F$50000,6,FALSE)),1),LEFT(VLOOKUP($C49,[2]SINAPI!$A$8:$F$50000,6,FALSE),1),1)),IF($B49="DER-EDF",VLOOKUP($C49,'[2]DER-EDF'!$A$12:$F$50000,3,FALSE),IF($B49="DER-ROD",VLOOKUP($C49,'[2]DER-ROD'!$A$12:$E$5999,3,FALSE),IF($B49="SICRO",VLOOKUP($C49,[2]SICRO!$A$4:$D$50000,2,FALSE),IF($B49="COMP.","&gt;&gt;&gt;&gt;&gt;&gt;&gt;&gt;&gt;&gt; Digite aqui a descrição e apresente a composição detalhada.","← Escolha o Orgão e digite o Código")))))</f>
        <v>Retirada de portas e janelas de madeira, inclusive batentes</v>
      </c>
      <c r="E49" s="172" t="str">
        <f>IF($B49="SINAPI",LOWER(VLOOKUP($C49,[2]SINAPI!$A$8:$F$8000,3,FALSE)),IF($B49="DER-EDF",VLOOKUP($C49,'[2]DER-EDF'!$A$12:$F$6000,4,FALSE),IF($B49="DER-ROD",LOWER(VLOOKUP($C49,'[2]DER-ROD'!$A$12:$F$5999,3,FALSE)),IF($B49="SICRO",VLOOKUP($C49,[2]SICRO!$A$4:$D$8000,3,FALSE),IF($B49="COMP.","digite"," ")))))</f>
        <v>m2</v>
      </c>
      <c r="F49" s="116">
        <f>VLOOKUP(A49,'[1]Memorial Cálculo'!$B$2:$H$29080,7,FALSE)</f>
        <v>77.778000000000006</v>
      </c>
      <c r="G49" s="173">
        <f>'[1]COMPOSIÇÃO UNITÁRIA 2'!BM167</f>
        <v>13.870000000000001</v>
      </c>
      <c r="H49" s="118">
        <f t="shared" si="0"/>
        <v>17.905448790037902</v>
      </c>
      <c r="I49" s="119">
        <f t="shared" si="7"/>
        <v>1393.0398</v>
      </c>
      <c r="J49" s="120">
        <v>50.78</v>
      </c>
      <c r="K49" s="121">
        <f t="shared" si="8"/>
        <v>909.24</v>
      </c>
      <c r="L49" s="120">
        <v>23.64</v>
      </c>
      <c r="M49" s="121">
        <f t="shared" si="3"/>
        <v>423.28</v>
      </c>
      <c r="N49" s="120">
        <f t="shared" si="4"/>
        <v>74.42</v>
      </c>
      <c r="O49" s="121">
        <f t="shared" si="4"/>
        <v>1332.52</v>
      </c>
      <c r="P49" s="122">
        <f t="shared" si="5"/>
        <v>3.36</v>
      </c>
      <c r="Q49" s="122">
        <f t="shared" si="9"/>
        <v>60.52</v>
      </c>
    </row>
    <row r="50" spans="1:17" s="136" customFormat="1" ht="24.95" customHeight="1" x14ac:dyDescent="0.25">
      <c r="A50" s="125" t="s">
        <v>113</v>
      </c>
      <c r="B50" s="126" t="s">
        <v>15</v>
      </c>
      <c r="C50" s="126" t="s">
        <v>114</v>
      </c>
      <c r="D50" s="128" t="str">
        <f>IF($B50="SINAPI",TRIM(SUBSTITUTE(LOWER(VLOOKUP($C50,[2]SINAPI!$A$8:$F$50000,2,FALSE)),LEFT(PROPER(VLOOKUP($C50,[2]SINAPI!$A$8:$F$50000,6,FALSE)),1),LEFT(VLOOKUP($C50,[2]SINAPI!$A$8:$F$50000,6,FALSE),1),1)),IF($B50="DER-EDF",VLOOKUP($C50,'[2]DER-EDF'!$A$12:$F$50000,3,FALSE),IF($B50="DER-ROD",VLOOKUP($C50,'[2]DER-ROD'!$A$12:$E$5999,3,FALSE),IF($B50="SICRO",VLOOKUP($C50,[2]SICRO!$A$4:$D$50000,2,FALSE),IF($B50="COMP.","&gt;&gt;&gt;&gt;&gt;&gt;&gt;&gt;&gt;&gt; Digite aqui a descrição e apresente a composição detalhada.","← Escolha o Orgão e digite o Código")))))</f>
        <v>Retirada de esquadrias metálicas</v>
      </c>
      <c r="E50" s="167" t="str">
        <f>IF($B50="SINAPI",LOWER(VLOOKUP($C50,[2]SINAPI!$A$8:$F$8000,3,FALSE)),IF($B50="DER-EDF",VLOOKUP($C50,'[2]DER-EDF'!$A$12:$F$6000,4,FALSE),IF($B50="DER-ROD",LOWER(VLOOKUP($C50,'[2]DER-ROD'!$A$12:$F$5999,3,FALSE)),IF($B50="SICRO",VLOOKUP($C50,[2]SICRO!$A$4:$D$8000,3,FALSE),IF($B50="COMP.","digite"," ")))))</f>
        <v>m2</v>
      </c>
      <c r="F50" s="129">
        <f>VLOOKUP(A50,'[1]Memorial Cálculo'!$B$2:$H$29080,7,FALSE)</f>
        <v>250.70560000000003</v>
      </c>
      <c r="G50" s="171">
        <f>'[1]COMPOSIÇÃO UNITÁRIA 2'!BM195</f>
        <v>8.67</v>
      </c>
      <c r="H50" s="131">
        <f t="shared" si="0"/>
        <v>11.192519178776394</v>
      </c>
      <c r="I50" s="132">
        <f t="shared" si="7"/>
        <v>2805.4449</v>
      </c>
      <c r="J50" s="133">
        <f>'[1]Planilha1 (2)'!$H$489</f>
        <v>250.70560000000003</v>
      </c>
      <c r="K50" s="134">
        <f>ROUND(J50*H50,2)-0.5</f>
        <v>2805.53</v>
      </c>
      <c r="L50" s="133"/>
      <c r="M50" s="134">
        <f t="shared" si="3"/>
        <v>0</v>
      </c>
      <c r="N50" s="133">
        <f t="shared" si="4"/>
        <v>250.70560000000003</v>
      </c>
      <c r="O50" s="134">
        <f t="shared" si="4"/>
        <v>2805.53</v>
      </c>
      <c r="P50" s="135">
        <f t="shared" si="5"/>
        <v>0</v>
      </c>
      <c r="Q50" s="135">
        <f>ROUND(I50-O50,2)+0.09</f>
        <v>0</v>
      </c>
    </row>
    <row r="51" spans="1:17" ht="24.95" customHeight="1" x14ac:dyDescent="0.25">
      <c r="A51" s="137" t="s">
        <v>115</v>
      </c>
      <c r="B51" s="138" t="s">
        <v>15</v>
      </c>
      <c r="C51" s="138" t="s">
        <v>116</v>
      </c>
      <c r="D51" s="140" t="str">
        <f>IF($B51="SINAPI",TRIM(SUBSTITUTE(LOWER(VLOOKUP($C51,[2]SINAPI!$A$8:$F$50000,2,FALSE)),LEFT(PROPER(VLOOKUP($C51,[2]SINAPI!$A$8:$F$50000,6,FALSE)),1),LEFT(VLOOKUP($C51,[2]SINAPI!$A$8:$F$50000,6,FALSE),1),1)),IF($B51="DER-EDF",VLOOKUP($C51,'[2]DER-EDF'!$A$12:$F$50000,3,FALSE),IF($B51="DER-ROD",VLOOKUP($C51,'[2]DER-ROD'!$A$12:$E$5999,3,FALSE),IF($B51="SICRO",VLOOKUP($C51,[2]SICRO!$A$4:$D$50000,2,FALSE),IF($B51="COMP.","&gt;&gt;&gt;&gt;&gt;&gt;&gt;&gt;&gt;&gt; Digite aqui a descrição e apresente a composição detalhada.","← Escolha o Orgão e digite o Código")))))</f>
        <v>Demolição manual de concreto armado (EMOP 05.001.033)</v>
      </c>
      <c r="E51" s="168" t="str">
        <f>IF($B51="SINAPI",LOWER(VLOOKUP($C51,[2]SINAPI!$A$8:$F$8000,3,FALSE)),IF($B51="DER-EDF",VLOOKUP($C51,'[2]DER-EDF'!$A$12:$F$6000,4,FALSE),IF($B51="DER-ROD",LOWER(VLOOKUP($C51,'[2]DER-ROD'!$A$12:$F$5999,3,FALSE)),IF($B51="SICRO",VLOOKUP($C51,[2]SICRO!$A$4:$D$8000,3,FALSE),IF($B51="COMP.","digite"," ")))))</f>
        <v>m3</v>
      </c>
      <c r="F51" s="141">
        <f>VLOOKUP(A51,'[1]Memorial Cálculo'!$B$2:$H$29080,7,FALSE)</f>
        <v>9.3794399999999989</v>
      </c>
      <c r="G51" s="174">
        <f>'[1]COMPOSIÇÃO UNITÁRIA 2'!BM222</f>
        <v>286.76</v>
      </c>
      <c r="H51" s="143">
        <f t="shared" si="0"/>
        <v>370.19224910102866</v>
      </c>
      <c r="I51" s="144">
        <f t="shared" si="7"/>
        <v>3472.3822000000005</v>
      </c>
      <c r="J51" s="145">
        <v>0</v>
      </c>
      <c r="K51" s="146">
        <f t="shared" si="8"/>
        <v>0</v>
      </c>
      <c r="L51" s="145">
        <v>3.53</v>
      </c>
      <c r="M51" s="146">
        <f t="shared" si="3"/>
        <v>1306.78</v>
      </c>
      <c r="N51" s="145">
        <f t="shared" si="4"/>
        <v>3.53</v>
      </c>
      <c r="O51" s="146">
        <f t="shared" si="4"/>
        <v>1306.78</v>
      </c>
      <c r="P51" s="147">
        <f t="shared" si="5"/>
        <v>5.85</v>
      </c>
      <c r="Q51" s="147">
        <f t="shared" si="9"/>
        <v>2165.6</v>
      </c>
    </row>
    <row r="52" spans="1:17" s="136" customFormat="1" ht="24.95" customHeight="1" x14ac:dyDescent="0.25">
      <c r="A52" s="125" t="s">
        <v>117</v>
      </c>
      <c r="B52" s="126" t="s">
        <v>15</v>
      </c>
      <c r="C52" s="126" t="s">
        <v>118</v>
      </c>
      <c r="D52" s="128" t="str">
        <f>IF($B52="SINAPI",TRIM(SUBSTITUTE(LOWER(VLOOKUP($C52,[2]SINAPI!$A$8:$F$50000,2,FALSE)),LEFT(PROPER(VLOOKUP($C52,[2]SINAPI!$A$8:$F$50000,6,FALSE)),1),LEFT(VLOOKUP($C52,[2]SINAPI!$A$8:$F$50000,6,FALSE),1),1)),IF($B52="DER-EDF",VLOOKUP($C52,'[2]DER-EDF'!$A$12:$F$50000,3,FALSE),IF($B52="DER-ROD",VLOOKUP($C52,'[2]DER-ROD'!$A$12:$E$5999,3,FALSE),IF($B52="SICRO",VLOOKUP($C52,[2]SICRO!$A$4:$D$50000,2,FALSE),IF($B52="COMP.","&gt;&gt;&gt;&gt;&gt;&gt;&gt;&gt;&gt;&gt; Digite aqui a descrição e apresente a composição detalhada.","← Escolha o Orgão e digite o Código")))))</f>
        <v>Demolição de piso cimentado, exclusive lastro de concreto</v>
      </c>
      <c r="E52" s="167" t="str">
        <f>IF($B52="SINAPI",LOWER(VLOOKUP($C52,[2]SINAPI!$A$8:$F$8000,3,FALSE)),IF($B52="DER-EDF",VLOOKUP($C52,'[2]DER-EDF'!$A$12:$F$6000,4,FALSE),IF($B52="DER-ROD",LOWER(VLOOKUP($C52,'[2]DER-ROD'!$A$12:$F$5999,3,FALSE)),IF($B52="SICRO",VLOOKUP($C52,[2]SICRO!$A$4:$D$8000,3,FALSE),IF($B52="COMP.","digite"," ")))))</f>
        <v>m2</v>
      </c>
      <c r="F52" s="129">
        <f>VLOOKUP(A52,'[1]Memorial Cálculo'!$B$2:$H$29080,7,FALSE)</f>
        <v>69.926400000000001</v>
      </c>
      <c r="G52" s="171">
        <f>'[1]COMPOSIÇÃO UNITÁRIA 2'!BM251</f>
        <v>10.7</v>
      </c>
      <c r="H52" s="131">
        <f t="shared" si="0"/>
        <v>13.813143623172712</v>
      </c>
      <c r="I52" s="132">
        <f t="shared" si="7"/>
        <v>965.7333000000001</v>
      </c>
      <c r="J52" s="133">
        <f>'[1]Planilha1 (2)'!$H$417</f>
        <v>69.926400000000001</v>
      </c>
      <c r="K52" s="134">
        <f t="shared" si="8"/>
        <v>965.9</v>
      </c>
      <c r="L52" s="133"/>
      <c r="M52" s="134">
        <f t="shared" si="3"/>
        <v>0</v>
      </c>
      <c r="N52" s="133">
        <f t="shared" si="4"/>
        <v>69.926400000000001</v>
      </c>
      <c r="O52" s="134">
        <f t="shared" si="4"/>
        <v>965.9</v>
      </c>
      <c r="P52" s="135">
        <f t="shared" si="5"/>
        <v>0</v>
      </c>
      <c r="Q52" s="135">
        <f>ROUND(I52-O52,2)+0.17</f>
        <v>0</v>
      </c>
    </row>
    <row r="53" spans="1:17" ht="24.95" customHeight="1" x14ac:dyDescent="0.25">
      <c r="A53" s="176" t="s">
        <v>119</v>
      </c>
      <c r="B53" s="154" t="s">
        <v>15</v>
      </c>
      <c r="C53" s="154" t="s">
        <v>120</v>
      </c>
      <c r="D53" s="177" t="str">
        <f>IF($B53="SINAPI",TRIM(SUBSTITUTE(LOWER(VLOOKUP($C53,[2]SINAPI!$A$8:$F$50000,2,FALSE)),LEFT(PROPER(VLOOKUP($C53,[2]SINAPI!$A$8:$F$50000,6,FALSE)),1),LEFT(VLOOKUP($C53,[2]SINAPI!$A$8:$F$50000,6,FALSE),1),1)),IF($B53="DER-EDF",VLOOKUP($C53,'[2]DER-EDF'!$A$12:$F$50000,3,FALSE),IF($B53="DER-ROD",VLOOKUP($C53,'[2]DER-ROD'!$A$12:$E$5999,3,FALSE),IF($B53="SICRO",VLOOKUP($C53,[2]SICRO!$A$4:$D$50000,2,FALSE),IF($B53="COMP.","&gt;&gt;&gt;&gt;&gt;&gt;&gt;&gt;&gt;&gt; Digite aqui a descrição e apresente a composição detalhada.","← Escolha o Orgão e digite o Código")))))</f>
        <v>Demolição de elementos vazados cerâmicos ou de concreto</v>
      </c>
      <c r="E53" s="157" t="str">
        <f>IF($B53="SINAPI",LOWER(VLOOKUP($C53,[2]SINAPI!$A$8:$F$8000,3,FALSE)),IF($B53="DER-EDF",VLOOKUP($C53,'[2]DER-EDF'!$A$12:$F$6000,4,FALSE),IF($B53="DER-ROD",LOWER(VLOOKUP($C53,'[2]DER-ROD'!$A$12:$F$5999,3,FALSE)),IF($B53="SICRO",VLOOKUP($C53,[2]SICRO!$A$4:$D$8000,3,FALSE),IF($B53="COMP.","digite"," ")))))</f>
        <v>m2</v>
      </c>
      <c r="F53" s="178">
        <f>VLOOKUP(A53,'[1]Memorial Cálculo'!$B$2:$H$29080,7,FALSE)</f>
        <v>354.9</v>
      </c>
      <c r="G53" s="179">
        <f>'[1]COMPOSIÇÃO UNITÁRIA 2'!BM278</f>
        <v>19.18</v>
      </c>
      <c r="H53" s="180">
        <f t="shared" si="0"/>
        <v>24.760382681537628</v>
      </c>
      <c r="I53" s="181">
        <f t="shared" si="7"/>
        <v>8787.3240000000005</v>
      </c>
      <c r="J53" s="182">
        <v>347.76</v>
      </c>
      <c r="K53" s="183">
        <f t="shared" si="8"/>
        <v>8610.67</v>
      </c>
      <c r="L53" s="182"/>
      <c r="M53" s="183">
        <f t="shared" si="3"/>
        <v>0</v>
      </c>
      <c r="N53" s="182">
        <f t="shared" si="4"/>
        <v>347.76</v>
      </c>
      <c r="O53" s="183">
        <f>K53+M53</f>
        <v>8610.67</v>
      </c>
      <c r="P53" s="184">
        <f>ROUND(F53-N53,2)</f>
        <v>7.14</v>
      </c>
      <c r="Q53" s="184">
        <f>ROUND(I53-O53,2)+0.14</f>
        <v>176.79</v>
      </c>
    </row>
    <row r="54" spans="1:17" s="136" customFormat="1" ht="24.95" customHeight="1" x14ac:dyDescent="0.25">
      <c r="A54" s="125" t="s">
        <v>121</v>
      </c>
      <c r="B54" s="126" t="s">
        <v>15</v>
      </c>
      <c r="C54" s="126" t="s">
        <v>122</v>
      </c>
      <c r="D54" s="128" t="str">
        <f>IF($B54="SINAPI",TRIM(SUBSTITUTE(LOWER(VLOOKUP($C54,[2]SINAPI!$A$8:$F$50000,2,FALSE)),LEFT(PROPER(VLOOKUP($C54,[2]SINAPI!$A$8:$F$50000,6,FALSE)),1),LEFT(VLOOKUP($C54,[2]SINAPI!$A$8:$F$50000,6,FALSE),1),1)),IF($B54="DER-EDF",VLOOKUP($C54,'[2]DER-EDF'!$A$12:$F$50000,3,FALSE),IF($B54="DER-ROD",VLOOKUP($C54,'[2]DER-ROD'!$A$12:$E$5999,3,FALSE),IF($B54="SICRO",VLOOKUP($C54,[2]SICRO!$A$4:$D$50000,2,FALSE),IF($B54="COMP.","&gt;&gt;&gt;&gt;&gt;&gt;&gt;&gt;&gt;&gt; Digite aqui a descrição e apresente a composição detalhada.","← Escolha o Orgão e digite o Código")))))</f>
        <v>Retirada de aparelhos sanitários</v>
      </c>
      <c r="E54" s="167" t="str">
        <f>IF($B54="SINAPI",LOWER(VLOOKUP($C54,[2]SINAPI!$A$8:$F$8000,3,FALSE)),IF($B54="DER-EDF",VLOOKUP($C54,'[2]DER-EDF'!$A$12:$F$6000,4,FALSE),IF($B54="DER-ROD",LOWER(VLOOKUP($C54,'[2]DER-ROD'!$A$12:$F$5999,3,FALSE)),IF($B54="SICRO",VLOOKUP($C54,[2]SICRO!$A$4:$D$8000,3,FALSE),IF($B54="COMP.","digite"," ")))))</f>
        <v>und</v>
      </c>
      <c r="F54" s="129">
        <f>VLOOKUP(A54,'[1]Memorial Cálculo'!$B$2:$H$29080,7,FALSE)</f>
        <v>7</v>
      </c>
      <c r="G54" s="171">
        <f>'[1]COMPOSIÇÃO UNITÁRIA 2'!BM306</f>
        <v>17.940000000000001</v>
      </c>
      <c r="H54" s="131">
        <f t="shared" si="0"/>
        <v>23.159607158852193</v>
      </c>
      <c r="I54" s="132">
        <f t="shared" si="7"/>
        <v>162.12</v>
      </c>
      <c r="J54" s="133">
        <v>7</v>
      </c>
      <c r="K54" s="134">
        <f t="shared" si="8"/>
        <v>162.12</v>
      </c>
      <c r="L54" s="133"/>
      <c r="M54" s="134">
        <f t="shared" si="3"/>
        <v>0</v>
      </c>
      <c r="N54" s="133">
        <f t="shared" si="4"/>
        <v>7</v>
      </c>
      <c r="O54" s="134">
        <f t="shared" si="4"/>
        <v>162.12</v>
      </c>
      <c r="P54" s="135">
        <f t="shared" si="5"/>
        <v>0</v>
      </c>
      <c r="Q54" s="135">
        <f t="shared" si="9"/>
        <v>0</v>
      </c>
    </row>
    <row r="55" spans="1:17" s="136" customFormat="1" ht="24.95" customHeight="1" x14ac:dyDescent="0.25">
      <c r="A55" s="125" t="s">
        <v>123</v>
      </c>
      <c r="B55" s="126" t="s">
        <v>15</v>
      </c>
      <c r="C55" s="126" t="s">
        <v>124</v>
      </c>
      <c r="D55" s="128" t="str">
        <f>IF($B55="SINAPI",TRIM(SUBSTITUTE(LOWER(VLOOKUP($C55,[2]SINAPI!$A$8:$F$50000,2,FALSE)),LEFT(PROPER(VLOOKUP($C55,[2]SINAPI!$A$8:$F$50000,6,FALSE)),1),LEFT(VLOOKUP($C55,[2]SINAPI!$A$8:$F$50000,6,FALSE),1),1)),IF($B55="DER-EDF",VLOOKUP($C55,'[2]DER-EDF'!$A$12:$F$50000,3,FALSE),IF($B55="DER-ROD",VLOOKUP($C55,'[2]DER-ROD'!$A$12:$E$5999,3,FALSE),IF($B55="SICRO",VLOOKUP($C55,[2]SICRO!$A$4:$D$50000,2,FALSE),IF($B55="COMP.","&gt;&gt;&gt;&gt;&gt;&gt;&gt;&gt;&gt;&gt; Digite aqui a descrição e apresente a composição detalhada.","← Escolha o Orgão e digite o Código")))))</f>
        <v>Retirada de pintura antiga a base de PVA</v>
      </c>
      <c r="E55" s="167" t="str">
        <f>IF($B55="SINAPI",LOWER(VLOOKUP($C55,[2]SINAPI!$A$8:$F$8000,3,FALSE)),IF($B55="DER-EDF",VLOOKUP($C55,'[2]DER-EDF'!$A$12:$F$6000,4,FALSE),IF($B55="DER-ROD",LOWER(VLOOKUP($C55,'[2]DER-ROD'!$A$12:$F$5999,3,FALSE)),IF($B55="SICRO",VLOOKUP($C55,[2]SICRO!$A$4:$D$8000,3,FALSE),IF($B55="COMP.","digite"," ")))))</f>
        <v>m2</v>
      </c>
      <c r="F55" s="129">
        <f>VLOOKUP(A55,'[1]Memorial Cálculo'!$B$2:$H$29080,7,FALSE)</f>
        <v>6050.4264000000003</v>
      </c>
      <c r="G55" s="171">
        <f>'[1]COMPOSIÇÃO UNITÁRIA 2'!BM336</f>
        <v>5.6199999999999992</v>
      </c>
      <c r="H55" s="131">
        <f t="shared" si="0"/>
        <v>7.255127772171087</v>
      </c>
      <c r="I55" s="132">
        <f t="shared" si="7"/>
        <v>43926.121800000001</v>
      </c>
      <c r="J55" s="133">
        <f>'[1]RELATÓRIO CORRIGIDO (2)'!I945</f>
        <v>6050.42</v>
      </c>
      <c r="K55" s="134">
        <f t="shared" si="8"/>
        <v>43896.57</v>
      </c>
      <c r="L55" s="133"/>
      <c r="M55" s="134">
        <f t="shared" si="3"/>
        <v>0</v>
      </c>
      <c r="N55" s="133">
        <f t="shared" si="4"/>
        <v>6050.42</v>
      </c>
      <c r="O55" s="134">
        <f t="shared" si="4"/>
        <v>43896.57</v>
      </c>
      <c r="P55" s="135">
        <f t="shared" si="5"/>
        <v>0.01</v>
      </c>
      <c r="Q55" s="135">
        <f t="shared" si="9"/>
        <v>29.55</v>
      </c>
    </row>
    <row r="56" spans="1:17" s="149" customFormat="1" ht="24.95" customHeight="1" x14ac:dyDescent="0.25">
      <c r="A56" s="137" t="s">
        <v>125</v>
      </c>
      <c r="B56" s="138" t="s">
        <v>15</v>
      </c>
      <c r="C56" s="138" t="s">
        <v>126</v>
      </c>
      <c r="D56" s="140" t="str">
        <f>IF($B56="SINAPI",TRIM(SUBSTITUTE(LOWER(VLOOKUP($C56,[2]SINAPI!$A$8:$F$50000,2,FALSE)),LEFT(PROPER(VLOOKUP($C56,[2]SINAPI!$A$8:$F$50000,6,FALSE)),1),LEFT(VLOOKUP($C56,[2]SINAPI!$A$8:$F$50000,6,FALSE),1),1)),IF($B56="DER-EDF",VLOOKUP($C56,'[2]DER-EDF'!$A$12:$F$50000,3,FALSE),IF($B56="DER-ROD",VLOOKUP($C56,'[2]DER-ROD'!$A$12:$E$5999,3,FALSE),IF($B56="SICRO",VLOOKUP($C56,[2]SICRO!$A$4:$D$50000,2,FALSE),IF($B56="COMP.","&gt;&gt;&gt;&gt;&gt;&gt;&gt;&gt;&gt;&gt; Digite aqui a descrição e apresente a composição detalhada.","← Escolha o Orgão e digite o Código")))))</f>
        <v>Remoção de cobertura em telha metálica, exclusive estrutura</v>
      </c>
      <c r="E56" s="168" t="str">
        <f>IF($B56="SINAPI",LOWER(VLOOKUP($C56,[2]SINAPI!$A$8:$F$8000,3,FALSE)),IF($B56="DER-EDF",VLOOKUP($C56,'[2]DER-EDF'!$A$12:$F$6000,4,FALSE),IF($B56="DER-ROD",LOWER(VLOOKUP($C56,'[2]DER-ROD'!$A$12:$F$5999,3,FALSE)),IF($B56="SICRO",VLOOKUP($C56,[2]SICRO!$A$4:$D$8000,3,FALSE),IF($B56="COMP.","digite"," ")))))</f>
        <v>m2</v>
      </c>
      <c r="F56" s="141">
        <f>VLOOKUP(A56,'[1]Memorial Cálculo'!$B$2:$H$29080,7,FALSE)</f>
        <v>2390.8365000000003</v>
      </c>
      <c r="G56" s="174">
        <f>'[1]COMPOSIÇÃO UNITÁRIA 2'!BM365</f>
        <v>7.53</v>
      </c>
      <c r="H56" s="143">
        <f t="shared" si="0"/>
        <v>9.7208384563075256</v>
      </c>
      <c r="I56" s="144">
        <f t="shared" si="7"/>
        <v>23238.964800000002</v>
      </c>
      <c r="J56" s="145">
        <v>582.62</v>
      </c>
      <c r="K56" s="146">
        <f t="shared" si="8"/>
        <v>5663.55</v>
      </c>
      <c r="L56" s="145">
        <v>1783.96</v>
      </c>
      <c r="M56" s="146">
        <f t="shared" si="3"/>
        <v>17341.59</v>
      </c>
      <c r="N56" s="145">
        <f t="shared" si="4"/>
        <v>2366.58</v>
      </c>
      <c r="O56" s="146">
        <f t="shared" si="4"/>
        <v>23005.14</v>
      </c>
      <c r="P56" s="147">
        <f t="shared" si="5"/>
        <v>24.26</v>
      </c>
      <c r="Q56" s="147">
        <f t="shared" si="9"/>
        <v>233.82</v>
      </c>
    </row>
    <row r="57" spans="1:17" s="8" customFormat="1" ht="24.95" customHeight="1" x14ac:dyDescent="0.25">
      <c r="A57" s="169"/>
      <c r="B57" s="102"/>
      <c r="C57" s="103"/>
      <c r="D57" s="170" t="s">
        <v>98</v>
      </c>
      <c r="E57" s="157"/>
      <c r="F57" s="106"/>
      <c r="G57" s="107"/>
      <c r="H57" s="106"/>
      <c r="I57" s="108">
        <f>SUBTOTAL(9,I44:I56)</f>
        <v>221991.44099999999</v>
      </c>
      <c r="J57" s="162"/>
      <c r="K57" s="108">
        <f>SUBTOTAL(9,K44:K56)</f>
        <v>142139.19999999998</v>
      </c>
      <c r="L57" s="164"/>
      <c r="M57" s="108">
        <f>SUBTOTAL(9,M44:M56)</f>
        <v>48328.13</v>
      </c>
      <c r="N57" s="162"/>
      <c r="O57" s="108">
        <f>SUBTOTAL(9,O44:O56)</f>
        <v>190467.32999999996</v>
      </c>
      <c r="P57" s="162"/>
      <c r="Q57" s="166">
        <f t="shared" si="9"/>
        <v>31524.11</v>
      </c>
    </row>
    <row r="58" spans="1:17" s="8" customFormat="1" ht="24.95" customHeight="1" x14ac:dyDescent="0.25">
      <c r="A58" s="101" t="s">
        <v>127</v>
      </c>
      <c r="B58" s="102"/>
      <c r="C58" s="103"/>
      <c r="D58" s="104" t="s">
        <v>100</v>
      </c>
      <c r="E58" s="105"/>
      <c r="F58" s="106"/>
      <c r="G58" s="107"/>
      <c r="H58" s="106"/>
      <c r="I58" s="108"/>
      <c r="J58" s="162">
        <v>0</v>
      </c>
      <c r="K58" s="163">
        <f t="shared" ref="K58:K59" si="10">ROUND(J58*H58,2)</f>
        <v>0</v>
      </c>
      <c r="L58" s="164"/>
      <c r="M58" s="165">
        <f t="shared" si="3"/>
        <v>0</v>
      </c>
      <c r="N58" s="162">
        <f t="shared" si="4"/>
        <v>0</v>
      </c>
      <c r="O58" s="163">
        <f t="shared" si="4"/>
        <v>0</v>
      </c>
      <c r="P58" s="162">
        <v>0</v>
      </c>
      <c r="Q58" s="166"/>
    </row>
    <row r="59" spans="1:17" ht="24.95" customHeight="1" x14ac:dyDescent="0.25">
      <c r="A59" s="125" t="s">
        <v>128</v>
      </c>
      <c r="B59" s="126" t="s">
        <v>15</v>
      </c>
      <c r="C59" s="126" t="s">
        <v>129</v>
      </c>
      <c r="D59" s="128" t="str">
        <f>IF($B59="SINAPI",TRIM(SUBSTITUTE(LOWER(VLOOKUP($C59,[2]SINAPI!$A$8:$F$50000,2,FALSE)),LEFT(PROPER(VLOOKUP($C59,[2]SINAPI!$A$8:$F$50000,6,FALSE)),1),LEFT(VLOOKUP($C59,[2]SINAPI!$A$8:$F$50000,6,FALSE),1),1)),IF($B59="DER-EDF",VLOOKUP($C59,'[2]DER-EDF'!$A$12:$F$50000,3,FALSE),IF($B59="DER-ROD",VLOOKUP($C59,'[2]DER-ROD'!$A$12:$E$5999,3,FALSE),IF($B59="SICRO",VLOOKUP($C59,[2]SICRO!$A$4:$D$50000,2,FALSE),IF($B59="COMP.","&gt;&gt;&gt;&gt;&gt;&gt;&gt;&gt;&gt;&gt; Digite aqui a descrição e apresente a composição detalhada.","← Escolha o Orgão e digite o Código")))))</f>
        <v>Demolição de lajes, em concreto armado, de forma mecanizada com martelete demolidor elétrico, sem reaproveitamento</v>
      </c>
      <c r="E59" s="167" t="str">
        <f>IF($B59="SINAPI",LOWER(VLOOKUP($C59,[2]SINAPI!$A$8:$F$8000,3,FALSE)),IF($B59="DER-EDF",VLOOKUP($C59,'[2]DER-EDF'!$A$12:$F$6000,4,FALSE),IF($B59="DER-ROD",LOWER(VLOOKUP($C59,'[2]DER-ROD'!$A$12:$F$5999,3,FALSE)),IF($B59="SICRO",VLOOKUP($C59,[2]SICRO!$A$4:$D$8000,3,FALSE),IF($B59="COMP.","digite"," ")))))</f>
        <v>m3</v>
      </c>
      <c r="F59" s="129">
        <f>VLOOKUP(A59,'[1]Memorial Cálculo'!$B$2:$H$29080,7,FALSE)</f>
        <v>232.92910000000001</v>
      </c>
      <c r="G59" s="171">
        <f>'[1]COMPOSIÇÃO UNITÁRIA 2'!BO394</f>
        <v>75.860000000000014</v>
      </c>
      <c r="H59" s="131">
        <f t="shared" si="0"/>
        <v>97.931315444288046</v>
      </c>
      <c r="I59" s="132">
        <f>ROUND(H59,2)*ROUND(F59,2)</f>
        <v>22810.834900000002</v>
      </c>
      <c r="J59" s="133">
        <v>0</v>
      </c>
      <c r="K59" s="134">
        <f t="shared" si="10"/>
        <v>0</v>
      </c>
      <c r="L59" s="133"/>
      <c r="M59" s="134">
        <f t="shared" si="3"/>
        <v>0</v>
      </c>
      <c r="N59" s="133">
        <f>J59+L59</f>
        <v>0</v>
      </c>
      <c r="O59" s="134">
        <f>K59+M59</f>
        <v>0</v>
      </c>
      <c r="P59" s="135">
        <f t="shared" si="5"/>
        <v>232.93</v>
      </c>
      <c r="Q59" s="135">
        <f t="shared" si="9"/>
        <v>22810.83</v>
      </c>
    </row>
    <row r="60" spans="1:17" s="8" customFormat="1" ht="24.95" customHeight="1" x14ac:dyDescent="0.25">
      <c r="A60" s="169"/>
      <c r="B60" s="102"/>
      <c r="C60" s="103"/>
      <c r="D60" s="170" t="s">
        <v>98</v>
      </c>
      <c r="E60" s="157"/>
      <c r="F60" s="106"/>
      <c r="G60" s="107"/>
      <c r="H60" s="106"/>
      <c r="I60" s="108">
        <f>SUBTOTAL(9,I59:I59)</f>
        <v>22810.834900000002</v>
      </c>
      <c r="J60" s="162"/>
      <c r="K60" s="108">
        <f>SUBTOTAL(9,K59:K59)</f>
        <v>0</v>
      </c>
      <c r="L60" s="164"/>
      <c r="M60" s="108">
        <f>SUBTOTAL(9,M59:M59)</f>
        <v>0</v>
      </c>
      <c r="N60" s="162"/>
      <c r="O60" s="108">
        <f>SUBTOTAL(9,O59:O59)</f>
        <v>0</v>
      </c>
      <c r="P60" s="162"/>
      <c r="Q60" s="108">
        <f>SUBTOTAL(9,Q59:Q59)</f>
        <v>22810.83</v>
      </c>
    </row>
    <row r="61" spans="1:17" s="8" customFormat="1" ht="24.95" customHeight="1" x14ac:dyDescent="0.25">
      <c r="A61" s="101" t="s">
        <v>130</v>
      </c>
      <c r="B61" s="102"/>
      <c r="C61" s="103"/>
      <c r="D61" s="104" t="s">
        <v>131</v>
      </c>
      <c r="E61" s="105"/>
      <c r="F61" s="106"/>
      <c r="G61" s="107"/>
      <c r="H61" s="106"/>
      <c r="I61" s="108"/>
      <c r="J61" s="162">
        <v>0</v>
      </c>
      <c r="K61" s="163">
        <f t="shared" ref="K61:K63" si="11">ROUND(J61*H61,2)</f>
        <v>0</v>
      </c>
      <c r="L61" s="164"/>
      <c r="M61" s="165">
        <f t="shared" si="3"/>
        <v>0</v>
      </c>
      <c r="N61" s="162">
        <f t="shared" si="4"/>
        <v>0</v>
      </c>
      <c r="O61" s="163">
        <f t="shared" si="4"/>
        <v>0</v>
      </c>
      <c r="P61" s="162">
        <v>0</v>
      </c>
      <c r="Q61" s="166">
        <f>ROUND(I61-O61,2)</f>
        <v>0</v>
      </c>
    </row>
    <row r="62" spans="1:17" s="136" customFormat="1" ht="24.95" customHeight="1" x14ac:dyDescent="0.25">
      <c r="A62" s="125" t="s">
        <v>132</v>
      </c>
      <c r="B62" s="126" t="s">
        <v>15</v>
      </c>
      <c r="C62" s="126" t="s">
        <v>133</v>
      </c>
      <c r="D62" s="128" t="str">
        <f>IF($B62="SINAPI",TRIM(SUBSTITUTE(LOWER(VLOOKUP($C62,[2]SINAPI!$A$8:$F$50000,2,FALSE)),LEFT(UPPER(VLOOKUP($C62,[2]SINAPI!$A$8:$F$50000,2,FALSE)),1),LEFT(VLOOKUP($C62,[2]SINAPI!$A$8:$F$50000,2,FALSE),1),1)),IF($B62="DER-EDF",VLOOKUP($C62,'[2]DER-EDF'!$A$12:$F$50000,3,FALSE),IF($B62="DER-RDV",VLOOKUP($C62,'[2]DER-RDV'!$A$12:$E$5300,2,FALSE),IF($B62="SICRO",VLOOKUP($C62,[2]SICRO!$A$4:$D$50000,2,FALSE),IF($B62="COMP.","&gt;&gt;&gt;&gt;&gt;&gt;&gt;&gt;&gt;&gt; Digite aqui a descrição e apresente a composição detalhada.","← Escolha o Orgão e digite o Código")))))</f>
        <v>Corte de capoeira fina, a foice (manual)</v>
      </c>
      <c r="E62" s="128" t="str">
        <f>IF($B62="SINAPI",TRIM(SUBSTITUTE(LOWER(VLOOKUP($C62,[2]SINAPI!$A$8:$F$50000,3,FALSE)),LEFT(PROPER(VLOOKUP($C62,[2]SINAPI!$A$8:$F$50000,3,FALSE)),1),LEFT(VLOOKUP($C62,[2]SINAPI!$A$8:$F$50000,3,FALSE),1),1)),IF($B62="DER-EDF",VLOOKUP($C62,'[2]DER-EDF'!$A$12:$F$50000,4,FALSE),IF($B62="DER-RDV",VLOOKUP($C62,'[2]DER-RDV'!$A$12:$E$5300,3,FALSE),IF($B62="SICRO",VLOOKUP($C62,[2]SICRO!$A$4:$D$50000,2,FALSE),IF($B62="COMP.","&gt;&gt;&gt;&gt;&gt;&gt;&gt;&gt;&gt;&gt; Digite aqui a descrição e apresente a composição detalhada.","← Escolha o Orgão e digite o Código")))))</f>
        <v>m2</v>
      </c>
      <c r="F62" s="129">
        <f>VLOOKUP(A62,'[1]Memorial Cálculo'!$B$2:$H$29080,7,FALSE)</f>
        <v>11422</v>
      </c>
      <c r="G62" s="130">
        <f>'[1]COMPOSIÇÃO UNITÁRIA 2'!BM422</f>
        <v>1.18</v>
      </c>
      <c r="H62" s="131">
        <f t="shared" si="0"/>
        <v>1.5233186425554954</v>
      </c>
      <c r="I62" s="132">
        <f t="shared" ref="I62:I63" si="12">ROUND(H62,2)*ROUND(F62,2)</f>
        <v>17361.439999999999</v>
      </c>
      <c r="J62" s="133">
        <f>'[1]Planilha1 (2)'!$H$552</f>
        <v>11422</v>
      </c>
      <c r="K62" s="134">
        <f t="shared" si="11"/>
        <v>17399.349999999999</v>
      </c>
      <c r="L62" s="133"/>
      <c r="M62" s="134">
        <f t="shared" si="3"/>
        <v>0</v>
      </c>
      <c r="N62" s="133">
        <f t="shared" si="4"/>
        <v>11422</v>
      </c>
      <c r="O62" s="134">
        <f t="shared" si="4"/>
        <v>17399.349999999999</v>
      </c>
      <c r="P62" s="135">
        <f t="shared" si="5"/>
        <v>0</v>
      </c>
      <c r="Q62" s="135">
        <f>ROUND(I62-O62,2)+37.91</f>
        <v>0</v>
      </c>
    </row>
    <row r="63" spans="1:17" s="136" customFormat="1" ht="24.95" customHeight="1" x14ac:dyDescent="0.25">
      <c r="A63" s="125" t="s">
        <v>134</v>
      </c>
      <c r="B63" s="126" t="s">
        <v>15</v>
      </c>
      <c r="C63" s="126" t="s">
        <v>135</v>
      </c>
      <c r="D63" s="128" t="str">
        <f>IF($B63="SINAPI",TRIM(SUBSTITUTE(LOWER(VLOOKUP($C63,[2]SINAPI!$A$8:$F$50000,2,FALSE)),LEFT(UPPER(VLOOKUP($C63,[2]SINAPI!$A$8:$F$50000,2,FALSE)),1),LEFT(VLOOKUP($C63,[2]SINAPI!$A$8:$F$50000,2,FALSE),1),1)),IF($B63="DER-EDF",VLOOKUP($C63,'[2]DER-EDF'!$A$12:$F$50000,3,FALSE),IF($B63="DER-RDV",VLOOKUP($C63,'[2]DER-RDV'!$A$12:$E$5300,2,FALSE),IF($B63="SICRO",VLOOKUP($C63,[2]SICRO!$A$4:$D$50000,2,FALSE),IF($B63="COMP.","&gt;&gt;&gt;&gt;&gt;&gt;&gt;&gt;&gt;&gt; Digite aqui a descrição e apresente a composição detalhada.","← Escolha o Orgão e digite o Código")))))</f>
        <v>Raspagem e limpeza do terreno (manual)</v>
      </c>
      <c r="E63" s="128" t="str">
        <f>IF($B63="SINAPI",TRIM(SUBSTITUTE(LOWER(VLOOKUP($C63,[2]SINAPI!$A$8:$F$50000,3,FALSE)),LEFT(PROPER(VLOOKUP($C63,[2]SINAPI!$A$8:$F$50000,3,FALSE)),1),LEFT(VLOOKUP($C63,[2]SINAPI!$A$8:$F$50000,3,FALSE),1),1)),IF($B63="DER-EDF",VLOOKUP($C63,'[2]DER-EDF'!$A$12:$F$50000,4,FALSE),IF($B63="DER-RDV",VLOOKUP($C63,'[2]DER-RDV'!$A$12:$E$5300,3,FALSE),IF($B63="SICRO",VLOOKUP($C63,[2]SICRO!$A$4:$D$50000,2,FALSE),IF($B63="COMP.","&gt;&gt;&gt;&gt;&gt;&gt;&gt;&gt;&gt;&gt; Digite aqui a descrição e apresente a composição detalhada.","← Escolha o Orgão e digite o Código")))))</f>
        <v>m2</v>
      </c>
      <c r="F63" s="129">
        <f>VLOOKUP(A63,'[1]Memorial Cálculo'!$B$2:$H$29080,7,FALSE)</f>
        <v>11422</v>
      </c>
      <c r="G63" s="130">
        <f>'[1]COMPOSIÇÃO UNITÁRIA 2'!BM450</f>
        <v>3.82</v>
      </c>
      <c r="H63" s="131">
        <f t="shared" si="0"/>
        <v>4.9314213682728747</v>
      </c>
      <c r="I63" s="132">
        <f t="shared" si="12"/>
        <v>56310.46</v>
      </c>
      <c r="J63" s="133">
        <f>'[1]Planilha1 (2)'!$H$552</f>
        <v>11422</v>
      </c>
      <c r="K63" s="134">
        <f t="shared" si="11"/>
        <v>56326.69</v>
      </c>
      <c r="L63" s="133"/>
      <c r="M63" s="134">
        <f t="shared" si="3"/>
        <v>0</v>
      </c>
      <c r="N63" s="133">
        <f t="shared" si="4"/>
        <v>11422</v>
      </c>
      <c r="O63" s="134">
        <f t="shared" si="4"/>
        <v>56326.69</v>
      </c>
      <c r="P63" s="135">
        <f t="shared" si="5"/>
        <v>0</v>
      </c>
      <c r="Q63" s="135">
        <f>ROUND(I63-O63,2)+16.23</f>
        <v>0</v>
      </c>
    </row>
    <row r="64" spans="1:17" s="8" customFormat="1" ht="24.95" customHeight="1" x14ac:dyDescent="0.25">
      <c r="A64" s="169"/>
      <c r="B64" s="102"/>
      <c r="C64" s="103"/>
      <c r="D64" s="170" t="s">
        <v>98</v>
      </c>
      <c r="E64" s="157"/>
      <c r="F64" s="106"/>
      <c r="G64" s="107"/>
      <c r="H64" s="106"/>
      <c r="I64" s="108">
        <f>SUBTOTAL(9,I62:I63)</f>
        <v>73671.899999999994</v>
      </c>
      <c r="J64" s="162"/>
      <c r="K64" s="108">
        <f>SUBTOTAL(9,K62:K63)</f>
        <v>73726.040000000008</v>
      </c>
      <c r="L64" s="164"/>
      <c r="M64" s="165">
        <f t="shared" si="3"/>
        <v>0</v>
      </c>
      <c r="N64" s="162"/>
      <c r="O64" s="108">
        <f>SUBTOTAL(9,O62:O63)</f>
        <v>73726.040000000008</v>
      </c>
      <c r="P64" s="162"/>
      <c r="Q64" s="108">
        <f>SUBTOTAL(9,Q62:Q63)</f>
        <v>0</v>
      </c>
    </row>
    <row r="65" spans="1:17" s="8" customFormat="1" ht="24.95" customHeight="1" x14ac:dyDescent="0.25">
      <c r="A65" s="101" t="s">
        <v>136</v>
      </c>
      <c r="B65" s="102"/>
      <c r="C65" s="103"/>
      <c r="D65" s="104" t="s">
        <v>137</v>
      </c>
      <c r="E65" s="105"/>
      <c r="F65" s="106"/>
      <c r="G65" s="107"/>
      <c r="H65" s="106"/>
      <c r="I65" s="108"/>
      <c r="J65" s="162"/>
      <c r="K65" s="163"/>
      <c r="L65" s="164"/>
      <c r="M65" s="165"/>
      <c r="N65" s="162"/>
      <c r="O65" s="163"/>
      <c r="P65" s="162"/>
      <c r="Q65" s="166"/>
    </row>
    <row r="66" spans="1:17" ht="24.95" customHeight="1" x14ac:dyDescent="0.25">
      <c r="A66" s="153" t="s">
        <v>138</v>
      </c>
      <c r="B66" s="154" t="s">
        <v>15</v>
      </c>
      <c r="C66" s="154" t="s">
        <v>139</v>
      </c>
      <c r="D66" s="156" t="str">
        <f>IF($B66="SINAPI",TRIM(SUBSTITUTE(LOWER(VLOOKUP($C66,[2]SINAPI!$A$8:$F$50000,2,FALSE)),LEFT(PROPER(VLOOKUP($C66,[2]SINAPI!$A$8:$F$50000,6,FALSE)),1),LEFT(VLOOKUP($C66,[2]SINAPI!$A$8:$F$50000,6,FALSE),1),1)),IF($B66="DER-EDF",VLOOKUP($C66,'[2]DER-EDF'!A36:$F$50000,3,FALSE),IF($B66="DER-ROD",VLOOKUP($C66,'[2]DER-ROD'!$A$12:$E$5999,3,FALSE),IF($B66="SICRO",VLOOKUP($C66,[2]SICRO!$A$4:$D$50000,2,FALSE),IF($B66="COMP.","&gt;&gt;&gt;&gt;&gt;&gt;&gt;&gt;&gt;&gt; Digite aqui a descrição e apresente a composição detalhada.","← Escolha o Orgão e digite o Código")))))</f>
        <v>Locação de obra com gabarito de madeira</v>
      </c>
      <c r="E66" s="157" t="str">
        <f>IF($B66="SINAPI",LOWER(VLOOKUP($C66,[2]SINAPI!$A$8:$F$8000,3,FALSE)),IF($B66="DER-EDF",VLOOKUP($C66,'[2]DER-EDF'!$A$12:$F$6000,4,FALSE),IF($B66="DER-ROD",LOWER(VLOOKUP($C66,'[2]DER-ROD'!$A$12:$F$5999,3,FALSE)),IF($B66="SICRO",VLOOKUP($C66,[2]SICRO!$A$4:$D$8000,3,FALSE),IF($B66="COMP.","digite"," ")))))</f>
        <v>m2</v>
      </c>
      <c r="F66" s="158">
        <f>VLOOKUP(A66,'[1]Memorial Cálculo'!$B$2:$H$29080,7,FALSE)</f>
        <v>852.4</v>
      </c>
      <c r="G66" s="159">
        <f>'[1]COMPOSIÇÃO UNITÁRIA 2'!BO481</f>
        <v>9.33</v>
      </c>
      <c r="H66" s="160">
        <f t="shared" si="0"/>
        <v>12.04454486020574</v>
      </c>
      <c r="I66" s="161">
        <f>ROUND(H66,2)*ROUND(F66,2)</f>
        <v>10262.895999999999</v>
      </c>
      <c r="J66" s="162">
        <v>0</v>
      </c>
      <c r="K66" s="163">
        <f>ROUND(J66*H66,2)</f>
        <v>0</v>
      </c>
      <c r="L66" s="164"/>
      <c r="M66" s="165">
        <f t="shared" si="3"/>
        <v>0</v>
      </c>
      <c r="N66" s="162">
        <f t="shared" si="4"/>
        <v>0</v>
      </c>
      <c r="O66" s="163">
        <f>K66+M66</f>
        <v>0</v>
      </c>
      <c r="P66" s="166">
        <f t="shared" si="5"/>
        <v>852.4</v>
      </c>
      <c r="Q66" s="166">
        <f>ROUND(I66-O66,2)</f>
        <v>10262.9</v>
      </c>
    </row>
    <row r="67" spans="1:17" s="8" customFormat="1" ht="24.95" customHeight="1" x14ac:dyDescent="0.25">
      <c r="A67" s="169"/>
      <c r="B67" s="102"/>
      <c r="C67" s="103"/>
      <c r="D67" s="170" t="s">
        <v>98</v>
      </c>
      <c r="E67" s="157"/>
      <c r="F67" s="106"/>
      <c r="G67" s="107"/>
      <c r="H67" s="160">
        <f t="shared" si="0"/>
        <v>0</v>
      </c>
      <c r="I67" s="108">
        <f>SUBTOTAL(9,I66:I66)</f>
        <v>10262.895999999999</v>
      </c>
      <c r="J67" s="162"/>
      <c r="K67" s="108">
        <f>SUBTOTAL(9,K66:K66)</f>
        <v>0</v>
      </c>
      <c r="L67" s="164"/>
      <c r="M67" s="165">
        <f t="shared" si="3"/>
        <v>0</v>
      </c>
      <c r="N67" s="162"/>
      <c r="O67" s="108">
        <f>SUBTOTAL(9,O66:O66)</f>
        <v>0</v>
      </c>
      <c r="P67" s="162"/>
      <c r="Q67" s="108">
        <f>SUBTOTAL(9,Q66:Q66)</f>
        <v>10262.9</v>
      </c>
    </row>
    <row r="68" spans="1:17" s="8" customFormat="1" ht="24.95" customHeight="1" x14ac:dyDescent="0.25">
      <c r="A68" s="101" t="s">
        <v>140</v>
      </c>
      <c r="B68" s="102"/>
      <c r="C68" s="103"/>
      <c r="D68" s="104" t="s">
        <v>131</v>
      </c>
      <c r="E68" s="105"/>
      <c r="F68" s="106"/>
      <c r="G68" s="107"/>
      <c r="H68" s="106"/>
      <c r="I68" s="108"/>
      <c r="J68" s="162"/>
      <c r="K68" s="163"/>
      <c r="L68" s="164"/>
      <c r="M68" s="165"/>
      <c r="N68" s="162"/>
      <c r="O68" s="163"/>
      <c r="P68" s="162"/>
      <c r="Q68" s="166"/>
    </row>
    <row r="69" spans="1:17" s="8" customFormat="1" ht="24.95" customHeight="1" x14ac:dyDescent="0.25">
      <c r="A69" s="169"/>
      <c r="B69" s="102"/>
      <c r="C69" s="103"/>
      <c r="D69" s="170" t="s">
        <v>98</v>
      </c>
      <c r="E69" s="157"/>
      <c r="F69" s="106"/>
      <c r="G69" s="107"/>
      <c r="H69" s="106"/>
      <c r="I69" s="108"/>
      <c r="J69" s="162"/>
      <c r="K69" s="163"/>
      <c r="L69" s="164"/>
      <c r="M69" s="165"/>
      <c r="N69" s="162"/>
      <c r="O69" s="163"/>
      <c r="P69" s="162"/>
      <c r="Q69" s="166"/>
    </row>
    <row r="70" spans="1:17" s="8" customFormat="1" ht="24.95" customHeight="1" x14ac:dyDescent="0.25">
      <c r="A70" s="185">
        <v>2</v>
      </c>
      <c r="B70" s="92"/>
      <c r="C70" s="93"/>
      <c r="D70" s="94" t="s">
        <v>141</v>
      </c>
      <c r="E70" s="95"/>
      <c r="F70" s="96"/>
      <c r="G70" s="97"/>
      <c r="H70" s="96"/>
      <c r="I70" s="98"/>
      <c r="J70" s="162"/>
      <c r="K70" s="163"/>
      <c r="L70" s="164"/>
      <c r="M70" s="165"/>
      <c r="N70" s="162"/>
      <c r="O70" s="163"/>
      <c r="P70" s="162"/>
      <c r="Q70" s="166"/>
    </row>
    <row r="71" spans="1:17" s="8" customFormat="1" ht="24.95" customHeight="1" x14ac:dyDescent="0.25">
      <c r="A71" s="101" t="s">
        <v>142</v>
      </c>
      <c r="B71" s="102"/>
      <c r="C71" s="103"/>
      <c r="D71" s="104" t="s">
        <v>143</v>
      </c>
      <c r="E71" s="105"/>
      <c r="F71" s="106"/>
      <c r="G71" s="107"/>
      <c r="H71" s="106"/>
      <c r="I71" s="108"/>
      <c r="J71" s="162"/>
      <c r="K71" s="163"/>
      <c r="L71" s="164"/>
      <c r="M71" s="165"/>
      <c r="N71" s="162"/>
      <c r="O71" s="163"/>
      <c r="P71" s="162"/>
      <c r="Q71" s="166"/>
    </row>
    <row r="72" spans="1:17" ht="24.95" customHeight="1" x14ac:dyDescent="0.25">
      <c r="A72" s="137" t="s">
        <v>144</v>
      </c>
      <c r="B72" s="138" t="s">
        <v>15</v>
      </c>
      <c r="C72" s="138" t="s">
        <v>145</v>
      </c>
      <c r="D72" s="140" t="str">
        <f>IF($B72="SINAPI",TRIM(SUBSTITUTE(LOWER(VLOOKUP($C72,[2]SINAPI!$A$8:$F$50000,2,FALSE)),LEFT(UPPER(VLOOKUP($C72,[2]SINAPI!$A$8:$F$50000,2,FALSE)),1),LEFT(VLOOKUP($C72,[2]SINAPI!$A$8:$F$50000,2,FALSE),1),1)),IF($B72="DER-EDF",VLOOKUP($C72,'[2]DER-EDF'!$A$12:$F$50000,3,FALSE),IF($B72="DER-RDV",VLOOKUP($C72,'[2]DER-RDV'!$A$12:$E$5300,2,FALSE),IF($B72="SICRO",VLOOKUP($C72,[2]SICRO!$A$4:$D$50000,2,FALSE),IF($B72="COMP.","&gt;&gt;&gt;&gt;&gt;&gt;&gt;&gt;&gt;&gt; Digite aqui a descrição e apresente a composição detalhada.","← Escolha o Orgão e digite o Código")))))</f>
        <v>Placa de obra nas dimensões de 2.0 x 4.0 m, padrão DER</v>
      </c>
      <c r="E72" s="168" t="str">
        <f>IF($B72="SINAPI",LOWER(VLOOKUP($C72,[2]SINAPI!$A$8:$F$8000,3,FALSE)),IF($B72="DER-EDF",VLOOKUP($C72,'[2]DER-EDF'!$A$12:$F$6000,4,FALSE),IF($B72="DER-ROD",LOWER(VLOOKUP($C72,'[2]DER-ROD'!$A$12:$F$5999,3,FALSE)),IF($B72="SICRO",VLOOKUP($C72,[2]SICRO!$A$4:$D$8000,3,FALSE),IF($B72="COMP.","digite"," ")))))</f>
        <v>m2</v>
      </c>
      <c r="F72" s="141">
        <f>VLOOKUP(A72,'[1]Memorial Cálculo'!$B$2:$H$29080,7,FALSE)</f>
        <v>16</v>
      </c>
      <c r="G72" s="186">
        <f>'[1]COMPOSIÇÃO UNITÁRIA 2'!BN509</f>
        <v>209.16</v>
      </c>
      <c r="H72" s="143">
        <f t="shared" si="0"/>
        <v>270.01468413297238</v>
      </c>
      <c r="I72" s="144">
        <f t="shared" ref="I72:I76" si="13">ROUND(H72,2)*ROUND(F72,2)</f>
        <v>4320.16</v>
      </c>
      <c r="J72" s="145">
        <v>0</v>
      </c>
      <c r="K72" s="146">
        <f t="shared" ref="K72:K76" si="14">ROUND(J72*H72,2)</f>
        <v>0</v>
      </c>
      <c r="L72" s="145">
        <v>16</v>
      </c>
      <c r="M72" s="146">
        <f t="shared" si="3"/>
        <v>4320.2299999999996</v>
      </c>
      <c r="N72" s="145">
        <f t="shared" si="4"/>
        <v>16</v>
      </c>
      <c r="O72" s="146">
        <f t="shared" si="4"/>
        <v>4320.2299999999996</v>
      </c>
      <c r="P72" s="147">
        <f t="shared" si="5"/>
        <v>0</v>
      </c>
      <c r="Q72" s="147">
        <f t="shared" ref="Q72:Q76" si="15">ROUND(I72-O72,2)</f>
        <v>-7.0000000000000007E-2</v>
      </c>
    </row>
    <row r="73" spans="1:17" ht="24.95" customHeight="1" x14ac:dyDescent="0.25">
      <c r="A73" s="153" t="s">
        <v>146</v>
      </c>
      <c r="B73" s="154" t="s">
        <v>15</v>
      </c>
      <c r="C73" s="154" t="s">
        <v>147</v>
      </c>
      <c r="D73" s="156" t="str">
        <f>IF($B73="SINAPI",TRIM(SUBSTITUTE(LOWER(VLOOKUP($C73,[2]SINAPI!$A$8:$F$50000,2,FALSE)),LEFT(UPPER(VLOOKUP($C73,[2]SINAPI!$A$8:$F$50000,2,FALSE)),1),LEFT(VLOOKUP($C73,[2]SINAPI!$A$8:$F$50000,2,FALSE),1),1)),IF($B73="DER-EDF",VLOOKUP($C73,'[2]DER-EDF'!$A$12:$F$50000,3,FALSE),IF($B73="DER-RDV",VLOOKUP($C73,'[2]DER-RDV'!$A$12:$E$5300,2,FALSE),IF($B73="SICRO",VLOOKUP($C73,[2]SICRO!$A$4:$D$50000,2,FALSE),IF($B73="COMP.","&gt;&gt;&gt;&gt;&gt;&gt;&gt;&gt;&gt;&gt; Digite aqui a descrição e apresente a composição detalhada.","← Escolha o Orgão e digite o Código")))))</f>
        <v>Mobilização e desmobilização de conteiner locado para barracão de obra</v>
      </c>
      <c r="E73" s="157" t="str">
        <f>IF($B73="SINAPI",LOWER(VLOOKUP($C73,[2]SINAPI!$A$8:$F$8000,3,FALSE)),IF($B73="DER-EDF",VLOOKUP($C73,'[2]DER-EDF'!$A$12:$F$6000,4,FALSE),IF($B73="DER-ROD",LOWER(VLOOKUP($C73,'[2]DER-ROD'!$A$12:$F$5999,3,FALSE)),IF($B73="SICRO",VLOOKUP($C73,[2]SICRO!$A$4:$D$8000,3,FALSE),IF($B73="COMP.","digite"," ")))))</f>
        <v>und</v>
      </c>
      <c r="F73" s="158">
        <f>VLOOKUP(A73,'[1]Memorial Cálculo'!$B$2:$H$29080,7,FALSE)</f>
        <v>1</v>
      </c>
      <c r="G73" s="187">
        <f>'[1]COMPOSIÇÃO UNITÁRIA 2'!BN536</f>
        <v>1271.8399999999999</v>
      </c>
      <c r="H73" s="160">
        <f t="shared" si="0"/>
        <v>1641.8793070743909</v>
      </c>
      <c r="I73" s="161">
        <f t="shared" si="13"/>
        <v>1641.88</v>
      </c>
      <c r="J73" s="162"/>
      <c r="K73" s="163">
        <f t="shared" si="14"/>
        <v>0</v>
      </c>
      <c r="L73" s="162"/>
      <c r="M73" s="163">
        <f t="shared" si="3"/>
        <v>0</v>
      </c>
      <c r="N73" s="162">
        <f t="shared" si="4"/>
        <v>0</v>
      </c>
      <c r="O73" s="163">
        <f t="shared" si="4"/>
        <v>0</v>
      </c>
      <c r="P73" s="166">
        <f t="shared" si="5"/>
        <v>1</v>
      </c>
      <c r="Q73" s="166">
        <f t="shared" si="15"/>
        <v>1641.88</v>
      </c>
    </row>
    <row r="74" spans="1:17" s="124" customFormat="1" ht="37.9" customHeight="1" x14ac:dyDescent="0.25">
      <c r="A74" s="112" t="s">
        <v>148</v>
      </c>
      <c r="B74" s="113" t="s">
        <v>15</v>
      </c>
      <c r="C74" s="113" t="s">
        <v>149</v>
      </c>
      <c r="D74" s="115" t="str">
        <f>IF($B74="SINAPI",TRIM(SUBSTITUTE(LOWER(VLOOKUP($C74,[2]SINAPI!$A$8:$F$50000,2,FALSE)),LEFT(UPPER(VLOOKUP($C74,[2]SINAPI!$A$8:$F$50000,2,FALSE)),1),LEFT(VLOOKUP($C74,[2]SINAPI!$A$8:$F$50000,2,FALSE),1),1)),IF($B74="DER-EDF",VLOOKUP($C74,'[2]DER-EDF'!$A$12:$F$50000,3,FALSE),IF($B74="DER-RDV",VLOOKUP($C74,'[2]DER-RDV'!$A$12:$E$5300,2,FALSE),IF($B74="SICRO",VLOOKUP($C74,[2]SICRO!$A$4:$D$50000,2,FALSE),IF($B74="COMP.","&gt;&gt;&gt;&gt;&gt;&gt;&gt;&gt;&gt;&gt; Digite aqui a descrição e apresente a composição detalhada.","← Escolha o Orgão e digite o Código")))))</f>
        <v>Tapume Telha Metálica Ondulada em aço galvalume 0,50mm Branca h=2,20m, incl. montagem estr. mad. 8"x8", c/adesivo "DER-ES" 60x60cm a cada 10m, incl. faixas pint. esmalte sint. cores azul c/ h=30cm e rosa c/ h=10cm (Reaproveitamento 2x)</v>
      </c>
      <c r="E74" s="172" t="str">
        <f>IF($B74="SINAPI",LOWER(VLOOKUP($C74,[2]SINAPI!$A$8:$F$8000,3,FALSE)),IF($B74="DER-EDF",VLOOKUP($C74,'[2]DER-EDF'!$A$12:$F$6000,4,FALSE),IF($B74="DER-ROD",LOWER(VLOOKUP($C74,'[2]DER-ROD'!$A$12:$F$5999,3,FALSE)),IF($B74="SICRO",VLOOKUP($C74,[2]SICRO!$A$4:$D$8000,3,FALSE),IF($B74="COMP.","digite"," ")))))</f>
        <v>m</v>
      </c>
      <c r="F74" s="116">
        <f>VLOOKUP(A74,'[1]Memorial Cálculo'!$B$2:$H$29080,7,FALSE)</f>
        <v>315</v>
      </c>
      <c r="G74" s="188">
        <f>'[1]COMPOSIÇÃO UNITÁRIA 2'!BN570</f>
        <v>125.42000000000002</v>
      </c>
      <c r="H74" s="118">
        <f t="shared" si="0"/>
        <v>161.91069843161887</v>
      </c>
      <c r="I74" s="119">
        <f t="shared" si="13"/>
        <v>51001.65</v>
      </c>
      <c r="J74" s="120">
        <f>'[1]Planilha1 (2)'!$H$587</f>
        <v>310</v>
      </c>
      <c r="K74" s="121">
        <f t="shared" si="14"/>
        <v>50192.32</v>
      </c>
      <c r="L74" s="120">
        <v>5</v>
      </c>
      <c r="M74" s="121">
        <f t="shared" si="3"/>
        <v>809.55</v>
      </c>
      <c r="N74" s="120">
        <f t="shared" si="4"/>
        <v>315</v>
      </c>
      <c r="O74" s="121">
        <f t="shared" si="4"/>
        <v>51001.87</v>
      </c>
      <c r="P74" s="122">
        <f t="shared" si="5"/>
        <v>0</v>
      </c>
      <c r="Q74" s="122">
        <f t="shared" si="15"/>
        <v>-0.22</v>
      </c>
    </row>
    <row r="75" spans="1:17" s="124" customFormat="1" ht="37.9" customHeight="1" x14ac:dyDescent="0.25">
      <c r="A75" s="112" t="s">
        <v>150</v>
      </c>
      <c r="B75" s="113" t="s">
        <v>15</v>
      </c>
      <c r="C75" s="113" t="s">
        <v>151</v>
      </c>
      <c r="D75" s="115" t="str">
        <f>IF($B75="SINAPI",TRIM(SUBSTITUTE(LOWER(VLOOKUP($C75,[2]SINAPI!$A$8:$F$50000,2,FALSE)),LEFT(UPPER(VLOOKUP($C75,[2]SINAPI!$A$8:$F$50000,2,FALSE)),1),LEFT(VLOOKUP($C75,[2]SINAPI!$A$8:$F$50000,2,FALSE),1),1)),IF($B75="DER-EDF",VLOOKUP($C75,'[2]DER-EDF'!$A$12:$F$50000,3,FALSE),IF($B75="DER-RDV",VLOOKUP($C75,'[2]DER-RDV'!$A$12:$E$5300,2,FALSE),IF($B75="SICRO",VLOOKUP($C75,[2]SICRO!$A$4:$D$50000,2,FALSE),IF($B75="COMP.","&gt;&gt;&gt;&gt;&gt;&gt;&gt;&gt;&gt;&gt; Digite aqui a descrição e apresente a composição detalhada.","← Escolha o Orgão e digite o Código")))))</f>
        <v>Aluguel mensal container para escritório, dim. 6.00x2.40m, c/ banheiro (vaso+lavat+chuveiro e básc), incl. porta, 2 janelas, abert p/ ar cond., 2 pt iluminação, 2 tom. elét. e 1 tom.telef. Isolam.térmico(teto e paredes), piso em comp. Naval, cert. NR18, incl. laudo descontaminação.</v>
      </c>
      <c r="E75" s="172" t="str">
        <f>IF($B75="SINAPI",LOWER(VLOOKUP($C75,[2]SINAPI!$A$8:$F$8000,3,FALSE)),IF($B75="DER-EDF",VLOOKUP($C75,'[2]DER-EDF'!$A$12:$F$6000,4,FALSE),IF($B75="DER-ROD",LOWER(VLOOKUP($C75,'[2]DER-ROD'!$A$12:$F$5999,3,FALSE)),IF($B75="SICRO",VLOOKUP($C75,[2]SICRO!$A$4:$D$8000,3,FALSE),IF($B75="COMP.","digite"," ")))))</f>
        <v>ms</v>
      </c>
      <c r="F75" s="116">
        <f>VLOOKUP(A75,'[1]Memorial Cálculo'!$B$2:$H$29080,7,FALSE)</f>
        <v>8</v>
      </c>
      <c r="G75" s="188">
        <f>'[1]COMPOSIÇÃO UNITÁRIA 2'!BN598</f>
        <v>1064.6600000000001</v>
      </c>
      <c r="H75" s="118">
        <f t="shared" si="0"/>
        <v>1374.4206999857067</v>
      </c>
      <c r="I75" s="119">
        <f t="shared" si="13"/>
        <v>10995.36</v>
      </c>
      <c r="J75" s="120">
        <v>1</v>
      </c>
      <c r="K75" s="121">
        <f t="shared" si="14"/>
        <v>1374.42</v>
      </c>
      <c r="L75" s="120">
        <v>1</v>
      </c>
      <c r="M75" s="121">
        <f t="shared" si="3"/>
        <v>1374.42</v>
      </c>
      <c r="N75" s="120">
        <f t="shared" si="4"/>
        <v>2</v>
      </c>
      <c r="O75" s="121">
        <f t="shared" si="4"/>
        <v>2748.84</v>
      </c>
      <c r="P75" s="122">
        <f t="shared" si="5"/>
        <v>6</v>
      </c>
      <c r="Q75" s="122">
        <f t="shared" si="15"/>
        <v>8246.52</v>
      </c>
    </row>
    <row r="76" spans="1:17" s="124" customFormat="1" ht="37.9" customHeight="1" x14ac:dyDescent="0.25">
      <c r="A76" s="112" t="s">
        <v>152</v>
      </c>
      <c r="B76" s="113" t="s">
        <v>15</v>
      </c>
      <c r="C76" s="113" t="s">
        <v>153</v>
      </c>
      <c r="D76" s="115" t="str">
        <f>IF($B76="SINAPI",TRIM(SUBSTITUTE(LOWER(VLOOKUP($C76,[2]SINAPI!$A$8:$F$50000,2,FALSE)),LEFT(UPPER(VLOOKUP($C76,[2]SINAPI!$A$8:$F$50000,2,FALSE)),1),LEFT(VLOOKUP($C76,[2]SINAPI!$A$8:$F$50000,2,FALSE),1),1)),IF($B76="DER-EDF",VLOOKUP($C76,'[2]DER-EDF'!$A$12:$F$50000,3,FALSE),IF($B76="DER-RDV",VLOOKUP($C76,'[2]DER-RDV'!$A$12:$E$5300,2,FALSE),IF($B76="SICRO",VLOOKUP($C76,[2]SICRO!$A$4:$D$50000,2,FALSE),IF($B76="COMP.","&gt;&gt;&gt;&gt;&gt;&gt;&gt;&gt;&gt;&gt; Digite aqui a descrição e apresente a composição detalhada.","← Escolha o Orgão e digite o Código")))))</f>
        <v>Locação de andaime metálico para trabalho em fachada de edifíco (aluguel de 1 m² por 1 mês) inclusive frete, montagem e desmontagem</v>
      </c>
      <c r="E76" s="172" t="str">
        <f>IF($B76="SINAPI",LOWER(VLOOKUP($C76,[2]SINAPI!$A$8:$F$8000,3,FALSE)),IF($B76="DER-EDF",VLOOKUP($C76,'[2]DER-EDF'!$A$12:$F$6000,4,FALSE),IF($B76="DER-ROD",LOWER(VLOOKUP($C76,'[2]DER-ROD'!$A$12:$F$5999,3,FALSE)),IF($B76="SICRO",VLOOKUP($C76,[2]SICRO!$A$4:$D$8000,3,FALSE),IF($B76="COMP.","digite"," ")))))</f>
        <v>m2</v>
      </c>
      <c r="F76" s="116">
        <f>VLOOKUP(A76,'[1]Memorial Cálculo'!$B$2:$H$29080,7,FALSE)</f>
        <v>2918.4</v>
      </c>
      <c r="G76" s="188">
        <f>'[1]COMPOSIÇÃO UNITÁRIA 2'!BM625</f>
        <v>24.200000000000003</v>
      </c>
      <c r="H76" s="118">
        <f t="shared" si="0"/>
        <v>31.240941652409315</v>
      </c>
      <c r="I76" s="119">
        <f t="shared" si="13"/>
        <v>91170.815999999992</v>
      </c>
      <c r="J76" s="120">
        <v>1144</v>
      </c>
      <c r="K76" s="121">
        <f t="shared" si="14"/>
        <v>35739.64</v>
      </c>
      <c r="L76" s="120">
        <v>1313.6</v>
      </c>
      <c r="M76" s="121">
        <f t="shared" si="3"/>
        <v>41038.1</v>
      </c>
      <c r="N76" s="120">
        <f t="shared" si="4"/>
        <v>2457.6</v>
      </c>
      <c r="O76" s="121">
        <f t="shared" si="4"/>
        <v>76777.739999999991</v>
      </c>
      <c r="P76" s="122">
        <f t="shared" si="5"/>
        <v>460.8</v>
      </c>
      <c r="Q76" s="122">
        <f t="shared" si="15"/>
        <v>14393.08</v>
      </c>
    </row>
    <row r="77" spans="1:17" s="8" customFormat="1" ht="24.95" customHeight="1" x14ac:dyDescent="0.25">
      <c r="A77" s="169"/>
      <c r="B77" s="102"/>
      <c r="C77" s="103"/>
      <c r="D77" s="170" t="s">
        <v>98</v>
      </c>
      <c r="E77" s="157"/>
      <c r="F77" s="106"/>
      <c r="G77" s="107"/>
      <c r="H77" s="106"/>
      <c r="I77" s="108">
        <f>SUBTOTAL(9,I72:I76)</f>
        <v>159129.86599999998</v>
      </c>
      <c r="J77" s="162"/>
      <c r="K77" s="108">
        <f>SUBTOTAL(9,K72:K76)</f>
        <v>87306.38</v>
      </c>
      <c r="L77" s="164"/>
      <c r="M77" s="108">
        <f>SUBTOTAL(9,M72:M76)</f>
        <v>47542.299999999996</v>
      </c>
      <c r="N77" s="162"/>
      <c r="O77" s="108">
        <f>SUBTOTAL(9,O72:O76)</f>
        <v>134848.68</v>
      </c>
      <c r="P77" s="162"/>
      <c r="Q77" s="108">
        <f>SUBTOTAL(9,Q72:Q76)</f>
        <v>24281.190000000002</v>
      </c>
    </row>
    <row r="78" spans="1:17" s="8" customFormat="1" ht="37.9" customHeight="1" x14ac:dyDescent="0.25">
      <c r="A78" s="101" t="s">
        <v>154</v>
      </c>
      <c r="B78" s="102"/>
      <c r="C78" s="103"/>
      <c r="D78" s="104" t="s">
        <v>155</v>
      </c>
      <c r="E78" s="105"/>
      <c r="F78" s="106"/>
      <c r="G78" s="107"/>
      <c r="H78" s="106"/>
      <c r="I78" s="108"/>
      <c r="J78" s="162"/>
      <c r="K78" s="163"/>
      <c r="L78" s="164"/>
      <c r="M78" s="165"/>
      <c r="N78" s="162"/>
      <c r="O78" s="163"/>
      <c r="P78" s="162"/>
      <c r="Q78" s="166"/>
    </row>
    <row r="79" spans="1:17" s="8" customFormat="1" ht="24.95" customHeight="1" x14ac:dyDescent="0.25">
      <c r="A79" s="169"/>
      <c r="B79" s="102"/>
      <c r="C79" s="103"/>
      <c r="D79" s="170" t="s">
        <v>98</v>
      </c>
      <c r="E79" s="157"/>
      <c r="F79" s="106"/>
      <c r="G79" s="107"/>
      <c r="H79" s="106"/>
      <c r="I79" s="108"/>
      <c r="J79" s="162"/>
      <c r="K79" s="163"/>
      <c r="L79" s="164"/>
      <c r="M79" s="165"/>
      <c r="N79" s="162"/>
      <c r="O79" s="163"/>
      <c r="P79" s="162"/>
      <c r="Q79" s="166"/>
    </row>
    <row r="80" spans="1:17" s="8" customFormat="1" ht="37.9" customHeight="1" x14ac:dyDescent="0.25">
      <c r="A80" s="101" t="s">
        <v>156</v>
      </c>
      <c r="B80" s="102"/>
      <c r="C80" s="103"/>
      <c r="D80" s="104" t="s">
        <v>157</v>
      </c>
      <c r="E80" s="105"/>
      <c r="F80" s="106"/>
      <c r="G80" s="107"/>
      <c r="H80" s="106"/>
      <c r="I80" s="108"/>
      <c r="J80" s="162"/>
      <c r="K80" s="163"/>
      <c r="L80" s="164"/>
      <c r="M80" s="165"/>
      <c r="N80" s="162"/>
      <c r="O80" s="163"/>
      <c r="P80" s="162"/>
      <c r="Q80" s="166"/>
    </row>
    <row r="81" spans="1:17" ht="37.9" customHeight="1" x14ac:dyDescent="0.25">
      <c r="A81" s="153" t="s">
        <v>158</v>
      </c>
      <c r="B81" s="154" t="s">
        <v>15</v>
      </c>
      <c r="C81" s="154" t="s">
        <v>159</v>
      </c>
      <c r="D81" s="156" t="str">
        <f>IF($B81="SINAPI",TRIM(SUBSTITUTE(LOWER(VLOOKUP($C81,[2]SINAPI!$A$8:$F$50000,2,FALSE)),LEFT(UPPER(VLOOKUP($C81,[2]SINAPI!$A$8:$F$50000,2,FALSE)),1),LEFT(VLOOKUP($C81,[2]SINAPI!$A$8:$F$50000,2,FALSE),1),1)),IF($B81="DER-EDF",VLOOKUP($C81,'[2]DER-EDF'!$A$12:$F$50000,3,FALSE),IF($B81="DER-RDV",VLOOKUP($C81,'[2]DER-RDV'!$A$12:$E$5300,2,FALSE),IF($B81="SICRO",VLOOKUP($C81,[2]SICRO!$A$4:$D$50000,2,FALSE),IF($B81="COMP.","&gt;&gt;&gt;&gt;&gt;&gt;&gt;&gt;&gt;&gt; Digite aqui a descrição e apresente a composição detalhada.","← Escolha o Orgão e digite o Código")))))</f>
        <v>Barracão para almoxarifado área de 10.90m2, de chapa de compensado 12mm e pontaletes 8x8cm, piso cimentado e cobertura de telha de fibrocimento de 6mm, inclusive ponto de luz, conf. projeto (2 utilizações)</v>
      </c>
      <c r="E81" s="157" t="str">
        <f>IF($B81="SINAPI",LOWER(VLOOKUP($C81,[2]SINAPI!$A$8:$F$8000,3,FALSE)),IF($B81="DER-EDF",VLOOKUP($C81,'[2]DER-EDF'!$A$12:$F$6000,4,FALSE),IF($B81="DER-ROD",LOWER(VLOOKUP($C81,'[2]DER-ROD'!$A$12:$F$5999,3,FALSE)),IF($B81="SICRO",VLOOKUP($C81,[2]SICRO!$A$4:$D$8000,3,FALSE),IF($B81="COMP.","digite"," ")))))</f>
        <v>m2</v>
      </c>
      <c r="F81" s="158">
        <f>VLOOKUP(A81,'[1]Memorial Cálculo'!$B$2:$H$29080,7,FALSE)</f>
        <v>10.9</v>
      </c>
      <c r="G81" s="187">
        <f>'[1]COMPOSIÇÃO UNITÁRIA 2'!BM686</f>
        <v>418.79999999999995</v>
      </c>
      <c r="H81" s="160">
        <f t="shared" ref="H81:H99" si="16">(G81*(1+$G$5))</f>
        <v>540.64902330698419</v>
      </c>
      <c r="I81" s="161">
        <f t="shared" ref="I81:I90" si="17">ROUND(H81,2)*ROUND(F81,2)</f>
        <v>5893.085</v>
      </c>
      <c r="J81" s="162"/>
      <c r="K81" s="163">
        <f t="shared" ref="K81:K90" si="18">ROUND(J81*H81,2)</f>
        <v>0</v>
      </c>
      <c r="L81" s="164"/>
      <c r="M81" s="165">
        <f t="shared" ref="M81:M99" si="19">ROUND(L81*H81,2)</f>
        <v>0</v>
      </c>
      <c r="N81" s="162">
        <f t="shared" ref="N81:O99" si="20">J81+L81</f>
        <v>0</v>
      </c>
      <c r="O81" s="163">
        <f t="shared" si="20"/>
        <v>0</v>
      </c>
      <c r="P81" s="166">
        <f t="shared" ref="P81:P99" si="21">ROUND(F81-N81,2)</f>
        <v>10.9</v>
      </c>
      <c r="Q81" s="166">
        <f>ROUND(I81-O81,2)</f>
        <v>5893.09</v>
      </c>
    </row>
    <row r="82" spans="1:17" s="149" customFormat="1" ht="37.9" customHeight="1" x14ac:dyDescent="0.25">
      <c r="A82" s="137" t="s">
        <v>160</v>
      </c>
      <c r="B82" s="138" t="s">
        <v>15</v>
      </c>
      <c r="C82" s="138" t="s">
        <v>161</v>
      </c>
      <c r="D82" s="140" t="str">
        <f>IF($B82="SINAPI",TRIM(SUBSTITUTE(LOWER(VLOOKUP($C82,[2]SINAPI!$A$8:$F$50000,2,FALSE)),LEFT(UPPER(VLOOKUP($C82,[2]SINAPI!$A$8:$F$50000,2,FALSE)),1),LEFT(VLOOKUP($C82,[2]SINAPI!$A$8:$F$50000,2,FALSE),1),1)),IF($B82="DER-EDF",VLOOKUP($C82,'[2]DER-EDF'!$A$12:$F$50000,3,FALSE),IF($B82="DER-RDV",VLOOKUP($C82,'[2]DER-RDV'!$A$12:$E$5300,2,FALSE),IF($B82="SICRO",VLOOKUP($C82,[2]SICRO!$A$4:$D$50000,2,FALSE),IF($B82="COMP.","&gt;&gt;&gt;&gt;&gt;&gt;&gt;&gt;&gt;&gt; Digite aqui a descrição e apresente a composição detalhada.","← Escolha o Orgão e digite o Código")))))</f>
        <v>Barracão para depósito de cimento área de 10.90m2, de chapa de compensado 12mm e pontaletes 8x8cm, piso cimentado e cobertura de telhas de fibrocimento de 6mm, inclusive ponto de luz, conf. projeto (2 utilizações)</v>
      </c>
      <c r="E82" s="168" t="str">
        <f>IF($B82="SINAPI",LOWER(VLOOKUP($C82,[2]SINAPI!$A$8:$F$8000,3,FALSE)),IF($B82="DER-EDF",VLOOKUP($C82,'[2]DER-EDF'!$A$12:$F$6000,4,FALSE),IF($B82="DER-ROD",LOWER(VLOOKUP($C82,'[2]DER-ROD'!$A$12:$F$5999,3,FALSE)),IF($B82="SICRO",VLOOKUP($C82,[2]SICRO!$A$4:$D$8000,3,FALSE),IF($B82="COMP.","digite"," ")))))</f>
        <v>m2</v>
      </c>
      <c r="F82" s="141">
        <f>VLOOKUP(A82,'[1]Memorial Cálculo'!$B$2:$H$29080,7,FALSE)</f>
        <v>10.9</v>
      </c>
      <c r="G82" s="186">
        <f>'[1]COMPOSIÇÃO UNITÁRIA 2'!BM743</f>
        <v>342.60999999999996</v>
      </c>
      <c r="H82" s="143">
        <f t="shared" si="16"/>
        <v>442.29169502198152</v>
      </c>
      <c r="I82" s="144">
        <f t="shared" si="17"/>
        <v>4820.9610000000002</v>
      </c>
      <c r="J82" s="145"/>
      <c r="K82" s="146">
        <f t="shared" si="18"/>
        <v>0</v>
      </c>
      <c r="L82" s="145">
        <v>10.9</v>
      </c>
      <c r="M82" s="146">
        <f t="shared" si="19"/>
        <v>4820.9799999999996</v>
      </c>
      <c r="N82" s="145">
        <f t="shared" si="20"/>
        <v>10.9</v>
      </c>
      <c r="O82" s="146">
        <f t="shared" si="20"/>
        <v>4820.9799999999996</v>
      </c>
      <c r="P82" s="147">
        <f t="shared" si="21"/>
        <v>0</v>
      </c>
      <c r="Q82" s="147">
        <f>ROUND(I82-O82,2)+0.02</f>
        <v>0</v>
      </c>
    </row>
    <row r="83" spans="1:17" s="149" customFormat="1" ht="37.9" customHeight="1" x14ac:dyDescent="0.25">
      <c r="A83" s="137" t="s">
        <v>162</v>
      </c>
      <c r="B83" s="138" t="s">
        <v>15</v>
      </c>
      <c r="C83" s="138" t="s">
        <v>163</v>
      </c>
      <c r="D83" s="140" t="str">
        <f>IF($B83="SINAPI",TRIM(SUBSTITUTE(LOWER(VLOOKUP($C83,[2]SINAPI!$A$8:$F$50000,2,FALSE)),LEFT(UPPER(VLOOKUP($C83,[2]SINAPI!$A$8:$F$50000,2,FALSE)),1),LEFT(VLOOKUP($C83,[2]SINAPI!$A$8:$F$50000,2,FALSE),1),1)),IF($B83="DER-EDF",VLOOKUP($C83,'[2]DER-EDF'!$A$12:$F$50000,3,FALSE),IF($B83="DER-RDV",VLOOKUP($C83,'[2]DER-RDV'!$A$12:$E$5300,2,FALSE),IF($B83="SICRO",VLOOKUP($C83,[2]SICRO!$A$4:$D$50000,2,FALSE),IF($B83="COMP.","&gt;&gt;&gt;&gt;&gt;&gt;&gt;&gt;&gt;&gt; Digite aqui a descrição e apresente a composição detalhada.","← Escolha o Orgão e digite o Código")))))</f>
        <v>Refeitório com paredes de chapa de compens. 12mm e pontaletes 8x8cm, piso ciment. e cobert. de telhas fibroc. 6mm, incl. ponto de luz e cx. de inspeção (cons. 1.21m2/func./turno), conf. projeto (2 utilização)</v>
      </c>
      <c r="E83" s="168" t="str">
        <f>IF($B83="SINAPI",LOWER(VLOOKUP($C83,[2]SINAPI!$A$8:$F$8000,3,FALSE)),IF($B83="DER-EDF",VLOOKUP($C83,'[2]DER-EDF'!$A$12:$F$6000,4,FALSE),IF($B83="DER-ROD",LOWER(VLOOKUP($C83,'[2]DER-ROD'!$A$12:$F$5999,3,FALSE)),IF($B83="SICRO",VLOOKUP($C83,[2]SICRO!$A$4:$D$8000,3,FALSE),IF($B83="COMP.","digite"," ")))))</f>
        <v>m2</v>
      </c>
      <c r="F83" s="141">
        <f>VLOOKUP(A83,'[1]Memorial Cálculo'!$B$2:$H$29080,7,FALSE)</f>
        <v>72.599999999999994</v>
      </c>
      <c r="G83" s="186">
        <f>'[1]COMPOSIÇÃO UNITÁRIA 2'!BM832</f>
        <v>332.06999999999994</v>
      </c>
      <c r="H83" s="143">
        <f t="shared" si="16"/>
        <v>428.68510307915528</v>
      </c>
      <c r="I83" s="144">
        <f t="shared" si="17"/>
        <v>31122.893999999997</v>
      </c>
      <c r="J83" s="145"/>
      <c r="K83" s="146">
        <f t="shared" si="18"/>
        <v>0</v>
      </c>
      <c r="L83" s="145">
        <v>72.599999999999994</v>
      </c>
      <c r="M83" s="146">
        <f t="shared" si="19"/>
        <v>31122.54</v>
      </c>
      <c r="N83" s="145">
        <f t="shared" si="20"/>
        <v>72.599999999999994</v>
      </c>
      <c r="O83" s="146">
        <f t="shared" si="20"/>
        <v>31122.54</v>
      </c>
      <c r="P83" s="147">
        <f t="shared" si="21"/>
        <v>0</v>
      </c>
      <c r="Q83" s="147">
        <f>ROUND(I83-O83,2)-0.35</f>
        <v>0</v>
      </c>
    </row>
    <row r="84" spans="1:17" s="136" customFormat="1" ht="37.9" customHeight="1" x14ac:dyDescent="0.25">
      <c r="A84" s="125" t="s">
        <v>164</v>
      </c>
      <c r="B84" s="126" t="s">
        <v>15</v>
      </c>
      <c r="C84" s="126" t="s">
        <v>165</v>
      </c>
      <c r="D84" s="128" t="str">
        <f>IF($B84="SINAPI",TRIM(SUBSTITUTE(LOWER(VLOOKUP($C84,[2]SINAPI!$A$8:$F$50000,2,FALSE)),LEFT(UPPER(VLOOKUP($C84,[2]SINAPI!$A$8:$F$50000,2,FALSE)),1),LEFT(VLOOKUP($C84,[2]SINAPI!$A$8:$F$50000,2,FALSE),1),1)),IF($B84="DER-EDF",VLOOKUP($C84,'[2]DER-EDF'!$A$12:$F$50000,3,FALSE),IF($B84="DER-RDV",VLOOKUP($C84,'[2]DER-RDV'!$A$12:$E$5300,2,FALSE),IF($B84="SICRO",VLOOKUP($C84,[2]SICRO!$A$4:$D$50000,2,FALSE),IF($B84="COMP.","&gt;&gt;&gt;&gt;&gt;&gt;&gt;&gt;&gt;&gt; Digite aqui a descrição e apresente a composição detalhada.","← Escolha o Orgão e digite o Código")))))</f>
        <v>Unidade de sanitário e vestiário de 40 a 60 func. área 33.90m2, paredes de chapa compens. 12mm e pontalete 8x8cm, piso cimentado, cobert. telha fibroc. 6mm, incl. inst. de luz e cx. de inspeção, conf. projeto (2 utilizações)</v>
      </c>
      <c r="E84" s="167" t="str">
        <f>IF($B84="SINAPI",LOWER(VLOOKUP($C84,[2]SINAPI!$A$8:$F$8000,3,FALSE)),IF($B84="DER-EDF",VLOOKUP($C84,'[2]DER-EDF'!$A$12:$F$6000,4,FALSE),IF($B84="DER-ROD",LOWER(VLOOKUP($C84,'[2]DER-ROD'!$A$12:$F$5999,3,FALSE)),IF($B84="SICRO",VLOOKUP($C84,[2]SICRO!$A$4:$D$8000,3,FALSE),IF($B84="COMP.","digite"," ")))))</f>
        <v>und</v>
      </c>
      <c r="F84" s="129">
        <f>VLOOKUP(A84,'[1]Memorial Cálculo'!$B$2:$H$29080,7,FALSE)</f>
        <v>1</v>
      </c>
      <c r="G84" s="189">
        <f>'[1]COMPOSIÇÃO UNITÁRIA 2'!BN948</f>
        <v>19825.570000000003</v>
      </c>
      <c r="H84" s="131">
        <f t="shared" si="16"/>
        <v>25593.779983295728</v>
      </c>
      <c r="I84" s="132">
        <f t="shared" si="17"/>
        <v>25593.78</v>
      </c>
      <c r="J84" s="133">
        <v>1</v>
      </c>
      <c r="K84" s="134">
        <f t="shared" si="18"/>
        <v>25593.78</v>
      </c>
      <c r="L84" s="133"/>
      <c r="M84" s="134">
        <f t="shared" si="19"/>
        <v>0</v>
      </c>
      <c r="N84" s="133">
        <f t="shared" si="20"/>
        <v>1</v>
      </c>
      <c r="O84" s="134">
        <f t="shared" si="20"/>
        <v>25593.78</v>
      </c>
      <c r="P84" s="135">
        <f t="shared" si="21"/>
        <v>0</v>
      </c>
      <c r="Q84" s="135">
        <f t="shared" ref="Q84:Q88" si="22">ROUND(I84-O84,2)</f>
        <v>0</v>
      </c>
    </row>
    <row r="85" spans="1:17" ht="37.9" customHeight="1" x14ac:dyDescent="0.25">
      <c r="A85" s="153" t="s">
        <v>166</v>
      </c>
      <c r="B85" s="154" t="s">
        <v>15</v>
      </c>
      <c r="C85" s="154" t="s">
        <v>167</v>
      </c>
      <c r="D85" s="156" t="str">
        <f>IF($B85="SINAPI",TRIM(SUBSTITUTE(LOWER(VLOOKUP($C85,[2]SINAPI!$A$8:$F$50000,2,FALSE)),LEFT(UPPER(VLOOKUP($C85,[2]SINAPI!$A$8:$F$50000,2,FALSE)),1),LEFT(VLOOKUP($C85,[2]SINAPI!$A$8:$F$50000,2,FALSE),1),1)),IF($B85="DER-EDF",VLOOKUP($C85,'[2]DER-EDF'!$A$12:$F$50000,3,FALSE),IF($B85="DER-RDV",VLOOKUP($C85,'[2]DER-RDV'!$A$12:$E$5300,2,FALSE),IF($B85="SICRO",VLOOKUP($C85,[2]SICRO!$A$4:$D$50000,2,FALSE),IF($B85="COMP.","&gt;&gt;&gt;&gt;&gt;&gt;&gt;&gt;&gt;&gt; Digite aqui a descrição e apresente a composição detalhada.","← Escolha o Orgão e digite o Código")))))</f>
        <v>Galpão para serraria e carpintaria área 12.00m2, em peças de madeira 8x8cm e contraventamento de 5x7cm, cobertura de telhas de fibroc. de 6mm, inclusive ponto e cabo de alimentação da máquina, conf. projeto (2 utilizações)</v>
      </c>
      <c r="E85" s="157" t="str">
        <f>IF($B85="SINAPI",LOWER(VLOOKUP($C85,[2]SINAPI!$A$8:$F$8000,3,FALSE)),IF($B85="DER-EDF",VLOOKUP($C85,'[2]DER-EDF'!$A$12:$F$6000,4,FALSE),IF($B85="DER-ROD",LOWER(VLOOKUP($C85,'[2]DER-ROD'!$A$12:$F$5999,3,FALSE)),IF($B85="SICRO",VLOOKUP($C85,[2]SICRO!$A$4:$D$8000,3,FALSE),IF($B85="COMP.","digite"," ")))))</f>
        <v>m2</v>
      </c>
      <c r="F85" s="158">
        <f>VLOOKUP(A85,'[1]Memorial Cálculo'!$B$2:$H$29080,7,FALSE)</f>
        <v>12</v>
      </c>
      <c r="G85" s="187">
        <f>'[1]COMPOSIÇÃO UNITÁRIA 2'!BM992</f>
        <v>124.85999999999999</v>
      </c>
      <c r="H85" s="160">
        <f t="shared" si="16"/>
        <v>161.18776755040605</v>
      </c>
      <c r="I85" s="161">
        <f t="shared" si="17"/>
        <v>1934.28</v>
      </c>
      <c r="J85" s="162"/>
      <c r="K85" s="163">
        <f t="shared" si="18"/>
        <v>0</v>
      </c>
      <c r="L85" s="164"/>
      <c r="M85" s="165">
        <f t="shared" si="19"/>
        <v>0</v>
      </c>
      <c r="N85" s="162">
        <f t="shared" si="20"/>
        <v>0</v>
      </c>
      <c r="O85" s="163">
        <f t="shared" si="20"/>
        <v>0</v>
      </c>
      <c r="P85" s="166">
        <f t="shared" si="21"/>
        <v>12</v>
      </c>
      <c r="Q85" s="166">
        <f t="shared" si="22"/>
        <v>1934.28</v>
      </c>
    </row>
    <row r="86" spans="1:17" s="149" customFormat="1" ht="37.9" customHeight="1" x14ac:dyDescent="0.25">
      <c r="A86" s="137" t="s">
        <v>168</v>
      </c>
      <c r="B86" s="138" t="s">
        <v>15</v>
      </c>
      <c r="C86" s="138" t="s">
        <v>169</v>
      </c>
      <c r="D86" s="140" t="str">
        <f>IF($B86="SINAPI",TRIM(SUBSTITUTE(LOWER(VLOOKUP($C86,[2]SINAPI!$A$8:$F$50000,2,FALSE)),LEFT(UPPER(VLOOKUP($C86,[2]SINAPI!$A$8:$F$50000,2,FALSE)),1),LEFT(VLOOKUP($C86,[2]SINAPI!$A$8:$F$50000,2,FALSE),1),1)),IF($B86="DER-EDF",VLOOKUP($C86,'[2]DER-EDF'!$A$12:$F$50000,3,FALSE),IF($B86="DER-RDV",VLOOKUP($C86,'[2]DER-RDV'!$A$12:$E$5300,2,FALSE),IF($B86="SICRO",VLOOKUP($C86,[2]SICRO!$A$4:$D$50000,2,FALSE),IF($B86="COMP.","&gt;&gt;&gt;&gt;&gt;&gt;&gt;&gt;&gt;&gt; Digite aqui a descrição e apresente a composição detalhada.","← Escolha o Orgão e digite o Código")))))</f>
        <v>Galpão para corte e armação com área de 6.00m2, de peças de madeira 8x8cm e contraventamento de 5x7cm, cobertura de telhas de fibroc. de 6mm, inclusive ponto e cabo de alimentação da máquina, conf. projeto (2 utilizações)</v>
      </c>
      <c r="E86" s="168" t="str">
        <f>IF($B86="SINAPI",LOWER(VLOOKUP($C86,[2]SINAPI!$A$8:$F$8000,3,FALSE)),IF($B86="DER-EDF",VLOOKUP($C86,'[2]DER-EDF'!$A$12:$F$6000,4,FALSE),IF($B86="DER-ROD",LOWER(VLOOKUP($C86,'[2]DER-ROD'!$A$12:$F$5999,3,FALSE)),IF($B86="SICRO",VLOOKUP($C86,[2]SICRO!$A$4:$D$8000,3,FALSE),IF($B86="COMP.","digite"," ")))))</f>
        <v>m2</v>
      </c>
      <c r="F86" s="141">
        <f>VLOOKUP(A86,'[1]Memorial Cálculo'!$B$2:$H$29080,7,FALSE)</f>
        <v>6</v>
      </c>
      <c r="G86" s="186">
        <f>'[1]COMPOSIÇÃO UNITÁRIA 2'!BN1037</f>
        <v>172.24999999999997</v>
      </c>
      <c r="H86" s="143">
        <f t="shared" si="16"/>
        <v>222.36579337303732</v>
      </c>
      <c r="I86" s="144">
        <f t="shared" si="17"/>
        <v>1334.22</v>
      </c>
      <c r="J86" s="145"/>
      <c r="K86" s="146">
        <f t="shared" si="18"/>
        <v>0</v>
      </c>
      <c r="L86" s="145">
        <v>6</v>
      </c>
      <c r="M86" s="146">
        <f t="shared" si="19"/>
        <v>1334.19</v>
      </c>
      <c r="N86" s="145">
        <f t="shared" si="20"/>
        <v>6</v>
      </c>
      <c r="O86" s="146">
        <f t="shared" si="20"/>
        <v>1334.19</v>
      </c>
      <c r="P86" s="147">
        <f t="shared" si="21"/>
        <v>0</v>
      </c>
      <c r="Q86" s="147">
        <f t="shared" si="22"/>
        <v>0.03</v>
      </c>
    </row>
    <row r="87" spans="1:17" s="136" customFormat="1" ht="24.95" customHeight="1" x14ac:dyDescent="0.25">
      <c r="A87" s="125" t="s">
        <v>170</v>
      </c>
      <c r="B87" s="126" t="s">
        <v>15</v>
      </c>
      <c r="C87" s="126" t="s">
        <v>171</v>
      </c>
      <c r="D87" s="128" t="str">
        <f>IF($B87="SINAPI",TRIM(SUBSTITUTE(LOWER(VLOOKUP($C87,[2]SINAPI!$A$8:$F$50000,2,FALSE)),LEFT(UPPER(VLOOKUP($C87,[2]SINAPI!$A$8:$F$50000,2,FALSE)),1),LEFT(VLOOKUP($C87,[2]SINAPI!$A$8:$F$50000,2,FALSE),1),1)),IF($B87="DER-EDF",VLOOKUP($C87,'[2]DER-EDF'!$A$12:$F$50000,3,FALSE),IF($B87="DER-RDV",VLOOKUP($C87,'[2]DER-RDV'!$A$12:$E$5300,2,FALSE),IF($B87="SICRO",VLOOKUP($C87,[2]SICRO!$A$4:$D$50000,2,FALSE),IF($B87="COMP.","&gt;&gt;&gt;&gt;&gt;&gt;&gt;&gt;&gt;&gt; Digite aqui a descrição e apresente a composição detalhada.","← Escolha o Orgão e digite o Código")))))</f>
        <v>Reservatório de poliestileno de 1000 L, inclusive suporte em madeira de 7x12cm e 5x7cm, elevado de 4m, conforme projeto (2 utilizações)</v>
      </c>
      <c r="E87" s="167" t="str">
        <f>IF($B87="SINAPI",LOWER(VLOOKUP($C87,[2]SINAPI!$A$8:$F$8000,3,FALSE)),IF($B87="DER-EDF",VLOOKUP($C87,'[2]DER-EDF'!$A$12:$F$6000,4,FALSE),IF($B87="DER-ROD",LOWER(VLOOKUP($C87,'[2]DER-ROD'!$A$12:$F$5999,3,FALSE)),IF($B87="SICRO",VLOOKUP($C87,[2]SICRO!$A$4:$D$8000,3,FALSE),IF($B87="COMP.","digite"," ")))))</f>
        <v>und</v>
      </c>
      <c r="F87" s="129">
        <f>VLOOKUP(A87,'[1]Memorial Cálculo'!$B$2:$H$29080,7,FALSE)</f>
        <v>1</v>
      </c>
      <c r="G87" s="189">
        <f>'[1]COMPOSIÇÃO UNITÁRIA 2'!BO1067</f>
        <v>1137.5100000000002</v>
      </c>
      <c r="H87" s="131">
        <f t="shared" si="16"/>
        <v>1468.4662619434762</v>
      </c>
      <c r="I87" s="132">
        <f t="shared" si="17"/>
        <v>1468.47</v>
      </c>
      <c r="J87" s="133">
        <v>1</v>
      </c>
      <c r="K87" s="134">
        <f t="shared" si="18"/>
        <v>1468.47</v>
      </c>
      <c r="L87" s="133"/>
      <c r="M87" s="134">
        <f t="shared" si="19"/>
        <v>0</v>
      </c>
      <c r="N87" s="133">
        <f t="shared" si="20"/>
        <v>1</v>
      </c>
      <c r="O87" s="134">
        <f t="shared" si="20"/>
        <v>1468.47</v>
      </c>
      <c r="P87" s="135">
        <f t="shared" si="21"/>
        <v>0</v>
      </c>
      <c r="Q87" s="135">
        <f t="shared" si="22"/>
        <v>0</v>
      </c>
    </row>
    <row r="88" spans="1:17" ht="37.9" customHeight="1" x14ac:dyDescent="0.25">
      <c r="A88" s="176" t="s">
        <v>172</v>
      </c>
      <c r="B88" s="154" t="s">
        <v>15</v>
      </c>
      <c r="C88" s="154" t="s">
        <v>173</v>
      </c>
      <c r="D88" s="177" t="str">
        <f>IF($B88="SINAPI",TRIM(SUBSTITUTE(LOWER(VLOOKUP($C88,[2]SINAPI!$A$8:$F$50000,2,FALSE)),LEFT(UPPER(VLOOKUP($C88,[2]SINAPI!$A$8:$F$50000,2,FALSE)),1),LEFT(VLOOKUP($C88,[2]SINAPI!$A$8:$F$50000,2,FALSE),1),1)),IF($B88="DER-EDF",VLOOKUP($C88,'[2]DER-EDF'!$A$12:$F$50000,3,FALSE),IF($B88="DER-RDV",VLOOKUP($C88,'[2]DER-RDV'!$A$12:$E$5300,2,FALSE),IF($B88="SICRO",VLOOKUP($C88,[2]SICRO!$A$4:$D$50000,2,FALSE),IF($B88="COMP.","&gt;&gt;&gt;&gt;&gt;&gt;&gt;&gt;&gt;&gt; Digite aqui a descrição e apresente a composição detalhada.","← Escolha o Orgão e digite o Código")))))</f>
        <v>Rede de água, com padrão de entrada d'água diâm. 3/4", conf. espec. CESAN, incl. tubos e conexões para alimentação, distribuição, extravasor e limpeza, cons. o padrão a 25m, conf. projeto (2 utilizações)</v>
      </c>
      <c r="E88" s="157" t="str">
        <f>IF($B88="SINAPI",LOWER(VLOOKUP($C88,[2]SINAPI!$A$8:$F$8000,3,FALSE)),IF($B88="DER-EDF",VLOOKUP($C88,'[2]DER-EDF'!$A$12:$F$6000,4,FALSE),IF($B88="DER-ROD",LOWER(VLOOKUP($C88,'[2]DER-ROD'!$A$12:$F$5999,3,FALSE)),IF($B88="SICRO",VLOOKUP($C88,[2]SICRO!$A$4:$D$8000,3,FALSE),IF($B88="COMP.","digite"," ")))))</f>
        <v>m</v>
      </c>
      <c r="F88" s="190">
        <f>VLOOKUP(A88,'[1]Memorial Cálculo'!$B$2:$H$29080,7,FALSE)</f>
        <v>25</v>
      </c>
      <c r="G88" s="191">
        <f>'[1]COMPOSIÇÃO UNITÁRIA 2'!BM1109</f>
        <v>32.790000000000006</v>
      </c>
      <c r="H88" s="180">
        <f t="shared" si="16"/>
        <v>42.330184991012459</v>
      </c>
      <c r="I88" s="181">
        <f t="shared" si="17"/>
        <v>1058.25</v>
      </c>
      <c r="J88" s="182">
        <v>0</v>
      </c>
      <c r="K88" s="183">
        <f t="shared" si="18"/>
        <v>0</v>
      </c>
      <c r="L88" s="182"/>
      <c r="M88" s="183">
        <f t="shared" si="19"/>
        <v>0</v>
      </c>
      <c r="N88" s="182">
        <f t="shared" si="20"/>
        <v>0</v>
      </c>
      <c r="O88" s="183">
        <f t="shared" si="20"/>
        <v>0</v>
      </c>
      <c r="P88" s="184">
        <f t="shared" si="21"/>
        <v>25</v>
      </c>
      <c r="Q88" s="184">
        <f t="shared" si="22"/>
        <v>1058.25</v>
      </c>
    </row>
    <row r="89" spans="1:17" ht="37.9" customHeight="1" x14ac:dyDescent="0.25">
      <c r="A89" s="176" t="s">
        <v>174</v>
      </c>
      <c r="B89" s="154" t="s">
        <v>15</v>
      </c>
      <c r="C89" s="154" t="s">
        <v>175</v>
      </c>
      <c r="D89" s="177" t="s">
        <v>176</v>
      </c>
      <c r="E89" s="157" t="str">
        <f>IF($B89="SINAPI",LOWER(VLOOKUP($C89,[2]SINAPI!$A$8:$F$8000,3,FALSE)),IF($B89="DER-EDF",VLOOKUP($C89,'[2]DER-EDF'!$A$12:$F$6000,4,FALSE),IF($B89="DER-ROD",LOWER(VLOOKUP($C89,'[2]DER-ROD'!$A$12:$F$5999,3,FALSE)),IF($B89="SICRO",VLOOKUP($C89,[2]SICRO!$A$4:$D$8000,3,FALSE),IF($B89="COMP.","digite"," ")))))</f>
        <v>m</v>
      </c>
      <c r="F89" s="190">
        <f>VLOOKUP(A89,'[1]Memorial Cálculo'!$B$2:$H$29080,7,FALSE)</f>
        <v>20</v>
      </c>
      <c r="G89" s="191">
        <f>'[1]COMPOSIÇÃO UNITÁRIA 2'!BO1161</f>
        <v>388.75999999999993</v>
      </c>
      <c r="H89" s="180">
        <f t="shared" si="16"/>
        <v>501.86894532192736</v>
      </c>
      <c r="I89" s="181">
        <f t="shared" si="17"/>
        <v>10037.4</v>
      </c>
      <c r="J89" s="182">
        <v>0</v>
      </c>
      <c r="K89" s="183">
        <f t="shared" si="18"/>
        <v>0</v>
      </c>
      <c r="L89" s="182"/>
      <c r="M89" s="183">
        <f t="shared" si="19"/>
        <v>0</v>
      </c>
      <c r="N89" s="182">
        <f t="shared" si="20"/>
        <v>0</v>
      </c>
      <c r="O89" s="183">
        <f t="shared" si="20"/>
        <v>0</v>
      </c>
      <c r="P89" s="184">
        <f t="shared" si="21"/>
        <v>20</v>
      </c>
      <c r="Q89" s="184">
        <f>ROUND(I89-O89,2)-0.02</f>
        <v>10037.379999999999</v>
      </c>
    </row>
    <row r="90" spans="1:17" s="136" customFormat="1" ht="24.95" customHeight="1" x14ac:dyDescent="0.25">
      <c r="A90" s="125" t="s">
        <v>177</v>
      </c>
      <c r="B90" s="126" t="s">
        <v>15</v>
      </c>
      <c r="C90" s="126" t="s">
        <v>178</v>
      </c>
      <c r="D90" s="128" t="str">
        <f>IF($B90="SINAPI",TRIM(SUBSTITUTE(LOWER(VLOOKUP($C90,[2]SINAPI!$A$8:$F$50000,2,FALSE)),LEFT(UPPER(VLOOKUP($C90,[2]SINAPI!$A$8:$F$50000,2,FALSE)),1),LEFT(VLOOKUP($C90,[2]SINAPI!$A$8:$F$50000,2,FALSE),1),1)),IF($B90="DER-EDF",VLOOKUP($C90,'[2]DER-EDF'!$A$12:$F$50000,3,FALSE),IF($B90="DER-RDV",VLOOKUP($C90,'[2]DER-RDV'!$A$12:$E$5300,2,FALSE),IF($B90="SICRO",VLOOKUP($C90,[2]SICRO!$A$4:$D$50000,2,FALSE),IF($B90="COMP.","&gt;&gt;&gt;&gt;&gt;&gt;&gt;&gt;&gt;&gt; Digite aqui a descrição e apresente a composição detalhada.","← Escolha o Orgão e digite o Código")))))</f>
        <v>Rede de esgoto, contendo fossa e filtro, inclusive tubos e conexões de ligação entre caixas, considerando distância de 25m, conforme projeto (1 utilização)</v>
      </c>
      <c r="E90" s="167" t="str">
        <f>IF($B90="SINAPI",LOWER(VLOOKUP($C90,[2]SINAPI!$A$8:$F$8000,3,FALSE)),IF($B90="DER-EDF",VLOOKUP($C90,'[2]DER-EDF'!$A$12:$F$6000,4,FALSE),IF($B90="DER-ROD",LOWER(VLOOKUP($C90,'[2]DER-ROD'!$A$12:$F$5999,3,FALSE)),IF($B90="SICRO",VLOOKUP($C90,[2]SICRO!$A$4:$D$8000,3,FALSE),IF($B90="COMP.","digite"," ")))))</f>
        <v>m</v>
      </c>
      <c r="F90" s="129">
        <f>VLOOKUP(A90,'[1]Memorial Cálculo'!$B$2:$H$29080,7,FALSE)</f>
        <v>25</v>
      </c>
      <c r="G90" s="189">
        <f>'[1]COMPOSIÇÃO UNITÁRIA 2'!BM1214</f>
        <v>438.04000000000008</v>
      </c>
      <c r="H90" s="131">
        <f t="shared" si="16"/>
        <v>565.486862868652</v>
      </c>
      <c r="I90" s="132">
        <f t="shared" si="17"/>
        <v>14137.25</v>
      </c>
      <c r="J90" s="133">
        <v>25</v>
      </c>
      <c r="K90" s="134">
        <f t="shared" si="18"/>
        <v>14137.17</v>
      </c>
      <c r="L90" s="133"/>
      <c r="M90" s="134">
        <f t="shared" si="19"/>
        <v>0</v>
      </c>
      <c r="N90" s="133">
        <f t="shared" si="20"/>
        <v>25</v>
      </c>
      <c r="O90" s="134">
        <f t="shared" si="20"/>
        <v>14137.17</v>
      </c>
      <c r="P90" s="135">
        <f t="shared" si="21"/>
        <v>0</v>
      </c>
      <c r="Q90" s="135">
        <f>ROUND(I90-O90,2)-0.08</f>
        <v>0</v>
      </c>
    </row>
    <row r="91" spans="1:17" s="8" customFormat="1" ht="24.95" customHeight="1" x14ac:dyDescent="0.25">
      <c r="A91" s="169"/>
      <c r="B91" s="102"/>
      <c r="C91" s="103"/>
      <c r="D91" s="170" t="s">
        <v>98</v>
      </c>
      <c r="E91" s="157"/>
      <c r="F91" s="106"/>
      <c r="G91" s="107"/>
      <c r="H91" s="106"/>
      <c r="I91" s="108">
        <f>SUBTOTAL(9,I81:I90)</f>
        <v>97400.59</v>
      </c>
      <c r="J91" s="192"/>
      <c r="K91" s="108">
        <f>SUBTOTAL(9,K81:K90)</f>
        <v>41199.42</v>
      </c>
      <c r="M91" s="108">
        <f>SUBTOTAL(9,M81:M90)</f>
        <v>37277.710000000006</v>
      </c>
      <c r="O91" s="108">
        <f>SUBTOTAL(9,O81:O90)</f>
        <v>78477.13</v>
      </c>
      <c r="Q91" s="108">
        <f>SUBTOTAL(9,Q81:Q90)</f>
        <v>18923.03</v>
      </c>
    </row>
    <row r="92" spans="1:17" s="8" customFormat="1" ht="24.95" customHeight="1" x14ac:dyDescent="0.25">
      <c r="A92" s="185">
        <v>3</v>
      </c>
      <c r="B92" s="92"/>
      <c r="C92" s="93"/>
      <c r="D92" s="94" t="s">
        <v>179</v>
      </c>
      <c r="E92" s="95"/>
      <c r="F92" s="96"/>
      <c r="G92" s="97"/>
      <c r="H92" s="96"/>
      <c r="I92" s="98"/>
      <c r="J92" s="192"/>
      <c r="K92" s="193"/>
    </row>
    <row r="93" spans="1:17" s="8" customFormat="1" ht="24.95" customHeight="1" x14ac:dyDescent="0.25">
      <c r="A93" s="101" t="s">
        <v>180</v>
      </c>
      <c r="B93" s="102"/>
      <c r="C93" s="103"/>
      <c r="D93" s="104" t="s">
        <v>181</v>
      </c>
      <c r="E93" s="105"/>
      <c r="F93" s="106"/>
      <c r="G93" s="107"/>
      <c r="H93" s="106"/>
      <c r="I93" s="108"/>
      <c r="J93" s="192"/>
      <c r="K93" s="193"/>
    </row>
    <row r="94" spans="1:17" s="149" customFormat="1" ht="24.95" customHeight="1" x14ac:dyDescent="0.25">
      <c r="A94" s="137" t="s">
        <v>182</v>
      </c>
      <c r="B94" s="138" t="s">
        <v>15</v>
      </c>
      <c r="C94" s="148" t="s">
        <v>63</v>
      </c>
      <c r="D94" s="140" t="str">
        <f>IF($B94="SINAPI",TRIM(SUBSTITUTE(LOWER(VLOOKUP($C94,[2]SINAPI!$A$8:$F$50000,2,FALSE)),LEFT(UPPER(VLOOKUP($C94,[2]SINAPI!$A$8:$F$50000,2,FALSE)),1),LEFT(VLOOKUP($C94,[2]SINAPI!$A$8:$F$50000,2,FALSE),1),1)),IF($B94="DER-EDF",VLOOKUP($C94,'[2]DER-EDF'!$A$12:$F$50000,3,FALSE),IF($B94="DER-RDV",VLOOKUP($C94,'[2]DER-RDV'!$A$12:$E$5300,2,FALSE),IF($B94="SICRO",VLOOKUP($C94,[2]SICRO!$A$4:$D$50000,2,FALSE),IF($B94="COMP.","&gt;&gt;&gt;&gt;&gt;&gt;&gt;&gt;&gt;&gt; Digite aqui a descrição e apresente a composição detalhada.","← Escolha o Orgão e digite o Código")))))</f>
        <v>Escavação manual em material de 1a. categoria, até 1.50 m de profundidade</v>
      </c>
      <c r="E94" s="140" t="str">
        <f>IF($B94="SINAPI",TRIM(SUBSTITUTE(LOWER(VLOOKUP($C94,[2]SINAPI!$A$8:$F$50000,3,FALSE)),LEFT(PROPER(VLOOKUP($C94,[2]SINAPI!$A$8:$F$50000,3,FALSE)),1),LEFT(VLOOKUP($C94,[2]SINAPI!$A$8:$F$50000,3,FALSE),1),1)),IF($B94="DER-EDF",VLOOKUP($C94,'[2]DER-EDF'!$A$12:$F$50000,4,FALSE),IF($B94="DER-RDV",VLOOKUP($C94,'[2]DER-RDV'!$A$12:$E$5300,3,FALSE),IF($B94="SICRO",VLOOKUP($C94,[2]SICRO!$A$4:$D$50000,2,FALSE),IF($B94="COMP.","&gt;&gt;&gt;&gt;&gt;&gt;&gt;&gt;&gt;&gt; Digite aqui a descrição e apresente a composição detalhada.","← Escolha o Orgão e digite o Código")))))</f>
        <v>m3</v>
      </c>
      <c r="F94" s="141">
        <f>VLOOKUP(A94,'[1]Memorial Cálculo'!$B$2:$H$29080,7,FALSE)</f>
        <v>220.87310547736325</v>
      </c>
      <c r="G94" s="142">
        <f>'[1]COMPOSIÇÃO UNITÁRIA 2'!BM1244</f>
        <v>49.71</v>
      </c>
      <c r="H94" s="143">
        <f t="shared" si="16"/>
        <v>64.173025187655654</v>
      </c>
      <c r="I94" s="144">
        <f t="shared" ref="I94:I96" si="23">ROUND(H94,2)*ROUND(F94,2)</f>
        <v>14173.2279</v>
      </c>
      <c r="J94" s="145">
        <v>0</v>
      </c>
      <c r="K94" s="146">
        <f t="shared" ref="K94:K96" si="24">ROUND(J94*H94,2)</f>
        <v>0</v>
      </c>
      <c r="L94" s="145">
        <v>56.91</v>
      </c>
      <c r="M94" s="146">
        <f t="shared" si="19"/>
        <v>3652.09</v>
      </c>
      <c r="N94" s="145">
        <f t="shared" si="20"/>
        <v>56.91</v>
      </c>
      <c r="O94" s="146">
        <f t="shared" si="20"/>
        <v>3652.09</v>
      </c>
      <c r="P94" s="147">
        <f t="shared" si="21"/>
        <v>163.96</v>
      </c>
      <c r="Q94" s="147">
        <f t="shared" ref="Q94:Q96" si="25">ROUND(I94-O94,2)</f>
        <v>10521.14</v>
      </c>
    </row>
    <row r="95" spans="1:17" s="149" customFormat="1" ht="24.95" customHeight="1" x14ac:dyDescent="0.25">
      <c r="A95" s="137" t="s">
        <v>183</v>
      </c>
      <c r="B95" s="138" t="s">
        <v>15</v>
      </c>
      <c r="C95" s="148" t="s">
        <v>65</v>
      </c>
      <c r="D95" s="140" t="str">
        <f>IF($B95="SINAPI",TRIM(SUBSTITUTE(LOWER(VLOOKUP($C95,[2]SINAPI!$A$8:$F$50000,2,FALSE)),LEFT(UPPER(VLOOKUP($C95,[2]SINAPI!$A$8:$F$50000,2,FALSE)),1),LEFT(VLOOKUP($C95,[2]SINAPI!$A$8:$F$50000,2,FALSE),1),1)),IF($B95="DER-EDF",VLOOKUP($C95,'[2]DER-EDF'!$A$12:$F$50000,3,FALSE),IF($B95="DER-RDV",VLOOKUP($C95,'[2]DER-RDV'!$A$12:$E$5300,2,FALSE),IF($B95="SICRO",VLOOKUP($C95,[2]SICRO!$A$4:$D$50000,2,FALSE),IF($B95="COMP.","&gt;&gt;&gt;&gt;&gt;&gt;&gt;&gt;&gt;&gt; Digite aqui a descrição e apresente a composição detalhada.","← Escolha o Orgão e digite o Código")))))</f>
        <v>Escavação mecânica em material de 1a. categoria</v>
      </c>
      <c r="E95" s="140" t="str">
        <f>IF($B95="SINAPI",TRIM(SUBSTITUTE(LOWER(VLOOKUP($C95,[2]SINAPI!$A$8:$F$50000,3,FALSE)),LEFT(PROPER(VLOOKUP($C95,[2]SINAPI!$A$8:$F$50000,3,FALSE)),1),LEFT(VLOOKUP($C95,[2]SINAPI!$A$8:$F$50000,3,FALSE),1),1)),IF($B95="DER-EDF",VLOOKUP($C95,'[2]DER-EDF'!$A$12:$F$50000,4,FALSE),IF($B95="DER-RDV",VLOOKUP($C95,'[2]DER-RDV'!$A$12:$E$5300,3,FALSE),IF($B95="SICRO",VLOOKUP($C95,[2]SICRO!$A$4:$D$50000,2,FALSE),IF($B95="COMP.","&gt;&gt;&gt;&gt;&gt;&gt;&gt;&gt;&gt;&gt; Digite aqui a descrição e apresente a composição detalhada.","← Escolha o Orgão e digite o Código")))))</f>
        <v>m3</v>
      </c>
      <c r="F95" s="141">
        <f>VLOOKUP(A95,'[1]Memorial Cálculo'!$B$2:$H$29080,7,FALSE)</f>
        <v>3208.7743554773638</v>
      </c>
      <c r="G95" s="142">
        <f>'[1]COMPOSIÇÃO UNITÁRIA 2'!BM1271</f>
        <v>14.129999999999999</v>
      </c>
      <c r="H95" s="143">
        <f t="shared" si="16"/>
        <v>18.241095270600972</v>
      </c>
      <c r="I95" s="144">
        <f t="shared" si="23"/>
        <v>58527.964799999994</v>
      </c>
      <c r="J95" s="145">
        <v>0</v>
      </c>
      <c r="K95" s="146">
        <f t="shared" si="24"/>
        <v>0</v>
      </c>
      <c r="L95" s="145">
        <v>1734.64</v>
      </c>
      <c r="M95" s="146">
        <f t="shared" si="19"/>
        <v>31641.73</v>
      </c>
      <c r="N95" s="145">
        <f t="shared" si="20"/>
        <v>1734.64</v>
      </c>
      <c r="O95" s="146">
        <f t="shared" si="20"/>
        <v>31641.73</v>
      </c>
      <c r="P95" s="147">
        <f t="shared" si="21"/>
        <v>1474.13</v>
      </c>
      <c r="Q95" s="147">
        <f t="shared" si="25"/>
        <v>26886.23</v>
      </c>
    </row>
    <row r="96" spans="1:17" ht="24.95" customHeight="1" x14ac:dyDescent="0.25">
      <c r="A96" s="176" t="s">
        <v>184</v>
      </c>
      <c r="B96" s="154" t="s">
        <v>15</v>
      </c>
      <c r="C96" s="155" t="s">
        <v>185</v>
      </c>
      <c r="D96" s="177" t="str">
        <f>IF($B96="SINAPI",TRIM(SUBSTITUTE(LOWER(VLOOKUP($C96,[2]SINAPI!$A$8:$F$50000,2,FALSE)),LEFT(UPPER(VLOOKUP($C96,[2]SINAPI!$A$8:$F$50000,2,FALSE)),1),LEFT(VLOOKUP($C96,[2]SINAPI!$A$8:$F$50000,2,FALSE),1),1)),IF($B96="DER-EDF",VLOOKUP($C96,'[2]DER-EDF'!$A$12:$F$50000,3,FALSE),IF($B96="DER-RDV",VLOOKUP($C96,'[2]DER-RDV'!$A$12:$E$5300,2,FALSE),IF($B96="SICRO",VLOOKUP($C96,[2]SICRO!$A$4:$D$50000,2,FALSE),IF($B96="COMP.","&gt;&gt;&gt;&gt;&gt;&gt;&gt;&gt;&gt;&gt; Digite aqui a descrição e apresente a composição detalhada.","← Escolha o Orgão e digite o Código")))))</f>
        <v>Apiloamento do fundo de vala com maço de 30 a 60kg</v>
      </c>
      <c r="E96" s="177" t="str">
        <f>IF($B96="SINAPI",TRIM(SUBSTITUTE(LOWER(VLOOKUP($C96,[2]SINAPI!$A$8:$F$50000,3,FALSE)),LEFT(PROPER(VLOOKUP($C96,[2]SINAPI!$A$8:$F$50000,3,FALSE)),1),LEFT(VLOOKUP($C96,[2]SINAPI!$A$8:$F$50000,3,FALSE),1),1)),IF($B96="DER-EDF",VLOOKUP($C96,'[2]DER-EDF'!$A$12:$F$50000,4,FALSE),IF($B96="DER-RDV",VLOOKUP($C96,'[2]DER-RDV'!$A$12:$E$5300,3,FALSE),IF($B96="SICRO",VLOOKUP($C96,[2]SICRO!$A$4:$D$50000,2,FALSE),IF($B96="COMP.","&gt;&gt;&gt;&gt;&gt;&gt;&gt;&gt;&gt;&gt; Digite aqui a descrição e apresente a composição detalhada.","← Escolha o Orgão e digite o Código")))))</f>
        <v>m2</v>
      </c>
      <c r="F96" s="190">
        <f>VLOOKUP(A96,'[1]Memorial Cálculo'!$B$2:$H$29080,7,FALSE)</f>
        <v>788.03000000000009</v>
      </c>
      <c r="G96" s="194">
        <f>'[1]COMPOSIÇÃO UNITÁRIA 2'!BM1301</f>
        <v>26</v>
      </c>
      <c r="H96" s="180">
        <f t="shared" si="16"/>
        <v>33.564648056307526</v>
      </c>
      <c r="I96" s="181">
        <f t="shared" si="23"/>
        <v>26446.286800000002</v>
      </c>
      <c r="J96" s="182">
        <v>0</v>
      </c>
      <c r="K96" s="183">
        <f t="shared" si="24"/>
        <v>0</v>
      </c>
      <c r="L96" s="182"/>
      <c r="M96" s="183">
        <f t="shared" si="19"/>
        <v>0</v>
      </c>
      <c r="N96" s="182">
        <f t="shared" si="20"/>
        <v>0</v>
      </c>
      <c r="O96" s="183">
        <f t="shared" si="20"/>
        <v>0</v>
      </c>
      <c r="P96" s="184">
        <f t="shared" si="21"/>
        <v>788.03</v>
      </c>
      <c r="Q96" s="184">
        <f t="shared" si="25"/>
        <v>26446.29</v>
      </c>
    </row>
    <row r="97" spans="1:17" s="8" customFormat="1" ht="24.95" customHeight="1" x14ac:dyDescent="0.25">
      <c r="A97" s="169"/>
      <c r="B97" s="102"/>
      <c r="C97" s="103"/>
      <c r="D97" s="170" t="s">
        <v>98</v>
      </c>
      <c r="E97" s="157"/>
      <c r="F97" s="106"/>
      <c r="G97" s="107"/>
      <c r="H97" s="106"/>
      <c r="I97" s="108">
        <f>SUBTOTAL(9,I94:I96)</f>
        <v>99147.479500000001</v>
      </c>
      <c r="J97" s="192"/>
      <c r="K97" s="108">
        <f>SUBTOTAL(9,K94:K96)</f>
        <v>0</v>
      </c>
      <c r="M97" s="108">
        <f>SUBTOTAL(9,M94:M96)</f>
        <v>35293.82</v>
      </c>
      <c r="O97" s="108">
        <f>SUBTOTAL(9,O94:O96)</f>
        <v>35293.82</v>
      </c>
      <c r="Q97" s="108">
        <f>SUBTOTAL(9,Q94:Q96)</f>
        <v>63853.659999999996</v>
      </c>
    </row>
    <row r="98" spans="1:17" s="8" customFormat="1" ht="24.95" customHeight="1" x14ac:dyDescent="0.25">
      <c r="A98" s="101" t="s">
        <v>186</v>
      </c>
      <c r="B98" s="102"/>
      <c r="C98" s="103"/>
      <c r="D98" s="104" t="s">
        <v>187</v>
      </c>
      <c r="E98" s="105"/>
      <c r="F98" s="106"/>
      <c r="G98" s="107"/>
      <c r="H98" s="106"/>
      <c r="I98" s="108"/>
      <c r="J98" s="192"/>
      <c r="K98" s="193"/>
    </row>
    <row r="99" spans="1:17" s="149" customFormat="1" ht="24.95" customHeight="1" x14ac:dyDescent="0.25">
      <c r="A99" s="137" t="s">
        <v>188</v>
      </c>
      <c r="B99" s="138" t="s">
        <v>15</v>
      </c>
      <c r="C99" s="138" t="s">
        <v>189</v>
      </c>
      <c r="D99" s="140" t="str">
        <f>IF($B99="SINAPI",TRIM(SUBSTITUTE(LOWER(VLOOKUP($C99,[2]SINAPI!$A$8:$F$50000,2,FALSE)),LEFT(UPPER(VLOOKUP($C99,[2]SINAPI!$A$8:$F$50000,2,FALSE)),1),LEFT(VLOOKUP($C99,[2]SINAPI!$A$8:$F$50000,2,FALSE),1),1)),IF($B99="DER-EDF",VLOOKUP($C99,'[2]DER-EDF'!$A$12:$F$50000,3,FALSE),IF($B99="DER-RDV",VLOOKUP($C99,'[2]DER-RDV'!$A$12:$E$5300,2,FALSE),IF($B99="SICRO",VLOOKUP($C99,[2]SICRO!$A$4:$D$50000,2,FALSE),IF($B99="COMP.","&gt;&gt;&gt;&gt;&gt;&gt;&gt;&gt;&gt;&gt; Digite aqui a descrição e apresente a composição detalhada.","← Escolha o Orgão e digite o Código")))))</f>
        <v>Reaterro apiloado de cavas de fundação, em camadas de 20 cm</v>
      </c>
      <c r="E99" s="140" t="str">
        <f>IF($B99="SINAPI",TRIM(SUBSTITUTE(LOWER(VLOOKUP($C99,[2]SINAPI!$A$8:$F$50000,3,FALSE)),LEFT(PROPER(VLOOKUP($C99,[2]SINAPI!$A$8:$F$50000,3,FALSE)),1),LEFT(VLOOKUP($C99,[2]SINAPI!$A$8:$F$50000,3,FALSE),1),1)),IF($B99="DER-EDF",VLOOKUP($C99,'[2]DER-EDF'!$A$12:$F$50000,4,FALSE),IF($B99="DER-RDV",VLOOKUP($C99,'[2]DER-RDV'!$A$12:$E$5300,3,FALSE),IF($B99="SICRO",VLOOKUP($C99,[2]SICRO!$A$4:$D$50000,2,FALSE),IF($B99="COMP.","&gt;&gt;&gt;&gt;&gt;&gt;&gt;&gt;&gt;&gt; Digite aqui a descrição e apresente a composição detalhada.","← Escolha o Orgão e digite o Código")))))</f>
        <v>m3</v>
      </c>
      <c r="F99" s="141">
        <f>VLOOKUP(A99,'[1]Memorial Cálculo'!$B$2:$H$29080,7,FALSE)</f>
        <v>2178.1537763693409</v>
      </c>
      <c r="G99" s="142">
        <f>'[1]COMPOSIÇÃO UNITÁRIA 2'!BM1330</f>
        <v>53.53</v>
      </c>
      <c r="H99" s="143">
        <f t="shared" si="16"/>
        <v>69.104446555928533</v>
      </c>
      <c r="I99" s="144">
        <f>ROUND(H99,2)*ROUND(F99,2)</f>
        <v>150510.16500000001</v>
      </c>
      <c r="J99" s="145">
        <v>0</v>
      </c>
      <c r="K99" s="146">
        <f>ROUND(J99*H99,2)</f>
        <v>0</v>
      </c>
      <c r="L99" s="145">
        <v>253.44</v>
      </c>
      <c r="M99" s="146">
        <f t="shared" si="19"/>
        <v>17513.830000000002</v>
      </c>
      <c r="N99" s="145">
        <f t="shared" si="20"/>
        <v>253.44</v>
      </c>
      <c r="O99" s="146">
        <f>K99+M99</f>
        <v>17513.830000000002</v>
      </c>
      <c r="P99" s="147">
        <f t="shared" si="21"/>
        <v>1924.71</v>
      </c>
      <c r="Q99" s="147">
        <f>ROUND(I99-O99,2)</f>
        <v>132996.34</v>
      </c>
    </row>
    <row r="100" spans="1:17" s="149" customFormat="1" ht="24.95" customHeight="1" x14ac:dyDescent="0.25">
      <c r="A100" s="137" t="s">
        <v>190</v>
      </c>
      <c r="B100" s="138" t="s">
        <v>15</v>
      </c>
      <c r="C100" s="138" t="s">
        <v>191</v>
      </c>
      <c r="D100" s="140" t="str">
        <f>IF($B100="SINAPI",TRIM(SUBSTITUTE(LOWER(VLOOKUP($C100,[2]SINAPI!$A$8:$F$50000,2,FALSE)),LEFT(UPPER(VLOOKUP($C100,[2]SINAPI!$A$8:$F$50000,2,FALSE)),1),LEFT(VLOOKUP($C100,[2]SINAPI!$A$8:$F$50000,2,FALSE),1),1)),IF($B100="DER-EDF",VLOOKUP($C100,'[2]DER-EDF'!$A$12:$F$50000,3,FALSE),IF($B100="DER-RDV",VLOOKUP($C100,'[2]DER-RDV'!$A$12:$E$5300,2,FALSE),IF($B100="SICRO",VLOOKUP($C100,[2]SICRO!$A$4:$D$50000,2,FALSE),IF($B100="COMP.","&gt;&gt;&gt;&gt;&gt;&gt;&gt;&gt;&gt;&gt; Digite aqui a descrição e apresente a composição detalhada.","← Escolha o Orgão e digite o Código")))))</f>
        <v>Concreto magro para lastro, traço 1:4,5:4,5 (em massa seca de cimento/ areia média/ brita 1) - preparo mecânico com betoneira 400 l.</v>
      </c>
      <c r="E100" s="140" t="str">
        <f>IF($B100="SINAPI",TRIM(SUBSTITUTE(LOWER(VLOOKUP($C100,[2]SINAPI!$A$8:$F$50000,3,FALSE)),LEFT(PROPER(VLOOKUP($C100,[2]SINAPI!$A$8:$F$50000,3,FALSE)),1),LEFT(VLOOKUP($C100,[2]SINAPI!$A$8:$F$50000,3,FALSE),1),1)),IF($B100="DER-EDF",VLOOKUP($C100,'[2]DER-EDF'!$A$12:$F$50000,4,FALSE),IF($B100="DER-RDV",VLOOKUP($C100,'[2]DER-RDV'!$A$12:$E$5300,3,FALSE),IF($B100="SICRO",VLOOKUP($C100,[2]SICRO!$A$4:$D$50000,2,FALSE),IF($B100="COMP.","&gt;&gt;&gt;&gt;&gt;&gt;&gt;&gt;&gt;&gt; Digite aqui a descrição e apresente a composição detalhada.","← Escolha o Orgão e digite o Código")))))</f>
        <v>m3</v>
      </c>
      <c r="F100" s="141">
        <f>VLOOKUP(A100,'[1]Memorial Cálculo'!$B$2:$H$29080,7,FALSE)</f>
        <v>78.802999999999983</v>
      </c>
      <c r="G100" s="142">
        <f>'[1]COMPOSIÇÃO UNITÁRIA 1'!H464</f>
        <v>354.97</v>
      </c>
      <c r="H100" s="143">
        <f>(G100*(1+$G$5))</f>
        <v>458.24781232874938</v>
      </c>
      <c r="I100" s="144">
        <f>ROUND(H100,2)*ROUND(F100,2)</f>
        <v>36110.1</v>
      </c>
      <c r="J100" s="145">
        <v>0</v>
      </c>
      <c r="K100" s="146">
        <f>ROUND(J100*H100,2)</f>
        <v>0</v>
      </c>
      <c r="L100" s="145">
        <v>15.85</v>
      </c>
      <c r="M100" s="146">
        <f>ROUND(L100*H100,2)</f>
        <v>7263.23</v>
      </c>
      <c r="N100" s="145">
        <f>J100+L100</f>
        <v>15.85</v>
      </c>
      <c r="O100" s="146">
        <f>K100+M100</f>
        <v>7263.23</v>
      </c>
      <c r="P100" s="147">
        <f>ROUND(F100-N100,2)</f>
        <v>62.95</v>
      </c>
      <c r="Q100" s="147">
        <f>ROUND(I100-O100,2)</f>
        <v>28846.87</v>
      </c>
    </row>
    <row r="101" spans="1:17" s="8" customFormat="1" ht="24.95" customHeight="1" x14ac:dyDescent="0.25">
      <c r="A101" s="169"/>
      <c r="B101" s="102"/>
      <c r="C101" s="103"/>
      <c r="D101" s="170" t="s">
        <v>98</v>
      </c>
      <c r="E101" s="157"/>
      <c r="F101" s="106"/>
      <c r="G101" s="107"/>
      <c r="H101" s="106"/>
      <c r="I101" s="108">
        <f>SUBTOTAL(9,I99:I100)</f>
        <v>186620.26500000001</v>
      </c>
      <c r="J101" s="192"/>
      <c r="K101" s="108">
        <f>SUBTOTAL(9,K99:K100)</f>
        <v>0</v>
      </c>
      <c r="M101" s="108">
        <f>SUBTOTAL(9,M99:M100)</f>
        <v>24777.06</v>
      </c>
      <c r="O101" s="108">
        <f>SUBTOTAL(9,O99:O100)</f>
        <v>24777.06</v>
      </c>
      <c r="Q101" s="108">
        <f>SUBTOTAL(9,Q99:Q100)</f>
        <v>161843.21</v>
      </c>
    </row>
    <row r="102" spans="1:17" s="8" customFormat="1" ht="24.95" customHeight="1" x14ac:dyDescent="0.25">
      <c r="A102" s="101" t="s">
        <v>192</v>
      </c>
      <c r="B102" s="102"/>
      <c r="C102" s="103"/>
      <c r="D102" s="104" t="s">
        <v>193</v>
      </c>
      <c r="E102" s="105"/>
      <c r="F102" s="106"/>
      <c r="G102" s="107"/>
      <c r="H102" s="106"/>
      <c r="I102" s="108"/>
      <c r="J102" s="192"/>
      <c r="K102" s="193"/>
    </row>
    <row r="103" spans="1:17" s="149" customFormat="1" ht="37.9" customHeight="1" x14ac:dyDescent="0.25">
      <c r="A103" s="137" t="s">
        <v>194</v>
      </c>
      <c r="B103" s="138" t="s">
        <v>15</v>
      </c>
      <c r="C103" s="138" t="s">
        <v>195</v>
      </c>
      <c r="D103" s="140" t="str">
        <f>IF($B103="SINAPI",TRIM(SUBSTITUTE(LOWER(VLOOKUP($C103,[2]SINAPI!$A$8:$F$50000,2,FALSE)),LEFT(UPPER(VLOOKUP($C103,[2]SINAPI!$A$8:$F$50000,2,FALSE)),1),LEFT(VLOOKUP($C103,[2]SINAPI!$A$8:$F$50000,2,FALSE),1),1)),IF($B103="DER-EDF",VLOOKUP($C103,'[2]DER-EDF'!$A$12:$F$50000,3,FALSE),IF($B103="DER-RDV",VLOOKUP($C103,'[2]DER-RDV'!$A$12:$E$5300,2,FALSE),IF($B103="SICRO",VLOOKUP($C103,[2]SICRO!$A$4:$D$50000,2,FALSE),IF($B103="COMP.","&gt;&gt;&gt;&gt;&gt;&gt;&gt;&gt;&gt;&gt; Digite aqui a descrição e apresente a composição detalhada.","← Escolha o Orgão e digite o Código")))))</f>
        <v>Índice de preço para remoção de entulho decorrente da execução de obras (Classe A CONAMA - NBR 10.004 - Classe II-B), incluindo aluguel da caçamba, carga, transporte e descarga em área licenciada</v>
      </c>
      <c r="E103" s="140" t="str">
        <f>IF($B103="SINAPI",TRIM(SUBSTITUTE(LOWER(VLOOKUP($C103,[2]SINAPI!$A$8:$F$50000,3,FALSE)),LEFT(PROPER(VLOOKUP($C103,[2]SINAPI!$A$8:$F$50000,3,FALSE)),1),LEFT(VLOOKUP($C103,[2]SINAPI!$A$8:$F$50000,3,FALSE),1),1)),IF($B103="DER-EDF",VLOOKUP($C103,'[2]DER-EDF'!$A$12:$F$50000,4,FALSE),IF($B103="DER-RDV",VLOOKUP($C103,'[2]DER-RDV'!$A$12:$E$5300,3,FALSE),IF($B103="SICRO",VLOOKUP($C103,[2]SICRO!$A$4:$D$50000,2,FALSE),IF($B103="COMP.","&gt;&gt;&gt;&gt;&gt;&gt;&gt;&gt;&gt;&gt; Digite aqui a descrição e apresente a composição detalhada.","← Escolha o Orgão e digite o Código")))))</f>
        <v>m3</v>
      </c>
      <c r="F103" s="141">
        <f>VLOOKUP(A103,'[1]Memorial Cálculo'!$B$2:$H$29080,7,FALSE)</f>
        <v>1168.9064000000001</v>
      </c>
      <c r="G103" s="142">
        <f>'[1]COMPOSIÇÃO UNITÁRIA 2'!BN1357</f>
        <v>72.929999999999993</v>
      </c>
      <c r="H103" s="143">
        <f>(G103*(1+$G$5))</f>
        <v>94.148837797942605</v>
      </c>
      <c r="I103" s="144">
        <f>ROUND(H103,2)*ROUND(F103,2)</f>
        <v>110052.87650000001</v>
      </c>
      <c r="J103" s="145">
        <f>'[1]Planilha1 (2)'!H791</f>
        <v>877.57499999999993</v>
      </c>
      <c r="K103" s="146">
        <f>ROUND(J103*H103,2)</f>
        <v>82622.67</v>
      </c>
      <c r="L103" s="145">
        <v>271.33</v>
      </c>
      <c r="M103" s="146">
        <f>ROUND(L103*H103,2)</f>
        <v>25545.4</v>
      </c>
      <c r="N103" s="145">
        <f>J103+L103</f>
        <v>1148.905</v>
      </c>
      <c r="O103" s="146">
        <f>K103+M103</f>
        <v>108168.07</v>
      </c>
      <c r="P103" s="147">
        <f>ROUND(F103-N103,2)</f>
        <v>20</v>
      </c>
      <c r="Q103" s="147">
        <f>ROUND(I103-O103,2)</f>
        <v>1884.81</v>
      </c>
    </row>
    <row r="104" spans="1:17" s="8" customFormat="1" ht="24.95" customHeight="1" x14ac:dyDescent="0.25">
      <c r="A104" s="169"/>
      <c r="B104" s="102"/>
      <c r="C104" s="103"/>
      <c r="D104" s="170" t="s">
        <v>98</v>
      </c>
      <c r="E104" s="157"/>
      <c r="F104" s="106"/>
      <c r="G104" s="107"/>
      <c r="H104" s="106"/>
      <c r="I104" s="108">
        <f>SUBTOTAL(9,I103:I103)</f>
        <v>110052.87650000001</v>
      </c>
      <c r="J104" s="192"/>
      <c r="K104" s="108">
        <f>SUBTOTAL(9,K103:K103)</f>
        <v>82622.67</v>
      </c>
      <c r="M104" s="108">
        <f>SUBTOTAL(9,M103:M103)</f>
        <v>25545.4</v>
      </c>
      <c r="O104" s="108">
        <f>SUBTOTAL(9,O103:O103)</f>
        <v>108168.07</v>
      </c>
      <c r="Q104" s="108">
        <f>SUBTOTAL(9,Q103:Q103)</f>
        <v>1884.81</v>
      </c>
    </row>
    <row r="105" spans="1:17" s="8" customFormat="1" ht="24.95" customHeight="1" x14ac:dyDescent="0.25">
      <c r="A105" s="185">
        <v>4</v>
      </c>
      <c r="B105" s="92"/>
      <c r="C105" s="93"/>
      <c r="D105" s="94" t="s">
        <v>196</v>
      </c>
      <c r="E105" s="95"/>
      <c r="F105" s="96"/>
      <c r="G105" s="97"/>
      <c r="H105" s="96"/>
      <c r="I105" s="98"/>
      <c r="J105" s="192"/>
      <c r="K105" s="193"/>
    </row>
    <row r="106" spans="1:17" s="8" customFormat="1" ht="24.95" customHeight="1" x14ac:dyDescent="0.25">
      <c r="A106" s="101" t="s">
        <v>197</v>
      </c>
      <c r="B106" s="102"/>
      <c r="C106" s="103"/>
      <c r="D106" s="104" t="s">
        <v>198</v>
      </c>
      <c r="E106" s="105"/>
      <c r="F106" s="106"/>
      <c r="G106" s="107"/>
      <c r="H106" s="106"/>
      <c r="I106" s="108"/>
      <c r="J106" s="192"/>
      <c r="K106" s="193"/>
    </row>
    <row r="107" spans="1:17" ht="24.95" customHeight="1" x14ac:dyDescent="0.25">
      <c r="A107" s="153" t="s">
        <v>199</v>
      </c>
      <c r="B107" s="154" t="s">
        <v>15</v>
      </c>
      <c r="C107" s="154" t="s">
        <v>200</v>
      </c>
      <c r="D107" s="156" t="str">
        <f>IF($B107="SINAPI",TRIM(SUBSTITUTE(LOWER(VLOOKUP($C107,[2]SINAPI!$A$8:$F$50000,2,FALSE)),LEFT(PROPER(VLOOKUP($C107,[2]SINAPI!$A$8:$F$50000,6,FALSE)),1),LEFT(VLOOKUP($C107,[2]SINAPI!$A$8:$F$50000,6,FALSE),1),1)),IF($B107="DER-EDF",VLOOKUP($C107,'[2]DER-EDF'!$A$12:$F$50000,3,FALSE),IF($B107="DER-ROD",VLOOKUP($C107,'[2]DER-ROD'!$A$12:$E$5999,3,FALSE),IF($B107="SICRO",VLOOKUP($C107,[2]SICRO!$A$4:$D$50000,2,FALSE),IF($B107="COMP.","&gt;&gt;&gt;&gt;&gt;&gt;&gt;&gt;&gt;&gt; Digite aqui a descrição e apresente a composição detalhada.","← Escolha o Orgão e digite o Código")))))</f>
        <v>Fornecimento, preparo e aplicação de concreto Fck = 30 MPa (com brita 1 e 2) - (5% de perdas já incluído no custo)</v>
      </c>
      <c r="E107" s="157" t="str">
        <f>IF($B107="SINAPI",LOWER(VLOOKUP($C107,[2]SINAPI!$A$8:$F$8000,3,FALSE)),IF($B107="DER-EDF",VLOOKUP($C107,'[2]DER-EDF'!$A$12:$F$6000,4,FALSE),IF($B107="DER-ROD",LOWER(VLOOKUP($C107,'[2]DER-ROD'!$A$12:$F$5999,3,FALSE)),IF($B107="SICRO",VLOOKUP($C107,[2]SICRO!$A$4:$D$8000,3,FALSE),IF($B107="COMP.","digite"," ")))))</f>
        <v>m3</v>
      </c>
      <c r="F107" s="158">
        <f>VLOOKUP(A107,'[1]Memorial Cálculo'!$B$2:$H$29080,7,FALSE)</f>
        <v>151.49546575181787</v>
      </c>
      <c r="G107" s="195">
        <f>'[1]COMPOSIÇÃO UNITÁRIA 2'!BN1387</f>
        <v>656.88999999999987</v>
      </c>
      <c r="H107" s="160">
        <f t="shared" ref="H107:H167" si="26">(G107*(1+$G$5))</f>
        <v>848.0108331426095</v>
      </c>
      <c r="I107" s="161">
        <f t="shared" ref="I107:I112" si="27">ROUND(H107,2)*ROUND(F107,2)</f>
        <v>128473.515</v>
      </c>
      <c r="J107" s="162">
        <v>0</v>
      </c>
      <c r="K107" s="163">
        <f t="shared" ref="K107:K112" si="28">ROUND(J107*H107,2)</f>
        <v>0</v>
      </c>
      <c r="L107" s="164"/>
      <c r="M107" s="165">
        <f t="shared" ref="M107:M167" si="29">ROUND(L107*H107,2)</f>
        <v>0</v>
      </c>
      <c r="N107" s="162">
        <f t="shared" ref="N107:O167" si="30">J107+L107</f>
        <v>0</v>
      </c>
      <c r="O107" s="163">
        <f t="shared" si="30"/>
        <v>0</v>
      </c>
      <c r="P107" s="166">
        <f t="shared" ref="P107:P167" si="31">ROUND(F107-N107,2)</f>
        <v>151.5</v>
      </c>
      <c r="Q107" s="166">
        <f t="shared" ref="Q107:Q112" si="32">ROUND(I107-O107,2)</f>
        <v>128473.52</v>
      </c>
    </row>
    <row r="108" spans="1:17" s="149" customFormat="1" ht="24.95" customHeight="1" x14ac:dyDescent="0.25">
      <c r="A108" s="125" t="s">
        <v>201</v>
      </c>
      <c r="B108" s="126" t="s">
        <v>15</v>
      </c>
      <c r="C108" s="126" t="s">
        <v>202</v>
      </c>
      <c r="D108" s="128" t="str">
        <f>IF($B108="SINAPI",TRIM(SUBSTITUTE(LOWER(VLOOKUP($C108,[2]SINAPI!$A$8:$F$50000,2,FALSE)),LEFT(PROPER(VLOOKUP($C108,[2]SINAPI!$A$8:$F$50000,6,FALSE)),1),LEFT(VLOOKUP($C108,[2]SINAPI!$A$8:$F$50000,6,FALSE),1),1)),IF($B108="DER-EDF",VLOOKUP($C108,'[2]DER-EDF'!$A$12:$F$50000,3,FALSE),IF($B108="DER-ROD",VLOOKUP($C108,'[2]DER-ROD'!$A$12:$E$5999,3,FALSE),IF($B108="SICRO",VLOOKUP($C108,[2]SICRO!$A$4:$D$50000,2,FALSE),IF($B108="COMP.","&gt;&gt;&gt;&gt;&gt;&gt;&gt;&gt;&gt;&gt; Digite aqui a descrição e apresente a composição detalhada.","← Escolha o Orgão e digite o Código")))))</f>
        <v>Fornecimento, preparo e aplicação de concreto magro com consumo mínimo de cimento de 250 kg/m3 (brita 1 e 2) - (5% de perdas já incluído no custo)</v>
      </c>
      <c r="E108" s="167" t="str">
        <f>IF($B108="SINAPI",LOWER(VLOOKUP($C108,[2]SINAPI!$A$8:$F$8000,3,FALSE)),IF($B108="DER-EDF",VLOOKUP($C108,'[2]DER-EDF'!$A$12:$F$6000,4,FALSE),IF($B108="DER-ROD",LOWER(VLOOKUP($C108,'[2]DER-ROD'!$A$12:$F$5999,3,FALSE)),IF($B108="SICRO",VLOOKUP($C108,[2]SICRO!$A$4:$D$8000,3,FALSE),IF($B108="COMP.","digite"," ")))))</f>
        <v>m3</v>
      </c>
      <c r="F108" s="129">
        <f>VLOOKUP(A108,'[1]Memorial Cálculo'!$B$2:$H$29080,7,FALSE)</f>
        <v>28.685244291969656</v>
      </c>
      <c r="G108" s="171">
        <f>'[1]COMPOSIÇÃO UNITÁRIA 2'!BN1416</f>
        <v>581.31000000000006</v>
      </c>
      <c r="H108" s="131">
        <f t="shared" si="26"/>
        <v>750.44098313892812</v>
      </c>
      <c r="I108" s="132">
        <f t="shared" si="27"/>
        <v>21530.123600000003</v>
      </c>
      <c r="J108" s="133">
        <v>0</v>
      </c>
      <c r="K108" s="134">
        <f t="shared" si="28"/>
        <v>0</v>
      </c>
      <c r="L108" s="133">
        <v>0</v>
      </c>
      <c r="M108" s="134">
        <f t="shared" si="29"/>
        <v>0</v>
      </c>
      <c r="N108" s="133">
        <f t="shared" si="30"/>
        <v>0</v>
      </c>
      <c r="O108" s="134">
        <f t="shared" si="30"/>
        <v>0</v>
      </c>
      <c r="P108" s="135">
        <f t="shared" si="31"/>
        <v>28.69</v>
      </c>
      <c r="Q108" s="135">
        <f t="shared" si="32"/>
        <v>21530.12</v>
      </c>
    </row>
    <row r="109" spans="1:17" ht="24.95" customHeight="1" x14ac:dyDescent="0.25">
      <c r="A109" s="153" t="s">
        <v>203</v>
      </c>
      <c r="B109" s="154" t="s">
        <v>15</v>
      </c>
      <c r="C109" s="154" t="s">
        <v>204</v>
      </c>
      <c r="D109" s="156" t="str">
        <f>IF($B109="SINAPI",TRIM(SUBSTITUTE(LOWER(VLOOKUP($C109,[2]SINAPI!$A$8:$F$50000,2,FALSE)),LEFT(PROPER(VLOOKUP($C109,[2]SINAPI!$A$8:$F$50000,6,FALSE)),1),LEFT(VLOOKUP($C109,[2]SINAPI!$A$8:$F$50000,6,FALSE),1),1)),IF($B109="DER-EDF",VLOOKUP($C109,'[2]DER-EDF'!$A$12:$F$50000,3,FALSE),IF($B109="DER-ROD",VLOOKUP($C109,'[2]DER-ROD'!$A$12:$E$5999,3,FALSE),IF($B109="SICRO",VLOOKUP($C109,[2]SICRO!$A$4:$D$50000,2,FALSE),IF($B109="COMP.","&gt;&gt;&gt;&gt;&gt;&gt;&gt;&gt;&gt;&gt; Digite aqui a descrição e apresente a composição detalhada.","← Escolha o Orgão e digite o Código")))))</f>
        <v>Fôrma de chapa compensada resinada 12mm, levando-se em conta a utilização 3 vezes (incluido o material, corte, montagem, escoramento e desfôrma)</v>
      </c>
      <c r="E109" s="157" t="str">
        <f>IF($B109="SINAPI",LOWER(VLOOKUP($C109,[2]SINAPI!$A$8:$F$8000,3,FALSE)),IF($B109="DER-EDF",VLOOKUP($C109,'[2]DER-EDF'!$A$12:$F$6000,4,FALSE),IF($B109="DER-ROD",LOWER(VLOOKUP($C109,'[2]DER-ROD'!$A$12:$F$5999,3,FALSE)),IF($B109="SICRO",VLOOKUP($C109,[2]SICRO!$A$4:$D$8000,3,FALSE),IF($B109="COMP.","digite"," ")))))</f>
        <v>m2</v>
      </c>
      <c r="F109" s="158">
        <f>VLOOKUP(A109,'[1]Memorial Cálculo'!$B$2:$H$29080,7,FALSE)</f>
        <v>1069.3945491645945</v>
      </c>
      <c r="G109" s="195">
        <f>'[1]COMPOSIÇÃO UNITÁRIA 2'!BO1446</f>
        <v>73.709999999999994</v>
      </c>
      <c r="H109" s="160">
        <f t="shared" si="26"/>
        <v>95.155777239631831</v>
      </c>
      <c r="I109" s="161">
        <f t="shared" si="27"/>
        <v>101763.15240000001</v>
      </c>
      <c r="J109" s="162">
        <v>0</v>
      </c>
      <c r="K109" s="163">
        <f t="shared" si="28"/>
        <v>0</v>
      </c>
      <c r="L109" s="164"/>
      <c r="M109" s="165">
        <f t="shared" si="29"/>
        <v>0</v>
      </c>
      <c r="N109" s="162">
        <f t="shared" si="30"/>
        <v>0</v>
      </c>
      <c r="O109" s="163">
        <f t="shared" si="30"/>
        <v>0</v>
      </c>
      <c r="P109" s="166">
        <f t="shared" si="31"/>
        <v>1069.3900000000001</v>
      </c>
      <c r="Q109" s="166">
        <f t="shared" si="32"/>
        <v>101763.15</v>
      </c>
    </row>
    <row r="110" spans="1:17" ht="24.95" customHeight="1" x14ac:dyDescent="0.25">
      <c r="A110" s="153" t="s">
        <v>205</v>
      </c>
      <c r="B110" s="154" t="s">
        <v>15</v>
      </c>
      <c r="C110" s="154" t="s">
        <v>206</v>
      </c>
      <c r="D110" s="156" t="str">
        <f>IF($B110="SINAPI",TRIM(SUBSTITUTE(LOWER(VLOOKUP($C110,[2]SINAPI!$A$8:$F$50000,2,FALSE)),LEFT(PROPER(VLOOKUP($C110,[2]SINAPI!$A$8:$F$50000,6,FALSE)),1),LEFT(VLOOKUP($C110,[2]SINAPI!$A$8:$F$50000,6,FALSE),1),1)),IF($B110="DER-EDF",VLOOKUP($C110,'[2]DER-EDF'!$A$12:$F$50000,3,FALSE),IF($B110="DER-ROD",VLOOKUP($C110,'[2]DER-ROD'!$A$12:$E$5999,3,FALSE),IF($B110="SICRO",VLOOKUP($C110,[2]SICRO!$A$4:$D$50000,2,FALSE),IF($B110="COMP.","&gt;&gt;&gt;&gt;&gt;&gt;&gt;&gt;&gt;&gt; Digite aqui a descrição e apresente a composição detalhada.","← Escolha o Orgão e digite o Código")))))</f>
        <v>Fornecimento, dobragem e colocação em fôrma, de armadura CA-50 A média, diâmetro de 6.3 a 10.0 mm</v>
      </c>
      <c r="E110" s="157" t="str">
        <f>IF($B110="SINAPI",LOWER(VLOOKUP($C110,[2]SINAPI!$A$8:$F$8000,3,FALSE)),IF($B110="DER-EDF",VLOOKUP($C110,'[2]DER-EDF'!$A$12:$F$6000,4,FALSE),IF($B110="DER-ROD",LOWER(VLOOKUP($C110,'[2]DER-ROD'!$A$12:$F$5999,3,FALSE)),IF($B110="SICRO",VLOOKUP($C110,[2]SICRO!$A$4:$D$8000,3,FALSE),IF($B110="COMP.","digite"," ")))))</f>
        <v>kg</v>
      </c>
      <c r="F110" s="158">
        <f>VLOOKUP(A110,'[1]Memorial Cálculo'!$B$2:$H$29080,7,FALSE)</f>
        <v>4998.3044624975255</v>
      </c>
      <c r="G110" s="195">
        <f>'[1]COMPOSIÇÃO UNITÁRIA 2'!BM1475</f>
        <v>11.44</v>
      </c>
      <c r="H110" s="160">
        <f t="shared" si="26"/>
        <v>14.768445144775312</v>
      </c>
      <c r="I110" s="161">
        <f t="shared" si="27"/>
        <v>73824.891000000003</v>
      </c>
      <c r="J110" s="162">
        <v>0</v>
      </c>
      <c r="K110" s="163">
        <f t="shared" si="28"/>
        <v>0</v>
      </c>
      <c r="L110" s="164"/>
      <c r="M110" s="165">
        <f t="shared" si="29"/>
        <v>0</v>
      </c>
      <c r="N110" s="162">
        <f t="shared" si="30"/>
        <v>0</v>
      </c>
      <c r="O110" s="163">
        <f t="shared" si="30"/>
        <v>0</v>
      </c>
      <c r="P110" s="166">
        <f t="shared" si="31"/>
        <v>4998.3</v>
      </c>
      <c r="Q110" s="166">
        <f t="shared" si="32"/>
        <v>73824.89</v>
      </c>
    </row>
    <row r="111" spans="1:17" ht="24.95" customHeight="1" x14ac:dyDescent="0.25">
      <c r="A111" s="153" t="s">
        <v>207</v>
      </c>
      <c r="B111" s="154" t="s">
        <v>15</v>
      </c>
      <c r="C111" s="154" t="s">
        <v>208</v>
      </c>
      <c r="D111" s="156" t="str">
        <f>IF($B111="SINAPI",TRIM(SUBSTITUTE(LOWER(VLOOKUP($C111,[2]SINAPI!$A$8:$F$50000,2,FALSE)),LEFT(PROPER(VLOOKUP($C111,[2]SINAPI!$A$8:$F$50000,6,FALSE)),1),LEFT(VLOOKUP($C111,[2]SINAPI!$A$8:$F$50000,6,FALSE),1),1)),IF($B111="DER-EDF",VLOOKUP($C111,'[2]DER-EDF'!$A$12:$F$50000,3,FALSE),IF($B111="DER-ROD",VLOOKUP($C111,'[2]DER-ROD'!$A$12:$E$5999,3,FALSE),IF($B111="SICRO",VLOOKUP($C111,[2]SICRO!$A$4:$D$50000,2,FALSE),IF($B111="COMP.","&gt;&gt;&gt;&gt;&gt;&gt;&gt;&gt;&gt;&gt; Digite aqui a descrição e apresente a composição detalhada.","← Escolha o Orgão e digite o Código")))))</f>
        <v>Fornecimento, dobragem e colocação em fôrma, de armadura CA-50 A grossa diâmetro de 12.5 a 25.0 mm (1/2 a 1")</v>
      </c>
      <c r="E111" s="157" t="str">
        <f>IF($B111="SINAPI",LOWER(VLOOKUP($C111,[2]SINAPI!$A$8:$F$8000,3,FALSE)),IF($B111="DER-EDF",VLOOKUP($C111,'[2]DER-EDF'!$A$12:$F$6000,4,FALSE),IF($B111="DER-ROD",LOWER(VLOOKUP($C111,'[2]DER-ROD'!$A$12:$F$5999,3,FALSE)),IF($B111="SICRO",VLOOKUP($C111,[2]SICRO!$A$4:$D$8000,3,FALSE),IF($B111="COMP.","digite"," ")))))</f>
        <v>kg</v>
      </c>
      <c r="F111" s="158">
        <f>VLOOKUP(A111,'[1]Memorial Cálculo'!$B$2:$H$29080,7,FALSE)</f>
        <v>2983.8379335316176</v>
      </c>
      <c r="G111" s="195">
        <f>'[1]COMPOSIÇÃO UNITÁRIA 2'!BM1504</f>
        <v>11.86</v>
      </c>
      <c r="H111" s="160">
        <f t="shared" si="26"/>
        <v>15.310643305684893</v>
      </c>
      <c r="I111" s="161">
        <f t="shared" si="27"/>
        <v>45682.590400000001</v>
      </c>
      <c r="J111" s="162">
        <v>0</v>
      </c>
      <c r="K111" s="163">
        <f t="shared" si="28"/>
        <v>0</v>
      </c>
      <c r="L111" s="164"/>
      <c r="M111" s="165">
        <f t="shared" si="29"/>
        <v>0</v>
      </c>
      <c r="N111" s="162">
        <f t="shared" si="30"/>
        <v>0</v>
      </c>
      <c r="O111" s="163">
        <f t="shared" si="30"/>
        <v>0</v>
      </c>
      <c r="P111" s="166">
        <f t="shared" si="31"/>
        <v>2983.84</v>
      </c>
      <c r="Q111" s="166">
        <f t="shared" si="32"/>
        <v>45682.59</v>
      </c>
    </row>
    <row r="112" spans="1:17" ht="24.95" customHeight="1" x14ac:dyDescent="0.25">
      <c r="A112" s="153" t="s">
        <v>209</v>
      </c>
      <c r="B112" s="154" t="s">
        <v>15</v>
      </c>
      <c r="C112" s="154" t="s">
        <v>210</v>
      </c>
      <c r="D112" s="156" t="str">
        <f>IF($B112="SINAPI",TRIM(SUBSTITUTE(LOWER(VLOOKUP($C112,[2]SINAPI!$A$8:$F$50000,2,FALSE)),LEFT(PROPER(VLOOKUP($C112,[2]SINAPI!$A$8:$F$50000,6,FALSE)),1),LEFT(VLOOKUP($C112,[2]SINAPI!$A$8:$F$50000,6,FALSE),1),1)),IF($B112="DER-EDF",VLOOKUP($C112,'[2]DER-EDF'!$A$12:$F$50000,3,FALSE),IF($B112="DER-ROD",VLOOKUP($C112,'[2]DER-ROD'!$A$12:$E$5999,3,FALSE),IF($B112="SICRO",VLOOKUP($C112,[2]SICRO!$A$4:$D$50000,2,FALSE),IF($B112="COMP.","&gt;&gt;&gt;&gt;&gt;&gt;&gt;&gt;&gt;&gt; Digite aqui a descrição e apresente a composição detalhada.","← Escolha o Orgão e digite o Código")))))</f>
        <v>Fornecimento, dobragem e colocação em fôrma, de armadura CA-60 B fina, diâmetro de 4.0 a 7.0mm</v>
      </c>
      <c r="E112" s="157" t="str">
        <f>IF($B112="SINAPI",LOWER(VLOOKUP($C112,[2]SINAPI!$A$8:$F$8000,3,FALSE)),IF($B112="DER-EDF",VLOOKUP($C112,'[2]DER-EDF'!$A$12:$F$6000,4,FALSE),IF($B112="DER-ROD",LOWER(VLOOKUP($C112,'[2]DER-ROD'!$A$12:$F$5999,3,FALSE)),IF($B112="SICRO",VLOOKUP($C112,[2]SICRO!$A$4:$D$8000,3,FALSE),IF($B112="COMP.","digite"," ")))))</f>
        <v>kg</v>
      </c>
      <c r="F112" s="158">
        <f>VLOOKUP(A112,'[1]Memorial Cálculo'!$B$2:$H$29080,7,FALSE)</f>
        <v>46.2</v>
      </c>
      <c r="G112" s="195">
        <f>'[1]COMPOSIÇÃO UNITÁRIA 2'!BM1533</f>
        <v>13.270000000000001</v>
      </c>
      <c r="H112" s="160">
        <f t="shared" si="26"/>
        <v>17.130879988738496</v>
      </c>
      <c r="I112" s="161">
        <f t="shared" si="27"/>
        <v>791.40599999999995</v>
      </c>
      <c r="J112" s="162">
        <v>0</v>
      </c>
      <c r="K112" s="163">
        <f t="shared" si="28"/>
        <v>0</v>
      </c>
      <c r="L112" s="164"/>
      <c r="M112" s="165">
        <f t="shared" si="29"/>
        <v>0</v>
      </c>
      <c r="N112" s="162">
        <f t="shared" si="30"/>
        <v>0</v>
      </c>
      <c r="O112" s="163">
        <f t="shared" si="30"/>
        <v>0</v>
      </c>
      <c r="P112" s="166">
        <f t="shared" si="31"/>
        <v>46.2</v>
      </c>
      <c r="Q112" s="166">
        <f t="shared" si="32"/>
        <v>791.41</v>
      </c>
    </row>
    <row r="113" spans="1:17" s="8" customFormat="1" ht="24.95" hidden="1" customHeight="1" x14ac:dyDescent="0.25">
      <c r="A113" s="169"/>
      <c r="B113" s="102"/>
      <c r="C113" s="103"/>
      <c r="D113" s="170" t="s">
        <v>98</v>
      </c>
      <c r="E113" s="157"/>
      <c r="F113" s="106"/>
      <c r="G113" s="107"/>
      <c r="H113" s="106"/>
      <c r="I113" s="108">
        <f>SUBTOTAL(9,I107:I112)</f>
        <v>372065.67840000003</v>
      </c>
      <c r="J113" s="192"/>
      <c r="K113" s="108">
        <f>SUBTOTAL(9,K107:K112)</f>
        <v>0</v>
      </c>
      <c r="M113" s="108">
        <f>SUBTOTAL(9,M107:M112)</f>
        <v>0</v>
      </c>
      <c r="O113" s="108">
        <f>SUBTOTAL(9,O107:O112)</f>
        <v>0</v>
      </c>
      <c r="Q113" s="108">
        <f>SUBTOTAL(9,Q107:Q112)</f>
        <v>372065.68</v>
      </c>
    </row>
    <row r="114" spans="1:17" s="8" customFormat="1" ht="24.95" hidden="1" customHeight="1" x14ac:dyDescent="0.25">
      <c r="A114" s="101" t="s">
        <v>211</v>
      </c>
      <c r="B114" s="102"/>
      <c r="C114" s="103"/>
      <c r="D114" s="104" t="s">
        <v>212</v>
      </c>
      <c r="E114" s="105"/>
      <c r="F114" s="106"/>
      <c r="G114" s="107"/>
      <c r="H114" s="106"/>
      <c r="I114" s="108"/>
      <c r="J114" s="192"/>
      <c r="K114" s="193"/>
    </row>
    <row r="115" spans="1:17" ht="24.95" hidden="1" customHeight="1" x14ac:dyDescent="0.25">
      <c r="A115" s="153" t="s">
        <v>213</v>
      </c>
      <c r="B115" s="154" t="s">
        <v>15</v>
      </c>
      <c r="C115" s="154" t="s">
        <v>214</v>
      </c>
      <c r="D115" s="156" t="str">
        <f>IF($B115="SINAPI",TRIM(SUBSTITUTE(LOWER(VLOOKUP($C115,[2]SINAPI!$A$8:$F$50000,2,FALSE)),LEFT(PROPER(VLOOKUP($C115,[2]SINAPI!$A$8:$F$50000,6,FALSE)),1),LEFT(VLOOKUP($C115,[2]SINAPI!$A$8:$F$50000,6,FALSE),1),1)),IF($B115="DER-EDF",VLOOKUP($C115,'[2]DER-EDF'!$A$12:$F$50000,3,FALSE),IF($B115="DER-ROD",VLOOKUP($C115,'[2]DER-ROD'!$A$12:$E$5999,3,FALSE),IF($B115="SICRO",VLOOKUP($C115,[2]SICRO!$A$4:$D$50000,2,FALSE),IF($B115="COMP.","&gt;&gt;&gt;&gt;&gt;&gt;&gt;&gt;&gt;&gt; Digite aqui a descrição e apresente a composição detalhada.","← Escolha o Orgão e digite o Código")))))</f>
        <v>Fornecimento, dobragem e colocação em fôrma, de armadura CA-50 A média, diâmetro de 6.3 a 10.0 mm</v>
      </c>
      <c r="E115" s="157" t="str">
        <f>IF($B115="SINAPI",LOWER(VLOOKUP($C115,[2]SINAPI!$A$8:$F$8000,3,FALSE)),IF($B115="DER-EDF",VLOOKUP($C115,'[2]DER-EDF'!$A$12:$F$6000,4,FALSE),IF($B115="DER-ROD",LOWER(VLOOKUP($C115,'[2]DER-ROD'!$A$12:$F$5999,3,FALSE)),IF($B115="SICRO",VLOOKUP($C115,[2]SICRO!$A$4:$D$8000,3,FALSE),IF($B115="COMP.","digite"," ")))))</f>
        <v>kg</v>
      </c>
      <c r="F115" s="158">
        <f>VLOOKUP(A115,'[1]Memorial Cálculo'!$B$2:$H$29080,7,FALSE)</f>
        <v>33204.909999999996</v>
      </c>
      <c r="G115" s="195">
        <f>'[1]COMPOSIÇÃO UNITÁRIA 2'!BM1561</f>
        <v>11.44</v>
      </c>
      <c r="H115" s="160">
        <f t="shared" si="26"/>
        <v>14.768445144775312</v>
      </c>
      <c r="I115" s="161">
        <f t="shared" ref="I115:I119" si="33">ROUND(H115,2)*ROUND(F115,2)</f>
        <v>490436.52070000005</v>
      </c>
      <c r="J115" s="162">
        <v>0</v>
      </c>
      <c r="K115" s="163">
        <f t="shared" ref="K115:K119" si="34">ROUND(J115*H115,2)</f>
        <v>0</v>
      </c>
      <c r="L115" s="164">
        <v>15000</v>
      </c>
      <c r="M115" s="165">
        <f t="shared" si="29"/>
        <v>221526.68</v>
      </c>
      <c r="N115" s="162">
        <f t="shared" si="30"/>
        <v>15000</v>
      </c>
      <c r="O115" s="163">
        <f t="shared" si="30"/>
        <v>221526.68</v>
      </c>
      <c r="P115" s="166">
        <f t="shared" si="31"/>
        <v>18204.91</v>
      </c>
      <c r="Q115" s="166">
        <f t="shared" ref="Q115:Q119" si="35">ROUND(I115-O115,2)</f>
        <v>268909.84000000003</v>
      </c>
    </row>
    <row r="116" spans="1:17" ht="37.9" hidden="1" customHeight="1" x14ac:dyDescent="0.25">
      <c r="A116" s="153" t="s">
        <v>215</v>
      </c>
      <c r="B116" s="154" t="s">
        <v>15</v>
      </c>
      <c r="C116" s="154" t="s">
        <v>216</v>
      </c>
      <c r="D116" s="156" t="str">
        <f>IF($B116="SINAPI",TRIM(SUBSTITUTE(LOWER(VLOOKUP($C116,[2]SINAPI!$A$8:$F$50000,2,FALSE)),LEFT(PROPER(VLOOKUP($C116,[2]SINAPI!$A$8:$F$50000,6,FALSE)),1),LEFT(VLOOKUP($C116,[2]SINAPI!$A$8:$F$50000,6,FALSE),1),1)),IF($B116="DER-EDF",VLOOKUP($C116,'[2]DER-EDF'!$A$12:$F$50000,3,FALSE),IF($B116="DER-ROD",VLOOKUP($C116,'[2]DER-ROD'!$A$12:$E$5999,3,FALSE),IF($B116="SICRO",VLOOKUP($C116,[2]SICRO!$A$4:$D$50000,2,FALSE),IF($B116="COMP.","&gt;&gt;&gt;&gt;&gt;&gt;&gt;&gt;&gt;&gt; Digite aqui a descrição e apresente a composição detalhada.","← Escolha o Orgão e digite o Código")))))</f>
        <v>Fornecimento e aplicação de concreto USINADO Fck=30 MPa - considerando BOMBEAMENTO (5% de perdas já incluído no custo) (6% de taxa p/ concr. bombeavel)</v>
      </c>
      <c r="E116" s="157" t="str">
        <f>IF($B116="SINAPI",LOWER(VLOOKUP($C116,[2]SINAPI!$A$8:$F$8000,3,FALSE)),IF($B116="DER-EDF",VLOOKUP($C116,'[2]DER-EDF'!$A$12:$F$6000,4,FALSE),IF($B116="DER-ROD",LOWER(VLOOKUP($C116,'[2]DER-ROD'!$A$12:$F$5999,3,FALSE)),IF($B116="SICRO",VLOOKUP($C116,[2]SICRO!$A$4:$D$8000,3,FALSE),IF($B116="COMP.","digite"," ")))))</f>
        <v>m3</v>
      </c>
      <c r="F116" s="158">
        <f>VLOOKUP(A116,'[1]Memorial Cálculo'!$B$2:$H$29080,7,FALSE)</f>
        <v>626.48279999999988</v>
      </c>
      <c r="G116" s="195">
        <f>'[1]COMPOSIÇÃO UNITÁRIA 2'!BN1590</f>
        <v>578.09999999999991</v>
      </c>
      <c r="H116" s="160">
        <f t="shared" si="26"/>
        <v>746.29704005197607</v>
      </c>
      <c r="I116" s="161">
        <f t="shared" si="33"/>
        <v>467542.02399999998</v>
      </c>
      <c r="J116" s="162">
        <v>0</v>
      </c>
      <c r="K116" s="163">
        <f t="shared" si="34"/>
        <v>0</v>
      </c>
      <c r="L116" s="164">
        <v>200</v>
      </c>
      <c r="M116" s="165">
        <f t="shared" si="29"/>
        <v>149259.41</v>
      </c>
      <c r="N116" s="162">
        <f t="shared" si="30"/>
        <v>200</v>
      </c>
      <c r="O116" s="163">
        <f t="shared" si="30"/>
        <v>149259.41</v>
      </c>
      <c r="P116" s="166">
        <f t="shared" si="31"/>
        <v>426.48</v>
      </c>
      <c r="Q116" s="166">
        <f t="shared" si="35"/>
        <v>318282.61</v>
      </c>
    </row>
    <row r="117" spans="1:17" ht="24.95" hidden="1" customHeight="1" x14ac:dyDescent="0.25">
      <c r="A117" s="153" t="s">
        <v>217</v>
      </c>
      <c r="B117" s="154" t="s">
        <v>15</v>
      </c>
      <c r="C117" s="154" t="s">
        <v>218</v>
      </c>
      <c r="D117" s="156" t="str">
        <f>IF($B117="SINAPI",TRIM(SUBSTITUTE(LOWER(VLOOKUP($C117,[2]SINAPI!$A$8:$F$50000,2,FALSE)),LEFT(PROPER(VLOOKUP($C117,[2]SINAPI!$A$8:$F$50000,6,FALSE)),1),LEFT(VLOOKUP($C117,[2]SINAPI!$A$8:$F$50000,6,FALSE),1),1)),IF($B117="DER-EDF",VLOOKUP($C117,'[2]DER-EDF'!$A$12:$F$50000,3,FALSE),IF($B117="DER-ROD",VLOOKUP($C117,'[2]DER-ROD'!$A$12:$E$5999,3,FALSE),IF($B117="SICRO",VLOOKUP($C117,[2]SICRO!$A$4:$D$50000,2,FALSE),IF($B117="COMP.","&gt;&gt;&gt;&gt;&gt;&gt;&gt;&gt;&gt;&gt; Digite aqui a descrição e apresente a composição detalhada.","← Escolha o Orgão e digite o Código")))))</f>
        <v>Fornecimento, dobragem e colocação em fôrma, de armadura CA-50 A grossa, diâmetro de 12.5 a 25.0mm</v>
      </c>
      <c r="E117" s="157" t="str">
        <f>IF($B117="SINAPI",LOWER(VLOOKUP($C117,[2]SINAPI!$A$8:$F$8000,3,FALSE)),IF($B117="DER-EDF",VLOOKUP($C117,'[2]DER-EDF'!$A$12:$F$6000,4,FALSE),IF($B117="DER-ROD",LOWER(VLOOKUP($C117,'[2]DER-ROD'!$A$12:$F$5999,3,FALSE)),IF($B117="SICRO",VLOOKUP($C117,[2]SICRO!$A$4:$D$8000,3,FALSE),IF($B117="COMP.","digite"," ")))))</f>
        <v>kg</v>
      </c>
      <c r="F117" s="158">
        <f>VLOOKUP(A117,'[1]Memorial Cálculo'!$B$2:$H$29080,7,FALSE)</f>
        <v>5119.66</v>
      </c>
      <c r="G117" s="195">
        <f>'[1]COMPOSIÇÃO UNITÁRIA 2'!BM1619</f>
        <v>10.68</v>
      </c>
      <c r="H117" s="160">
        <f t="shared" si="26"/>
        <v>13.787324663129398</v>
      </c>
      <c r="I117" s="161">
        <f t="shared" si="33"/>
        <v>70600.111399999994</v>
      </c>
      <c r="J117" s="162">
        <v>0</v>
      </c>
      <c r="K117" s="163">
        <f t="shared" si="34"/>
        <v>0</v>
      </c>
      <c r="L117" s="164"/>
      <c r="M117" s="165">
        <f t="shared" si="29"/>
        <v>0</v>
      </c>
      <c r="N117" s="162">
        <f t="shared" si="30"/>
        <v>0</v>
      </c>
      <c r="O117" s="163">
        <f t="shared" si="30"/>
        <v>0</v>
      </c>
      <c r="P117" s="166">
        <f t="shared" si="31"/>
        <v>5119.66</v>
      </c>
      <c r="Q117" s="166">
        <f t="shared" si="35"/>
        <v>70600.11</v>
      </c>
    </row>
    <row r="118" spans="1:17" ht="24.95" hidden="1" customHeight="1" x14ac:dyDescent="0.25">
      <c r="A118" s="153" t="s">
        <v>219</v>
      </c>
      <c r="B118" s="154" t="s">
        <v>15</v>
      </c>
      <c r="C118" s="154" t="s">
        <v>220</v>
      </c>
      <c r="D118" s="156" t="str">
        <f>IF($B118="SINAPI",TRIM(SUBSTITUTE(LOWER(VLOOKUP($C118,[2]SINAPI!$A$8:$F$50000,2,FALSE)),LEFT(PROPER(VLOOKUP($C118,[2]SINAPI!$A$8:$F$50000,6,FALSE)),1),LEFT(VLOOKUP($C118,[2]SINAPI!$A$8:$F$50000,6,FALSE),1),1)),IF($B118="DER-EDF",VLOOKUP($C118,'[2]DER-EDF'!$A$12:$F$50000,3,FALSE),IF($B118="DER-ROD",VLOOKUP($C118,'[2]DER-ROD'!$A$12:$E$5999,3,FALSE),IF($B118="SICRO",VLOOKUP($C118,[2]SICRO!$A$4:$D$50000,2,FALSE),IF($B118="COMP.","&gt;&gt;&gt;&gt;&gt;&gt;&gt;&gt;&gt;&gt; Digite aqui a descrição e apresente a composição detalhada.","← Escolha o Orgão e digite o Código")))))</f>
        <v>Fornecimento, dobragem e colocação em fôrma, de armadura CA-60 B fina, diâmetro de 4.0 a 7.0mm</v>
      </c>
      <c r="E118" s="157" t="str">
        <f>IF($B118="SINAPI",LOWER(VLOOKUP($C118,[2]SINAPI!$A$8:$F$8000,3,FALSE)),IF($B118="DER-EDF",VLOOKUP($C118,'[2]DER-EDF'!$A$12:$F$6000,4,FALSE),IF($B118="DER-ROD",LOWER(VLOOKUP($C118,'[2]DER-ROD'!$A$12:$F$5999,3,FALSE)),IF($B118="SICRO",VLOOKUP($C118,[2]SICRO!$A$4:$D$8000,3,FALSE),IF($B118="COMP.","digite"," ")))))</f>
        <v>kg</v>
      </c>
      <c r="F118" s="158">
        <f>VLOOKUP(A118,'[1]Memorial Cálculo'!$B$2:$H$29080,7,FALSE)</f>
        <v>3478.7000000000016</v>
      </c>
      <c r="G118" s="195">
        <f>'[1]COMPOSIÇÃO UNITÁRIA 2'!BM1648</f>
        <v>12.190000000000001</v>
      </c>
      <c r="H118" s="160">
        <f t="shared" si="26"/>
        <v>15.736656146399568</v>
      </c>
      <c r="I118" s="161">
        <f t="shared" si="33"/>
        <v>54754.737999999998</v>
      </c>
      <c r="J118" s="162">
        <v>0</v>
      </c>
      <c r="K118" s="163">
        <f t="shared" si="34"/>
        <v>0</v>
      </c>
      <c r="L118" s="164"/>
      <c r="M118" s="165">
        <f t="shared" si="29"/>
        <v>0</v>
      </c>
      <c r="N118" s="162">
        <f t="shared" si="30"/>
        <v>0</v>
      </c>
      <c r="O118" s="163">
        <f t="shared" si="30"/>
        <v>0</v>
      </c>
      <c r="P118" s="166">
        <f t="shared" si="31"/>
        <v>3478.7</v>
      </c>
      <c r="Q118" s="166">
        <f t="shared" si="35"/>
        <v>54754.74</v>
      </c>
    </row>
    <row r="119" spans="1:17" ht="37.9" hidden="1" customHeight="1" x14ac:dyDescent="0.25">
      <c r="A119" s="153" t="s">
        <v>221</v>
      </c>
      <c r="B119" s="154" t="s">
        <v>15</v>
      </c>
      <c r="C119" s="154" t="s">
        <v>222</v>
      </c>
      <c r="D119" s="156" t="str">
        <f>IF($B119="SINAPI",TRIM(SUBSTITUTE(LOWER(VLOOKUP($C119,[2]SINAPI!$A$8:$F$50000,2,FALSE)),LEFT(PROPER(VLOOKUP($C119,[2]SINAPI!$A$8:$F$50000,6,FALSE)),1),LEFT(VLOOKUP($C119,[2]SINAPI!$A$8:$F$50000,6,FALSE),1),1)),IF($B119="DER-EDF",VLOOKUP($C119,'[2]DER-EDF'!$A$12:$F$50000,3,FALSE),IF($B119="DER-ROD",VLOOKUP($C119,'[2]DER-ROD'!$A$12:$E$5999,3,FALSE),IF($B119="SICRO",VLOOKUP($C119,[2]SICRO!$A$4:$D$50000,2,FALSE),IF($B119="COMP.","&gt;&gt;&gt;&gt;&gt;&gt;&gt;&gt;&gt;&gt; Digite aqui a descrição e apresente a composição detalhada.","← Escolha o Orgão e digite o Código")))))</f>
        <v>Fôrma em chapa de madeira compensada plastificada 12mm para estrutura em geral, 5 reaproveitamentos, reforçada com sarrafos de madeira 2.5x10cm (incl material, corte, montagem, escoras em eucalipto e desforma)</v>
      </c>
      <c r="E119" s="157" t="str">
        <f>IF($B119="SINAPI",LOWER(VLOOKUP($C119,[2]SINAPI!$A$8:$F$8000,3,FALSE)),IF($B119="DER-EDF",VLOOKUP($C119,'[2]DER-EDF'!$A$12:$F$6000,4,FALSE),IF($B119="DER-ROD",LOWER(VLOOKUP($C119,'[2]DER-ROD'!$A$12:$F$5999,3,FALSE)),IF($B119="SICRO",VLOOKUP($C119,[2]SICRO!$A$4:$D$8000,3,FALSE),IF($B119="COMP.","digite"," ")))))</f>
        <v>m2</v>
      </c>
      <c r="F119" s="158">
        <f>VLOOKUP(A119,'[1]Memorial Cálculo'!$B$2:$H$29080,7,FALSE)</f>
        <v>3485.6099999999997</v>
      </c>
      <c r="G119" s="195">
        <f>'[1]COMPOSIÇÃO UNITÁRIA 2'!BO1681</f>
        <v>90.09</v>
      </c>
      <c r="H119" s="160">
        <f t="shared" si="26"/>
        <v>116.30150551510557</v>
      </c>
      <c r="I119" s="161">
        <f t="shared" si="33"/>
        <v>405376.44300000003</v>
      </c>
      <c r="J119" s="162">
        <v>0</v>
      </c>
      <c r="K119" s="163">
        <f t="shared" si="34"/>
        <v>0</v>
      </c>
      <c r="L119" s="164"/>
      <c r="M119" s="165">
        <f t="shared" si="29"/>
        <v>0</v>
      </c>
      <c r="N119" s="162">
        <f t="shared" si="30"/>
        <v>0</v>
      </c>
      <c r="O119" s="163">
        <f t="shared" si="30"/>
        <v>0</v>
      </c>
      <c r="P119" s="166">
        <f t="shared" si="31"/>
        <v>3485.61</v>
      </c>
      <c r="Q119" s="166">
        <f t="shared" si="35"/>
        <v>405376.44</v>
      </c>
    </row>
    <row r="120" spans="1:17" s="8" customFormat="1" ht="24.95" hidden="1" customHeight="1" x14ac:dyDescent="0.25">
      <c r="A120" s="169"/>
      <c r="B120" s="102"/>
      <c r="C120" s="103"/>
      <c r="D120" s="170" t="s">
        <v>98</v>
      </c>
      <c r="E120" s="157"/>
      <c r="F120" s="106"/>
      <c r="G120" s="107"/>
      <c r="H120" s="106"/>
      <c r="I120" s="108">
        <f>SUBTOTAL(9,I115:I119)</f>
        <v>1488709.8370999999</v>
      </c>
      <c r="J120" s="192"/>
      <c r="K120" s="108">
        <f>SUBTOTAL(9,K115:K119)</f>
        <v>0</v>
      </c>
      <c r="M120" s="108">
        <f>SUBTOTAL(9,M115:M119)</f>
        <v>370786.08999999997</v>
      </c>
      <c r="O120" s="108">
        <f>SUBTOTAL(9,O115:O119)</f>
        <v>370786.08999999997</v>
      </c>
      <c r="Q120" s="108">
        <f>SUBTOTAL(9,Q115:Q119)</f>
        <v>1117923.74</v>
      </c>
    </row>
    <row r="121" spans="1:17" s="8" customFormat="1" ht="24.95" hidden="1" customHeight="1" x14ac:dyDescent="0.25">
      <c r="A121" s="101" t="s">
        <v>223</v>
      </c>
      <c r="B121" s="102"/>
      <c r="C121" s="103"/>
      <c r="D121" s="104" t="s">
        <v>224</v>
      </c>
      <c r="E121" s="105"/>
      <c r="F121" s="106"/>
      <c r="G121" s="107"/>
      <c r="H121" s="106"/>
      <c r="I121" s="108"/>
      <c r="J121" s="192"/>
      <c r="K121" s="193"/>
    </row>
    <row r="122" spans="1:17" s="149" customFormat="1" ht="24.95" customHeight="1" x14ac:dyDescent="0.25">
      <c r="A122" s="137" t="s">
        <v>225</v>
      </c>
      <c r="B122" s="138" t="s">
        <v>15</v>
      </c>
      <c r="C122" s="138" t="s">
        <v>226</v>
      </c>
      <c r="D122" s="140" t="str">
        <f>IF($B122="SINAPI",TRIM(SUBSTITUTE(LOWER(VLOOKUP($C122,[2]SINAPI!$A$8:$F$50000,2,FALSE)),LEFT(PROPER(VLOOKUP($C122,[2]SINAPI!$A$8:$F$50000,6,FALSE)),1),LEFT(VLOOKUP($C122,[2]SINAPI!$A$8:$F$50000,6,FALSE),1),1)),IF($B122="DER-EDF",VLOOKUP($C122,'[2]DER-EDF'!$A$12:$F$50000,3,FALSE),IF($B122="DER-ROD",VLOOKUP($C122,'[2]DER-ROD'!$A$12:$E$5999,3,FALSE),IF($B122="SICRO",VLOOKUP($C122,[2]SICRO!$A$4:$D$50000,2,FALSE),IF($B122="COMP.","&gt;&gt;&gt;&gt;&gt;&gt;&gt;&gt;&gt;&gt; Digite aqui a descrição e apresente a composição detalhada.","← Escolha o Orgão e digite o Código")))))</f>
        <v>Fôrma com chapa compensada plastificada esp. 12mm, utização 5 vezes</v>
      </c>
      <c r="E122" s="168" t="str">
        <f>IF($B122="SINAPI",LOWER(VLOOKUP($C122,[2]SINAPI!$A$8:$F$8000,3,FALSE)),IF($B122="DER-EDF",VLOOKUP($C122,'[2]DER-EDF'!$A$12:$F$6000,4,FALSE),IF($B122="DER-ROD",LOWER(VLOOKUP($C122,'[2]DER-ROD'!$A$12:$F$5999,3,FALSE)),IF($B122="SICRO",VLOOKUP($C122,[2]SICRO!$A$4:$D$8000,3,FALSE),IF($B122="COMP.","digite"," ")))))</f>
        <v>m2</v>
      </c>
      <c r="F122" s="141">
        <f>VLOOKUP(A122,'[1]Memorial Cálculo'!$B$2:$H$29080,7,FALSE)</f>
        <v>4545.8800000000019</v>
      </c>
      <c r="G122" s="174">
        <f>'[1]COMPOSIÇÃO UNITÁRIA 2'!BO1712</f>
        <v>106.87</v>
      </c>
      <c r="H122" s="143">
        <f t="shared" si="26"/>
        <v>137.96361299144559</v>
      </c>
      <c r="I122" s="144">
        <f t="shared" ref="I122:I129" si="36">ROUND(H122,2)*ROUND(F122,2)</f>
        <v>627149.60480000009</v>
      </c>
      <c r="J122" s="145">
        <v>0</v>
      </c>
      <c r="K122" s="146">
        <f t="shared" ref="K122:K129" si="37">ROUND(J122*H122,2)</f>
        <v>0</v>
      </c>
      <c r="L122" s="145">
        <v>810.68</v>
      </c>
      <c r="M122" s="146">
        <f t="shared" si="29"/>
        <v>111844.34</v>
      </c>
      <c r="N122" s="145">
        <f t="shared" si="30"/>
        <v>810.68</v>
      </c>
      <c r="O122" s="146">
        <f t="shared" si="30"/>
        <v>111844.34</v>
      </c>
      <c r="P122" s="147">
        <f t="shared" si="31"/>
        <v>3735.2</v>
      </c>
      <c r="Q122" s="147">
        <f t="shared" ref="Q122:Q129" si="38">ROUND(I122-O122,2)</f>
        <v>515305.26</v>
      </c>
    </row>
    <row r="123" spans="1:17" s="149" customFormat="1" ht="24.95" customHeight="1" x14ac:dyDescent="0.25">
      <c r="A123" s="137" t="s">
        <v>227</v>
      </c>
      <c r="B123" s="138" t="s">
        <v>15</v>
      </c>
      <c r="C123" s="138" t="s">
        <v>214</v>
      </c>
      <c r="D123" s="140" t="str">
        <f>IF($B123="SINAPI",TRIM(SUBSTITUTE(LOWER(VLOOKUP($C123,[2]SINAPI!$A$8:$F$50000,2,FALSE)),LEFT(PROPER(VLOOKUP($C123,[2]SINAPI!$A$8:$F$50000,6,FALSE)),1),LEFT(VLOOKUP($C123,[2]SINAPI!$A$8:$F$50000,6,FALSE),1),1)),IF($B123="DER-EDF",VLOOKUP($C123,'[2]DER-EDF'!$A$12:$F$50000,3,FALSE),IF($B123="DER-ROD",VLOOKUP($C123,'[2]DER-ROD'!$A$12:$E$5999,3,FALSE),IF($B123="SICRO",VLOOKUP($C123,[2]SICRO!$A$4:$D$50000,2,FALSE),IF($B123="COMP.","&gt;&gt;&gt;&gt;&gt;&gt;&gt;&gt;&gt;&gt; Digite aqui a descrição e apresente a composição detalhada.","← Escolha o Orgão e digite o Código")))))</f>
        <v>Fornecimento, dobragem e colocação em fôrma, de armadura CA-50 A média, diâmetro de 6.3 a 10.0 mm</v>
      </c>
      <c r="E123" s="168" t="str">
        <f>IF($B123="SINAPI",LOWER(VLOOKUP($C123,[2]SINAPI!$A$8:$F$8000,3,FALSE)),IF($B123="DER-EDF",VLOOKUP($C123,'[2]DER-EDF'!$A$12:$F$6000,4,FALSE),IF($B123="DER-ROD",LOWER(VLOOKUP($C123,'[2]DER-ROD'!$A$12:$F$5999,3,FALSE)),IF($B123="SICRO",VLOOKUP($C123,[2]SICRO!$A$4:$D$8000,3,FALSE),IF($B123="COMP.","digite"," ")))))</f>
        <v>kg</v>
      </c>
      <c r="F123" s="141">
        <f>VLOOKUP(A123,'[1]Memorial Cálculo'!$B$2:$H$29080,7,FALSE)</f>
        <v>20257.900000000001</v>
      </c>
      <c r="G123" s="174">
        <f>'[1]COMPOSIÇÃO UNITÁRIA 2'!BM1741</f>
        <v>10.23</v>
      </c>
      <c r="H123" s="143">
        <f t="shared" si="26"/>
        <v>13.206398062154847</v>
      </c>
      <c r="I123" s="144">
        <f t="shared" si="36"/>
        <v>267606.85900000005</v>
      </c>
      <c r="J123" s="145">
        <v>0</v>
      </c>
      <c r="K123" s="146">
        <f t="shared" si="37"/>
        <v>0</v>
      </c>
      <c r="L123" s="145">
        <v>5490.5</v>
      </c>
      <c r="M123" s="146">
        <f t="shared" si="29"/>
        <v>72509.73</v>
      </c>
      <c r="N123" s="145">
        <f t="shared" si="30"/>
        <v>5490.5</v>
      </c>
      <c r="O123" s="146">
        <f t="shared" si="30"/>
        <v>72509.73</v>
      </c>
      <c r="P123" s="147">
        <f t="shared" si="31"/>
        <v>14767.4</v>
      </c>
      <c r="Q123" s="147">
        <f t="shared" si="38"/>
        <v>195097.13</v>
      </c>
    </row>
    <row r="124" spans="1:17" s="149" customFormat="1" ht="37.9" customHeight="1" x14ac:dyDescent="0.25">
      <c r="A124" s="137" t="s">
        <v>228</v>
      </c>
      <c r="B124" s="138" t="s">
        <v>15</v>
      </c>
      <c r="C124" s="138" t="s">
        <v>216</v>
      </c>
      <c r="D124" s="140" t="str">
        <f>IF($B124="SINAPI",TRIM(SUBSTITUTE(LOWER(VLOOKUP($C124,[2]SINAPI!$A$8:$F$50000,2,FALSE)),LEFT(PROPER(VLOOKUP($C124,[2]SINAPI!$A$8:$F$50000,6,FALSE)),1),LEFT(VLOOKUP($C124,[2]SINAPI!$A$8:$F$50000,6,FALSE),1),1)),IF($B124="DER-EDF",VLOOKUP($C124,'[2]DER-EDF'!$A$12:$F$50000,3,FALSE),IF($B124="DER-ROD",VLOOKUP($C124,'[2]DER-ROD'!$A$12:$E$5999,3,FALSE),IF($B124="SICRO",VLOOKUP($C124,[2]SICRO!$A$4:$D$50000,2,FALSE),IF($B124="COMP.","&gt;&gt;&gt;&gt;&gt;&gt;&gt;&gt;&gt;&gt; Digite aqui a descrição e apresente a composição detalhada.","← Escolha o Orgão e digite o Código")))))</f>
        <v>Fornecimento e aplicação de concreto USINADO Fck=30 MPa - considerando BOMBEAMENTO (5% de perdas já incluído no custo) (6% de taxa p/ concr. bombeavel)</v>
      </c>
      <c r="E124" s="168" t="str">
        <f>IF($B124="SINAPI",LOWER(VLOOKUP($C124,[2]SINAPI!$A$8:$F$8000,3,FALSE)),IF($B124="DER-EDF",VLOOKUP($C124,'[2]DER-EDF'!$A$12:$F$6000,4,FALSE),IF($B124="DER-ROD",LOWER(VLOOKUP($C124,'[2]DER-ROD'!$A$12:$F$5999,3,FALSE)),IF($B124="SICRO",VLOOKUP($C124,[2]SICRO!$A$4:$D$8000,3,FALSE),IF($B124="COMP.","digite"," ")))))</f>
        <v>m3</v>
      </c>
      <c r="F124" s="141">
        <f>VLOOKUP(A124,'[1]Memorial Cálculo'!$B$2:$H$29080,7,FALSE)</f>
        <v>581.89700000000016</v>
      </c>
      <c r="G124" s="174">
        <f>'[1]COMPOSIÇÃO UNITÁRIA 2'!BN1770</f>
        <v>578.09999999999991</v>
      </c>
      <c r="H124" s="143">
        <f t="shared" si="26"/>
        <v>746.29704005197607</v>
      </c>
      <c r="I124" s="144">
        <f t="shared" si="36"/>
        <v>434271.97</v>
      </c>
      <c r="J124" s="145">
        <v>0</v>
      </c>
      <c r="K124" s="146">
        <f t="shared" si="37"/>
        <v>0</v>
      </c>
      <c r="L124" s="145">
        <v>96.97</v>
      </c>
      <c r="M124" s="146">
        <f t="shared" si="29"/>
        <v>72368.42</v>
      </c>
      <c r="N124" s="145">
        <f t="shared" si="30"/>
        <v>96.97</v>
      </c>
      <c r="O124" s="146">
        <f t="shared" si="30"/>
        <v>72368.42</v>
      </c>
      <c r="P124" s="147">
        <f t="shared" si="31"/>
        <v>484.93</v>
      </c>
      <c r="Q124" s="147">
        <f t="shared" si="38"/>
        <v>361903.55</v>
      </c>
    </row>
    <row r="125" spans="1:17" ht="24.95" customHeight="1" x14ac:dyDescent="0.25">
      <c r="A125" s="153" t="s">
        <v>229</v>
      </c>
      <c r="B125" s="154" t="s">
        <v>15</v>
      </c>
      <c r="C125" s="154" t="s">
        <v>220</v>
      </c>
      <c r="D125" s="156" t="str">
        <f>IF($B125="SINAPI",TRIM(SUBSTITUTE(LOWER(VLOOKUP($C125,[2]SINAPI!$A$8:$F$50000,2,FALSE)),LEFT(PROPER(VLOOKUP($C125,[2]SINAPI!$A$8:$F$50000,6,FALSE)),1),LEFT(VLOOKUP($C125,[2]SINAPI!$A$8:$F$50000,6,FALSE),1),1)),IF($B125="DER-EDF",VLOOKUP($C125,'[2]DER-EDF'!$A$12:$F$50000,3,FALSE),IF($B125="DER-ROD",VLOOKUP($C125,'[2]DER-ROD'!$A$12:$E$5999,3,FALSE),IF($B125="SICRO",VLOOKUP($C125,[2]SICRO!$A$4:$D$50000,2,FALSE),IF($B125="COMP.","&gt;&gt;&gt;&gt;&gt;&gt;&gt;&gt;&gt;&gt; Digite aqui a descrição e apresente a composição detalhada.","← Escolha o Orgão e digite o Código")))))</f>
        <v>Fornecimento, dobragem e colocação em fôrma, de armadura CA-60 B fina, diâmetro de 4.0 a 7.0mm</v>
      </c>
      <c r="E125" s="157" t="str">
        <f>IF($B125="SINAPI",LOWER(VLOOKUP($C125,[2]SINAPI!$A$8:$F$8000,3,FALSE)),IF($B125="DER-EDF",VLOOKUP($C125,'[2]DER-EDF'!$A$12:$F$6000,4,FALSE),IF($B125="DER-ROD",LOWER(VLOOKUP($C125,'[2]DER-ROD'!$A$12:$F$5999,3,FALSE)),IF($B125="SICRO",VLOOKUP($C125,[2]SICRO!$A$4:$D$8000,3,FALSE),IF($B125="COMP.","digite"," ")))))</f>
        <v>kg</v>
      </c>
      <c r="F125" s="158">
        <f>VLOOKUP(A125,'[1]Memorial Cálculo'!$B$2:$H$29080,7,FALSE)</f>
        <v>2826.900000000001</v>
      </c>
      <c r="G125" s="195">
        <f>'[1]COMPOSIÇÃO UNITÁRIA 2'!BM1801</f>
        <v>11.740000000000002</v>
      </c>
      <c r="H125" s="160">
        <f t="shared" si="26"/>
        <v>15.155729545425016</v>
      </c>
      <c r="I125" s="161">
        <f t="shared" si="36"/>
        <v>42855.804000000004</v>
      </c>
      <c r="J125" s="162">
        <v>0</v>
      </c>
      <c r="K125" s="163">
        <f t="shared" si="37"/>
        <v>0</v>
      </c>
      <c r="L125" s="164"/>
      <c r="M125" s="165">
        <f t="shared" si="29"/>
        <v>0</v>
      </c>
      <c r="N125" s="162">
        <f t="shared" si="30"/>
        <v>0</v>
      </c>
      <c r="O125" s="163">
        <f t="shared" si="30"/>
        <v>0</v>
      </c>
      <c r="P125" s="166">
        <f t="shared" si="31"/>
        <v>2826.9</v>
      </c>
      <c r="Q125" s="166">
        <f t="shared" si="38"/>
        <v>42855.8</v>
      </c>
    </row>
    <row r="126" spans="1:17" ht="24.95" hidden="1" customHeight="1" x14ac:dyDescent="0.25">
      <c r="A126" s="153" t="s">
        <v>230</v>
      </c>
      <c r="B126" s="154" t="s">
        <v>15</v>
      </c>
      <c r="C126" s="154" t="s">
        <v>218</v>
      </c>
      <c r="D126" s="156" t="str">
        <f>IF($B126="SINAPI",TRIM(SUBSTITUTE(LOWER(VLOOKUP($C126,[2]SINAPI!$A$8:$F$50000,2,FALSE)),LEFT(PROPER(VLOOKUP($C126,[2]SINAPI!$A$8:$F$50000,6,FALSE)),1),LEFT(VLOOKUP($C126,[2]SINAPI!$A$8:$F$50000,6,FALSE),1),1)),IF($B126="DER-EDF",VLOOKUP($C126,'[2]DER-EDF'!$A$12:$F$50000,3,FALSE),IF($B126="DER-ROD",VLOOKUP($C126,'[2]DER-ROD'!$A$12:$E$5999,3,FALSE),IF($B126="SICRO",VLOOKUP($C126,[2]SICRO!$A$4:$D$50000,2,FALSE),IF($B126="COMP.","&gt;&gt;&gt;&gt;&gt;&gt;&gt;&gt;&gt;&gt; Digite aqui a descrição e apresente a composição detalhada.","← Escolha o Orgão e digite o Código")))))</f>
        <v>Fornecimento, dobragem e colocação em fôrma, de armadura CA-50 A grossa, diâmetro de 12.5 a 25.0mm</v>
      </c>
      <c r="E126" s="157" t="str">
        <f>IF($B126="SINAPI",LOWER(VLOOKUP($C126,[2]SINAPI!$A$8:$F$8000,3,FALSE)),IF($B126="DER-EDF",VLOOKUP($C126,'[2]DER-EDF'!$A$12:$F$6000,4,FALSE),IF($B126="DER-ROD",LOWER(VLOOKUP($C126,'[2]DER-ROD'!$A$12:$F$5999,3,FALSE)),IF($B126="SICRO",VLOOKUP($C126,[2]SICRO!$A$4:$D$8000,3,FALSE),IF($B126="COMP.","digite"," ")))))</f>
        <v>kg</v>
      </c>
      <c r="F126" s="158">
        <f>VLOOKUP(A126,'[1]Memorial Cálculo'!$B$2:$H$29080,7,FALSE)</f>
        <v>8104.0999999999995</v>
      </c>
      <c r="G126" s="195">
        <f>'[1]COMPOSIÇÃO UNITÁRIA 2'!BM1829</f>
        <v>10.68</v>
      </c>
      <c r="H126" s="160">
        <f t="shared" si="26"/>
        <v>13.787324663129398</v>
      </c>
      <c r="I126" s="161">
        <f t="shared" si="36"/>
        <v>111755.539</v>
      </c>
      <c r="J126" s="162">
        <v>0</v>
      </c>
      <c r="K126" s="163">
        <f t="shared" si="37"/>
        <v>0</v>
      </c>
      <c r="L126" s="164">
        <v>2000</v>
      </c>
      <c r="M126" s="165">
        <f t="shared" si="29"/>
        <v>27574.65</v>
      </c>
      <c r="N126" s="162">
        <f t="shared" si="30"/>
        <v>2000</v>
      </c>
      <c r="O126" s="163">
        <f t="shared" si="30"/>
        <v>27574.65</v>
      </c>
      <c r="P126" s="166">
        <f t="shared" si="31"/>
        <v>6104.1</v>
      </c>
      <c r="Q126" s="166">
        <f t="shared" si="38"/>
        <v>84180.89</v>
      </c>
    </row>
    <row r="127" spans="1:17" ht="24.95" customHeight="1" x14ac:dyDescent="0.25">
      <c r="A127" s="153" t="s">
        <v>231</v>
      </c>
      <c r="B127" s="154" t="s">
        <v>17</v>
      </c>
      <c r="C127" s="154" t="s">
        <v>232</v>
      </c>
      <c r="D127" s="156" t="str">
        <f>IF($B127="SINAPI",TRIM(SUBSTITUTE(LOWER(VLOOKUP($C127,[2]SINAPI!$A$8:$F$50000,2,FALSE)),LEFT(PROPER(VLOOKUP($C127,[2]SINAPI!$A$8:$F$50000,6,FALSE)),1),LEFT(VLOOKUP($C127,[2]SINAPI!$A$8:$F$50000,6,FALSE),1),1)),IF($B127="DER-EDF",VLOOKUP($C127,'[2]DER-EDF'!$A$12:$F$50000,3,FALSE),IF($B127="DER-ROD",VLOOKUP($C127,'[2]DER-ROD'!$A$12:$E$5999,3,FALSE),IF($B127="SICRO",VLOOKUP($C127,[2]SICRO!$A$4:$D$50000,2,FALSE),IF($B127="COMP.","&gt;&gt;&gt;&gt;&gt;&gt;&gt;&gt;&gt;&gt; Digite aqui a descrição e apresente a composição detalhada.","← Escolha o Orgão e digite o Código")))))</f>
        <v>enchimento de brita para dreno, lançamento mecanizado. af_07/2021</v>
      </c>
      <c r="E127" s="157" t="str">
        <f>IF($B127="SINAPI",LOWER(VLOOKUP($C127,[2]SINAPI!$A$8:$F$8000,3,FALSE)),IF($B127="DER-EDF",VLOOKUP($C127,'[2]DER-EDF'!$A$12:$F$6000,4,FALSE),IF($B127="DER-ROD",LOWER(VLOOKUP($C127,'[2]DER-ROD'!$A$12:$F$5999,3,FALSE)),IF($B127="SICRO",VLOOKUP($C127,[2]SICRO!$A$4:$D$8000,3,FALSE),IF($B127="COMP.","digite"," ")))))</f>
        <v>m3</v>
      </c>
      <c r="F127" s="158">
        <f>VLOOKUP(A127,'[1]Memorial Cálculo'!$B$2:$H$29080,7,FALSE)</f>
        <v>182.59345599999997</v>
      </c>
      <c r="G127" s="195">
        <f>'[1]COMPOSIÇÃO UNITÁRIA 1'!H478</f>
        <v>155.97999999999999</v>
      </c>
      <c r="H127" s="160">
        <f t="shared" si="26"/>
        <v>201.36206937780182</v>
      </c>
      <c r="I127" s="161">
        <f t="shared" si="36"/>
        <v>36766.322400000005</v>
      </c>
      <c r="J127" s="162">
        <v>0</v>
      </c>
      <c r="K127" s="163">
        <f t="shared" si="37"/>
        <v>0</v>
      </c>
      <c r="L127" s="164"/>
      <c r="M127" s="165">
        <f t="shared" si="29"/>
        <v>0</v>
      </c>
      <c r="N127" s="162">
        <f t="shared" si="30"/>
        <v>0</v>
      </c>
      <c r="O127" s="163">
        <f t="shared" si="30"/>
        <v>0</v>
      </c>
      <c r="P127" s="166">
        <f t="shared" si="31"/>
        <v>182.59</v>
      </c>
      <c r="Q127" s="166">
        <f t="shared" si="38"/>
        <v>36766.32</v>
      </c>
    </row>
    <row r="128" spans="1:17" ht="24.95" customHeight="1" x14ac:dyDescent="0.25">
      <c r="A128" s="153" t="s">
        <v>233</v>
      </c>
      <c r="B128" s="154" t="s">
        <v>17</v>
      </c>
      <c r="C128" s="154" t="s">
        <v>234</v>
      </c>
      <c r="D128" s="156" t="str">
        <f>IF($B128="SINAPI",TRIM(SUBSTITUTE(LOWER(VLOOKUP($C128,[2]SINAPI!$A$8:$F$50000,2,FALSE)),LEFT(PROPER(VLOOKUP($C128,[2]SINAPI!$A$8:$F$50000,6,FALSE)),1),LEFT(VLOOKUP($C128,[2]SINAPI!$A$8:$F$50000,6,FALSE),1),1)),IF($B128="DER-EDF",VLOOKUP($C128,'[2]DER-EDF'!$A$12:$F$50000,3,FALSE),IF($B128="DER-ROD",VLOOKUP($C128,'[2]DER-ROD'!$A$12:$E$5999,3,FALSE),IF($B128="SICRO",VLOOKUP($C128,[2]SICRO!$A$4:$D$50000,2,FALSE),IF($B128="COMP.","&gt;&gt;&gt;&gt;&gt;&gt;&gt;&gt;&gt;&gt; Digite aqui a descrição e apresente a composição detalhada.","← Escolha o Orgão e digite o Código")))))</f>
        <v>geotêxtil não tecido 100% poliéster, resistência a tração de 31 kn/m (rt-31), instalado em dreno - fornecimento e instalação. af_07/2021</v>
      </c>
      <c r="E128" s="157" t="str">
        <f>IF($B128="SINAPI",LOWER(VLOOKUP($C128,[2]SINAPI!$A$8:$F$8000,3,FALSE)),IF($B128="DER-EDF",VLOOKUP($C128,'[2]DER-EDF'!$A$12:$F$6000,4,FALSE),IF($B128="DER-ROD",LOWER(VLOOKUP($C128,'[2]DER-ROD'!$A$12:$F$5999,3,FALSE)),IF($B128="SICRO",VLOOKUP($C128,[2]SICRO!$A$4:$D$8000,3,FALSE),IF($B128="COMP.","digite"," ")))))</f>
        <v>m2</v>
      </c>
      <c r="F128" s="158">
        <f>VLOOKUP(A128,'[1]Memorial Cálculo'!$B$2:$H$29080,7,FALSE)</f>
        <v>457.89855999999997</v>
      </c>
      <c r="G128" s="195">
        <f>'[1]COMPOSIÇÃO UNITÁRIA 1'!H488</f>
        <v>28.55</v>
      </c>
      <c r="H128" s="160">
        <f t="shared" si="26"/>
        <v>36.856565461829994</v>
      </c>
      <c r="I128" s="161">
        <f t="shared" si="36"/>
        <v>16878.194</v>
      </c>
      <c r="J128" s="162">
        <v>0</v>
      </c>
      <c r="K128" s="163">
        <f t="shared" si="37"/>
        <v>0</v>
      </c>
      <c r="L128" s="164"/>
      <c r="M128" s="165">
        <f t="shared" si="29"/>
        <v>0</v>
      </c>
      <c r="N128" s="162">
        <f t="shared" si="30"/>
        <v>0</v>
      </c>
      <c r="O128" s="163">
        <f t="shared" si="30"/>
        <v>0</v>
      </c>
      <c r="P128" s="166">
        <f t="shared" si="31"/>
        <v>457.9</v>
      </c>
      <c r="Q128" s="166">
        <f t="shared" si="38"/>
        <v>16878.189999999999</v>
      </c>
    </row>
    <row r="129" spans="1:17" ht="24.95" customHeight="1" x14ac:dyDescent="0.25">
      <c r="A129" s="153" t="s">
        <v>235</v>
      </c>
      <c r="B129" s="154" t="s">
        <v>17</v>
      </c>
      <c r="C129" s="154" t="s">
        <v>236</v>
      </c>
      <c r="D129" s="156" t="str">
        <f>IF($B129="SINAPI",TRIM(SUBSTITUTE(LOWER(VLOOKUP($C129,[2]SINAPI!$A$8:$F$50000,2,FALSE)),LEFT(PROPER(VLOOKUP($C129,[2]SINAPI!$A$8:$F$50000,6,FALSE)),1),LEFT(VLOOKUP($C129,[2]SINAPI!$A$8:$F$50000,6,FALSE),1),1)),IF($B129="DER-EDF",VLOOKUP($C129,'[2]DER-EDF'!$A$12:$F$50000,3,FALSE),IF($B129="DER-ROD",VLOOKUP($C129,'[2]DER-ROD'!$A$12:$E$5999,3,FALSE),IF($B129="SICRO",VLOOKUP($C129,[2]SICRO!$A$4:$D$50000,2,FALSE),IF($B129="COMP.","&gt;&gt;&gt;&gt;&gt;&gt;&gt;&gt;&gt;&gt; Digite aqui a descrição e apresente a composição detalhada.","← Escolha o Orgão e digite o Código")))))</f>
        <v>dreno barbacã, dn 100 mm, com material drenante. af_07/2021</v>
      </c>
      <c r="E129" s="157" t="str">
        <f>IF($B129="SINAPI",LOWER(VLOOKUP($C129,[2]SINAPI!$A$8:$F$8000,3,FALSE)),IF($B129="DER-EDF",VLOOKUP($C129,'[2]DER-EDF'!$A$12:$F$6000,4,FALSE),IF($B129="DER-ROD",LOWER(VLOOKUP($C129,'[2]DER-ROD'!$A$12:$F$5999,3,FALSE)),IF($B129="SICRO",VLOOKUP($C129,[2]SICRO!$A$4:$D$8000,3,FALSE),IF($B129="COMP.","digite"," ")))))</f>
        <v>un</v>
      </c>
      <c r="F129" s="158">
        <f>VLOOKUP(A129,'[1]Memorial Cálculo'!$B$2:$H$29080,7,FALSE)</f>
        <v>683</v>
      </c>
      <c r="G129" s="195">
        <f>'[1]COMPOSIÇÃO UNITÁRIA 1'!H500</f>
        <v>30.64</v>
      </c>
      <c r="H129" s="160">
        <f t="shared" si="26"/>
        <v>39.554646786356251</v>
      </c>
      <c r="I129" s="161">
        <f t="shared" si="36"/>
        <v>27012.649999999998</v>
      </c>
      <c r="J129" s="162">
        <v>0</v>
      </c>
      <c r="K129" s="163">
        <f t="shared" si="37"/>
        <v>0</v>
      </c>
      <c r="L129" s="164"/>
      <c r="M129" s="165">
        <f t="shared" si="29"/>
        <v>0</v>
      </c>
      <c r="N129" s="162">
        <f t="shared" si="30"/>
        <v>0</v>
      </c>
      <c r="O129" s="163">
        <f t="shared" si="30"/>
        <v>0</v>
      </c>
      <c r="P129" s="166">
        <f t="shared" si="31"/>
        <v>683</v>
      </c>
      <c r="Q129" s="166">
        <f t="shared" si="38"/>
        <v>27012.65</v>
      </c>
    </row>
    <row r="130" spans="1:17" s="8" customFormat="1" ht="24.95" customHeight="1" x14ac:dyDescent="0.25">
      <c r="A130" s="169"/>
      <c r="B130" s="102"/>
      <c r="C130" s="103"/>
      <c r="D130" s="170" t="s">
        <v>98</v>
      </c>
      <c r="E130" s="157"/>
      <c r="F130" s="106"/>
      <c r="G130" s="107"/>
      <c r="H130" s="106"/>
      <c r="I130" s="108">
        <f>SUBTOTAL(9,I122:I129)</f>
        <v>1564296.9432000001</v>
      </c>
      <c r="J130" s="108"/>
      <c r="K130" s="108">
        <f>SUBTOTAL(9,K122:K129)</f>
        <v>0</v>
      </c>
      <c r="L130" s="196"/>
      <c r="M130" s="108">
        <f>SUBTOTAL(9,M122:M129)</f>
        <v>284297.14</v>
      </c>
      <c r="N130" s="196"/>
      <c r="O130" s="108">
        <f>SUBTOTAL(9,O122:O129)</f>
        <v>284297.14</v>
      </c>
      <c r="P130" s="196"/>
      <c r="Q130" s="108">
        <f>SUBTOTAL(9,Q122:Q129)</f>
        <v>1279999.7899999998</v>
      </c>
    </row>
    <row r="131" spans="1:17" s="8" customFormat="1" ht="24.95" customHeight="1" x14ac:dyDescent="0.25">
      <c r="A131" s="101" t="s">
        <v>237</v>
      </c>
      <c r="B131" s="102"/>
      <c r="C131" s="103"/>
      <c r="D131" s="104" t="s">
        <v>238</v>
      </c>
      <c r="E131" s="105"/>
      <c r="F131" s="106"/>
      <c r="G131" s="107"/>
      <c r="H131" s="106"/>
      <c r="I131" s="108"/>
      <c r="J131" s="108"/>
      <c r="K131" s="197"/>
      <c r="L131" s="196"/>
      <c r="M131" s="196"/>
      <c r="N131" s="196"/>
      <c r="O131" s="196"/>
      <c r="P131" s="196"/>
      <c r="Q131" s="196"/>
    </row>
    <row r="132" spans="1:17" s="149" customFormat="1" ht="37.9" customHeight="1" x14ac:dyDescent="0.25">
      <c r="A132" s="137" t="s">
        <v>239</v>
      </c>
      <c r="B132" s="138" t="s">
        <v>15</v>
      </c>
      <c r="C132" s="138" t="s">
        <v>240</v>
      </c>
      <c r="D132" s="140" t="str">
        <f>IF($B132="SINAPI",TRIM(SUBSTITUTE(LOWER(VLOOKUP($C132,[2]SINAPI!$A$8:$F$50000,2,FALSE)),LEFT(PROPER(VLOOKUP($C132,[2]SINAPI!$A$8:$F$50000,6,FALSE)),1),LEFT(VLOOKUP($C132,[2]SINAPI!$A$8:$F$50000,6,FALSE),1),1)),IF($B132="DER-EDF",VLOOKUP($C132,'[2]DER-EDF'!$A$12:$F$50000,3,FALSE),IF($B132="DER-ROD",VLOOKUP($C132,'[2]DER-ROD'!$A$12:$E$5999,3,FALSE),IF($B132="SICRO",VLOOKUP($C132,[2]SICRO!$A$4:$D$50000,2,FALSE),IF($B132="COMP.","&gt;&gt;&gt;&gt;&gt;&gt;&gt;&gt;&gt;&gt; Digite aqui a descrição e apresente a composição detalhada.","← Escolha o Orgão e digite o Código")))))</f>
        <v>Estrut. metálica p/ quadra poliesp. coberta constituída por perfis formados a frio, aço estrutural ASTM A-570 G33 (terças) ASTM A-36 (demais perfis) c/ o sistema de trat. e pint conf descrito em notas da planilha</v>
      </c>
      <c r="E132" s="168" t="str">
        <f>IF($B132="SINAPI",LOWER(VLOOKUP($C132,[2]SINAPI!$A$8:$F$8000,3,FALSE)),IF($B132="DER-EDF",VLOOKUP($C132,'[2]DER-EDF'!$A$12:$F$6000,4,FALSE),IF($B132="DER-ROD",LOWER(VLOOKUP($C132,'[2]DER-ROD'!$A$12:$F$5999,3,FALSE)),IF($B132="SICRO",VLOOKUP($C132,[2]SICRO!$A$4:$D$8000,3,FALSE),IF($B132="COMP.","digite"," ")))))</f>
        <v>kg</v>
      </c>
      <c r="F132" s="141">
        <f>VLOOKUP(A132,'[1]Memorial Cálculo'!$B$2:$H$29080,7,FALSE)</f>
        <v>22269.1837725</v>
      </c>
      <c r="G132" s="174">
        <f>'[1]COMPOSIÇÃO UNITÁRIA 2'!BM1865</f>
        <v>34.36</v>
      </c>
      <c r="H132" s="143">
        <f t="shared" si="26"/>
        <v>44.35697335441256</v>
      </c>
      <c r="I132" s="144">
        <f>ROUND(H132,2)*ROUND(F132,2)</f>
        <v>987860.82479999994</v>
      </c>
      <c r="J132" s="145">
        <v>0</v>
      </c>
      <c r="K132" s="146">
        <f>ROUND(J132*H132,2)</f>
        <v>0</v>
      </c>
      <c r="L132" s="145">
        <v>4691.6099999999997</v>
      </c>
      <c r="M132" s="146">
        <f t="shared" si="29"/>
        <v>208105.62</v>
      </c>
      <c r="N132" s="145">
        <f t="shared" si="30"/>
        <v>4691.6099999999997</v>
      </c>
      <c r="O132" s="146">
        <f>K132+M132</f>
        <v>208105.62</v>
      </c>
      <c r="P132" s="147">
        <f t="shared" si="31"/>
        <v>17577.57</v>
      </c>
      <c r="Q132" s="147">
        <f>ROUND(I132-O132,2)</f>
        <v>779755.2</v>
      </c>
    </row>
    <row r="133" spans="1:17" s="8" customFormat="1" ht="24.95" customHeight="1" x14ac:dyDescent="0.25">
      <c r="A133" s="169"/>
      <c r="B133" s="102"/>
      <c r="C133" s="103"/>
      <c r="D133" s="170" t="s">
        <v>98</v>
      </c>
      <c r="E133" s="157"/>
      <c r="F133" s="106"/>
      <c r="G133" s="107"/>
      <c r="H133" s="106"/>
      <c r="I133" s="108">
        <f>SUBTOTAL(9,I132:I132)</f>
        <v>987860.82479999994</v>
      </c>
      <c r="J133" s="192"/>
      <c r="K133" s="108">
        <f>SUBTOTAL(9,K132:K132)</f>
        <v>0</v>
      </c>
      <c r="M133" s="108">
        <f>SUBTOTAL(9,M132:M132)</f>
        <v>208105.62</v>
      </c>
      <c r="O133" s="108">
        <f>SUBTOTAL(9,O132:O132)</f>
        <v>208105.62</v>
      </c>
      <c r="Q133" s="108">
        <f>SUBTOTAL(9,Q132:Q132)</f>
        <v>779755.2</v>
      </c>
    </row>
    <row r="134" spans="1:17" s="8" customFormat="1" ht="24.95" customHeight="1" x14ac:dyDescent="0.25">
      <c r="A134" s="101" t="s">
        <v>241</v>
      </c>
      <c r="B134" s="102"/>
      <c r="C134" s="103"/>
      <c r="D134" s="104" t="s">
        <v>242</v>
      </c>
      <c r="E134" s="105"/>
      <c r="F134" s="106"/>
      <c r="G134" s="107"/>
      <c r="H134" s="106"/>
      <c r="I134" s="108"/>
      <c r="J134" s="108"/>
      <c r="K134" s="197"/>
      <c r="L134" s="196"/>
      <c r="M134" s="196"/>
      <c r="N134" s="196"/>
      <c r="O134" s="196"/>
      <c r="P134" s="196"/>
      <c r="Q134" s="196"/>
    </row>
    <row r="135" spans="1:17" s="8" customFormat="1" ht="24.95" customHeight="1" x14ac:dyDescent="0.25">
      <c r="A135" s="169"/>
      <c r="B135" s="102"/>
      <c r="C135" s="103"/>
      <c r="D135" s="170" t="s">
        <v>98</v>
      </c>
      <c r="E135" s="157"/>
      <c r="F135" s="106"/>
      <c r="G135" s="107"/>
      <c r="H135" s="106"/>
      <c r="I135" s="108"/>
      <c r="J135" s="108"/>
      <c r="K135" s="197"/>
      <c r="L135" s="196"/>
      <c r="M135" s="196"/>
      <c r="N135" s="196"/>
      <c r="O135" s="196"/>
      <c r="P135" s="196"/>
      <c r="Q135" s="196"/>
    </row>
    <row r="136" spans="1:17" s="8" customFormat="1" ht="24.95" customHeight="1" x14ac:dyDescent="0.25">
      <c r="A136" s="101" t="s">
        <v>243</v>
      </c>
      <c r="B136" s="102"/>
      <c r="C136" s="103"/>
      <c r="D136" s="104" t="s">
        <v>244</v>
      </c>
      <c r="E136" s="105"/>
      <c r="F136" s="106"/>
      <c r="G136" s="107"/>
      <c r="H136" s="106"/>
      <c r="I136" s="108"/>
      <c r="J136" s="108"/>
      <c r="K136" s="197"/>
      <c r="L136" s="196"/>
      <c r="M136" s="196"/>
      <c r="N136" s="196"/>
      <c r="O136" s="196"/>
      <c r="P136" s="196"/>
      <c r="Q136" s="196"/>
    </row>
    <row r="137" spans="1:17" s="8" customFormat="1" ht="24.95" customHeight="1" x14ac:dyDescent="0.25">
      <c r="A137" s="169"/>
      <c r="B137" s="102"/>
      <c r="C137" s="103"/>
      <c r="D137" s="170" t="s">
        <v>98</v>
      </c>
      <c r="E137" s="157"/>
      <c r="F137" s="106"/>
      <c r="G137" s="107"/>
      <c r="H137" s="106"/>
      <c r="I137" s="108"/>
      <c r="J137" s="108"/>
      <c r="K137" s="197"/>
      <c r="L137" s="196"/>
      <c r="M137" s="196"/>
      <c r="N137" s="196"/>
      <c r="O137" s="196"/>
      <c r="P137" s="196"/>
      <c r="Q137" s="196"/>
    </row>
    <row r="138" spans="1:17" s="8" customFormat="1" ht="24.95" customHeight="1" x14ac:dyDescent="0.25">
      <c r="A138" s="101" t="s">
        <v>245</v>
      </c>
      <c r="B138" s="102"/>
      <c r="C138" s="103"/>
      <c r="D138" s="104" t="s">
        <v>246</v>
      </c>
      <c r="E138" s="105"/>
      <c r="F138" s="106"/>
      <c r="G138" s="107"/>
      <c r="H138" s="106"/>
      <c r="I138" s="108"/>
      <c r="J138" s="108"/>
      <c r="K138" s="197"/>
      <c r="L138" s="196"/>
      <c r="M138" s="196"/>
      <c r="N138" s="196"/>
      <c r="O138" s="196"/>
      <c r="P138" s="196"/>
      <c r="Q138" s="196"/>
    </row>
    <row r="139" spans="1:17" s="8" customFormat="1" ht="24.95" customHeight="1" x14ac:dyDescent="0.25">
      <c r="A139" s="169"/>
      <c r="B139" s="102"/>
      <c r="C139" s="103"/>
      <c r="D139" s="170" t="s">
        <v>98</v>
      </c>
      <c r="E139" s="157"/>
      <c r="F139" s="106"/>
      <c r="G139" s="107"/>
      <c r="H139" s="106"/>
      <c r="I139" s="108"/>
      <c r="J139" s="108"/>
      <c r="K139" s="197"/>
      <c r="L139" s="196"/>
      <c r="M139" s="196"/>
      <c r="N139" s="196"/>
      <c r="O139" s="196"/>
      <c r="P139" s="196"/>
      <c r="Q139" s="196"/>
    </row>
    <row r="140" spans="1:17" s="8" customFormat="1" ht="24.95" customHeight="1" x14ac:dyDescent="0.25">
      <c r="A140" s="185">
        <v>5</v>
      </c>
      <c r="B140" s="92"/>
      <c r="C140" s="93"/>
      <c r="D140" s="94" t="s">
        <v>247</v>
      </c>
      <c r="E140" s="95"/>
      <c r="F140" s="96"/>
      <c r="G140" s="97"/>
      <c r="H140" s="96"/>
      <c r="I140" s="98"/>
      <c r="J140" s="98"/>
      <c r="K140" s="98"/>
      <c r="L140" s="98"/>
      <c r="M140" s="98"/>
      <c r="N140" s="98"/>
      <c r="O140" s="98"/>
      <c r="P140" s="98"/>
      <c r="Q140" s="98"/>
    </row>
    <row r="141" spans="1:17" s="8" customFormat="1" ht="24.95" customHeight="1" x14ac:dyDescent="0.25">
      <c r="A141" s="101" t="s">
        <v>248</v>
      </c>
      <c r="B141" s="102"/>
      <c r="C141" s="103"/>
      <c r="D141" s="104" t="s">
        <v>249</v>
      </c>
      <c r="E141" s="105"/>
      <c r="F141" s="106"/>
      <c r="G141" s="107"/>
      <c r="H141" s="106"/>
      <c r="I141" s="108"/>
      <c r="J141" s="108"/>
      <c r="K141" s="108"/>
      <c r="L141" s="108"/>
      <c r="M141" s="108"/>
      <c r="N141" s="108"/>
      <c r="O141" s="108"/>
      <c r="P141" s="108"/>
      <c r="Q141" s="108"/>
    </row>
    <row r="142" spans="1:17" ht="37.9" customHeight="1" x14ac:dyDescent="0.25">
      <c r="A142" s="153" t="s">
        <v>250</v>
      </c>
      <c r="B142" s="154" t="s">
        <v>15</v>
      </c>
      <c r="C142" s="154" t="s">
        <v>251</v>
      </c>
      <c r="D142" s="156" t="str">
        <f>IF($B142="SINAPI",TRIM(SUBSTITUTE(LOWER(VLOOKUP($C142,[2]SINAPI!$A$8:$F$50000,2,FALSE)),LEFT(PROPER(VLOOKUP($C142,[2]SINAPI!$A$8:$F$50000,6,FALSE)),1),LEFT(VLOOKUP($C142,[2]SINAPI!$A$8:$F$50000,6,FALSE),1),1)),IF($B142="DER-EDF",VLOOKUP($C142,'[2]DER-EDF'!$A$12:$F$50000,3,FALSE),IF($B142="DER-ROD",VLOOKUP($C142,'[2]DER-ROD'!$A$12:$E$5999,3,FALSE),IF($B142="SICRO",VLOOKUP($C142,[2]SICRO!$A$4:$D$50000,2,FALSE),IF($B142="COMP.","&gt;&gt;&gt;&gt;&gt;&gt;&gt;&gt;&gt;&gt; Digite aqui a descrição e apresente a composição detalhada.","← Escolha o Orgão e digite o Código")))))</f>
        <v>Elemento vazado de concreto (Cobogó) 20 x 20 x 10cm, tipo cruzeta,assentados com argamassa de cimento e areia peneirada no traço 1:3, espessura das juntas 15 mm, preparo manual</v>
      </c>
      <c r="E142" s="157" t="str">
        <f>IF($B142="SINAPI",LOWER(VLOOKUP($C142,[2]SINAPI!$A$8:$F$8000,3,FALSE)),IF($B142="DER-EDF",VLOOKUP($C142,'[2]DER-EDF'!$A$12:$F$6000,4,FALSE),IF($B142="DER-ROD",LOWER(VLOOKUP($C142,'[2]DER-ROD'!$A$12:$F$5999,3,FALSE)),IF($B142="SICRO",VLOOKUP($C142,[2]SICRO!$A$4:$D$8000,3,FALSE),IF($B142="COMP.","digite"," ")))))</f>
        <v>m2</v>
      </c>
      <c r="F142" s="158">
        <f>VLOOKUP(A142,'[1]Memorial Cálculo'!$B$2:$H$29080,7,FALSE)</f>
        <v>201.21000000000004</v>
      </c>
      <c r="G142" s="195">
        <f>'[1]COMPOSIÇÃO UNITÁRIA 2'!BM1891</f>
        <v>259.82</v>
      </c>
      <c r="H142" s="160">
        <f t="shared" si="26"/>
        <v>335.41410992268544</v>
      </c>
      <c r="I142" s="161">
        <f>ROUND(H142,2)*ROUND(F142,2)</f>
        <v>67487.84610000001</v>
      </c>
      <c r="J142" s="162">
        <v>0</v>
      </c>
      <c r="K142" s="163">
        <f>ROUND(J142*H142,2)</f>
        <v>0</v>
      </c>
      <c r="L142" s="164"/>
      <c r="M142" s="165">
        <f t="shared" si="29"/>
        <v>0</v>
      </c>
      <c r="N142" s="162">
        <f t="shared" si="30"/>
        <v>0</v>
      </c>
      <c r="O142" s="163">
        <f>K142+M142</f>
        <v>0</v>
      </c>
      <c r="P142" s="166">
        <f t="shared" si="31"/>
        <v>201.21</v>
      </c>
      <c r="Q142" s="166">
        <f>ROUND(I142-O142,2)</f>
        <v>67487.850000000006</v>
      </c>
    </row>
    <row r="143" spans="1:17" s="8" customFormat="1" ht="24.95" customHeight="1" x14ac:dyDescent="0.25">
      <c r="A143" s="169"/>
      <c r="B143" s="102"/>
      <c r="C143" s="103"/>
      <c r="D143" s="170" t="s">
        <v>98</v>
      </c>
      <c r="E143" s="157"/>
      <c r="F143" s="106"/>
      <c r="G143" s="107"/>
      <c r="H143" s="106"/>
      <c r="I143" s="108">
        <f>SUBTOTAL(9,I142:I142)</f>
        <v>67487.84610000001</v>
      </c>
      <c r="J143" s="192"/>
      <c r="K143" s="108">
        <f>SUBTOTAL(9,K142:K142)</f>
        <v>0</v>
      </c>
      <c r="M143" s="108">
        <f>SUBTOTAL(9,M142:M142)</f>
        <v>0</v>
      </c>
      <c r="O143" s="108">
        <f>SUBTOTAL(9,O142:O142)</f>
        <v>0</v>
      </c>
      <c r="Q143" s="108">
        <f>SUBTOTAL(9,Q142:Q142)</f>
        <v>67487.850000000006</v>
      </c>
    </row>
    <row r="144" spans="1:17" s="8" customFormat="1" ht="24.95" customHeight="1" x14ac:dyDescent="0.25">
      <c r="A144" s="101" t="s">
        <v>252</v>
      </c>
      <c r="B144" s="102"/>
      <c r="C144" s="103"/>
      <c r="D144" s="104" t="s">
        <v>253</v>
      </c>
      <c r="E144" s="105"/>
      <c r="F144" s="106"/>
      <c r="G144" s="107"/>
      <c r="H144" s="106"/>
      <c r="I144" s="108"/>
      <c r="J144" s="108"/>
      <c r="K144" s="108"/>
      <c r="L144" s="108"/>
      <c r="M144" s="108"/>
      <c r="N144" s="108"/>
      <c r="O144" s="108"/>
      <c r="P144" s="108"/>
      <c r="Q144" s="108"/>
    </row>
    <row r="145" spans="1:18" ht="24.95" customHeight="1" x14ac:dyDescent="0.25">
      <c r="A145" s="153" t="s">
        <v>254</v>
      </c>
      <c r="B145" s="154" t="s">
        <v>15</v>
      </c>
      <c r="C145" s="154" t="s">
        <v>255</v>
      </c>
      <c r="D145" s="156" t="str">
        <f>IF($B145="SINAPI",TRIM(SUBSTITUTE(LOWER(VLOOKUP($C145,[2]SINAPI!$A$8:$F$50000,2,FALSE)),LEFT(PROPER(VLOOKUP($C145,[2]SINAPI!$A$8:$F$50000,6,FALSE)),1),LEFT(VLOOKUP($C145,[2]SINAPI!$A$8:$F$50000,6,FALSE),1),1)),IF($B145="DER-EDF",VLOOKUP($C145,'[2]DER-EDF'!$A$12:$F$50000,3,FALSE),IF($B145="DER-ROD",VLOOKUP($C145,'[2]DER-ROD'!$A$12:$E$5999,3,FALSE),IF($B145="SICRO",VLOOKUP($C145,[2]SICRO!$A$4:$D$50000,2,FALSE),IF($B145="COMP.","&gt;&gt;&gt;&gt;&gt;&gt;&gt;&gt;&gt;&gt; Digite aqui a descrição e apresente a composição detalhada.","← Escolha o Orgão e digite o Código")))))</f>
        <v>Divisória sanitária de granito cinza andorinha esp. 3 cm, assentada com argamassa de cimento e areia no traço 1:3</v>
      </c>
      <c r="E145" s="157" t="str">
        <f>IF($B145="SINAPI",LOWER(VLOOKUP($C145,[2]SINAPI!$A$8:$F$8000,3,FALSE)),IF($B145="DER-EDF",VLOOKUP($C145,'[2]DER-EDF'!$A$12:$F$6000,4,FALSE),IF($B145="DER-ROD",LOWER(VLOOKUP($C145,'[2]DER-ROD'!$A$12:$F$5999,3,FALSE)),IF($B145="SICRO",VLOOKUP($C145,[2]SICRO!$A$4:$D$8000,3,FALSE),IF($B145="COMP.","digite"," ")))))</f>
        <v>m2</v>
      </c>
      <c r="F145" s="158">
        <f>VLOOKUP(A145,'[1]Memorial Cálculo'!$B$2:$H$29080,7,FALSE)</f>
        <v>6.7449999999999992</v>
      </c>
      <c r="G145" s="195">
        <f>'[1]COMPOSIÇÃO UNITÁRIA 2'!BM1919</f>
        <v>378.15</v>
      </c>
      <c r="H145" s="160">
        <f t="shared" si="26"/>
        <v>488.17198701894961</v>
      </c>
      <c r="I145" s="161">
        <f>ROUND(H145,2)*ROUND(F145,2)</f>
        <v>3295.1475</v>
      </c>
      <c r="J145" s="162">
        <v>0</v>
      </c>
      <c r="K145" s="163">
        <f>ROUND(J145*H145,2)</f>
        <v>0</v>
      </c>
      <c r="L145" s="164"/>
      <c r="M145" s="165">
        <f t="shared" si="29"/>
        <v>0</v>
      </c>
      <c r="N145" s="162">
        <f t="shared" si="30"/>
        <v>0</v>
      </c>
      <c r="O145" s="163">
        <f>K145+M145</f>
        <v>0</v>
      </c>
      <c r="P145" s="166">
        <f t="shared" si="31"/>
        <v>6.75</v>
      </c>
      <c r="Q145" s="166">
        <f>ROUND(I145-O145,2)</f>
        <v>3295.15</v>
      </c>
    </row>
    <row r="146" spans="1:18" s="8" customFormat="1" ht="24.95" customHeight="1" x14ac:dyDescent="0.25">
      <c r="A146" s="169"/>
      <c r="B146" s="102"/>
      <c r="C146" s="103"/>
      <c r="D146" s="170" t="s">
        <v>98</v>
      </c>
      <c r="E146" s="157"/>
      <c r="F146" s="106"/>
      <c r="G146" s="107"/>
      <c r="H146" s="106"/>
      <c r="I146" s="108">
        <f>SUBTOTAL(9,I145:I145)</f>
        <v>3295.1475</v>
      </c>
      <c r="J146" s="192"/>
      <c r="K146" s="108">
        <f>SUBTOTAL(9,K145:K145)</f>
        <v>0</v>
      </c>
      <c r="M146" s="108">
        <f>SUBTOTAL(9,M145:M145)</f>
        <v>0</v>
      </c>
      <c r="O146" s="108">
        <f>SUBTOTAL(9,O145:O145)</f>
        <v>0</v>
      </c>
      <c r="Q146" s="108">
        <f>SUBTOTAL(9,Q145:Q145)</f>
        <v>3295.15</v>
      </c>
    </row>
    <row r="147" spans="1:18" s="8" customFormat="1" ht="24.95" customHeight="1" x14ac:dyDescent="0.25">
      <c r="A147" s="101" t="s">
        <v>256</v>
      </c>
      <c r="B147" s="102"/>
      <c r="C147" s="103"/>
      <c r="D147" s="104" t="s">
        <v>257</v>
      </c>
      <c r="E147" s="105"/>
      <c r="F147" s="106"/>
      <c r="G147" s="107"/>
      <c r="H147" s="106"/>
      <c r="I147" s="108"/>
      <c r="J147" s="108"/>
      <c r="K147" s="108"/>
      <c r="L147" s="108"/>
      <c r="M147" s="108"/>
      <c r="N147" s="108"/>
      <c r="O147" s="108"/>
      <c r="P147" s="108"/>
      <c r="Q147" s="108"/>
    </row>
    <row r="148" spans="1:18" s="124" customFormat="1" ht="24.95" customHeight="1" x14ac:dyDescent="0.25">
      <c r="A148" s="176" t="s">
        <v>258</v>
      </c>
      <c r="B148" s="154" t="s">
        <v>15</v>
      </c>
      <c r="C148" s="154" t="s">
        <v>259</v>
      </c>
      <c r="D148" s="177" t="str">
        <f>IF($B148="SINAPI",TRIM(SUBSTITUTE(LOWER(VLOOKUP($C148,[2]SINAPI!$A$8:$F$50000,2,FALSE)),LEFT(PROPER(VLOOKUP($C148,[2]SINAPI!$A$8:$F$50000,6,FALSE)),1),LEFT(VLOOKUP($C148,[2]SINAPI!$A$8:$F$50000,6,FALSE),1),1)),IF($B148="DER-EDF",VLOOKUP($C148,'[2]DER-EDF'!$A$12:$F$50000,3,FALSE),IF($B148="DER-ROD",VLOOKUP($C148,'[2]DER-ROD'!$A$12:$E$5999,3,FALSE),IF($B148="SICRO",VLOOKUP($C148,[2]SICRO!$A$4:$D$50000,2,FALSE),IF($B148="COMP.","&gt;&gt;&gt;&gt;&gt;&gt;&gt;&gt;&gt;&gt; Digite aqui a descrição e apresente a composição detalhada.","← Escolha o Orgão e digite o Código")))))</f>
        <v>Verga/contraverga reta de concreto armado moldada in loco 10 x 5 cm, Fck = 15 MPa, inclusive forma, armação e desforma, comprimento inferior a 2.0 metros</v>
      </c>
      <c r="E148" s="157" t="str">
        <f>IF($B148="SINAPI",LOWER(VLOOKUP($C148,[2]SINAPI!$A$8:$F$8000,3,FALSE)),IF($B148="DER-EDF",VLOOKUP($C148,'[2]DER-EDF'!$A$12:$F$6000,4,FALSE),IF($B148="DER-ROD",LOWER(VLOOKUP($C148,'[2]DER-ROD'!$A$12:$F$5999,3,FALSE)),IF($B148="SICRO",VLOOKUP($C148,[2]SICRO!$A$4:$D$8000,3,FALSE),IF($B148="COMP.","digite"," ")))))</f>
        <v>m</v>
      </c>
      <c r="F148" s="190">
        <f>VLOOKUP(A148,'[1]Memorial Cálculo'!$B$2:$H$29080,7,FALSE)</f>
        <v>730.11400000000003</v>
      </c>
      <c r="G148" s="179">
        <f>'[1]COMPOSIÇÃO UNITÁRIA 2'!BM1949</f>
        <v>35.590000000000003</v>
      </c>
      <c r="H148" s="180">
        <f t="shared" si="26"/>
        <v>45.944839397076343</v>
      </c>
      <c r="I148" s="181">
        <f t="shared" ref="I148:I149" si="39">ROUND(H148,2)*ROUND(F148,2)</f>
        <v>33541.253400000001</v>
      </c>
      <c r="J148" s="182">
        <v>104.82</v>
      </c>
      <c r="K148" s="183">
        <f t="shared" ref="K148:K149" si="40">ROUND(J148*H148,2)</f>
        <v>4815.9399999999996</v>
      </c>
      <c r="L148" s="182"/>
      <c r="M148" s="183">
        <f t="shared" si="29"/>
        <v>0</v>
      </c>
      <c r="N148" s="182">
        <f t="shared" si="30"/>
        <v>104.82</v>
      </c>
      <c r="O148" s="183">
        <f t="shared" si="30"/>
        <v>4815.9399999999996</v>
      </c>
      <c r="P148" s="184">
        <f t="shared" si="31"/>
        <v>625.29</v>
      </c>
      <c r="Q148" s="184">
        <f t="shared" ref="Q148:Q149" si="41">ROUND(I148-O148,2)</f>
        <v>28725.31</v>
      </c>
      <c r="R148" s="198"/>
    </row>
    <row r="149" spans="1:18" s="124" customFormat="1" ht="24.95" customHeight="1" x14ac:dyDescent="0.25">
      <c r="A149" s="176" t="s">
        <v>260</v>
      </c>
      <c r="B149" s="154" t="s">
        <v>17</v>
      </c>
      <c r="C149" s="154" t="s">
        <v>261</v>
      </c>
      <c r="D149" s="177" t="str">
        <f>IF($B149="SINAPI",TRIM(SUBSTITUTE(LOWER(VLOOKUP($C149,[2]SINAPI!$A$8:$F$50000,2,FALSE)),LEFT(PROPER(VLOOKUP($C149,[2]SINAPI!$A$8:$F$50000,6,FALSE)),1),LEFT(VLOOKUP($C149,[2]SINAPI!$A$8:$F$50000,6,FALSE),1),1)),IF($B149="DER-EDF",VLOOKUP($C149,'[2]DER-EDF'!$A$12:$F$50000,3,FALSE),IF($B149="DER-ROD",VLOOKUP($C149,'[2]DER-ROD'!$A$12:$E$5999,3,FALSE),IF($B149="SICRO",VLOOKUP($C149,[2]SICRO!$A$4:$D$50000,2,FALSE),IF($B149="COMP.","&gt;&gt;&gt;&gt;&gt;&gt;&gt;&gt;&gt;&gt; Digite aqui a descrição e apresente a composição detalhada.","← Escolha o Orgão e digite o Código")))))</f>
        <v>contraverga moldada in loco em concreto, espessura de *15* cm. af_03/2024</v>
      </c>
      <c r="E149" s="157" t="str">
        <f>IF($B149="SINAPI",LOWER(VLOOKUP($C149,[2]SINAPI!$A$8:$F$8000,3,FALSE)),IF($B149="DER-EDF",VLOOKUP($C149,'[2]DER-EDF'!$A$12:$F$6000,4,FALSE),IF($B149="DER-ROD",LOWER(VLOOKUP($C149,'[2]DER-ROD'!$A$12:$F$5999,3,FALSE)),IF($B149="SICRO",VLOOKUP($C149,[2]SICRO!$A$4:$D$8000,3,FALSE),IF($B149="COMP.","digite"," ")))))</f>
        <v>m</v>
      </c>
      <c r="F149" s="190">
        <f>VLOOKUP(A149,'[1]Memorial Cálculo'!$B$2:$H$29080,7,FALSE)</f>
        <v>1388.366</v>
      </c>
      <c r="G149" s="179">
        <f>'[1]COMPOSIÇÃO UNITÁRIA 1'!H516</f>
        <v>44.13</v>
      </c>
      <c r="H149" s="180">
        <f t="shared" si="26"/>
        <v>56.969535335571202</v>
      </c>
      <c r="I149" s="181">
        <f t="shared" si="39"/>
        <v>79095.438899999994</v>
      </c>
      <c r="J149" s="182">
        <f>'[1]Planilha1 (2)'!$H$1960+0.05</f>
        <v>795.64200000000005</v>
      </c>
      <c r="K149" s="183">
        <f t="shared" si="40"/>
        <v>45327.360000000001</v>
      </c>
      <c r="L149" s="182"/>
      <c r="M149" s="183">
        <f t="shared" si="29"/>
        <v>0</v>
      </c>
      <c r="N149" s="182">
        <f t="shared" si="30"/>
        <v>795.64200000000005</v>
      </c>
      <c r="O149" s="183">
        <f t="shared" si="30"/>
        <v>45327.360000000001</v>
      </c>
      <c r="P149" s="184">
        <f t="shared" si="31"/>
        <v>592.72</v>
      </c>
      <c r="Q149" s="184">
        <f t="shared" si="41"/>
        <v>33768.080000000002</v>
      </c>
      <c r="R149" s="198"/>
    </row>
    <row r="150" spans="1:18" s="8" customFormat="1" ht="24.95" customHeight="1" x14ac:dyDescent="0.25">
      <c r="A150" s="169"/>
      <c r="B150" s="102"/>
      <c r="C150" s="103"/>
      <c r="D150" s="170" t="s">
        <v>98</v>
      </c>
      <c r="E150" s="157"/>
      <c r="F150" s="106"/>
      <c r="G150" s="107"/>
      <c r="H150" s="106"/>
      <c r="I150" s="108">
        <f>SUBTOTAL(9,I148:I149)</f>
        <v>112636.6923</v>
      </c>
      <c r="J150" s="192"/>
      <c r="K150" s="108">
        <f>SUBTOTAL(9,K148:K149)</f>
        <v>50143.3</v>
      </c>
      <c r="M150" s="108">
        <f>SUBTOTAL(9,M148:M149)</f>
        <v>0</v>
      </c>
      <c r="O150" s="108">
        <f>SUBTOTAL(9,O148:O149)</f>
        <v>50143.3</v>
      </c>
      <c r="Q150" s="108">
        <f>SUBTOTAL(9,Q148:Q149)</f>
        <v>62493.39</v>
      </c>
    </row>
    <row r="151" spans="1:18" s="8" customFormat="1" ht="24.95" customHeight="1" x14ac:dyDescent="0.25">
      <c r="A151" s="101" t="s">
        <v>262</v>
      </c>
      <c r="B151" s="102"/>
      <c r="C151" s="103"/>
      <c r="D151" s="104" t="s">
        <v>263</v>
      </c>
      <c r="E151" s="105"/>
      <c r="F151" s="106"/>
      <c r="G151" s="107"/>
      <c r="H151" s="106"/>
      <c r="I151" s="108"/>
      <c r="J151" s="108"/>
      <c r="K151" s="108"/>
      <c r="L151" s="108"/>
      <c r="M151" s="108"/>
      <c r="N151" s="108"/>
      <c r="O151" s="108"/>
      <c r="P151" s="108"/>
      <c r="Q151" s="108"/>
    </row>
    <row r="152" spans="1:18" s="8" customFormat="1" ht="24.95" customHeight="1" x14ac:dyDescent="0.25">
      <c r="A152" s="169"/>
      <c r="B152" s="102"/>
      <c r="C152" s="103"/>
      <c r="D152" s="170" t="s">
        <v>98</v>
      </c>
      <c r="E152" s="157"/>
      <c r="F152" s="106"/>
      <c r="G152" s="107"/>
      <c r="H152" s="106"/>
      <c r="I152" s="108"/>
      <c r="J152" s="192"/>
      <c r="K152" s="193"/>
    </row>
    <row r="153" spans="1:18" s="8" customFormat="1" ht="24.95" customHeight="1" x14ac:dyDescent="0.25">
      <c r="A153" s="101" t="s">
        <v>264</v>
      </c>
      <c r="B153" s="102"/>
      <c r="C153" s="103"/>
      <c r="D153" s="104" t="s">
        <v>265</v>
      </c>
      <c r="E153" s="105"/>
      <c r="F153" s="106"/>
      <c r="G153" s="107"/>
      <c r="H153" s="106"/>
      <c r="I153" s="108"/>
      <c r="J153" s="108"/>
      <c r="K153" s="108"/>
      <c r="L153" s="108"/>
      <c r="M153" s="108"/>
      <c r="N153" s="108"/>
      <c r="O153" s="108"/>
      <c r="P153" s="108"/>
      <c r="Q153" s="108"/>
    </row>
    <row r="154" spans="1:18" s="149" customFormat="1" ht="37.9" customHeight="1" x14ac:dyDescent="0.25">
      <c r="A154" s="137" t="s">
        <v>266</v>
      </c>
      <c r="B154" s="138" t="s">
        <v>15</v>
      </c>
      <c r="C154" s="138" t="s">
        <v>267</v>
      </c>
      <c r="D154" s="140" t="str">
        <f>IF($B154="SINAPI",TRIM(SUBSTITUTE(LOWER(VLOOKUP($C154,[2]SINAPI!$A$8:$F$50000,2,FALSE)),LEFT(PROPER(VLOOKUP($C154,[2]SINAPI!$A$8:$F$50000,6,FALSE)),1),LEFT(VLOOKUP($C154,[2]SINAPI!$A$8:$F$50000,6,FALSE),1),1)),IF($B154="DER-EDF",VLOOKUP($C154,'[2]DER-EDF'!$A$12:$F$50000,3,FALSE),IF($B154="DER-ROD",VLOOKUP($C154,'[2]DER-ROD'!$A$12:$E$5999,3,FALSE),IF($B154="SICRO",VLOOKUP($C154,[2]SICRO!$A$4:$D$50000,2,FALSE),IF($B154="COMP.","&gt;&gt;&gt;&gt;&gt;&gt;&gt;&gt;&gt;&gt; Digite aqui a descrição e apresente a composição detalhada.","← Escolha o Orgão e digite o Código")))))</f>
        <v>Alvenaria de vedação com blocos de concreto 14x19x39cm, c/ resistência mínimo a compressão de 3 MPa, assentados c/ argamassa de cimento, cal hidratada CH1 e areia no traço 1:0,5:8, preparo com betoneira, esp. juntas 10mm e esp. da parede s/ revestimento 14cm</v>
      </c>
      <c r="E154" s="168" t="str">
        <f>IF($B154="SINAPI",LOWER(VLOOKUP($C154,[2]SINAPI!$A$8:$F$8000,3,FALSE)),IF($B154="DER-EDF",VLOOKUP($C154,'[2]DER-EDF'!$A$12:$F$6000,4,FALSE),IF($B154="DER-ROD",LOWER(VLOOKUP($C154,'[2]DER-ROD'!$A$12:$F$5999,3,FALSE)),IF($B154="SICRO",VLOOKUP($C154,[2]SICRO!$A$4:$D$8000,3,FALSE),IF($B154="COMP.","digite"," ")))))</f>
        <v>m2</v>
      </c>
      <c r="F154" s="141">
        <f>VLOOKUP(A154,'[1]Memorial Cálculo'!$B$2:$H$29080,7,FALSE)</f>
        <v>666.66553999999996</v>
      </c>
      <c r="G154" s="174">
        <f>'[1]COMPOSIÇÃO UNITÁRIA 2'!BM1975</f>
        <v>74.83</v>
      </c>
      <c r="H154" s="143">
        <f t="shared" si="26"/>
        <v>96.601639002057382</v>
      </c>
      <c r="I154" s="144">
        <f t="shared" ref="I154:I155" si="42">ROUND(H154,2)*ROUND(F154,2)</f>
        <v>64400.321999999993</v>
      </c>
      <c r="J154" s="145">
        <v>0</v>
      </c>
      <c r="K154" s="146">
        <f t="shared" ref="K154:K155" si="43">ROUND(J154*H154,2)</f>
        <v>0</v>
      </c>
      <c r="L154" s="145">
        <v>143.65</v>
      </c>
      <c r="M154" s="146">
        <f t="shared" si="29"/>
        <v>13876.83</v>
      </c>
      <c r="N154" s="145">
        <f t="shared" si="30"/>
        <v>143.65</v>
      </c>
      <c r="O154" s="146">
        <f t="shared" si="30"/>
        <v>13876.83</v>
      </c>
      <c r="P154" s="147">
        <f t="shared" si="31"/>
        <v>523.02</v>
      </c>
      <c r="Q154" s="147">
        <f t="shared" ref="Q154:Q155" si="44">ROUND(I154-O154,2)</f>
        <v>50523.49</v>
      </c>
    </row>
    <row r="155" spans="1:18" ht="37.9" customHeight="1" x14ac:dyDescent="0.25">
      <c r="A155" s="153" t="s">
        <v>268</v>
      </c>
      <c r="B155" s="154" t="s">
        <v>15</v>
      </c>
      <c r="C155" s="154" t="s">
        <v>269</v>
      </c>
      <c r="D155" s="156" t="str">
        <f>IF($B155="SINAPI",TRIM(SUBSTITUTE(LOWER(VLOOKUP($C155,[2]SINAPI!$A$8:$F$50000,2,FALSE)),LEFT(PROPER(VLOOKUP($C155,[2]SINAPI!$A$8:$F$50000,6,FALSE)),1),LEFT(VLOOKUP($C155,[2]SINAPI!$A$8:$F$50000,6,FALSE),1),1)),IF($B155="DER-EDF",VLOOKUP($C155,'[2]DER-EDF'!$A$12:$F$50000,3,FALSE),IF($B155="DER-ROD",VLOOKUP($C155,'[2]DER-ROD'!$A$12:$E$5999,3,FALSE),IF($B155="SICRO",VLOOKUP($C155,[2]SICRO!$A$4:$D$50000,2,FALSE),IF($B155="COMP.","&gt;&gt;&gt;&gt;&gt;&gt;&gt;&gt;&gt;&gt; Digite aqui a descrição e apresente a composição detalhada.","← Escolha o Orgão e digite o Código")))))</f>
        <v>Alvenaria de vedação com blocos de concreto 19x19x39cm, c/ resistência mínimo a compressão de 3 MPa, assentados c/ argamassa de cimento, cal hidratada CH1 e areia no traço 1:0,5:8, preparo com betoneira, esp. juntas 10mm e esp. da parede s/ revestimento 19cm</v>
      </c>
      <c r="E155" s="157" t="str">
        <f>IF($B155="SINAPI",LOWER(VLOOKUP($C155,[2]SINAPI!$A$8:$F$8000,3,FALSE)),IF($B155="DER-EDF",VLOOKUP($C155,'[2]DER-EDF'!$A$12:$F$6000,4,FALSE),IF($B155="DER-ROD",LOWER(VLOOKUP($C155,'[2]DER-ROD'!$A$12:$F$5999,3,FALSE)),IF($B155="SICRO",VLOOKUP($C155,[2]SICRO!$A$4:$D$8000,3,FALSE),IF($B155="COMP.","digite"," ")))))</f>
        <v>m2</v>
      </c>
      <c r="F155" s="158">
        <f>VLOOKUP(A155,'[1]Memorial Cálculo'!$B$2:$H$29080,7,FALSE)</f>
        <v>605.25</v>
      </c>
      <c r="G155" s="195">
        <f>'[1]COMPOSIÇÃO UNITÁRIA 2'!BM2002</f>
        <v>88.49</v>
      </c>
      <c r="H155" s="160">
        <f t="shared" si="26"/>
        <v>114.23598871164049</v>
      </c>
      <c r="I155" s="161">
        <f t="shared" si="42"/>
        <v>69143.759999999995</v>
      </c>
      <c r="J155" s="162">
        <v>0</v>
      </c>
      <c r="K155" s="163">
        <f t="shared" si="43"/>
        <v>0</v>
      </c>
      <c r="L155" s="164"/>
      <c r="M155" s="165">
        <f t="shared" si="29"/>
        <v>0</v>
      </c>
      <c r="N155" s="162">
        <f t="shared" si="30"/>
        <v>0</v>
      </c>
      <c r="O155" s="163">
        <f t="shared" si="30"/>
        <v>0</v>
      </c>
      <c r="P155" s="166">
        <f t="shared" si="31"/>
        <v>605.25</v>
      </c>
      <c r="Q155" s="166">
        <f t="shared" si="44"/>
        <v>69143.759999999995</v>
      </c>
    </row>
    <row r="156" spans="1:18" s="8" customFormat="1" ht="24.95" customHeight="1" x14ac:dyDescent="0.25">
      <c r="A156" s="169"/>
      <c r="B156" s="102"/>
      <c r="C156" s="103"/>
      <c r="D156" s="170" t="s">
        <v>98</v>
      </c>
      <c r="E156" s="157"/>
      <c r="F156" s="106"/>
      <c r="G156" s="107"/>
      <c r="H156" s="106"/>
      <c r="I156" s="108">
        <f>SUBTOTAL(9,I154:I155)</f>
        <v>133544.08199999999</v>
      </c>
      <c r="J156" s="192"/>
      <c r="K156" s="108">
        <f>SUBTOTAL(9,K154:K155)</f>
        <v>0</v>
      </c>
      <c r="M156" s="108">
        <f>SUBTOTAL(9,M154:M155)</f>
        <v>13876.83</v>
      </c>
      <c r="O156" s="108">
        <f>SUBTOTAL(9,O154:O155)</f>
        <v>13876.83</v>
      </c>
      <c r="Q156" s="108">
        <f>SUBTOTAL(9,Q154:Q155)</f>
        <v>119667.25</v>
      </c>
    </row>
    <row r="157" spans="1:18" s="8" customFormat="1" ht="24.95" customHeight="1" x14ac:dyDescent="0.25">
      <c r="A157" s="185" t="s">
        <v>270</v>
      </c>
      <c r="B157" s="92"/>
      <c r="C157" s="93"/>
      <c r="D157" s="94" t="s">
        <v>271</v>
      </c>
      <c r="E157" s="95"/>
      <c r="F157" s="96"/>
      <c r="G157" s="97"/>
      <c r="H157" s="96"/>
      <c r="I157" s="98"/>
      <c r="J157" s="192"/>
      <c r="K157" s="193"/>
    </row>
    <row r="158" spans="1:18" s="8" customFormat="1" ht="24.95" customHeight="1" x14ac:dyDescent="0.25">
      <c r="A158" s="101" t="s">
        <v>272</v>
      </c>
      <c r="B158" s="102"/>
      <c r="C158" s="103"/>
      <c r="D158" s="104" t="s">
        <v>273</v>
      </c>
      <c r="E158" s="105"/>
      <c r="F158" s="106"/>
      <c r="G158" s="107"/>
      <c r="H158" s="106"/>
      <c r="I158" s="108"/>
      <c r="J158" s="192"/>
      <c r="K158" s="193"/>
    </row>
    <row r="159" spans="1:18" ht="24.95" customHeight="1" x14ac:dyDescent="0.25">
      <c r="A159" s="153" t="s">
        <v>274</v>
      </c>
      <c r="B159" s="154" t="s">
        <v>15</v>
      </c>
      <c r="C159" s="154" t="s">
        <v>275</v>
      </c>
      <c r="D159" s="156" t="str">
        <f>IF($B159="SINAPI",TRIM(SUBSTITUTE(LOWER(VLOOKUP($C159,[2]SINAPI!$A$8:$F$50000,2,FALSE)),LEFT(PROPER(VLOOKUP($C159,[2]SINAPI!$A$8:$F$50000,6,FALSE)),1),LEFT(VLOOKUP($C159,[2]SINAPI!$A$8:$F$50000,6,FALSE),1),1)),IF($B159="DER-EDF",VLOOKUP($C159,'[2]DER-EDF'!A161:$F$50000,3,FALSE),IF($B159="DER-ROD",VLOOKUP($C159,'[2]DER-ROD'!$A$12:$E$5999,3,FALSE),IF($B159="SICRO",VLOOKUP($C159,[2]SICRO!$A$4:$D$50000,2,FALSE),IF($B159="COMP.","&gt;&gt;&gt;&gt;&gt;&gt;&gt;&gt;&gt;&gt; Digite aqui a descrição e apresente a composição detalhada.","← Escolha o Orgão e digite o Código")))))</f>
        <v>Marco em madeira de lei tipo Peroba, Ipê, Angelim Pedra ou equivalente, com 15 x 3cm de batente, nas dimensões: 0,80 x 2,10 m</v>
      </c>
      <c r="E159" s="157" t="str">
        <f>IF($B159="SINAPI",LOWER(VLOOKUP($C159,[2]SINAPI!$A$8:$F$8000,3,FALSE)),IF($B159="DER-EDF",VLOOKUP($C159,'[2]DER-EDF'!$A$12:$F$6000,4,FALSE),IF($B159="DER-ROD",LOWER(VLOOKUP($C159,'[2]DER-ROD'!$A$12:$F$5999,3,FALSE)),IF($B159="SICRO",VLOOKUP($C159,[2]SICRO!$A$4:$D$8000,3,FALSE),IF($B159="COMP.","digite"," ")))))</f>
        <v>und</v>
      </c>
      <c r="F159" s="158">
        <f>VLOOKUP(A159,'[1]Memorial Cálculo'!$B$2:$H$29080,7,FALSE)</f>
        <v>32</v>
      </c>
      <c r="G159" s="187">
        <f>'[1]COMPOSIÇÃO UNITÁRIA 2'!BO2035</f>
        <v>324.2</v>
      </c>
      <c r="H159" s="160">
        <f t="shared" si="26"/>
        <v>418.52534230211154</v>
      </c>
      <c r="I159" s="161">
        <f t="shared" ref="I159:I161" si="45">ROUND(H159,2)*ROUND(F159,2)</f>
        <v>13392.96</v>
      </c>
      <c r="J159" s="162">
        <v>0</v>
      </c>
      <c r="K159" s="163">
        <f t="shared" ref="K159:K161" si="46">ROUND(J159*H159,2)</f>
        <v>0</v>
      </c>
      <c r="L159" s="164"/>
      <c r="M159" s="165">
        <f t="shared" si="29"/>
        <v>0</v>
      </c>
      <c r="N159" s="162">
        <f t="shared" si="30"/>
        <v>0</v>
      </c>
      <c r="O159" s="163">
        <f t="shared" si="30"/>
        <v>0</v>
      </c>
      <c r="P159" s="166">
        <f t="shared" si="31"/>
        <v>32</v>
      </c>
      <c r="Q159" s="166">
        <f t="shared" ref="Q159:Q161" si="47">ROUND(I159-O159,2)</f>
        <v>13392.96</v>
      </c>
    </row>
    <row r="160" spans="1:18" ht="24.95" customHeight="1" x14ac:dyDescent="0.25">
      <c r="A160" s="153" t="s">
        <v>276</v>
      </c>
      <c r="B160" s="154" t="s">
        <v>15</v>
      </c>
      <c r="C160" s="154" t="s">
        <v>277</v>
      </c>
      <c r="D160" s="156" t="str">
        <f>IF($B160="SINAPI",TRIM(SUBSTITUTE(LOWER(VLOOKUP($C160,[2]SINAPI!$A$8:$F$50000,2,FALSE)),LEFT(PROPER(VLOOKUP($C160,[2]SINAPI!$A$8:$F$50000,6,FALSE)),1),LEFT(VLOOKUP($C160,[2]SINAPI!$A$8:$F$50000,6,FALSE),1),1)),IF($B160="DER-EDF",VLOOKUP($C160,'[2]DER-EDF'!A162:$F$50000,3,FALSE),IF($B160="DER-ROD",VLOOKUP($C160,'[2]DER-ROD'!$A$12:$E$5999,3,FALSE),IF($B160="SICRO",VLOOKUP($C160,[2]SICRO!$A$4:$D$50000,2,FALSE),IF($B160="COMP.","&gt;&gt;&gt;&gt;&gt;&gt;&gt;&gt;&gt;&gt; Digite aqui a descrição e apresente a composição detalhada.","← Escolha o Orgão e digite o Código")))))</f>
        <v>Marco em madeira de lei tipo Peroba, Ipê, Angelim Pedra ou equivalente, com 15 x 3cm de batente, nas dimensões: 0,90 x 2,10 m</v>
      </c>
      <c r="E160" s="157" t="str">
        <f>IF($B160="SINAPI",LOWER(VLOOKUP($C160,[2]SINAPI!$A$8:$F$8000,3,FALSE)),IF($B160="DER-EDF",VLOOKUP($C160,'[2]DER-EDF'!$A$12:$F$6000,4,FALSE),IF($B160="DER-ROD",LOWER(VLOOKUP($C160,'[2]DER-ROD'!$A$12:$F$5999,3,FALSE)),IF($B160="SICRO",VLOOKUP($C160,[2]SICRO!$A$4:$D$8000,3,FALSE),IF($B160="COMP.","digite"," ")))))</f>
        <v>und</v>
      </c>
      <c r="F160" s="158">
        <f>VLOOKUP(A160,'[1]Memorial Cálculo'!$B$2:$H$29080,7,FALSE)</f>
        <v>30</v>
      </c>
      <c r="G160" s="187">
        <f>'[1]COMPOSIÇÃO UNITÁRIA 2'!BO2067</f>
        <v>451.4</v>
      </c>
      <c r="H160" s="160">
        <f t="shared" si="26"/>
        <v>582.7339281775852</v>
      </c>
      <c r="I160" s="161">
        <f t="shared" si="45"/>
        <v>17481.900000000001</v>
      </c>
      <c r="J160" s="162">
        <v>0</v>
      </c>
      <c r="K160" s="163">
        <f t="shared" si="46"/>
        <v>0</v>
      </c>
      <c r="L160" s="164"/>
      <c r="M160" s="165">
        <f t="shared" si="29"/>
        <v>0</v>
      </c>
      <c r="N160" s="162">
        <f t="shared" si="30"/>
        <v>0</v>
      </c>
      <c r="O160" s="163">
        <f t="shared" si="30"/>
        <v>0</v>
      </c>
      <c r="P160" s="166">
        <f t="shared" si="31"/>
        <v>30</v>
      </c>
      <c r="Q160" s="166">
        <f t="shared" si="47"/>
        <v>17481.900000000001</v>
      </c>
    </row>
    <row r="161" spans="1:17" ht="24.95" customHeight="1" x14ac:dyDescent="0.25">
      <c r="A161" s="153" t="s">
        <v>278</v>
      </c>
      <c r="B161" s="154" t="s">
        <v>15</v>
      </c>
      <c r="C161" s="154" t="s">
        <v>279</v>
      </c>
      <c r="D161" s="156" t="str">
        <f>IF($B161="SINAPI",TRIM(SUBSTITUTE(LOWER(VLOOKUP($C161,[2]SINAPI!$A$8:$F$50000,2,FALSE)),LEFT(PROPER(VLOOKUP($C161,[2]SINAPI!$A$8:$F$50000,6,FALSE)),1),LEFT(VLOOKUP($C161,[2]SINAPI!$A$8:$F$50000,6,FALSE),1),1)),IF($B161="DER-EDF",VLOOKUP($C161,'[2]DER-EDF'!A163:$F$50000,3,FALSE),IF($B161="DER-ROD",VLOOKUP($C161,'[2]DER-ROD'!$A$12:$E$5999,3,FALSE),IF($B161="SICRO",VLOOKUP($C161,[2]SICRO!$A$4:$D$50000,2,FALSE),IF($B161="COMP.","&gt;&gt;&gt;&gt;&gt;&gt;&gt;&gt;&gt;&gt; Digite aqui a descrição e apresente a composição detalhada.","← Escolha o Orgão e digite o Código")))))</f>
        <v>Marco em madeira de lei tipo Peroba, Ipê, Angelim Pedra ou equivalente, com 15 x 3cm de batente</v>
      </c>
      <c r="E161" s="157" t="str">
        <f>IF($B161="SINAPI",LOWER(VLOOKUP($C161,[2]SINAPI!$A$8:$F$8000,3,FALSE)),IF($B161="DER-EDF",VLOOKUP($C161,'[2]DER-EDF'!$A$12:$F$6000,4,FALSE),IF($B161="DER-ROD",LOWER(VLOOKUP($C161,'[2]DER-ROD'!$A$12:$F$5999,3,FALSE)),IF($B161="SICRO",VLOOKUP($C161,[2]SICRO!$A$4:$D$8000,3,FALSE),IF($B161="COMP.","digite"," ")))))</f>
        <v>m</v>
      </c>
      <c r="F161" s="158">
        <f>VLOOKUP(A161,'[1]Memorial Cálculo'!$B$2:$H$29080,7,FALSE)</f>
        <v>70.080000000000013</v>
      </c>
      <c r="G161" s="187">
        <f>'[1]COMPOSIÇÃO UNITÁRIA 2'!BO2100</f>
        <v>71.92</v>
      </c>
      <c r="H161" s="160">
        <f t="shared" si="26"/>
        <v>92.844980315755279</v>
      </c>
      <c r="I161" s="161">
        <f t="shared" si="45"/>
        <v>6506.2272000000003</v>
      </c>
      <c r="J161" s="162">
        <v>0</v>
      </c>
      <c r="K161" s="163">
        <f t="shared" si="46"/>
        <v>0</v>
      </c>
      <c r="L161" s="164"/>
      <c r="M161" s="165">
        <f t="shared" si="29"/>
        <v>0</v>
      </c>
      <c r="N161" s="162">
        <f t="shared" si="30"/>
        <v>0</v>
      </c>
      <c r="O161" s="163">
        <f t="shared" si="30"/>
        <v>0</v>
      </c>
      <c r="P161" s="166">
        <f t="shared" si="31"/>
        <v>70.08</v>
      </c>
      <c r="Q161" s="166">
        <f t="shared" si="47"/>
        <v>6506.23</v>
      </c>
    </row>
    <row r="162" spans="1:17" s="8" customFormat="1" ht="24.95" customHeight="1" x14ac:dyDescent="0.25">
      <c r="A162" s="169"/>
      <c r="B162" s="102"/>
      <c r="C162" s="103"/>
      <c r="D162" s="170" t="s">
        <v>98</v>
      </c>
      <c r="E162" s="157"/>
      <c r="F162" s="106"/>
      <c r="G162" s="107"/>
      <c r="H162" s="106"/>
      <c r="I162" s="108">
        <f>SUBTOTAL(9,I159:I161)</f>
        <v>37381.087200000002</v>
      </c>
      <c r="J162" s="192"/>
      <c r="K162" s="108">
        <f>SUBTOTAL(9,K159:K161)</f>
        <v>0</v>
      </c>
      <c r="M162" s="108">
        <f>SUBTOTAL(9,M159:M161)</f>
        <v>0</v>
      </c>
      <c r="O162" s="108">
        <f>SUBTOTAL(9,O159:O161)</f>
        <v>0</v>
      </c>
      <c r="Q162" s="108">
        <f>SUBTOTAL(9,Q159:Q161)</f>
        <v>37381.089999999997</v>
      </c>
    </row>
    <row r="163" spans="1:17" s="8" customFormat="1" ht="24.95" customHeight="1" x14ac:dyDescent="0.25">
      <c r="A163" s="101" t="s">
        <v>280</v>
      </c>
      <c r="B163" s="102"/>
      <c r="C163" s="103"/>
      <c r="D163" s="104" t="s">
        <v>281</v>
      </c>
      <c r="E163" s="105"/>
      <c r="F163" s="106"/>
      <c r="G163" s="107"/>
      <c r="H163" s="106"/>
      <c r="I163" s="108"/>
      <c r="J163" s="108"/>
      <c r="K163" s="108"/>
      <c r="L163" s="108"/>
      <c r="M163" s="108"/>
      <c r="N163" s="108"/>
      <c r="O163" s="108"/>
      <c r="P163" s="108"/>
      <c r="Q163" s="108"/>
    </row>
    <row r="164" spans="1:17" s="8" customFormat="1" ht="24.95" customHeight="1" x14ac:dyDescent="0.25">
      <c r="A164" s="169"/>
      <c r="B164" s="102"/>
      <c r="C164" s="103"/>
      <c r="D164" s="170" t="s">
        <v>98</v>
      </c>
      <c r="E164" s="157"/>
      <c r="F164" s="106"/>
      <c r="G164" s="107"/>
      <c r="H164" s="106"/>
      <c r="I164" s="108"/>
      <c r="J164" s="108"/>
      <c r="K164" s="108"/>
      <c r="L164" s="108"/>
      <c r="M164" s="108"/>
      <c r="N164" s="108"/>
      <c r="O164" s="108"/>
      <c r="P164" s="108"/>
      <c r="Q164" s="108"/>
    </row>
    <row r="165" spans="1:17" s="8" customFormat="1" ht="42" customHeight="1" x14ac:dyDescent="0.25">
      <c r="A165" s="101" t="s">
        <v>282</v>
      </c>
      <c r="B165" s="102"/>
      <c r="C165" s="103"/>
      <c r="D165" s="104" t="s">
        <v>283</v>
      </c>
      <c r="E165" s="105"/>
      <c r="F165" s="106"/>
      <c r="G165" s="107"/>
      <c r="H165" s="106"/>
      <c r="I165" s="108"/>
      <c r="J165" s="108"/>
      <c r="K165" s="108"/>
      <c r="L165" s="108"/>
      <c r="M165" s="108"/>
      <c r="N165" s="108"/>
      <c r="O165" s="108"/>
      <c r="P165" s="108"/>
      <c r="Q165" s="108"/>
    </row>
    <row r="166" spans="1:17" ht="37.9" customHeight="1" x14ac:dyDescent="0.25">
      <c r="A166" s="153" t="s">
        <v>284</v>
      </c>
      <c r="B166" s="154" t="s">
        <v>15</v>
      </c>
      <c r="C166" s="154" t="s">
        <v>285</v>
      </c>
      <c r="D166" s="156" t="str">
        <f>IF($B166="SINAPI",TRIM(SUBSTITUTE(LOWER(VLOOKUP($C166,[2]SINAPI!$A$8:$F$50000,2,FALSE)),LEFT(PROPER(VLOOKUP($C166,[2]SINAPI!$A$8:$F$50000,6,FALSE)),1),LEFT(VLOOKUP($C166,[2]SINAPI!$A$8:$F$50000,6,FALSE),1),1)),IF($B166="DER-EDF",VLOOKUP($C166,'[2]DER-EDF'!A173:$F$50000,3,FALSE),IF($B166="DER-ROD",VLOOKUP($C166,'[2]DER-ROD'!$A$12:$E$5999,3,FALSE),IF($B166="SICRO",VLOOKUP($C166,[2]SICRO!$A$4:$D$50000,2,FALSE),IF($B166="COMP.","&gt;&gt;&gt;&gt;&gt;&gt;&gt;&gt;&gt;&gt; Digite aqui a descrição e apresente a composição detalhada.","← Escolha o Orgão e digite o Código")))))</f>
        <v>Porta em madeira de lei tipo angelim pedra ou equivalente,esp. 30 a 35mm c/ enchimento em madeira 1a qualidade, tipo sarrafeada para pintura, inclusive alizares, dobradiças e fechadura tipo alavanca em latão cromado LaFonte ou equivalente, exclusive marco, nas dimensões: 0,80 x 2,10 m</v>
      </c>
      <c r="E166" s="157" t="str">
        <f>IF($B166="SINAPI",LOWER(VLOOKUP($C166,[2]SINAPI!$A$8:$F$8000,3,FALSE)),IF($B166="DER-EDF",VLOOKUP($C166,'[2]DER-EDF'!$A$12:$F$6000,4,FALSE),IF($B166="DER-ROD",LOWER(VLOOKUP($C166,'[2]DER-ROD'!$A$12:$F$5999,3,FALSE)),IF($B166="SICRO",VLOOKUP($C166,[2]SICRO!$A$4:$D$8000,3,FALSE),IF($B166="COMP.","digite"," ")))))</f>
        <v>und</v>
      </c>
      <c r="F166" s="158">
        <f>VLOOKUP(A166,'[1]Memorial Cálculo'!$B$2:$H$29080,7,FALSE)</f>
        <v>32</v>
      </c>
      <c r="G166" s="187">
        <f>'[1]COMPOSIÇÃO UNITÁRIA 2'!BM2130</f>
        <v>806.21999999999991</v>
      </c>
      <c r="H166" s="160">
        <f t="shared" si="26"/>
        <v>1040.7880983060097</v>
      </c>
      <c r="I166" s="161">
        <f t="shared" ref="I166:I167" si="48">ROUND(H166,2)*ROUND(F166,2)</f>
        <v>33305.279999999999</v>
      </c>
      <c r="J166" s="162">
        <v>0</v>
      </c>
      <c r="K166" s="163">
        <f t="shared" ref="K166:K167" si="49">ROUND(J166*H166,2)</f>
        <v>0</v>
      </c>
      <c r="L166" s="164"/>
      <c r="M166" s="165">
        <f t="shared" si="29"/>
        <v>0</v>
      </c>
      <c r="N166" s="162">
        <f t="shared" si="30"/>
        <v>0</v>
      </c>
      <c r="O166" s="163">
        <f t="shared" si="30"/>
        <v>0</v>
      </c>
      <c r="P166" s="166">
        <f t="shared" si="31"/>
        <v>32</v>
      </c>
      <c r="Q166" s="166">
        <f t="shared" ref="Q166:Q167" si="50">ROUND(I166-O166,2)</f>
        <v>33305.279999999999</v>
      </c>
    </row>
    <row r="167" spans="1:17" ht="37.9" customHeight="1" x14ac:dyDescent="0.25">
      <c r="A167" s="153" t="s">
        <v>286</v>
      </c>
      <c r="B167" s="154" t="s">
        <v>15</v>
      </c>
      <c r="C167" s="154" t="s">
        <v>287</v>
      </c>
      <c r="D167" s="156" t="str">
        <f>IF($B167="SINAPI",TRIM(SUBSTITUTE(LOWER(VLOOKUP($C167,[2]SINAPI!$A$8:$F$50000,2,FALSE)),LEFT(PROPER(VLOOKUP($C167,[2]SINAPI!$A$8:$F$50000,6,FALSE)),1),LEFT(VLOOKUP($C167,[2]SINAPI!$A$8:$F$50000,6,FALSE),1),1)),IF($B167="DER-EDF",VLOOKUP($C167,'[2]DER-EDF'!A175:$F$50000,3,FALSE),IF($B167="DER-ROD",VLOOKUP($C167,'[2]DER-ROD'!$A$12:$E$5999,3,FALSE),IF($B167="SICRO",VLOOKUP($C167,[2]SICRO!$A$4:$D$50000,2,FALSE),IF($B167="COMP.","&gt;&gt;&gt;&gt;&gt;&gt;&gt;&gt;&gt;&gt; Digite aqui a descrição e apresente a composição detalhada.","← Escolha o Orgão e digite o Código")))))</f>
        <v>Porta em madeira de lei tipo angelim pedra ou equivalente,esp. 30 a 35mm c/ enchimento em madeira 1a qualidade, tipo sarrafeada para pintura, inclusive alizares, dobradiças e fechadura tipo alavanca em latão cromado LaFonte ou equivalente, exclusive marco, nas dimensões: 0,90 x 2,10 m</v>
      </c>
      <c r="E167" s="157" t="str">
        <f>IF($B167="SINAPI",LOWER(VLOOKUP($C167,[2]SINAPI!$A$8:$F$8000,3,FALSE)),IF($B167="DER-EDF",VLOOKUP($C167,'[2]DER-EDF'!$A$12:$F$6000,4,FALSE),IF($B167="DER-ROD",LOWER(VLOOKUP($C167,'[2]DER-ROD'!$A$12:$F$5999,3,FALSE)),IF($B167="SICRO",VLOOKUP($C167,[2]SICRO!$A$4:$D$8000,3,FALSE),IF($B167="COMP.","digite"," ")))))</f>
        <v>und</v>
      </c>
      <c r="F167" s="158">
        <f>VLOOKUP(A167,'[1]Memorial Cálculo'!$B$2:$H$29080,7,FALSE)</f>
        <v>8</v>
      </c>
      <c r="G167" s="187">
        <f>'[1]COMPOSIÇÃO UNITÁRIA 2'!BM2161</f>
        <v>888.46999999999991</v>
      </c>
      <c r="H167" s="160">
        <f t="shared" si="26"/>
        <v>1146.9685714841364</v>
      </c>
      <c r="I167" s="161">
        <f t="shared" si="48"/>
        <v>9175.76</v>
      </c>
      <c r="J167" s="162">
        <v>0</v>
      </c>
      <c r="K167" s="163">
        <f t="shared" si="49"/>
        <v>0</v>
      </c>
      <c r="L167" s="164"/>
      <c r="M167" s="165">
        <f t="shared" si="29"/>
        <v>0</v>
      </c>
      <c r="N167" s="162">
        <f t="shared" si="30"/>
        <v>0</v>
      </c>
      <c r="O167" s="163">
        <f t="shared" si="30"/>
        <v>0</v>
      </c>
      <c r="P167" s="166">
        <f t="shared" si="31"/>
        <v>8</v>
      </c>
      <c r="Q167" s="166">
        <f t="shared" si="50"/>
        <v>9175.76</v>
      </c>
    </row>
    <row r="168" spans="1:17" s="8" customFormat="1" ht="24.95" customHeight="1" x14ac:dyDescent="0.25">
      <c r="A168" s="169"/>
      <c r="B168" s="102"/>
      <c r="C168" s="103"/>
      <c r="D168" s="170" t="s">
        <v>98</v>
      </c>
      <c r="E168" s="157"/>
      <c r="F168" s="106"/>
      <c r="G168" s="107"/>
      <c r="H168" s="106"/>
      <c r="I168" s="108">
        <f>SUBTOTAL(9,I166:I167)</f>
        <v>42481.04</v>
      </c>
      <c r="J168" s="192"/>
      <c r="K168" s="108">
        <f>SUBTOTAL(9,K166:K167)</f>
        <v>0</v>
      </c>
      <c r="M168" s="108">
        <f>SUBTOTAL(9,M166:M167)</f>
        <v>0</v>
      </c>
      <c r="O168" s="108">
        <f>SUBTOTAL(9,O166:O167)</f>
        <v>0</v>
      </c>
      <c r="Q168" s="108">
        <f>SUBTOTAL(9,Q166:Q167)</f>
        <v>42481.04</v>
      </c>
    </row>
    <row r="169" spans="1:17" s="8" customFormat="1" ht="37.9" customHeight="1" x14ac:dyDescent="0.25">
      <c r="A169" s="101" t="s">
        <v>288</v>
      </c>
      <c r="B169" s="102"/>
      <c r="C169" s="103"/>
      <c r="D169" s="104" t="s">
        <v>289</v>
      </c>
      <c r="E169" s="105"/>
      <c r="F169" s="106"/>
      <c r="G169" s="107"/>
      <c r="H169" s="106"/>
      <c r="I169" s="108"/>
      <c r="J169" s="108"/>
      <c r="K169" s="108"/>
      <c r="L169" s="108"/>
      <c r="M169" s="108"/>
      <c r="N169" s="108"/>
      <c r="O169" s="108"/>
      <c r="P169" s="108"/>
      <c r="Q169" s="108"/>
    </row>
    <row r="170" spans="1:17" s="8" customFormat="1" ht="24.95" customHeight="1" x14ac:dyDescent="0.25">
      <c r="A170" s="169"/>
      <c r="B170" s="102"/>
      <c r="C170" s="103"/>
      <c r="D170" s="170" t="s">
        <v>98</v>
      </c>
      <c r="E170" s="157"/>
      <c r="F170" s="106"/>
      <c r="G170" s="107"/>
      <c r="H170" s="106"/>
      <c r="I170" s="108"/>
      <c r="J170" s="108"/>
      <c r="K170" s="108"/>
      <c r="L170" s="108"/>
      <c r="M170" s="108"/>
      <c r="N170" s="108"/>
      <c r="O170" s="108"/>
      <c r="P170" s="108"/>
      <c r="Q170" s="108"/>
    </row>
    <row r="171" spans="1:17" s="8" customFormat="1" ht="37.9" customHeight="1" x14ac:dyDescent="0.25">
      <c r="A171" s="101" t="s">
        <v>290</v>
      </c>
      <c r="B171" s="102"/>
      <c r="C171" s="103"/>
      <c r="D171" s="104" t="s">
        <v>291</v>
      </c>
      <c r="E171" s="105"/>
      <c r="F171" s="106"/>
      <c r="G171" s="107"/>
      <c r="H171" s="106"/>
      <c r="I171" s="108"/>
      <c r="J171" s="108"/>
      <c r="K171" s="108"/>
      <c r="L171" s="108"/>
      <c r="M171" s="108"/>
      <c r="N171" s="108"/>
      <c r="O171" s="108"/>
      <c r="P171" s="108"/>
      <c r="Q171" s="108"/>
    </row>
    <row r="172" spans="1:17" s="8" customFormat="1" ht="24.95" customHeight="1" x14ac:dyDescent="0.25">
      <c r="A172" s="169"/>
      <c r="B172" s="102"/>
      <c r="C172" s="103"/>
      <c r="D172" s="170" t="s">
        <v>98</v>
      </c>
      <c r="E172" s="157"/>
      <c r="F172" s="106"/>
      <c r="G172" s="107"/>
      <c r="H172" s="106"/>
      <c r="I172" s="108"/>
      <c r="J172" s="108"/>
      <c r="K172" s="108"/>
      <c r="L172" s="108"/>
      <c r="M172" s="108"/>
      <c r="N172" s="108"/>
      <c r="O172" s="108"/>
      <c r="P172" s="108"/>
      <c r="Q172" s="108"/>
    </row>
    <row r="173" spans="1:17" s="8" customFormat="1" ht="37.9" customHeight="1" x14ac:dyDescent="0.25">
      <c r="A173" s="101" t="s">
        <v>292</v>
      </c>
      <c r="B173" s="102"/>
      <c r="C173" s="103"/>
      <c r="D173" s="104" t="s">
        <v>293</v>
      </c>
      <c r="E173" s="105"/>
      <c r="F173" s="106"/>
      <c r="G173" s="107"/>
      <c r="H173" s="106"/>
      <c r="I173" s="108"/>
      <c r="J173" s="108"/>
      <c r="K173" s="108"/>
      <c r="L173" s="108"/>
      <c r="M173" s="108"/>
      <c r="N173" s="108"/>
      <c r="O173" s="108"/>
      <c r="P173" s="108"/>
      <c r="Q173" s="108"/>
    </row>
    <row r="174" spans="1:17" s="8" customFormat="1" ht="24.95" customHeight="1" x14ac:dyDescent="0.25">
      <c r="A174" s="169"/>
      <c r="B174" s="102"/>
      <c r="C174" s="103"/>
      <c r="D174" s="170" t="s">
        <v>98</v>
      </c>
      <c r="E174" s="157"/>
      <c r="F174" s="106"/>
      <c r="G174" s="107"/>
      <c r="H174" s="106"/>
      <c r="I174" s="108"/>
      <c r="J174" s="108"/>
      <c r="K174" s="108"/>
      <c r="L174" s="108"/>
      <c r="M174" s="108"/>
      <c r="N174" s="108"/>
      <c r="O174" s="108"/>
      <c r="P174" s="108"/>
      <c r="Q174" s="108"/>
    </row>
    <row r="175" spans="1:17" s="8" customFormat="1" ht="24.95" customHeight="1" x14ac:dyDescent="0.25">
      <c r="A175" s="101" t="s">
        <v>294</v>
      </c>
      <c r="B175" s="102"/>
      <c r="C175" s="103"/>
      <c r="D175" s="104" t="s">
        <v>295</v>
      </c>
      <c r="E175" s="105"/>
      <c r="F175" s="106"/>
      <c r="G175" s="107"/>
      <c r="H175" s="106"/>
      <c r="I175" s="108"/>
      <c r="J175" s="108"/>
      <c r="K175" s="108"/>
      <c r="L175" s="108"/>
      <c r="M175" s="108"/>
      <c r="N175" s="108"/>
      <c r="O175" s="108"/>
      <c r="P175" s="108"/>
      <c r="Q175" s="108"/>
    </row>
    <row r="176" spans="1:17" s="8" customFormat="1" ht="24.95" customHeight="1" x14ac:dyDescent="0.25">
      <c r="A176" s="169"/>
      <c r="B176" s="102"/>
      <c r="C176" s="103"/>
      <c r="D176" s="170" t="s">
        <v>98</v>
      </c>
      <c r="E176" s="157"/>
      <c r="F176" s="106"/>
      <c r="G176" s="107"/>
      <c r="H176" s="106"/>
      <c r="I176" s="108"/>
      <c r="J176" s="108"/>
      <c r="K176" s="108"/>
      <c r="L176" s="108"/>
      <c r="M176" s="108"/>
      <c r="N176" s="108"/>
      <c r="O176" s="108"/>
      <c r="P176" s="108"/>
      <c r="Q176" s="108"/>
    </row>
    <row r="177" spans="1:17" s="8" customFormat="1" ht="37.9" customHeight="1" x14ac:dyDescent="0.25">
      <c r="A177" s="101" t="s">
        <v>296</v>
      </c>
      <c r="B177" s="102"/>
      <c r="C177" s="103"/>
      <c r="D177" s="104" t="s">
        <v>297</v>
      </c>
      <c r="E177" s="105"/>
      <c r="F177" s="106"/>
      <c r="G177" s="107"/>
      <c r="H177" s="106"/>
      <c r="I177" s="108"/>
      <c r="J177" s="108"/>
      <c r="K177" s="108"/>
      <c r="L177" s="108"/>
      <c r="M177" s="108"/>
      <c r="N177" s="108"/>
      <c r="O177" s="108"/>
      <c r="P177" s="108"/>
      <c r="Q177" s="108"/>
    </row>
    <row r="178" spans="1:17" s="8" customFormat="1" ht="24.95" customHeight="1" x14ac:dyDescent="0.25">
      <c r="A178" s="169"/>
      <c r="B178" s="102"/>
      <c r="C178" s="103"/>
      <c r="D178" s="170" t="s">
        <v>98</v>
      </c>
      <c r="E178" s="157"/>
      <c r="F178" s="106"/>
      <c r="G178" s="107"/>
      <c r="H178" s="106"/>
      <c r="I178" s="108"/>
      <c r="J178" s="108"/>
      <c r="K178" s="108"/>
      <c r="L178" s="108"/>
      <c r="M178" s="108"/>
      <c r="N178" s="108"/>
      <c r="O178" s="108"/>
      <c r="P178" s="108"/>
      <c r="Q178" s="108"/>
    </row>
    <row r="179" spans="1:17" s="8" customFormat="1" ht="37.9" customHeight="1" x14ac:dyDescent="0.25">
      <c r="A179" s="101" t="s">
        <v>298</v>
      </c>
      <c r="B179" s="102"/>
      <c r="C179" s="103"/>
      <c r="D179" s="104" t="s">
        <v>299</v>
      </c>
      <c r="E179" s="105"/>
      <c r="F179" s="106"/>
      <c r="G179" s="107"/>
      <c r="H179" s="106"/>
      <c r="I179" s="108"/>
      <c r="J179" s="108"/>
      <c r="K179" s="108"/>
      <c r="L179" s="108"/>
      <c r="M179" s="108"/>
      <c r="N179" s="108"/>
      <c r="O179" s="108"/>
      <c r="P179" s="108"/>
      <c r="Q179" s="108"/>
    </row>
    <row r="180" spans="1:17" ht="37.9" customHeight="1" x14ac:dyDescent="0.25">
      <c r="A180" s="153" t="s">
        <v>300</v>
      </c>
      <c r="B180" s="154" t="s">
        <v>15</v>
      </c>
      <c r="C180" s="154" t="s">
        <v>301</v>
      </c>
      <c r="D180" s="156" t="str">
        <f>IF($B180="SINAPI",TRIM(SUBSTITUTE(LOWER(VLOOKUP($C180,[2]SINAPI!$A$8:$F$50000,2,FALSE)),LEFT(PROPER(VLOOKUP($C180,[2]SINAPI!$A$8:$F$50000,6,FALSE)),1),LEFT(VLOOKUP($C180,[2]SINAPI!$A$8:$F$50000,6,FALSE),1),1)),IF($B180="DER-EDF",VLOOKUP($C180,'[2]DER-EDF'!A210:$F$50000,3,FALSE),IF($B180="DER-ROD",VLOOKUP($C180,'[2]DER-ROD'!$A$12:$E$5999,3,FALSE),IF($B180="SICRO",VLOOKUP($C180,[2]SICRO!$A$4:$D$50000,2,FALSE),IF($B180="COMP.","&gt;&gt;&gt;&gt;&gt;&gt;&gt;&gt;&gt;&gt; Digite aqui a descrição e apresente a composição detalhada.","← Escolha o Orgão e digite o Código")))))</f>
        <v>Porta de madeira de lei angelim pedra ou equivalente, esp. 30 a 35 mm, maciça, tipo mexicana, c/ friso p/ verniz, padrão SEDU, com visor 1,00 x 0,15m e vidro 4mm, inclusive alizares, dobradiças e fechadura tipo alavanca em latão cromado LaFonte ou equiv., exclusive marco, dimensões: 0.90 x 2.10 m</v>
      </c>
      <c r="E180" s="157" t="str">
        <f>IF($B180="SINAPI",LOWER(VLOOKUP($C180,[2]SINAPI!$A$8:$F$8000,3,FALSE)),IF($B180="DER-EDF",VLOOKUP($C180,'[2]DER-EDF'!$A$12:$F$6000,4,FALSE),IF($B180="DER-ROD",LOWER(VLOOKUP($C180,'[2]DER-ROD'!$A$12:$F$5999,3,FALSE)),IF($B180="SICRO",VLOOKUP($C180,[2]SICRO!$A$4:$D$8000,3,FALSE),IF($B180="COMP.","digite"," ")))))</f>
        <v>und</v>
      </c>
      <c r="F180" s="158">
        <f>VLOOKUP(A180,'[1]Memorial Cálculo'!$B$2:$H$29080,7,FALSE)</f>
        <v>21</v>
      </c>
      <c r="G180" s="187">
        <f>'[1]COMPOSIÇÃO UNITÁRIA 2'!BM2192</f>
        <v>1518.92</v>
      </c>
      <c r="H180" s="160">
        <f t="shared" ref="H180:H234" si="51">(G180*(1+$G$5))</f>
        <v>1960.8467394494858</v>
      </c>
      <c r="I180" s="161">
        <f t="shared" ref="I180:I181" si="52">ROUND(H180,2)*ROUND(F180,2)</f>
        <v>41177.85</v>
      </c>
      <c r="J180" s="162">
        <v>0</v>
      </c>
      <c r="K180" s="163">
        <f t="shared" ref="K180:K181" si="53">ROUND(J180*H180,2)</f>
        <v>0</v>
      </c>
      <c r="L180" s="164"/>
      <c r="M180" s="165">
        <f t="shared" ref="M180:M234" si="54">ROUND(L180*H180,2)</f>
        <v>0</v>
      </c>
      <c r="N180" s="162">
        <f t="shared" ref="N180:O234" si="55">J180+L180</f>
        <v>0</v>
      </c>
      <c r="O180" s="163">
        <f t="shared" si="55"/>
        <v>0</v>
      </c>
      <c r="P180" s="166">
        <f t="shared" ref="P180:P234" si="56">ROUND(F180-N180,2)</f>
        <v>21</v>
      </c>
      <c r="Q180" s="166">
        <f t="shared" ref="Q180:Q181" si="57">ROUND(I180-O180,2)</f>
        <v>41177.85</v>
      </c>
    </row>
    <row r="181" spans="1:17" ht="37.9" customHeight="1" x14ac:dyDescent="0.25">
      <c r="A181" s="153" t="s">
        <v>302</v>
      </c>
      <c r="B181" s="154" t="s">
        <v>15</v>
      </c>
      <c r="C181" s="154" t="s">
        <v>303</v>
      </c>
      <c r="D181" s="156" t="str">
        <f>IF($B181="SINAPI",TRIM(SUBSTITUTE(LOWER(VLOOKUP($C181,[2]SINAPI!$A$8:$F$50000,2,FALSE)),LEFT(PROPER(VLOOKUP($C181,[2]SINAPI!$A$8:$F$50000,6,FALSE)),1),LEFT(VLOOKUP($C181,[2]SINAPI!$A$8:$F$50000,6,FALSE),1),1)),IF($B181="DER-EDF",VLOOKUP($C181,'[2]DER-EDF'!A211:$F$50000,3,FALSE),IF($B181="DER-ROD",VLOOKUP($C181,'[2]DER-ROD'!$A$12:$E$5999,3,FALSE),IF($B181="SICRO",VLOOKUP($C181,[2]SICRO!$A$4:$D$50000,2,FALSE),IF($B181="COMP.","&gt;&gt;&gt;&gt;&gt;&gt;&gt;&gt;&gt;&gt; Digite aqui a descrição e apresente a composição detalhada.","← Escolha o Orgão e digite o Código")))))</f>
        <v>Porta de madeira de lei angelim pedra ou equivalente, esp. 30 a 35 mm, maciça, tipo mexicana, c/ friso p/ verniz, padrão SEDU, com visor 1,00 x 0,15m e vidro 4mm, inclusive alizares, dobradiças e fechadura tipo alavanca em latão cromado LaFonte ou equiv., exclusive marco, dimensões: 1.60 x 2.10 m (duas folhas)</v>
      </c>
      <c r="E181" s="157" t="str">
        <f>IF($B181="SINAPI",LOWER(VLOOKUP($C181,[2]SINAPI!$A$8:$F$8000,3,FALSE)),IF($B181="DER-EDF",VLOOKUP($C181,'[2]DER-EDF'!$A$12:$F$6000,4,FALSE),IF($B181="DER-ROD",LOWER(VLOOKUP($C181,'[2]DER-ROD'!$A$12:$F$5999,3,FALSE)),IF($B181="SICRO",VLOOKUP($C181,[2]SICRO!$A$4:$D$8000,3,FALSE),IF($B181="COMP.","digite"," ")))))</f>
        <v>und</v>
      </c>
      <c r="F181" s="158">
        <f>VLOOKUP(A181,'[1]Memorial Cálculo'!$B$2:$H$29080,7,FALSE)</f>
        <v>13</v>
      </c>
      <c r="G181" s="187">
        <f>'[1]COMPOSIÇÃO UNITÁRIA 2'!BM2224</f>
        <v>2696.86</v>
      </c>
      <c r="H181" s="160">
        <f t="shared" si="51"/>
        <v>3481.50602912052</v>
      </c>
      <c r="I181" s="161">
        <f t="shared" si="52"/>
        <v>45259.630000000005</v>
      </c>
      <c r="J181" s="162">
        <v>0</v>
      </c>
      <c r="K181" s="163">
        <f t="shared" si="53"/>
        <v>0</v>
      </c>
      <c r="L181" s="164"/>
      <c r="M181" s="165">
        <f t="shared" si="54"/>
        <v>0</v>
      </c>
      <c r="N181" s="162">
        <f t="shared" si="55"/>
        <v>0</v>
      </c>
      <c r="O181" s="163">
        <f t="shared" si="55"/>
        <v>0</v>
      </c>
      <c r="P181" s="166">
        <f t="shared" si="56"/>
        <v>13</v>
      </c>
      <c r="Q181" s="166">
        <f t="shared" si="57"/>
        <v>45259.63</v>
      </c>
    </row>
    <row r="182" spans="1:17" s="8" customFormat="1" ht="24.95" customHeight="1" x14ac:dyDescent="0.25">
      <c r="A182" s="169"/>
      <c r="B182" s="102"/>
      <c r="C182" s="103"/>
      <c r="D182" s="170" t="s">
        <v>98</v>
      </c>
      <c r="E182" s="157"/>
      <c r="F182" s="106"/>
      <c r="G182" s="107"/>
      <c r="H182" s="106"/>
      <c r="I182" s="108">
        <f>SUBTOTAL(9,I180:I181)</f>
        <v>86437.48000000001</v>
      </c>
      <c r="J182" s="192"/>
      <c r="K182" s="108">
        <f>SUBTOTAL(9,K180:K181)</f>
        <v>0</v>
      </c>
      <c r="M182" s="108">
        <f>SUBTOTAL(9,M180:M181)</f>
        <v>0</v>
      </c>
      <c r="O182" s="108">
        <f>SUBTOTAL(9,O180:O181)</f>
        <v>0</v>
      </c>
      <c r="Q182" s="108">
        <f>SUBTOTAL(9,Q180:Q181)</f>
        <v>86437.48</v>
      </c>
    </row>
    <row r="183" spans="1:17" s="8" customFormat="1" ht="24.95" customHeight="1" x14ac:dyDescent="0.25">
      <c r="A183" s="185">
        <v>7</v>
      </c>
      <c r="B183" s="92"/>
      <c r="C183" s="93"/>
      <c r="D183" s="94" t="s">
        <v>304</v>
      </c>
      <c r="E183" s="95"/>
      <c r="F183" s="96"/>
      <c r="G183" s="97"/>
      <c r="H183" s="96"/>
      <c r="I183" s="98"/>
      <c r="J183" s="192"/>
      <c r="K183" s="193"/>
    </row>
    <row r="184" spans="1:17" s="8" customFormat="1" ht="24.95" customHeight="1" x14ac:dyDescent="0.25">
      <c r="A184" s="101" t="s">
        <v>305</v>
      </c>
      <c r="B184" s="102"/>
      <c r="C184" s="103"/>
      <c r="D184" s="104" t="s">
        <v>306</v>
      </c>
      <c r="E184" s="105"/>
      <c r="F184" s="106"/>
      <c r="G184" s="107"/>
      <c r="H184" s="106"/>
      <c r="I184" s="108"/>
      <c r="J184" s="192"/>
      <c r="K184" s="193"/>
    </row>
    <row r="185" spans="1:17" ht="24.95" customHeight="1" x14ac:dyDescent="0.25">
      <c r="A185" s="153" t="s">
        <v>307</v>
      </c>
      <c r="B185" s="154" t="s">
        <v>15</v>
      </c>
      <c r="C185" s="154" t="s">
        <v>308</v>
      </c>
      <c r="D185" s="156" t="str">
        <f>IF($B185="SINAPI",TRIM(SUBSTITUTE(LOWER(VLOOKUP($C185,[2]SINAPI!$A$8:$F$50000,2,FALSE)),LEFT(PROPER(VLOOKUP($C185,[2]SINAPI!$A$8:$F$50000,6,FALSE)),1),LEFT(VLOOKUP($C185,[2]SINAPI!$A$8:$F$50000,6,FALSE),1),1)),IF($B185="DER-EDF",VLOOKUP($C185,'[2]DER-EDF'!A220:$F$50000,3,FALSE),IF($B185="DER-ROD",VLOOKUP($C185,'[2]DER-ROD'!$A$12:$E$5999,3,FALSE),IF($B185="SICRO",VLOOKUP($C185,[2]SICRO!$A$4:$D$50000,2,FALSE),IF($B185="COMP.","&gt;&gt;&gt;&gt;&gt;&gt;&gt;&gt;&gt;&gt; Digite aqui a descrição e apresente a composição detalhada.","← Escolha o Orgão e digite o Código")))))</f>
        <v>Portão de ferro de correr em barra chata, inclusive chumbamento</v>
      </c>
      <c r="E185" s="157" t="str">
        <f>IF($B185="SINAPI",LOWER(VLOOKUP($C185,[2]SINAPI!$A$8:$F$8000,3,FALSE)),IF($B185="DER-EDF",VLOOKUP($C185,'[2]DER-EDF'!$A$12:$F$6000,4,FALSE),IF($B185="DER-ROD",LOWER(VLOOKUP($C185,'[2]DER-ROD'!$A$12:$F$5999,3,FALSE)),IF($B185="SICRO",VLOOKUP($C185,[2]SICRO!$A$4:$D$8000,3,FALSE),IF($B185="COMP.","digite"," ")))))</f>
        <v>m2</v>
      </c>
      <c r="F185" s="158">
        <f>VLOOKUP(A185,'[1]Memorial Cálculo'!$B$2:$H$29080,7,FALSE)</f>
        <v>14.07</v>
      </c>
      <c r="G185" s="187">
        <f>'[1]COMPOSIÇÃO UNITÁRIA 2'!BM2257</f>
        <v>648.24</v>
      </c>
      <c r="H185" s="160">
        <f t="shared" si="51"/>
        <v>836.8441329238766</v>
      </c>
      <c r="I185" s="161">
        <f t="shared" ref="I185:I186" si="58">ROUND(H185,2)*ROUND(F185,2)</f>
        <v>11774.338800000001</v>
      </c>
      <c r="J185" s="162">
        <v>0</v>
      </c>
      <c r="K185" s="163">
        <f t="shared" ref="K185:K186" si="59">ROUND(J185*H185,2)</f>
        <v>0</v>
      </c>
      <c r="L185" s="164"/>
      <c r="M185" s="165">
        <f t="shared" si="54"/>
        <v>0</v>
      </c>
      <c r="N185" s="162">
        <f t="shared" si="55"/>
        <v>0</v>
      </c>
      <c r="O185" s="163">
        <f t="shared" si="55"/>
        <v>0</v>
      </c>
      <c r="P185" s="166">
        <f t="shared" si="56"/>
        <v>14.07</v>
      </c>
      <c r="Q185" s="166">
        <f t="shared" ref="Q185:Q186" si="60">ROUND(I185-O185,2)</f>
        <v>11774.34</v>
      </c>
    </row>
    <row r="186" spans="1:17" ht="24.95" customHeight="1" x14ac:dyDescent="0.25">
      <c r="A186" s="153" t="s">
        <v>309</v>
      </c>
      <c r="B186" s="154" t="s">
        <v>15</v>
      </c>
      <c r="C186" s="154" t="s">
        <v>310</v>
      </c>
      <c r="D186" s="156" t="str">
        <f>IF($B186="SINAPI",TRIM(SUBSTITUTE(LOWER(VLOOKUP($C186,[2]SINAPI!$A$8:$F$50000,2,FALSE)),LEFT(PROPER(VLOOKUP($C186,[2]SINAPI!$A$8:$F$50000,6,FALSE)),1),LEFT(VLOOKUP($C186,[2]SINAPI!$A$8:$F$50000,6,FALSE),1),1)),IF($B186="DER-EDF",VLOOKUP($C186,'[2]DER-EDF'!A221:$F$50000,3,FALSE),IF($B186="DER-ROD",VLOOKUP($C186,'[2]DER-ROD'!$A$12:$E$5999,3,FALSE),IF($B186="SICRO",VLOOKUP($C186,[2]SICRO!$A$4:$D$50000,2,FALSE),IF($B186="COMP.","&gt;&gt;&gt;&gt;&gt;&gt;&gt;&gt;&gt;&gt; Digite aqui a descrição e apresente a composição detalhada.","← Escolha o Orgão e digite o Código")))))</f>
        <v>Portão de ferro de abrir em barra chata, chapa e tubo, inclusive chumbamento</v>
      </c>
      <c r="E186" s="157" t="str">
        <f>IF($B186="SINAPI",LOWER(VLOOKUP($C186,[2]SINAPI!$A$8:$F$8000,3,FALSE)),IF($B186="DER-EDF",VLOOKUP($C186,'[2]DER-EDF'!$A$12:$F$6000,4,FALSE),IF($B186="DER-ROD",LOWER(VLOOKUP($C186,'[2]DER-ROD'!$A$12:$F$5999,3,FALSE)),IF($B186="SICRO",VLOOKUP($C186,[2]SICRO!$A$4:$D$8000,3,FALSE),IF($B186="COMP.","digite"," ")))))</f>
        <v>m2</v>
      </c>
      <c r="F186" s="158">
        <f>VLOOKUP(A186,'[1]Memorial Cálculo'!$B$2:$H$29080,7,FALSE)</f>
        <v>2.52</v>
      </c>
      <c r="G186" s="187">
        <f>'[1]COMPOSIÇÃO UNITÁRIA 2'!BM2292</f>
        <v>723.72</v>
      </c>
      <c r="H186" s="160">
        <f t="shared" si="51"/>
        <v>934.28488812734167</v>
      </c>
      <c r="I186" s="161">
        <f t="shared" si="58"/>
        <v>2354.3856000000001</v>
      </c>
      <c r="J186" s="162">
        <v>0</v>
      </c>
      <c r="K186" s="163">
        <f t="shared" si="59"/>
        <v>0</v>
      </c>
      <c r="L186" s="164"/>
      <c r="M186" s="165">
        <f t="shared" si="54"/>
        <v>0</v>
      </c>
      <c r="N186" s="162">
        <f t="shared" si="55"/>
        <v>0</v>
      </c>
      <c r="O186" s="163">
        <f t="shared" si="55"/>
        <v>0</v>
      </c>
      <c r="P186" s="166">
        <f t="shared" si="56"/>
        <v>2.52</v>
      </c>
      <c r="Q186" s="166">
        <f t="shared" si="60"/>
        <v>2354.39</v>
      </c>
    </row>
    <row r="187" spans="1:17" s="8" customFormat="1" ht="24.95" customHeight="1" x14ac:dyDescent="0.25">
      <c r="A187" s="169"/>
      <c r="B187" s="102"/>
      <c r="C187" s="103"/>
      <c r="D187" s="170" t="s">
        <v>98</v>
      </c>
      <c r="E187" s="157"/>
      <c r="F187" s="106"/>
      <c r="G187" s="107"/>
      <c r="H187" s="106"/>
      <c r="I187" s="108">
        <f>SUBTOTAL(9,I185:I186)</f>
        <v>14128.724400000001</v>
      </c>
      <c r="J187" s="192"/>
      <c r="K187" s="108">
        <f>SUBTOTAL(9,K185:K186)</f>
        <v>0</v>
      </c>
      <c r="M187" s="108">
        <f>SUBTOTAL(9,M185:M186)</f>
        <v>0</v>
      </c>
      <c r="O187" s="108">
        <f>SUBTOTAL(9,O185:O186)</f>
        <v>0</v>
      </c>
      <c r="Q187" s="108">
        <f>SUBTOTAL(9,Q185:Q186)</f>
        <v>14128.73</v>
      </c>
    </row>
    <row r="188" spans="1:17" s="8" customFormat="1" ht="24.95" customHeight="1" x14ac:dyDescent="0.25">
      <c r="A188" s="101" t="s">
        <v>311</v>
      </c>
      <c r="B188" s="102"/>
      <c r="C188" s="103"/>
      <c r="D188" s="104" t="s">
        <v>312</v>
      </c>
      <c r="E188" s="105"/>
      <c r="F188" s="106"/>
      <c r="G188" s="107"/>
      <c r="H188" s="106"/>
      <c r="I188" s="108"/>
      <c r="J188" s="192"/>
      <c r="K188" s="193"/>
    </row>
    <row r="189" spans="1:17" ht="24.95" customHeight="1" x14ac:dyDescent="0.25">
      <c r="A189" s="153" t="s">
        <v>313</v>
      </c>
      <c r="B189" s="154" t="s">
        <v>15</v>
      </c>
      <c r="C189" s="154" t="s">
        <v>314</v>
      </c>
      <c r="D189" s="156" t="str">
        <f>IF($B189="SINAPI",TRIM(SUBSTITUTE(LOWER(VLOOKUP($C189,[2]SINAPI!$A$8:$F$50000,2,FALSE)),LEFT(PROPER(VLOOKUP($C189,[2]SINAPI!$A$8:$F$50000,6,FALSE)),1),LEFT(VLOOKUP($C189,[2]SINAPI!$A$8:$F$50000,6,FALSE),1),1)),IF($B189="DER-EDF",VLOOKUP($C189,'[2]DER-EDF'!A224:$F$50000,3,FALSE),IF($B189="DER-ROD",VLOOKUP($C189,'[2]DER-ROD'!$A$12:$E$5999,3,FALSE),IF($B189="SICRO",VLOOKUP($C189,[2]SICRO!$A$4:$D$50000,2,FALSE),IF($B189="COMP.","&gt;&gt;&gt;&gt;&gt;&gt;&gt;&gt;&gt;&gt; Digite aqui a descrição e apresente a composição detalhada.","← Escolha o Orgão e digite o Código")))))</f>
        <v>Janela de correr para vidro em alumínio anodizado cor natural, linha 25, completa, incl. puxador com tranca, alizar, caixilho e contramarco, exclusive vidro</v>
      </c>
      <c r="E189" s="157" t="str">
        <f>IF($B189="SINAPI",LOWER(VLOOKUP($C189,[2]SINAPI!$A$8:$F$8000,3,FALSE)),IF($B189="DER-EDF",VLOOKUP($C189,'[2]DER-EDF'!$A$12:$F$6000,4,FALSE),IF($B189="DER-ROD",LOWER(VLOOKUP($C189,'[2]DER-ROD'!$A$12:$F$5999,3,FALSE)),IF($B189="SICRO",VLOOKUP($C189,[2]SICRO!$A$4:$D$8000,3,FALSE),IF($B189="COMP.","digite"," ")))))</f>
        <v>m2</v>
      </c>
      <c r="F189" s="158">
        <f>VLOOKUP(A189,'[1]Memorial Cálculo'!$B$2:$H$29080,7,FALSE)</f>
        <v>184.2756</v>
      </c>
      <c r="G189" s="187">
        <f>'[1]COMPOSIÇÃO UNITÁRIA 2'!BM2320</f>
        <v>453.42999999999995</v>
      </c>
      <c r="H189" s="160">
        <f t="shared" si="51"/>
        <v>585.3545526219815</v>
      </c>
      <c r="I189" s="161">
        <f t="shared" ref="I189:I192" si="61">ROUND(G189,2)*ROUND(F189,2)</f>
        <v>83558.080400000006</v>
      </c>
      <c r="J189" s="162">
        <v>0</v>
      </c>
      <c r="K189" s="163">
        <f t="shared" ref="K189:K192" si="62">ROUND(J189*H189,2)</f>
        <v>0</v>
      </c>
      <c r="L189" s="164"/>
      <c r="M189" s="165">
        <f t="shared" si="54"/>
        <v>0</v>
      </c>
      <c r="N189" s="162">
        <f t="shared" si="55"/>
        <v>0</v>
      </c>
      <c r="O189" s="163">
        <f t="shared" si="55"/>
        <v>0</v>
      </c>
      <c r="P189" s="166">
        <f t="shared" si="56"/>
        <v>184.28</v>
      </c>
      <c r="Q189" s="166">
        <f t="shared" ref="Q189:Q192" si="63">ROUND(I189-O189,2)</f>
        <v>83558.080000000002</v>
      </c>
    </row>
    <row r="190" spans="1:17" ht="24.95" customHeight="1" x14ac:dyDescent="0.25">
      <c r="A190" s="153" t="s">
        <v>315</v>
      </c>
      <c r="B190" s="154" t="s">
        <v>15</v>
      </c>
      <c r="C190" s="154" t="s">
        <v>316</v>
      </c>
      <c r="D190" s="156" t="str">
        <f>IF($B190="SINAPI",TRIM(SUBSTITUTE(LOWER(VLOOKUP($C190,[2]SINAPI!$A$8:$F$50000,2,FALSE)),LEFT(PROPER(VLOOKUP($C190,[2]SINAPI!$A$8:$F$50000,6,FALSE)),1),LEFT(VLOOKUP($C190,[2]SINAPI!$A$8:$F$50000,6,FALSE),1),1)),IF($B190="DER-EDF",VLOOKUP($C190,'[2]DER-EDF'!A225:$F$50000,3,FALSE),IF($B190="DER-ROD",VLOOKUP($C190,'[2]DER-ROD'!$A$12:$E$5999,3,FALSE),IF($B190="SICRO",VLOOKUP($C190,[2]SICRO!$A$4:$D$50000,2,FALSE),IF($B190="COMP.","&gt;&gt;&gt;&gt;&gt;&gt;&gt;&gt;&gt;&gt; Digite aqui a descrição e apresente a composição detalhada.","← Escolha o Orgão e digite o Código")))))</f>
        <v>Janela tipo maxim-ar para vidro em alumínio anodizado natural, linha 25, completa, incl. puxador com tranca, caixilho, alizar e contramarco, exclusive vidro</v>
      </c>
      <c r="E190" s="157" t="str">
        <f>IF($B190="SINAPI",LOWER(VLOOKUP($C190,[2]SINAPI!$A$8:$F$8000,3,FALSE)),IF($B190="DER-EDF",VLOOKUP($C190,'[2]DER-EDF'!$A$12:$F$6000,4,FALSE),IF($B190="DER-ROD",LOWER(VLOOKUP($C190,'[2]DER-ROD'!$A$12:$F$5999,3,FALSE)),IF($B190="SICRO",VLOOKUP($C190,[2]SICRO!$A$4:$D$8000,3,FALSE),IF($B190="COMP.","digite"," ")))))</f>
        <v>m2</v>
      </c>
      <c r="F190" s="158">
        <f>VLOOKUP(A190,'[1]Memorial Cálculo'!$B$2:$H$29080,7,FALSE)</f>
        <v>222.02840000000006</v>
      </c>
      <c r="G190" s="187">
        <f>'[1]COMPOSIÇÃO UNITÁRIA 2'!BM2347</f>
        <v>346.24999999999994</v>
      </c>
      <c r="H190" s="160">
        <f t="shared" si="51"/>
        <v>446.99074574986457</v>
      </c>
      <c r="I190" s="161">
        <f t="shared" si="61"/>
        <v>76877.887499999997</v>
      </c>
      <c r="J190" s="162">
        <v>0</v>
      </c>
      <c r="K190" s="163">
        <f t="shared" si="62"/>
        <v>0</v>
      </c>
      <c r="L190" s="164"/>
      <c r="M190" s="165">
        <f t="shared" si="54"/>
        <v>0</v>
      </c>
      <c r="N190" s="162">
        <f t="shared" si="55"/>
        <v>0</v>
      </c>
      <c r="O190" s="163">
        <f t="shared" si="55"/>
        <v>0</v>
      </c>
      <c r="P190" s="166">
        <f t="shared" si="56"/>
        <v>222.03</v>
      </c>
      <c r="Q190" s="166">
        <f t="shared" si="63"/>
        <v>76877.89</v>
      </c>
    </row>
    <row r="191" spans="1:17" ht="24.95" customHeight="1" x14ac:dyDescent="0.25">
      <c r="A191" s="153" t="s">
        <v>317</v>
      </c>
      <c r="B191" s="154" t="s">
        <v>15</v>
      </c>
      <c r="C191" s="154" t="s">
        <v>318</v>
      </c>
      <c r="D191" s="156" t="str">
        <f>IF($B191="SINAPI",TRIM(SUBSTITUTE(LOWER(VLOOKUP($C191,[2]SINAPI!$A$8:$F$50000,2,FALSE)),LEFT(PROPER(VLOOKUP($C191,[2]SINAPI!$A$8:$F$50000,6,FALSE)),1),LEFT(VLOOKUP($C191,[2]SINAPI!$A$8:$F$50000,6,FALSE),1),1)),IF($B191="DER-EDF",VLOOKUP($C191,'[2]DER-EDF'!A227:$F$50000,3,FALSE),IF($B191="DER-ROD",VLOOKUP($C191,'[2]DER-ROD'!$A$12:$E$5999,3,FALSE),IF($B191="SICRO",VLOOKUP($C191,[2]SICRO!$A$4:$D$50000,2,FALSE),IF($B191="COMP.","&gt;&gt;&gt;&gt;&gt;&gt;&gt;&gt;&gt;&gt; Digite aqui a descrição e apresente a composição detalhada.","← Escolha o Orgão e digite o Código")))))</f>
        <v>Porta de abrir tipo veneziana em alumínio anodizado, linha 25, completa, incl. puxador com tranca, caixilho, alizar e contramarco</v>
      </c>
      <c r="E191" s="157" t="str">
        <f>IF($B191="SINAPI",LOWER(VLOOKUP($C191,[2]SINAPI!$A$8:$F$8000,3,FALSE)),IF($B191="DER-EDF",VLOOKUP($C191,'[2]DER-EDF'!$A$12:$F$6000,4,FALSE),IF($B191="DER-ROD",LOWER(VLOOKUP($C191,'[2]DER-ROD'!$A$12:$F$5999,3,FALSE)),IF($B191="SICRO",VLOOKUP($C191,[2]SICRO!$A$4:$D$8000,3,FALSE),IF($B191="COMP.","digite"," ")))))</f>
        <v>m2</v>
      </c>
      <c r="F191" s="158">
        <f>VLOOKUP(A191,'[1]Memorial Cálculo'!$B$2:$H$29080,7,FALSE)</f>
        <v>84.09</v>
      </c>
      <c r="G191" s="187">
        <f>'[1]COMPOSIÇÃO UNITÁRIA 2'!BM2375</f>
        <v>766.95</v>
      </c>
      <c r="H191" s="160">
        <f t="shared" si="51"/>
        <v>990.09257026096384</v>
      </c>
      <c r="I191" s="161">
        <f t="shared" si="61"/>
        <v>64492.825500000006</v>
      </c>
      <c r="J191" s="162">
        <v>0</v>
      </c>
      <c r="K191" s="163">
        <f t="shared" si="62"/>
        <v>0</v>
      </c>
      <c r="L191" s="164"/>
      <c r="M191" s="165">
        <f t="shared" si="54"/>
        <v>0</v>
      </c>
      <c r="N191" s="162">
        <f t="shared" si="55"/>
        <v>0</v>
      </c>
      <c r="O191" s="163">
        <f t="shared" si="55"/>
        <v>0</v>
      </c>
      <c r="P191" s="166">
        <f t="shared" si="56"/>
        <v>84.09</v>
      </c>
      <c r="Q191" s="166">
        <f t="shared" si="63"/>
        <v>64492.83</v>
      </c>
    </row>
    <row r="192" spans="1:17" ht="24.95" customHeight="1" x14ac:dyDescent="0.25">
      <c r="A192" s="153" t="s">
        <v>319</v>
      </c>
      <c r="B192" s="154" t="s">
        <v>15</v>
      </c>
      <c r="C192" s="154" t="s">
        <v>320</v>
      </c>
      <c r="D192" s="156" t="str">
        <f>IF($B192="SINAPI",TRIM(SUBSTITUTE(LOWER(VLOOKUP($C192,[2]SINAPI!$A$8:$F$50000,2,FALSE)),LEFT(PROPER(VLOOKUP($C192,[2]SINAPI!$A$8:$F$50000,6,FALSE)),1),LEFT(VLOOKUP($C192,[2]SINAPI!$A$8:$F$50000,6,FALSE),1),1)),IF($B192="DER-EDF",VLOOKUP($C192,'[2]DER-EDF'!A229:$F$50000,3,FALSE),IF($B192="DER-ROD",VLOOKUP($C192,'[2]DER-ROD'!$A$12:$E$5999,3,FALSE),IF($B192="SICRO",VLOOKUP($C192,[2]SICRO!$A$4:$D$50000,2,FALSE),IF($B192="COMP.","&gt;&gt;&gt;&gt;&gt;&gt;&gt;&gt;&gt;&gt; Digite aqui a descrição e apresente a composição detalhada.","← Escolha o Orgão e digite o Código")))))</f>
        <v>Guichê/gradil em perfil L 1" e perfil T 3/4" em ferro, inclusive pintura em esmalte sintético, marca de referência SUVINIL</v>
      </c>
      <c r="E192" s="157" t="str">
        <f>IF($B192="SINAPI",LOWER(VLOOKUP($C192,[2]SINAPI!$A$8:$F$8000,3,FALSE)),IF($B192="DER-EDF",VLOOKUP($C192,'[2]DER-EDF'!$A$12:$F$6000,4,FALSE),IF($B192="DER-ROD",LOWER(VLOOKUP($C192,'[2]DER-ROD'!$A$12:$F$5999,3,FALSE)),IF($B192="SICRO",VLOOKUP($C192,[2]SICRO!$A$4:$D$8000,3,FALSE),IF($B192="COMP.","digite"," ")))))</f>
        <v>m2</v>
      </c>
      <c r="F192" s="158">
        <f>VLOOKUP(A192,'[1]Memorial Cálculo'!$B$2:$H$29080,7,FALSE)</f>
        <v>1.44</v>
      </c>
      <c r="G192" s="187">
        <f>'[1]COMPOSIÇÃO UNITÁRIA 2'!BN2408</f>
        <v>285.39</v>
      </c>
      <c r="H192" s="160">
        <f t="shared" si="51"/>
        <v>368.42365033806169</v>
      </c>
      <c r="I192" s="161">
        <f t="shared" si="61"/>
        <v>410.96159999999998</v>
      </c>
      <c r="J192" s="162">
        <v>0</v>
      </c>
      <c r="K192" s="163">
        <f t="shared" si="62"/>
        <v>0</v>
      </c>
      <c r="L192" s="164"/>
      <c r="M192" s="165">
        <f t="shared" si="54"/>
        <v>0</v>
      </c>
      <c r="N192" s="162">
        <f t="shared" si="55"/>
        <v>0</v>
      </c>
      <c r="O192" s="163">
        <f t="shared" si="55"/>
        <v>0</v>
      </c>
      <c r="P192" s="166">
        <f t="shared" si="56"/>
        <v>1.44</v>
      </c>
      <c r="Q192" s="166">
        <f t="shared" si="63"/>
        <v>410.96</v>
      </c>
    </row>
    <row r="193" spans="1:17" s="8" customFormat="1" ht="24.95" customHeight="1" x14ac:dyDescent="0.25">
      <c r="A193" s="169"/>
      <c r="B193" s="102"/>
      <c r="C193" s="103"/>
      <c r="D193" s="170" t="s">
        <v>98</v>
      </c>
      <c r="E193" s="157"/>
      <c r="F193" s="106"/>
      <c r="G193" s="107"/>
      <c r="H193" s="106"/>
      <c r="I193" s="108">
        <f>SUBTOTAL(9,I189:I192)</f>
        <v>225339.755</v>
      </c>
      <c r="J193" s="192"/>
      <c r="K193" s="108">
        <f>SUBTOTAL(9,K191:K192)</f>
        <v>0</v>
      </c>
      <c r="M193" s="108">
        <f>SUBTOTAL(9,M191:M192)</f>
        <v>0</v>
      </c>
      <c r="O193" s="108">
        <f>SUBTOTAL(9,O191:O192)</f>
        <v>0</v>
      </c>
      <c r="Q193" s="108">
        <f>SUBTOTAL(9,Q191:Q192)</f>
        <v>64903.79</v>
      </c>
    </row>
    <row r="194" spans="1:17" s="8" customFormat="1" ht="24.95" customHeight="1" x14ac:dyDescent="0.25">
      <c r="A194" s="101" t="s">
        <v>321</v>
      </c>
      <c r="B194" s="102"/>
      <c r="C194" s="103"/>
      <c r="D194" s="104" t="s">
        <v>295</v>
      </c>
      <c r="E194" s="105"/>
      <c r="F194" s="106"/>
      <c r="G194" s="107"/>
      <c r="H194" s="106"/>
      <c r="I194" s="108"/>
      <c r="J194" s="192"/>
      <c r="K194" s="193"/>
    </row>
    <row r="195" spans="1:17" s="8" customFormat="1" ht="24.95" customHeight="1" x14ac:dyDescent="0.25">
      <c r="A195" s="169"/>
      <c r="B195" s="102"/>
      <c r="C195" s="103"/>
      <c r="D195" s="170" t="s">
        <v>98</v>
      </c>
      <c r="E195" s="157"/>
      <c r="F195" s="106"/>
      <c r="G195" s="107"/>
      <c r="H195" s="106"/>
      <c r="I195" s="108"/>
      <c r="J195" s="192"/>
      <c r="K195" s="193"/>
    </row>
    <row r="196" spans="1:17" s="8" customFormat="1" ht="24.95" customHeight="1" x14ac:dyDescent="0.25">
      <c r="A196" s="185">
        <v>8</v>
      </c>
      <c r="B196" s="92"/>
      <c r="C196" s="93"/>
      <c r="D196" s="94" t="s">
        <v>322</v>
      </c>
      <c r="E196" s="95"/>
      <c r="F196" s="96"/>
      <c r="G196" s="97"/>
      <c r="H196" s="96"/>
      <c r="I196" s="98"/>
      <c r="J196" s="192"/>
      <c r="K196" s="193"/>
    </row>
    <row r="197" spans="1:17" s="8" customFormat="1" ht="24.95" customHeight="1" x14ac:dyDescent="0.25">
      <c r="A197" s="101" t="s">
        <v>323</v>
      </c>
      <c r="B197" s="102"/>
      <c r="C197" s="103"/>
      <c r="D197" s="104" t="s">
        <v>324</v>
      </c>
      <c r="E197" s="105"/>
      <c r="F197" s="106"/>
      <c r="G197" s="107"/>
      <c r="H197" s="106"/>
      <c r="I197" s="108"/>
      <c r="J197" s="192"/>
      <c r="K197" s="193"/>
    </row>
    <row r="198" spans="1:17" ht="24.95" customHeight="1" x14ac:dyDescent="0.25">
      <c r="A198" s="153" t="s">
        <v>325</v>
      </c>
      <c r="B198" s="154" t="s">
        <v>15</v>
      </c>
      <c r="C198" s="154" t="s">
        <v>326</v>
      </c>
      <c r="D198" s="156" t="str">
        <f>IF($B198="SINAPI",TRIM(SUBSTITUTE(LOWER(VLOOKUP($C198,[2]SINAPI!$A$8:$F$50000,2,FALSE)),LEFT(PROPER(VLOOKUP($C198,[2]SINAPI!$A$8:$F$50000,6,FALSE)),1),LEFT(VLOOKUP($C198,[2]SINAPI!$A$8:$F$50000,6,FALSE),1),1)),IF($B198="DER-EDF",VLOOKUP($C198,'[2]DER-EDF'!A236:$F$50000,3,FALSE),IF($B198="DER-ROD",VLOOKUP($C198,'[2]DER-ROD'!$A$12:$E$5999,3,FALSE),IF($B198="SICRO",VLOOKUP($C198,[2]SICRO!$A$4:$D$50000,2,FALSE),IF($B198="COMP.","&gt;&gt;&gt;&gt;&gt;&gt;&gt;&gt;&gt;&gt; Digite aqui a descrição e apresente a composição detalhada.","← Escolha o Orgão e digite o Código")))))</f>
        <v>Vidro plano transparente liso, com 4 mm de espessura</v>
      </c>
      <c r="E198" s="157" t="str">
        <f>IF($B198="SINAPI",LOWER(VLOOKUP($C198,[2]SINAPI!$A$8:$F$8000,3,FALSE)),IF($B198="DER-EDF",VLOOKUP($C198,'[2]DER-EDF'!$A$12:$F$6000,4,FALSE),IF($B198="DER-ROD",LOWER(VLOOKUP($C198,'[2]DER-ROD'!$A$12:$F$5999,3,FALSE)),IF($B198="SICRO",VLOOKUP($C198,[2]SICRO!$A$4:$D$8000,3,FALSE),IF($B198="COMP.","digite"," ")))))</f>
        <v>m2</v>
      </c>
      <c r="F198" s="158">
        <f>VLOOKUP(A198,'[1]Memorial Cálculo'!$B$2:$H$29080,7,FALSE)</f>
        <v>406.30400000000009</v>
      </c>
      <c r="G198" s="187">
        <f>'[1]COMPOSIÇÃO UNITÁRIA 2'!BM2437</f>
        <v>221.95</v>
      </c>
      <c r="H198" s="160">
        <f t="shared" si="51"/>
        <v>286.52590908067134</v>
      </c>
      <c r="I198" s="161">
        <f>ROUND(H198,2)*ROUND(F198,2)</f>
        <v>116417.139</v>
      </c>
      <c r="J198" s="162">
        <v>0</v>
      </c>
      <c r="K198" s="163">
        <f>ROUND(J198*H198,2)</f>
        <v>0</v>
      </c>
      <c r="L198" s="164"/>
      <c r="M198" s="165">
        <f t="shared" si="54"/>
        <v>0</v>
      </c>
      <c r="N198" s="162">
        <f t="shared" si="55"/>
        <v>0</v>
      </c>
      <c r="O198" s="163">
        <f>K198+M198</f>
        <v>0</v>
      </c>
      <c r="P198" s="166">
        <f t="shared" si="56"/>
        <v>406.3</v>
      </c>
      <c r="Q198" s="166">
        <f>ROUND(I198-O198,2)</f>
        <v>116417.14</v>
      </c>
    </row>
    <row r="199" spans="1:17" s="8" customFormat="1" ht="24.95" customHeight="1" x14ac:dyDescent="0.25">
      <c r="A199" s="169"/>
      <c r="B199" s="102"/>
      <c r="C199" s="103"/>
      <c r="D199" s="170" t="s">
        <v>98</v>
      </c>
      <c r="E199" s="157"/>
      <c r="F199" s="106"/>
      <c r="G199" s="107"/>
      <c r="H199" s="106"/>
      <c r="I199" s="108">
        <f>SUBTOTAL(9,I198:I198)</f>
        <v>116417.139</v>
      </c>
      <c r="J199" s="192"/>
      <c r="K199" s="108">
        <f>SUBTOTAL(9,K197:K198)</f>
        <v>0</v>
      </c>
      <c r="M199" s="108">
        <f>SUBTOTAL(9,M197:M198)</f>
        <v>0</v>
      </c>
      <c r="O199" s="108">
        <f>SUBTOTAL(9,O197:O198)</f>
        <v>0</v>
      </c>
      <c r="Q199" s="108">
        <f>SUBTOTAL(9,Q197:Q198)</f>
        <v>116417.14</v>
      </c>
    </row>
    <row r="200" spans="1:17" s="8" customFormat="1" ht="24.95" customHeight="1" x14ac:dyDescent="0.25">
      <c r="A200" s="101" t="s">
        <v>327</v>
      </c>
      <c r="B200" s="102"/>
      <c r="C200" s="103"/>
      <c r="D200" s="104" t="s">
        <v>328</v>
      </c>
      <c r="E200" s="105"/>
      <c r="F200" s="106"/>
      <c r="G200" s="107"/>
      <c r="H200" s="106"/>
      <c r="I200" s="108"/>
      <c r="J200" s="192"/>
      <c r="K200" s="193"/>
    </row>
    <row r="201" spans="1:17" ht="24.95" customHeight="1" x14ac:dyDescent="0.25">
      <c r="A201" s="153" t="s">
        <v>329</v>
      </c>
      <c r="B201" s="154" t="s">
        <v>15</v>
      </c>
      <c r="C201" s="154" t="s">
        <v>330</v>
      </c>
      <c r="D201" s="156" t="str">
        <f>IF($B201="SINAPI",TRIM(SUBSTITUTE(LOWER(VLOOKUP($C201,[2]SINAPI!$A$8:$F$50000,2,FALSE)),LEFT(PROPER(VLOOKUP($C201,[2]SINAPI!$A$8:$F$50000,6,FALSE)),1),LEFT(VLOOKUP($C201,[2]SINAPI!$A$8:$F$50000,6,FALSE),1),1)),IF($B201="DER-EDF",VLOOKUP($C201,'[2]DER-EDF'!A241:$F$50000,3,FALSE),IF($B201="DER-ROD",VLOOKUP($C201,'[2]DER-ROD'!$A$12:$E$5999,3,FALSE),IF($B201="SICRO",VLOOKUP($C201,[2]SICRO!$A$4:$D$50000,2,FALSE),IF($B201="COMP.","&gt;&gt;&gt;&gt;&gt;&gt;&gt;&gt;&gt;&gt; Digite aqui a descrição e apresente a composição detalhada.","← Escolha o Orgão e digite o Código")))))</f>
        <v>Espelho para banheiros espessura 4 mm, incluindo chapa compensada 10 mm, moldura de alumínio em perfil L 3/4", fixado com parafusos cromados</v>
      </c>
      <c r="E201" s="157" t="str">
        <f>IF($B201="SINAPI",LOWER(VLOOKUP($C201,[2]SINAPI!$A$8:$F$8000,3,FALSE)),IF($B201="DER-EDF",VLOOKUP($C201,'[2]DER-EDF'!$A$12:$F$6000,4,FALSE),IF($B201="DER-ROD",LOWER(VLOOKUP($C201,'[2]DER-ROD'!$A$12:$F$5999,3,FALSE)),IF($B201="SICRO",VLOOKUP($C201,[2]SICRO!$A$4:$D$8000,3,FALSE),IF($B201="COMP.","digite"," ")))))</f>
        <v>m2</v>
      </c>
      <c r="F201" s="158">
        <f>VLOOKUP(A201,'[1]Memorial Cálculo'!$B$2:$H$29080,7,FALSE)</f>
        <v>15.067499999999995</v>
      </c>
      <c r="G201" s="187">
        <f>'[1]COMPOSIÇÃO UNITÁRIA 2'!BN2468</f>
        <v>543.27</v>
      </c>
      <c r="H201" s="160">
        <f t="shared" si="51"/>
        <v>701.33332113654569</v>
      </c>
      <c r="I201" s="161">
        <f>ROUND(H201,2)*ROUND(F201,2)</f>
        <v>10569.043100000001</v>
      </c>
      <c r="J201" s="162">
        <v>0</v>
      </c>
      <c r="K201" s="163">
        <f>ROUND(J201*H201,2)</f>
        <v>0</v>
      </c>
      <c r="L201" s="164"/>
      <c r="M201" s="165">
        <f t="shared" si="54"/>
        <v>0</v>
      </c>
      <c r="N201" s="162">
        <f t="shared" si="55"/>
        <v>0</v>
      </c>
      <c r="O201" s="163">
        <f>K201+M201</f>
        <v>0</v>
      </c>
      <c r="P201" s="166">
        <f t="shared" si="56"/>
        <v>15.07</v>
      </c>
      <c r="Q201" s="166">
        <f>ROUND(I201-O201,2)</f>
        <v>10569.04</v>
      </c>
    </row>
    <row r="202" spans="1:17" s="8" customFormat="1" ht="24.95" customHeight="1" x14ac:dyDescent="0.25">
      <c r="A202" s="169"/>
      <c r="B202" s="102"/>
      <c r="C202" s="103"/>
      <c r="D202" s="170" t="s">
        <v>98</v>
      </c>
      <c r="E202" s="157"/>
      <c r="F202" s="106"/>
      <c r="G202" s="107"/>
      <c r="H202" s="106"/>
      <c r="I202" s="108">
        <f>SUBTOTAL(9,I201:I201)</f>
        <v>10569.043100000001</v>
      </c>
      <c r="J202" s="192"/>
      <c r="K202" s="108">
        <f>SUBTOTAL(9,K200:K201)</f>
        <v>0</v>
      </c>
      <c r="M202" s="108">
        <f>SUBTOTAL(9,M200:M201)</f>
        <v>0</v>
      </c>
      <c r="O202" s="108">
        <f>SUBTOTAL(9,O200:O201)</f>
        <v>0</v>
      </c>
      <c r="Q202" s="108">
        <f>SUBTOTAL(9,Q200:Q201)</f>
        <v>10569.04</v>
      </c>
    </row>
    <row r="203" spans="1:17" s="8" customFormat="1" ht="24.95" customHeight="1" x14ac:dyDescent="0.25">
      <c r="A203" s="185">
        <v>9</v>
      </c>
      <c r="B203" s="92"/>
      <c r="C203" s="93"/>
      <c r="D203" s="94" t="s">
        <v>331</v>
      </c>
      <c r="E203" s="95"/>
      <c r="F203" s="96"/>
      <c r="G203" s="97"/>
      <c r="H203" s="96"/>
      <c r="I203" s="98"/>
      <c r="J203" s="192"/>
      <c r="K203" s="193"/>
    </row>
    <row r="204" spans="1:17" s="8" customFormat="1" ht="24.95" customHeight="1" x14ac:dyDescent="0.25">
      <c r="A204" s="101" t="s">
        <v>332</v>
      </c>
      <c r="B204" s="102"/>
      <c r="C204" s="103"/>
      <c r="D204" s="104" t="s">
        <v>333</v>
      </c>
      <c r="E204" s="105"/>
      <c r="F204" s="106"/>
      <c r="G204" s="107"/>
      <c r="H204" s="106"/>
      <c r="I204" s="108"/>
      <c r="J204" s="192"/>
      <c r="K204" s="193"/>
    </row>
    <row r="205" spans="1:17" ht="24.95" customHeight="1" x14ac:dyDescent="0.25">
      <c r="A205" s="153" t="s">
        <v>334</v>
      </c>
      <c r="B205" s="154" t="s">
        <v>17</v>
      </c>
      <c r="C205" s="154" t="s">
        <v>335</v>
      </c>
      <c r="D205" s="156" t="str">
        <f>IF($B205="SINAPI",TRIM(SUBSTITUTE(LOWER(VLOOKUP($C205,[2]SINAPI!$A$8:$F$50000,2,FALSE)),LEFT(PROPER(VLOOKUP($C205,[2]SINAPI!$A$8:$F$50000,6,FALSE)),1),LEFT(VLOOKUP($C205,[2]SINAPI!$A$8:$F$50000,6,FALSE),1),1)),IF($B205="DER-EDF",VLOOKUP($C205,'[2]DER-EDF'!A245:$F$50000,3,FALSE),IF($B205="DER-ROD",VLOOKUP($C205,'[2]DER-ROD'!$A$12:$E$5999,3,FALSE),IF($B205="SICRO",VLOOKUP($C205,[2]SICRO!$A$4:$D$50000,2,FALSE),IF($B205="COMP.","&gt;&gt;&gt;&gt;&gt;&gt;&gt;&gt;&gt;&gt; Digite aqui a descrição e apresente a composição detalhada.","← Escolha o Orgão e digite o Código")))))</f>
        <v>trama de aço composta por ripas e caibros para telhados de até 2 águas para telha de encaixe de cerâmica ou de concreto, incluso transporte vertical. af_07/2019</v>
      </c>
      <c r="E205" s="157" t="str">
        <f>IF($B205="SINAPI",LOWER(VLOOKUP($C205,[2]SINAPI!$A$8:$F$8000,3,FALSE)),IF($B205="DER-EDF",VLOOKUP($C205,'[2]DER-EDF'!$A$12:$F$6000,4,FALSE),IF($B205="DER-ROD",LOWER(VLOOKUP($C205,'[2]DER-ROD'!$A$12:$F$5999,3,FALSE)),IF($B205="SICRO",VLOOKUP($C205,[2]SICRO!$A$4:$D$8000,3,FALSE),IF($B205="COMP.","digite"," ")))))</f>
        <v>m2</v>
      </c>
      <c r="F205" s="158">
        <f>VLOOKUP(A205,'[1]Memorial Cálculo'!$B$2:$H$29080,7,FALSE)</f>
        <v>1432.1664000000001</v>
      </c>
      <c r="G205" s="195">
        <f>'[1]COMPOSIÇÃO UNITÁRIA 1'!H534</f>
        <v>60.300000000000004</v>
      </c>
      <c r="H205" s="160">
        <f t="shared" si="51"/>
        <v>77.844164530590149</v>
      </c>
      <c r="I205" s="161">
        <f>ROUND(H205,2)*ROUND(F205,2)</f>
        <v>111480.11280000002</v>
      </c>
      <c r="J205" s="162">
        <v>0</v>
      </c>
      <c r="K205" s="163">
        <f>ROUND(J205*H205,2)</f>
        <v>0</v>
      </c>
      <c r="L205" s="164"/>
      <c r="M205" s="165">
        <f t="shared" si="54"/>
        <v>0</v>
      </c>
      <c r="N205" s="162">
        <f t="shared" si="55"/>
        <v>0</v>
      </c>
      <c r="O205" s="163">
        <f>K205+M205</f>
        <v>0</v>
      </c>
      <c r="P205" s="166">
        <f t="shared" si="56"/>
        <v>1432.17</v>
      </c>
      <c r="Q205" s="166">
        <f>ROUND(I205-O205,2)</f>
        <v>111480.11</v>
      </c>
    </row>
    <row r="206" spans="1:17" s="8" customFormat="1" ht="24.95" customHeight="1" x14ac:dyDescent="0.25">
      <c r="A206" s="169"/>
      <c r="B206" s="102"/>
      <c r="C206" s="103"/>
      <c r="D206" s="170" t="s">
        <v>98</v>
      </c>
      <c r="E206" s="157"/>
      <c r="F206" s="106"/>
      <c r="G206" s="107"/>
      <c r="H206" s="106"/>
      <c r="I206" s="108">
        <f>SUBTOTAL(9,I205:I205)</f>
        <v>111480.11280000002</v>
      </c>
      <c r="J206" s="192"/>
      <c r="K206" s="108">
        <f>SUBTOTAL(9,K205:K205)</f>
        <v>0</v>
      </c>
      <c r="M206" s="108">
        <f>SUBTOTAL(9,M205:M205)</f>
        <v>0</v>
      </c>
      <c r="O206" s="108">
        <f>SUBTOTAL(9,O205:O205)</f>
        <v>0</v>
      </c>
      <c r="Q206" s="108">
        <f>SUBTOTAL(9,Q205:Q205)</f>
        <v>111480.11</v>
      </c>
    </row>
    <row r="207" spans="1:17" s="8" customFormat="1" ht="24.95" customHeight="1" x14ac:dyDescent="0.25">
      <c r="A207" s="101" t="s">
        <v>336</v>
      </c>
      <c r="B207" s="102"/>
      <c r="C207" s="103"/>
      <c r="D207" s="104" t="s">
        <v>337</v>
      </c>
      <c r="E207" s="105"/>
      <c r="F207" s="106"/>
      <c r="G207" s="107"/>
      <c r="H207" s="106"/>
      <c r="I207" s="108"/>
      <c r="J207" s="192"/>
      <c r="K207" s="193"/>
    </row>
    <row r="208" spans="1:17" ht="24.95" customHeight="1" x14ac:dyDescent="0.25">
      <c r="A208" s="153" t="s">
        <v>338</v>
      </c>
      <c r="B208" s="154" t="s">
        <v>15</v>
      </c>
      <c r="C208" s="154" t="s">
        <v>339</v>
      </c>
      <c r="D208" s="156" t="str">
        <f>IF($B208="SINAPI",TRIM(SUBSTITUTE(LOWER(VLOOKUP($C208,[2]SINAPI!$A$8:$F$50000,2,FALSE)),LEFT(PROPER(VLOOKUP($C208,[2]SINAPI!$A$8:$F$50000,6,FALSE)),1),LEFT(VLOOKUP($C208,[2]SINAPI!$A$8:$F$50000,6,FALSE),1),1)),IF($B208="DER-EDF",VLOOKUP($C208,'[2]DER-EDF'!A248:$F$50000,3,FALSE),IF($B208="DER-ROD",VLOOKUP($C208,'[2]DER-ROD'!$A$12:$E$5999,3,FALSE),IF($B208="SICRO",VLOOKUP($C208,[2]SICRO!$A$4:$D$50000,2,FALSE),IF($B208="COMP.","&gt;&gt;&gt;&gt;&gt;&gt;&gt;&gt;&gt;&gt; Digite aqui a descrição e apresente a composição detalhada.","← Escolha o Orgão e digite o Código")))))</f>
        <v>Telha em aço galvalume trapezoidal 40, e=0.50mm, pintura cor branca nas duas faces, inclusive acessório de fixação Ref. Santo André, Eternit, Metform ou equivalente</v>
      </c>
      <c r="E208" s="157" t="str">
        <f>IF($B208="SINAPI",LOWER(VLOOKUP($C208,[2]SINAPI!$A$8:$F$8000,3,FALSE)),IF($B208="DER-EDF",VLOOKUP($C208,'[2]DER-EDF'!$A$12:$F$6000,4,FALSE),IF($B208="DER-ROD",LOWER(VLOOKUP($C208,'[2]DER-ROD'!$A$12:$F$5999,3,FALSE)),IF($B208="SICRO",VLOOKUP($C208,[2]SICRO!$A$4:$D$8000,3,FALSE),IF($B208="COMP.","digite"," ")))))</f>
        <v>m2</v>
      </c>
      <c r="F208" s="158">
        <f>VLOOKUP(A208,'[1]Memorial Cálculo'!$B$2:$H$29080,7,FALSE)</f>
        <v>2941.5189</v>
      </c>
      <c r="G208" s="187">
        <f>'[1]COMPOSIÇÃO UNITÁRIA 2'!BM2496</f>
        <v>55.98</v>
      </c>
      <c r="H208" s="160">
        <f t="shared" si="51"/>
        <v>72.267269161234424</v>
      </c>
      <c r="I208" s="161">
        <f t="shared" ref="I208:I209" si="64">ROUND(H208,2)*ROUND(F208,2)</f>
        <v>212583.65039999998</v>
      </c>
      <c r="J208" s="162">
        <v>0</v>
      </c>
      <c r="K208" s="163">
        <f t="shared" ref="K208:K209" si="65">ROUND(J208*H208,2)</f>
        <v>0</v>
      </c>
      <c r="L208" s="164"/>
      <c r="M208" s="165">
        <f t="shared" si="54"/>
        <v>0</v>
      </c>
      <c r="N208" s="162">
        <f t="shared" si="55"/>
        <v>0</v>
      </c>
      <c r="O208" s="163">
        <f t="shared" si="55"/>
        <v>0</v>
      </c>
      <c r="P208" s="166">
        <f t="shared" si="56"/>
        <v>2941.52</v>
      </c>
      <c r="Q208" s="166">
        <f t="shared" ref="Q208:Q209" si="66">ROUND(I208-O208,2)</f>
        <v>212583.65</v>
      </c>
    </row>
    <row r="209" spans="1:17" ht="24.95" customHeight="1" x14ac:dyDescent="0.25">
      <c r="A209" s="153" t="s">
        <v>340</v>
      </c>
      <c r="B209" s="154" t="s">
        <v>341</v>
      </c>
      <c r="C209" s="154" t="s">
        <v>342</v>
      </c>
      <c r="D209" s="156" t="s">
        <v>343</v>
      </c>
      <c r="E209" s="157" t="s">
        <v>344</v>
      </c>
      <c r="F209" s="158">
        <f>VLOOKUP(A209,'[1]Memorial Cálculo'!$B$2:$H$29080,7,FALSE)</f>
        <v>340.31</v>
      </c>
      <c r="G209" s="187">
        <f>'[1]COMPOSIÇÃO UNITÁRIA 1'!H540</f>
        <v>239.54</v>
      </c>
      <c r="H209" s="160">
        <f t="shared" si="51"/>
        <v>309.23368443876558</v>
      </c>
      <c r="I209" s="161">
        <f t="shared" si="64"/>
        <v>105234.0613</v>
      </c>
      <c r="J209" s="162">
        <v>0</v>
      </c>
      <c r="K209" s="163">
        <f t="shared" si="65"/>
        <v>0</v>
      </c>
      <c r="L209" s="164"/>
      <c r="M209" s="165">
        <f t="shared" si="54"/>
        <v>0</v>
      </c>
      <c r="N209" s="162">
        <f t="shared" si="55"/>
        <v>0</v>
      </c>
      <c r="O209" s="163">
        <f t="shared" si="55"/>
        <v>0</v>
      </c>
      <c r="P209" s="166">
        <f t="shared" si="56"/>
        <v>340.31</v>
      </c>
      <c r="Q209" s="166">
        <f t="shared" si="66"/>
        <v>105234.06</v>
      </c>
    </row>
    <row r="210" spans="1:17" s="8" customFormat="1" ht="24.95" customHeight="1" x14ac:dyDescent="0.25">
      <c r="A210" s="169"/>
      <c r="B210" s="102"/>
      <c r="C210" s="103"/>
      <c r="D210" s="170" t="s">
        <v>98</v>
      </c>
      <c r="E210" s="157"/>
      <c r="F210" s="106"/>
      <c r="G210" s="107"/>
      <c r="H210" s="106"/>
      <c r="I210" s="108">
        <f>SUBTOTAL(9,I208:I209)</f>
        <v>317817.71169999999</v>
      </c>
      <c r="J210" s="192"/>
      <c r="K210" s="108">
        <f>SUBTOTAL(9,K208:K209)</f>
        <v>0</v>
      </c>
      <c r="M210" s="108">
        <f>SUBTOTAL(9,M208:M209)</f>
        <v>0</v>
      </c>
      <c r="O210" s="108">
        <f>SUBTOTAL(9,O208:O209)</f>
        <v>0</v>
      </c>
      <c r="Q210" s="108">
        <f>SUBTOTAL(9,Q208:Q209)</f>
        <v>317817.70999999996</v>
      </c>
    </row>
    <row r="211" spans="1:17" s="8" customFormat="1" ht="24.95" customHeight="1" x14ac:dyDescent="0.25">
      <c r="A211" s="101" t="s">
        <v>345</v>
      </c>
      <c r="B211" s="102"/>
      <c r="C211" s="103"/>
      <c r="D211" s="104" t="s">
        <v>346</v>
      </c>
      <c r="E211" s="105"/>
      <c r="F211" s="106"/>
      <c r="G211" s="107"/>
      <c r="H211" s="106"/>
      <c r="I211" s="108"/>
      <c r="J211" s="192"/>
      <c r="K211" s="193"/>
    </row>
    <row r="212" spans="1:17" ht="24.95" customHeight="1" x14ac:dyDescent="0.25">
      <c r="A212" s="153" t="s">
        <v>347</v>
      </c>
      <c r="B212" s="154" t="s">
        <v>15</v>
      </c>
      <c r="C212" s="154" t="s">
        <v>348</v>
      </c>
      <c r="D212" s="156" t="str">
        <f>IF($B212="SINAPI",TRIM(SUBSTITUTE(LOWER(VLOOKUP($C212,[2]SINAPI!$A$8:$F$50000,2,FALSE)),LEFT(PROPER(VLOOKUP($C212,[2]SINAPI!$A$8:$F$50000,6,FALSE)),1),LEFT(VLOOKUP($C212,[2]SINAPI!$A$8:$F$50000,6,FALSE),1),1)),IF($B212="DER-EDF",VLOOKUP($C212,'[2]DER-EDF'!A251:$F$50000,3,FALSE),IF($B212="DER-ROD",VLOOKUP($C212,'[2]DER-ROD'!$A$12:$E$5999,3,FALSE),IF($B212="SICRO",VLOOKUP($C212,[2]SICRO!$A$4:$D$50000,2,FALSE),IF($B212="COMP.","&gt;&gt;&gt;&gt;&gt;&gt;&gt;&gt;&gt;&gt; Digite aqui a descrição e apresente a composição detalhada.","← Escolha o Orgão e digite o Código")))))</f>
        <v>Rufo de chapa metálica nº 26 com largura de 30 cm</v>
      </c>
      <c r="E212" s="157" t="str">
        <f>IF($B212="SINAPI",LOWER(VLOOKUP($C212,[2]SINAPI!$A$8:$F$8000,3,FALSE)),IF($B212="DER-EDF",VLOOKUP($C212,'[2]DER-EDF'!$A$12:$F$6000,4,FALSE),IF($B212="DER-ROD",LOWER(VLOOKUP($C212,'[2]DER-ROD'!$A$12:$F$5999,3,FALSE)),IF($B212="SICRO",VLOOKUP($C212,[2]SICRO!$A$4:$D$8000,3,FALSE),IF($B212="COMP.","digite"," ")))))</f>
        <v>m</v>
      </c>
      <c r="F212" s="158">
        <f>VLOOKUP(A212,'[1]Memorial Cálculo'!$B$2:$H$29080,7,FALSE)</f>
        <v>298.89</v>
      </c>
      <c r="G212" s="187">
        <f>'[1]COMPOSIÇÃO UNITÁRIA 2'!BM2526</f>
        <v>32.540000000000006</v>
      </c>
      <c r="H212" s="160">
        <f t="shared" si="51"/>
        <v>42.007447990471043</v>
      </c>
      <c r="I212" s="161">
        <f t="shared" ref="I212:I213" si="67">ROUND(H212,2)*ROUND(F212,2)</f>
        <v>12556.368899999999</v>
      </c>
      <c r="J212" s="162">
        <v>0</v>
      </c>
      <c r="K212" s="163">
        <f t="shared" ref="K212:K213" si="68">ROUND(J212*H212,2)</f>
        <v>0</v>
      </c>
      <c r="L212" s="164"/>
      <c r="M212" s="165">
        <f t="shared" si="54"/>
        <v>0</v>
      </c>
      <c r="N212" s="162">
        <f t="shared" si="55"/>
        <v>0</v>
      </c>
      <c r="O212" s="163">
        <f t="shared" si="55"/>
        <v>0</v>
      </c>
      <c r="P212" s="166">
        <f t="shared" si="56"/>
        <v>298.89</v>
      </c>
      <c r="Q212" s="166">
        <f t="shared" ref="Q212:Q213" si="69">ROUND(I212-O212,2)</f>
        <v>12556.37</v>
      </c>
    </row>
    <row r="213" spans="1:17" ht="24.95" customHeight="1" x14ac:dyDescent="0.25">
      <c r="A213" s="153" t="s">
        <v>349</v>
      </c>
      <c r="B213" s="154" t="s">
        <v>15</v>
      </c>
      <c r="C213" s="154" t="s">
        <v>350</v>
      </c>
      <c r="D213" s="156" t="str">
        <f>IF($B213="SINAPI",TRIM(SUBSTITUTE(LOWER(VLOOKUP($C213,[2]SINAPI!$A$8:$F$50000,2,FALSE)),LEFT(PROPER(VLOOKUP($C213,[2]SINAPI!$A$8:$F$50000,6,FALSE)),1),LEFT(VLOOKUP($C213,[2]SINAPI!$A$8:$F$50000,6,FALSE),1),1)),IF($B213="DER-EDF",VLOOKUP($C213,'[2]DER-EDF'!A252:$F$50000,3,FALSE),IF($B213="DER-ROD",VLOOKUP($C213,'[2]DER-ROD'!$A$12:$E$5999,3,FALSE),IF($B213="SICRO",VLOOKUP($C213,[2]SICRO!$A$4:$D$50000,2,FALSE),IF($B213="COMP.","&gt;&gt;&gt;&gt;&gt;&gt;&gt;&gt;&gt;&gt; Digite aqui a descrição e apresente a composição detalhada.","← Escolha o Orgão e digite o Código")))))</f>
        <v>Calha em chapa galvanizada com largura de 40 cm</v>
      </c>
      <c r="E213" s="157" t="str">
        <f>IF($B213="SINAPI",LOWER(VLOOKUP($C213,[2]SINAPI!$A$8:$F$8000,3,FALSE)),IF($B213="DER-EDF",VLOOKUP($C213,'[2]DER-EDF'!$A$12:$F$6000,4,FALSE),IF($B213="DER-ROD",LOWER(VLOOKUP($C213,'[2]DER-ROD'!$A$12:$F$5999,3,FALSE)),IF($B213="SICRO",VLOOKUP($C213,[2]SICRO!$A$4:$D$8000,3,FALSE),IF($B213="COMP.","digite"," ")))))</f>
        <v>m</v>
      </c>
      <c r="F213" s="158">
        <f>VLOOKUP(A213,'[1]Memorial Cálculo'!$B$2:$H$29080,7,FALSE)</f>
        <v>149.44499999999999</v>
      </c>
      <c r="G213" s="187">
        <f>'[1]COMPOSIÇÃO UNITÁRIA 2'!BM2552</f>
        <v>181.60000000000002</v>
      </c>
      <c r="H213" s="160">
        <f t="shared" si="51"/>
        <v>234.43615719328645</v>
      </c>
      <c r="I213" s="161">
        <f t="shared" si="67"/>
        <v>35037.057999999997</v>
      </c>
      <c r="J213" s="162">
        <v>0</v>
      </c>
      <c r="K213" s="163">
        <f t="shared" si="68"/>
        <v>0</v>
      </c>
      <c r="L213" s="164"/>
      <c r="M213" s="165">
        <f t="shared" si="54"/>
        <v>0</v>
      </c>
      <c r="N213" s="162">
        <f t="shared" si="55"/>
        <v>0</v>
      </c>
      <c r="O213" s="163">
        <f t="shared" si="55"/>
        <v>0</v>
      </c>
      <c r="P213" s="166">
        <f t="shared" si="56"/>
        <v>149.44999999999999</v>
      </c>
      <c r="Q213" s="166">
        <f t="shared" si="69"/>
        <v>35037.06</v>
      </c>
    </row>
    <row r="214" spans="1:17" s="8" customFormat="1" ht="24.95" customHeight="1" x14ac:dyDescent="0.25">
      <c r="A214" s="169"/>
      <c r="B214" s="102"/>
      <c r="C214" s="103"/>
      <c r="D214" s="170" t="s">
        <v>98</v>
      </c>
      <c r="E214" s="157"/>
      <c r="F214" s="106"/>
      <c r="G214" s="107"/>
      <c r="H214" s="106"/>
      <c r="I214" s="108">
        <f>SUBTOTAL(9,I212:I213)</f>
        <v>47593.426899999999</v>
      </c>
      <c r="J214" s="192"/>
      <c r="K214" s="108">
        <f>SUBTOTAL(9,K212:K213)</f>
        <v>0</v>
      </c>
      <c r="M214" s="108">
        <f>SUBTOTAL(9,M212:M213)</f>
        <v>0</v>
      </c>
      <c r="O214" s="108">
        <f>SUBTOTAL(9,O212:O213)</f>
        <v>0</v>
      </c>
      <c r="Q214" s="108">
        <f>SUBTOTAL(9,Q212:Q213)</f>
        <v>47593.43</v>
      </c>
    </row>
    <row r="215" spans="1:17" s="8" customFormat="1" ht="24.95" customHeight="1" x14ac:dyDescent="0.25">
      <c r="A215" s="101" t="s">
        <v>351</v>
      </c>
      <c r="B215" s="102"/>
      <c r="C215" s="103"/>
      <c r="D215" s="104" t="s">
        <v>352</v>
      </c>
      <c r="E215" s="105"/>
      <c r="F215" s="106"/>
      <c r="G215" s="107"/>
      <c r="H215" s="106"/>
      <c r="I215" s="108"/>
      <c r="J215" s="192"/>
      <c r="K215" s="193"/>
    </row>
    <row r="216" spans="1:17" ht="37.9" customHeight="1" x14ac:dyDescent="0.25">
      <c r="A216" s="153" t="s">
        <v>353</v>
      </c>
      <c r="B216" s="154" t="s">
        <v>15</v>
      </c>
      <c r="C216" s="154" t="s">
        <v>354</v>
      </c>
      <c r="D216" s="156" t="str">
        <f>IF($B216="SINAPI",TRIM(SUBSTITUTE(LOWER(VLOOKUP($C216,[2]SINAPI!$A$8:$F$50000,2,FALSE)),LEFT(PROPER(VLOOKUP($C216,[2]SINAPI!$A$8:$F$50000,6,FALSE)),1),LEFT(VLOOKUP($C216,[2]SINAPI!$A$8:$F$50000,6,FALSE),1),1)),IF($B216="DER-EDF",VLOOKUP($C216,'[2]DER-EDF'!A266:$F$50000,3,FALSE),IF($B216="DER-ROD",VLOOKUP($C216,'[2]DER-ROD'!$A$12:$E$5999,3,FALSE),IF($B216="SICRO",VLOOKUP($C216,[2]SICRO!$A$4:$D$50000,2,FALSE),IF($B216="COMP.","&gt;&gt;&gt;&gt;&gt;&gt;&gt;&gt;&gt;&gt; Digite aqui a descrição e apresente a composição detalhada.","← Escolha o Orgão e digite o Código")))))</f>
        <v>Platibanda de alvenaria de bloco cerâmico 10x20x20cm, assentado com argamassa de cimento, cal hidratada CH1 e areia no traço 1:0,5:8, amarrada com pilaretes em conc. arm. a cada 2m (H=1.0m), excl. revest.</v>
      </c>
      <c r="E216" s="157" t="str">
        <f>IF($B216="SINAPI",LOWER(VLOOKUP($C216,[2]SINAPI!$A$8:$F$8000,3,FALSE)),IF($B216="DER-EDF",VLOOKUP($C216,'[2]DER-EDF'!$A$12:$F$6000,4,FALSE),IF($B216="DER-ROD",LOWER(VLOOKUP($C216,'[2]DER-ROD'!$A$12:$F$5999,3,FALSE)),IF($B216="SICRO",VLOOKUP($C216,[2]SICRO!$A$4:$D$8000,3,FALSE),IF($B216="COMP.","digite"," ")))))</f>
        <v>m</v>
      </c>
      <c r="F216" s="158">
        <f>VLOOKUP(A216,'[1]Memorial Cálculo'!$B$2:$H$29080,7,FALSE)</f>
        <v>298.89</v>
      </c>
      <c r="G216" s="187">
        <f>'[1]COMPOSIÇÃO UNITÁRIA 2'!BM2593</f>
        <v>108.16</v>
      </c>
      <c r="H216" s="160">
        <f t="shared" si="51"/>
        <v>139.62893591423929</v>
      </c>
      <c r="I216" s="161">
        <f>ROUND(H216,2)*ROUND(F216,2)</f>
        <v>41734.010699999999</v>
      </c>
      <c r="J216" s="162">
        <v>0</v>
      </c>
      <c r="K216" s="163">
        <f>ROUND(J216*H216,2)</f>
        <v>0</v>
      </c>
      <c r="L216" s="164"/>
      <c r="M216" s="165">
        <f t="shared" si="54"/>
        <v>0</v>
      </c>
      <c r="N216" s="162">
        <f t="shared" si="55"/>
        <v>0</v>
      </c>
      <c r="O216" s="163">
        <f>K216+M216</f>
        <v>0</v>
      </c>
      <c r="P216" s="166">
        <f t="shared" si="56"/>
        <v>298.89</v>
      </c>
      <c r="Q216" s="166">
        <f>ROUND(I216-O216,2)</f>
        <v>41734.01</v>
      </c>
    </row>
    <row r="217" spans="1:17" s="8" customFormat="1" ht="24.95" customHeight="1" x14ac:dyDescent="0.25">
      <c r="A217" s="169"/>
      <c r="B217" s="102"/>
      <c r="C217" s="103"/>
      <c r="D217" s="170" t="s">
        <v>98</v>
      </c>
      <c r="E217" s="157"/>
      <c r="F217" s="106"/>
      <c r="G217" s="107"/>
      <c r="H217" s="106"/>
      <c r="I217" s="108">
        <f>SUBTOTAL(9,I216:I216)</f>
        <v>41734.010699999999</v>
      </c>
      <c r="J217" s="192"/>
      <c r="K217" s="108">
        <f>SUBTOTAL(9,K216:K216)</f>
        <v>0</v>
      </c>
      <c r="M217" s="108">
        <f>SUBTOTAL(9,M216:M216)</f>
        <v>0</v>
      </c>
      <c r="O217" s="108">
        <f>SUBTOTAL(9,O216:O216)</f>
        <v>0</v>
      </c>
      <c r="Q217" s="108">
        <f>SUBTOTAL(9,Q216:Q216)</f>
        <v>41734.01</v>
      </c>
    </row>
    <row r="218" spans="1:17" s="8" customFormat="1" ht="24.95" customHeight="1" x14ac:dyDescent="0.25">
      <c r="A218" s="101" t="s">
        <v>355</v>
      </c>
      <c r="B218" s="102"/>
      <c r="C218" s="103"/>
      <c r="D218" s="104" t="s">
        <v>295</v>
      </c>
      <c r="E218" s="105"/>
      <c r="F218" s="106"/>
      <c r="G218" s="107"/>
      <c r="H218" s="106"/>
      <c r="I218" s="108"/>
      <c r="J218" s="192"/>
      <c r="K218" s="193"/>
    </row>
    <row r="219" spans="1:17" ht="24.95" customHeight="1" x14ac:dyDescent="0.25">
      <c r="A219" s="153" t="s">
        <v>356</v>
      </c>
      <c r="B219" s="154" t="s">
        <v>15</v>
      </c>
      <c r="C219" s="154" t="s">
        <v>357</v>
      </c>
      <c r="D219" s="156" t="str">
        <f>IF($B219="SINAPI",TRIM(SUBSTITUTE(LOWER(VLOOKUP($C219,[2]SINAPI!$A$8:$F$50000,2,FALSE)),LEFT(PROPER(VLOOKUP($C219,[2]SINAPI!$A$8:$F$50000,6,FALSE)),1),LEFT(VLOOKUP($C219,[2]SINAPI!$A$8:$F$50000,6,FALSE),1),1)),IF($B219="DER-EDF",VLOOKUP($C219,'[2]DER-EDF'!A269:$F$50000,3,FALSE),IF($B219="DER-ROD",VLOOKUP($C219,'[2]DER-ROD'!$A$12:$E$5999,3,FALSE),IF($B219="SICRO",VLOOKUP($C219,[2]SICRO!$A$4:$D$50000,2,FALSE),IF($B219="COMP.","&gt;&gt;&gt;&gt;&gt;&gt;&gt;&gt;&gt;&gt; Digite aqui a descrição e apresente a composição detalhada.","← Escolha o Orgão e digite o Código")))))</f>
        <v>Limpeza de calhas e coletores (serviço realizado por servente)</v>
      </c>
      <c r="E219" s="157" t="str">
        <f>IF($B219="SINAPI",LOWER(VLOOKUP($C219,[2]SINAPI!$A$8:$F$8000,3,FALSE)),IF($B219="DER-EDF",VLOOKUP($C219,'[2]DER-EDF'!$A$12:$F$6000,4,FALSE),IF($B219="DER-ROD",LOWER(VLOOKUP($C219,'[2]DER-ROD'!$A$12:$F$5999,3,FALSE)),IF($B219="SICRO",VLOOKUP($C219,[2]SICRO!$A$4:$D$8000,3,FALSE),IF($B219="COMP.","digite"," ")))))</f>
        <v>m3</v>
      </c>
      <c r="F219" s="158">
        <f>VLOOKUP(A219,'[1]Memorial Cálculo'!$B$2:$H$29080,7,FALSE)</f>
        <v>15.917400000000001</v>
      </c>
      <c r="G219" s="187">
        <f>'[1]COMPOSIÇÃO UNITÁRIA 2'!BM2621</f>
        <v>21.03</v>
      </c>
      <c r="H219" s="160">
        <f t="shared" si="51"/>
        <v>27.148636485544127</v>
      </c>
      <c r="I219" s="161">
        <f>ROUND(H219,2)*ROUND(F219,2)</f>
        <v>432.22799999999995</v>
      </c>
      <c r="J219" s="162">
        <v>0</v>
      </c>
      <c r="K219" s="163">
        <f>ROUND(J219*H219,2)</f>
        <v>0</v>
      </c>
      <c r="L219" s="164"/>
      <c r="M219" s="165">
        <f t="shared" si="54"/>
        <v>0</v>
      </c>
      <c r="N219" s="162">
        <f t="shared" si="55"/>
        <v>0</v>
      </c>
      <c r="O219" s="163">
        <f>K219+M219</f>
        <v>0</v>
      </c>
      <c r="P219" s="166">
        <f t="shared" si="56"/>
        <v>15.92</v>
      </c>
      <c r="Q219" s="166">
        <f>ROUND(I219-O219,2)</f>
        <v>432.23</v>
      </c>
    </row>
    <row r="220" spans="1:17" s="8" customFormat="1" ht="24.95" customHeight="1" x14ac:dyDescent="0.25">
      <c r="A220" s="169"/>
      <c r="B220" s="102"/>
      <c r="C220" s="103"/>
      <c r="D220" s="170" t="s">
        <v>98</v>
      </c>
      <c r="E220" s="157"/>
      <c r="F220" s="106"/>
      <c r="G220" s="107"/>
      <c r="H220" s="106"/>
      <c r="I220" s="108">
        <f>SUBTOTAL(9,I219:I219)</f>
        <v>432.22799999999995</v>
      </c>
      <c r="J220" s="192"/>
      <c r="K220" s="108">
        <f>SUBTOTAL(9,K219:K219)</f>
        <v>0</v>
      </c>
      <c r="M220" s="108">
        <f>SUBTOTAL(9,M219:M219)</f>
        <v>0</v>
      </c>
      <c r="O220" s="108">
        <f>SUBTOTAL(9,O219:O219)</f>
        <v>0</v>
      </c>
      <c r="Q220" s="108">
        <f>SUBTOTAL(9,Q219:Q219)</f>
        <v>432.23</v>
      </c>
    </row>
    <row r="221" spans="1:17" s="8" customFormat="1" ht="24.95" customHeight="1" x14ac:dyDescent="0.25">
      <c r="A221" s="185">
        <v>10</v>
      </c>
      <c r="B221" s="92"/>
      <c r="C221" s="93"/>
      <c r="D221" s="94" t="s">
        <v>358</v>
      </c>
      <c r="E221" s="95"/>
      <c r="F221" s="96"/>
      <c r="G221" s="97"/>
      <c r="H221" s="96"/>
      <c r="I221" s="98"/>
      <c r="J221" s="192"/>
      <c r="K221" s="193"/>
    </row>
    <row r="222" spans="1:17" s="8" customFormat="1" ht="24.95" customHeight="1" x14ac:dyDescent="0.25">
      <c r="A222" s="101" t="s">
        <v>359</v>
      </c>
      <c r="B222" s="102"/>
      <c r="C222" s="103"/>
      <c r="D222" s="104" t="s">
        <v>360</v>
      </c>
      <c r="E222" s="105"/>
      <c r="F222" s="106"/>
      <c r="G222" s="107"/>
      <c r="H222" s="106"/>
      <c r="I222" s="108"/>
      <c r="J222" s="192"/>
      <c r="K222" s="193"/>
    </row>
    <row r="223" spans="1:17" ht="37.9" customHeight="1" x14ac:dyDescent="0.25">
      <c r="A223" s="153" t="s">
        <v>361</v>
      </c>
      <c r="B223" s="154" t="s">
        <v>15</v>
      </c>
      <c r="C223" s="154" t="s">
        <v>362</v>
      </c>
      <c r="D223" s="156" t="str">
        <f>IF($B223="SINAPI",TRIM(SUBSTITUTE(LOWER(VLOOKUP($C223,[2]SINAPI!$A$8:$F$50000,2,FALSE)),LEFT(PROPER(VLOOKUP($C223,[2]SINAPI!$A$8:$F$50000,6,FALSE)),1),LEFT(VLOOKUP($C223,[2]SINAPI!$A$8:$F$50000,6,FALSE),1),1)),IF($B223="DER-EDF",VLOOKUP($C223,'[2]DER-EDF'!A279:$F$50000,3,FALSE),IF($B223="DER-ROD",VLOOKUP($C223,'[2]DER-ROD'!$A$12:$E$5999,3,FALSE),IF($B223="SICRO",VLOOKUP($C223,[2]SICRO!$A$4:$D$50000,2,FALSE),IF($B223="COMP.","&gt;&gt;&gt;&gt;&gt;&gt;&gt;&gt;&gt;&gt; Digite aqui a descrição e apresente a composição detalhada.","← Escolha o Orgão e digite o Código")))))</f>
        <v>Índice de imperm.c/ manta asfáltica atendendo NBR 9952, asfalto polimérico, esp.4mm reforç.c/ filme int.em polietileno, regul.base c/ arg.1:4 esp.mín.15mm, proteção mec. arg. 1:4 esp.20mm, imprimação e juntas dilat.</v>
      </c>
      <c r="E223" s="157" t="str">
        <f>IF($B223="SINAPI",LOWER(VLOOKUP($C223,[2]SINAPI!$A$8:$F$8000,3,FALSE)),IF($B223="DER-EDF",VLOOKUP($C223,'[2]DER-EDF'!$A$12:$F$6000,4,FALSE),IF($B223="DER-ROD",LOWER(VLOOKUP($C223,'[2]DER-ROD'!$A$12:$F$5999,3,FALSE)),IF($B223="SICRO",VLOOKUP($C223,[2]SICRO!$A$4:$D$8000,3,FALSE),IF($B223="COMP.","digite"," ")))))</f>
        <v>m2</v>
      </c>
      <c r="F223" s="158">
        <f>VLOOKUP(A223,'[1]Memorial Cálculo'!$B$2:$H$29080,7,FALSE)</f>
        <v>336.15159999999997</v>
      </c>
      <c r="G223" s="187">
        <f>'[1]COMPOSIÇÃO UNITÁRIA 2'!BN2649</f>
        <v>253.99</v>
      </c>
      <c r="H223" s="160">
        <f t="shared" si="51"/>
        <v>327.88788307005956</v>
      </c>
      <c r="I223" s="161">
        <f>ROUND(H223,2)*ROUND(F223,2)</f>
        <v>110220.22349999999</v>
      </c>
      <c r="J223" s="162">
        <v>0</v>
      </c>
      <c r="K223" s="163">
        <f>ROUND(J223*H223,2)</f>
        <v>0</v>
      </c>
      <c r="L223" s="164"/>
      <c r="M223" s="165">
        <f t="shared" si="54"/>
        <v>0</v>
      </c>
      <c r="N223" s="162">
        <f t="shared" si="55"/>
        <v>0</v>
      </c>
      <c r="O223" s="163">
        <f>K223+M223</f>
        <v>0</v>
      </c>
      <c r="P223" s="166">
        <f t="shared" si="56"/>
        <v>336.15</v>
      </c>
      <c r="Q223" s="166">
        <f>ROUND(I223-O223,2)</f>
        <v>110220.22</v>
      </c>
    </row>
    <row r="224" spans="1:17" s="8" customFormat="1" ht="24.95" customHeight="1" x14ac:dyDescent="0.25">
      <c r="A224" s="169"/>
      <c r="B224" s="102"/>
      <c r="C224" s="103"/>
      <c r="D224" s="170" t="s">
        <v>98</v>
      </c>
      <c r="E224" s="157"/>
      <c r="F224" s="106"/>
      <c r="G224" s="107"/>
      <c r="H224" s="106"/>
      <c r="I224" s="108">
        <f>SUBTOTAL(9,I223:I223)</f>
        <v>110220.22349999999</v>
      </c>
      <c r="J224" s="192"/>
      <c r="K224" s="108">
        <f>SUBTOTAL(9,K223:K223)</f>
        <v>0</v>
      </c>
      <c r="M224" s="108">
        <f>SUBTOTAL(9,M223:M223)</f>
        <v>0</v>
      </c>
      <c r="O224" s="108">
        <f>SUBTOTAL(9,O223:O223)</f>
        <v>0</v>
      </c>
      <c r="Q224" s="108">
        <f>SUBTOTAL(9,Q223:Q223)</f>
        <v>110220.22</v>
      </c>
    </row>
    <row r="225" spans="1:17" s="8" customFormat="1" ht="24.95" customHeight="1" x14ac:dyDescent="0.25">
      <c r="A225" s="101" t="s">
        <v>363</v>
      </c>
      <c r="B225" s="102"/>
      <c r="C225" s="103"/>
      <c r="D225" s="104" t="s">
        <v>364</v>
      </c>
      <c r="E225" s="105"/>
      <c r="F225" s="106"/>
      <c r="G225" s="107"/>
      <c r="H225" s="106"/>
      <c r="I225" s="108"/>
      <c r="J225" s="192"/>
      <c r="K225" s="193"/>
    </row>
    <row r="226" spans="1:17" ht="24.95" customHeight="1" x14ac:dyDescent="0.25">
      <c r="A226" s="153" t="s">
        <v>365</v>
      </c>
      <c r="B226" s="154" t="s">
        <v>15</v>
      </c>
      <c r="C226" s="154" t="s">
        <v>366</v>
      </c>
      <c r="D226" s="156" t="str">
        <f>IF($B226="SINAPI",TRIM(SUBSTITUTE(LOWER(VLOOKUP($C226,[2]SINAPI!$A$8:$F$50000,2,FALSE)),LEFT(PROPER(VLOOKUP($C226,[2]SINAPI!$A$8:$F$50000,6,FALSE)),1),LEFT(VLOOKUP($C226,[2]SINAPI!$A$8:$F$50000,6,FALSE),1),1)),IF($B226="DER-EDF",VLOOKUP($C226,'[2]DER-EDF'!A282:$F$50000,3,FALSE),IF($B226="DER-ROD",VLOOKUP($C226,'[2]DER-ROD'!$A$12:$E$5999,3,FALSE),IF($B226="SICRO",VLOOKUP($C226,[2]SICRO!$A$4:$D$50000,2,FALSE),IF($B226="COMP.","&gt;&gt;&gt;&gt;&gt;&gt;&gt;&gt;&gt;&gt; Digite aqui a descrição e apresente a composição detalhada.","← Escolha o Orgão e digite o Código")))))</f>
        <v>Impermeabilização com argamassa de igol 2 - marca de referência Sika</v>
      </c>
      <c r="E226" s="157" t="str">
        <f>IF($B226="SINAPI",LOWER(VLOOKUP($C226,[2]SINAPI!$A$8:$F$8000,3,FALSE)),IF($B226="DER-EDF",VLOOKUP($C226,'[2]DER-EDF'!$A$12:$F$6000,4,FALSE),IF($B226="DER-ROD",LOWER(VLOOKUP($C226,'[2]DER-ROD'!$A$12:$F$5999,3,FALSE)),IF($B226="SICRO",VLOOKUP($C226,[2]SICRO!$A$4:$D$8000,3,FALSE),IF($B226="COMP.","digite"," ")))))</f>
        <v>m2</v>
      </c>
      <c r="F226" s="158">
        <f>VLOOKUP(A226,'[1]Memorial Cálculo'!$B$2:$H$29080,7,FALSE)</f>
        <v>2097.8950560000003</v>
      </c>
      <c r="G226" s="187">
        <f>'[1]COMPOSIÇÃO UNITÁRIA 2'!BM2677</f>
        <v>50.78</v>
      </c>
      <c r="H226" s="160">
        <f t="shared" si="51"/>
        <v>65.554339549972937</v>
      </c>
      <c r="I226" s="161">
        <f t="shared" ref="I226:I228" si="70">ROUND(H226,2)*ROUND(F226,2)</f>
        <v>137517.345</v>
      </c>
      <c r="J226" s="162">
        <v>0</v>
      </c>
      <c r="K226" s="163">
        <f t="shared" ref="K226:K228" si="71">ROUND(J226*H226,2)</f>
        <v>0</v>
      </c>
      <c r="L226" s="164"/>
      <c r="M226" s="165">
        <f t="shared" si="54"/>
        <v>0</v>
      </c>
      <c r="N226" s="162">
        <f t="shared" si="55"/>
        <v>0</v>
      </c>
      <c r="O226" s="163">
        <f t="shared" si="55"/>
        <v>0</v>
      </c>
      <c r="P226" s="166">
        <f t="shared" si="56"/>
        <v>2097.9</v>
      </c>
      <c r="Q226" s="166">
        <f t="shared" ref="Q226:Q228" si="72">ROUND(I226-O226,2)</f>
        <v>137517.35</v>
      </c>
    </row>
    <row r="227" spans="1:17" ht="37.9" customHeight="1" x14ac:dyDescent="0.25">
      <c r="A227" s="153" t="s">
        <v>367</v>
      </c>
      <c r="B227" s="154" t="s">
        <v>15</v>
      </c>
      <c r="C227" s="154" t="s">
        <v>368</v>
      </c>
      <c r="D227" s="156" t="str">
        <f>IF($B227="SINAPI",TRIM(SUBSTITUTE(LOWER(VLOOKUP($C227,[2]SINAPI!$A$8:$F$50000,2,FALSE)),LEFT(PROPER(VLOOKUP($C227,[2]SINAPI!$A$8:$F$50000,6,FALSE)),1),LEFT(VLOOKUP($C227,[2]SINAPI!$A$8:$F$50000,6,FALSE),1),1)),IF($B227="DER-EDF",VLOOKUP($C227,'[2]DER-EDF'!A285:$F$50000,3,FALSE),IF($B227="DER-ROD",VLOOKUP($C227,'[2]DER-ROD'!$A$12:$E$5999,3,FALSE),IF($B227="SICRO",VLOOKUP($C227,[2]SICRO!$A$4:$D$50000,2,FALSE),IF($B227="COMP.","&gt;&gt;&gt;&gt;&gt;&gt;&gt;&gt;&gt;&gt; Digite aqui a descrição e apresente a composição detalhada.","← Escolha o Orgão e digite o Código")))))</f>
        <v>Índice de imperm.c/ manta asfáltica atendendo NBR 9952, asfalto polimerizado esp.3mm, reforç.c/ filme int. polietileno, regul. base c/ arg.1:4 esp.mín.15mm, proteção mec. arg.1:4 esp.20mm, imprimação e juntas dilat.</v>
      </c>
      <c r="E227" s="157" t="str">
        <f>IF($B227="SINAPI",LOWER(VLOOKUP($C227,[2]SINAPI!$A$8:$F$8000,3,FALSE)),IF($B227="DER-EDF",VLOOKUP($C227,'[2]DER-EDF'!$A$12:$F$6000,4,FALSE),IF($B227="DER-ROD",LOWER(VLOOKUP($C227,'[2]DER-ROD'!$A$12:$F$5999,3,FALSE)),IF($B227="SICRO",VLOOKUP($C227,[2]SICRO!$A$4:$D$8000,3,FALSE),IF($B227="COMP.","digite"," ")))))</f>
        <v>m2</v>
      </c>
      <c r="F227" s="158">
        <f>VLOOKUP(A227,'[1]Memorial Cálculo'!$B$2:$H$29080,7,FALSE)</f>
        <v>903.77710000000002</v>
      </c>
      <c r="G227" s="187">
        <f>'[1]COMPOSIÇÃO UNITÁRIA 2'!BM2705</f>
        <v>204.46</v>
      </c>
      <c r="H227" s="160">
        <f t="shared" si="51"/>
        <v>263.94722852279375</v>
      </c>
      <c r="I227" s="161">
        <f t="shared" si="70"/>
        <v>238552.73099999997</v>
      </c>
      <c r="J227" s="162">
        <v>0</v>
      </c>
      <c r="K227" s="163">
        <f t="shared" si="71"/>
        <v>0</v>
      </c>
      <c r="L227" s="164"/>
      <c r="M227" s="165">
        <f t="shared" si="54"/>
        <v>0</v>
      </c>
      <c r="N227" s="162">
        <f t="shared" si="55"/>
        <v>0</v>
      </c>
      <c r="O227" s="163">
        <f t="shared" si="55"/>
        <v>0</v>
      </c>
      <c r="P227" s="166">
        <f t="shared" si="56"/>
        <v>903.78</v>
      </c>
      <c r="Q227" s="166">
        <f t="shared" si="72"/>
        <v>238552.73</v>
      </c>
    </row>
    <row r="228" spans="1:17" ht="24.95" customHeight="1" x14ac:dyDescent="0.25">
      <c r="A228" s="153" t="s">
        <v>369</v>
      </c>
      <c r="B228" s="154" t="s">
        <v>17</v>
      </c>
      <c r="C228" s="154" t="s">
        <v>370</v>
      </c>
      <c r="D228" s="156" t="str">
        <f>IF($B228="SINAPI",TRIM(SUBSTITUTE(LOWER(VLOOKUP($C228,[2]SINAPI!$A$8:$F$50000,2,FALSE)),LEFT(PROPER(VLOOKUP($C228,[2]SINAPI!$A$8:$F$50000,6,FALSE)),1),LEFT(VLOOKUP($C228,[2]SINAPI!$A$8:$F$50000,6,FALSE),1),1)),IF($B228="DER-EDF",VLOOKUP($C228,'[2]DER-EDF'!A286:$F$50000,3,FALSE),IF($B228="DER-ROD",VLOOKUP($C228,'[2]DER-ROD'!$A$12:$E$5999,3,FALSE),IF($B228="SICRO",VLOOKUP($C228,[2]SICRO!$A$4:$D$50000,2,FALSE),IF($B228="COMP.","&gt;&gt;&gt;&gt;&gt;&gt;&gt;&gt;&gt;&gt; Digite aqui a descrição e apresente a composição detalhada.","← Escolha o Orgão e digite o Código")))))</f>
        <v>impermeabilização de superfície com argamassa polimérica / membrana acrílica, 3 demãos. af_09/2023</v>
      </c>
      <c r="E228" s="157" t="str">
        <f>IF($B228="SINAPI",LOWER(VLOOKUP($C228,[2]SINAPI!$A$8:$F$8000,3,FALSE)),IF($B228="DER-EDF",VLOOKUP($C228,'[2]DER-EDF'!$A$12:$F$6000,4,FALSE),IF($B228="DER-ROD",LOWER(VLOOKUP($C228,'[2]DER-ROD'!$A$12:$F$5999,3,FALSE)),IF($B228="SICRO",VLOOKUP($C228,[2]SICRO!$A$4:$D$8000,3,FALSE),IF($B228="COMP.","digite"," ")))))</f>
        <v>m2</v>
      </c>
      <c r="F228" s="158">
        <f>VLOOKUP(A228,'[1]Memorial Cálculo'!$B$2:$H$29080,7,FALSE)</f>
        <v>1774.6164000000001</v>
      </c>
      <c r="G228" s="187">
        <f>'[1]COMPOSIÇÃO UNITÁRIA 1'!H550</f>
        <v>26.96</v>
      </c>
      <c r="H228" s="160">
        <f t="shared" si="51"/>
        <v>34.803958138386577</v>
      </c>
      <c r="I228" s="161">
        <f t="shared" si="70"/>
        <v>61756.775999999991</v>
      </c>
      <c r="J228" s="162">
        <v>0</v>
      </c>
      <c r="K228" s="163">
        <f t="shared" si="71"/>
        <v>0</v>
      </c>
      <c r="L228" s="164"/>
      <c r="M228" s="165">
        <f t="shared" si="54"/>
        <v>0</v>
      </c>
      <c r="N228" s="162">
        <f t="shared" si="55"/>
        <v>0</v>
      </c>
      <c r="O228" s="163">
        <f t="shared" si="55"/>
        <v>0</v>
      </c>
      <c r="P228" s="166">
        <f t="shared" si="56"/>
        <v>1774.62</v>
      </c>
      <c r="Q228" s="166">
        <f t="shared" si="72"/>
        <v>61756.78</v>
      </c>
    </row>
    <row r="229" spans="1:17" s="8" customFormat="1" ht="24.95" customHeight="1" x14ac:dyDescent="0.25">
      <c r="A229" s="169"/>
      <c r="B229" s="102"/>
      <c r="C229" s="103"/>
      <c r="D229" s="170" t="s">
        <v>98</v>
      </c>
      <c r="E229" s="157"/>
      <c r="F229" s="106"/>
      <c r="G229" s="107"/>
      <c r="H229" s="106"/>
      <c r="I229" s="108">
        <f>SUBTOTAL(9,I226:I228)</f>
        <v>437826.85200000001</v>
      </c>
      <c r="J229" s="192"/>
      <c r="K229" s="108">
        <f>SUBTOTAL(9,K226:K228)</f>
        <v>0</v>
      </c>
      <c r="M229" s="108">
        <f>SUBTOTAL(9,M226:M228)</f>
        <v>0</v>
      </c>
      <c r="O229" s="108">
        <f>SUBTOTAL(9,O226:O228)</f>
        <v>0</v>
      </c>
      <c r="Q229" s="108">
        <f>SUBTOTAL(9,Q226:Q228)</f>
        <v>437826.86</v>
      </c>
    </row>
    <row r="230" spans="1:17" s="8" customFormat="1" ht="24.95" customHeight="1" x14ac:dyDescent="0.25">
      <c r="A230" s="101" t="s">
        <v>371</v>
      </c>
      <c r="B230" s="102"/>
      <c r="C230" s="103"/>
      <c r="D230" s="104" t="s">
        <v>372</v>
      </c>
      <c r="E230" s="105"/>
      <c r="F230" s="106"/>
      <c r="G230" s="107"/>
      <c r="H230" s="106"/>
      <c r="I230" s="108"/>
      <c r="J230" s="192"/>
      <c r="K230" s="193"/>
    </row>
    <row r="231" spans="1:17" s="8" customFormat="1" ht="24.95" customHeight="1" x14ac:dyDescent="0.25">
      <c r="A231" s="169"/>
      <c r="B231" s="102"/>
      <c r="C231" s="103"/>
      <c r="D231" s="170" t="s">
        <v>98</v>
      </c>
      <c r="E231" s="157"/>
      <c r="F231" s="106"/>
      <c r="G231" s="107"/>
      <c r="H231" s="106"/>
      <c r="I231" s="108"/>
      <c r="J231" s="192"/>
      <c r="K231" s="193"/>
    </row>
    <row r="232" spans="1:17" s="8" customFormat="1" ht="24.95" customHeight="1" x14ac:dyDescent="0.25">
      <c r="A232" s="185">
        <v>11</v>
      </c>
      <c r="B232" s="92"/>
      <c r="C232" s="93"/>
      <c r="D232" s="94" t="s">
        <v>373</v>
      </c>
      <c r="E232" s="95"/>
      <c r="F232" s="96"/>
      <c r="G232" s="97"/>
      <c r="H232" s="96"/>
      <c r="I232" s="98"/>
      <c r="J232" s="192"/>
      <c r="K232" s="193"/>
    </row>
    <row r="233" spans="1:17" s="8" customFormat="1" ht="24.95" customHeight="1" x14ac:dyDescent="0.25">
      <c r="A233" s="101" t="s">
        <v>374</v>
      </c>
      <c r="B233" s="102"/>
      <c r="C233" s="103"/>
      <c r="D233" s="104" t="s">
        <v>375</v>
      </c>
      <c r="E233" s="105"/>
      <c r="F233" s="106"/>
      <c r="G233" s="107"/>
      <c r="H233" s="106"/>
      <c r="I233" s="108"/>
      <c r="J233" s="192"/>
      <c r="K233" s="193"/>
    </row>
    <row r="234" spans="1:17" ht="24.95" customHeight="1" x14ac:dyDescent="0.25">
      <c r="A234" s="153" t="s">
        <v>376</v>
      </c>
      <c r="B234" s="154" t="s">
        <v>15</v>
      </c>
      <c r="C234" s="154" t="s">
        <v>377</v>
      </c>
      <c r="D234" s="156" t="str">
        <f>IF($B234="SINAPI",TRIM(SUBSTITUTE(LOWER(VLOOKUP($C234,[2]SINAPI!$A$8:$F$50000,2,FALSE)),LEFT(PROPER(VLOOKUP($C234,[2]SINAPI!$A$8:$F$50000,6,FALSE)),1),LEFT(VLOOKUP($C234,[2]SINAPI!$A$8:$F$50000,6,FALSE),1),1)),IF($B234="DER-EDF",VLOOKUP($C234,'[2]DER-EDF'!A292:$F$50000,3,FALSE),IF($B234="DER-ROD",VLOOKUP($C234,'[2]DER-ROD'!$A$12:$E$5999,3,FALSE),IF($B234="SICRO",VLOOKUP($C234,[2]SICRO!$A$4:$D$50000,2,FALSE),IF($B234="COMP.","&gt;&gt;&gt;&gt;&gt;&gt;&gt;&gt;&gt;&gt; Digite aqui a descrição e apresente a composição detalhada.","← Escolha o Orgão e digite o Código")))))</f>
        <v>Chapisco com argamassa de cimento e areia média ou grossa lavada no traço 1:3, espessura 5 mm</v>
      </c>
      <c r="E234" s="157" t="str">
        <f>IF($B234="SINAPI",LOWER(VLOOKUP($C234,[2]SINAPI!$A$8:$F$8000,3,FALSE)),IF($B234="DER-EDF",VLOOKUP($C234,'[2]DER-EDF'!$A$12:$F$6000,4,FALSE),IF($B234="DER-ROD",LOWER(VLOOKUP($C234,'[2]DER-ROD'!$A$12:$F$5999,3,FALSE)),IF($B234="SICRO",VLOOKUP($C234,[2]SICRO!$A$4:$D$8000,3,FALSE),IF($B234="COMP.","digite"," ")))))</f>
        <v>m2</v>
      </c>
      <c r="F234" s="158">
        <f>VLOOKUP(A234,'[1]Memorial Cálculo'!$B$2:$H$29080,7,FALSE)</f>
        <v>110.33000000000001</v>
      </c>
      <c r="G234" s="187">
        <f>'[1]COMPOSIÇÃO UNITÁRIA 2'!BM2734</f>
        <v>12.17</v>
      </c>
      <c r="H234" s="160">
        <f t="shared" si="51"/>
        <v>15.710837186356253</v>
      </c>
      <c r="I234" s="161">
        <f>ROUND(H234,2)*ROUND(F234,2)</f>
        <v>1733.2843</v>
      </c>
      <c r="J234" s="162">
        <v>0</v>
      </c>
      <c r="K234" s="163">
        <f>ROUND(J234*H234,2)</f>
        <v>0</v>
      </c>
      <c r="L234" s="164"/>
      <c r="M234" s="165">
        <f t="shared" si="54"/>
        <v>0</v>
      </c>
      <c r="N234" s="162">
        <f t="shared" si="55"/>
        <v>0</v>
      </c>
      <c r="O234" s="163">
        <f>K234+M234</f>
        <v>0</v>
      </c>
      <c r="P234" s="166">
        <f t="shared" si="56"/>
        <v>110.33</v>
      </c>
      <c r="Q234" s="166">
        <f>ROUND(I234-O234,2)</f>
        <v>1733.28</v>
      </c>
    </row>
    <row r="235" spans="1:17" s="8" customFormat="1" ht="24.95" customHeight="1" x14ac:dyDescent="0.25">
      <c r="A235" s="169"/>
      <c r="B235" s="102"/>
      <c r="C235" s="103"/>
      <c r="D235" s="170" t="s">
        <v>98</v>
      </c>
      <c r="E235" s="157"/>
      <c r="F235" s="106"/>
      <c r="G235" s="107"/>
      <c r="H235" s="106"/>
      <c r="I235" s="108">
        <f>SUBTOTAL(9,I234:I234)</f>
        <v>1733.2843</v>
      </c>
      <c r="J235" s="192"/>
      <c r="K235" s="108">
        <f>SUBTOTAL(9,K234:K234)</f>
        <v>0</v>
      </c>
      <c r="M235" s="108">
        <f>SUBTOTAL(9,M234:M234)</f>
        <v>0</v>
      </c>
      <c r="O235" s="108">
        <f>SUBTOTAL(9,O234:O234)</f>
        <v>0</v>
      </c>
      <c r="Q235" s="108">
        <f>SUBTOTAL(9,Q234:Q234)</f>
        <v>1733.28</v>
      </c>
    </row>
    <row r="236" spans="1:17" s="8" customFormat="1" ht="24.95" customHeight="1" x14ac:dyDescent="0.25">
      <c r="A236" s="101" t="s">
        <v>378</v>
      </c>
      <c r="B236" s="102"/>
      <c r="C236" s="103"/>
      <c r="D236" s="104" t="s">
        <v>379</v>
      </c>
      <c r="E236" s="105"/>
      <c r="F236" s="106"/>
      <c r="G236" s="107"/>
      <c r="H236" s="106"/>
      <c r="I236" s="108"/>
      <c r="J236" s="192"/>
      <c r="K236" s="193"/>
    </row>
    <row r="237" spans="1:17" ht="24.95" customHeight="1" x14ac:dyDescent="0.25">
      <c r="A237" s="153" t="s">
        <v>380</v>
      </c>
      <c r="B237" s="154" t="s">
        <v>17</v>
      </c>
      <c r="C237" s="154" t="s">
        <v>381</v>
      </c>
      <c r="D237" s="156" t="str">
        <f>IF($B237="SINAPI",TRIM(SUBSTITUTE(LOWER(VLOOKUP($C237,[2]SINAPI!$A$8:$F$50000,2,FALSE)),LEFT(PROPER(VLOOKUP($C237,[2]SINAPI!$A$8:$F$50000,6,FALSE)),1),LEFT(VLOOKUP($C237,[2]SINAPI!$A$8:$F$50000,6,FALSE),1),1)),IF($B237="DER-EDF",VLOOKUP($C237,'[2]DER-EDF'!A296:$F$50000,3,FALSE),IF($B237="DER-ROD",VLOOKUP($C237,'[2]DER-ROD'!$A$12:$E$5999,3,FALSE),IF($B237="SICRO",VLOOKUP($C237,[2]SICRO!$A$4:$D$50000,2,FALSE),IF($B237="COMP.","&gt;&gt;&gt;&gt;&gt;&gt;&gt;&gt;&gt;&gt; Digite aqui a descrição e apresente a composição detalhada.","← Escolha o Orgão e digite o Código")))))</f>
        <v>forro em drywall, para ambientes comerciais, inclusive estrutura birecional de fixação. af_08/2023_ps</v>
      </c>
      <c r="E237" s="157" t="str">
        <f>IF($B237="SINAPI",LOWER(VLOOKUP($C237,[2]SINAPI!$A$8:$F$8000,3,FALSE)),IF($B237="DER-EDF",VLOOKUP($C237,'[2]DER-EDF'!$A$12:$F$6000,4,FALSE),IF($B237="DER-ROD",LOWER(VLOOKUP($C237,'[2]DER-ROD'!$A$12:$F$5999,3,FALSE)),IF($B237="SICRO",VLOOKUP($C237,[2]SICRO!$A$4:$D$8000,3,FALSE),IF($B237="COMP.","digite"," ")))))</f>
        <v>m2</v>
      </c>
      <c r="F237" s="158">
        <f>VLOOKUP(A237,'[1]Memorial Cálculo'!$B$2:$H$29080,7,FALSE)</f>
        <v>2547.652</v>
      </c>
      <c r="G237" s="187">
        <f>'[1]COMPOSIÇÃO UNITÁRIA 1'!H568</f>
        <v>62.33</v>
      </c>
      <c r="H237" s="160">
        <f t="shared" ref="H237:H300" si="73">(G237*(1+$G$5))</f>
        <v>80.464788974986462</v>
      </c>
      <c r="I237" s="161">
        <f t="shared" ref="I237:I240" si="74">ROUND(H237,2)*ROUND(F237,2)</f>
        <v>204983.91899999999</v>
      </c>
      <c r="J237" s="162">
        <v>0</v>
      </c>
      <c r="K237" s="163">
        <f t="shared" ref="K237:K240" si="75">ROUND(J237*H237,2)</f>
        <v>0</v>
      </c>
      <c r="L237" s="164"/>
      <c r="M237" s="165">
        <f t="shared" ref="M237:M300" si="76">ROUND(L237*H237,2)</f>
        <v>0</v>
      </c>
      <c r="N237" s="162">
        <f t="shared" ref="N237:O298" si="77">J237+L237</f>
        <v>0</v>
      </c>
      <c r="O237" s="163">
        <f t="shared" si="77"/>
        <v>0</v>
      </c>
      <c r="P237" s="166">
        <f t="shared" ref="P237:P300" si="78">ROUND(F237-N237,2)</f>
        <v>2547.65</v>
      </c>
      <c r="Q237" s="166">
        <f t="shared" ref="Q237:Q240" si="79">ROUND(I237-O237,2)</f>
        <v>204983.92</v>
      </c>
    </row>
    <row r="238" spans="1:17" ht="24.95" customHeight="1" x14ac:dyDescent="0.25">
      <c r="A238" s="153" t="s">
        <v>382</v>
      </c>
      <c r="B238" s="154" t="s">
        <v>341</v>
      </c>
      <c r="C238" s="154" t="s">
        <v>383</v>
      </c>
      <c r="D238" s="156" t="s">
        <v>384</v>
      </c>
      <c r="E238" s="157" t="s">
        <v>344</v>
      </c>
      <c r="F238" s="158">
        <f>VLOOKUP(A238,'[1]Memorial Cálculo'!$B$2:$H$29080,7,FALSE)</f>
        <v>382.37849999999997</v>
      </c>
      <c r="G238" s="187">
        <f>'[1]COMPOSIÇÃO UNITÁRIA 1'!H585</f>
        <v>86.51</v>
      </c>
      <c r="H238" s="160">
        <f t="shared" si="73"/>
        <v>111.67991166735247</v>
      </c>
      <c r="I238" s="161">
        <f t="shared" si="74"/>
        <v>42704.198400000001</v>
      </c>
      <c r="J238" s="162">
        <v>0</v>
      </c>
      <c r="K238" s="163">
        <f t="shared" si="75"/>
        <v>0</v>
      </c>
      <c r="L238" s="164"/>
      <c r="M238" s="165">
        <f t="shared" si="76"/>
        <v>0</v>
      </c>
      <c r="N238" s="162">
        <f t="shared" si="77"/>
        <v>0</v>
      </c>
      <c r="O238" s="163">
        <f t="shared" si="77"/>
        <v>0</v>
      </c>
      <c r="P238" s="166">
        <f t="shared" si="78"/>
        <v>382.38</v>
      </c>
      <c r="Q238" s="166">
        <f t="shared" si="79"/>
        <v>42704.2</v>
      </c>
    </row>
    <row r="239" spans="1:17" s="149" customFormat="1" ht="24.95" customHeight="1" x14ac:dyDescent="0.25">
      <c r="A239" s="137" t="s">
        <v>385</v>
      </c>
      <c r="B239" s="138" t="s">
        <v>341</v>
      </c>
      <c r="C239" s="138" t="s">
        <v>386</v>
      </c>
      <c r="D239" s="140" t="s">
        <v>387</v>
      </c>
      <c r="E239" s="168" t="s">
        <v>344</v>
      </c>
      <c r="F239" s="141">
        <f>VLOOKUP(A239,'[1]Memorial Cálculo'!$B$2:$H$29080,7,FALSE)</f>
        <v>418.36200000000002</v>
      </c>
      <c r="G239" s="186">
        <f>'[1]COMPOSIÇÃO UNITÁRIA 3'!B29</f>
        <v>458.71999999999997</v>
      </c>
      <c r="H239" s="143">
        <f t="shared" si="73"/>
        <v>592.183667553438</v>
      </c>
      <c r="I239" s="144">
        <f t="shared" si="74"/>
        <v>247744.42479999998</v>
      </c>
      <c r="J239" s="145">
        <v>0</v>
      </c>
      <c r="K239" s="146">
        <f t="shared" si="75"/>
        <v>0</v>
      </c>
      <c r="L239" s="145">
        <v>226.97</v>
      </c>
      <c r="M239" s="146">
        <f t="shared" si="76"/>
        <v>134407.93</v>
      </c>
      <c r="N239" s="145">
        <f t="shared" si="77"/>
        <v>226.97</v>
      </c>
      <c r="O239" s="146">
        <f t="shared" si="77"/>
        <v>134407.93</v>
      </c>
      <c r="P239" s="147">
        <f t="shared" si="78"/>
        <v>191.39</v>
      </c>
      <c r="Q239" s="147">
        <f t="shared" si="79"/>
        <v>113336.49</v>
      </c>
    </row>
    <row r="240" spans="1:17" ht="24.95" customHeight="1" x14ac:dyDescent="0.25">
      <c r="A240" s="153" t="s">
        <v>388</v>
      </c>
      <c r="B240" s="154" t="s">
        <v>15</v>
      </c>
      <c r="C240" s="154" t="s">
        <v>389</v>
      </c>
      <c r="D240" s="156" t="str">
        <f>IF($B240="SINAPI",TRIM(SUBSTITUTE(LOWER(VLOOKUP($C240,[2]SINAPI!$A$8:$F$50000,2,FALSE)),LEFT(PROPER(VLOOKUP($C240,[2]SINAPI!$A$8:$F$50000,6,FALSE)),1),LEFT(VLOOKUP($C240,[2]SINAPI!$A$8:$F$50000,6,FALSE),1),1)),IF($B240="DER-EDF",VLOOKUP($C240,'[2]DER-EDF'!A299:$F$50000,3,FALSE),IF($B240="DER-ROD",VLOOKUP($C240,'[2]DER-ROD'!$A$12:$E$5999,3,FALSE),IF($B240="SICRO",VLOOKUP($C240,[2]SICRO!$A$4:$D$50000,2,FALSE),IF($B240="COMP.","&gt;&gt;&gt;&gt;&gt;&gt;&gt;&gt;&gt;&gt; Digite aqui a descrição e apresente a composição detalhada.","← Escolha o Orgão e digite o Código")))))</f>
        <v>Forro PVC branco L = 20 cm, frisado, estruturado por perfis de aço galvanizado e tirantes rígidos fabricado de acordo com a NBR-14285, colocado</v>
      </c>
      <c r="E240" s="157" t="str">
        <f>IF($B240="SINAPI",LOWER(VLOOKUP($C240,[2]SINAPI!$A$8:$F$8000,3,FALSE)),IF($B240="DER-EDF",VLOOKUP($C240,'[2]DER-EDF'!$A$12:$F$6000,4,FALSE),IF($B240="DER-ROD",LOWER(VLOOKUP($C240,'[2]DER-ROD'!$A$12:$F$5999,3,FALSE)),IF($B240="SICRO",VLOOKUP($C240,[2]SICRO!$A$4:$D$8000,3,FALSE),IF($B240="COMP.","digite"," ")))))</f>
        <v>m2</v>
      </c>
      <c r="F240" s="158">
        <f>VLOOKUP(A240,'[1]Memorial Cálculo'!$B$2:$H$29080,7,FALSE)</f>
        <v>13.187999999999999</v>
      </c>
      <c r="G240" s="187">
        <f>'[1]COMPOSIÇÃO UNITÁRIA 2'!BM2762</f>
        <v>81.569999999999993</v>
      </c>
      <c r="H240" s="160">
        <f t="shared" si="73"/>
        <v>105.30262853665403</v>
      </c>
      <c r="I240" s="161">
        <f t="shared" si="74"/>
        <v>1388.9069999999999</v>
      </c>
      <c r="J240" s="162">
        <v>0</v>
      </c>
      <c r="K240" s="163">
        <f t="shared" si="75"/>
        <v>0</v>
      </c>
      <c r="L240" s="164"/>
      <c r="M240" s="165">
        <f t="shared" si="76"/>
        <v>0</v>
      </c>
      <c r="N240" s="162">
        <f t="shared" si="77"/>
        <v>0</v>
      </c>
      <c r="O240" s="163">
        <f t="shared" si="77"/>
        <v>0</v>
      </c>
      <c r="P240" s="166">
        <f t="shared" si="78"/>
        <v>13.19</v>
      </c>
      <c r="Q240" s="166">
        <f t="shared" si="79"/>
        <v>1388.91</v>
      </c>
    </row>
    <row r="241" spans="1:17" s="8" customFormat="1" ht="24.95" customHeight="1" x14ac:dyDescent="0.25">
      <c r="A241" s="169"/>
      <c r="B241" s="102"/>
      <c r="C241" s="103"/>
      <c r="D241" s="170" t="s">
        <v>98</v>
      </c>
      <c r="E241" s="157"/>
      <c r="F241" s="106"/>
      <c r="G241" s="107"/>
      <c r="H241" s="106"/>
      <c r="I241" s="108">
        <f>SUBTOTAL(9,I237:I240)</f>
        <v>496821.44919999997</v>
      </c>
      <c r="J241" s="192"/>
      <c r="K241" s="108">
        <f>SUBTOTAL(9,K237:K240)</f>
        <v>0</v>
      </c>
      <c r="M241" s="108">
        <f>SUBTOTAL(9,M237:M240)</f>
        <v>134407.93</v>
      </c>
      <c r="O241" s="108">
        <f>SUBTOTAL(9,O237:O240)</f>
        <v>134407.93</v>
      </c>
      <c r="Q241" s="108">
        <f>SUBTOTAL(9,Q237:Q240)</f>
        <v>362413.51999999996</v>
      </c>
    </row>
    <row r="242" spans="1:17" s="8" customFormat="1" ht="24.95" customHeight="1" x14ac:dyDescent="0.25">
      <c r="A242" s="101" t="s">
        <v>390</v>
      </c>
      <c r="B242" s="102"/>
      <c r="C242" s="103"/>
      <c r="D242" s="104" t="s">
        <v>391</v>
      </c>
      <c r="E242" s="105"/>
      <c r="F242" s="106"/>
      <c r="G242" s="107"/>
      <c r="H242" s="106"/>
      <c r="I242" s="108"/>
      <c r="J242" s="192"/>
      <c r="K242" s="193"/>
    </row>
    <row r="243" spans="1:17" ht="24.95" customHeight="1" x14ac:dyDescent="0.25">
      <c r="A243" s="153" t="s">
        <v>392</v>
      </c>
      <c r="B243" s="154" t="s">
        <v>15</v>
      </c>
      <c r="C243" s="154" t="s">
        <v>393</v>
      </c>
      <c r="D243" s="156" t="str">
        <f>IF($B243="SINAPI",TRIM(SUBSTITUTE(LOWER(VLOOKUP($C243,[2]SINAPI!$A$8:$F$50000,2,FALSE)),LEFT(PROPER(VLOOKUP($C243,[2]SINAPI!$A$8:$F$50000,6,FALSE)),1),LEFT(VLOOKUP($C243,[2]SINAPI!$A$8:$F$50000,6,FALSE),1),1)),IF($B243="DER-EDF",VLOOKUP($C243,'[2]DER-EDF'!A301:$F$50000,3,FALSE),IF($B243="DER-ROD",VLOOKUP($C243,'[2]DER-ROD'!$A$12:$E$5999,3,FALSE),IF($B243="SICRO",VLOOKUP($C243,[2]SICRO!$A$4:$D$50000,2,FALSE),IF($B243="COMP.","&gt;&gt;&gt;&gt;&gt;&gt;&gt;&gt;&gt;&gt; Digite aqui a descrição e apresente a composição detalhada.","← Escolha o Orgão e digite o Código")))))</f>
        <v>Reboco tipo paulista de argamassa de cimento, cal hidratada CH1 e areia lavada traço 1:0.5:6, espessura 25 mm</v>
      </c>
      <c r="E243" s="157" t="str">
        <f>IF($B243="SINAPI",LOWER(VLOOKUP($C243,[2]SINAPI!$A$8:$F$8000,3,FALSE)),IF($B243="DER-EDF",VLOOKUP($C243,'[2]DER-EDF'!$A$12:$F$6000,4,FALSE),IF($B243="DER-ROD",LOWER(VLOOKUP($C243,'[2]DER-ROD'!$A$12:$F$5999,3,FALSE)),IF($B243="SICRO",VLOOKUP($C243,[2]SICRO!$A$4:$D$8000,3,FALSE),IF($B243="COMP.","digite"," ")))))</f>
        <v>m2</v>
      </c>
      <c r="F243" s="158">
        <f>VLOOKUP(A243,'[1]Memorial Cálculo'!$B$2:$H$29080,7,FALSE)</f>
        <v>110.33000000000001</v>
      </c>
      <c r="G243" s="187">
        <f>'[1]COMPOSIÇÃO UNITÁRIA 2'!BO2791</f>
        <v>58.430000000000007</v>
      </c>
      <c r="H243" s="160">
        <f t="shared" si="73"/>
        <v>75.430091766540343</v>
      </c>
      <c r="I243" s="161">
        <f>ROUND(H243,2)*ROUND(F243,2)</f>
        <v>8322.1918999999998</v>
      </c>
      <c r="J243" s="162">
        <v>0</v>
      </c>
      <c r="K243" s="163">
        <f>ROUND(J243*H243,2)</f>
        <v>0</v>
      </c>
      <c r="L243" s="164"/>
      <c r="M243" s="165">
        <f t="shared" si="76"/>
        <v>0</v>
      </c>
      <c r="N243" s="162">
        <f t="shared" si="77"/>
        <v>0</v>
      </c>
      <c r="O243" s="163">
        <f>K243+M243</f>
        <v>0</v>
      </c>
      <c r="P243" s="166">
        <f t="shared" si="78"/>
        <v>110.33</v>
      </c>
      <c r="Q243" s="166">
        <f>ROUND(I243-O243,2)</f>
        <v>8322.19</v>
      </c>
    </row>
    <row r="244" spans="1:17" s="8" customFormat="1" ht="24.95" customHeight="1" x14ac:dyDescent="0.25">
      <c r="A244" s="169"/>
      <c r="B244" s="102"/>
      <c r="C244" s="103"/>
      <c r="D244" s="170" t="s">
        <v>98</v>
      </c>
      <c r="E244" s="157"/>
      <c r="F244" s="106"/>
      <c r="G244" s="107"/>
      <c r="H244" s="106"/>
      <c r="I244" s="108">
        <f>SUBTOTAL(9,I243:I243)</f>
        <v>8322.1918999999998</v>
      </c>
      <c r="J244" s="192"/>
      <c r="K244" s="108">
        <f>SUBTOTAL(9,K243:K243)</f>
        <v>0</v>
      </c>
      <c r="M244" s="108">
        <f>SUBTOTAL(9,M243:M243)</f>
        <v>0</v>
      </c>
      <c r="O244" s="108">
        <f>SUBTOTAL(9,O243:O243)</f>
        <v>0</v>
      </c>
      <c r="Q244" s="108">
        <f>SUBTOTAL(9,Q243:Q243)</f>
        <v>8322.19</v>
      </c>
    </row>
    <row r="245" spans="1:17" s="8" customFormat="1" ht="24.95" customHeight="1" x14ac:dyDescent="0.25">
      <c r="A245" s="101" t="s">
        <v>394</v>
      </c>
      <c r="B245" s="102"/>
      <c r="C245" s="103"/>
      <c r="D245" s="104" t="s">
        <v>295</v>
      </c>
      <c r="E245" s="105"/>
      <c r="F245" s="106"/>
      <c r="G245" s="107"/>
      <c r="H245" s="106"/>
      <c r="I245" s="108"/>
      <c r="J245" s="192"/>
      <c r="K245" s="193"/>
    </row>
    <row r="246" spans="1:17" s="8" customFormat="1" ht="24.95" customHeight="1" x14ac:dyDescent="0.25">
      <c r="A246" s="169"/>
      <c r="B246" s="102"/>
      <c r="C246" s="103"/>
      <c r="D246" s="170" t="s">
        <v>98</v>
      </c>
      <c r="E246" s="157"/>
      <c r="F246" s="106"/>
      <c r="G246" s="107"/>
      <c r="H246" s="106"/>
      <c r="I246" s="108"/>
      <c r="J246" s="192"/>
      <c r="K246" s="193"/>
    </row>
    <row r="247" spans="1:17" s="8" customFormat="1" ht="24.95" customHeight="1" x14ac:dyDescent="0.25">
      <c r="A247" s="185">
        <v>12</v>
      </c>
      <c r="B247" s="92"/>
      <c r="C247" s="93"/>
      <c r="D247" s="94" t="s">
        <v>395</v>
      </c>
      <c r="E247" s="95"/>
      <c r="F247" s="96"/>
      <c r="G247" s="97"/>
      <c r="H247" s="96"/>
      <c r="I247" s="98"/>
      <c r="J247" s="192"/>
      <c r="K247" s="193"/>
    </row>
    <row r="248" spans="1:17" s="8" customFormat="1" ht="24.95" customHeight="1" x14ac:dyDescent="0.25">
      <c r="A248" s="101" t="s">
        <v>396</v>
      </c>
      <c r="B248" s="102"/>
      <c r="C248" s="103"/>
      <c r="D248" s="104" t="s">
        <v>375</v>
      </c>
      <c r="E248" s="105"/>
      <c r="F248" s="106"/>
      <c r="G248" s="107"/>
      <c r="H248" s="106"/>
      <c r="I248" s="108"/>
      <c r="J248" s="192"/>
      <c r="K248" s="193"/>
    </row>
    <row r="249" spans="1:17" ht="24.95" customHeight="1" x14ac:dyDescent="0.25">
      <c r="A249" s="153" t="s">
        <v>397</v>
      </c>
      <c r="B249" s="154" t="s">
        <v>15</v>
      </c>
      <c r="C249" s="154" t="s">
        <v>398</v>
      </c>
      <c r="D249" s="156" t="str">
        <f>IF($B249="SINAPI",TRIM(SUBSTITUTE(LOWER(VLOOKUP($C249,[2]SINAPI!$A$8:$F$50000,2,FALSE)),LEFT(PROPER(VLOOKUP($C249,[2]SINAPI!$A$8:$F$50000,6,FALSE)),1),LEFT(VLOOKUP($C249,[2]SINAPI!$A$8:$F$50000,6,FALSE),1),1)),IF($B249="DER-EDF",VLOOKUP($C249,'[2]DER-EDF'!A307:$F$50000,3,FALSE),IF($B249="DER-ROD",VLOOKUP($C249,'[2]DER-ROD'!$A$12:$E$5999,3,FALSE),IF($B249="SICRO",VLOOKUP($C249,[2]SICRO!$A$4:$D$50000,2,FALSE),IF($B249="COMP.","&gt;&gt;&gt;&gt;&gt;&gt;&gt;&gt;&gt;&gt; Digite aqui a descrição e apresente a composição detalhada.","← Escolha o Orgão e digite o Código")))))</f>
        <v>Chapisco de argamassa de cimento e areia média ou grossa lavada, no traço 1:3, espessura 5 mm</v>
      </c>
      <c r="E249" s="157" t="str">
        <f>IF($B249="SINAPI",LOWER(VLOOKUP($C249,[2]SINAPI!$A$8:$F$8000,3,FALSE)),IF($B249="DER-EDF",VLOOKUP($C249,'[2]DER-EDF'!$A$12:$F$6000,4,FALSE),IF($B249="DER-ROD",LOWER(VLOOKUP($C249,'[2]DER-ROD'!$A$12:$F$5999,3,FALSE)),IF($B249="SICRO",VLOOKUP($C249,[2]SICRO!$A$4:$D$8000,3,FALSE),IF($B249="COMP.","digite"," ")))))</f>
        <v>m2</v>
      </c>
      <c r="F249" s="158">
        <f>VLOOKUP(A249,'[1]Memorial Cálculo'!$B$2:$H$29080,7,FALSE)</f>
        <v>3205.418999999999</v>
      </c>
      <c r="G249" s="187">
        <f>'[1]COMPOSIÇÃO UNITÁRIA 2'!BM2820</f>
        <v>6.26</v>
      </c>
      <c r="H249" s="160">
        <f t="shared" si="73"/>
        <v>8.0813344935571187</v>
      </c>
      <c r="I249" s="161">
        <f>ROUND(H249,2)*ROUND(F249,2)</f>
        <v>25899.793600000001</v>
      </c>
      <c r="J249" s="162">
        <v>0</v>
      </c>
      <c r="K249" s="163">
        <f>ROUND(J249*H249,2)</f>
        <v>0</v>
      </c>
      <c r="L249" s="164"/>
      <c r="M249" s="165">
        <f t="shared" si="76"/>
        <v>0</v>
      </c>
      <c r="N249" s="162">
        <f t="shared" si="77"/>
        <v>0</v>
      </c>
      <c r="O249" s="163">
        <f>K249+M249</f>
        <v>0</v>
      </c>
      <c r="P249" s="166">
        <f t="shared" si="78"/>
        <v>3205.42</v>
      </c>
      <c r="Q249" s="166">
        <f>ROUND(I249-O249,2)</f>
        <v>25899.79</v>
      </c>
    </row>
    <row r="250" spans="1:17" s="8" customFormat="1" ht="24.95" customHeight="1" x14ac:dyDescent="0.25">
      <c r="A250" s="169"/>
      <c r="B250" s="102"/>
      <c r="C250" s="103"/>
      <c r="D250" s="170" t="s">
        <v>98</v>
      </c>
      <c r="E250" s="157"/>
      <c r="F250" s="106"/>
      <c r="G250" s="107"/>
      <c r="H250" s="106"/>
      <c r="I250" s="108">
        <f>SUBTOTAL(9,I249:I249)</f>
        <v>25899.793600000001</v>
      </c>
      <c r="J250" s="192"/>
      <c r="K250" s="108">
        <f>SUBTOTAL(9,K249:K249)</f>
        <v>0</v>
      </c>
      <c r="M250" s="108">
        <f>SUBTOTAL(9,M249:M249)</f>
        <v>0</v>
      </c>
      <c r="O250" s="108">
        <f>SUBTOTAL(9,O249:O249)</f>
        <v>0</v>
      </c>
      <c r="Q250" s="108">
        <f>SUBTOTAL(9,Q249:Q249)</f>
        <v>25899.79</v>
      </c>
    </row>
    <row r="251" spans="1:17" s="8" customFormat="1" ht="24.95" customHeight="1" x14ac:dyDescent="0.25">
      <c r="A251" s="101" t="s">
        <v>399</v>
      </c>
      <c r="B251" s="102"/>
      <c r="C251" s="103"/>
      <c r="D251" s="104" t="s">
        <v>400</v>
      </c>
      <c r="E251" s="105"/>
      <c r="F251" s="106"/>
      <c r="G251" s="107"/>
      <c r="H251" s="106"/>
      <c r="I251" s="108"/>
      <c r="J251" s="192"/>
      <c r="K251" s="193"/>
    </row>
    <row r="252" spans="1:17" ht="37.9" customHeight="1" x14ac:dyDescent="0.25">
      <c r="A252" s="153" t="s">
        <v>401</v>
      </c>
      <c r="B252" s="154" t="s">
        <v>15</v>
      </c>
      <c r="C252" s="154" t="s">
        <v>402</v>
      </c>
      <c r="D252" s="156" t="str">
        <f>IF($B252="SINAPI",TRIM(SUBSTITUTE(LOWER(VLOOKUP($C252,[2]SINAPI!$A$8:$F$50000,2,FALSE)),LEFT(PROPER(VLOOKUP($C252,[2]SINAPI!$A$8:$F$50000,6,FALSE)),1),LEFT(VLOOKUP($C252,[2]SINAPI!$A$8:$F$50000,6,FALSE),1),1)),IF($B252="DER-EDF",VLOOKUP($C252,'[2]DER-EDF'!A310:$F$50000,3,FALSE),IF($B252="DER-ROD",VLOOKUP($C252,'[2]DER-ROD'!$A$12:$E$5999,3,FALSE),IF($B252="SICRO",VLOOKUP($C252,[2]SICRO!$A$4:$D$50000,2,FALSE),IF($B252="COMP.","&gt;&gt;&gt;&gt;&gt;&gt;&gt;&gt;&gt;&gt; Digite aqui a descrição e apresente a composição detalhada.","← Escolha o Orgão e digite o Código")))))</f>
        <v>Azulejo branco 15 x 15 cm, juntas a prumo, assentado com argamassa de cimento colante, inclusive rejuntamento com cimento branco, marcas de referência Eliane, Cecrisa ou Portobello</v>
      </c>
      <c r="E252" s="157" t="str">
        <f>IF($B252="SINAPI",LOWER(VLOOKUP($C252,[2]SINAPI!$A$8:$F$8000,3,FALSE)),IF($B252="DER-EDF",VLOOKUP($C252,'[2]DER-EDF'!$A$12:$F$6000,4,FALSE),IF($B252="DER-ROD",LOWER(VLOOKUP($C252,'[2]DER-ROD'!$A$12:$F$5999,3,FALSE)),IF($B252="SICRO",VLOOKUP($C252,[2]SICRO!$A$4:$D$8000,3,FALSE),IF($B252="COMP.","digite"," ")))))</f>
        <v>m2</v>
      </c>
      <c r="F252" s="158">
        <f>VLOOKUP(A252,'[1]Memorial Cálculo'!$B$2:$H$29080,7,FALSE)</f>
        <v>2680.500857142858</v>
      </c>
      <c r="G252" s="187">
        <f>'[1]COMPOSIÇÃO UNITÁRIA 2'!BO2850</f>
        <v>82.34</v>
      </c>
      <c r="H252" s="160">
        <f t="shared" si="73"/>
        <v>106.29665849832161</v>
      </c>
      <c r="I252" s="161">
        <f t="shared" ref="I252:I254" si="80">ROUND(H252,2)*ROUND(F252,2)</f>
        <v>284937.14999999997</v>
      </c>
      <c r="J252" s="162">
        <v>0</v>
      </c>
      <c r="K252" s="163">
        <f t="shared" ref="K252:K254" si="81">ROUND(J252*H252,2)</f>
        <v>0</v>
      </c>
      <c r="L252" s="164"/>
      <c r="M252" s="165">
        <f t="shared" si="76"/>
        <v>0</v>
      </c>
      <c r="N252" s="162">
        <f t="shared" si="77"/>
        <v>0</v>
      </c>
      <c r="O252" s="163">
        <f t="shared" si="77"/>
        <v>0</v>
      </c>
      <c r="P252" s="166">
        <f t="shared" si="78"/>
        <v>2680.5</v>
      </c>
      <c r="Q252" s="166">
        <f t="shared" ref="Q252:Q254" si="82">ROUND(I252-O252,2)</f>
        <v>284937.15000000002</v>
      </c>
    </row>
    <row r="253" spans="1:17" ht="24.95" customHeight="1" x14ac:dyDescent="0.25">
      <c r="A253" s="153" t="s">
        <v>403</v>
      </c>
      <c r="B253" s="154" t="s">
        <v>17</v>
      </c>
      <c r="C253" s="154" t="s">
        <v>404</v>
      </c>
      <c r="D253" s="156" t="str">
        <f>IF($B253="SINAPI",TRIM(SUBSTITUTE(LOWER(VLOOKUP($C253,[2]SINAPI!$A$8:$F$50000,2,FALSE)),LEFT(PROPER(VLOOKUP($C253,[2]SINAPI!$A$8:$F$50000,6,FALSE)),1),LEFT(VLOOKUP($C253,[2]SINAPI!$A$8:$F$50000,6,FALSE),1),1)),IF($B253="DER-EDF",VLOOKUP($C253,'[2]DER-EDF'!A314:$F$50000,3,FALSE),IF($B253="DER-ROD",VLOOKUP($C253,'[2]DER-ROD'!$A$12:$E$5999,3,FALSE),IF($B253="SICRO",VLOOKUP($C253,[2]SICRO!$A$4:$D$50000,2,FALSE),IF($B253="COMP.","&gt;&gt;&gt;&gt;&gt;&gt;&gt;&gt;&gt;&gt; Digite aqui a descrição e apresente a composição detalhada.","← Escolha o Orgão e digite o Código")))))</f>
        <v>revestimento cerâmico para paredes internas com placas tipo esmaltada de dimensões 20x20 cm aplicadas a meia altura das paredes. af_02/2023_pe</v>
      </c>
      <c r="E253" s="157" t="str">
        <f>IF($B253="SINAPI",LOWER(VLOOKUP($C253,[2]SINAPI!$A$8:$F$8000,3,FALSE)),IF($B253="DER-EDF",VLOOKUP($C253,'[2]DER-EDF'!$A$12:$F$6000,4,FALSE),IF($B253="DER-ROD",LOWER(VLOOKUP($C253,'[2]DER-ROD'!$A$12:$F$5999,3,FALSE)),IF($B253="SICRO",VLOOKUP($C253,[2]SICRO!$A$4:$D$8000,3,FALSE),IF($B253="COMP.","digite"," ")))))</f>
        <v>m2</v>
      </c>
      <c r="F253" s="158">
        <f>VLOOKUP(A253,'[1]Memorial Cálculo'!$B$2:$H$29080,7,FALSE)</f>
        <v>665.07600000000002</v>
      </c>
      <c r="G253" s="187">
        <f>'[1]COMPOSIÇÃO UNITÁRIA 1'!H598</f>
        <v>49.69</v>
      </c>
      <c r="H253" s="160">
        <f t="shared" si="73"/>
        <v>64.147206227612344</v>
      </c>
      <c r="I253" s="161">
        <f t="shared" si="80"/>
        <v>42664.882000000005</v>
      </c>
      <c r="J253" s="162">
        <v>0</v>
      </c>
      <c r="K253" s="163">
        <f t="shared" si="81"/>
        <v>0</v>
      </c>
      <c r="L253" s="164"/>
      <c r="M253" s="165">
        <f t="shared" si="76"/>
        <v>0</v>
      </c>
      <c r="N253" s="162">
        <f t="shared" si="77"/>
        <v>0</v>
      </c>
      <c r="O253" s="163">
        <f t="shared" si="77"/>
        <v>0</v>
      </c>
      <c r="P253" s="166">
        <f t="shared" si="78"/>
        <v>665.08</v>
      </c>
      <c r="Q253" s="166">
        <f t="shared" si="82"/>
        <v>42664.88</v>
      </c>
    </row>
    <row r="254" spans="1:17" ht="24.95" customHeight="1" x14ac:dyDescent="0.25">
      <c r="A254" s="153" t="s">
        <v>405</v>
      </c>
      <c r="B254" s="154" t="s">
        <v>17</v>
      </c>
      <c r="C254" s="154" t="s">
        <v>406</v>
      </c>
      <c r="D254" s="156" t="str">
        <f>IF($B254="SINAPI",TRIM(SUBSTITUTE(LOWER(VLOOKUP($C254,[2]SINAPI!$A$8:$F$50000,2,FALSE)),LEFT(PROPER(VLOOKUP($C254,[2]SINAPI!$A$8:$F$50000,6,FALSE)),1),LEFT(VLOOKUP($C254,[2]SINAPI!$A$8:$F$50000,6,FALSE),1),1)),IF($B254="DER-EDF",VLOOKUP($C254,'[2]DER-EDF'!A315:$F$50000,3,FALSE),IF($B254="DER-ROD",VLOOKUP($C254,'[2]DER-ROD'!$A$12:$E$5999,3,FALSE),IF($B254="SICRO",VLOOKUP($C254,[2]SICRO!$A$4:$D$50000,2,FALSE),IF($B254="COMP.","&gt;&gt;&gt;&gt;&gt;&gt;&gt;&gt;&gt;&gt; Digite aqui a descrição e apresente a composição detalhada.","← Escolha o Orgão e digite o Código")))))</f>
        <v>revestimento cerâmico para paredes internas com placas tipo esmaltada de dimensões 20x20 cm aplicadas na altura inteira das paredes. af_02/2023_pe</v>
      </c>
      <c r="E254" s="157" t="str">
        <f>IF($B254="SINAPI",LOWER(VLOOKUP($C254,[2]SINAPI!$A$8:$F$8000,3,FALSE)),IF($B254="DER-EDF",VLOOKUP($C254,'[2]DER-EDF'!$A$12:$F$6000,4,FALSE),IF($B254="DER-ROD",LOWER(VLOOKUP($C254,'[2]DER-ROD'!$A$12:$F$5999,3,FALSE)),IF($B254="SICRO",VLOOKUP($C254,[2]SICRO!$A$4:$D$8000,3,FALSE),IF($B254="COMP.","digite"," ")))))</f>
        <v>m2</v>
      </c>
      <c r="F254" s="158">
        <f>VLOOKUP(A254,'[1]Memorial Cálculo'!$B$2:$H$29080,7,FALSE)</f>
        <v>1297.1224285714284</v>
      </c>
      <c r="G254" s="187">
        <f>'[1]COMPOSIÇÃO UNITÁRIA 1'!H610</f>
        <v>54.749999999999993</v>
      </c>
      <c r="H254" s="160">
        <f t="shared" si="73"/>
        <v>70.679403118570647</v>
      </c>
      <c r="I254" s="161">
        <f t="shared" si="80"/>
        <v>91680.441600000006</v>
      </c>
      <c r="J254" s="162">
        <v>0</v>
      </c>
      <c r="K254" s="163">
        <f t="shared" si="81"/>
        <v>0</v>
      </c>
      <c r="L254" s="164"/>
      <c r="M254" s="165">
        <f t="shared" si="76"/>
        <v>0</v>
      </c>
      <c r="N254" s="162">
        <f t="shared" si="77"/>
        <v>0</v>
      </c>
      <c r="O254" s="163">
        <f t="shared" si="77"/>
        <v>0</v>
      </c>
      <c r="P254" s="166">
        <f t="shared" si="78"/>
        <v>1297.1199999999999</v>
      </c>
      <c r="Q254" s="166">
        <f t="shared" si="82"/>
        <v>91680.44</v>
      </c>
    </row>
    <row r="255" spans="1:17" s="8" customFormat="1" ht="24.95" customHeight="1" x14ac:dyDescent="0.25">
      <c r="A255" s="169"/>
      <c r="B255" s="102"/>
      <c r="C255" s="103"/>
      <c r="D255" s="170" t="s">
        <v>98</v>
      </c>
      <c r="E255" s="157"/>
      <c r="F255" s="106"/>
      <c r="G255" s="107"/>
      <c r="H255" s="106"/>
      <c r="I255" s="108">
        <f>SUBTOTAL(9,I252:I254)</f>
        <v>419282.47359999997</v>
      </c>
      <c r="J255" s="192"/>
      <c r="K255" s="108">
        <f>SUBTOTAL(9,K252:K254)</f>
        <v>0</v>
      </c>
      <c r="M255" s="108">
        <f>SUBTOTAL(9,M252:M254)</f>
        <v>0</v>
      </c>
      <c r="O255" s="108">
        <f>SUBTOTAL(9,O252:O254)</f>
        <v>0</v>
      </c>
      <c r="Q255" s="108">
        <f>SUBTOTAL(9,Q252:Q254)</f>
        <v>419282.47000000003</v>
      </c>
    </row>
    <row r="256" spans="1:17" s="8" customFormat="1" ht="24.95" customHeight="1" x14ac:dyDescent="0.25">
      <c r="A256" s="101" t="s">
        <v>407</v>
      </c>
      <c r="B256" s="102"/>
      <c r="C256" s="103"/>
      <c r="D256" s="104" t="s">
        <v>391</v>
      </c>
      <c r="E256" s="105"/>
      <c r="F256" s="106"/>
      <c r="G256" s="107"/>
      <c r="H256" s="106"/>
      <c r="I256" s="108"/>
      <c r="J256" s="192"/>
      <c r="K256" s="193"/>
    </row>
    <row r="257" spans="1:17" ht="24.95" customHeight="1" x14ac:dyDescent="0.25">
      <c r="A257" s="153" t="s">
        <v>408</v>
      </c>
      <c r="B257" s="154" t="s">
        <v>15</v>
      </c>
      <c r="C257" s="154" t="s">
        <v>409</v>
      </c>
      <c r="D257" s="156" t="str">
        <f>IF($B257="SINAPI",TRIM(SUBSTITUTE(LOWER(VLOOKUP($C257,[2]SINAPI!$A$8:$F$50000,2,FALSE)),LEFT(PROPER(VLOOKUP($C257,[2]SINAPI!$A$8:$F$50000,6,FALSE)),1),LEFT(VLOOKUP($C257,[2]SINAPI!$A$8:$F$50000,6,FALSE),1),1)),IF($B257="DER-EDF",VLOOKUP($C257,'[2]DER-EDF'!A316:$F$50000,3,FALSE),IF($B257="DER-ROD",VLOOKUP($C257,'[2]DER-ROD'!$A$12:$E$5999,3,FALSE),IF($B257="SICRO",VLOOKUP($C257,[2]SICRO!$A$4:$D$50000,2,FALSE),IF($B257="COMP.","&gt;&gt;&gt;&gt;&gt;&gt;&gt;&gt;&gt;&gt; Digite aqui a descrição e apresente a composição detalhada.","← Escolha o Orgão e digite o Código")))))</f>
        <v>Reboco tipo paulista de argamassa de cimento, cal hidratada CH1 e areia média ou grossa lavada no traço 1:0.5:6, espessura 25 mm</v>
      </c>
      <c r="E257" s="157" t="str">
        <f>IF($B257="SINAPI",LOWER(VLOOKUP($C257,[2]SINAPI!$A$8:$F$8000,3,FALSE)),IF($B257="DER-EDF",VLOOKUP($C257,'[2]DER-EDF'!$A$12:$F$6000,4,FALSE),IF($B257="DER-ROD",LOWER(VLOOKUP($C257,'[2]DER-ROD'!$A$12:$F$5999,3,FALSE)),IF($B257="SICRO",VLOOKUP($C257,[2]SICRO!$A$4:$D$8000,3,FALSE),IF($B257="COMP.","digite"," ")))))</f>
        <v>m2</v>
      </c>
      <c r="F257" s="158">
        <f>VLOOKUP(A257,'[1]Memorial Cálculo'!$B$2:$H$29080,7,FALSE)</f>
        <v>3189.6189999999988</v>
      </c>
      <c r="G257" s="187">
        <f>'[1]COMPOSIÇÃO UNITÁRIA 2'!BO2879</f>
        <v>51.82</v>
      </c>
      <c r="H257" s="160">
        <f t="shared" si="73"/>
        <v>66.896925472225234</v>
      </c>
      <c r="I257" s="161">
        <f t="shared" ref="I257:I259" si="83">ROUND(H257,2)*ROUND(F257,2)</f>
        <v>213385.57800000001</v>
      </c>
      <c r="J257" s="162">
        <v>0</v>
      </c>
      <c r="K257" s="163">
        <f t="shared" ref="K257:K259" si="84">ROUND(J257*H257,2)</f>
        <v>0</v>
      </c>
      <c r="L257" s="164"/>
      <c r="M257" s="165">
        <f t="shared" si="76"/>
        <v>0</v>
      </c>
      <c r="N257" s="162">
        <f t="shared" si="77"/>
        <v>0</v>
      </c>
      <c r="O257" s="163">
        <f t="shared" si="77"/>
        <v>0</v>
      </c>
      <c r="P257" s="166">
        <f t="shared" si="78"/>
        <v>3189.62</v>
      </c>
      <c r="Q257" s="166">
        <f t="shared" ref="Q257:Q259" si="85">ROUND(I257-O257,2)</f>
        <v>213385.58</v>
      </c>
    </row>
    <row r="258" spans="1:17" ht="37.9" customHeight="1" x14ac:dyDescent="0.25">
      <c r="A258" s="153" t="s">
        <v>410</v>
      </c>
      <c r="B258" s="154" t="s">
        <v>15</v>
      </c>
      <c r="C258" s="154" t="s">
        <v>411</v>
      </c>
      <c r="D258" s="156" t="str">
        <f>IF($B258="SINAPI",TRIM(SUBSTITUTE(LOWER(VLOOKUP($C258,[2]SINAPI!$A$8:$F$50000,2,FALSE)),LEFT(PROPER(VLOOKUP($C258,[2]SINAPI!$A$8:$F$50000,6,FALSE)),1),LEFT(VLOOKUP($C258,[2]SINAPI!$A$8:$F$50000,6,FALSE),1),1)),IF($B258="DER-EDF",VLOOKUP($C258,'[2]DER-EDF'!A319:$F$50000,3,FALSE),IF($B258="DER-ROD",VLOOKUP($C258,'[2]DER-ROD'!$A$12:$E$5999,3,FALSE),IF($B258="SICRO",VLOOKUP($C258,[2]SICRO!$A$4:$D$50000,2,FALSE),IF($B258="COMP.","&gt;&gt;&gt;&gt;&gt;&gt;&gt;&gt;&gt;&gt; Digite aqui a descrição e apresente a composição detalhada.","← Escolha o Orgão e digite o Código")))))</f>
        <v>Reboco de argamassa de cimento, cal hidratada CH1 e areia média ou grossa lavada no traço 1:0.5:6, com impermeabilizante para revestimentos (caixas, fossas, filtros, cisternas, etc...)</v>
      </c>
      <c r="E258" s="157" t="str">
        <f>IF($B258="SINAPI",LOWER(VLOOKUP($C258,[2]SINAPI!$A$8:$F$8000,3,FALSE)),IF($B258="DER-EDF",VLOOKUP($C258,'[2]DER-EDF'!$A$12:$F$6000,4,FALSE),IF($B258="DER-ROD",LOWER(VLOOKUP($C258,'[2]DER-ROD'!$A$12:$F$5999,3,FALSE)),IF($B258="SICRO",VLOOKUP($C258,[2]SICRO!$A$4:$D$8000,3,FALSE),IF($B258="COMP.","digite"," ")))))</f>
        <v>m2</v>
      </c>
      <c r="F258" s="158">
        <f>VLOOKUP(A258,'[1]Memorial Cálculo'!$B$2:$H$29080,7,FALSE)</f>
        <v>15.8</v>
      </c>
      <c r="G258" s="187">
        <f>'[1]COMPOSIÇÃO UNITÁRIA 2'!BN2907</f>
        <v>57.17</v>
      </c>
      <c r="H258" s="160">
        <f t="shared" si="73"/>
        <v>73.803497283811595</v>
      </c>
      <c r="I258" s="161">
        <f t="shared" si="83"/>
        <v>1166.04</v>
      </c>
      <c r="J258" s="162">
        <v>0</v>
      </c>
      <c r="K258" s="163">
        <f t="shared" si="84"/>
        <v>0</v>
      </c>
      <c r="L258" s="164"/>
      <c r="M258" s="165">
        <f t="shared" si="76"/>
        <v>0</v>
      </c>
      <c r="N258" s="162">
        <f t="shared" si="77"/>
        <v>0</v>
      </c>
      <c r="O258" s="163">
        <f t="shared" si="77"/>
        <v>0</v>
      </c>
      <c r="P258" s="166">
        <f t="shared" si="78"/>
        <v>15.8</v>
      </c>
      <c r="Q258" s="166">
        <f t="shared" si="85"/>
        <v>1166.04</v>
      </c>
    </row>
    <row r="259" spans="1:17" ht="37.9" customHeight="1" x14ac:dyDescent="0.25">
      <c r="A259" s="153" t="s">
        <v>412</v>
      </c>
      <c r="B259" s="154" t="s">
        <v>15</v>
      </c>
      <c r="C259" s="154" t="s">
        <v>413</v>
      </c>
      <c r="D259" s="156" t="str">
        <f>IF($B259="SINAPI",TRIM(SUBSTITUTE(LOWER(VLOOKUP($C259,[2]SINAPI!$A$8:$F$50000,2,FALSE)),LEFT(PROPER(VLOOKUP($C259,[2]SINAPI!$A$8:$F$50000,6,FALSE)),1),LEFT(VLOOKUP($C259,[2]SINAPI!$A$8:$F$50000,6,FALSE),1),1)),IF($B259="DER-EDF",VLOOKUP($C259,'[2]DER-EDF'!A320:$F$50000,3,FALSE),IF($B259="DER-ROD",VLOOKUP($C259,'[2]DER-ROD'!$A$12:$E$5999,3,FALSE),IF($B259="SICRO",VLOOKUP($C259,[2]SICRO!$A$4:$D$50000,2,FALSE),IF($B259="COMP.","&gt;&gt;&gt;&gt;&gt;&gt;&gt;&gt;&gt;&gt; Digite aqui a descrição e apresente a composição detalhada.","← Escolha o Orgão e digite o Código")))))</f>
        <v>Chapisco de argamassa de cimento e areia média ou grossa lavada no traço 1:3, espessura 5mm, com utilização de impermeabilizante</v>
      </c>
      <c r="E259" s="157" t="str">
        <f>IF($B259="SINAPI",LOWER(VLOOKUP($C259,[2]SINAPI!$A$8:$F$8000,3,FALSE)),IF($B259="DER-EDF",VLOOKUP($C259,'[2]DER-EDF'!$A$12:$F$6000,4,FALSE),IF($B259="DER-ROD",LOWER(VLOOKUP($C259,'[2]DER-ROD'!$A$12:$F$5999,3,FALSE)),IF($B259="SICRO",VLOOKUP($C259,[2]SICRO!$A$4:$D$8000,3,FALSE),IF($B259="COMP.","digite"," ")))))</f>
        <v>m2</v>
      </c>
      <c r="F259" s="158">
        <f>VLOOKUP(A259,'[1]Memorial Cálculo'!$B$2:$H$29080,7,FALSE)</f>
        <v>524.72</v>
      </c>
      <c r="G259" s="187">
        <f>'[1]COMPOSIÇÃO UNITÁRIA 2'!BM2934</f>
        <v>7.0299999999999994</v>
      </c>
      <c r="H259" s="160">
        <f t="shared" si="73"/>
        <v>9.0753644552246886</v>
      </c>
      <c r="I259" s="161">
        <f t="shared" si="83"/>
        <v>4764.4576000000006</v>
      </c>
      <c r="J259" s="162">
        <v>0</v>
      </c>
      <c r="K259" s="163">
        <f t="shared" si="84"/>
        <v>0</v>
      </c>
      <c r="L259" s="164"/>
      <c r="M259" s="165">
        <f t="shared" si="76"/>
        <v>0</v>
      </c>
      <c r="N259" s="162">
        <f t="shared" si="77"/>
        <v>0</v>
      </c>
      <c r="O259" s="163">
        <f t="shared" si="77"/>
        <v>0</v>
      </c>
      <c r="P259" s="166">
        <f t="shared" si="78"/>
        <v>524.72</v>
      </c>
      <c r="Q259" s="166">
        <f t="shared" si="85"/>
        <v>4764.46</v>
      </c>
    </row>
    <row r="260" spans="1:17" s="8" customFormat="1" ht="24.95" customHeight="1" x14ac:dyDescent="0.25">
      <c r="A260" s="169"/>
      <c r="B260" s="102"/>
      <c r="C260" s="103"/>
      <c r="D260" s="170" t="s">
        <v>98</v>
      </c>
      <c r="E260" s="157"/>
      <c r="F260" s="106"/>
      <c r="G260" s="107"/>
      <c r="H260" s="106"/>
      <c r="I260" s="108">
        <f>SUBTOTAL(9,I257:I259)</f>
        <v>219316.07560000001</v>
      </c>
      <c r="J260" s="192"/>
      <c r="K260" s="108">
        <f>SUBTOTAL(9,K257:K259)</f>
        <v>0</v>
      </c>
      <c r="M260" s="108">
        <f>SUBTOTAL(9,M257:M259)</f>
        <v>0</v>
      </c>
      <c r="O260" s="108">
        <f>SUBTOTAL(9,O257:O259)</f>
        <v>0</v>
      </c>
      <c r="Q260" s="108">
        <f>SUBTOTAL(9,Q257:Q259)</f>
        <v>219316.08</v>
      </c>
    </row>
    <row r="261" spans="1:17" s="8" customFormat="1" ht="24.95" customHeight="1" x14ac:dyDescent="0.25">
      <c r="A261" s="185">
        <v>13</v>
      </c>
      <c r="B261" s="92"/>
      <c r="C261" s="93"/>
      <c r="D261" s="94" t="s">
        <v>414</v>
      </c>
      <c r="E261" s="95"/>
      <c r="F261" s="96"/>
      <c r="G261" s="97"/>
      <c r="H261" s="96"/>
      <c r="I261" s="98"/>
      <c r="J261" s="192"/>
      <c r="K261" s="193"/>
    </row>
    <row r="262" spans="1:17" s="8" customFormat="1" ht="24.95" customHeight="1" x14ac:dyDescent="0.25">
      <c r="A262" s="101" t="s">
        <v>415</v>
      </c>
      <c r="B262" s="102"/>
      <c r="C262" s="103"/>
      <c r="D262" s="104" t="s">
        <v>416</v>
      </c>
      <c r="E262" s="105"/>
      <c r="F262" s="106"/>
      <c r="G262" s="107"/>
      <c r="H262" s="106"/>
      <c r="I262" s="108"/>
      <c r="J262" s="192"/>
      <c r="K262" s="193"/>
    </row>
    <row r="263" spans="1:17" s="149" customFormat="1" ht="24.95" customHeight="1" x14ac:dyDescent="0.25">
      <c r="A263" s="176" t="s">
        <v>417</v>
      </c>
      <c r="B263" s="154" t="s">
        <v>15</v>
      </c>
      <c r="C263" s="154" t="s">
        <v>418</v>
      </c>
      <c r="D263" s="177" t="str">
        <f>IF($B263="SINAPI",TRIM(SUBSTITUTE(LOWER(VLOOKUP($C263,[2]SINAPI!$A$8:$F$50000,2,FALSE)),LEFT(PROPER(VLOOKUP($C263,[2]SINAPI!$A$8:$F$50000,6,FALSE)),1),LEFT(VLOOKUP($C263,[2]SINAPI!$A$8:$F$50000,6,FALSE),1),1)),IF($B263="DER-EDF",VLOOKUP($C263,'[2]DER-EDF'!A322:$F$50000,3,FALSE),IF($B263="DER-ROD",VLOOKUP($C263,'[2]DER-ROD'!$A$12:$E$5999,3,FALSE),IF($B263="SICRO",VLOOKUP($C263,[2]SICRO!$A$4:$D$50000,2,FALSE),IF($B263="COMP.","&gt;&gt;&gt;&gt;&gt;&gt;&gt;&gt;&gt;&gt; Digite aqui a descrição e apresente a composição detalhada.","← Escolha o Orgão e digite o Código")))))</f>
        <v>Regularização de base p/ revestimento cerâmico, com argamassa de cimento e areia no traço 1:5, espessura 5cm</v>
      </c>
      <c r="E263" s="157" t="str">
        <f>IF($B263="SINAPI",LOWER(VLOOKUP($C263,[2]SINAPI!$A$8:$F$8000,3,FALSE)),IF($B263="DER-EDF",VLOOKUP($C263,'[2]DER-EDF'!$A$12:$F$6000,4,FALSE),IF($B263="DER-ROD",LOWER(VLOOKUP($C263,'[2]DER-ROD'!$A$12:$F$5999,3,FALSE)),IF($B263="SICRO",VLOOKUP($C263,[2]SICRO!$A$4:$D$8000,3,FALSE),IF($B263="COMP.","digite"," ")))))</f>
        <v>m2</v>
      </c>
      <c r="F263" s="190">
        <f>VLOOKUP(A263,'[1]Memorial Cálculo'!$B$2:$H$29080,7,FALSE)</f>
        <v>511.84000000000003</v>
      </c>
      <c r="G263" s="191">
        <f>'[1]COMPOSIÇÃO UNITÁRIA 2'!BM2963</f>
        <v>34.6</v>
      </c>
      <c r="H263" s="180">
        <f t="shared" si="73"/>
        <v>44.666800874932328</v>
      </c>
      <c r="I263" s="181">
        <f t="shared" ref="I263:I264" si="86">ROUND(H263,2)*ROUND(F263,2)</f>
        <v>22863.892800000001</v>
      </c>
      <c r="J263" s="182">
        <v>106.65</v>
      </c>
      <c r="K263" s="183">
        <f t="shared" ref="K263:K264" si="87">ROUND(J263*H263,2)</f>
        <v>4763.71</v>
      </c>
      <c r="L263" s="182"/>
      <c r="M263" s="183">
        <f t="shared" si="76"/>
        <v>0</v>
      </c>
      <c r="N263" s="182">
        <f t="shared" si="77"/>
        <v>106.65</v>
      </c>
      <c r="O263" s="183">
        <f t="shared" si="77"/>
        <v>4763.71</v>
      </c>
      <c r="P263" s="184">
        <f t="shared" si="78"/>
        <v>405.19</v>
      </c>
      <c r="Q263" s="184">
        <f t="shared" ref="Q263:Q264" si="88">ROUND(I263-O263,2)</f>
        <v>18100.18</v>
      </c>
    </row>
    <row r="264" spans="1:17" s="124" customFormat="1" ht="24.95" customHeight="1" x14ac:dyDescent="0.25">
      <c r="A264" s="176" t="s">
        <v>419</v>
      </c>
      <c r="B264" s="154" t="s">
        <v>15</v>
      </c>
      <c r="C264" s="154" t="s">
        <v>420</v>
      </c>
      <c r="D264" s="177" t="str">
        <f>IF($B264="SINAPI",TRIM(SUBSTITUTE(LOWER(VLOOKUP($C264,[2]SINAPI!$A$8:$F$50000,2,FALSE)),LEFT(PROPER(VLOOKUP($C264,[2]SINAPI!$A$8:$F$50000,6,FALSE)),1),LEFT(VLOOKUP($C264,[2]SINAPI!$A$8:$F$50000,6,FALSE),1),1)),IF($B264="DER-EDF",VLOOKUP($C264,'[2]DER-EDF'!A323:$F$50000,3,FALSE),IF($B264="DER-ROD",VLOOKUP($C264,'[2]DER-ROD'!$A$12:$E$5999,3,FALSE),IF($B264="SICRO",VLOOKUP($C264,[2]SICRO!$A$4:$D$50000,2,FALSE),IF($B264="COMP.","&gt;&gt;&gt;&gt;&gt;&gt;&gt;&gt;&gt;&gt; Digite aqui a descrição e apresente a composição detalhada.","← Escolha o Orgão e digite o Código")))))</f>
        <v>Lastro regularizado de concreto não estrutural, espessura de 8 cm</v>
      </c>
      <c r="E264" s="157" t="str">
        <f>IF($B264="SINAPI",LOWER(VLOOKUP($C264,[2]SINAPI!$A$8:$F$8000,3,FALSE)),IF($B264="DER-EDF",VLOOKUP($C264,'[2]DER-EDF'!$A$12:$F$6000,4,FALSE),IF($B264="DER-ROD",LOWER(VLOOKUP($C264,'[2]DER-ROD'!$A$12:$F$5999,3,FALSE)),IF($B264="SICRO",VLOOKUP($C264,[2]SICRO!$A$4:$D$8000,3,FALSE),IF($B264="COMP.","digite"," ")))))</f>
        <v>m2</v>
      </c>
      <c r="F264" s="190">
        <f>VLOOKUP(A264,'[1]Memorial Cálculo'!$B$2:$H$29080,7,FALSE)</f>
        <v>3839.6899999999991</v>
      </c>
      <c r="G264" s="191">
        <f>'[1]COMPOSIÇÃO UNITÁRIA 2'!BO2993</f>
        <v>60.45</v>
      </c>
      <c r="H264" s="180">
        <f t="shared" si="73"/>
        <v>78.037806730914994</v>
      </c>
      <c r="I264" s="181">
        <f t="shared" si="86"/>
        <v>299649.40760000004</v>
      </c>
      <c r="J264" s="182">
        <v>1442.06</v>
      </c>
      <c r="K264" s="183">
        <f t="shared" si="87"/>
        <v>112535.2</v>
      </c>
      <c r="L264" s="182"/>
      <c r="M264" s="183">
        <f t="shared" si="76"/>
        <v>0</v>
      </c>
      <c r="N264" s="182">
        <f t="shared" si="77"/>
        <v>1442.06</v>
      </c>
      <c r="O264" s="183">
        <f t="shared" si="77"/>
        <v>112535.2</v>
      </c>
      <c r="P264" s="184">
        <f t="shared" si="78"/>
        <v>2397.63</v>
      </c>
      <c r="Q264" s="184">
        <f t="shared" si="88"/>
        <v>187114.21</v>
      </c>
    </row>
    <row r="265" spans="1:17" s="8" customFormat="1" ht="24.95" customHeight="1" x14ac:dyDescent="0.25">
      <c r="A265" s="169"/>
      <c r="B265" s="102"/>
      <c r="C265" s="103"/>
      <c r="D265" s="170" t="s">
        <v>98</v>
      </c>
      <c r="E265" s="157"/>
      <c r="F265" s="106"/>
      <c r="G265" s="107"/>
      <c r="H265" s="160">
        <f t="shared" si="73"/>
        <v>0</v>
      </c>
      <c r="I265" s="108">
        <f>SUBTOTAL(9,I263:I264)</f>
        <v>322513.30040000007</v>
      </c>
      <c r="J265" s="192"/>
      <c r="K265" s="108">
        <f>SUBTOTAL(9,K263:K264)</f>
        <v>117298.91</v>
      </c>
      <c r="M265" s="108">
        <f>SUBTOTAL(9,M263:M264)</f>
        <v>0</v>
      </c>
      <c r="O265" s="108">
        <f>SUBTOTAL(9,O263:O264)</f>
        <v>117298.91</v>
      </c>
      <c r="Q265" s="108">
        <f>SUBTOTAL(9,Q263:Q264)</f>
        <v>205214.38999999998</v>
      </c>
    </row>
    <row r="266" spans="1:17" s="8" customFormat="1" ht="24.95" customHeight="1" x14ac:dyDescent="0.25">
      <c r="A266" s="101" t="s">
        <v>421</v>
      </c>
      <c r="B266" s="102"/>
      <c r="C266" s="103"/>
      <c r="D266" s="104" t="s">
        <v>400</v>
      </c>
      <c r="E266" s="105"/>
      <c r="F266" s="106"/>
      <c r="G266" s="107"/>
      <c r="H266" s="106"/>
      <c r="I266" s="108"/>
      <c r="J266" s="192"/>
      <c r="K266" s="193"/>
    </row>
    <row r="267" spans="1:17" ht="37.9" customHeight="1" x14ac:dyDescent="0.25">
      <c r="A267" s="153" t="s">
        <v>422</v>
      </c>
      <c r="B267" s="154" t="s">
        <v>15</v>
      </c>
      <c r="C267" s="154" t="s">
        <v>423</v>
      </c>
      <c r="D267" s="156" t="str">
        <f>IF($B267="SINAPI",TRIM(SUBSTITUTE(LOWER(VLOOKUP($C267,[2]SINAPI!$A$8:$F$50000,2,FALSE)),LEFT(PROPER(VLOOKUP($C267,[2]SINAPI!$A$8:$F$50000,6,FALSE)),1),LEFT(VLOOKUP($C267,[2]SINAPI!$A$8:$F$50000,6,FALSE),1),1)),IF($B267="DER-EDF",VLOOKUP($C267,'[2]DER-EDF'!A331:$F$50000,3,FALSE),IF($B267="DER-ROD",VLOOKUP($C267,'[2]DER-ROD'!$A$12:$E$5999,3,FALSE),IF($B267="SICRO",VLOOKUP($C267,[2]SICRO!$A$4:$D$50000,2,FALSE),IF($B267="COMP.","&gt;&gt;&gt;&gt;&gt;&gt;&gt;&gt;&gt;&gt; Digite aqui a descrição e apresente a composição detalhada.","← Escolha o Orgão e digite o Código")))))</f>
        <v>Piso argamassa alta resistência tipo granilite ou equiv de qualidade comprovada, esp de 10mm, com juntas plástica em quadros de 1m, na cor natural, com acabamento anti-derrapante mecanizado, inclusive regularização e=3.0cm</v>
      </c>
      <c r="E267" s="157" t="str">
        <f>IF($B267="SINAPI",LOWER(VLOOKUP($C267,[2]SINAPI!$A$8:$F$8000,3,FALSE)),IF($B267="DER-EDF",VLOOKUP($C267,'[2]DER-EDF'!$A$12:$F$6000,4,FALSE),IF($B267="DER-ROD",LOWER(VLOOKUP($C267,'[2]DER-ROD'!$A$12:$F$5999,3,FALSE)),IF($B267="SICRO",VLOOKUP($C267,[2]SICRO!$A$4:$D$8000,3,FALSE),IF($B267="COMP.","digite"," ")))))</f>
        <v>m2</v>
      </c>
      <c r="F267" s="158">
        <f>VLOOKUP(A267,'[1]Memorial Cálculo'!$B$2:$H$29080,7,FALSE)</f>
        <v>3839.6899999999991</v>
      </c>
      <c r="G267" s="187">
        <f>'[1]COMPOSIÇÃO UNITÁRIA 2'!BM3026</f>
        <v>119.87</v>
      </c>
      <c r="H267" s="160">
        <f t="shared" si="73"/>
        <v>154.74593701959935</v>
      </c>
      <c r="I267" s="161">
        <f t="shared" ref="I267:I272" si="89">ROUND(H267,2)*ROUND(F267,2)</f>
        <v>594192.02749999997</v>
      </c>
      <c r="J267" s="162">
        <v>0</v>
      </c>
      <c r="K267" s="163">
        <f t="shared" ref="K267:K272" si="90">ROUND(J267*H267,2)</f>
        <v>0</v>
      </c>
      <c r="L267" s="164"/>
      <c r="M267" s="165">
        <f t="shared" si="76"/>
        <v>0</v>
      </c>
      <c r="N267" s="162">
        <f t="shared" si="77"/>
        <v>0</v>
      </c>
      <c r="O267" s="163">
        <f t="shared" si="77"/>
        <v>0</v>
      </c>
      <c r="P267" s="166">
        <f t="shared" si="78"/>
        <v>3839.69</v>
      </c>
      <c r="Q267" s="166">
        <f t="shared" ref="Q267:Q272" si="91">ROUND(I267-O267,2)</f>
        <v>594192.03</v>
      </c>
    </row>
    <row r="268" spans="1:17" ht="37.9" customHeight="1" x14ac:dyDescent="0.25">
      <c r="A268" s="153" t="s">
        <v>424</v>
      </c>
      <c r="B268" s="154" t="s">
        <v>15</v>
      </c>
      <c r="C268" s="154" t="s">
        <v>425</v>
      </c>
      <c r="D268" s="156" t="str">
        <f>IF($B268="SINAPI",TRIM(SUBSTITUTE(LOWER(VLOOKUP($C268,[2]SINAPI!$A$8:$F$50000,2,FALSE)),LEFT(PROPER(VLOOKUP($C268,[2]SINAPI!$A$8:$F$50000,6,FALSE)),1),LEFT(VLOOKUP($C268,[2]SINAPI!$A$8:$F$50000,6,FALSE),1),1)),IF($B268="DER-EDF",VLOOKUP($C268,'[2]DER-EDF'!A332:$F$50000,3,FALSE),IF($B268="DER-ROD",VLOOKUP($C268,'[2]DER-ROD'!$A$12:$E$5999,3,FALSE),IF($B268="SICRO",VLOOKUP($C268,[2]SICRO!$A$4:$D$50000,2,FALSE),IF($B268="COMP.","&gt;&gt;&gt;&gt;&gt;&gt;&gt;&gt;&gt;&gt; Digite aqui a descrição e apresente a composição detalhada.","← Escolha o Orgão e digite o Código")))))</f>
        <v>Piso argamassa alta resistência tipo granilite ou equiv de qualidade comprovada, esp de 10mm, com juntas plástica em quadros de 1m, na cor natural, com acabamento polido mecanizado, inclusive regularização e=3.0cm</v>
      </c>
      <c r="E268" s="157" t="str">
        <f>IF($B268="SINAPI",LOWER(VLOOKUP($C268,[2]SINAPI!$A$8:$F$8000,3,FALSE)),IF($B268="DER-EDF",VLOOKUP($C268,'[2]DER-EDF'!$A$12:$F$6000,4,FALSE),IF($B268="DER-ROD",LOWER(VLOOKUP($C268,'[2]DER-ROD'!$A$12:$F$5999,3,FALSE)),IF($B268="SICRO",VLOOKUP($C268,[2]SICRO!$A$4:$D$8000,3,FALSE),IF($B268="COMP.","digite"," ")))))</f>
        <v>m2</v>
      </c>
      <c r="F268" s="158">
        <f>VLOOKUP(A268,'[1]Memorial Cálculo'!$B$2:$H$29080,7,FALSE)</f>
        <v>1123.46</v>
      </c>
      <c r="G268" s="187">
        <f>'[1]COMPOSIÇÃO UNITÁRIA 2'!BM3059</f>
        <v>140.19</v>
      </c>
      <c r="H268" s="160">
        <f t="shared" si="73"/>
        <v>180.97800042360583</v>
      </c>
      <c r="I268" s="161">
        <f t="shared" si="89"/>
        <v>203323.79079999999</v>
      </c>
      <c r="J268" s="162">
        <v>0</v>
      </c>
      <c r="K268" s="163">
        <f t="shared" si="90"/>
        <v>0</v>
      </c>
      <c r="L268" s="164"/>
      <c r="M268" s="165">
        <f t="shared" si="76"/>
        <v>0</v>
      </c>
      <c r="N268" s="162">
        <f t="shared" si="77"/>
        <v>0</v>
      </c>
      <c r="O268" s="163">
        <f t="shared" si="77"/>
        <v>0</v>
      </c>
      <c r="P268" s="166">
        <f t="shared" si="78"/>
        <v>1123.46</v>
      </c>
      <c r="Q268" s="166">
        <f t="shared" si="91"/>
        <v>203323.79</v>
      </c>
    </row>
    <row r="269" spans="1:17" ht="37.9" customHeight="1" x14ac:dyDescent="0.25">
      <c r="A269" s="153" t="s">
        <v>426</v>
      </c>
      <c r="B269" s="154" t="s">
        <v>15</v>
      </c>
      <c r="C269" s="154" t="s">
        <v>427</v>
      </c>
      <c r="D269" s="156" t="str">
        <f>IF($B269="SINAPI",TRIM(SUBSTITUTE(LOWER(VLOOKUP($C269,[2]SINAPI!$A$8:$F$50000,2,FALSE)),LEFT(PROPER(VLOOKUP($C269,[2]SINAPI!$A$8:$F$50000,6,FALSE)),1),LEFT(VLOOKUP($C269,[2]SINAPI!$A$8:$F$50000,6,FALSE),1),1)),IF($B269="DER-EDF",VLOOKUP($C269,'[2]DER-EDF'!A333:$F$50000,3,FALSE),IF($B269="DER-ROD",VLOOKUP($C269,'[2]DER-ROD'!$A$12:$E$5999,3,FALSE),IF($B269="SICRO",VLOOKUP($C269,[2]SICRO!$A$4:$D$50000,2,FALSE),IF($B269="COMP.","&gt;&gt;&gt;&gt;&gt;&gt;&gt;&gt;&gt;&gt; Digite aqui a descrição e apresente a composição detalhada.","← Escolha o Orgão e digite o Código")))))</f>
        <v>Porcelanato esmaltado, acabamento acetinado, dim. 60x60cm, ref. de cor CIMENTO CINZA BOLD Portobello/equiv, utilizando dupla colagem de argamassa colante para porcelanato tipo ACIII e rejunte 3mm para porcelanato</v>
      </c>
      <c r="E269" s="157" t="str">
        <f>IF($B269="SINAPI",LOWER(VLOOKUP($C269,[2]SINAPI!$A$8:$F$8000,3,FALSE)),IF($B269="DER-EDF",VLOOKUP($C269,'[2]DER-EDF'!$A$12:$F$6000,4,FALSE),IF($B269="DER-ROD",LOWER(VLOOKUP($C269,'[2]DER-ROD'!$A$12:$F$5999,3,FALSE)),IF($B269="SICRO",VLOOKUP($C269,[2]SICRO!$A$4:$D$8000,3,FALSE),IF($B269="COMP.","digite"," ")))))</f>
        <v>m2</v>
      </c>
      <c r="F269" s="158">
        <f>VLOOKUP(A269,'[1]Memorial Cálculo'!$B$2:$H$29080,7,FALSE)</f>
        <v>474.84000000000003</v>
      </c>
      <c r="G269" s="187">
        <f>'[1]COMPOSIÇÃO UNITÁRIA 2'!BM3087</f>
        <v>113.54</v>
      </c>
      <c r="H269" s="160">
        <f t="shared" si="73"/>
        <v>146.57423616589065</v>
      </c>
      <c r="I269" s="161">
        <f t="shared" si="89"/>
        <v>69597.29879999999</v>
      </c>
      <c r="J269" s="162">
        <v>0</v>
      </c>
      <c r="K269" s="163">
        <f t="shared" si="90"/>
        <v>0</v>
      </c>
      <c r="L269" s="164"/>
      <c r="M269" s="165">
        <f t="shared" si="76"/>
        <v>0</v>
      </c>
      <c r="N269" s="162">
        <f t="shared" si="77"/>
        <v>0</v>
      </c>
      <c r="O269" s="163">
        <f t="shared" si="77"/>
        <v>0</v>
      </c>
      <c r="P269" s="166">
        <f t="shared" si="78"/>
        <v>474.84</v>
      </c>
      <c r="Q269" s="166">
        <f t="shared" si="91"/>
        <v>69597.3</v>
      </c>
    </row>
    <row r="270" spans="1:17" ht="37.9" customHeight="1" x14ac:dyDescent="0.25">
      <c r="A270" s="153" t="s">
        <v>428</v>
      </c>
      <c r="B270" s="154" t="s">
        <v>15</v>
      </c>
      <c r="C270" s="154" t="s">
        <v>429</v>
      </c>
      <c r="D270" s="156" t="str">
        <f>IF($B270="SINAPI",TRIM(SUBSTITUTE(LOWER(VLOOKUP($C270,[2]SINAPI!$A$8:$F$50000,2,FALSE)),LEFT(PROPER(VLOOKUP($C270,[2]SINAPI!$A$8:$F$50000,6,FALSE)),1),LEFT(VLOOKUP($C270,[2]SINAPI!$A$8:$F$50000,6,FALSE),1),1)),IF($B270="DER-EDF",VLOOKUP($C270,'[2]DER-EDF'!A334:$F$50000,3,FALSE),IF($B270="DER-ROD",VLOOKUP($C270,'[2]DER-ROD'!$A$12:$E$5999,3,FALSE),IF($B270="SICRO",VLOOKUP($C270,[2]SICRO!$A$4:$D$50000,2,FALSE),IF($B270="COMP.","&gt;&gt;&gt;&gt;&gt;&gt;&gt;&gt;&gt;&gt; Digite aqui a descrição e apresente a composição detalhada.","← Escolha o Orgão e digite o Código")))))</f>
        <v>Piso cerâmico esmaltado, PEI 5, acabamento semibrilho, dim. 45x45cm, ref. de cor CARGO PLUS WHITE Eliane/equiv. assentado com argamassa de cimento colante, inclusive rejuntamento</v>
      </c>
      <c r="E270" s="157" t="str">
        <f>IF($B270="SINAPI",LOWER(VLOOKUP($C270,[2]SINAPI!$A$8:$F$8000,3,FALSE)),IF($B270="DER-EDF",VLOOKUP($C270,'[2]DER-EDF'!$A$12:$F$6000,4,FALSE),IF($B270="DER-ROD",LOWER(VLOOKUP($C270,'[2]DER-ROD'!$A$12:$F$5999,3,FALSE)),IF($B270="SICRO",VLOOKUP($C270,[2]SICRO!$A$4:$D$8000,3,FALSE),IF($B270="COMP.","digite"," ")))))</f>
        <v>m2</v>
      </c>
      <c r="F270" s="158">
        <f>VLOOKUP(A270,'[1]Memorial Cálculo'!$B$2:$H$29080,7,FALSE)</f>
        <v>37</v>
      </c>
      <c r="G270" s="187">
        <f>'[1]COMPOSIÇÃO UNITÁRIA 2'!BM3116</f>
        <v>74.78</v>
      </c>
      <c r="H270" s="160">
        <f t="shared" si="73"/>
        <v>96.537091601949115</v>
      </c>
      <c r="I270" s="161">
        <f t="shared" si="89"/>
        <v>3571.98</v>
      </c>
      <c r="J270" s="162">
        <v>0</v>
      </c>
      <c r="K270" s="163">
        <f t="shared" si="90"/>
        <v>0</v>
      </c>
      <c r="L270" s="164"/>
      <c r="M270" s="165">
        <f t="shared" si="76"/>
        <v>0</v>
      </c>
      <c r="N270" s="162">
        <f t="shared" si="77"/>
        <v>0</v>
      </c>
      <c r="O270" s="163">
        <f t="shared" si="77"/>
        <v>0</v>
      </c>
      <c r="P270" s="166">
        <f t="shared" si="78"/>
        <v>37</v>
      </c>
      <c r="Q270" s="166">
        <f t="shared" si="91"/>
        <v>3571.98</v>
      </c>
    </row>
    <row r="271" spans="1:17" ht="24.95" customHeight="1" x14ac:dyDescent="0.25">
      <c r="A271" s="153" t="s">
        <v>430</v>
      </c>
      <c r="B271" s="154" t="s">
        <v>17</v>
      </c>
      <c r="C271" s="154" t="s">
        <v>431</v>
      </c>
      <c r="D271" s="156" t="str">
        <f>IF($B271="SINAPI",TRIM(SUBSTITUTE(LOWER(VLOOKUP($C271,[2]SINAPI!$A$8:$F$50000,2,FALSE)),LEFT(PROPER(VLOOKUP($C271,[2]SINAPI!$A$8:$F$50000,6,FALSE)),1),LEFT(VLOOKUP($C271,[2]SINAPI!$A$8:$F$50000,6,FALSE),1),1)),IF($B271="DER-EDF",VLOOKUP($C271,'[2]DER-EDF'!A332:$F$50000,3,FALSE),IF($B271="DER-ROD",VLOOKUP($C271,'[2]DER-ROD'!$A$12:$E$5999,3,FALSE),IF($B271="SICRO",VLOOKUP($C271,[2]SICRO!$A$4:$D$50000,2,FALSE),IF($B271="COMP.","&gt;&gt;&gt;&gt;&gt;&gt;&gt;&gt;&gt;&gt; Digite aqui a descrição e apresente a composição detalhada.","← Escolha o Orgão e digite o Código")))))</f>
        <v>piso vinílico semi-flexível em placas, padrão liso, espessura 3,2 mm, fixado com cola. af_09/2020</v>
      </c>
      <c r="E271" s="157" t="str">
        <f>IF($B271="SINAPI",LOWER(VLOOKUP($C271,[2]SINAPI!$A$8:$F$8000,3,FALSE)),IF($B271="DER-EDF",VLOOKUP($C271,'[2]DER-EDF'!$A$12:$F$6000,4,FALSE),IF($B271="DER-ROD",LOWER(VLOOKUP($C271,'[2]DER-ROD'!$A$12:$F$5999,3,FALSE)),IF($B271="SICRO",VLOOKUP($C271,[2]SICRO!$A$4:$D$8000,3,FALSE),IF($B271="COMP.","digite"," ")))))</f>
        <v>m2</v>
      </c>
      <c r="F271" s="158">
        <f>VLOOKUP(A271,'[1]Memorial Cálculo'!$B$2:$H$29080,7,FALSE)</f>
        <v>54.96</v>
      </c>
      <c r="G271" s="187">
        <f>'[1]COMPOSIÇÃO UNITÁRIA 1'!H621</f>
        <v>144.49</v>
      </c>
      <c r="H271" s="160">
        <f t="shared" si="73"/>
        <v>186.52907683291826</v>
      </c>
      <c r="I271" s="161">
        <f t="shared" si="89"/>
        <v>10251.6888</v>
      </c>
      <c r="J271" s="162">
        <v>0</v>
      </c>
      <c r="K271" s="163">
        <f t="shared" si="90"/>
        <v>0</v>
      </c>
      <c r="L271" s="164"/>
      <c r="M271" s="165">
        <f t="shared" si="76"/>
        <v>0</v>
      </c>
      <c r="N271" s="162">
        <f t="shared" si="77"/>
        <v>0</v>
      </c>
      <c r="O271" s="163">
        <f t="shared" si="77"/>
        <v>0</v>
      </c>
      <c r="P271" s="166">
        <f t="shared" si="78"/>
        <v>54.96</v>
      </c>
      <c r="Q271" s="166">
        <f t="shared" si="91"/>
        <v>10251.69</v>
      </c>
    </row>
    <row r="272" spans="1:17" ht="37.9" customHeight="1" x14ac:dyDescent="0.25">
      <c r="A272" s="153" t="s">
        <v>432</v>
      </c>
      <c r="B272" s="154" t="s">
        <v>341</v>
      </c>
      <c r="C272" s="154" t="s">
        <v>433</v>
      </c>
      <c r="D272" s="156" t="s">
        <v>434</v>
      </c>
      <c r="E272" s="157" t="s">
        <v>344</v>
      </c>
      <c r="F272" s="158">
        <f>VLOOKUP(A272,'[1]Memorial Cálculo'!$B$2:$H$29080,7,FALSE)</f>
        <v>207.86</v>
      </c>
      <c r="G272" s="187">
        <f>'[1]COMPOSIÇÃO UNITÁRIA 3'!B52</f>
        <v>168.51999999999998</v>
      </c>
      <c r="H272" s="160">
        <f t="shared" si="73"/>
        <v>217.55055732495936</v>
      </c>
      <c r="I272" s="161">
        <f t="shared" si="89"/>
        <v>45219.943000000007</v>
      </c>
      <c r="J272" s="162">
        <v>0</v>
      </c>
      <c r="K272" s="163">
        <f t="shared" si="90"/>
        <v>0</v>
      </c>
      <c r="L272" s="164"/>
      <c r="M272" s="165">
        <f t="shared" si="76"/>
        <v>0</v>
      </c>
      <c r="N272" s="162">
        <f t="shared" si="77"/>
        <v>0</v>
      </c>
      <c r="O272" s="163">
        <f t="shared" si="77"/>
        <v>0</v>
      </c>
      <c r="P272" s="166">
        <f t="shared" si="78"/>
        <v>207.86</v>
      </c>
      <c r="Q272" s="166">
        <f t="shared" si="91"/>
        <v>45219.94</v>
      </c>
    </row>
    <row r="273" spans="1:17" s="8" customFormat="1" ht="24.95" customHeight="1" x14ac:dyDescent="0.25">
      <c r="A273" s="169"/>
      <c r="B273" s="102"/>
      <c r="C273" s="103"/>
      <c r="D273" s="170" t="s">
        <v>98</v>
      </c>
      <c r="E273" s="157"/>
      <c r="F273" s="106"/>
      <c r="G273" s="107"/>
      <c r="H273" s="106"/>
      <c r="I273" s="108">
        <f>SUBTOTAL(9,I267:I272)</f>
        <v>926156.72889999987</v>
      </c>
      <c r="J273" s="192"/>
      <c r="K273" s="108">
        <f>SUBTOTAL(9,K267:K272)</f>
        <v>0</v>
      </c>
      <c r="M273" s="108">
        <f>SUBTOTAL(9,M267:M272)</f>
        <v>0</v>
      </c>
      <c r="O273" s="108">
        <f>SUBTOTAL(9,O267:O272)</f>
        <v>0</v>
      </c>
      <c r="Q273" s="108">
        <f>SUBTOTAL(9,Q267:Q272)</f>
        <v>926156.73</v>
      </c>
    </row>
    <row r="274" spans="1:17" s="8" customFormat="1" ht="24.95" customHeight="1" x14ac:dyDescent="0.25">
      <c r="A274" s="101" t="s">
        <v>435</v>
      </c>
      <c r="B274" s="102"/>
      <c r="C274" s="103"/>
      <c r="D274" s="104" t="s">
        <v>436</v>
      </c>
      <c r="E274" s="105"/>
      <c r="F274" s="106"/>
      <c r="G274" s="107"/>
      <c r="H274" s="106"/>
      <c r="I274" s="108"/>
      <c r="J274" s="192"/>
      <c r="K274" s="193"/>
    </row>
    <row r="275" spans="1:17" ht="37.9" customHeight="1" x14ac:dyDescent="0.25">
      <c r="A275" s="153" t="s">
        <v>437</v>
      </c>
      <c r="B275" s="154" t="s">
        <v>15</v>
      </c>
      <c r="C275" s="154" t="s">
        <v>438</v>
      </c>
      <c r="D275" s="156" t="str">
        <f>IF($B275="SINAPI",TRIM(SUBSTITUTE(LOWER(VLOOKUP($C275,[2]SINAPI!$A$8:$F$50000,2,FALSE)),LEFT(PROPER(VLOOKUP($C275,[2]SINAPI!$A$8:$F$50000,6,FALSE)),1),LEFT(VLOOKUP($C275,[2]SINAPI!$A$8:$F$50000,6,FALSE),1),1)),IF($B275="DER-EDF",VLOOKUP($C275,'[2]DER-EDF'!A339:$F$50000,3,FALSE),IF($B275="DER-ROD",VLOOKUP($C275,'[2]DER-ROD'!$A$12:$E$5999,3,FALSE),IF($B275="SICRO",VLOOKUP($C275,[2]SICRO!$A$4:$D$50000,2,FALSE),IF($B275="COMP.","&gt;&gt;&gt;&gt;&gt;&gt;&gt;&gt;&gt;&gt; Digite aqui a descrição e apresente a composição detalhada.","← Escolha o Orgão e digite o Código")))))</f>
        <v>Rodapé de argamassa de alta resistência tipo granilite ou equivalente de qualidade comprovada, altura de 10 cm e espessura de 10 mm, com cantos boleados, executado com cimento e granitina grana N.1, inclusive polimento</v>
      </c>
      <c r="E275" s="157" t="str">
        <f>IF($B275="SINAPI",LOWER(VLOOKUP($C275,[2]SINAPI!$A$8:$F$8000,3,FALSE)),IF($B275="DER-EDF",VLOOKUP($C275,'[2]DER-EDF'!$A$12:$F$6000,4,FALSE),IF($B275="DER-ROD",LOWER(VLOOKUP($C275,'[2]DER-ROD'!$A$12:$F$5999,3,FALSE)),IF($B275="SICRO",VLOOKUP($C275,[2]SICRO!$A$4:$D$8000,3,FALSE),IF($B275="COMP.","digite"," ")))))</f>
        <v>m</v>
      </c>
      <c r="F275" s="158">
        <f>VLOOKUP(A275,'[1]Memorial Cálculo'!$B$2:$H$29080,7,FALSE)</f>
        <v>3418.6899999999996</v>
      </c>
      <c r="G275" s="187">
        <f>'[1]COMPOSIÇÃO UNITÁRIA 2'!BN3146</f>
        <v>29.63</v>
      </c>
      <c r="H275" s="160">
        <f t="shared" si="73"/>
        <v>38.250789304168919</v>
      </c>
      <c r="I275" s="161">
        <f t="shared" ref="I275:I277" si="92">ROUND(H275,2)*ROUND(F275,2)</f>
        <v>130764.8925</v>
      </c>
      <c r="J275" s="162">
        <v>0</v>
      </c>
      <c r="K275" s="163">
        <f t="shared" ref="K275:K277" si="93">ROUND(J275*H275,2)</f>
        <v>0</v>
      </c>
      <c r="L275" s="164"/>
      <c r="M275" s="165">
        <f t="shared" si="76"/>
        <v>0</v>
      </c>
      <c r="N275" s="162">
        <f t="shared" si="77"/>
        <v>0</v>
      </c>
      <c r="O275" s="163">
        <f t="shared" si="77"/>
        <v>0</v>
      </c>
      <c r="P275" s="166">
        <f t="shared" si="78"/>
        <v>3418.69</v>
      </c>
      <c r="Q275" s="166">
        <f t="shared" ref="Q275:Q277" si="94">ROUND(I275-O275,2)</f>
        <v>130764.89</v>
      </c>
    </row>
    <row r="276" spans="1:17" ht="24.95" customHeight="1" x14ac:dyDescent="0.25">
      <c r="A276" s="153" t="s">
        <v>439</v>
      </c>
      <c r="B276" s="154" t="s">
        <v>15</v>
      </c>
      <c r="C276" s="154" t="s">
        <v>440</v>
      </c>
      <c r="D276" s="156" t="str">
        <f>IF($B276="SINAPI",TRIM(SUBSTITUTE(LOWER(VLOOKUP($C276,[2]SINAPI!$A$8:$F$50000,2,FALSE)),LEFT(PROPER(VLOOKUP($C276,[2]SINAPI!$A$8:$F$50000,6,FALSE)),1),LEFT(VLOOKUP($C276,[2]SINAPI!$A$8:$F$50000,6,FALSE),1),1)),IF($B276="DER-EDF",VLOOKUP($C276,'[2]DER-EDF'!A340:$F$50000,3,FALSE),IF($B276="DER-ROD",VLOOKUP($C276,'[2]DER-ROD'!$A$12:$E$5999,3,FALSE),IF($B276="SICRO",VLOOKUP($C276,[2]SICRO!$A$4:$D$50000,2,FALSE),IF($B276="COMP.","&gt;&gt;&gt;&gt;&gt;&gt;&gt;&gt;&gt;&gt; Digite aqui a descrição e apresente a composição detalhada.","← Escolha o Orgão e digite o Código")))))</f>
        <v>Peitoril de granito cinza polido, 15 cm, esp. 3cm</v>
      </c>
      <c r="E276" s="157" t="str">
        <f>IF($B276="SINAPI",LOWER(VLOOKUP($C276,[2]SINAPI!$A$8:$F$8000,3,FALSE)),IF($B276="DER-EDF",VLOOKUP($C276,'[2]DER-EDF'!$A$12:$F$6000,4,FALSE),IF($B276="DER-ROD",LOWER(VLOOKUP($C276,'[2]DER-ROD'!$A$12:$F$5999,3,FALSE)),IF($B276="SICRO",VLOOKUP($C276,[2]SICRO!$A$4:$D$8000,3,FALSE),IF($B276="COMP.","digite"," ")))))</f>
        <v>m</v>
      </c>
      <c r="F276" s="158">
        <f>VLOOKUP(A276,'[1]Memorial Cálculo'!$B$2:$H$29080,7,FALSE)</f>
        <v>602.27599999999984</v>
      </c>
      <c r="G276" s="187">
        <f>'[1]COMPOSIÇÃO UNITÁRIA 2'!BN3175</f>
        <v>68.169999999999987</v>
      </c>
      <c r="H276" s="160">
        <f t="shared" si="73"/>
        <v>88.003925307633992</v>
      </c>
      <c r="I276" s="161">
        <f t="shared" si="92"/>
        <v>53000.639999999999</v>
      </c>
      <c r="J276" s="162">
        <v>0</v>
      </c>
      <c r="K276" s="163">
        <f t="shared" si="93"/>
        <v>0</v>
      </c>
      <c r="L276" s="164"/>
      <c r="M276" s="165">
        <f t="shared" si="76"/>
        <v>0</v>
      </c>
      <c r="N276" s="162">
        <f t="shared" si="77"/>
        <v>0</v>
      </c>
      <c r="O276" s="163">
        <f t="shared" si="77"/>
        <v>0</v>
      </c>
      <c r="P276" s="166">
        <f t="shared" si="78"/>
        <v>602.28</v>
      </c>
      <c r="Q276" s="166">
        <f t="shared" si="94"/>
        <v>53000.639999999999</v>
      </c>
    </row>
    <row r="277" spans="1:17" ht="24.95" customHeight="1" x14ac:dyDescent="0.25">
      <c r="A277" s="153" t="s">
        <v>441</v>
      </c>
      <c r="B277" s="154" t="s">
        <v>15</v>
      </c>
      <c r="C277" s="154" t="s">
        <v>442</v>
      </c>
      <c r="D277" s="156" t="str">
        <f>IF($B277="SINAPI",TRIM(SUBSTITUTE(LOWER(VLOOKUP($C277,[2]SINAPI!$A$8:$F$50000,2,FALSE)),LEFT(PROPER(VLOOKUP($C277,[2]SINAPI!$A$8:$F$50000,6,FALSE)),1),LEFT(VLOOKUP($C277,[2]SINAPI!$A$8:$F$50000,6,FALSE),1),1)),IF($B277="DER-EDF",VLOOKUP($C277,'[2]DER-EDF'!A341:$F$50000,3,FALSE),IF($B277="DER-ROD",VLOOKUP($C277,'[2]DER-ROD'!$A$12:$E$5999,3,FALSE),IF($B277="SICRO",VLOOKUP($C277,[2]SICRO!$A$4:$D$50000,2,FALSE),IF($B277="COMP.","&gt;&gt;&gt;&gt;&gt;&gt;&gt;&gt;&gt;&gt; Digite aqui a descrição e apresente a composição detalhada.","← Escolha o Orgão e digite o Código")))))</f>
        <v>Soleira de granito esp. 2 cm e largura de 15 cm</v>
      </c>
      <c r="E277" s="157" t="str">
        <f>IF($B277="SINAPI",LOWER(VLOOKUP($C277,[2]SINAPI!$A$8:$F$8000,3,FALSE)),IF($B277="DER-EDF",VLOOKUP($C277,'[2]DER-EDF'!$A$12:$F$6000,4,FALSE),IF($B277="DER-ROD",LOWER(VLOOKUP($C277,'[2]DER-ROD'!$A$12:$F$5999,3,FALSE)),IF($B277="SICRO",VLOOKUP($C277,[2]SICRO!$A$4:$D$8000,3,FALSE),IF($B277="COMP.","digite"," ")))))</f>
        <v>m</v>
      </c>
      <c r="F277" s="158">
        <f>VLOOKUP(A277,'[1]Memorial Cálculo'!$B$2:$H$29080,7,FALSE)</f>
        <v>190.25279999999998</v>
      </c>
      <c r="G277" s="187">
        <f>'[1]COMPOSIÇÃO UNITÁRIA 2'!BO3205</f>
        <v>44.97</v>
      </c>
      <c r="H277" s="160">
        <f t="shared" si="73"/>
        <v>58.053931657390365</v>
      </c>
      <c r="I277" s="161">
        <f t="shared" si="92"/>
        <v>11044.012499999999</v>
      </c>
      <c r="J277" s="162">
        <v>0</v>
      </c>
      <c r="K277" s="163">
        <f t="shared" si="93"/>
        <v>0</v>
      </c>
      <c r="L277" s="164"/>
      <c r="M277" s="165">
        <f t="shared" si="76"/>
        <v>0</v>
      </c>
      <c r="N277" s="162">
        <f t="shared" si="77"/>
        <v>0</v>
      </c>
      <c r="O277" s="163">
        <f t="shared" si="77"/>
        <v>0</v>
      </c>
      <c r="P277" s="166">
        <f t="shared" si="78"/>
        <v>190.25</v>
      </c>
      <c r="Q277" s="166">
        <f t="shared" si="94"/>
        <v>11044.01</v>
      </c>
    </row>
    <row r="278" spans="1:17" s="8" customFormat="1" ht="24.95" customHeight="1" x14ac:dyDescent="0.25">
      <c r="A278" s="169"/>
      <c r="B278" s="102"/>
      <c r="C278" s="103"/>
      <c r="D278" s="170" t="s">
        <v>98</v>
      </c>
      <c r="E278" s="157"/>
      <c r="F278" s="106"/>
      <c r="G278" s="107"/>
      <c r="H278" s="106"/>
      <c r="I278" s="108">
        <f>SUBTOTAL(9,I275:I277)</f>
        <v>194809.54500000001</v>
      </c>
      <c r="J278" s="192"/>
      <c r="K278" s="108">
        <f>SUBTOTAL(9,K275:K277)</f>
        <v>0</v>
      </c>
      <c r="M278" s="108">
        <f>SUBTOTAL(9,M275:M277)</f>
        <v>0</v>
      </c>
      <c r="O278" s="108">
        <f>SUBTOTAL(9,O275:O277)</f>
        <v>0</v>
      </c>
      <c r="Q278" s="108">
        <f>SUBTOTAL(9,Q275:Q277)</f>
        <v>194809.54</v>
      </c>
    </row>
    <row r="279" spans="1:17" s="8" customFormat="1" ht="24.95" customHeight="1" x14ac:dyDescent="0.25">
      <c r="A279" s="101" t="s">
        <v>443</v>
      </c>
      <c r="B279" s="102"/>
      <c r="C279" s="103"/>
      <c r="D279" s="104" t="s">
        <v>295</v>
      </c>
      <c r="E279" s="105"/>
      <c r="F279" s="106"/>
      <c r="G279" s="107"/>
      <c r="H279" s="106"/>
      <c r="I279" s="108"/>
      <c r="J279" s="192"/>
      <c r="K279" s="193"/>
    </row>
    <row r="280" spans="1:17" s="8" customFormat="1" ht="24.95" customHeight="1" x14ac:dyDescent="0.25">
      <c r="A280" s="169"/>
      <c r="B280" s="102"/>
      <c r="C280" s="103"/>
      <c r="D280" s="170" t="s">
        <v>98</v>
      </c>
      <c r="E280" s="157"/>
      <c r="F280" s="106"/>
      <c r="G280" s="107"/>
      <c r="H280" s="106"/>
      <c r="I280" s="108"/>
      <c r="J280" s="192"/>
      <c r="K280" s="193"/>
    </row>
    <row r="281" spans="1:17" s="8" customFormat="1" ht="24.95" customHeight="1" x14ac:dyDescent="0.25">
      <c r="A281" s="185">
        <v>14</v>
      </c>
      <c r="B281" s="92"/>
      <c r="C281" s="93"/>
      <c r="D281" s="94" t="s">
        <v>444</v>
      </c>
      <c r="E281" s="95"/>
      <c r="F281" s="96"/>
      <c r="G281" s="97"/>
      <c r="H281" s="96"/>
      <c r="I281" s="98"/>
      <c r="J281" s="192"/>
      <c r="K281" s="193"/>
    </row>
    <row r="282" spans="1:17" s="8" customFormat="1" ht="24.95" customHeight="1" x14ac:dyDescent="0.25">
      <c r="A282" s="101" t="s">
        <v>445</v>
      </c>
      <c r="B282" s="102"/>
      <c r="C282" s="103"/>
      <c r="D282" s="104" t="s">
        <v>446</v>
      </c>
      <c r="E282" s="105"/>
      <c r="F282" s="106"/>
      <c r="G282" s="107"/>
      <c r="H282" s="106"/>
      <c r="I282" s="108"/>
      <c r="J282" s="192"/>
      <c r="K282" s="193"/>
    </row>
    <row r="283" spans="1:17" s="8" customFormat="1" ht="24.95" customHeight="1" x14ac:dyDescent="0.25">
      <c r="A283" s="169"/>
      <c r="B283" s="102"/>
      <c r="C283" s="103"/>
      <c r="D283" s="170" t="s">
        <v>98</v>
      </c>
      <c r="E283" s="157"/>
      <c r="F283" s="106"/>
      <c r="G283" s="107"/>
      <c r="H283" s="106"/>
      <c r="I283" s="108"/>
      <c r="J283" s="192"/>
      <c r="K283" s="193"/>
    </row>
    <row r="284" spans="1:17" s="8" customFormat="1" ht="24.95" customHeight="1" x14ac:dyDescent="0.25">
      <c r="A284" s="101" t="s">
        <v>447</v>
      </c>
      <c r="B284" s="102"/>
      <c r="C284" s="103"/>
      <c r="D284" s="104" t="s">
        <v>448</v>
      </c>
      <c r="E284" s="105"/>
      <c r="F284" s="106"/>
      <c r="G284" s="107"/>
      <c r="H284" s="106"/>
      <c r="I284" s="108"/>
      <c r="J284" s="192"/>
      <c r="K284" s="193"/>
    </row>
    <row r="285" spans="1:17" ht="37.9" customHeight="1" x14ac:dyDescent="0.25">
      <c r="A285" s="153" t="s">
        <v>449</v>
      </c>
      <c r="B285" s="154" t="s">
        <v>15</v>
      </c>
      <c r="C285" s="154" t="s">
        <v>450</v>
      </c>
      <c r="D285" s="156" t="str">
        <f>IF($B285="SINAPI",TRIM(SUBSTITUTE(LOWER(VLOOKUP($C285,[2]SINAPI!$A$8:$F$50000,2,FALSE)),LEFT(PROPER(VLOOKUP($C285,[2]SINAPI!$A$8:$F$50000,6,FALSE)),1),LEFT(VLOOKUP($C285,[2]SINAPI!$A$8:$F$50000,6,FALSE),1),1)),IF($B285="DER-EDF",VLOOKUP($C285,'[2]DER-EDF'!A350:$F$50000,3,FALSE),IF($B285="DER-ROD",VLOOKUP($C285,'[2]DER-ROD'!$A$12:$E$5999,3,FALSE),IF($B285="SICRO",VLOOKUP($C285,[2]SICRO!$A$4:$D$50000,2,FALSE),IF($B285="COMP.","&gt;&gt;&gt;&gt;&gt;&gt;&gt;&gt;&gt;&gt; Digite aqui a descrição e apresente a composição detalhada.","← Escolha o Orgão e digite o Código")))))</f>
        <v>Padrão entrada d'água com caixa enterrada para hidrômetro com diâmetro de 1" - padrão 2B da CESAN. Caixa em alvenaria 60x80x40cm e com tampa articulada de ferro fundido, registro e conexões para instalação de hidrômetro. Conferir detalhe</v>
      </c>
      <c r="E285" s="157" t="str">
        <f>IF($B285="SINAPI",LOWER(VLOOKUP($C285,[2]SINAPI!$A$8:$F$8000,3,FALSE)),IF($B285="DER-EDF",VLOOKUP($C285,'[2]DER-EDF'!$A$12:$F$6000,4,FALSE),IF($B285="DER-ROD",LOWER(VLOOKUP($C285,'[2]DER-ROD'!$A$12:$F$5999,3,FALSE)),IF($B285="SICRO",VLOOKUP($C285,[2]SICRO!$A$4:$D$8000,3,FALSE),IF($B285="COMP.","digite"," ")))))</f>
        <v>und</v>
      </c>
      <c r="F285" s="158">
        <f>VLOOKUP(A285,'[1]Memorial Cálculo'!$B$2:$H$29080,7,FALSE)</f>
        <v>1</v>
      </c>
      <c r="G285" s="187">
        <f>'[1]COMPOSIÇÃO UNITÁRIA 2'!A3241</f>
        <v>589.69000000000005</v>
      </c>
      <c r="H285" s="160">
        <f t="shared" si="73"/>
        <v>761.25912739707644</v>
      </c>
      <c r="I285" s="161">
        <f>ROUND(H285,2)*ROUND(F285,2)</f>
        <v>761.26</v>
      </c>
      <c r="J285" s="162">
        <v>0</v>
      </c>
      <c r="K285" s="163">
        <f>ROUND(J285*H285,2)</f>
        <v>0</v>
      </c>
      <c r="L285" s="164"/>
      <c r="M285" s="165">
        <f t="shared" si="76"/>
        <v>0</v>
      </c>
      <c r="N285" s="162">
        <f t="shared" si="77"/>
        <v>0</v>
      </c>
      <c r="O285" s="163">
        <f>K285+M285</f>
        <v>0</v>
      </c>
      <c r="P285" s="166">
        <f t="shared" si="78"/>
        <v>1</v>
      </c>
      <c r="Q285" s="166">
        <f>ROUND(I285-O285,2)</f>
        <v>761.26</v>
      </c>
    </row>
    <row r="286" spans="1:17" s="8" customFormat="1" ht="24.95" customHeight="1" x14ac:dyDescent="0.25">
      <c r="A286" s="169"/>
      <c r="B286" s="102"/>
      <c r="C286" s="103"/>
      <c r="D286" s="170" t="s">
        <v>98</v>
      </c>
      <c r="E286" s="157"/>
      <c r="F286" s="106"/>
      <c r="G286" s="107"/>
      <c r="H286" s="106"/>
      <c r="I286" s="108">
        <f>SUBTOTAL(9,I285:I285)</f>
        <v>761.26</v>
      </c>
      <c r="J286" s="192"/>
      <c r="K286" s="108">
        <f>SUBTOTAL(9,K285:K285)</f>
        <v>0</v>
      </c>
      <c r="O286" s="108">
        <f>SUBTOTAL(9,O285:O285)</f>
        <v>0</v>
      </c>
      <c r="Q286" s="108">
        <f>SUBTOTAL(9,Q285:Q285)</f>
        <v>761.26</v>
      </c>
    </row>
    <row r="287" spans="1:17" s="8" customFormat="1" ht="24.95" customHeight="1" x14ac:dyDescent="0.25">
      <c r="A287" s="101" t="s">
        <v>451</v>
      </c>
      <c r="B287" s="102"/>
      <c r="C287" s="103"/>
      <c r="D287" s="104" t="s">
        <v>452</v>
      </c>
      <c r="E287" s="105"/>
      <c r="F287" s="106"/>
      <c r="G287" s="107"/>
      <c r="H287" s="106"/>
      <c r="I287" s="108"/>
      <c r="J287" s="192"/>
      <c r="K287" s="193"/>
    </row>
    <row r="288" spans="1:17" ht="24.95" customHeight="1" x14ac:dyDescent="0.25">
      <c r="A288" s="153" t="s">
        <v>453</v>
      </c>
      <c r="B288" s="154" t="s">
        <v>15</v>
      </c>
      <c r="C288" s="154" t="s">
        <v>454</v>
      </c>
      <c r="D288" s="156" t="str">
        <f>IF($B288="SINAPI",TRIM(SUBSTITUTE(LOWER(VLOOKUP($C288,[2]SINAPI!$A$8:$F$50000,2,FALSE)),LEFT(PROPER(VLOOKUP($C288,[2]SINAPI!$A$8:$F$50000,6,FALSE)),1),LEFT(VLOOKUP($C288,[2]SINAPI!$A$8:$F$50000,6,FALSE),1),1)),IF($B288="DER-EDF",VLOOKUP($C288,'[2]DER-EDF'!A353:$F$50000,3,FALSE),IF($B288="DER-ROD",VLOOKUP($C288,'[2]DER-ROD'!$A$12:$E$5999,3,FALSE),IF($B288="SICRO",VLOOKUP($C288,[2]SICRO!$A$4:$D$50000,2,FALSE),IF($B288="COMP.","&gt;&gt;&gt;&gt;&gt;&gt;&gt;&gt;&gt;&gt; Digite aqui a descrição e apresente a composição detalhada.","← Escolha o Orgão e digite o Código")))))</f>
        <v>Ponto de água fria (lavatório, tanque, pia de cozinha, etc...)</v>
      </c>
      <c r="E288" s="157" t="str">
        <f>IF($B288="SINAPI",LOWER(VLOOKUP($C288,[2]SINAPI!$A$8:$F$8000,3,FALSE)),IF($B288="DER-EDF",VLOOKUP($C288,'[2]DER-EDF'!$A$12:$F$6000,4,FALSE),IF($B288="DER-ROD",LOWER(VLOOKUP($C288,'[2]DER-ROD'!$A$12:$F$5999,3,FALSE)),IF($B288="SICRO",VLOOKUP($C288,[2]SICRO!$A$4:$D$8000,3,FALSE),IF($B288="COMP.","digite"," ")))))</f>
        <v>pt</v>
      </c>
      <c r="F288" s="158">
        <f>VLOOKUP(A288,'[1]Memorial Cálculo'!$B$2:$H$29080,7,FALSE)</f>
        <v>189</v>
      </c>
      <c r="G288" s="187">
        <f>'[1]COMPOSIÇÃO UNITÁRIA 2'!BM3270</f>
        <v>94.74</v>
      </c>
      <c r="H288" s="160">
        <f t="shared" si="73"/>
        <v>122.30441372517595</v>
      </c>
      <c r="I288" s="161">
        <f t="shared" ref="I288:I294" si="95">ROUND(H288,2)*ROUND(F288,2)</f>
        <v>23114.7</v>
      </c>
      <c r="J288" s="162">
        <v>0</v>
      </c>
      <c r="K288" s="163">
        <f t="shared" ref="K288:K294" si="96">ROUND(J288*H288,2)</f>
        <v>0</v>
      </c>
      <c r="L288" s="164"/>
      <c r="M288" s="165">
        <f t="shared" si="76"/>
        <v>0</v>
      </c>
      <c r="N288" s="162">
        <f t="shared" si="77"/>
        <v>0</v>
      </c>
      <c r="O288" s="163">
        <f t="shared" si="77"/>
        <v>0</v>
      </c>
      <c r="P288" s="166">
        <f t="shared" si="78"/>
        <v>189</v>
      </c>
      <c r="Q288" s="166">
        <f t="shared" ref="Q288:Q294" si="97">ROUND(I288-O288,2)</f>
        <v>23114.7</v>
      </c>
    </row>
    <row r="289" spans="1:17" ht="24.95" customHeight="1" x14ac:dyDescent="0.25">
      <c r="A289" s="153" t="s">
        <v>455</v>
      </c>
      <c r="B289" s="154" t="s">
        <v>15</v>
      </c>
      <c r="C289" s="154" t="s">
        <v>456</v>
      </c>
      <c r="D289" s="156" t="str">
        <f>IF($B289="SINAPI",TRIM(SUBSTITUTE(LOWER(VLOOKUP($C289,[2]SINAPI!$A$8:$F$50000,2,FALSE)),LEFT(PROPER(VLOOKUP($C289,[2]SINAPI!$A$8:$F$50000,6,FALSE)),1),LEFT(VLOOKUP($C289,[2]SINAPI!$A$8:$F$50000,6,FALSE),1),1)),IF($B289="DER-EDF",VLOOKUP($C289,'[2]DER-EDF'!A354:$F$50000,3,FALSE),IF($B289="DER-ROD",VLOOKUP($C289,'[2]DER-ROD'!$A$12:$E$5999,3,FALSE),IF($B289="SICRO",VLOOKUP($C289,[2]SICRO!$A$4:$D$50000,2,FALSE),IF($B289="COMP.","&gt;&gt;&gt;&gt;&gt;&gt;&gt;&gt;&gt;&gt; Digite aqui a descrição e apresente a composição detalhada.","← Escolha o Orgão e digite o Código")))))</f>
        <v>Ponto com registro de pressão (chuveiro, caixa de descarga, etc...)</v>
      </c>
      <c r="E289" s="157" t="str">
        <f>IF($B289="SINAPI",LOWER(VLOOKUP($C289,[2]SINAPI!$A$8:$F$8000,3,FALSE)),IF($B289="DER-EDF",VLOOKUP($C289,'[2]DER-EDF'!$A$12:$F$6000,4,FALSE),IF($B289="DER-ROD",LOWER(VLOOKUP($C289,'[2]DER-ROD'!$A$12:$F$5999,3,FALSE)),IF($B289="SICRO",VLOOKUP($C289,[2]SICRO!$A$4:$D$8000,3,FALSE),IF($B289="COMP.","digite"," ")))))</f>
        <v>pt</v>
      </c>
      <c r="F289" s="158">
        <f>VLOOKUP(A289,'[1]Memorial Cálculo'!$B$2:$H$29080,7,FALSE)</f>
        <v>20</v>
      </c>
      <c r="G289" s="187">
        <f>'[1]COMPOSIÇÃO UNITÁRIA 2'!BM3304</f>
        <v>205.64</v>
      </c>
      <c r="H289" s="160">
        <f t="shared" si="73"/>
        <v>265.47054716534922</v>
      </c>
      <c r="I289" s="161">
        <f t="shared" si="95"/>
        <v>5309.4000000000005</v>
      </c>
      <c r="J289" s="162">
        <v>0</v>
      </c>
      <c r="K289" s="163">
        <f t="shared" si="96"/>
        <v>0</v>
      </c>
      <c r="L289" s="164"/>
      <c r="M289" s="165">
        <f t="shared" si="76"/>
        <v>0</v>
      </c>
      <c r="N289" s="162">
        <f t="shared" si="77"/>
        <v>0</v>
      </c>
      <c r="O289" s="163">
        <f t="shared" si="77"/>
        <v>0</v>
      </c>
      <c r="P289" s="166">
        <f t="shared" si="78"/>
        <v>20</v>
      </c>
      <c r="Q289" s="166">
        <f t="shared" si="97"/>
        <v>5309.4</v>
      </c>
    </row>
    <row r="290" spans="1:17" ht="24.95" customHeight="1" x14ac:dyDescent="0.25">
      <c r="A290" s="153" t="s">
        <v>457</v>
      </c>
      <c r="B290" s="154" t="s">
        <v>15</v>
      </c>
      <c r="C290" s="154" t="s">
        <v>458</v>
      </c>
      <c r="D290" s="156" t="str">
        <f>IF($B290="SINAPI",TRIM(SUBSTITUTE(LOWER(VLOOKUP($C290,[2]SINAPI!$A$8:$F$50000,2,FALSE)),LEFT(PROPER(VLOOKUP($C290,[2]SINAPI!$A$8:$F$50000,6,FALSE)),1),LEFT(VLOOKUP($C290,[2]SINAPI!$A$8:$F$50000,6,FALSE),1),1)),IF($B290="DER-EDF",VLOOKUP($C290,'[2]DER-EDF'!A355:$F$50000,3,FALSE),IF($B290="DER-ROD",VLOOKUP($C290,'[2]DER-ROD'!$A$12:$E$5999,3,FALSE),IF($B290="SICRO",VLOOKUP($C290,[2]SICRO!$A$4:$D$50000,2,FALSE),IF($B290="COMP.","&gt;&gt;&gt;&gt;&gt;&gt;&gt;&gt;&gt;&gt; Digite aqui a descrição e apresente a composição detalhada.","← Escolha o Orgão e digite o Código")))))</f>
        <v>Ponto de torneira de jardim (para praças)</v>
      </c>
      <c r="E290" s="157" t="str">
        <f>IF($B290="SINAPI",LOWER(VLOOKUP($C290,[2]SINAPI!$A$8:$F$8000,3,FALSE)),IF($B290="DER-EDF",VLOOKUP($C290,'[2]DER-EDF'!$A$12:$F$6000,4,FALSE),IF($B290="DER-ROD",LOWER(VLOOKUP($C290,'[2]DER-ROD'!$A$12:$F$5999,3,FALSE)),IF($B290="SICRO",VLOOKUP($C290,[2]SICRO!$A$4:$D$8000,3,FALSE),IF($B290="COMP.","digite"," ")))))</f>
        <v>pt</v>
      </c>
      <c r="F290" s="158">
        <f>VLOOKUP(A290,'[1]Memorial Cálculo'!$B$2:$H$29080,7,FALSE)</f>
        <v>32</v>
      </c>
      <c r="G290" s="187">
        <f>'[1]COMPOSIÇÃO UNITÁRIA 2'!BM3337</f>
        <v>367.76000000000005</v>
      </c>
      <c r="H290" s="160">
        <f t="shared" si="73"/>
        <v>474.75903727644834</v>
      </c>
      <c r="I290" s="161">
        <f t="shared" si="95"/>
        <v>15192.32</v>
      </c>
      <c r="J290" s="162">
        <v>0</v>
      </c>
      <c r="K290" s="163">
        <f t="shared" si="96"/>
        <v>0</v>
      </c>
      <c r="L290" s="164"/>
      <c r="M290" s="165">
        <f t="shared" si="76"/>
        <v>0</v>
      </c>
      <c r="N290" s="162">
        <f t="shared" si="77"/>
        <v>0</v>
      </c>
      <c r="O290" s="163">
        <f t="shared" si="77"/>
        <v>0</v>
      </c>
      <c r="P290" s="166">
        <f t="shared" si="78"/>
        <v>32</v>
      </c>
      <c r="Q290" s="166">
        <f t="shared" si="97"/>
        <v>15192.32</v>
      </c>
    </row>
    <row r="291" spans="1:17" s="149" customFormat="1" ht="24.95" customHeight="1" x14ac:dyDescent="0.25">
      <c r="A291" s="137" t="s">
        <v>459</v>
      </c>
      <c r="B291" s="138" t="s">
        <v>15</v>
      </c>
      <c r="C291" s="138" t="s">
        <v>460</v>
      </c>
      <c r="D291" s="140" t="str">
        <f>IF($B291="SINAPI",TRIM(SUBSTITUTE(LOWER(VLOOKUP($C291,[2]SINAPI!$A$8:$F$50000,2,FALSE)),LEFT(PROPER(VLOOKUP($C291,[2]SINAPI!$A$8:$F$50000,6,FALSE)),1),LEFT(VLOOKUP($C291,[2]SINAPI!$A$8:$F$50000,6,FALSE),1),1)),IF($B291="DER-EDF",VLOOKUP($C291,'[2]DER-EDF'!A356:$F$50000,3,FALSE),IF($B291="DER-ROD",VLOOKUP($C291,'[2]DER-ROD'!$A$12:$E$5999,3,FALSE),IF($B291="SICRO",VLOOKUP($C291,[2]SICRO!$A$4:$D$50000,2,FALSE),IF($B291="COMP.","&gt;&gt;&gt;&gt;&gt;&gt;&gt;&gt;&gt;&gt; Digite aqui a descrição e apresente a composição detalhada.","← Escolha o Orgão e digite o Código")))))</f>
        <v>Ponto para esgoto primário (vaso sanitário)</v>
      </c>
      <c r="E291" s="168" t="str">
        <f>IF($B291="SINAPI",LOWER(VLOOKUP($C291,[2]SINAPI!$A$8:$F$8000,3,FALSE)),IF($B291="DER-EDF",VLOOKUP($C291,'[2]DER-EDF'!$A$12:$F$6000,4,FALSE),IF($B291="DER-ROD",LOWER(VLOOKUP($C291,'[2]DER-ROD'!$A$12:$F$5999,3,FALSE)),IF($B291="SICRO",VLOOKUP($C291,[2]SICRO!$A$4:$D$8000,3,FALSE),IF($B291="COMP.","digite"," ")))))</f>
        <v>pt</v>
      </c>
      <c r="F291" s="141">
        <f>VLOOKUP(A291,'[1]Memorial Cálculo'!$B$2:$H$29080,7,FALSE)</f>
        <v>46</v>
      </c>
      <c r="G291" s="186">
        <f>'[1]COMPOSIÇÃO UNITÁRIA 2'!BN3365</f>
        <v>110.38</v>
      </c>
      <c r="H291" s="143">
        <f t="shared" si="73"/>
        <v>142.4948404790471</v>
      </c>
      <c r="I291" s="144">
        <f t="shared" si="95"/>
        <v>6554.5400000000009</v>
      </c>
      <c r="J291" s="145">
        <v>0</v>
      </c>
      <c r="K291" s="146">
        <f t="shared" si="96"/>
        <v>0</v>
      </c>
      <c r="L291" s="145">
        <v>4</v>
      </c>
      <c r="M291" s="146">
        <f t="shared" si="76"/>
        <v>569.98</v>
      </c>
      <c r="N291" s="145">
        <f t="shared" si="77"/>
        <v>4</v>
      </c>
      <c r="O291" s="146">
        <f t="shared" si="77"/>
        <v>569.98</v>
      </c>
      <c r="P291" s="147">
        <f t="shared" si="78"/>
        <v>42</v>
      </c>
      <c r="Q291" s="147">
        <f t="shared" si="97"/>
        <v>5984.56</v>
      </c>
    </row>
    <row r="292" spans="1:17" ht="24.95" customHeight="1" x14ac:dyDescent="0.25">
      <c r="A292" s="153" t="s">
        <v>461</v>
      </c>
      <c r="B292" s="154" t="s">
        <v>15</v>
      </c>
      <c r="C292" s="154" t="s">
        <v>462</v>
      </c>
      <c r="D292" s="156" t="str">
        <f>IF($B292="SINAPI",TRIM(SUBSTITUTE(LOWER(VLOOKUP($C292,[2]SINAPI!$A$8:$F$50000,2,FALSE)),LEFT(PROPER(VLOOKUP($C292,[2]SINAPI!$A$8:$F$50000,6,FALSE)),1),LEFT(VLOOKUP($C292,[2]SINAPI!$A$8:$F$50000,6,FALSE),1),1)),IF($B292="DER-EDF",VLOOKUP($C292,'[2]DER-EDF'!A357:$F$50000,3,FALSE),IF($B292="DER-ROD",VLOOKUP($C292,'[2]DER-ROD'!$A$12:$E$5999,3,FALSE),IF($B292="SICRO",VLOOKUP($C292,[2]SICRO!$A$4:$D$50000,2,FALSE),IF($B292="COMP.","&gt;&gt;&gt;&gt;&gt;&gt;&gt;&gt;&gt;&gt; Digite aqui a descrição e apresente a composição detalhada.","← Escolha o Orgão e digite o Código")))))</f>
        <v>Ponto para esgoto secundário (pia, lavatório, mictório, tanque, bidê, etc...)</v>
      </c>
      <c r="E292" s="157" t="str">
        <f>IF($B292="SINAPI",LOWER(VLOOKUP($C292,[2]SINAPI!$A$8:$F$8000,3,FALSE)),IF($B292="DER-EDF",VLOOKUP($C292,'[2]DER-EDF'!$A$12:$F$6000,4,FALSE),IF($B292="DER-ROD",LOWER(VLOOKUP($C292,'[2]DER-ROD'!$A$12:$F$5999,3,FALSE)),IF($B292="SICRO",VLOOKUP($C292,[2]SICRO!$A$4:$D$8000,3,FALSE),IF($B292="COMP.","digite"," ")))))</f>
        <v>pt</v>
      </c>
      <c r="F292" s="158">
        <f>VLOOKUP(A292,'[1]Memorial Cálculo'!$B$2:$H$29080,7,FALSE)</f>
        <v>114</v>
      </c>
      <c r="G292" s="187">
        <f>'[1]COMPOSIÇÃO UNITÁRIA 2'!BN3394</f>
        <v>85.47</v>
      </c>
      <c r="H292" s="160">
        <f t="shared" si="73"/>
        <v>110.33732574510016</v>
      </c>
      <c r="I292" s="161">
        <f t="shared" si="95"/>
        <v>12578.76</v>
      </c>
      <c r="J292" s="162">
        <v>0</v>
      </c>
      <c r="K292" s="163">
        <f t="shared" si="96"/>
        <v>0</v>
      </c>
      <c r="L292" s="164"/>
      <c r="M292" s="165">
        <f t="shared" si="76"/>
        <v>0</v>
      </c>
      <c r="N292" s="162">
        <f t="shared" si="77"/>
        <v>0</v>
      </c>
      <c r="O292" s="163">
        <f t="shared" si="77"/>
        <v>0</v>
      </c>
      <c r="P292" s="166">
        <f t="shared" si="78"/>
        <v>114</v>
      </c>
      <c r="Q292" s="166">
        <f t="shared" si="97"/>
        <v>12578.76</v>
      </c>
    </row>
    <row r="293" spans="1:17" ht="37.9" customHeight="1" x14ac:dyDescent="0.25">
      <c r="A293" s="153" t="s">
        <v>463</v>
      </c>
      <c r="B293" s="154" t="s">
        <v>15</v>
      </c>
      <c r="C293" s="154" t="s">
        <v>464</v>
      </c>
      <c r="D293" s="156" t="str">
        <f>IF($B293="SINAPI",TRIM(SUBSTITUTE(LOWER(VLOOKUP($C293,[2]SINAPI!$A$8:$F$50000,2,FALSE)),LEFT(PROPER(VLOOKUP($C293,[2]SINAPI!$A$8:$F$50000,6,FALSE)),1),LEFT(VLOOKUP($C293,[2]SINAPI!$A$8:$F$50000,6,FALSE),1),1)),IF($B293="DER-EDF",VLOOKUP($C293,'[2]DER-EDF'!A358:$F$50000,3,FALSE),IF($B293="DER-ROD",VLOOKUP($C293,'[2]DER-ROD'!$A$12:$E$5999,3,FALSE),IF($B293="SICRO",VLOOKUP($C293,[2]SICRO!$A$4:$D$50000,2,FALSE),IF($B293="COMP.","&gt;&gt;&gt;&gt;&gt;&gt;&gt;&gt;&gt;&gt; Digite aqui a descrição e apresente a composição detalhada.","← Escolha o Orgão e digite o Código")))))</f>
        <v>Ponto p/ válvula (mictório) inclusive válvula com acabamento marca de referência Pressmatic Docol, Mod. 17015106 e tubo de ligação p/mictório antivandalismo Pressmatic Mod. 00132606 marca de ref. Docol ou equivalente</v>
      </c>
      <c r="E293" s="157" t="str">
        <f>IF($B293="SINAPI",LOWER(VLOOKUP($C293,[2]SINAPI!$A$8:$F$8000,3,FALSE)),IF($B293="DER-EDF",VLOOKUP($C293,'[2]DER-EDF'!$A$12:$F$6000,4,FALSE),IF($B293="DER-ROD",LOWER(VLOOKUP($C293,'[2]DER-ROD'!$A$12:$F$5999,3,FALSE)),IF($B293="SICRO",VLOOKUP($C293,[2]SICRO!$A$4:$D$8000,3,FALSE),IF($B293="COMP.","digite"," ")))))</f>
        <v>und</v>
      </c>
      <c r="F293" s="158">
        <f>VLOOKUP(A293,'[1]Memorial Cálculo'!$B$2:$H$29080,7,FALSE)</f>
        <v>14</v>
      </c>
      <c r="G293" s="187">
        <f>'[1]COMPOSIÇÃO UNITÁRIA 2'!BN3427</f>
        <v>1159.9699999999998</v>
      </c>
      <c r="H293" s="160">
        <f t="shared" si="73"/>
        <v>1497.4609540721167</v>
      </c>
      <c r="I293" s="161">
        <f t="shared" si="95"/>
        <v>20964.440000000002</v>
      </c>
      <c r="J293" s="162">
        <v>0</v>
      </c>
      <c r="K293" s="163">
        <f t="shared" si="96"/>
        <v>0</v>
      </c>
      <c r="L293" s="164"/>
      <c r="M293" s="165">
        <f t="shared" si="76"/>
        <v>0</v>
      </c>
      <c r="N293" s="162">
        <f t="shared" si="77"/>
        <v>0</v>
      </c>
      <c r="O293" s="163">
        <f t="shared" si="77"/>
        <v>0</v>
      </c>
      <c r="P293" s="166">
        <f t="shared" si="78"/>
        <v>14</v>
      </c>
      <c r="Q293" s="166">
        <f t="shared" si="97"/>
        <v>20964.439999999999</v>
      </c>
    </row>
    <row r="294" spans="1:17" ht="24.95" customHeight="1" x14ac:dyDescent="0.25">
      <c r="A294" s="153" t="s">
        <v>465</v>
      </c>
      <c r="B294" s="154" t="s">
        <v>15</v>
      </c>
      <c r="C294" s="154" t="s">
        <v>466</v>
      </c>
      <c r="D294" s="156" t="str">
        <f>IF($B294="SINAPI",TRIM(SUBSTITUTE(LOWER(VLOOKUP($C294,[2]SINAPI!$A$8:$F$50000,2,FALSE)),LEFT(PROPER(VLOOKUP($C294,[2]SINAPI!$A$8:$F$50000,6,FALSE)),1),LEFT(VLOOKUP($C294,[2]SINAPI!$A$8:$F$50000,6,FALSE),1),1)),IF($B294="DER-EDF",VLOOKUP($C294,'[2]DER-EDF'!A359:$F$50000,3,FALSE),IF($B294="DER-ROD",VLOOKUP($C294,'[2]DER-ROD'!$A$12:$E$5999,3,FALSE),IF($B294="SICRO",VLOOKUP($C294,[2]SICRO!$A$4:$D$50000,2,FALSE),IF($B294="COMP.","&gt;&gt;&gt;&gt;&gt;&gt;&gt;&gt;&gt;&gt; Digite aqui a descrição e apresente a composição detalhada.","← Escolha o Orgão e digite o Código")))))</f>
        <v>Ponto para caixa sifonada, inclusive caixa sifonada pvc 150x150x50mm com grelha em pvc</v>
      </c>
      <c r="E294" s="157" t="str">
        <f>IF($B294="SINAPI",LOWER(VLOOKUP($C294,[2]SINAPI!$A$8:$F$8000,3,FALSE)),IF($B294="DER-EDF",VLOOKUP($C294,'[2]DER-EDF'!$A$12:$F$6000,4,FALSE),IF($B294="DER-ROD",LOWER(VLOOKUP($C294,'[2]DER-ROD'!$A$12:$F$5999,3,FALSE)),IF($B294="SICRO",VLOOKUP($C294,[2]SICRO!$A$4:$D$8000,3,FALSE),IF($B294="COMP.","digite"," ")))))</f>
        <v>pt</v>
      </c>
      <c r="F294" s="158">
        <f>VLOOKUP(A294,'[1]Memorial Cálculo'!$B$2:$H$29080,7,FALSE)</f>
        <v>38</v>
      </c>
      <c r="G294" s="187">
        <f>'[1]COMPOSIÇÃO UNITÁRIA 2'!BM3455</f>
        <v>159.11000000000001</v>
      </c>
      <c r="H294" s="160">
        <f t="shared" si="73"/>
        <v>205.40273662458043</v>
      </c>
      <c r="I294" s="161">
        <f t="shared" si="95"/>
        <v>7805.2</v>
      </c>
      <c r="J294" s="162">
        <v>0</v>
      </c>
      <c r="K294" s="163">
        <f t="shared" si="96"/>
        <v>0</v>
      </c>
      <c r="L294" s="164"/>
      <c r="M294" s="165">
        <f t="shared" si="76"/>
        <v>0</v>
      </c>
      <c r="N294" s="162">
        <f t="shared" si="77"/>
        <v>0</v>
      </c>
      <c r="O294" s="163">
        <f t="shared" si="77"/>
        <v>0</v>
      </c>
      <c r="P294" s="166">
        <f t="shared" si="78"/>
        <v>38</v>
      </c>
      <c r="Q294" s="166">
        <f t="shared" si="97"/>
        <v>7805.2</v>
      </c>
    </row>
    <row r="295" spans="1:17" s="8" customFormat="1" ht="24.95" customHeight="1" x14ac:dyDescent="0.25">
      <c r="A295" s="169"/>
      <c r="B295" s="102"/>
      <c r="C295" s="103"/>
      <c r="D295" s="170" t="s">
        <v>98</v>
      </c>
      <c r="E295" s="157"/>
      <c r="F295" s="106"/>
      <c r="G295" s="107"/>
      <c r="H295" s="106"/>
      <c r="I295" s="108">
        <f>SUBTOTAL(9,I288:I294)</f>
        <v>91519.360000000001</v>
      </c>
      <c r="J295" s="192"/>
      <c r="K295" s="108">
        <f>SUBTOTAL(9,K288:K294)</f>
        <v>0</v>
      </c>
      <c r="M295" s="108">
        <f>SUBTOTAL(9,M288:M294)</f>
        <v>569.98</v>
      </c>
      <c r="O295" s="108">
        <f>SUBTOTAL(9,O288:O294)</f>
        <v>569.98</v>
      </c>
      <c r="Q295" s="108">
        <f>SUBTOTAL(9,Q288:Q294)</f>
        <v>90949.37999999999</v>
      </c>
    </row>
    <row r="296" spans="1:17" s="8" customFormat="1" ht="24.95" customHeight="1" x14ac:dyDescent="0.25">
      <c r="A296" s="101" t="s">
        <v>467</v>
      </c>
      <c r="B296" s="102"/>
      <c r="C296" s="103"/>
      <c r="D296" s="104" t="s">
        <v>468</v>
      </c>
      <c r="E296" s="105"/>
      <c r="F296" s="106"/>
      <c r="G296" s="107"/>
      <c r="H296" s="106"/>
      <c r="I296" s="108"/>
      <c r="J296" s="192"/>
      <c r="K296" s="193"/>
    </row>
    <row r="297" spans="1:17" ht="24.95" customHeight="1" x14ac:dyDescent="0.25">
      <c r="A297" s="153" t="s">
        <v>469</v>
      </c>
      <c r="B297" s="154" t="s">
        <v>15</v>
      </c>
      <c r="C297" s="154" t="s">
        <v>470</v>
      </c>
      <c r="D297" s="156" t="str">
        <f>IF($B297="SINAPI",TRIM(SUBSTITUTE(LOWER(VLOOKUP($C297,[2]SINAPI!$A$8:$F$50000,2,FALSE)),LEFT(PROPER(VLOOKUP($C297,[2]SINAPI!$A$8:$F$50000,6,FALSE)),1),LEFT(VLOOKUP($C297,[2]SINAPI!$A$8:$F$50000,6,FALSE),1),1)),IF($B297="DER-EDF",VLOOKUP($C297,'[2]DER-EDF'!A362:$F$50000,3,FALSE),IF($B297="DER-ROD",VLOOKUP($C297,'[2]DER-ROD'!$A$12:$E$5999,3,FALSE),IF($B297="SICRO",VLOOKUP($C297,[2]SICRO!$A$4:$D$50000,2,FALSE),IF($B297="COMP.","&gt;&gt;&gt;&gt;&gt;&gt;&gt;&gt;&gt;&gt; Digite aqui a descrição e apresente a composição detalhada.","← Escolha o Orgão e digite o Código")))))</f>
        <v>Tubo PVC rígido para esgoto no diâmetro de 200mm incluindo escavação e aterro com areia</v>
      </c>
      <c r="E297" s="157" t="str">
        <f>IF($B297="SINAPI",LOWER(VLOOKUP($C297,[2]SINAPI!$A$8:$F$8000,3,FALSE)),IF($B297="DER-EDF",VLOOKUP($C297,'[2]DER-EDF'!$A$12:$F$6000,4,FALSE),IF($B297="DER-ROD",LOWER(VLOOKUP($C297,'[2]DER-ROD'!$A$12:$F$5999,3,FALSE)),IF($B297="SICRO",VLOOKUP($C297,[2]SICRO!$A$4:$D$8000,3,FALSE),IF($B297="COMP.","digite"," ")))))</f>
        <v>m</v>
      </c>
      <c r="F297" s="158">
        <f>VLOOKUP(A297,'[1]Memorial Cálculo'!$B$2:$H$29080,7,FALSE)</f>
        <v>224.08</v>
      </c>
      <c r="G297" s="187">
        <f>'[1]COMPOSIÇÃO UNITÁRIA 2'!BN3486</f>
        <v>134.13999999999999</v>
      </c>
      <c r="H297" s="160">
        <f t="shared" si="73"/>
        <v>173.1677650105035</v>
      </c>
      <c r="I297" s="161">
        <f t="shared" ref="I297:I300" si="98">ROUND(H297,2)*ROUND(F297,2)</f>
        <v>38803.933599999997</v>
      </c>
      <c r="J297" s="162">
        <v>0</v>
      </c>
      <c r="K297" s="163">
        <f t="shared" ref="K297:K300" si="99">ROUND(J297*H297,2)</f>
        <v>0</v>
      </c>
      <c r="L297" s="164"/>
      <c r="M297" s="165">
        <f t="shared" si="76"/>
        <v>0</v>
      </c>
      <c r="N297" s="162">
        <f t="shared" si="77"/>
        <v>0</v>
      </c>
      <c r="O297" s="163">
        <f t="shared" si="77"/>
        <v>0</v>
      </c>
      <c r="P297" s="166">
        <f t="shared" si="78"/>
        <v>224.08</v>
      </c>
      <c r="Q297" s="166">
        <f t="shared" ref="Q297:Q300" si="100">ROUND(I297-O297,2)</f>
        <v>38803.93</v>
      </c>
    </row>
    <row r="298" spans="1:17" ht="24.95" customHeight="1" x14ac:dyDescent="0.25">
      <c r="A298" s="153" t="s">
        <v>471</v>
      </c>
      <c r="B298" s="154" t="s">
        <v>17</v>
      </c>
      <c r="C298" s="154" t="s">
        <v>472</v>
      </c>
      <c r="D298" s="156" t="str">
        <f>IF($B298="SINAPI",TRIM(SUBSTITUTE(LOWER(VLOOKUP($C298,[2]SINAPI!$A$8:$F$50000,2,FALSE)),LEFT(PROPER(VLOOKUP($C298,[2]SINAPI!$A$8:$F$50000,6,FALSE)),1),LEFT(VLOOKUP($C298,[2]SINAPI!$A$8:$F$50000,6,FALSE),1),1)),IF($B298="DER-EDF",VLOOKUP($C298,'[2]DER-EDF'!A363:$F$50000,3,FALSE),IF($B298="DER-ROD",VLOOKUP($C298,'[2]DER-ROD'!$A$12:$E$5999,3,FALSE),IF($B298="SICRO",VLOOKUP($C298,[2]SICRO!$A$4:$D$50000,2,FALSE),IF($B298="COMP.","&gt;&gt;&gt;&gt;&gt;&gt;&gt;&gt;&gt;&gt; Digite aqui a descrição e apresente a composição detalhada.","← Escolha o Orgão e digite o Código")))))</f>
        <v>tubo de pvc corrugado de dupla parede para rede coletora de esgoto, dn 250 mm, junta elástica - fornecimento e assentamento. af_01/2021</v>
      </c>
      <c r="E298" s="157" t="str">
        <f>IF($B298="SINAPI",LOWER(VLOOKUP($C298,[2]SINAPI!$A$8:$F$8000,3,FALSE)),IF($B298="DER-EDF",VLOOKUP($C298,'[2]DER-EDF'!$A$12:$F$6000,4,FALSE),IF($B298="DER-ROD",LOWER(VLOOKUP($C298,'[2]DER-ROD'!$A$12:$F$5999,3,FALSE)),IF($B298="SICRO",VLOOKUP($C298,[2]SICRO!$A$4:$D$8000,3,FALSE),IF($B298="COMP.","digite"," ")))))</f>
        <v>m</v>
      </c>
      <c r="F298" s="158">
        <f>VLOOKUP(A298,'[1]Memorial Cálculo'!$B$2:$H$29080,7,FALSE)</f>
        <v>56.01</v>
      </c>
      <c r="G298" s="187">
        <f>'[1]COMPOSIÇÃO UNITÁRIA 1'!H633</f>
        <v>193.42999999999998</v>
      </c>
      <c r="H298" s="160">
        <f t="shared" si="73"/>
        <v>249.70807205890631</v>
      </c>
      <c r="I298" s="161">
        <f t="shared" si="98"/>
        <v>13986.257100000001</v>
      </c>
      <c r="J298" s="162">
        <v>0</v>
      </c>
      <c r="K298" s="163">
        <f t="shared" si="99"/>
        <v>0</v>
      </c>
      <c r="L298" s="164"/>
      <c r="M298" s="165">
        <f t="shared" si="76"/>
        <v>0</v>
      </c>
      <c r="N298" s="162">
        <f t="shared" si="77"/>
        <v>0</v>
      </c>
      <c r="O298" s="163">
        <f t="shared" si="77"/>
        <v>0</v>
      </c>
      <c r="P298" s="166">
        <f t="shared" si="78"/>
        <v>56.01</v>
      </c>
      <c r="Q298" s="166">
        <f t="shared" si="100"/>
        <v>13986.26</v>
      </c>
    </row>
    <row r="299" spans="1:17" ht="24.95" customHeight="1" x14ac:dyDescent="0.25">
      <c r="A299" s="153" t="s">
        <v>473</v>
      </c>
      <c r="B299" s="154" t="s">
        <v>17</v>
      </c>
      <c r="C299" s="154" t="s">
        <v>474</v>
      </c>
      <c r="D299" s="156" t="str">
        <f>IF($B299="SINAPI",TRIM(SUBSTITUTE(LOWER(VLOOKUP($C299,[2]SINAPI!$A$8:$F$50000,2,FALSE)),LEFT(PROPER(VLOOKUP($C299,[2]SINAPI!$A$8:$F$50000,6,FALSE)),1),LEFT(VLOOKUP($C299,[2]SINAPI!$A$8:$F$50000,6,FALSE),1),1)),IF($B299="DER-EDF",VLOOKUP($C299,'[2]DER-EDF'!A364:$F$50000,3,FALSE),IF($B299="DER-ROD",VLOOKUP($C299,'[2]DER-ROD'!$A$12:$E$5999,3,FALSE),IF($B299="SICRO",VLOOKUP($C299,[2]SICRO!$A$4:$D$50000,2,FALSE),IF($B299="COMP.","&gt;&gt;&gt;&gt;&gt;&gt;&gt;&gt;&gt;&gt; Digite aqui a descrição e apresente a composição detalhada.","← Escolha o Orgão e digite o Código")))))</f>
        <v>tubo de pvc corrugado de dupla parede para rede coletora de esgoto, dn 300 mm, junta elástica - fornecimento e assentamento. af_01/2021</v>
      </c>
      <c r="E299" s="157" t="str">
        <f>IF($B299="SINAPI",LOWER(VLOOKUP($C299,[2]SINAPI!$A$8:$F$8000,3,FALSE)),IF($B299="DER-EDF",VLOOKUP($C299,'[2]DER-EDF'!$A$12:$F$6000,4,FALSE),IF($B299="DER-ROD",LOWER(VLOOKUP($C299,'[2]DER-ROD'!$A$12:$F$5999,3,FALSE)),IF($B299="SICRO",VLOOKUP($C299,[2]SICRO!$A$4:$D$8000,3,FALSE),IF($B299="COMP.","digite"," ")))))</f>
        <v>m</v>
      </c>
      <c r="F299" s="158">
        <f>VLOOKUP(A299,'[1]Memorial Cálculo'!$B$2:$H$29080,7,FALSE)</f>
        <v>21.72</v>
      </c>
      <c r="G299" s="187">
        <f>'[1]COMPOSIÇÃO UNITÁRIA 1'!H645</f>
        <v>286.78000000000003</v>
      </c>
      <c r="H299" s="160">
        <f t="shared" si="73"/>
        <v>370.21806806107207</v>
      </c>
      <c r="I299" s="161">
        <f t="shared" si="98"/>
        <v>8041.1783999999998</v>
      </c>
      <c r="J299" s="162">
        <v>0</v>
      </c>
      <c r="K299" s="163">
        <f t="shared" si="99"/>
        <v>0</v>
      </c>
      <c r="L299" s="164"/>
      <c r="M299" s="165">
        <f t="shared" si="76"/>
        <v>0</v>
      </c>
      <c r="N299" s="162">
        <f t="shared" ref="N299:O361" si="101">J299+L299</f>
        <v>0</v>
      </c>
      <c r="O299" s="163">
        <f t="shared" si="101"/>
        <v>0</v>
      </c>
      <c r="P299" s="166">
        <f t="shared" si="78"/>
        <v>21.72</v>
      </c>
      <c r="Q299" s="166">
        <f t="shared" si="100"/>
        <v>8041.18</v>
      </c>
    </row>
    <row r="300" spans="1:17" ht="24.95" customHeight="1" x14ac:dyDescent="0.25">
      <c r="A300" s="153" t="s">
        <v>475</v>
      </c>
      <c r="B300" s="154" t="s">
        <v>17</v>
      </c>
      <c r="C300" s="154" t="s">
        <v>476</v>
      </c>
      <c r="D300" s="156" t="str">
        <f>IF($B300="SINAPI",TRIM(SUBSTITUTE(LOWER(VLOOKUP($C300,[2]SINAPI!$A$8:$F$50000,2,FALSE)),LEFT(PROPER(VLOOKUP($C300,[2]SINAPI!$A$8:$F$50000,6,FALSE)),1),LEFT(VLOOKUP($C300,[2]SINAPI!$A$8:$F$50000,6,FALSE),1),1)),IF($B300="DER-EDF",VLOOKUP($C300,'[2]DER-EDF'!A365:$F$50000,3,FALSE),IF($B300="DER-ROD",VLOOKUP($C300,'[2]DER-ROD'!$A$12:$E$5999,3,FALSE),IF($B300="SICRO",VLOOKUP($C300,[2]SICRO!$A$4:$D$50000,2,FALSE),IF($B300="COMP.","&gt;&gt;&gt;&gt;&gt;&gt;&gt;&gt;&gt;&gt; Digite aqui a descrição e apresente a composição detalhada.","← Escolha o Orgão e digite o Código")))))</f>
        <v>tubo de pvc corrugado de dupla parede para rede coletora de esgoto, dn 400 mm, junta elástica - fornecimento e assentamento. af_01/2021</v>
      </c>
      <c r="E300" s="157" t="str">
        <f>IF($B300="SINAPI",LOWER(VLOOKUP($C300,[2]SINAPI!$A$8:$F$8000,3,FALSE)),IF($B300="DER-EDF",VLOOKUP($C300,'[2]DER-EDF'!$A$12:$F$6000,4,FALSE),IF($B300="DER-ROD",LOWER(VLOOKUP($C300,'[2]DER-ROD'!$A$12:$F$5999,3,FALSE)),IF($B300="SICRO",VLOOKUP($C300,[2]SICRO!$A$4:$D$8000,3,FALSE),IF($B300="COMP.","digite"," ")))))</f>
        <v>m</v>
      </c>
      <c r="F300" s="158">
        <f>VLOOKUP(A300,'[1]Memorial Cálculo'!$B$2:$H$29080,7,FALSE)</f>
        <v>15.7</v>
      </c>
      <c r="G300" s="187">
        <f>'[1]COMPOSIÇÃO UNITÁRIA 1'!H661</f>
        <v>498.39</v>
      </c>
      <c r="H300" s="160">
        <f t="shared" si="73"/>
        <v>643.39557479935024</v>
      </c>
      <c r="I300" s="161">
        <f t="shared" si="98"/>
        <v>10101.379999999999</v>
      </c>
      <c r="J300" s="162">
        <v>0</v>
      </c>
      <c r="K300" s="163">
        <f t="shared" si="99"/>
        <v>0</v>
      </c>
      <c r="L300" s="164"/>
      <c r="M300" s="165">
        <f t="shared" si="76"/>
        <v>0</v>
      </c>
      <c r="N300" s="162">
        <f t="shared" si="101"/>
        <v>0</v>
      </c>
      <c r="O300" s="163">
        <f t="shared" si="101"/>
        <v>0</v>
      </c>
      <c r="P300" s="166">
        <f t="shared" si="78"/>
        <v>15.7</v>
      </c>
      <c r="Q300" s="166">
        <f t="shared" si="100"/>
        <v>10101.379999999999</v>
      </c>
    </row>
    <row r="301" spans="1:17" s="8" customFormat="1" ht="24.95" customHeight="1" x14ac:dyDescent="0.25">
      <c r="A301" s="169"/>
      <c r="B301" s="102"/>
      <c r="C301" s="103"/>
      <c r="D301" s="170" t="s">
        <v>98</v>
      </c>
      <c r="E301" s="157"/>
      <c r="F301" s="106"/>
      <c r="G301" s="107"/>
      <c r="H301" s="106"/>
      <c r="I301" s="108">
        <f>SUBTOTAL(9,I297:I300)</f>
        <v>70932.749100000001</v>
      </c>
      <c r="J301" s="192"/>
      <c r="K301" s="108">
        <f>SUBTOTAL(9,K297:K300)</f>
        <v>0</v>
      </c>
      <c r="M301" s="108">
        <f>SUBTOTAL(9,M297:M300)</f>
        <v>0</v>
      </c>
      <c r="O301" s="108">
        <f>SUBTOTAL(9,O297:O300)</f>
        <v>0</v>
      </c>
      <c r="Q301" s="108">
        <f>SUBTOTAL(9,Q297:Q300)</f>
        <v>70932.75</v>
      </c>
    </row>
    <row r="302" spans="1:17" s="8" customFormat="1" ht="24.95" customHeight="1" x14ac:dyDescent="0.25">
      <c r="A302" s="101" t="s">
        <v>477</v>
      </c>
      <c r="B302" s="102"/>
      <c r="C302" s="103"/>
      <c r="D302" s="104" t="s">
        <v>478</v>
      </c>
      <c r="E302" s="105"/>
      <c r="F302" s="106"/>
      <c r="G302" s="107"/>
      <c r="H302" s="106"/>
      <c r="I302" s="108"/>
      <c r="J302" s="192"/>
      <c r="K302" s="193"/>
    </row>
    <row r="303" spans="1:17" s="149" customFormat="1" ht="37.9" customHeight="1" x14ac:dyDescent="0.25">
      <c r="A303" s="137" t="s">
        <v>479</v>
      </c>
      <c r="B303" s="138" t="s">
        <v>15</v>
      </c>
      <c r="C303" s="138" t="s">
        <v>480</v>
      </c>
      <c r="D303" s="140" t="str">
        <f>IF($B303="SINAPI",TRIM(SUBSTITUTE(LOWER(VLOOKUP($C303,[2]SINAPI!$A$8:$F$50000,2,FALSE)),LEFT(PROPER(VLOOKUP($C303,[2]SINAPI!$A$8:$F$50000,6,FALSE)),1),LEFT(VLOOKUP($C303,[2]SINAPI!$A$8:$F$50000,6,FALSE),1),1)),IF($B303="DER-EDF",VLOOKUP($C303,'[2]DER-EDF'!A368:$F$50000,3,FALSE),IF($B303="DER-ROD",VLOOKUP($C303,'[2]DER-ROD'!$A$12:$E$5999,3,FALSE),IF($B303="SICRO",VLOOKUP($C303,[2]SICRO!$A$4:$D$50000,2,FALSE),IF($B303="COMP.","&gt;&gt;&gt;&gt;&gt;&gt;&gt;&gt;&gt;&gt; Digite aqui a descrição e apresente a composição detalhada.","← Escolha o Orgão e digite o Código")))))</f>
        <v>Caixas de inspeção de alv. blocos concreto 9x19x39cm, dim.100x60cm e Hmáx = 1m, com tampa de conc. esp. 5cm, lastro de conc. esp. 10cm, revest intern. c/ chapisco e reboco impermeabilizado, incl. escavação, reaterro e enchimento</v>
      </c>
      <c r="E303" s="168" t="str">
        <f>IF($B303="SINAPI",LOWER(VLOOKUP($C303,[2]SINAPI!$A$8:$F$8000,3,FALSE)),IF($B303="DER-EDF",VLOOKUP($C303,'[2]DER-EDF'!$A$12:$F$6000,4,FALSE),IF($B303="DER-ROD",LOWER(VLOOKUP($C303,'[2]DER-ROD'!$A$12:$F$5999,3,FALSE)),IF($B303="SICRO",VLOOKUP($C303,[2]SICRO!$A$4:$D$8000,3,FALSE),IF($B303="COMP.","digite"," ")))))</f>
        <v>und</v>
      </c>
      <c r="F303" s="141">
        <f>VLOOKUP(A303,'[1]Memorial Cálculo'!$B$2:$H$29080,7,FALSE)</f>
        <v>50</v>
      </c>
      <c r="G303" s="186">
        <f>'[1]COMPOSIÇÃO UNITÁRIA 2'!BM3527</f>
        <v>755.97</v>
      </c>
      <c r="H303" s="143">
        <f t="shared" ref="H303:H361" si="102">(G303*(1+$G$5))</f>
        <v>975.9179611971847</v>
      </c>
      <c r="I303" s="144">
        <f t="shared" ref="I303:I307" si="103">ROUND(H303,2)*ROUND(F303,2)</f>
        <v>48796</v>
      </c>
      <c r="J303" s="145">
        <v>0</v>
      </c>
      <c r="K303" s="146">
        <f t="shared" ref="K303:K307" si="104">ROUND(J303*H303,2)</f>
        <v>0</v>
      </c>
      <c r="L303" s="145">
        <v>18</v>
      </c>
      <c r="M303" s="146">
        <f>ROUND(L303*H303,2)</f>
        <v>17566.52</v>
      </c>
      <c r="N303" s="145">
        <f t="shared" si="101"/>
        <v>18</v>
      </c>
      <c r="O303" s="146">
        <f t="shared" si="101"/>
        <v>17566.52</v>
      </c>
      <c r="P303" s="147">
        <f t="shared" ref="P303:P361" si="105">ROUND(F303-N303,2)</f>
        <v>32</v>
      </c>
      <c r="Q303" s="147">
        <f t="shared" ref="Q303:Q307" si="106">ROUND(I303-O303,2)</f>
        <v>31229.48</v>
      </c>
    </row>
    <row r="304" spans="1:17" ht="37.9" customHeight="1" x14ac:dyDescent="0.25">
      <c r="A304" s="153" t="s">
        <v>481</v>
      </c>
      <c r="B304" s="154" t="s">
        <v>15</v>
      </c>
      <c r="C304" s="154" t="s">
        <v>482</v>
      </c>
      <c r="D304" s="156" t="str">
        <f>IF($B304="SINAPI",TRIM(SUBSTITUTE(LOWER(VLOOKUP($C304,[2]SINAPI!$A$8:$F$50000,2,FALSE)),LEFT(PROPER(VLOOKUP($C304,[2]SINAPI!$A$8:$F$50000,6,FALSE)),1),LEFT(VLOOKUP($C304,[2]SINAPI!$A$8:$F$50000,6,FALSE),1),1)),IF($B304="DER-EDF",VLOOKUP($C304,'[2]DER-EDF'!A369:$F$50000,3,FALSE),IF($B304="DER-ROD",VLOOKUP($C304,'[2]DER-ROD'!$A$12:$E$5999,3,FALSE),IF($B304="SICRO",VLOOKUP($C304,[2]SICRO!$A$4:$D$50000,2,FALSE),IF($B304="COMP.","&gt;&gt;&gt;&gt;&gt;&gt;&gt;&gt;&gt;&gt; Digite aqui a descrição e apresente a composição detalhada.","← Escolha o Orgão e digite o Código")))))</f>
        <v>Caixa de areia em alv. de bloco de concreto 9x19x39, dim. 60x60cm e Hmáx=1m, c/ tampa em ferro fundido, lastro de concreto esp. 10cm, revest. int. c/ chapisco e reboco impermeabilizado, incl. escavação e reaterro</v>
      </c>
      <c r="E304" s="157" t="str">
        <f>IF($B304="SINAPI",LOWER(VLOOKUP($C304,[2]SINAPI!$A$8:$F$8000,3,FALSE)),IF($B304="DER-EDF",VLOOKUP($C304,'[2]DER-EDF'!$A$12:$F$6000,4,FALSE),IF($B304="DER-ROD",LOWER(VLOOKUP($C304,'[2]DER-ROD'!$A$12:$F$5999,3,FALSE)),IF($B304="SICRO",VLOOKUP($C304,[2]SICRO!$A$4:$D$8000,3,FALSE),IF($B304="COMP.","digite"," ")))))</f>
        <v>und</v>
      </c>
      <c r="F304" s="158">
        <f>VLOOKUP(A304,'[1]Memorial Cálculo'!$B$2:$H$29080,7,FALSE)</f>
        <v>53</v>
      </c>
      <c r="G304" s="187">
        <f>'[1]COMPOSIÇÃO UNITÁRIA 2'!BM3569</f>
        <v>685.05</v>
      </c>
      <c r="H304" s="160">
        <f t="shared" si="102"/>
        <v>884.36392888359501</v>
      </c>
      <c r="I304" s="161">
        <f t="shared" si="103"/>
        <v>46871.08</v>
      </c>
      <c r="J304" s="162">
        <v>0</v>
      </c>
      <c r="K304" s="163">
        <f t="shared" si="104"/>
        <v>0</v>
      </c>
      <c r="L304" s="164"/>
      <c r="M304" s="165">
        <f t="shared" ref="M304:M361" si="107">ROUND(L304*H304,2)</f>
        <v>0</v>
      </c>
      <c r="N304" s="162">
        <f t="shared" si="101"/>
        <v>0</v>
      </c>
      <c r="O304" s="163">
        <f t="shared" si="101"/>
        <v>0</v>
      </c>
      <c r="P304" s="166">
        <f t="shared" si="105"/>
        <v>53</v>
      </c>
      <c r="Q304" s="166">
        <f t="shared" si="106"/>
        <v>46871.08</v>
      </c>
    </row>
    <row r="305" spans="1:17" ht="37.9" customHeight="1" x14ac:dyDescent="0.25">
      <c r="A305" s="153" t="s">
        <v>483</v>
      </c>
      <c r="B305" s="154" t="s">
        <v>15</v>
      </c>
      <c r="C305" s="154" t="s">
        <v>484</v>
      </c>
      <c r="D305" s="156" t="str">
        <f>IF($B305="SINAPI",TRIM(SUBSTITUTE(LOWER(VLOOKUP($C305,[2]SINAPI!$A$8:$F$50000,2,FALSE)),LEFT(PROPER(VLOOKUP($C305,[2]SINAPI!$A$8:$F$50000,6,FALSE)),1),LEFT(VLOOKUP($C305,[2]SINAPI!$A$8:$F$50000,6,FALSE),1),1)),IF($B305="DER-EDF",VLOOKUP($C305,'[2]DER-EDF'!A370:$F$50000,3,FALSE),IF($B305="DER-ROD",VLOOKUP($C305,'[2]DER-ROD'!$A$12:$E$5999,3,FALSE),IF($B305="SICRO",VLOOKUP($C305,[2]SICRO!$A$4:$D$50000,2,FALSE),IF($B305="COMP.","&gt;&gt;&gt;&gt;&gt;&gt;&gt;&gt;&gt;&gt; Digite aqui a descrição e apresente a composição detalhada.","← Escolha o Orgão e digite o Código")))))</f>
        <v>Caixa de gordura de alv. bloco concreto 9x19x39cm, dim.60x60cm e Hmáx=1m, com tampa em concreto esp.5cm, lastro concreto esp.10cm, revestida intern. c/ chapisco e reboco impermeab, escavação, reaterro e parede interna em concreto</v>
      </c>
      <c r="E305" s="157" t="str">
        <f>IF($B305="SINAPI",LOWER(VLOOKUP($C305,[2]SINAPI!$A$8:$F$8000,3,FALSE)),IF($B305="DER-EDF",VLOOKUP($C305,'[2]DER-EDF'!$A$12:$F$6000,4,FALSE),IF($B305="DER-ROD",LOWER(VLOOKUP($C305,'[2]DER-ROD'!$A$12:$F$5999,3,FALSE)),IF($B305="SICRO",VLOOKUP($C305,[2]SICRO!$A$4:$D$8000,3,FALSE),IF($B305="COMP.","digite"," ")))))</f>
        <v>und</v>
      </c>
      <c r="F305" s="158">
        <f>VLOOKUP(A305,'[1]Memorial Cálculo'!$B$2:$H$29080,7,FALSE)</f>
        <v>6</v>
      </c>
      <c r="G305" s="187">
        <f>'[1]COMPOSIÇÃO UNITÁRIA 2'!BM3611</f>
        <v>564.69999999999993</v>
      </c>
      <c r="H305" s="160">
        <f t="shared" si="102"/>
        <v>728.99833682295605</v>
      </c>
      <c r="I305" s="161">
        <f t="shared" si="103"/>
        <v>4374</v>
      </c>
      <c r="J305" s="162">
        <v>0</v>
      </c>
      <c r="K305" s="163">
        <f t="shared" si="104"/>
        <v>0</v>
      </c>
      <c r="L305" s="164"/>
      <c r="M305" s="165">
        <f t="shared" si="107"/>
        <v>0</v>
      </c>
      <c r="N305" s="162">
        <f t="shared" si="101"/>
        <v>0</v>
      </c>
      <c r="O305" s="163">
        <f t="shared" si="101"/>
        <v>0</v>
      </c>
      <c r="P305" s="166">
        <f t="shared" si="105"/>
        <v>6</v>
      </c>
      <c r="Q305" s="166">
        <f t="shared" si="106"/>
        <v>4374</v>
      </c>
    </row>
    <row r="306" spans="1:17" ht="37.9" customHeight="1" x14ac:dyDescent="0.25">
      <c r="A306" s="153" t="s">
        <v>485</v>
      </c>
      <c r="B306" s="154" t="s">
        <v>17</v>
      </c>
      <c r="C306" s="154" t="s">
        <v>486</v>
      </c>
      <c r="D306" s="156" t="str">
        <f>IF($B306="SINAPI",TRIM(SUBSTITUTE(LOWER(VLOOKUP($C306,[2]SINAPI!$A$8:$F$50000,2,FALSE)),LEFT(PROPER(VLOOKUP($C306,[2]SINAPI!$A$8:$F$50000,6,FALSE)),1),LEFT(VLOOKUP($C306,[2]SINAPI!$A$8:$F$50000,6,FALSE),1),1)),IF($B306="DER-EDF",VLOOKUP($C306,'[2]DER-EDF'!A372:$F$50000,3,FALSE),IF($B306="DER-ROD",VLOOKUP($C306,'[2]DER-ROD'!$A$12:$E$5999,3,FALSE),IF($B306="SICRO",VLOOKUP($C306,[2]SICRO!$A$4:$D$50000,2,FALSE),IF($B306="COMP.","&gt;&gt;&gt;&gt;&gt;&gt;&gt;&gt;&gt;&gt; Digite aqui a descrição e apresente a composição detalhada.","← Escolha o Orgão e digite o Código")))))</f>
        <v>caixa de gordura especial (capacidade: 312 l - para até 146 pessoas servidas no pico), retangular, em alvenaria com tijolos cerâmicos maciços, dimensões internas = 0,4x1,2 m, altura interna = 1 m. af_12/2020</v>
      </c>
      <c r="E306" s="157" t="str">
        <f>IF($B306="SINAPI",LOWER(VLOOKUP($C306,[2]SINAPI!$A$8:$F$8000,3,FALSE)),IF($B306="DER-EDF",VLOOKUP($C306,'[2]DER-EDF'!$A$12:$F$6000,4,FALSE),IF($B306="DER-ROD",LOWER(VLOOKUP($C306,'[2]DER-ROD'!$A$12:$F$5999,3,FALSE)),IF($B306="SICRO",VLOOKUP($C306,[2]SICRO!$A$4:$D$8000,3,FALSE),IF($B306="COMP.","digite"," ")))))</f>
        <v>un</v>
      </c>
      <c r="F306" s="158">
        <f>VLOOKUP(A306,'[1]Memorial Cálculo'!$B$2:$H$29080,7,FALSE)</f>
        <v>1</v>
      </c>
      <c r="G306" s="187">
        <f>'[1]COMPOSIÇÃO UNITÁRIA 1'!H688</f>
        <v>905.31</v>
      </c>
      <c r="H306" s="160">
        <f t="shared" si="102"/>
        <v>1168.7081358406062</v>
      </c>
      <c r="I306" s="161">
        <f t="shared" si="103"/>
        <v>1168.71</v>
      </c>
      <c r="J306" s="162">
        <v>0</v>
      </c>
      <c r="K306" s="163">
        <f t="shared" si="104"/>
        <v>0</v>
      </c>
      <c r="L306" s="164"/>
      <c r="M306" s="165">
        <f t="shared" si="107"/>
        <v>0</v>
      </c>
      <c r="N306" s="162">
        <f t="shared" si="101"/>
        <v>0</v>
      </c>
      <c r="O306" s="163">
        <f t="shared" si="101"/>
        <v>0</v>
      </c>
      <c r="P306" s="166">
        <f t="shared" si="105"/>
        <v>1</v>
      </c>
      <c r="Q306" s="166">
        <f t="shared" si="106"/>
        <v>1168.71</v>
      </c>
    </row>
    <row r="307" spans="1:17" ht="24.95" customHeight="1" x14ac:dyDescent="0.25">
      <c r="A307" s="153" t="s">
        <v>487</v>
      </c>
      <c r="B307" s="154" t="s">
        <v>17</v>
      </c>
      <c r="C307" s="154" t="s">
        <v>488</v>
      </c>
      <c r="D307" s="156" t="str">
        <f>IF($B307="SINAPI",TRIM(SUBSTITUTE(LOWER(VLOOKUP($C307,[2]SINAPI!$A$8:$F$50000,2,FALSE)),LEFT(PROPER(VLOOKUP($C307,[2]SINAPI!$A$8:$F$50000,6,FALSE)),1),LEFT(VLOOKUP($C307,[2]SINAPI!$A$8:$F$50000,6,FALSE),1),1)),IF($B307="DER-EDF",VLOOKUP($C307,'[2]DER-EDF'!A373:$F$50000,3,FALSE),IF($B307="DER-ROD",VLOOKUP($C307,'[2]DER-ROD'!$A$12:$E$5999,3,FALSE),IF($B307="SICRO",VLOOKUP($C307,[2]SICRO!$A$4:$D$50000,2,FALSE),IF($B307="COMP.","&gt;&gt;&gt;&gt;&gt;&gt;&gt;&gt;&gt;&gt; Digite aqui a descrição e apresente a composição detalhada.","← Escolha o Orgão e digite o Código")))))</f>
        <v>caixa sifonada, pvc, dn 150 x 185 x 75 mm, junta elástica, fornecida e instalada em ramal de descarga ou em ramal de esgoto sanitário. af_08/2022</v>
      </c>
      <c r="E307" s="157" t="str">
        <f>IF($B307="SINAPI",LOWER(VLOOKUP($C307,[2]SINAPI!$A$8:$F$8000,3,FALSE)),IF($B307="DER-EDF",VLOOKUP($C307,'[2]DER-EDF'!$A$12:$F$6000,4,FALSE),IF($B307="DER-ROD",LOWER(VLOOKUP($C307,'[2]DER-ROD'!$A$12:$F$5999,3,FALSE)),IF($B307="SICRO",VLOOKUP($C307,[2]SICRO!$A$4:$D$8000,3,FALSE),IF($B307="COMP.","digite"," ")))))</f>
        <v>un</v>
      </c>
      <c r="F307" s="158">
        <f>VLOOKUP(A307,'[1]Memorial Cálculo'!$B$2:$H$29080,7,FALSE)</f>
        <v>8</v>
      </c>
      <c r="G307" s="187">
        <f>'[1]COMPOSIÇÃO UNITÁRIA 1'!H701</f>
        <v>96.300000000000011</v>
      </c>
      <c r="H307" s="160">
        <f t="shared" si="102"/>
        <v>124.31829260855443</v>
      </c>
      <c r="I307" s="161">
        <f t="shared" si="103"/>
        <v>994.56</v>
      </c>
      <c r="J307" s="162">
        <v>0</v>
      </c>
      <c r="K307" s="163">
        <f t="shared" si="104"/>
        <v>0</v>
      </c>
      <c r="L307" s="164"/>
      <c r="M307" s="165">
        <f t="shared" si="107"/>
        <v>0</v>
      </c>
      <c r="N307" s="162">
        <f t="shared" si="101"/>
        <v>0</v>
      </c>
      <c r="O307" s="163">
        <f t="shared" si="101"/>
        <v>0</v>
      </c>
      <c r="P307" s="166">
        <f t="shared" si="105"/>
        <v>8</v>
      </c>
      <c r="Q307" s="166">
        <f t="shared" si="106"/>
        <v>994.56</v>
      </c>
    </row>
    <row r="308" spans="1:17" s="8" customFormat="1" ht="24.95" customHeight="1" x14ac:dyDescent="0.25">
      <c r="A308" s="169"/>
      <c r="B308" s="102"/>
      <c r="C308" s="103"/>
      <c r="D308" s="170" t="s">
        <v>98</v>
      </c>
      <c r="E308" s="157"/>
      <c r="F308" s="106"/>
      <c r="G308" s="107"/>
      <c r="H308" s="106"/>
      <c r="I308" s="108">
        <f>SUBTOTAL(9,I303:I307)</f>
        <v>102204.35</v>
      </c>
      <c r="J308" s="192"/>
      <c r="K308" s="108">
        <f>SUBTOTAL(9,K303:K307)</f>
        <v>0</v>
      </c>
      <c r="M308" s="108">
        <f>SUBTOTAL(9,M303:M307)</f>
        <v>17566.52</v>
      </c>
      <c r="O308" s="108">
        <f>SUBTOTAL(9,O303:O307)</f>
        <v>17566.52</v>
      </c>
      <c r="Q308" s="108">
        <f>SUBTOTAL(9,Q303:Q307)</f>
        <v>84637.83</v>
      </c>
    </row>
    <row r="309" spans="1:17" s="8" customFormat="1" ht="24.95" customHeight="1" x14ac:dyDescent="0.25">
      <c r="A309" s="101" t="s">
        <v>489</v>
      </c>
      <c r="B309" s="102"/>
      <c r="C309" s="103"/>
      <c r="D309" s="104" t="s">
        <v>490</v>
      </c>
      <c r="E309" s="105"/>
      <c r="F309" s="106"/>
      <c r="G309" s="107"/>
      <c r="H309" s="106"/>
      <c r="I309" s="108"/>
      <c r="J309" s="192"/>
      <c r="K309" s="193"/>
    </row>
    <row r="310" spans="1:17" s="8" customFormat="1" ht="24.95" customHeight="1" x14ac:dyDescent="0.25">
      <c r="A310" s="169"/>
      <c r="B310" s="102"/>
      <c r="C310" s="103"/>
      <c r="D310" s="170" t="s">
        <v>98</v>
      </c>
      <c r="E310" s="157"/>
      <c r="F310" s="106"/>
      <c r="G310" s="107"/>
      <c r="H310" s="106"/>
      <c r="I310" s="108"/>
      <c r="J310" s="192"/>
      <c r="K310" s="193"/>
    </row>
    <row r="311" spans="1:17" s="8" customFormat="1" ht="24.95" customHeight="1" x14ac:dyDescent="0.25">
      <c r="A311" s="101" t="s">
        <v>491</v>
      </c>
      <c r="B311" s="102"/>
      <c r="C311" s="103"/>
      <c r="D311" s="104" t="s">
        <v>492</v>
      </c>
      <c r="E311" s="105"/>
      <c r="F311" s="106"/>
      <c r="G311" s="107"/>
      <c r="H311" s="106"/>
      <c r="I311" s="108"/>
      <c r="J311" s="192"/>
      <c r="K311" s="193"/>
    </row>
    <row r="312" spans="1:17" ht="24.95" customHeight="1" x14ac:dyDescent="0.25">
      <c r="A312" s="153" t="s">
        <v>493</v>
      </c>
      <c r="B312" s="154" t="s">
        <v>15</v>
      </c>
      <c r="C312" s="154" t="s">
        <v>494</v>
      </c>
      <c r="D312" s="156" t="str">
        <f>IF($B312="SINAPI",TRIM(SUBSTITUTE(LOWER(VLOOKUP($C312,[2]SINAPI!$A$8:$F$50000,2,FALSE)),LEFT(PROPER(VLOOKUP($C312,[2]SINAPI!$A$8:$F$50000,6,FALSE)),1),LEFT(VLOOKUP($C312,[2]SINAPI!$A$8:$F$50000,6,FALSE),1),1)),IF($B312="DER-EDF",VLOOKUP($C312,'[2]DER-EDF'!A377:$F$50000,3,FALSE),IF($B312="DER-ROD",VLOOKUP($C312,'[2]DER-ROD'!$A$12:$E$5999,3,FALSE),IF($B312="SICRO",VLOOKUP($C312,[2]SICRO!$A$4:$D$50000,2,FALSE),IF($B312="COMP.","&gt;&gt;&gt;&gt;&gt;&gt;&gt;&gt;&gt;&gt; Digite aqui a descrição e apresente a composição detalhada.","← Escolha o Orgão e digite o Código")))))</f>
        <v>Tubo de PVC rígido soldável marrom, DN 20mm (1/2"), inclusive conexões</v>
      </c>
      <c r="E312" s="157" t="str">
        <f>IF($B312="SINAPI",LOWER(VLOOKUP($C312,[2]SINAPI!$A$8:$F$8000,3,FALSE)),IF($B312="DER-EDF",VLOOKUP($C312,'[2]DER-EDF'!$A$12:$F$6000,4,FALSE),IF($B312="DER-ROD",LOWER(VLOOKUP($C312,'[2]DER-ROD'!$A$12:$F$5999,3,FALSE)),IF($B312="SICRO",VLOOKUP($C312,[2]SICRO!$A$4:$D$8000,3,FALSE),IF($B312="COMP.","digite"," ")))))</f>
        <v>m</v>
      </c>
      <c r="F312" s="158">
        <f>VLOOKUP(A312,'[1]Memorial Cálculo'!$B$2:$H$29080,7,FALSE)</f>
        <v>201.26</v>
      </c>
      <c r="G312" s="187">
        <f>'[1]COMPOSIÇÃO UNITÁRIA 2'!BM3639</f>
        <v>17.649999999999999</v>
      </c>
      <c r="H312" s="160">
        <f t="shared" si="102"/>
        <v>22.785232238224147</v>
      </c>
      <c r="I312" s="161">
        <f t="shared" ref="I312:I318" si="108">ROUND(H312,2)*ROUND(F312,2)</f>
        <v>4586.7154</v>
      </c>
      <c r="J312" s="162">
        <v>0</v>
      </c>
      <c r="K312" s="163">
        <f t="shared" ref="K312:K318" si="109">ROUND(J312*H312,2)</f>
        <v>0</v>
      </c>
      <c r="L312" s="164"/>
      <c r="M312" s="165">
        <f t="shared" si="107"/>
        <v>0</v>
      </c>
      <c r="N312" s="162">
        <f t="shared" si="101"/>
        <v>0</v>
      </c>
      <c r="O312" s="163">
        <f t="shared" si="101"/>
        <v>0</v>
      </c>
      <c r="P312" s="166">
        <f t="shared" si="105"/>
        <v>201.26</v>
      </c>
      <c r="Q312" s="166">
        <f t="shared" ref="Q312:Q318" si="110">ROUND(I312-O312,2)</f>
        <v>4586.72</v>
      </c>
    </row>
    <row r="313" spans="1:17" ht="24.95" customHeight="1" x14ac:dyDescent="0.25">
      <c r="A313" s="176" t="s">
        <v>495</v>
      </c>
      <c r="B313" s="154" t="s">
        <v>15</v>
      </c>
      <c r="C313" s="154" t="s">
        <v>496</v>
      </c>
      <c r="D313" s="177" t="str">
        <f>IF($B313="SINAPI",TRIM(SUBSTITUTE(LOWER(VLOOKUP($C313,[2]SINAPI!$A$8:$F$50000,2,FALSE)),LEFT(PROPER(VLOOKUP($C313,[2]SINAPI!$A$8:$F$50000,6,FALSE)),1),LEFT(VLOOKUP($C313,[2]SINAPI!$A$8:$F$50000,6,FALSE),1),1)),IF($B313="DER-EDF",VLOOKUP($C313,'[2]DER-EDF'!A378:$F$50000,3,FALSE),IF($B313="DER-ROD",VLOOKUP($C313,'[2]DER-ROD'!$A$12:$E$5999,3,FALSE),IF($B313="SICRO",VLOOKUP($C313,[2]SICRO!$A$4:$D$50000,2,FALSE),IF($B313="COMP.","&gt;&gt;&gt;&gt;&gt;&gt;&gt;&gt;&gt;&gt; Digite aqui a descrição e apresente a composição detalhada.","← Escolha o Orgão e digite o Código")))))</f>
        <v>Tubo de PVC rígido soldável marrom, DN 25mm (3/4"), inclusive conexões</v>
      </c>
      <c r="E313" s="157" t="str">
        <f>IF($B313="SINAPI",LOWER(VLOOKUP($C313,[2]SINAPI!$A$8:$F$8000,3,FALSE)),IF($B313="DER-EDF",VLOOKUP($C313,'[2]DER-EDF'!$A$12:$F$6000,4,FALSE),IF($B313="DER-ROD",LOWER(VLOOKUP($C313,'[2]DER-ROD'!$A$12:$F$5999,3,FALSE)),IF($B313="SICRO",VLOOKUP($C313,[2]SICRO!$A$4:$D$8000,3,FALSE),IF($B313="COMP.","digite"," ")))))</f>
        <v>m</v>
      </c>
      <c r="F313" s="190">
        <f>VLOOKUP(A313,'[1]Memorial Cálculo'!$B$2:$H$29080,7,FALSE)</f>
        <v>1057.308</v>
      </c>
      <c r="G313" s="191">
        <f>'[1]COMPOSIÇÃO UNITÁRIA 2'!BM3668</f>
        <v>20.119999999999997</v>
      </c>
      <c r="H313" s="180">
        <f t="shared" si="102"/>
        <v>25.973873803573358</v>
      </c>
      <c r="I313" s="181">
        <f t="shared" si="108"/>
        <v>27458.340699999997</v>
      </c>
      <c r="J313" s="182">
        <v>0</v>
      </c>
      <c r="K313" s="183">
        <f t="shared" si="109"/>
        <v>0</v>
      </c>
      <c r="L313" s="182"/>
      <c r="M313" s="183">
        <f t="shared" si="107"/>
        <v>0</v>
      </c>
      <c r="N313" s="182">
        <f t="shared" si="101"/>
        <v>0</v>
      </c>
      <c r="O313" s="183">
        <f t="shared" si="101"/>
        <v>0</v>
      </c>
      <c r="P313" s="184">
        <f t="shared" si="105"/>
        <v>1057.31</v>
      </c>
      <c r="Q313" s="184">
        <f t="shared" si="110"/>
        <v>27458.34</v>
      </c>
    </row>
    <row r="314" spans="1:17" ht="24.95" customHeight="1" x14ac:dyDescent="0.25">
      <c r="A314" s="153" t="s">
        <v>497</v>
      </c>
      <c r="B314" s="154" t="s">
        <v>15</v>
      </c>
      <c r="C314" s="154" t="s">
        <v>498</v>
      </c>
      <c r="D314" s="156" t="str">
        <f>IF($B314="SINAPI",TRIM(SUBSTITUTE(LOWER(VLOOKUP($C314,[2]SINAPI!$A$8:$F$50000,2,FALSE)),LEFT(PROPER(VLOOKUP($C314,[2]SINAPI!$A$8:$F$50000,6,FALSE)),1),LEFT(VLOOKUP($C314,[2]SINAPI!$A$8:$F$50000,6,FALSE),1),1)),IF($B314="DER-EDF",VLOOKUP($C314,'[2]DER-EDF'!A379:$F$50000,3,FALSE),IF($B314="DER-ROD",VLOOKUP($C314,'[2]DER-ROD'!$A$12:$E$5999,3,FALSE),IF($B314="SICRO",VLOOKUP($C314,[2]SICRO!$A$4:$D$50000,2,FALSE),IF($B314="COMP.","&gt;&gt;&gt;&gt;&gt;&gt;&gt;&gt;&gt;&gt; Digite aqui a descrição e apresente a composição detalhada.","← Escolha o Orgão e digite o Código")))))</f>
        <v>Tubo de PVC rígido soldável marrom, DN 32mm (1"), inclusive conexões</v>
      </c>
      <c r="E314" s="157" t="str">
        <f>IF($B314="SINAPI",LOWER(VLOOKUP($C314,[2]SINAPI!$A$8:$F$8000,3,FALSE)),IF($B314="DER-EDF",VLOOKUP($C314,'[2]DER-EDF'!$A$12:$F$6000,4,FALSE),IF($B314="DER-ROD",LOWER(VLOOKUP($C314,'[2]DER-ROD'!$A$12:$F$5999,3,FALSE)),IF($B314="SICRO",VLOOKUP($C314,[2]SICRO!$A$4:$D$8000,3,FALSE),IF($B314="COMP.","digite"," ")))))</f>
        <v>m</v>
      </c>
      <c r="F314" s="158">
        <f>VLOOKUP(A314,'[1]Memorial Cálculo'!$B$2:$H$29080,7,FALSE)</f>
        <v>395.54849999999999</v>
      </c>
      <c r="G314" s="187">
        <f>'[1]COMPOSIÇÃO UNITÁRIA 2'!BM3697</f>
        <v>26.85</v>
      </c>
      <c r="H314" s="160">
        <f t="shared" si="102"/>
        <v>34.661953858148351</v>
      </c>
      <c r="I314" s="161">
        <f t="shared" si="108"/>
        <v>13709.762999999999</v>
      </c>
      <c r="J314" s="162">
        <v>0</v>
      </c>
      <c r="K314" s="163">
        <f t="shared" si="109"/>
        <v>0</v>
      </c>
      <c r="L314" s="164"/>
      <c r="M314" s="165">
        <f t="shared" si="107"/>
        <v>0</v>
      </c>
      <c r="N314" s="162">
        <f t="shared" si="101"/>
        <v>0</v>
      </c>
      <c r="O314" s="163">
        <f t="shared" si="101"/>
        <v>0</v>
      </c>
      <c r="P314" s="166">
        <f t="shared" si="105"/>
        <v>395.55</v>
      </c>
      <c r="Q314" s="166">
        <f t="shared" si="110"/>
        <v>13709.76</v>
      </c>
    </row>
    <row r="315" spans="1:17" ht="24.95" customHeight="1" x14ac:dyDescent="0.25">
      <c r="A315" s="153" t="s">
        <v>499</v>
      </c>
      <c r="B315" s="154" t="s">
        <v>15</v>
      </c>
      <c r="C315" s="154" t="s">
        <v>500</v>
      </c>
      <c r="D315" s="156" t="str">
        <f>IF($B315="SINAPI",TRIM(SUBSTITUTE(LOWER(VLOOKUP($C315,[2]SINAPI!$A$8:$F$50000,2,FALSE)),LEFT(PROPER(VLOOKUP($C315,[2]SINAPI!$A$8:$F$50000,6,FALSE)),1),LEFT(VLOOKUP($C315,[2]SINAPI!$A$8:$F$50000,6,FALSE),1),1)),IF($B315="DER-EDF",VLOOKUP($C315,'[2]DER-EDF'!A380:$F$50000,3,FALSE),IF($B315="DER-ROD",VLOOKUP($C315,'[2]DER-ROD'!$A$12:$E$5999,3,FALSE),IF($B315="SICRO",VLOOKUP($C315,[2]SICRO!$A$4:$D$50000,2,FALSE),IF($B315="COMP.","&gt;&gt;&gt;&gt;&gt;&gt;&gt;&gt;&gt;&gt; Digite aqui a descrição e apresente a composição detalhada.","← Escolha o Orgão e digite o Código")))))</f>
        <v>Tubo de PVC rígido soldável marrom, DN 40mm (1.1/4"), inclusive conexões</v>
      </c>
      <c r="E315" s="157" t="str">
        <f>IF($B315="SINAPI",LOWER(VLOOKUP($C315,[2]SINAPI!$A$8:$F$8000,3,FALSE)),IF($B315="DER-EDF",VLOOKUP($C315,'[2]DER-EDF'!$A$12:$F$6000,4,FALSE),IF($B315="DER-ROD",LOWER(VLOOKUP($C315,'[2]DER-ROD'!$A$12:$F$5999,3,FALSE)),IF($B315="SICRO",VLOOKUP($C315,[2]SICRO!$A$4:$D$8000,3,FALSE),IF($B315="COMP.","digite"," ")))))</f>
        <v>m</v>
      </c>
      <c r="F315" s="158">
        <f>VLOOKUP(A315,'[1]Memorial Cálculo'!$B$2:$H$29080,7,FALSE)</f>
        <v>71.117100000000008</v>
      </c>
      <c r="G315" s="187">
        <f>'[1]COMPOSIÇÃO UNITÁRIA 2'!BM3726</f>
        <v>36.56</v>
      </c>
      <c r="H315" s="160">
        <f t="shared" si="102"/>
        <v>47.197058959177049</v>
      </c>
      <c r="I315" s="161">
        <f t="shared" si="108"/>
        <v>3356.8640000000005</v>
      </c>
      <c r="J315" s="162">
        <v>0</v>
      </c>
      <c r="K315" s="163">
        <f t="shared" si="109"/>
        <v>0</v>
      </c>
      <c r="L315" s="164"/>
      <c r="M315" s="165">
        <f t="shared" si="107"/>
        <v>0</v>
      </c>
      <c r="N315" s="162">
        <f t="shared" si="101"/>
        <v>0</v>
      </c>
      <c r="O315" s="163">
        <f t="shared" si="101"/>
        <v>0</v>
      </c>
      <c r="P315" s="166">
        <f t="shared" si="105"/>
        <v>71.12</v>
      </c>
      <c r="Q315" s="166">
        <f t="shared" si="110"/>
        <v>3356.86</v>
      </c>
    </row>
    <row r="316" spans="1:17" ht="24.95" customHeight="1" x14ac:dyDescent="0.25">
      <c r="A316" s="153" t="s">
        <v>501</v>
      </c>
      <c r="B316" s="154" t="s">
        <v>15</v>
      </c>
      <c r="C316" s="154" t="s">
        <v>502</v>
      </c>
      <c r="D316" s="156" t="str">
        <f>IF($B316="SINAPI",TRIM(SUBSTITUTE(LOWER(VLOOKUP($C316,[2]SINAPI!$A$8:$F$50000,2,FALSE)),LEFT(PROPER(VLOOKUP($C316,[2]SINAPI!$A$8:$F$50000,6,FALSE)),1),LEFT(VLOOKUP($C316,[2]SINAPI!$A$8:$F$50000,6,FALSE),1),1)),IF($B316="DER-EDF",VLOOKUP($C316,'[2]DER-EDF'!A381:$F$50000,3,FALSE),IF($B316="DER-ROD",VLOOKUP($C316,'[2]DER-ROD'!$A$12:$E$5999,3,FALSE),IF($B316="SICRO",VLOOKUP($C316,[2]SICRO!$A$4:$D$50000,2,FALSE),IF($B316="COMP.","&gt;&gt;&gt;&gt;&gt;&gt;&gt;&gt;&gt;&gt; Digite aqui a descrição e apresente a composição detalhada.","← Escolha o Orgão e digite o Código")))))</f>
        <v>Tubo de PVC rígido soldável marrom, DN 50mm (1.1/2"), inclusive conexões</v>
      </c>
      <c r="E316" s="157" t="str">
        <f>IF($B316="SINAPI",LOWER(VLOOKUP($C316,[2]SINAPI!$A$8:$F$8000,3,FALSE)),IF($B316="DER-EDF",VLOOKUP($C316,'[2]DER-EDF'!$A$12:$F$6000,4,FALSE),IF($B316="DER-ROD",LOWER(VLOOKUP($C316,'[2]DER-ROD'!$A$12:$F$5999,3,FALSE)),IF($B316="SICRO",VLOOKUP($C316,[2]SICRO!$A$4:$D$8000,3,FALSE),IF($B316="COMP.","digite"," ")))))</f>
        <v>m</v>
      </c>
      <c r="F316" s="158">
        <f>VLOOKUP(A316,'[1]Memorial Cálculo'!$B$2:$H$29080,7,FALSE)</f>
        <v>84.551400000000001</v>
      </c>
      <c r="G316" s="187">
        <f>'[1]COMPOSIÇÃO UNITÁRIA 2'!BN3755</f>
        <v>40.86999999999999</v>
      </c>
      <c r="H316" s="160">
        <f t="shared" si="102"/>
        <v>52.761044848511084</v>
      </c>
      <c r="I316" s="161">
        <f t="shared" si="108"/>
        <v>4460.8579999999993</v>
      </c>
      <c r="J316" s="162">
        <v>0</v>
      </c>
      <c r="K316" s="163">
        <f t="shared" si="109"/>
        <v>0</v>
      </c>
      <c r="L316" s="164"/>
      <c r="M316" s="165">
        <f t="shared" si="107"/>
        <v>0</v>
      </c>
      <c r="N316" s="162">
        <f t="shared" si="101"/>
        <v>0</v>
      </c>
      <c r="O316" s="163">
        <f t="shared" si="101"/>
        <v>0</v>
      </c>
      <c r="P316" s="166">
        <f t="shared" si="105"/>
        <v>84.55</v>
      </c>
      <c r="Q316" s="166">
        <f t="shared" si="110"/>
        <v>4460.8599999999997</v>
      </c>
    </row>
    <row r="317" spans="1:17" ht="24.95" customHeight="1" x14ac:dyDescent="0.25">
      <c r="A317" s="153" t="s">
        <v>503</v>
      </c>
      <c r="B317" s="154" t="s">
        <v>15</v>
      </c>
      <c r="C317" s="154" t="s">
        <v>504</v>
      </c>
      <c r="D317" s="156" t="str">
        <f>IF($B317="SINAPI",TRIM(SUBSTITUTE(LOWER(VLOOKUP($C317,[2]SINAPI!$A$8:$F$50000,2,FALSE)),LEFT(PROPER(VLOOKUP($C317,[2]SINAPI!$A$8:$F$50000,6,FALSE)),1),LEFT(VLOOKUP($C317,[2]SINAPI!$A$8:$F$50000,6,FALSE),1),1)),IF($B317="DER-EDF",VLOOKUP($C317,'[2]DER-EDF'!A382:$F$50000,3,FALSE),IF($B317="DER-ROD",VLOOKUP($C317,'[2]DER-ROD'!$A$12:$E$5999,3,FALSE),IF($B317="SICRO",VLOOKUP($C317,[2]SICRO!$A$4:$D$50000,2,FALSE),IF($B317="COMP.","&gt;&gt;&gt;&gt;&gt;&gt;&gt;&gt;&gt;&gt; Digite aqui a descrição e apresente a composição detalhada.","← Escolha o Orgão e digite o Código")))))</f>
        <v>Tubo de PVC rígido soldável marrom, DN 60mm (2"), inclusive conexões</v>
      </c>
      <c r="E317" s="157" t="str">
        <f>IF($B317="SINAPI",LOWER(VLOOKUP($C317,[2]SINAPI!$A$8:$F$8000,3,FALSE)),IF($B317="DER-EDF",VLOOKUP($C317,'[2]DER-EDF'!$A$12:$F$6000,4,FALSE),IF($B317="DER-ROD",LOWER(VLOOKUP($C317,'[2]DER-ROD'!$A$12:$F$5999,3,FALSE)),IF($B317="SICRO",VLOOKUP($C317,[2]SICRO!$A$4:$D$8000,3,FALSE),IF($B317="COMP.","digite"," ")))))</f>
        <v>m</v>
      </c>
      <c r="F317" s="158">
        <f>VLOOKUP(A317,'[1]Memorial Cálculo'!$B$2:$H$29080,7,FALSE)</f>
        <v>86.577338000000012</v>
      </c>
      <c r="G317" s="187">
        <f>'[1]COMPOSIÇÃO UNITÁRIA 2'!BM3784</f>
        <v>56.73</v>
      </c>
      <c r="H317" s="160">
        <f t="shared" si="102"/>
        <v>73.235480162858693</v>
      </c>
      <c r="I317" s="161">
        <f t="shared" si="108"/>
        <v>6341.1191999999992</v>
      </c>
      <c r="J317" s="162">
        <v>0</v>
      </c>
      <c r="K317" s="163">
        <f t="shared" si="109"/>
        <v>0</v>
      </c>
      <c r="L317" s="164"/>
      <c r="M317" s="165">
        <f t="shared" si="107"/>
        <v>0</v>
      </c>
      <c r="N317" s="162">
        <f t="shared" si="101"/>
        <v>0</v>
      </c>
      <c r="O317" s="163">
        <f t="shared" si="101"/>
        <v>0</v>
      </c>
      <c r="P317" s="166">
        <f t="shared" si="105"/>
        <v>86.58</v>
      </c>
      <c r="Q317" s="166">
        <f t="shared" si="110"/>
        <v>6341.12</v>
      </c>
    </row>
    <row r="318" spans="1:17" ht="24.95" customHeight="1" x14ac:dyDescent="0.25">
      <c r="A318" s="153" t="s">
        <v>505</v>
      </c>
      <c r="B318" s="154" t="s">
        <v>15</v>
      </c>
      <c r="C318" s="154" t="s">
        <v>506</v>
      </c>
      <c r="D318" s="156" t="str">
        <f>IF($B318="SINAPI",TRIM(SUBSTITUTE(LOWER(VLOOKUP($C318,[2]SINAPI!$A$8:$F$50000,2,FALSE)),LEFT(PROPER(VLOOKUP($C318,[2]SINAPI!$A$8:$F$50000,6,FALSE)),1),LEFT(VLOOKUP($C318,[2]SINAPI!$A$8:$F$50000,6,FALSE),1),1)),IF($B318="DER-EDF",VLOOKUP($C318,'[2]DER-EDF'!A383:$F$50000,3,FALSE),IF($B318="DER-ROD",VLOOKUP($C318,'[2]DER-ROD'!$A$12:$E$5999,3,FALSE),IF($B318="SICRO",VLOOKUP($C318,[2]SICRO!$A$4:$D$50000,2,FALSE),IF($B318="COMP.","&gt;&gt;&gt;&gt;&gt;&gt;&gt;&gt;&gt;&gt; Digite aqui a descrição e apresente a composição detalhada.","← Escolha o Orgão e digite o Código")))))</f>
        <v>Tubo de PVC rígido soldável marrom, DN 75mm (2.1/2"), inclusive conexões</v>
      </c>
      <c r="E318" s="157" t="str">
        <f>IF($B318="SINAPI",LOWER(VLOOKUP($C318,[2]SINAPI!$A$8:$F$8000,3,FALSE)),IF($B318="DER-EDF",VLOOKUP($C318,'[2]DER-EDF'!$A$12:$F$6000,4,FALSE),IF($B318="DER-ROD",LOWER(VLOOKUP($C318,'[2]DER-ROD'!$A$12:$F$5999,3,FALSE)),IF($B318="SICRO",VLOOKUP($C318,[2]SICRO!$A$4:$D$8000,3,FALSE),IF($B318="COMP.","digite"," ")))))</f>
        <v>m</v>
      </c>
      <c r="F318" s="158">
        <f>VLOOKUP(A318,'[1]Memorial Cálculo'!$B$2:$H$29080,7,FALSE)</f>
        <v>8.9699999999999989</v>
      </c>
      <c r="G318" s="187">
        <f>'[1]COMPOSIÇÃO UNITÁRIA 2'!BM3813</f>
        <v>76.47999999999999</v>
      </c>
      <c r="H318" s="160">
        <f t="shared" si="102"/>
        <v>98.731703205630737</v>
      </c>
      <c r="I318" s="161">
        <f t="shared" si="108"/>
        <v>885.60810000000015</v>
      </c>
      <c r="J318" s="162">
        <v>0</v>
      </c>
      <c r="K318" s="163">
        <f t="shared" si="109"/>
        <v>0</v>
      </c>
      <c r="L318" s="164"/>
      <c r="M318" s="165">
        <f t="shared" si="107"/>
        <v>0</v>
      </c>
      <c r="N318" s="162">
        <f t="shared" si="101"/>
        <v>0</v>
      </c>
      <c r="O318" s="163">
        <f t="shared" si="101"/>
        <v>0</v>
      </c>
      <c r="P318" s="166">
        <f t="shared" si="105"/>
        <v>8.9700000000000006</v>
      </c>
      <c r="Q318" s="166">
        <f t="shared" si="110"/>
        <v>885.61</v>
      </c>
    </row>
    <row r="319" spans="1:17" s="8" customFormat="1" ht="24.95" customHeight="1" x14ac:dyDescent="0.25">
      <c r="A319" s="169"/>
      <c r="B319" s="102"/>
      <c r="C319" s="103"/>
      <c r="D319" s="170" t="s">
        <v>98</v>
      </c>
      <c r="E319" s="157"/>
      <c r="F319" s="106"/>
      <c r="G319" s="107"/>
      <c r="H319" s="106"/>
      <c r="I319" s="108">
        <f>SUBTOTAL(9,I312:I318)</f>
        <v>60799.268399999994</v>
      </c>
      <c r="J319" s="192"/>
      <c r="K319" s="108">
        <f>SUBTOTAL(9,K312:K318)</f>
        <v>0</v>
      </c>
      <c r="M319" s="108">
        <f>SUBTOTAL(9,M312:M318)</f>
        <v>0</v>
      </c>
      <c r="O319" s="108">
        <f>SUBTOTAL(9,O312:O318)</f>
        <v>0</v>
      </c>
      <c r="Q319" s="108">
        <f>SUBTOTAL(9,Q312:Q318)</f>
        <v>60799.270000000004</v>
      </c>
    </row>
    <row r="320" spans="1:17" s="8" customFormat="1" ht="24.95" customHeight="1" x14ac:dyDescent="0.25">
      <c r="A320" s="101" t="s">
        <v>507</v>
      </c>
      <c r="B320" s="102"/>
      <c r="C320" s="103"/>
      <c r="D320" s="104" t="s">
        <v>508</v>
      </c>
      <c r="E320" s="105"/>
      <c r="F320" s="106"/>
      <c r="G320" s="107"/>
      <c r="H320" s="106"/>
      <c r="I320" s="108"/>
      <c r="J320" s="192"/>
      <c r="K320" s="193"/>
    </row>
    <row r="321" spans="1:17" s="8" customFormat="1" ht="24.95" customHeight="1" x14ac:dyDescent="0.25">
      <c r="A321" s="169"/>
      <c r="B321" s="102"/>
      <c r="C321" s="103"/>
      <c r="D321" s="170" t="s">
        <v>98</v>
      </c>
      <c r="E321" s="157"/>
      <c r="F321" s="106"/>
      <c r="G321" s="107"/>
      <c r="H321" s="106"/>
      <c r="I321" s="108"/>
      <c r="J321" s="192"/>
      <c r="K321" s="193"/>
    </row>
    <row r="322" spans="1:17" s="8" customFormat="1" ht="24.95" customHeight="1" x14ac:dyDescent="0.25">
      <c r="A322" s="101" t="s">
        <v>509</v>
      </c>
      <c r="B322" s="102"/>
      <c r="C322" s="103"/>
      <c r="D322" s="104" t="s">
        <v>510</v>
      </c>
      <c r="E322" s="105"/>
      <c r="F322" s="106"/>
      <c r="G322" s="107"/>
      <c r="H322" s="106"/>
      <c r="I322" s="108"/>
      <c r="J322" s="192"/>
      <c r="K322" s="193"/>
    </row>
    <row r="323" spans="1:17" ht="24.95" customHeight="1" x14ac:dyDescent="0.25">
      <c r="A323" s="153" t="s">
        <v>511</v>
      </c>
      <c r="B323" s="154" t="s">
        <v>15</v>
      </c>
      <c r="C323" s="154" t="s">
        <v>512</v>
      </c>
      <c r="D323" s="156" t="str">
        <f>IF($B323="SINAPI",TRIM(SUBSTITUTE(LOWER(VLOOKUP($C323,[2]SINAPI!$A$8:$F$50000,2,FALSE)),LEFT(PROPER(VLOOKUP($C323,[2]SINAPI!$A$8:$F$50000,6,FALSE)),1),LEFT(VLOOKUP($C323,[2]SINAPI!$A$8:$F$50000,6,FALSE),1),1)),IF($B323="DER-EDF",VLOOKUP($C323,'[2]DER-EDF'!A388:$F$50000,3,FALSE),IF($B323="DER-ROD",VLOOKUP($C323,'[2]DER-ROD'!$A$12:$E$5999,3,FALSE),IF($B323="SICRO",VLOOKUP($C323,[2]SICRO!$A$4:$D$50000,2,FALSE),IF($B323="COMP.","&gt;&gt;&gt;&gt;&gt;&gt;&gt;&gt;&gt;&gt; Digite aqui a descrição e apresente a composição detalhada.","← Escolha o Orgão e digite o Código")))))</f>
        <v>Tubo de PVC rígido soldável branco, para esgoto, série normal, diâmetro 40mm (1 1/2"), inclusive conexões</v>
      </c>
      <c r="E323" s="157" t="str">
        <f>IF($B323="SINAPI",LOWER(VLOOKUP($C323,[2]SINAPI!$A$8:$F$8000,3,FALSE)),IF($B323="DER-EDF",VLOOKUP($C323,'[2]DER-EDF'!$A$12:$F$6000,4,FALSE),IF($B323="DER-ROD",LOWER(VLOOKUP($C323,'[2]DER-ROD'!$A$12:$F$5999,3,FALSE)),IF($B323="SICRO",VLOOKUP($C323,[2]SICRO!$A$4:$D$8000,3,FALSE),IF($B323="COMP.","digite"," ")))))</f>
        <v>m</v>
      </c>
      <c r="F323" s="158">
        <f>VLOOKUP(A323,'[1]Memorial Cálculo'!$B$2:$H$29080,7,FALSE)</f>
        <v>162.16920000000002</v>
      </c>
      <c r="G323" s="187">
        <f>'[1]COMPOSIÇÃO UNITÁRIA 2'!BM3841</f>
        <v>25.230000000000004</v>
      </c>
      <c r="H323" s="160">
        <f t="shared" si="102"/>
        <v>32.570618094639961</v>
      </c>
      <c r="I323" s="161">
        <f t="shared" ref="I323:I327" si="111">ROUND(H323,2)*ROUND(F323,2)</f>
        <v>5281.8768999999993</v>
      </c>
      <c r="J323" s="162">
        <v>0</v>
      </c>
      <c r="K323" s="163">
        <f t="shared" ref="K323:K327" si="112">ROUND(J323*H323,2)</f>
        <v>0</v>
      </c>
      <c r="L323" s="164"/>
      <c r="M323" s="165">
        <f t="shared" si="107"/>
        <v>0</v>
      </c>
      <c r="N323" s="162">
        <f t="shared" si="101"/>
        <v>0</v>
      </c>
      <c r="O323" s="163">
        <f t="shared" si="101"/>
        <v>0</v>
      </c>
      <c r="P323" s="166">
        <f t="shared" si="105"/>
        <v>162.16999999999999</v>
      </c>
      <c r="Q323" s="166">
        <f t="shared" ref="Q323:Q327" si="113">ROUND(I323-O323,2)</f>
        <v>5281.88</v>
      </c>
    </row>
    <row r="324" spans="1:17" ht="24.95" customHeight="1" x14ac:dyDescent="0.25">
      <c r="A324" s="153" t="s">
        <v>513</v>
      </c>
      <c r="B324" s="154" t="s">
        <v>15</v>
      </c>
      <c r="C324" s="154" t="s">
        <v>514</v>
      </c>
      <c r="D324" s="156" t="str">
        <f>IF($B324="SINAPI",TRIM(SUBSTITUTE(LOWER(VLOOKUP($C324,[2]SINAPI!$A$8:$F$50000,2,FALSE)),LEFT(PROPER(VLOOKUP($C324,[2]SINAPI!$A$8:$F$50000,6,FALSE)),1),LEFT(VLOOKUP($C324,[2]SINAPI!$A$8:$F$50000,6,FALSE),1),1)),IF($B324="DER-EDF",VLOOKUP($C324,'[2]DER-EDF'!A389:$F$50000,3,FALSE),IF($B324="DER-ROD",VLOOKUP($C324,'[2]DER-ROD'!$A$12:$E$5999,3,FALSE),IF($B324="SICRO",VLOOKUP($C324,[2]SICRO!$A$4:$D$50000,2,FALSE),IF($B324="COMP.","&gt;&gt;&gt;&gt;&gt;&gt;&gt;&gt;&gt;&gt; Digite aqui a descrição e apresente a composição detalhada.","← Escolha o Orgão e digite o Código")))))</f>
        <v>Tubo de PVC rígido soldável branco, para esgoto, série normal, diâmetro 50mm (2"), inclusive conexões</v>
      </c>
      <c r="E324" s="157" t="str">
        <f>IF($B324="SINAPI",LOWER(VLOOKUP($C324,[2]SINAPI!$A$8:$F$8000,3,FALSE)),IF($B324="DER-EDF",VLOOKUP($C324,'[2]DER-EDF'!$A$12:$F$6000,4,FALSE),IF($B324="DER-ROD",LOWER(VLOOKUP($C324,'[2]DER-ROD'!$A$12:$F$5999,3,FALSE)),IF($B324="SICRO",VLOOKUP($C324,[2]SICRO!$A$4:$D$8000,3,FALSE),IF($B324="COMP.","digite"," ")))))</f>
        <v>m</v>
      </c>
      <c r="F324" s="158">
        <f>VLOOKUP(A324,'[1]Memorial Cálculo'!$B$2:$H$29080,7,FALSE)</f>
        <v>503.97</v>
      </c>
      <c r="G324" s="187">
        <f>'[1]COMPOSIÇÃO UNITÁRIA 2'!BM3870</f>
        <v>36.96</v>
      </c>
      <c r="H324" s="160">
        <f t="shared" si="102"/>
        <v>47.713438160043317</v>
      </c>
      <c r="I324" s="161">
        <f t="shared" si="111"/>
        <v>24044.4087</v>
      </c>
      <c r="J324" s="162">
        <v>0</v>
      </c>
      <c r="K324" s="163">
        <f t="shared" si="112"/>
        <v>0</v>
      </c>
      <c r="L324" s="164"/>
      <c r="M324" s="165">
        <f t="shared" si="107"/>
        <v>0</v>
      </c>
      <c r="N324" s="162">
        <f t="shared" si="101"/>
        <v>0</v>
      </c>
      <c r="O324" s="163">
        <f t="shared" si="101"/>
        <v>0</v>
      </c>
      <c r="P324" s="166">
        <f t="shared" si="105"/>
        <v>503.97</v>
      </c>
      <c r="Q324" s="166">
        <f t="shared" si="113"/>
        <v>24044.41</v>
      </c>
    </row>
    <row r="325" spans="1:17" ht="24.95" customHeight="1" x14ac:dyDescent="0.25">
      <c r="A325" s="153" t="s">
        <v>515</v>
      </c>
      <c r="B325" s="154" t="s">
        <v>15</v>
      </c>
      <c r="C325" s="154" t="s">
        <v>516</v>
      </c>
      <c r="D325" s="156" t="str">
        <f>IF($B325="SINAPI",TRIM(SUBSTITUTE(LOWER(VLOOKUP($C325,[2]SINAPI!$A$8:$F$50000,2,FALSE)),LEFT(PROPER(VLOOKUP($C325,[2]SINAPI!$A$8:$F$50000,6,FALSE)),1),LEFT(VLOOKUP($C325,[2]SINAPI!$A$8:$F$50000,6,FALSE),1),1)),IF($B325="DER-EDF",VLOOKUP($C325,'[2]DER-EDF'!A390:$F$50000,3,FALSE),IF($B325="DER-ROD",VLOOKUP($C325,'[2]DER-ROD'!$A$12:$E$5999,3,FALSE),IF($B325="SICRO",VLOOKUP($C325,[2]SICRO!$A$4:$D$50000,2,FALSE),IF($B325="COMP.","&gt;&gt;&gt;&gt;&gt;&gt;&gt;&gt;&gt;&gt; Digite aqui a descrição e apresente a composição detalhada.","← Escolha o Orgão e digite o Código")))))</f>
        <v>Tubo de PVC rígido soldável branco, para esgoto, série normal, diâmetro 75mm (3"), inclusive conexões</v>
      </c>
      <c r="E325" s="157" t="str">
        <f>IF($B325="SINAPI",LOWER(VLOOKUP($C325,[2]SINAPI!$A$8:$F$8000,3,FALSE)),IF($B325="DER-EDF",VLOOKUP($C325,'[2]DER-EDF'!$A$12:$F$6000,4,FALSE),IF($B325="DER-ROD",LOWER(VLOOKUP($C325,'[2]DER-ROD'!$A$12:$F$5999,3,FALSE)),IF($B325="SICRO",VLOOKUP($C325,[2]SICRO!$A$4:$D$8000,3,FALSE),IF($B325="COMP.","digite"," ")))))</f>
        <v>m</v>
      </c>
      <c r="F325" s="158">
        <f>VLOOKUP(A325,'[1]Memorial Cálculo'!$B$2:$H$29080,7,FALSE)</f>
        <v>90.79</v>
      </c>
      <c r="G325" s="187">
        <f>'[1]COMPOSIÇÃO UNITÁRIA 2'!BM3899</f>
        <v>52.56</v>
      </c>
      <c r="H325" s="160">
        <f t="shared" si="102"/>
        <v>67.852226993827827</v>
      </c>
      <c r="I325" s="161">
        <f t="shared" si="111"/>
        <v>6160.1014999999998</v>
      </c>
      <c r="J325" s="162">
        <v>0</v>
      </c>
      <c r="K325" s="163">
        <f t="shared" si="112"/>
        <v>0</v>
      </c>
      <c r="L325" s="164"/>
      <c r="M325" s="165">
        <f t="shared" si="107"/>
        <v>0</v>
      </c>
      <c r="N325" s="162">
        <f t="shared" si="101"/>
        <v>0</v>
      </c>
      <c r="O325" s="163">
        <f t="shared" si="101"/>
        <v>0</v>
      </c>
      <c r="P325" s="166">
        <f t="shared" si="105"/>
        <v>90.79</v>
      </c>
      <c r="Q325" s="166">
        <f t="shared" si="113"/>
        <v>6160.1</v>
      </c>
    </row>
    <row r="326" spans="1:17" s="149" customFormat="1" ht="24.95" customHeight="1" x14ac:dyDescent="0.25">
      <c r="A326" s="137" t="s">
        <v>517</v>
      </c>
      <c r="B326" s="138" t="s">
        <v>15</v>
      </c>
      <c r="C326" s="138" t="s">
        <v>518</v>
      </c>
      <c r="D326" s="140" t="str">
        <f>IF($B326="SINAPI",TRIM(SUBSTITUTE(LOWER(VLOOKUP($C326,[2]SINAPI!$A$8:$F$50000,2,FALSE)),LEFT(PROPER(VLOOKUP($C326,[2]SINAPI!$A$8:$F$50000,6,FALSE)),1),LEFT(VLOOKUP($C326,[2]SINAPI!$A$8:$F$50000,6,FALSE),1),1)),IF($B326="DER-EDF",VLOOKUP($C326,'[2]DER-EDF'!A391:$F$50000,3,FALSE),IF($B326="DER-ROD",VLOOKUP($C326,'[2]DER-ROD'!$A$12:$E$5999,3,FALSE),IF($B326="SICRO",VLOOKUP($C326,[2]SICRO!$A$4:$D$50000,2,FALSE),IF($B326="COMP.","&gt;&gt;&gt;&gt;&gt;&gt;&gt;&gt;&gt;&gt; Digite aqui a descrição e apresente a composição detalhada.","← Escolha o Orgão e digite o Código")))))</f>
        <v>Tubo de PVC rígido soldável branco, para esgoto, série normal, diâmetro 100mm (4"), inclusive conexões</v>
      </c>
      <c r="E326" s="168" t="str">
        <f>IF($B326="SINAPI",LOWER(VLOOKUP($C326,[2]SINAPI!$A$8:$F$8000,3,FALSE)),IF($B326="DER-EDF",VLOOKUP($C326,'[2]DER-EDF'!$A$12:$F$6000,4,FALSE),IF($B326="DER-ROD",LOWER(VLOOKUP($C326,'[2]DER-ROD'!$A$12:$F$5999,3,FALSE)),IF($B326="SICRO",VLOOKUP($C326,[2]SICRO!$A$4:$D$8000,3,FALSE),IF($B326="COMP.","digite"," ")))))</f>
        <v>m</v>
      </c>
      <c r="F326" s="141">
        <f>VLOOKUP(A326,'[1]Memorial Cálculo'!$B$2:$H$29080,7,FALSE)</f>
        <v>492.89040000000006</v>
      </c>
      <c r="G326" s="186">
        <f>'[1]COMPOSIÇÃO UNITÁRIA 2'!BM3928</f>
        <v>61.06</v>
      </c>
      <c r="H326" s="143">
        <f t="shared" si="102"/>
        <v>78.825285012236066</v>
      </c>
      <c r="I326" s="144">
        <f t="shared" si="111"/>
        <v>38854.518700000001</v>
      </c>
      <c r="J326" s="145">
        <v>0</v>
      </c>
      <c r="K326" s="146">
        <f t="shared" si="112"/>
        <v>0</v>
      </c>
      <c r="L326" s="145">
        <v>376.07</v>
      </c>
      <c r="M326" s="146">
        <f>ROUND(L326*H326,2)</f>
        <v>29643.82</v>
      </c>
      <c r="N326" s="145">
        <f t="shared" si="101"/>
        <v>376.07</v>
      </c>
      <c r="O326" s="146">
        <f t="shared" si="101"/>
        <v>29643.82</v>
      </c>
      <c r="P326" s="147">
        <f t="shared" si="105"/>
        <v>116.82</v>
      </c>
      <c r="Q326" s="147">
        <f t="shared" si="113"/>
        <v>9210.7000000000007</v>
      </c>
    </row>
    <row r="327" spans="1:17" ht="24.95" customHeight="1" x14ac:dyDescent="0.25">
      <c r="A327" s="153" t="s">
        <v>519</v>
      </c>
      <c r="B327" s="154" t="s">
        <v>15</v>
      </c>
      <c r="C327" s="154" t="s">
        <v>520</v>
      </c>
      <c r="D327" s="156" t="str">
        <f>IF($B327="SINAPI",TRIM(SUBSTITUTE(LOWER(VLOOKUP($C327,[2]SINAPI!$A$8:$F$50000,2,FALSE)),LEFT(PROPER(VLOOKUP($C327,[2]SINAPI!$A$8:$F$50000,6,FALSE)),1),LEFT(VLOOKUP($C327,[2]SINAPI!$A$8:$F$50000,6,FALSE),1),1)),IF($B327="DER-EDF",VLOOKUP($C327,'[2]DER-EDF'!A392:$F$50000,3,FALSE),IF($B327="DER-ROD",VLOOKUP($C327,'[2]DER-ROD'!$A$12:$E$5999,3,FALSE),IF($B327="SICRO",VLOOKUP($C327,[2]SICRO!$A$4:$D$50000,2,FALSE),IF($B327="COMP.","&gt;&gt;&gt;&gt;&gt;&gt;&gt;&gt;&gt;&gt; Digite aqui a descrição e apresente a composição detalhada.","← Escolha o Orgão e digite o Código")))))</f>
        <v>Tubo de PVC rígido soldável branco, para esgoto, série normal, diâmetro 150mm (6"), inclusive conexões</v>
      </c>
      <c r="E327" s="157" t="str">
        <f>IF($B327="SINAPI",LOWER(VLOOKUP($C327,[2]SINAPI!$A$8:$F$8000,3,FALSE)),IF($B327="DER-EDF",VLOOKUP($C327,'[2]DER-EDF'!$A$12:$F$6000,4,FALSE),IF($B327="DER-ROD",LOWER(VLOOKUP($C327,'[2]DER-ROD'!$A$12:$F$5999,3,FALSE)),IF($B327="SICRO",VLOOKUP($C327,[2]SICRO!$A$4:$D$8000,3,FALSE),IF($B327="COMP.","digite"," ")))))</f>
        <v>m</v>
      </c>
      <c r="F327" s="158">
        <f>VLOOKUP(A327,'[1]Memorial Cálculo'!$B$2:$H$29080,7,FALSE)</f>
        <v>7.45</v>
      </c>
      <c r="G327" s="187">
        <f>'[1]COMPOSIÇÃO UNITÁRIA 2'!BM3957</f>
        <v>86.009999999999991</v>
      </c>
      <c r="H327" s="160">
        <f t="shared" si="102"/>
        <v>111.03443766626961</v>
      </c>
      <c r="I327" s="161">
        <f t="shared" si="111"/>
        <v>827.17349999999999</v>
      </c>
      <c r="J327" s="162">
        <v>0</v>
      </c>
      <c r="K327" s="163">
        <f t="shared" si="112"/>
        <v>0</v>
      </c>
      <c r="L327" s="164"/>
      <c r="M327" s="165">
        <f t="shared" si="107"/>
        <v>0</v>
      </c>
      <c r="N327" s="162">
        <f t="shared" si="101"/>
        <v>0</v>
      </c>
      <c r="O327" s="163">
        <f t="shared" si="101"/>
        <v>0</v>
      </c>
      <c r="P327" s="166">
        <f t="shared" si="105"/>
        <v>7.45</v>
      </c>
      <c r="Q327" s="166">
        <f t="shared" si="113"/>
        <v>827.17</v>
      </c>
    </row>
    <row r="328" spans="1:17" s="8" customFormat="1" ht="24.95" customHeight="1" x14ac:dyDescent="0.25">
      <c r="A328" s="169"/>
      <c r="B328" s="102"/>
      <c r="C328" s="103"/>
      <c r="D328" s="170" t="s">
        <v>98</v>
      </c>
      <c r="E328" s="157"/>
      <c r="F328" s="106"/>
      <c r="G328" s="107"/>
      <c r="H328" s="106"/>
      <c r="I328" s="108">
        <f>SUBTOTAL(9,I323:I327)</f>
        <v>75168.079300000012</v>
      </c>
      <c r="J328" s="192"/>
      <c r="K328" s="108">
        <f>SUBTOTAL(9,K323:K327)</f>
        <v>0</v>
      </c>
      <c r="M328" s="108">
        <f>SUBTOTAL(9,M323:M327)</f>
        <v>29643.82</v>
      </c>
      <c r="O328" s="108">
        <f>SUBTOTAL(9,O323:O327)</f>
        <v>29643.82</v>
      </c>
      <c r="Q328" s="108">
        <f>SUBTOTAL(9,Q323:Q327)</f>
        <v>45524.259999999995</v>
      </c>
    </row>
    <row r="329" spans="1:17" s="8" customFormat="1" ht="24.95" customHeight="1" x14ac:dyDescent="0.25">
      <c r="A329" s="101" t="s">
        <v>521</v>
      </c>
      <c r="B329" s="102"/>
      <c r="C329" s="103"/>
      <c r="D329" s="104" t="s">
        <v>522</v>
      </c>
      <c r="E329" s="105"/>
      <c r="F329" s="106"/>
      <c r="G329" s="107"/>
      <c r="H329" s="106"/>
      <c r="I329" s="108"/>
      <c r="J329" s="192"/>
      <c r="K329" s="193"/>
    </row>
    <row r="330" spans="1:17" ht="24.95" customHeight="1" x14ac:dyDescent="0.25">
      <c r="A330" s="153" t="s">
        <v>523</v>
      </c>
      <c r="B330" s="154" t="s">
        <v>15</v>
      </c>
      <c r="C330" s="154" t="s">
        <v>524</v>
      </c>
      <c r="D330" s="156" t="str">
        <f>IF($B330="SINAPI",TRIM(SUBSTITUTE(LOWER(VLOOKUP($C330,[2]SINAPI!$A$8:$F$50000,2,FALSE)),LEFT(PROPER(VLOOKUP($C330,[2]SINAPI!$A$8:$F$50000,6,FALSE)),1),LEFT(VLOOKUP($C330,[2]SINAPI!$A$8:$F$50000,6,FALSE),1),1)),IF($B330="DER-EDF",VLOOKUP($C330,'[2]DER-EDF'!A398:$F$50000,3,FALSE),IF($B330="DER-ROD",VLOOKUP($C330,'[2]DER-ROD'!$A$12:$E$5999,3,FALSE),IF($B330="SICRO",VLOOKUP($C330,[2]SICRO!$A$4:$D$50000,2,FALSE),IF($B330="COMP.","&gt;&gt;&gt;&gt;&gt;&gt;&gt;&gt;&gt;&gt; Digite aqui a descrição e apresente a composição detalhada.","← Escolha o Orgão e digite o Código")))))</f>
        <v>Ralo seco em PVC 100x100mm, com grelha em PVC</v>
      </c>
      <c r="E330" s="157" t="str">
        <f>IF($B330="SINAPI",LOWER(VLOOKUP($C330,[2]SINAPI!$A$8:$F$8000,3,FALSE)),IF($B330="DER-EDF",VLOOKUP($C330,'[2]DER-EDF'!$A$12:$F$6000,4,FALSE),IF($B330="DER-ROD",LOWER(VLOOKUP($C330,'[2]DER-ROD'!$A$12:$F$5999,3,FALSE)),IF($B330="SICRO",VLOOKUP($C330,[2]SICRO!$A$4:$D$8000,3,FALSE),IF($B330="COMP.","digite"," ")))))</f>
        <v>und</v>
      </c>
      <c r="F330" s="158">
        <f>VLOOKUP(A330,'[1]Memorial Cálculo'!$B$2:$H$29080,7,FALSE)</f>
        <v>18</v>
      </c>
      <c r="G330" s="187">
        <f>'[1]COMPOSIÇÃO UNITÁRIA 2'!BM3985</f>
        <v>60.72</v>
      </c>
      <c r="H330" s="160">
        <f t="shared" si="102"/>
        <v>78.386362691499727</v>
      </c>
      <c r="I330" s="161">
        <f>ROUND(H330,2)*ROUND(F330,2)</f>
        <v>1411.02</v>
      </c>
      <c r="J330" s="162">
        <v>0</v>
      </c>
      <c r="K330" s="163">
        <f>ROUND(J330*H330,2)</f>
        <v>0</v>
      </c>
      <c r="L330" s="164"/>
      <c r="M330" s="165">
        <f t="shared" si="107"/>
        <v>0</v>
      </c>
      <c r="N330" s="162">
        <f t="shared" si="101"/>
        <v>0</v>
      </c>
      <c r="O330" s="163">
        <f>K330+M330</f>
        <v>0</v>
      </c>
      <c r="P330" s="166">
        <f t="shared" si="105"/>
        <v>18</v>
      </c>
      <c r="Q330" s="166">
        <f>ROUND(I330-O330,2)</f>
        <v>1411.02</v>
      </c>
    </row>
    <row r="331" spans="1:17" s="8" customFormat="1" ht="24.95" customHeight="1" x14ac:dyDescent="0.25">
      <c r="A331" s="169"/>
      <c r="B331" s="102"/>
      <c r="C331" s="103"/>
      <c r="D331" s="170" t="s">
        <v>98</v>
      </c>
      <c r="E331" s="157"/>
      <c r="F331" s="106"/>
      <c r="G331" s="107"/>
      <c r="H331" s="106"/>
      <c r="I331" s="108">
        <f>SUBTOTAL(9,I330:I330)</f>
        <v>1411.02</v>
      </c>
      <c r="J331" s="192"/>
      <c r="K331" s="108">
        <f>SUBTOTAL(9,K330:K330)</f>
        <v>0</v>
      </c>
      <c r="M331" s="108">
        <f>SUBTOTAL(9,M330:M330)</f>
        <v>0</v>
      </c>
      <c r="O331" s="108">
        <f>SUBTOTAL(9,O330:O330)</f>
        <v>0</v>
      </c>
      <c r="Q331" s="108">
        <f>SUBTOTAL(9,Q330:Q330)</f>
        <v>1411.02</v>
      </c>
    </row>
    <row r="332" spans="1:17" s="8" customFormat="1" ht="24.95" customHeight="1" x14ac:dyDescent="0.25">
      <c r="A332" s="101" t="s">
        <v>525</v>
      </c>
      <c r="B332" s="102"/>
      <c r="C332" s="103"/>
      <c r="D332" s="104" t="s">
        <v>526</v>
      </c>
      <c r="E332" s="105"/>
      <c r="F332" s="106"/>
      <c r="G332" s="107"/>
      <c r="H332" s="106"/>
      <c r="I332" s="108"/>
      <c r="J332" s="192"/>
      <c r="K332" s="193"/>
    </row>
    <row r="333" spans="1:17" ht="24.95" customHeight="1" x14ac:dyDescent="0.25">
      <c r="A333" s="153" t="s">
        <v>527</v>
      </c>
      <c r="B333" s="154" t="s">
        <v>15</v>
      </c>
      <c r="C333" s="154" t="s">
        <v>528</v>
      </c>
      <c r="D333" s="156" t="str">
        <f>IF($B333="SINAPI",TRIM(SUBSTITUTE(LOWER(VLOOKUP($C333,[2]SINAPI!$A$8:$F$50000,2,FALSE)),LEFT(PROPER(VLOOKUP($C333,[2]SINAPI!$A$8:$F$50000,6,FALSE)),1),LEFT(VLOOKUP($C333,[2]SINAPI!$A$8:$F$50000,6,FALSE),1),1)),IF($B333="DER-EDF",VLOOKUP($C333,'[2]DER-EDF'!A401:$F$50000,3,FALSE),IF($B333="DER-ROD",VLOOKUP($C333,'[2]DER-ROD'!$A$12:$E$5999,3,FALSE),IF($B333="SICRO",VLOOKUP($C333,[2]SICRO!$A$4:$D$50000,2,FALSE),IF($B333="COMP.","&gt;&gt;&gt;&gt;&gt;&gt;&gt;&gt;&gt;&gt; Digite aqui a descrição e apresente a composição detalhada.","← Escolha o Orgão e digite o Código")))))</f>
        <v>Abertura e fechamento de rasgos em alvenaria, para passagem de tubulações, diâm. 1/2" a 1"</v>
      </c>
      <c r="E333" s="157" t="str">
        <f>IF($B333="SINAPI",LOWER(VLOOKUP($C333,[2]SINAPI!$A$8:$F$8000,3,FALSE)),IF($B333="DER-EDF",VLOOKUP($C333,'[2]DER-EDF'!$A$12:$F$6000,4,FALSE),IF($B333="DER-ROD",LOWER(VLOOKUP($C333,'[2]DER-ROD'!$A$12:$F$5999,3,FALSE)),IF($B333="SICRO",VLOOKUP($C333,[2]SICRO!$A$4:$D$8000,3,FALSE),IF($B333="COMP.","digite"," ")))))</f>
        <v>m</v>
      </c>
      <c r="F333" s="158">
        <f>VLOOKUP(A333,'[1]Memorial Cálculo'!$B$2:$H$29080,7,FALSE)</f>
        <v>855.67000000000007</v>
      </c>
      <c r="G333" s="187">
        <f>'[1]COMPOSIÇÃO UNITÁRIA 2'!BO4017</f>
        <v>11.049999999999999</v>
      </c>
      <c r="H333" s="160">
        <f t="shared" si="102"/>
        <v>14.264975423930697</v>
      </c>
      <c r="I333" s="161">
        <f t="shared" ref="I333:I335" si="114">ROUND(H333,2)*ROUND(F333,2)</f>
        <v>12201.8542</v>
      </c>
      <c r="J333" s="162">
        <v>0</v>
      </c>
      <c r="K333" s="163">
        <f t="shared" ref="K333:K335" si="115">ROUND(J333*H333,2)</f>
        <v>0</v>
      </c>
      <c r="L333" s="164"/>
      <c r="M333" s="165">
        <f t="shared" si="107"/>
        <v>0</v>
      </c>
      <c r="N333" s="162">
        <f t="shared" si="101"/>
        <v>0</v>
      </c>
      <c r="O333" s="163">
        <f t="shared" si="101"/>
        <v>0</v>
      </c>
      <c r="P333" s="166">
        <f t="shared" si="105"/>
        <v>855.67</v>
      </c>
      <c r="Q333" s="166">
        <f t="shared" ref="Q333:Q335" si="116">ROUND(I333-O333,2)</f>
        <v>12201.85</v>
      </c>
    </row>
    <row r="334" spans="1:17" ht="24.95" customHeight="1" x14ac:dyDescent="0.25">
      <c r="A334" s="153" t="s">
        <v>529</v>
      </c>
      <c r="B334" s="154" t="s">
        <v>15</v>
      </c>
      <c r="C334" s="154" t="s">
        <v>530</v>
      </c>
      <c r="D334" s="156" t="str">
        <f>IF($B334="SINAPI",TRIM(SUBSTITUTE(LOWER(VLOOKUP($C334,[2]SINAPI!$A$8:$F$50000,2,FALSE)),LEFT(PROPER(VLOOKUP($C334,[2]SINAPI!$A$8:$F$50000,6,FALSE)),1),LEFT(VLOOKUP($C334,[2]SINAPI!$A$8:$F$50000,6,FALSE),1),1)),IF($B334="DER-EDF",VLOOKUP($C334,'[2]DER-EDF'!A402:$F$50000,3,FALSE),IF($B334="DER-ROD",VLOOKUP($C334,'[2]DER-ROD'!$A$12:$E$5999,3,FALSE),IF($B334="SICRO",VLOOKUP($C334,[2]SICRO!$A$4:$D$50000,2,FALSE),IF($B334="COMP.","&gt;&gt;&gt;&gt;&gt;&gt;&gt;&gt;&gt;&gt; Digite aqui a descrição e apresente a composição detalhada.","← Escolha o Orgão e digite o Código")))))</f>
        <v>Abertura e fechamento de rasgos em alvenaria, para passagem de tubulações, diâm. 11/4" a 2"</v>
      </c>
      <c r="E334" s="157" t="str">
        <f>IF($B334="SINAPI",LOWER(VLOOKUP($C334,[2]SINAPI!$A$8:$F$8000,3,FALSE)),IF($B334="DER-EDF",VLOOKUP($C334,'[2]DER-EDF'!$A$12:$F$6000,4,FALSE),IF($B334="DER-ROD",LOWER(VLOOKUP($C334,'[2]DER-ROD'!$A$12:$F$5999,3,FALSE)),IF($B334="SICRO",VLOOKUP($C334,[2]SICRO!$A$4:$D$8000,3,FALSE),IF($B334="COMP.","digite"," ")))))</f>
        <v>m</v>
      </c>
      <c r="F334" s="158">
        <f>VLOOKUP(A334,'[1]Memorial Cálculo'!$B$2:$H$29080,7,FALSE)</f>
        <v>102.68040000000001</v>
      </c>
      <c r="G334" s="187">
        <f>'[1]COMPOSIÇÃO UNITÁRIA 2'!BO4049</f>
        <v>16.57</v>
      </c>
      <c r="H334" s="160">
        <f t="shared" si="102"/>
        <v>21.391008395885219</v>
      </c>
      <c r="I334" s="161">
        <f t="shared" si="114"/>
        <v>2196.3252000000002</v>
      </c>
      <c r="J334" s="162">
        <v>0</v>
      </c>
      <c r="K334" s="163">
        <f t="shared" si="115"/>
        <v>0</v>
      </c>
      <c r="L334" s="164"/>
      <c r="M334" s="165">
        <f t="shared" si="107"/>
        <v>0</v>
      </c>
      <c r="N334" s="162">
        <f t="shared" si="101"/>
        <v>0</v>
      </c>
      <c r="O334" s="163">
        <f t="shared" si="101"/>
        <v>0</v>
      </c>
      <c r="P334" s="166">
        <f t="shared" si="105"/>
        <v>102.68</v>
      </c>
      <c r="Q334" s="166">
        <f t="shared" si="116"/>
        <v>2196.33</v>
      </c>
    </row>
    <row r="335" spans="1:17" ht="24.95" customHeight="1" x14ac:dyDescent="0.25">
      <c r="A335" s="153" t="s">
        <v>531</v>
      </c>
      <c r="B335" s="154" t="s">
        <v>15</v>
      </c>
      <c r="C335" s="154" t="s">
        <v>532</v>
      </c>
      <c r="D335" s="156" t="str">
        <f>IF($B335="SINAPI",TRIM(SUBSTITUTE(LOWER(VLOOKUP($C335,[2]SINAPI!$A$8:$F$50000,2,FALSE)),LEFT(PROPER(VLOOKUP($C335,[2]SINAPI!$A$8:$F$50000,6,FALSE)),1),LEFT(VLOOKUP($C335,[2]SINAPI!$A$8:$F$50000,6,FALSE),1),1)),IF($B335="DER-EDF",VLOOKUP($C335,'[2]DER-EDF'!A403:$F$50000,3,FALSE),IF($B335="DER-ROD",VLOOKUP($C335,'[2]DER-ROD'!$A$12:$E$5999,3,FALSE),IF($B335="SICRO",VLOOKUP($C335,[2]SICRO!$A$4:$D$50000,2,FALSE),IF($B335="COMP.","&gt;&gt;&gt;&gt;&gt;&gt;&gt;&gt;&gt;&gt; Digite aqui a descrição e apresente a composição detalhada.","← Escolha o Orgão e digite o Código")))))</f>
        <v>Abertura e fechamento de rasgos em alvenaria, para passagem de tubulações, diâm. 21/2 a 4"</v>
      </c>
      <c r="E335" s="157" t="str">
        <f>IF($B335="SINAPI",LOWER(VLOOKUP($C335,[2]SINAPI!$A$8:$F$8000,3,FALSE)),IF($B335="DER-EDF",VLOOKUP($C335,'[2]DER-EDF'!$A$12:$F$6000,4,FALSE),IF($B335="DER-ROD",LOWER(VLOOKUP($C335,'[2]DER-ROD'!$A$12:$F$5999,3,FALSE)),IF($B335="SICRO",VLOOKUP($C335,[2]SICRO!$A$4:$D$8000,3,FALSE),IF($B335="COMP.","digite"," ")))))</f>
        <v>m</v>
      </c>
      <c r="F335" s="158">
        <f>VLOOKUP(A335,'[1]Memorial Cálculo'!$B$2:$H$29080,7,FALSE)</f>
        <v>82.144320000000022</v>
      </c>
      <c r="G335" s="187">
        <f>'[1]COMPOSIÇÃO UNITÁRIA 2'!BO4081</f>
        <v>24.96</v>
      </c>
      <c r="H335" s="160">
        <f t="shared" si="102"/>
        <v>32.222062134055228</v>
      </c>
      <c r="I335" s="161">
        <f t="shared" si="114"/>
        <v>2646.5508</v>
      </c>
      <c r="J335" s="162">
        <v>0</v>
      </c>
      <c r="K335" s="163">
        <f t="shared" si="115"/>
        <v>0</v>
      </c>
      <c r="L335" s="164"/>
      <c r="M335" s="165">
        <f t="shared" si="107"/>
        <v>0</v>
      </c>
      <c r="N335" s="162">
        <f t="shared" si="101"/>
        <v>0</v>
      </c>
      <c r="O335" s="163">
        <f t="shared" si="101"/>
        <v>0</v>
      </c>
      <c r="P335" s="166">
        <f t="shared" si="105"/>
        <v>82.14</v>
      </c>
      <c r="Q335" s="166">
        <f t="shared" si="116"/>
        <v>2646.55</v>
      </c>
    </row>
    <row r="336" spans="1:17" s="8" customFormat="1" ht="24.95" customHeight="1" x14ac:dyDescent="0.25">
      <c r="A336" s="169"/>
      <c r="B336" s="102"/>
      <c r="C336" s="103"/>
      <c r="D336" s="170" t="s">
        <v>98</v>
      </c>
      <c r="E336" s="157"/>
      <c r="F336" s="106"/>
      <c r="G336" s="107"/>
      <c r="H336" s="106"/>
      <c r="I336" s="108">
        <f>SUBTOTAL(9,I333:I335)</f>
        <v>17044.730200000002</v>
      </c>
      <c r="J336" s="192"/>
      <c r="K336" s="108">
        <f>SUBTOTAL(9,K333:K335)</f>
        <v>0</v>
      </c>
      <c r="M336" s="108">
        <f>SUBTOTAL(9,M333:M335)</f>
        <v>0</v>
      </c>
      <c r="O336" s="108">
        <f>SUBTOTAL(9,O333:O335)</f>
        <v>0</v>
      </c>
      <c r="Q336" s="108">
        <f>SUBTOTAL(9,Q333:Q335)</f>
        <v>17044.73</v>
      </c>
    </row>
    <row r="337" spans="1:17" s="8" customFormat="1" ht="24.95" customHeight="1" x14ac:dyDescent="0.25">
      <c r="A337" s="101" t="s">
        <v>533</v>
      </c>
      <c r="B337" s="102"/>
      <c r="C337" s="103"/>
      <c r="D337" s="104" t="s">
        <v>534</v>
      </c>
      <c r="E337" s="105"/>
      <c r="F337" s="106"/>
      <c r="G337" s="107"/>
      <c r="H337" s="106"/>
      <c r="I337" s="108"/>
      <c r="J337" s="192"/>
      <c r="K337" s="193"/>
    </row>
    <row r="338" spans="1:17" ht="37.9" customHeight="1" x14ac:dyDescent="0.25">
      <c r="A338" s="153" t="s">
        <v>535</v>
      </c>
      <c r="B338" s="154" t="s">
        <v>15</v>
      </c>
      <c r="C338" s="154" t="s">
        <v>480</v>
      </c>
      <c r="D338" s="156" t="str">
        <f>IF($B338="SINAPI",TRIM(SUBSTITUTE(LOWER(VLOOKUP($C338,[2]SINAPI!$A$8:$F$50000,2,FALSE)),LEFT(PROPER(VLOOKUP($C338,[2]SINAPI!$A$8:$F$50000,6,FALSE)),1),LEFT(VLOOKUP($C338,[2]SINAPI!$A$8:$F$50000,6,FALSE),1),1)),IF($B338="DER-EDF",VLOOKUP($C338,'[2]DER-EDF'!A406:$F$50000,3,FALSE),IF($B338="DER-ROD",VLOOKUP($C338,'[2]DER-ROD'!$A$12:$E$5999,3,FALSE),IF($B338="SICRO",VLOOKUP($C338,[2]SICRO!$A$4:$D$50000,2,FALSE),IF($B338="COMP.","&gt;&gt;&gt;&gt;&gt;&gt;&gt;&gt;&gt;&gt; Digite aqui a descrição e apresente a composição detalhada.","← Escolha o Orgão e digite o Código")))))</f>
        <v>Caixas de inspeção de alv. blocos concreto 9x19x39cm, dim.100x60cm e Hmáx = 1m, com tampa de conc. esp. 5cm, lastro de conc. esp. 10cm, revest intern. c/ chapisco e reboco impermeabilizado, incl. escavação, reaterro e enchimento</v>
      </c>
      <c r="E338" s="157" t="str">
        <f>IF($B338="SINAPI",LOWER(VLOOKUP($C338,[2]SINAPI!$A$8:$F$8000,3,FALSE)),IF($B338="DER-EDF",VLOOKUP($C338,'[2]DER-EDF'!$A$12:$F$6000,4,FALSE),IF($B338="DER-ROD",LOWER(VLOOKUP($C338,'[2]DER-ROD'!$A$12:$F$5999,3,FALSE)),IF($B338="SICRO",VLOOKUP($C338,[2]SICRO!$A$4:$D$8000,3,FALSE),IF($B338="COMP.","digite"," ")))))</f>
        <v>und</v>
      </c>
      <c r="F338" s="158">
        <f>VLOOKUP(A338,'[1]Memorial Cálculo'!$B$2:$H$29080,7,FALSE)</f>
        <v>3</v>
      </c>
      <c r="G338" s="187">
        <f>'[1]COMPOSIÇÃO UNITÁRIA 2'!BM4122</f>
        <v>755.97</v>
      </c>
      <c r="H338" s="160">
        <f t="shared" si="102"/>
        <v>975.9179611971847</v>
      </c>
      <c r="I338" s="161">
        <f t="shared" ref="I338:I341" si="117">ROUND(H338,2)*ROUND(F338,2)</f>
        <v>2927.7599999999998</v>
      </c>
      <c r="J338" s="162">
        <v>0</v>
      </c>
      <c r="K338" s="163">
        <f t="shared" ref="K338:K341" si="118">ROUND(J338*H338,2)</f>
        <v>0</v>
      </c>
      <c r="L338" s="164"/>
      <c r="M338" s="165">
        <f t="shared" si="107"/>
        <v>0</v>
      </c>
      <c r="N338" s="162">
        <f t="shared" si="101"/>
        <v>0</v>
      </c>
      <c r="O338" s="163">
        <f t="shared" si="101"/>
        <v>0</v>
      </c>
      <c r="P338" s="166">
        <f t="shared" si="105"/>
        <v>3</v>
      </c>
      <c r="Q338" s="166">
        <f t="shared" ref="Q338:Q341" si="119">ROUND(I338-O338,2)</f>
        <v>2927.76</v>
      </c>
    </row>
    <row r="339" spans="1:17" ht="24.95" customHeight="1" x14ac:dyDescent="0.25">
      <c r="A339" s="153" t="s">
        <v>536</v>
      </c>
      <c r="B339" s="154" t="s">
        <v>15</v>
      </c>
      <c r="C339" s="154" t="s">
        <v>537</v>
      </c>
      <c r="D339" s="156" t="str">
        <f>IF($B339="SINAPI",TRIM(SUBSTITUTE(LOWER(VLOOKUP($C339,[2]SINAPI!$A$8:$F$50000,2,FALSE)),LEFT(PROPER(VLOOKUP($C339,[2]SINAPI!$A$8:$F$50000,6,FALSE)),1),LEFT(VLOOKUP($C339,[2]SINAPI!$A$8:$F$50000,6,FALSE),1),1)),IF($B339="DER-EDF",VLOOKUP($C339,'[2]DER-EDF'!A407:$F$50000,3,FALSE),IF($B339="DER-ROD",VLOOKUP($C339,'[2]DER-ROD'!$A$12:$E$5999,3,FALSE),IF($B339="SICRO",VLOOKUP($C339,[2]SICRO!$A$4:$D$50000,2,FALSE),IF($B339="COMP.","&gt;&gt;&gt;&gt;&gt;&gt;&gt;&gt;&gt;&gt; Digite aqui a descrição e apresente a composição detalhada.","← Escolha o Orgão e digite o Código")))))</f>
        <v>Bomba centrifuga trifásica 2CV</v>
      </c>
      <c r="E339" s="157" t="str">
        <f>IF($B339="SINAPI",LOWER(VLOOKUP($C339,[2]SINAPI!$A$8:$F$8000,3,FALSE)),IF($B339="DER-EDF",VLOOKUP($C339,'[2]DER-EDF'!$A$12:$F$6000,4,FALSE),IF($B339="DER-ROD",LOWER(VLOOKUP($C339,'[2]DER-ROD'!$A$12:$F$5999,3,FALSE)),IF($B339="SICRO",VLOOKUP($C339,[2]SICRO!$A$4:$D$8000,3,FALSE),IF($B339="COMP.","digite"," ")))))</f>
        <v>und</v>
      </c>
      <c r="F339" s="158">
        <f>VLOOKUP(A339,'[1]Memorial Cálculo'!$B$2:$H$29080,7,FALSE)</f>
        <v>2</v>
      </c>
      <c r="G339" s="187">
        <f>'[1]COMPOSIÇÃO UNITÁRIA 2'!BM4150</f>
        <v>1752.57</v>
      </c>
      <c r="H339" s="160">
        <f t="shared" si="102"/>
        <v>2262.4767401554955</v>
      </c>
      <c r="I339" s="161">
        <f t="shared" si="117"/>
        <v>4524.96</v>
      </c>
      <c r="J339" s="162">
        <v>0</v>
      </c>
      <c r="K339" s="163">
        <f t="shared" si="118"/>
        <v>0</v>
      </c>
      <c r="L339" s="164"/>
      <c r="M339" s="165">
        <f t="shared" si="107"/>
        <v>0</v>
      </c>
      <c r="N339" s="162">
        <f t="shared" si="101"/>
        <v>0</v>
      </c>
      <c r="O339" s="163">
        <f t="shared" si="101"/>
        <v>0</v>
      </c>
      <c r="P339" s="166">
        <f t="shared" si="105"/>
        <v>2</v>
      </c>
      <c r="Q339" s="166">
        <f t="shared" si="119"/>
        <v>4524.96</v>
      </c>
    </row>
    <row r="340" spans="1:17" ht="37.9" customHeight="1" x14ac:dyDescent="0.25">
      <c r="A340" s="153" t="s">
        <v>538</v>
      </c>
      <c r="B340" s="154" t="s">
        <v>15</v>
      </c>
      <c r="C340" s="154" t="s">
        <v>482</v>
      </c>
      <c r="D340" s="156" t="str">
        <f>IF($B340="SINAPI",TRIM(SUBSTITUTE(LOWER(VLOOKUP($C340,[2]SINAPI!$A$8:$F$50000,2,FALSE)),LEFT(PROPER(VLOOKUP($C340,[2]SINAPI!$A$8:$F$50000,6,FALSE)),1),LEFT(VLOOKUP($C340,[2]SINAPI!$A$8:$F$50000,6,FALSE),1),1)),IF($B340="DER-EDF",VLOOKUP($C340,'[2]DER-EDF'!A408:$F$50000,3,FALSE),IF($B340="DER-ROD",VLOOKUP($C340,'[2]DER-ROD'!$A$12:$E$5999,3,FALSE),IF($B340="SICRO",VLOOKUP($C340,[2]SICRO!$A$4:$D$50000,2,FALSE),IF($B340="COMP.","&gt;&gt;&gt;&gt;&gt;&gt;&gt;&gt;&gt;&gt; Digite aqui a descrição e apresente a composição detalhada.","← Escolha o Orgão e digite o Código")))))</f>
        <v>Caixa de areia em alv. de bloco de concreto 9x19x39, dim. 60x60cm e Hmáx=1m, c/ tampa em ferro fundido, lastro de concreto esp. 10cm, revest. int. c/ chapisco e reboco impermeabilizado, incl. escavação e reaterro</v>
      </c>
      <c r="E340" s="157" t="str">
        <f>IF($B340="SINAPI",LOWER(VLOOKUP($C340,[2]SINAPI!$A$8:$F$8000,3,FALSE)),IF($B340="DER-EDF",VLOOKUP($C340,'[2]DER-EDF'!$A$12:$F$6000,4,FALSE),IF($B340="DER-ROD",LOWER(VLOOKUP($C340,'[2]DER-ROD'!$A$12:$F$5999,3,FALSE)),IF($B340="SICRO",VLOOKUP($C340,[2]SICRO!$A$4:$D$8000,3,FALSE),IF($B340="COMP.","digite"," ")))))</f>
        <v>und</v>
      </c>
      <c r="F340" s="158">
        <f>VLOOKUP(A340,'[1]Memorial Cálculo'!$B$2:$H$29080,7,FALSE)</f>
        <v>5</v>
      </c>
      <c r="G340" s="187">
        <f>'[1]COMPOSIÇÃO UNITÁRIA 2'!BM4192</f>
        <v>685.05</v>
      </c>
      <c r="H340" s="160">
        <f t="shared" si="102"/>
        <v>884.36392888359501</v>
      </c>
      <c r="I340" s="161">
        <f t="shared" si="117"/>
        <v>4421.8</v>
      </c>
      <c r="J340" s="162">
        <v>0</v>
      </c>
      <c r="K340" s="163">
        <f t="shared" si="118"/>
        <v>0</v>
      </c>
      <c r="L340" s="164"/>
      <c r="M340" s="165">
        <f t="shared" si="107"/>
        <v>0</v>
      </c>
      <c r="N340" s="162">
        <f t="shared" si="101"/>
        <v>0</v>
      </c>
      <c r="O340" s="163">
        <f t="shared" si="101"/>
        <v>0</v>
      </c>
      <c r="P340" s="166">
        <f t="shared" si="105"/>
        <v>5</v>
      </c>
      <c r="Q340" s="166">
        <f t="shared" si="119"/>
        <v>4421.8</v>
      </c>
    </row>
    <row r="341" spans="1:17" ht="37.9" customHeight="1" x14ac:dyDescent="0.25">
      <c r="A341" s="153" t="s">
        <v>539</v>
      </c>
      <c r="B341" s="154" t="s">
        <v>15</v>
      </c>
      <c r="C341" s="154" t="s">
        <v>540</v>
      </c>
      <c r="D341" s="156" t="str">
        <f>IF($B341="SINAPI",TRIM(SUBSTITUTE(LOWER(VLOOKUP($C341,[2]SINAPI!$A$8:$F$50000,2,FALSE)),LEFT(PROPER(VLOOKUP($C341,[2]SINAPI!$A$8:$F$50000,6,FALSE)),1),LEFT(VLOOKUP($C341,[2]SINAPI!$A$8:$F$50000,6,FALSE),1),1)),IF($B341="DER-EDF",VLOOKUP($C341,'[2]DER-EDF'!A409:$F$50000,3,FALSE),IF($B341="DER-ROD",VLOOKUP($C341,'[2]DER-ROD'!$A$12:$E$5999,3,FALSE),IF($B341="SICRO",VLOOKUP($C341,[2]SICRO!$A$4:$D$50000,2,FALSE),IF($B341="COMP.","&gt;&gt;&gt;&gt;&gt;&gt;&gt;&gt;&gt;&gt; Digite aqui a descrição e apresente a composição detalhada.","← Escolha o Orgão e digite o Código")))))</f>
        <v>Caixa retentora de mat. sólida em alv. bloco conc.9x19x39cm, dim.60x60cm e Hmáx=1m, c/ tampa de ferro fund., lastro conc. esp.10cm, revest. int. c/ chap. e reb. impermeab., esc. reaterro e parede int. em concreto</v>
      </c>
      <c r="E341" s="157" t="str">
        <f>IF($B341="SINAPI",LOWER(VLOOKUP($C341,[2]SINAPI!$A$8:$F$8000,3,FALSE)),IF($B341="DER-EDF",VLOOKUP($C341,'[2]DER-EDF'!$A$12:$F$6000,4,FALSE),IF($B341="DER-ROD",LOWER(VLOOKUP($C341,'[2]DER-ROD'!$A$12:$F$5999,3,FALSE)),IF($B341="SICRO",VLOOKUP($C341,[2]SICRO!$A$4:$D$8000,3,FALSE),IF($B341="COMP.","digite"," ")))))</f>
        <v>und</v>
      </c>
      <c r="F341" s="158">
        <f>VLOOKUP(A341,'[1]Memorial Cálculo'!$B$2:$H$29080,7,FALSE)</f>
        <v>5</v>
      </c>
      <c r="G341" s="187">
        <f>'[1]COMPOSIÇÃO UNITÁRIA 2'!BM4234</f>
        <v>706.2600000000001</v>
      </c>
      <c r="H341" s="160">
        <f t="shared" si="102"/>
        <v>911.74493600952906</v>
      </c>
      <c r="I341" s="161">
        <f t="shared" si="117"/>
        <v>4558.7</v>
      </c>
      <c r="J341" s="162">
        <v>0</v>
      </c>
      <c r="K341" s="163">
        <f t="shared" si="118"/>
        <v>0</v>
      </c>
      <c r="L341" s="164"/>
      <c r="M341" s="165">
        <f t="shared" si="107"/>
        <v>0</v>
      </c>
      <c r="N341" s="162">
        <f t="shared" si="101"/>
        <v>0</v>
      </c>
      <c r="O341" s="163">
        <f t="shared" si="101"/>
        <v>0</v>
      </c>
      <c r="P341" s="166">
        <f t="shared" si="105"/>
        <v>5</v>
      </c>
      <c r="Q341" s="166">
        <f t="shared" si="119"/>
        <v>4558.7</v>
      </c>
    </row>
    <row r="342" spans="1:17" s="8" customFormat="1" ht="24.95" customHeight="1" x14ac:dyDescent="0.25">
      <c r="A342" s="169"/>
      <c r="B342" s="102"/>
      <c r="C342" s="103"/>
      <c r="D342" s="170" t="s">
        <v>98</v>
      </c>
      <c r="E342" s="157"/>
      <c r="F342" s="106"/>
      <c r="G342" s="107"/>
      <c r="H342" s="106"/>
      <c r="I342" s="108">
        <f>SUBTOTAL(9,I338:I341)</f>
        <v>16433.22</v>
      </c>
      <c r="J342" s="192"/>
      <c r="K342" s="108">
        <f>SUBTOTAL(9,K338:K341)</f>
        <v>0</v>
      </c>
      <c r="O342" s="108">
        <f>SUBTOTAL(9,O338:O341)</f>
        <v>0</v>
      </c>
      <c r="Q342" s="108">
        <f>SUBTOTAL(9,Q338:Q341)</f>
        <v>16433.22</v>
      </c>
    </row>
    <row r="343" spans="1:17" s="8" customFormat="1" ht="24.95" customHeight="1" x14ac:dyDescent="0.25">
      <c r="A343" s="101" t="s">
        <v>541</v>
      </c>
      <c r="B343" s="102"/>
      <c r="C343" s="103"/>
      <c r="D343" s="104" t="s">
        <v>542</v>
      </c>
      <c r="E343" s="105"/>
      <c r="F343" s="106"/>
      <c r="G343" s="107"/>
      <c r="H343" s="106"/>
      <c r="I343" s="108"/>
      <c r="J343" s="192"/>
      <c r="K343" s="193"/>
    </row>
    <row r="344" spans="1:17" s="8" customFormat="1" ht="24.95" customHeight="1" x14ac:dyDescent="0.25">
      <c r="A344" s="169"/>
      <c r="B344" s="102"/>
      <c r="C344" s="103"/>
      <c r="D344" s="170" t="s">
        <v>98</v>
      </c>
      <c r="E344" s="157"/>
      <c r="F344" s="106"/>
      <c r="G344" s="107"/>
      <c r="H344" s="106"/>
      <c r="I344" s="108"/>
      <c r="J344" s="192"/>
      <c r="K344" s="193"/>
    </row>
    <row r="345" spans="1:17" s="8" customFormat="1" ht="24.95" customHeight="1" x14ac:dyDescent="0.25">
      <c r="A345" s="185">
        <v>15</v>
      </c>
      <c r="B345" s="92"/>
      <c r="C345" s="93"/>
      <c r="D345" s="94" t="s">
        <v>543</v>
      </c>
      <c r="E345" s="95"/>
      <c r="F345" s="96"/>
      <c r="G345" s="97"/>
      <c r="H345" s="96"/>
      <c r="I345" s="98"/>
      <c r="J345" s="192"/>
      <c r="K345" s="193"/>
    </row>
    <row r="346" spans="1:17" s="8" customFormat="1" ht="24.95" customHeight="1" x14ac:dyDescent="0.25">
      <c r="A346" s="101" t="s">
        <v>544</v>
      </c>
      <c r="B346" s="102"/>
      <c r="C346" s="103"/>
      <c r="D346" s="104" t="s">
        <v>545</v>
      </c>
      <c r="E346" s="105"/>
      <c r="F346" s="106"/>
      <c r="G346" s="107"/>
      <c r="H346" s="106"/>
      <c r="I346" s="108"/>
      <c r="J346" s="192"/>
      <c r="K346" s="193"/>
    </row>
    <row r="347" spans="1:17" ht="37.9" customHeight="1" x14ac:dyDescent="0.25">
      <c r="A347" s="153" t="s">
        <v>546</v>
      </c>
      <c r="B347" s="154" t="s">
        <v>15</v>
      </c>
      <c r="C347" s="154" t="s">
        <v>547</v>
      </c>
      <c r="D347" s="156" t="str">
        <f>IF($B347="SINAPI",TRIM(SUBSTITUTE(LOWER(VLOOKUP($C347,[2]SINAPI!$A$8:$F$50000,2,FALSE)),LEFT(PROPER(VLOOKUP($C347,[2]SINAPI!$A$8:$F$50000,6,FALSE)),1),LEFT(VLOOKUP($C347,[2]SINAPI!$A$8:$F$50000,6,FALSE),1),1)),IF($B347="DER-EDF",VLOOKUP($C347,'[2]DER-EDF'!A412:$F$50000,3,FALSE),IF($B347="DER-ROD",VLOOKUP($C347,'[2]DER-ROD'!$A$12:$E$5999,3,FALSE),IF($B347="SICRO",VLOOKUP($C347,[2]SICRO!$A$4:$D$50000,2,FALSE),IF($B347="COMP.","&gt;&gt;&gt;&gt;&gt;&gt;&gt;&gt;&gt;&gt; Digite aqui a descrição e apresente a composição detalhada.","← Escolha o Orgão e digite o Código")))))</f>
        <v>Mureta de medição utilizando arg. cimento, cal e areia, dimensões 1500x2200x400mm, revestido com chapisco e reboco, inclusive pintura emassamento, pintura acrílica a três demãos e cobertura em telha cerâmica</v>
      </c>
      <c r="E347" s="157" t="str">
        <f>IF($B347="SINAPI",LOWER(VLOOKUP($C347,[2]SINAPI!$A$8:$F$8000,3,FALSE)),IF($B347="DER-EDF",VLOOKUP($C347,'[2]DER-EDF'!$A$12:$F$6000,4,FALSE),IF($B347="DER-ROD",LOWER(VLOOKUP($C347,'[2]DER-ROD'!$A$12:$F$5999,3,FALSE)),IF($B347="SICRO",VLOOKUP($C347,[2]SICRO!$A$4:$D$8000,3,FALSE),IF($B347="COMP.","digite"," ")))))</f>
        <v>und</v>
      </c>
      <c r="F347" s="158">
        <f>VLOOKUP(A347,'[1]Memorial Cálculo'!$B$2:$H$29080,7,FALSE)</f>
        <v>1</v>
      </c>
      <c r="G347" s="187">
        <f>'[1]COMPOSIÇÃO UNITÁRIA 2'!BM4278</f>
        <v>2233.6099999999997</v>
      </c>
      <c r="H347" s="160">
        <f t="shared" si="102"/>
        <v>2883.474367117271</v>
      </c>
      <c r="I347" s="161">
        <f>ROUND(H347,2)*ROUND(F347,2)</f>
        <v>2883.47</v>
      </c>
      <c r="J347" s="162">
        <v>0</v>
      </c>
      <c r="K347" s="163">
        <f>ROUND(J347*H347,2)</f>
        <v>0</v>
      </c>
      <c r="L347" s="164"/>
      <c r="M347" s="165">
        <f t="shared" si="107"/>
        <v>0</v>
      </c>
      <c r="N347" s="162">
        <f t="shared" si="101"/>
        <v>0</v>
      </c>
      <c r="O347" s="163">
        <f>K347+M347</f>
        <v>0</v>
      </c>
      <c r="P347" s="166">
        <f t="shared" si="105"/>
        <v>1</v>
      </c>
      <c r="Q347" s="166">
        <f>ROUND(I347-O347,2)</f>
        <v>2883.47</v>
      </c>
    </row>
    <row r="348" spans="1:17" s="8" customFormat="1" ht="24.95" customHeight="1" x14ac:dyDescent="0.25">
      <c r="A348" s="169"/>
      <c r="B348" s="102"/>
      <c r="C348" s="103"/>
      <c r="D348" s="170" t="s">
        <v>98</v>
      </c>
      <c r="E348" s="157"/>
      <c r="F348" s="106"/>
      <c r="G348" s="107"/>
      <c r="H348" s="106"/>
      <c r="I348" s="108">
        <f>SUBTOTAL(9,I347:I347)</f>
        <v>2883.47</v>
      </c>
      <c r="J348" s="192"/>
      <c r="K348" s="108">
        <f>SUBTOTAL(9,K347:K347)</f>
        <v>0</v>
      </c>
      <c r="M348" s="108">
        <f>SUBTOTAL(9,M347:M347)</f>
        <v>0</v>
      </c>
      <c r="O348" s="108">
        <f>SUBTOTAL(9,O347:O347)</f>
        <v>0</v>
      </c>
      <c r="Q348" s="108">
        <f>SUBTOTAL(9,Q347:Q347)</f>
        <v>2883.47</v>
      </c>
    </row>
    <row r="349" spans="1:17" s="8" customFormat="1" ht="24.95" customHeight="1" x14ac:dyDescent="0.25">
      <c r="A349" s="101" t="s">
        <v>548</v>
      </c>
      <c r="B349" s="102"/>
      <c r="C349" s="103"/>
      <c r="D349" s="104" t="s">
        <v>549</v>
      </c>
      <c r="E349" s="105"/>
      <c r="F349" s="106"/>
      <c r="G349" s="107"/>
      <c r="H349" s="106"/>
      <c r="I349" s="108"/>
      <c r="J349" s="192"/>
      <c r="K349" s="193"/>
    </row>
    <row r="350" spans="1:17" s="149" customFormat="1" ht="24.95" customHeight="1" x14ac:dyDescent="0.25">
      <c r="A350" s="137" t="s">
        <v>550</v>
      </c>
      <c r="B350" s="138" t="s">
        <v>15</v>
      </c>
      <c r="C350" s="138" t="s">
        <v>551</v>
      </c>
      <c r="D350" s="140" t="str">
        <f>IF($B350="SINAPI",TRIM(SUBSTITUTE(LOWER(VLOOKUP($C350,[2]SINAPI!$A$8:$F$50000,2,FALSE)),LEFT(PROPER(VLOOKUP($C350,[2]SINAPI!$A$8:$F$50000,6,FALSE)),1),LEFT(VLOOKUP($C350,[2]SINAPI!$A$8:$F$50000,6,FALSE),1),1)),IF($B350="DER-EDF",VLOOKUP($C350,'[2]DER-EDF'!A415:$F$50000,3,FALSE),IF($B350="DER-ROD",VLOOKUP($C350,'[2]DER-ROD'!$A$12:$E$5999,3,FALSE),IF($B350="SICRO",VLOOKUP($C350,[2]SICRO!$A$4:$D$50000,2,FALSE),IF($B350="COMP.","&gt;&gt;&gt;&gt;&gt;&gt;&gt;&gt;&gt;&gt; Digite aqui a descrição e apresente a composição detalhada.","← Escolha o Orgão e digite o Código")))))</f>
        <v>Quadro de distribuição de energia, de embutir, com 18 divisões modulares, com barramento</v>
      </c>
      <c r="E350" s="168" t="str">
        <f>IF($B350="SINAPI",LOWER(VLOOKUP($C350,[2]SINAPI!$A$8:$F$8000,3,FALSE)),IF($B350="DER-EDF",VLOOKUP($C350,'[2]DER-EDF'!$A$12:$F$6000,4,FALSE),IF($B350="DER-ROD",LOWER(VLOOKUP($C350,'[2]DER-ROD'!$A$12:$F$5999,3,FALSE)),IF($B350="SICRO",VLOOKUP($C350,[2]SICRO!$A$4:$D$8000,3,FALSE),IF($B350="COMP.","digite"," ")))))</f>
        <v>und</v>
      </c>
      <c r="F350" s="141">
        <f>VLOOKUP(A350,'[1]Memorial Cálculo'!$B$2:$H$29080,7,FALSE)</f>
        <v>16</v>
      </c>
      <c r="G350" s="186">
        <f>'[1]COMPOSIÇÃO UNITÁRIA 2'!BM4305</f>
        <v>434.11</v>
      </c>
      <c r="H350" s="143">
        <f t="shared" si="102"/>
        <v>560.41343722014074</v>
      </c>
      <c r="I350" s="144">
        <f t="shared" ref="I350:I354" si="120">ROUND(H350,2)*ROUND(F350,2)</f>
        <v>8966.56</v>
      </c>
      <c r="J350" s="145">
        <v>0</v>
      </c>
      <c r="K350" s="146">
        <f t="shared" ref="K350:K354" si="121">ROUND(J350*H350,2)</f>
        <v>0</v>
      </c>
      <c r="L350" s="145">
        <v>5</v>
      </c>
      <c r="M350" s="146">
        <f t="shared" si="107"/>
        <v>2802.07</v>
      </c>
      <c r="N350" s="145">
        <f t="shared" si="101"/>
        <v>5</v>
      </c>
      <c r="O350" s="146">
        <f t="shared" si="101"/>
        <v>2802.07</v>
      </c>
      <c r="P350" s="147">
        <f t="shared" si="105"/>
        <v>11</v>
      </c>
      <c r="Q350" s="147">
        <f t="shared" ref="Q350:Q354" si="122">ROUND(I350-O350,2)</f>
        <v>6164.49</v>
      </c>
    </row>
    <row r="351" spans="1:17" ht="24.95" customHeight="1" x14ac:dyDescent="0.25">
      <c r="A351" s="153" t="s">
        <v>552</v>
      </c>
      <c r="B351" s="154" t="s">
        <v>15</v>
      </c>
      <c r="C351" s="154" t="s">
        <v>553</v>
      </c>
      <c r="D351" s="156" t="str">
        <f>IF($B351="SINAPI",TRIM(SUBSTITUTE(LOWER(VLOOKUP($C351,[2]SINAPI!$A$8:$F$50000,2,FALSE)),LEFT(PROPER(VLOOKUP($C351,[2]SINAPI!$A$8:$F$50000,6,FALSE)),1),LEFT(VLOOKUP($C351,[2]SINAPI!$A$8:$F$50000,6,FALSE),1),1)),IF($B351="DER-EDF",VLOOKUP($C351,'[2]DER-EDF'!A416:$F$50000,3,FALSE),IF($B351="DER-ROD",VLOOKUP($C351,'[2]DER-ROD'!$A$12:$E$5999,3,FALSE),IF($B351="SICRO",VLOOKUP($C351,[2]SICRO!$A$4:$D$50000,2,FALSE),IF($B351="COMP.","&gt;&gt;&gt;&gt;&gt;&gt;&gt;&gt;&gt;&gt; Digite aqui a descrição e apresente a composição detalhada.","← Escolha o Orgão e digite o Código")))))</f>
        <v>Quadro de distribuição de energia, de embutir, com 24 divisões modulares, com barramento</v>
      </c>
      <c r="E351" s="157" t="str">
        <f>IF($B351="SINAPI",LOWER(VLOOKUP($C351,[2]SINAPI!$A$8:$F$8000,3,FALSE)),IF($B351="DER-EDF",VLOOKUP($C351,'[2]DER-EDF'!$A$12:$F$6000,4,FALSE),IF($B351="DER-ROD",LOWER(VLOOKUP($C351,'[2]DER-ROD'!$A$12:$F$5999,3,FALSE)),IF($B351="SICRO",VLOOKUP($C351,[2]SICRO!$A$4:$D$8000,3,FALSE),IF($B351="COMP.","digite"," ")))))</f>
        <v>und</v>
      </c>
      <c r="F351" s="158">
        <f>VLOOKUP(A351,'[1]Memorial Cálculo'!$B$2:$H$29080,7,FALSE)</f>
        <v>2</v>
      </c>
      <c r="G351" s="187">
        <f>'[1]COMPOSIÇÃO UNITÁRIA 2'!BM4331</f>
        <v>460.68</v>
      </c>
      <c r="H351" s="160">
        <f t="shared" si="102"/>
        <v>594.71392563768279</v>
      </c>
      <c r="I351" s="161">
        <f t="shared" si="120"/>
        <v>1189.42</v>
      </c>
      <c r="J351" s="162">
        <v>0</v>
      </c>
      <c r="K351" s="163">
        <f t="shared" si="121"/>
        <v>0</v>
      </c>
      <c r="L351" s="164"/>
      <c r="M351" s="165">
        <f t="shared" si="107"/>
        <v>0</v>
      </c>
      <c r="N351" s="162">
        <f t="shared" si="101"/>
        <v>0</v>
      </c>
      <c r="O351" s="163">
        <f t="shared" si="101"/>
        <v>0</v>
      </c>
      <c r="P351" s="166">
        <f t="shared" si="105"/>
        <v>2</v>
      </c>
      <c r="Q351" s="166">
        <f t="shared" si="122"/>
        <v>1189.42</v>
      </c>
    </row>
    <row r="352" spans="1:17" s="149" customFormat="1" ht="24.95" customHeight="1" x14ac:dyDescent="0.25">
      <c r="A352" s="125" t="s">
        <v>554</v>
      </c>
      <c r="B352" s="126" t="s">
        <v>15</v>
      </c>
      <c r="C352" s="126" t="s">
        <v>555</v>
      </c>
      <c r="D352" s="128" t="str">
        <f>IF($B352="SINAPI",TRIM(SUBSTITUTE(LOWER(VLOOKUP($C352,[2]SINAPI!$A$8:$F$50000,2,FALSE)),LEFT(PROPER(VLOOKUP($C352,[2]SINAPI!$A$8:$F$50000,6,FALSE)),1),LEFT(VLOOKUP($C352,[2]SINAPI!$A$8:$F$50000,6,FALSE),1),1)),IF($B352="DER-EDF",VLOOKUP($C352,'[2]DER-EDF'!A417:$F$50000,3,FALSE),IF($B352="DER-ROD",VLOOKUP($C352,'[2]DER-ROD'!$A$12:$E$5999,3,FALSE),IF($B352="SICRO",VLOOKUP($C352,[2]SICRO!$A$4:$D$50000,2,FALSE),IF($B352="COMP.","&gt;&gt;&gt;&gt;&gt;&gt;&gt;&gt;&gt;&gt; Digite aqui a descrição e apresente a composição detalhada.","← Escolha o Orgão e digite o Código")))))</f>
        <v>Quadro de distribuição de energia, de embutir, com 32 divisões modulares, com barramento</v>
      </c>
      <c r="E352" s="167" t="str">
        <f>IF($B352="SINAPI",LOWER(VLOOKUP($C352,[2]SINAPI!$A$8:$F$8000,3,FALSE)),IF($B352="DER-EDF",VLOOKUP($C352,'[2]DER-EDF'!$A$12:$F$6000,4,FALSE),IF($B352="DER-ROD",LOWER(VLOOKUP($C352,'[2]DER-ROD'!$A$12:$F$5999,3,FALSE)),IF($B352="SICRO",VLOOKUP($C352,[2]SICRO!$A$4:$D$8000,3,FALSE),IF($B352="COMP.","digite"," ")))))</f>
        <v>und</v>
      </c>
      <c r="F352" s="129">
        <f>VLOOKUP(A352,'[1]Memorial Cálculo'!$B$2:$H$29080,7,FALSE)</f>
        <v>12</v>
      </c>
      <c r="G352" s="189">
        <f>'[1]COMPOSIÇÃO UNITÁRIA 2'!BM4357</f>
        <v>597.52</v>
      </c>
      <c r="H352" s="131">
        <f t="shared" si="102"/>
        <v>771.36725025403359</v>
      </c>
      <c r="I352" s="132">
        <f t="shared" si="120"/>
        <v>9256.44</v>
      </c>
      <c r="J352" s="133">
        <v>0</v>
      </c>
      <c r="K352" s="134">
        <f t="shared" si="121"/>
        <v>0</v>
      </c>
      <c r="L352" s="133"/>
      <c r="M352" s="134">
        <f t="shared" si="107"/>
        <v>0</v>
      </c>
      <c r="N352" s="133">
        <f t="shared" si="101"/>
        <v>0</v>
      </c>
      <c r="O352" s="134">
        <f t="shared" si="101"/>
        <v>0</v>
      </c>
      <c r="P352" s="135">
        <f t="shared" si="105"/>
        <v>12</v>
      </c>
      <c r="Q352" s="135">
        <f t="shared" si="122"/>
        <v>9256.44</v>
      </c>
    </row>
    <row r="353" spans="1:17" s="149" customFormat="1" ht="37.9" customHeight="1" x14ac:dyDescent="0.25">
      <c r="A353" s="137" t="s">
        <v>556</v>
      </c>
      <c r="B353" s="138" t="s">
        <v>15</v>
      </c>
      <c r="C353" s="138" t="s">
        <v>557</v>
      </c>
      <c r="D353" s="140" t="str">
        <f>IF($B353="SINAPI",TRIM(SUBSTITUTE(LOWER(VLOOKUP($C353,[2]SINAPI!$A$8:$F$50000,2,FALSE)),LEFT(PROPER(VLOOKUP($C353,[2]SINAPI!$A$8:$F$50000,6,FALSE)),1),LEFT(VLOOKUP($C353,[2]SINAPI!$A$8:$F$50000,6,FALSE),1),1)),IF($B353="DER-EDF",VLOOKUP($C353,'[2]DER-EDF'!A418:$F$50000,3,FALSE),IF($B353="DER-ROD",VLOOKUP($C353,'[2]DER-ROD'!$A$12:$E$5999,3,FALSE),IF($B353="SICRO",VLOOKUP($C353,[2]SICRO!$A$4:$D$50000,2,FALSE),IF($B353="COMP.","&gt;&gt;&gt;&gt;&gt;&gt;&gt;&gt;&gt;&gt; Digite aqui a descrição e apresente a composição detalhada.","← Escolha o Orgão e digite o Código")))))</f>
        <v>Quadro distrib. energia, embutido ou semi embutido, capac. p/ 56 disj. DIN, c/barram trif. 225A barra. neutro e terra, fab. em chapa de aço 12 USG com porta, espelho, trinco com fechad ch</v>
      </c>
      <c r="E353" s="168" t="str">
        <f>IF($B353="SINAPI",LOWER(VLOOKUP($C353,[2]SINAPI!$A$8:$F$8000,3,FALSE)),IF($B353="DER-EDF",VLOOKUP($C353,'[2]DER-EDF'!$A$12:$F$6000,4,FALSE),IF($B353="DER-ROD",LOWER(VLOOKUP($C353,'[2]DER-ROD'!$A$12:$F$5999,3,FALSE)),IF($B353="SICRO",VLOOKUP($C353,[2]SICRO!$A$4:$D$8000,3,FALSE),IF($B353="COMP.","digite"," ")))))</f>
        <v>und</v>
      </c>
      <c r="F353" s="141">
        <f>VLOOKUP(A353,'[1]Memorial Cálculo'!$B$2:$H$29080,7,FALSE)</f>
        <v>3</v>
      </c>
      <c r="G353" s="186">
        <f>'[1]COMPOSIÇÃO UNITÁRIA 2'!BM4386</f>
        <v>1372.29</v>
      </c>
      <c r="H353" s="143">
        <f t="shared" si="102"/>
        <v>1771.5550338919329</v>
      </c>
      <c r="I353" s="144">
        <f t="shared" si="120"/>
        <v>5314.68</v>
      </c>
      <c r="J353" s="145">
        <v>0</v>
      </c>
      <c r="K353" s="146">
        <f t="shared" si="121"/>
        <v>0</v>
      </c>
      <c r="L353" s="145">
        <v>2</v>
      </c>
      <c r="M353" s="146">
        <f t="shared" si="107"/>
        <v>3543.11</v>
      </c>
      <c r="N353" s="145">
        <f t="shared" si="101"/>
        <v>2</v>
      </c>
      <c r="O353" s="146">
        <f t="shared" si="101"/>
        <v>3543.11</v>
      </c>
      <c r="P353" s="147">
        <f t="shared" si="105"/>
        <v>1</v>
      </c>
      <c r="Q353" s="147">
        <f t="shared" si="122"/>
        <v>1771.57</v>
      </c>
    </row>
    <row r="354" spans="1:17" ht="24.95" customHeight="1" x14ac:dyDescent="0.25">
      <c r="A354" s="153" t="s">
        <v>558</v>
      </c>
      <c r="B354" s="154" t="s">
        <v>15</v>
      </c>
      <c r="C354" s="154" t="s">
        <v>559</v>
      </c>
      <c r="D354" s="156" t="str">
        <f>IF($B354="SINAPI",TRIM(SUBSTITUTE(LOWER(VLOOKUP($C354,[2]SINAPI!$A$8:$F$50000,2,FALSE)),LEFT(PROPER(VLOOKUP($C354,[2]SINAPI!$A$8:$F$50000,6,FALSE)),1),LEFT(VLOOKUP($C354,[2]SINAPI!$A$8:$F$50000,6,FALSE),1),1)),IF($B354="DER-EDF",VLOOKUP($C354,'[2]DER-EDF'!A423:$F$50000,3,FALSE),IF($B354="DER-ROD",VLOOKUP($C354,'[2]DER-ROD'!$A$12:$E$5999,3,FALSE),IF($B354="SICRO",VLOOKUP($C354,[2]SICRO!$A$4:$D$50000,2,FALSE),IF($B354="COMP.","&gt;&gt;&gt;&gt;&gt;&gt;&gt;&gt;&gt;&gt; Digite aqui a descrição e apresente a composição detalhada.","← Escolha o Orgão e digite o Código")))))</f>
        <v>Quadro de distribuição de energia em PVC, de embutir, com 12 divisões modulares com barramento</v>
      </c>
      <c r="E354" s="157" t="str">
        <f>IF($B354="SINAPI",LOWER(VLOOKUP($C354,[2]SINAPI!$A$8:$F$8000,3,FALSE)),IF($B354="DER-EDF",VLOOKUP($C354,'[2]DER-EDF'!$A$12:$F$6000,4,FALSE),IF($B354="DER-ROD",LOWER(VLOOKUP($C354,'[2]DER-ROD'!$A$12:$F$5999,3,FALSE)),IF($B354="SICRO",VLOOKUP($C354,[2]SICRO!$A$4:$D$8000,3,FALSE),IF($B354="COMP.","digite"," ")))))</f>
        <v>und</v>
      </c>
      <c r="F354" s="158">
        <f>VLOOKUP(A354,'[1]Memorial Cálculo'!$B$2:$H$29080,7,FALSE)</f>
        <v>2</v>
      </c>
      <c r="G354" s="187">
        <f>'[1]COMPOSIÇÃO UNITÁRIA 2'!BM4411</f>
        <v>230.10000000000002</v>
      </c>
      <c r="H354" s="160">
        <f t="shared" si="102"/>
        <v>297.04713529832162</v>
      </c>
      <c r="I354" s="161">
        <f t="shared" si="120"/>
        <v>594.1</v>
      </c>
      <c r="J354" s="162">
        <v>0</v>
      </c>
      <c r="K354" s="163">
        <f t="shared" si="121"/>
        <v>0</v>
      </c>
      <c r="L354" s="164"/>
      <c r="M354" s="165">
        <f t="shared" si="107"/>
        <v>0</v>
      </c>
      <c r="N354" s="162">
        <f t="shared" si="101"/>
        <v>0</v>
      </c>
      <c r="O354" s="163">
        <f t="shared" si="101"/>
        <v>0</v>
      </c>
      <c r="P354" s="166">
        <f t="shared" si="105"/>
        <v>2</v>
      </c>
      <c r="Q354" s="166">
        <f t="shared" si="122"/>
        <v>594.1</v>
      </c>
    </row>
    <row r="355" spans="1:17" s="8" customFormat="1" ht="24.95" customHeight="1" x14ac:dyDescent="0.25">
      <c r="A355" s="169"/>
      <c r="B355" s="102"/>
      <c r="C355" s="103"/>
      <c r="D355" s="170" t="s">
        <v>98</v>
      </c>
      <c r="E355" s="157"/>
      <c r="F355" s="106"/>
      <c r="G355" s="107"/>
      <c r="H355" s="106"/>
      <c r="I355" s="108">
        <f>SUBTOTAL(9,I350:I354)</f>
        <v>25321.199999999997</v>
      </c>
      <c r="J355" s="192"/>
      <c r="K355" s="108">
        <f>SUBTOTAL(9,K350:K354)</f>
        <v>0</v>
      </c>
      <c r="M355" s="108">
        <f>SUBTOTAL(9,M350:M354)</f>
        <v>6345.18</v>
      </c>
      <c r="O355" s="108">
        <f>SUBTOTAL(9,O350:O354)</f>
        <v>6345.18</v>
      </c>
      <c r="Q355" s="108">
        <f>SUBTOTAL(9,Q350:Q354)</f>
        <v>18976.019999999997</v>
      </c>
    </row>
    <row r="356" spans="1:17" s="8" customFormat="1" ht="24.95" customHeight="1" x14ac:dyDescent="0.25">
      <c r="A356" s="101" t="s">
        <v>560</v>
      </c>
      <c r="B356" s="102"/>
      <c r="C356" s="103"/>
      <c r="D356" s="104" t="s">
        <v>561</v>
      </c>
      <c r="E356" s="105"/>
      <c r="F356" s="106"/>
      <c r="G356" s="107"/>
      <c r="H356" s="106"/>
      <c r="I356" s="108"/>
      <c r="J356" s="192"/>
      <c r="K356" s="193"/>
    </row>
    <row r="357" spans="1:17" ht="24.95" customHeight="1" x14ac:dyDescent="0.25">
      <c r="A357" s="153" t="s">
        <v>562</v>
      </c>
      <c r="B357" s="154" t="s">
        <v>15</v>
      </c>
      <c r="C357" s="154" t="s">
        <v>563</v>
      </c>
      <c r="D357" s="156" t="str">
        <f>IF($B357="SINAPI",TRIM(SUBSTITUTE(LOWER(VLOOKUP($C357,[2]SINAPI!$A$8:$F$50000,2,FALSE)),LEFT(PROPER(VLOOKUP($C357,[2]SINAPI!$A$8:$F$50000,6,FALSE)),1),LEFT(VLOOKUP($C357,[2]SINAPI!$A$8:$F$50000,6,FALSE),1),1)),IF($B357="DER-EDF",VLOOKUP($C357,'[2]DER-EDF'!A424:$F$50000,3,FALSE),IF($B357="DER-ROD",VLOOKUP($C357,'[2]DER-ROD'!$A$12:$E$5999,3,FALSE),IF($B357="SICRO",VLOOKUP($C357,[2]SICRO!$A$4:$D$50000,2,FALSE),IF($B357="COMP.","&gt;&gt;&gt;&gt;&gt;&gt;&gt;&gt;&gt;&gt; Digite aqui a descrição e apresente a composição detalhada.","← Escolha o Orgão e digite o Código")))))</f>
        <v>Caixa de passagem 100x100x80mm, chapa 18, com tampa parafusada</v>
      </c>
      <c r="E357" s="157" t="str">
        <f>IF($B357="SINAPI",LOWER(VLOOKUP($C357,[2]SINAPI!$A$8:$F$8000,3,FALSE)),IF($B357="DER-EDF",VLOOKUP($C357,'[2]DER-EDF'!$A$12:$F$6000,4,FALSE),IF($B357="DER-ROD",LOWER(VLOOKUP($C357,'[2]DER-ROD'!$A$12:$F$5999,3,FALSE)),IF($B357="SICRO",VLOOKUP($C357,[2]SICRO!$A$4:$D$8000,3,FALSE),IF($B357="COMP.","digite"," ")))))</f>
        <v>und</v>
      </c>
      <c r="F357" s="158">
        <f>VLOOKUP(A357,'[1]Memorial Cálculo'!$B$2:$H$29080,7,FALSE)</f>
        <v>6</v>
      </c>
      <c r="G357" s="187">
        <f>'[1]COMPOSIÇÃO UNITÁRIA 2'!BM4439</f>
        <v>39.53</v>
      </c>
      <c r="H357" s="160">
        <f t="shared" si="102"/>
        <v>51.031174525609096</v>
      </c>
      <c r="I357" s="161">
        <f t="shared" ref="I357:I361" si="123">ROUND(H357,2)*ROUND(F357,2)</f>
        <v>306.18</v>
      </c>
      <c r="J357" s="162">
        <v>0</v>
      </c>
      <c r="K357" s="163">
        <f t="shared" ref="K357:K361" si="124">ROUND(J357*H357,2)</f>
        <v>0</v>
      </c>
      <c r="L357" s="164"/>
      <c r="M357" s="165">
        <f t="shared" si="107"/>
        <v>0</v>
      </c>
      <c r="N357" s="162">
        <f t="shared" si="101"/>
        <v>0</v>
      </c>
      <c r="O357" s="163">
        <f t="shared" si="101"/>
        <v>0</v>
      </c>
      <c r="P357" s="166">
        <f t="shared" si="105"/>
        <v>6</v>
      </c>
      <c r="Q357" s="166">
        <f t="shared" ref="Q357:Q360" si="125">ROUND(I357-O357,2)</f>
        <v>306.18</v>
      </c>
    </row>
    <row r="358" spans="1:17" s="136" customFormat="1" ht="24.95" customHeight="1" x14ac:dyDescent="0.25">
      <c r="A358" s="125" t="s">
        <v>564</v>
      </c>
      <c r="B358" s="126" t="s">
        <v>15</v>
      </c>
      <c r="C358" s="126" t="s">
        <v>565</v>
      </c>
      <c r="D358" s="128" t="str">
        <f>IF($B358="SINAPI",TRIM(SUBSTITUTE(LOWER(VLOOKUP($C358,[2]SINAPI!$A$8:$F$50000,2,FALSE)),LEFT(PROPER(VLOOKUP($C358,[2]SINAPI!$A$8:$F$50000,6,FALSE)),1),LEFT(VLOOKUP($C358,[2]SINAPI!$A$8:$F$50000,6,FALSE),1),1)),IF($B358="DER-EDF",VLOOKUP($C358,'[2]DER-EDF'!A425:$F$50000,3,FALSE),IF($B358="DER-ROD",VLOOKUP($C358,'[2]DER-ROD'!$A$12:$E$5999,3,FALSE),IF($B358="SICRO",VLOOKUP($C358,[2]SICRO!$A$4:$D$50000,2,FALSE),IF($B358="COMP.","&gt;&gt;&gt;&gt;&gt;&gt;&gt;&gt;&gt;&gt; Digite aqui a descrição e apresente a composição detalhada.","← Escolha o Orgão e digite o Código")))))</f>
        <v>Caixa de passagem 150x150x80mm, chapa 18, com tampa parafusada</v>
      </c>
      <c r="E358" s="167" t="str">
        <f>IF($B358="SINAPI",LOWER(VLOOKUP($C358,[2]SINAPI!$A$8:$F$8000,3,FALSE)),IF($B358="DER-EDF",VLOOKUP($C358,'[2]DER-EDF'!$A$12:$F$6000,4,FALSE),IF($B358="DER-ROD",LOWER(VLOOKUP($C358,'[2]DER-ROD'!$A$12:$F$5999,3,FALSE)),IF($B358="SICRO",VLOOKUP($C358,[2]SICRO!$A$4:$D$8000,3,FALSE),IF($B358="COMP.","digite"," ")))))</f>
        <v>und</v>
      </c>
      <c r="F358" s="129">
        <f>VLOOKUP(A358,'[1]Memorial Cálculo'!$B$2:$H$29080,7,FALSE)</f>
        <v>167</v>
      </c>
      <c r="G358" s="189">
        <f>'[1]COMPOSIÇÃO UNITÁRIA 2'!BM4466</f>
        <v>76.78</v>
      </c>
      <c r="H358" s="131">
        <f t="shared" si="102"/>
        <v>99.118987606280456</v>
      </c>
      <c r="I358" s="132">
        <f t="shared" si="123"/>
        <v>16553.04</v>
      </c>
      <c r="J358" s="133">
        <v>0</v>
      </c>
      <c r="K358" s="134">
        <f t="shared" si="124"/>
        <v>0</v>
      </c>
      <c r="L358" s="133"/>
      <c r="M358" s="134">
        <f t="shared" si="107"/>
        <v>0</v>
      </c>
      <c r="N358" s="133">
        <f t="shared" si="101"/>
        <v>0</v>
      </c>
      <c r="O358" s="134">
        <f t="shared" si="101"/>
        <v>0</v>
      </c>
      <c r="P358" s="135">
        <f t="shared" si="105"/>
        <v>167</v>
      </c>
      <c r="Q358" s="135">
        <f t="shared" si="125"/>
        <v>16553.04</v>
      </c>
    </row>
    <row r="359" spans="1:17" ht="24.95" customHeight="1" x14ac:dyDescent="0.25">
      <c r="A359" s="153" t="s">
        <v>566</v>
      </c>
      <c r="B359" s="154" t="s">
        <v>15</v>
      </c>
      <c r="C359" s="154" t="s">
        <v>567</v>
      </c>
      <c r="D359" s="156" t="str">
        <f>IF($B359="SINAPI",TRIM(SUBSTITUTE(LOWER(VLOOKUP($C359,[2]SINAPI!$A$8:$F$50000,2,FALSE)),LEFT(PROPER(VLOOKUP($C359,[2]SINAPI!$A$8:$F$50000,6,FALSE)),1),LEFT(VLOOKUP($C359,[2]SINAPI!$A$8:$F$50000,6,FALSE),1),1)),IF($B359="DER-EDF",VLOOKUP($C359,'[2]DER-EDF'!A426:$F$50000,3,FALSE),IF($B359="DER-ROD",VLOOKUP($C359,'[2]DER-ROD'!$A$12:$E$5999,3,FALSE),IF($B359="SICRO",VLOOKUP($C359,[2]SICRO!$A$4:$D$50000,2,FALSE),IF($B359="COMP.","&gt;&gt;&gt;&gt;&gt;&gt;&gt;&gt;&gt;&gt; Digite aqui a descrição e apresente a composição detalhada.","← Escolha o Orgão e digite o Código")))))</f>
        <v>Caixa de passagem 200x200x100mm, chapa 18, com tampa parafusada</v>
      </c>
      <c r="E359" s="157" t="str">
        <f>IF($B359="SINAPI",LOWER(VLOOKUP($C359,[2]SINAPI!$A$8:$F$8000,3,FALSE)),IF($B359="DER-EDF",VLOOKUP($C359,'[2]DER-EDF'!$A$12:$F$6000,4,FALSE),IF($B359="DER-ROD",LOWER(VLOOKUP($C359,'[2]DER-ROD'!$A$12:$F$5999,3,FALSE)),IF($B359="SICRO",VLOOKUP($C359,[2]SICRO!$A$4:$D$8000,3,FALSE),IF($B359="COMP.","digite"," ")))))</f>
        <v>und</v>
      </c>
      <c r="F359" s="158">
        <f>VLOOKUP(A359,'[1]Memorial Cálculo'!$B$2:$H$29080,7,FALSE)</f>
        <v>1</v>
      </c>
      <c r="G359" s="187">
        <f>'[1]COMPOSIÇÃO UNITÁRIA 2'!BM4494</f>
        <v>108.25999999999999</v>
      </c>
      <c r="H359" s="160">
        <f t="shared" si="102"/>
        <v>139.75803071445586</v>
      </c>
      <c r="I359" s="161">
        <f t="shared" si="123"/>
        <v>139.76</v>
      </c>
      <c r="J359" s="162">
        <v>0</v>
      </c>
      <c r="K359" s="163">
        <f t="shared" si="124"/>
        <v>0</v>
      </c>
      <c r="L359" s="164"/>
      <c r="M359" s="165">
        <f t="shared" si="107"/>
        <v>0</v>
      </c>
      <c r="N359" s="162">
        <f t="shared" si="101"/>
        <v>0</v>
      </c>
      <c r="O359" s="163">
        <f t="shared" si="101"/>
        <v>0</v>
      </c>
      <c r="P359" s="166">
        <f t="shared" si="105"/>
        <v>1</v>
      </c>
      <c r="Q359" s="166">
        <f t="shared" si="125"/>
        <v>139.76</v>
      </c>
    </row>
    <row r="360" spans="1:17" ht="24.95" customHeight="1" x14ac:dyDescent="0.25">
      <c r="A360" s="153" t="s">
        <v>568</v>
      </c>
      <c r="B360" s="154" t="s">
        <v>15</v>
      </c>
      <c r="C360" s="154" t="s">
        <v>569</v>
      </c>
      <c r="D360" s="156" t="str">
        <f>IF($B360="SINAPI",TRIM(SUBSTITUTE(LOWER(VLOOKUP($C360,[2]SINAPI!$A$8:$F$50000,2,FALSE)),LEFT(PROPER(VLOOKUP($C360,[2]SINAPI!$A$8:$F$50000,6,FALSE)),1),LEFT(VLOOKUP($C360,[2]SINAPI!$A$8:$F$50000,6,FALSE),1),1)),IF($B360="DER-EDF",VLOOKUP($C360,'[2]DER-EDF'!A427:$F$50000,3,FALSE),IF($B360="DER-ROD",VLOOKUP($C360,'[2]DER-ROD'!$A$12:$E$5999,3,FALSE),IF($B360="SICRO",VLOOKUP($C360,[2]SICRO!$A$4:$D$50000,2,FALSE),IF($B360="COMP.","&gt;&gt;&gt;&gt;&gt;&gt;&gt;&gt;&gt;&gt; Digite aqui a descrição e apresente a composição detalhada.","← Escolha o Orgão e digite o Código")))))</f>
        <v>Caixa de passagem 300x300x120mm, chapa 18, com tampa parafusada</v>
      </c>
      <c r="E360" s="157" t="str">
        <f>IF($B360="SINAPI",LOWER(VLOOKUP($C360,[2]SINAPI!$A$8:$F$8000,3,FALSE)),IF($B360="DER-EDF",VLOOKUP($C360,'[2]DER-EDF'!$A$12:$F$6000,4,FALSE),IF($B360="DER-ROD",LOWER(VLOOKUP($C360,'[2]DER-ROD'!$A$12:$F$5999,3,FALSE)),IF($B360="SICRO",VLOOKUP($C360,[2]SICRO!$A$4:$D$8000,3,FALSE),IF($B360="COMP.","digite"," ")))))</f>
        <v>und</v>
      </c>
      <c r="F360" s="158">
        <f>VLOOKUP(A360,'[1]Memorial Cálculo'!$B$2:$H$29080,7,FALSE)</f>
        <v>2</v>
      </c>
      <c r="G360" s="187">
        <f>'[1]COMPOSIÇÃO UNITÁRIA 2'!BM4522</f>
        <v>192.67000000000002</v>
      </c>
      <c r="H360" s="160">
        <f t="shared" si="102"/>
        <v>248.72695157726045</v>
      </c>
      <c r="I360" s="161">
        <f t="shared" si="123"/>
        <v>497.46</v>
      </c>
      <c r="J360" s="162">
        <v>0</v>
      </c>
      <c r="K360" s="163">
        <f t="shared" si="124"/>
        <v>0</v>
      </c>
      <c r="L360" s="164"/>
      <c r="M360" s="165">
        <f t="shared" si="107"/>
        <v>0</v>
      </c>
      <c r="N360" s="162">
        <f t="shared" si="101"/>
        <v>0</v>
      </c>
      <c r="O360" s="163">
        <f t="shared" si="101"/>
        <v>0</v>
      </c>
      <c r="P360" s="166">
        <f t="shared" si="105"/>
        <v>2</v>
      </c>
      <c r="Q360" s="166">
        <f t="shared" si="125"/>
        <v>497.46</v>
      </c>
    </row>
    <row r="361" spans="1:17" s="149" customFormat="1" ht="24.95" customHeight="1" x14ac:dyDescent="0.25">
      <c r="A361" s="137" t="s">
        <v>570</v>
      </c>
      <c r="B361" s="138" t="s">
        <v>15</v>
      </c>
      <c r="C361" s="138" t="s">
        <v>571</v>
      </c>
      <c r="D361" s="140" t="str">
        <f>IF($B361="SINAPI",TRIM(SUBSTITUTE(LOWER(VLOOKUP($C361,[2]SINAPI!$A$8:$F$50000,2,FALSE)),LEFT(PROPER(VLOOKUP($C361,[2]SINAPI!$A$8:$F$50000,6,FALSE)),1),LEFT(VLOOKUP($C361,[2]SINAPI!$A$8:$F$50000,6,FALSE),1),1)),IF($B361="DER-EDF",VLOOKUP($C361,'[2]DER-EDF'!A428:$F$50000,3,FALSE),IF($B361="DER-ROD",VLOOKUP($C361,'[2]DER-ROD'!$A$12:$E$5999,3,FALSE),IF($B361="SICRO",VLOOKUP($C361,[2]SICRO!$A$4:$D$50000,2,FALSE),IF($B361="COMP.","&gt;&gt;&gt;&gt;&gt;&gt;&gt;&gt;&gt;&gt; Digite aqui a descrição e apresente a composição detalhada.","← Escolha o Orgão e digite o Código")))))</f>
        <v>Caixa de embutir marca de referência Tigreflex, 4x4"</v>
      </c>
      <c r="E361" s="168" t="str">
        <f>IF($B361="SINAPI",LOWER(VLOOKUP($C361,[2]SINAPI!$A$8:$F$8000,3,FALSE)),IF($B361="DER-EDF",VLOOKUP($C361,'[2]DER-EDF'!$A$12:$F$6000,4,FALSE),IF($B361="DER-ROD",LOWER(VLOOKUP($C361,'[2]DER-ROD'!$A$12:$F$5999,3,FALSE)),IF($B361="SICRO",VLOOKUP($C361,[2]SICRO!$A$4:$D$8000,3,FALSE),IF($B361="COMP.","digite"," ")))))</f>
        <v>und</v>
      </c>
      <c r="F361" s="141">
        <f>VLOOKUP(A361,'[1]Memorial Cálculo'!$B$2:$H$29080,7,FALSE)</f>
        <v>20</v>
      </c>
      <c r="G361" s="186">
        <f>'[1]COMPOSIÇÃO UNITÁRIA 2'!BM4550</f>
        <v>13.41</v>
      </c>
      <c r="H361" s="143">
        <f t="shared" si="102"/>
        <v>17.31161270904169</v>
      </c>
      <c r="I361" s="144">
        <f t="shared" si="123"/>
        <v>346.2</v>
      </c>
      <c r="J361" s="145">
        <v>0</v>
      </c>
      <c r="K361" s="146">
        <f t="shared" si="124"/>
        <v>0</v>
      </c>
      <c r="L361" s="145">
        <v>20</v>
      </c>
      <c r="M361" s="146">
        <f t="shared" si="107"/>
        <v>346.23</v>
      </c>
      <c r="N361" s="145">
        <f t="shared" si="101"/>
        <v>20</v>
      </c>
      <c r="O361" s="146">
        <f t="shared" si="101"/>
        <v>346.23</v>
      </c>
      <c r="P361" s="147">
        <f t="shared" si="105"/>
        <v>0</v>
      </c>
      <c r="Q361" s="147">
        <f>ROUND(I361-O361,2)+0.03</f>
        <v>0</v>
      </c>
    </row>
    <row r="362" spans="1:17" s="8" customFormat="1" ht="24.95" customHeight="1" x14ac:dyDescent="0.25">
      <c r="A362" s="169"/>
      <c r="B362" s="102"/>
      <c r="C362" s="103"/>
      <c r="D362" s="170" t="s">
        <v>98</v>
      </c>
      <c r="E362" s="157"/>
      <c r="F362" s="106"/>
      <c r="G362" s="107"/>
      <c r="H362" s="106"/>
      <c r="I362" s="108">
        <f>SUBTOTAL(9,I357:I361)</f>
        <v>17842.64</v>
      </c>
      <c r="J362" s="192"/>
      <c r="K362" s="108">
        <f>SUBTOTAL(9,K357:K361)</f>
        <v>0</v>
      </c>
      <c r="M362" s="108">
        <f>SUBTOTAL(9,M357:M361)</f>
        <v>346.23</v>
      </c>
      <c r="O362" s="108">
        <f>SUBTOTAL(9,O357:O361)</f>
        <v>346.23</v>
      </c>
      <c r="Q362" s="108">
        <f>SUBTOTAL(9,Q357:Q361)</f>
        <v>17496.439999999999</v>
      </c>
    </row>
    <row r="363" spans="1:17" s="8" customFormat="1" ht="24.95" customHeight="1" x14ac:dyDescent="0.25">
      <c r="A363" s="101" t="s">
        <v>572</v>
      </c>
      <c r="B363" s="102"/>
      <c r="C363" s="103"/>
      <c r="D363" s="104" t="s">
        <v>573</v>
      </c>
      <c r="E363" s="105"/>
      <c r="F363" s="106"/>
      <c r="G363" s="107"/>
      <c r="H363" s="106"/>
      <c r="I363" s="108"/>
      <c r="J363" s="192"/>
      <c r="K363" s="193"/>
    </row>
    <row r="364" spans="1:17" s="8" customFormat="1" ht="24.95" customHeight="1" x14ac:dyDescent="0.25">
      <c r="A364" s="169"/>
      <c r="B364" s="102"/>
      <c r="C364" s="103"/>
      <c r="D364" s="170" t="s">
        <v>98</v>
      </c>
      <c r="E364" s="157"/>
      <c r="F364" s="106"/>
      <c r="G364" s="107"/>
      <c r="H364" s="106"/>
      <c r="I364" s="108"/>
      <c r="J364" s="192"/>
      <c r="K364" s="193"/>
    </row>
    <row r="365" spans="1:17" s="8" customFormat="1" ht="24.95" customHeight="1" x14ac:dyDescent="0.25">
      <c r="A365" s="101" t="s">
        <v>574</v>
      </c>
      <c r="B365" s="102"/>
      <c r="C365" s="103"/>
      <c r="D365" s="104" t="s">
        <v>575</v>
      </c>
      <c r="E365" s="105"/>
      <c r="F365" s="106"/>
      <c r="G365" s="107"/>
      <c r="H365" s="106"/>
      <c r="I365" s="108"/>
      <c r="J365" s="192"/>
      <c r="K365" s="193"/>
    </row>
    <row r="366" spans="1:17" s="124" customFormat="1" ht="24.95" customHeight="1" x14ac:dyDescent="0.25">
      <c r="A366" s="176" t="s">
        <v>576</v>
      </c>
      <c r="B366" s="154" t="s">
        <v>15</v>
      </c>
      <c r="C366" s="154" t="s">
        <v>577</v>
      </c>
      <c r="D366" s="177" t="str">
        <f>IF($B366="SINAPI",TRIM(SUBSTITUTE(LOWER(VLOOKUP($C366,[2]SINAPI!$A$8:$F$50000,2,FALSE)),LEFT(PROPER(VLOOKUP($C366,[2]SINAPI!$A$8:$F$50000,6,FALSE)),1),LEFT(VLOOKUP($C366,[2]SINAPI!$A$8:$F$50000,6,FALSE),1),1)),IF($B366="DER-EDF",VLOOKUP($C366,'[2]DER-EDF'!A437:$F$50000,3,FALSE),IF($B366="DER-ROD",VLOOKUP($C366,'[2]DER-ROD'!$A$12:$E$5999,3,FALSE),IF($B366="SICRO",VLOOKUP($C366,[2]SICRO!$A$4:$D$50000,2,FALSE),IF($B366="COMP.","&gt;&gt;&gt;&gt;&gt;&gt;&gt;&gt;&gt;&gt; Digite aqui a descrição e apresente a composição detalhada.","← Escolha o Orgão e digite o Código")))))</f>
        <v>Eletroduto aparente de PVC rígido roscável diâmetro 3/4", inclusive abraçadeira de fixação</v>
      </c>
      <c r="E366" s="157" t="str">
        <f>IF($B366="SINAPI",LOWER(VLOOKUP($C366,[2]SINAPI!$A$8:$F$8000,3,FALSE)),IF($B366="DER-EDF",VLOOKUP($C366,'[2]DER-EDF'!$A$12:$F$6000,4,FALSE),IF($B366="DER-ROD",LOWER(VLOOKUP($C366,'[2]DER-ROD'!$A$12:$F$5999,3,FALSE)),IF($B366="SICRO",VLOOKUP($C366,[2]SICRO!$A$4:$D$8000,3,FALSE),IF($B366="COMP.","digite"," ")))))</f>
        <v>m</v>
      </c>
      <c r="F366" s="190">
        <f>VLOOKUP(A366,'[1]Memorial Cálculo'!$B$2:$H$29080,7,FALSE)</f>
        <v>2890.4999999999995</v>
      </c>
      <c r="G366" s="191">
        <f>'[1]COMPOSIÇÃO UNITÁRIA 2'!BM4579</f>
        <v>13.639999999999999</v>
      </c>
      <c r="H366" s="180">
        <f t="shared" ref="H366:H429" si="126">(G366*(1+$G$5))</f>
        <v>17.608530749539792</v>
      </c>
      <c r="I366" s="181">
        <f t="shared" ref="I366:I394" si="127">ROUND(H366,2)*ROUND(F366,2)</f>
        <v>50901.705000000002</v>
      </c>
      <c r="J366" s="182">
        <v>1604.6</v>
      </c>
      <c r="K366" s="183">
        <f t="shared" ref="K366:K394" si="128">ROUND(J366*H366,2)</f>
        <v>28254.65</v>
      </c>
      <c r="L366" s="182"/>
      <c r="M366" s="183">
        <f t="shared" ref="M366:M429" si="129">ROUND(L366*H366,2)</f>
        <v>0</v>
      </c>
      <c r="N366" s="182">
        <f t="shared" ref="N366:O426" si="130">J366+L366</f>
        <v>1604.6</v>
      </c>
      <c r="O366" s="183">
        <f t="shared" si="130"/>
        <v>28254.65</v>
      </c>
      <c r="P366" s="184">
        <f t="shared" ref="P366:P429" si="131">ROUND(F366-N366,2)</f>
        <v>1285.9000000000001</v>
      </c>
      <c r="Q366" s="184">
        <f t="shared" ref="Q366:Q394" si="132">ROUND(I366-O366,2)</f>
        <v>22647.06</v>
      </c>
    </row>
    <row r="367" spans="1:17" ht="24.95" customHeight="1" x14ac:dyDescent="0.25">
      <c r="A367" s="153" t="s">
        <v>578</v>
      </c>
      <c r="B367" s="154" t="s">
        <v>17</v>
      </c>
      <c r="C367" s="154" t="s">
        <v>579</v>
      </c>
      <c r="D367" s="156" t="str">
        <f>IF($B367="SINAPI",TRIM(SUBSTITUTE(LOWER(VLOOKUP($C367,[2]SINAPI!$A$8:$F$50000,2,FALSE)),LEFT(PROPER(VLOOKUP($C367,[2]SINAPI!$A$8:$F$50000,6,FALSE)),1),LEFT(VLOOKUP($C367,[2]SINAPI!$A$8:$F$50000,6,FALSE),1),1)),IF($B367="DER-EDF",VLOOKUP($C367,'[2]DER-EDF'!A438:$F$50000,3,FALSE),IF($B367="DER-ROD",VLOOKUP($C367,'[2]DER-ROD'!$A$12:$E$5999,3,FALSE),IF($B367="SICRO",VLOOKUP($C367,[2]SICRO!$A$4:$D$50000,2,FALSE),IF($B367="COMP.","&gt;&gt;&gt;&gt;&gt;&gt;&gt;&gt;&gt;&gt; Digite aqui a descrição e apresente a composição detalhada.","← Escolha o Orgão e digite o Código")))))</f>
        <v>condulete de alumínio, tipo c, para eletroduto de aço galvanizado dn 20 mm (3/4''), aparente - fornecimento e instalação. af_10/2022</v>
      </c>
      <c r="E367" s="157" t="str">
        <f>IF($B367="SINAPI",LOWER(VLOOKUP($C367,[2]SINAPI!$A$8:$F$8000,3,FALSE)),IF($B367="DER-EDF",VLOOKUP($C367,'[2]DER-EDF'!$A$12:$F$6000,4,FALSE),IF($B367="DER-ROD",LOWER(VLOOKUP($C367,'[2]DER-ROD'!$A$12:$F$5999,3,FALSE)),IF($B367="SICRO",VLOOKUP($C367,[2]SICRO!$A$4:$D$8000,3,FALSE),IF($B367="COMP.","digite"," ")))))</f>
        <v>un</v>
      </c>
      <c r="F367" s="158">
        <f>VLOOKUP(A367,'[1]Memorial Cálculo'!$B$2:$H$29080,7,FALSE)</f>
        <v>827</v>
      </c>
      <c r="G367" s="187">
        <f>'[1]COMPOSIÇÃO UNITÁRIA 1'!H712</f>
        <v>28.62</v>
      </c>
      <c r="H367" s="160">
        <f t="shared" si="126"/>
        <v>36.946931821981593</v>
      </c>
      <c r="I367" s="161">
        <f t="shared" si="127"/>
        <v>30557.65</v>
      </c>
      <c r="J367" s="162"/>
      <c r="K367" s="163">
        <f t="shared" si="128"/>
        <v>0</v>
      </c>
      <c r="L367" s="164"/>
      <c r="M367" s="165">
        <f t="shared" si="129"/>
        <v>0</v>
      </c>
      <c r="N367" s="162">
        <f t="shared" si="130"/>
        <v>0</v>
      </c>
      <c r="O367" s="163">
        <f t="shared" si="130"/>
        <v>0</v>
      </c>
      <c r="P367" s="166">
        <f t="shared" si="131"/>
        <v>827</v>
      </c>
      <c r="Q367" s="166">
        <f t="shared" si="132"/>
        <v>30557.65</v>
      </c>
    </row>
    <row r="368" spans="1:17" ht="24.95" customHeight="1" x14ac:dyDescent="0.25">
      <c r="A368" s="153" t="s">
        <v>580</v>
      </c>
      <c r="B368" s="154" t="s">
        <v>15</v>
      </c>
      <c r="C368" s="154" t="s">
        <v>581</v>
      </c>
      <c r="D368" s="156" t="str">
        <f>IF($B368="SINAPI",TRIM(SUBSTITUTE(LOWER(VLOOKUP($C368,[2]SINAPI!$A$8:$F$50000,2,FALSE)),LEFT(PROPER(VLOOKUP($C368,[2]SINAPI!$A$8:$F$50000,6,FALSE)),1),LEFT(VLOOKUP($C368,[2]SINAPI!$A$8:$F$50000,6,FALSE),1),1)),IF($B368="DER-EDF",VLOOKUP($C368,'[2]DER-EDF'!A438:$F$50000,3,FALSE),IF($B368="DER-ROD",VLOOKUP($C368,'[2]DER-ROD'!$A$12:$E$5999,3,FALSE),IF($B368="SICRO",VLOOKUP($C368,[2]SICRO!$A$4:$D$50000,2,FALSE),IF($B368="COMP.","&gt;&gt;&gt;&gt;&gt;&gt;&gt;&gt;&gt;&gt; Digite aqui a descrição e apresente a composição detalhada.","← Escolha o Orgão e digite o Código")))))</f>
        <v>Caixa de ligação de alumínio silício, tipo CONDULETES,sem rosca, no formato B, inclusive tampa com vedação, diâmetro 3/4"</v>
      </c>
      <c r="E368" s="157" t="str">
        <f>IF($B368="SINAPI",LOWER(VLOOKUP($C368,[2]SINAPI!$A$8:$F$8000,3,FALSE)),IF($B368="DER-EDF",VLOOKUP($C368,'[2]DER-EDF'!$A$12:$F$6000,4,FALSE),IF($B368="DER-ROD",LOWER(VLOOKUP($C368,'[2]DER-ROD'!$A$12:$F$5999,3,FALSE)),IF($B368="SICRO",VLOOKUP($C368,[2]SICRO!$A$4:$D$8000,3,FALSE),IF($B368="COMP.","digite"," ")))))</f>
        <v>und</v>
      </c>
      <c r="F368" s="158">
        <f>VLOOKUP(A368,'[1]Memorial Cálculo'!$B$2:$H$29080,7,FALSE)</f>
        <v>357</v>
      </c>
      <c r="G368" s="187">
        <f>'[1]COMPOSIÇÃO UNITÁRIA 2'!BM4608</f>
        <v>20.91</v>
      </c>
      <c r="H368" s="160">
        <f t="shared" si="126"/>
        <v>26.993722725284243</v>
      </c>
      <c r="I368" s="161">
        <f t="shared" si="127"/>
        <v>9635.43</v>
      </c>
      <c r="J368" s="162"/>
      <c r="K368" s="163">
        <f t="shared" si="128"/>
        <v>0</v>
      </c>
      <c r="L368" s="164"/>
      <c r="M368" s="165">
        <f t="shared" si="129"/>
        <v>0</v>
      </c>
      <c r="N368" s="162">
        <f t="shared" si="130"/>
        <v>0</v>
      </c>
      <c r="O368" s="163">
        <f t="shared" si="130"/>
        <v>0</v>
      </c>
      <c r="P368" s="166">
        <f t="shared" si="131"/>
        <v>357</v>
      </c>
      <c r="Q368" s="166">
        <f t="shared" si="132"/>
        <v>9635.43</v>
      </c>
    </row>
    <row r="369" spans="1:17" ht="24.95" customHeight="1" x14ac:dyDescent="0.25">
      <c r="A369" s="153" t="s">
        <v>582</v>
      </c>
      <c r="B369" s="154" t="s">
        <v>15</v>
      </c>
      <c r="C369" s="154" t="s">
        <v>583</v>
      </c>
      <c r="D369" s="156" t="str">
        <f>IF($B369="SINAPI",TRIM(SUBSTITUTE(LOWER(VLOOKUP($C369,[2]SINAPI!$A$8:$F$50000,2,FALSE)),LEFT(PROPER(VLOOKUP($C369,[2]SINAPI!$A$8:$F$50000,6,FALSE)),1),LEFT(VLOOKUP($C369,[2]SINAPI!$A$8:$F$50000,6,FALSE),1),1)),IF($B369="DER-EDF",VLOOKUP($C369,'[2]DER-EDF'!A439:$F$50000,3,FALSE),IF($B369="DER-ROD",VLOOKUP($C369,'[2]DER-ROD'!$A$12:$E$5999,3,FALSE),IF($B369="SICRO",VLOOKUP($C369,[2]SICRO!$A$4:$D$50000,2,FALSE),IF($B369="COMP.","&gt;&gt;&gt;&gt;&gt;&gt;&gt;&gt;&gt;&gt; Digite aqui a descrição e apresente a composição detalhada.","← Escolha o Orgão e digite o Código")))))</f>
        <v>Caixa de ligação de alumínio silício, tipo CONDULETES, sem rosca, no formato T, inclusive tampa com vedação, diâmetro 3/4"</v>
      </c>
      <c r="E369" s="157" t="str">
        <f>IF($B369="SINAPI",LOWER(VLOOKUP($C369,[2]SINAPI!$A$8:$F$8000,3,FALSE)),IF($B369="DER-EDF",VLOOKUP($C369,'[2]DER-EDF'!$A$12:$F$6000,4,FALSE),IF($B369="DER-ROD",LOWER(VLOOKUP($C369,'[2]DER-ROD'!$A$12:$F$5999,3,FALSE)),IF($B369="SICRO",VLOOKUP($C369,[2]SICRO!$A$4:$D$8000,3,FALSE),IF($B369="COMP.","digite"," ")))))</f>
        <v>und</v>
      </c>
      <c r="F369" s="158">
        <f>VLOOKUP(A369,'[1]Memorial Cálculo'!$B$2:$H$29080,7,FALSE)</f>
        <v>381</v>
      </c>
      <c r="G369" s="187">
        <f>'[1]COMPOSIÇÃO UNITÁRIA 2'!BM4637</f>
        <v>24.939999999999998</v>
      </c>
      <c r="H369" s="160">
        <f t="shared" si="126"/>
        <v>32.196243174011911</v>
      </c>
      <c r="I369" s="161">
        <f t="shared" si="127"/>
        <v>12268.2</v>
      </c>
      <c r="J369" s="162"/>
      <c r="K369" s="163">
        <f t="shared" si="128"/>
        <v>0</v>
      </c>
      <c r="L369" s="164"/>
      <c r="M369" s="165">
        <f t="shared" si="129"/>
        <v>0</v>
      </c>
      <c r="N369" s="162">
        <f t="shared" si="130"/>
        <v>0</v>
      </c>
      <c r="O369" s="163">
        <f t="shared" si="130"/>
        <v>0</v>
      </c>
      <c r="P369" s="166">
        <f t="shared" si="131"/>
        <v>381</v>
      </c>
      <c r="Q369" s="166">
        <f t="shared" si="132"/>
        <v>12268.2</v>
      </c>
    </row>
    <row r="370" spans="1:17" ht="24.95" customHeight="1" x14ac:dyDescent="0.25">
      <c r="A370" s="153" t="s">
        <v>584</v>
      </c>
      <c r="B370" s="154" t="s">
        <v>15</v>
      </c>
      <c r="C370" s="154" t="s">
        <v>585</v>
      </c>
      <c r="D370" s="156" t="str">
        <f>IF($B370="SINAPI",TRIM(SUBSTITUTE(LOWER(VLOOKUP($C370,[2]SINAPI!$A$8:$F$50000,2,FALSE)),LEFT(PROPER(VLOOKUP($C370,[2]SINAPI!$A$8:$F$50000,6,FALSE)),1),LEFT(VLOOKUP($C370,[2]SINAPI!$A$8:$F$50000,6,FALSE),1),1)),IF($B370="DER-EDF",VLOOKUP($C370,'[2]DER-EDF'!A440:$F$50000,3,FALSE),IF($B370="DER-ROD",VLOOKUP($C370,'[2]DER-ROD'!$A$12:$E$5999,3,FALSE),IF($B370="SICRO",VLOOKUP($C370,[2]SICRO!$A$4:$D$50000,2,FALSE),IF($B370="COMP.","&gt;&gt;&gt;&gt;&gt;&gt;&gt;&gt;&gt;&gt; Digite aqui a descrição e apresente a composição detalhada.","← Escolha o Orgão e digite o Código")))))</f>
        <v>Caixa de ligação de alumínio silício, tipo CONDULETES, sem rosca, no formato LR, inclusive tampa com vedação, diâmetro 3/4"</v>
      </c>
      <c r="E370" s="157" t="str">
        <f>IF($B370="SINAPI",LOWER(VLOOKUP($C370,[2]SINAPI!$A$8:$F$8000,3,FALSE)),IF($B370="DER-EDF",VLOOKUP($C370,'[2]DER-EDF'!$A$12:$F$6000,4,FALSE),IF($B370="DER-ROD",LOWER(VLOOKUP($C370,'[2]DER-ROD'!$A$12:$F$5999,3,FALSE)),IF($B370="SICRO",VLOOKUP($C370,[2]SICRO!$A$4:$D$8000,3,FALSE),IF($B370="COMP.","digite"," ")))))</f>
        <v>und</v>
      </c>
      <c r="F370" s="158">
        <f>VLOOKUP(A370,'[1]Memorial Cálculo'!$B$2:$H$29080,7,FALSE)</f>
        <v>220</v>
      </c>
      <c r="G370" s="187">
        <f>'[1]COMPOSIÇÃO UNITÁRIA 2'!BM4666</f>
        <v>22.93</v>
      </c>
      <c r="H370" s="160">
        <f t="shared" si="126"/>
        <v>29.601437689658905</v>
      </c>
      <c r="I370" s="161">
        <f t="shared" si="127"/>
        <v>6512</v>
      </c>
      <c r="J370" s="162"/>
      <c r="K370" s="163">
        <f t="shared" si="128"/>
        <v>0</v>
      </c>
      <c r="L370" s="164"/>
      <c r="M370" s="165">
        <f t="shared" si="129"/>
        <v>0</v>
      </c>
      <c r="N370" s="162">
        <f t="shared" si="130"/>
        <v>0</v>
      </c>
      <c r="O370" s="163">
        <f t="shared" si="130"/>
        <v>0</v>
      </c>
      <c r="P370" s="166">
        <f t="shared" si="131"/>
        <v>220</v>
      </c>
      <c r="Q370" s="166">
        <f t="shared" si="132"/>
        <v>6512</v>
      </c>
    </row>
    <row r="371" spans="1:17" ht="24.95" customHeight="1" x14ac:dyDescent="0.25">
      <c r="A371" s="153" t="s">
        <v>586</v>
      </c>
      <c r="B371" s="154" t="s">
        <v>15</v>
      </c>
      <c r="C371" s="154" t="s">
        <v>587</v>
      </c>
      <c r="D371" s="156" t="str">
        <f>IF($B371="SINAPI",TRIM(SUBSTITUTE(LOWER(VLOOKUP($C371,[2]SINAPI!$A$8:$F$50000,2,FALSE)),LEFT(PROPER(VLOOKUP($C371,[2]SINAPI!$A$8:$F$50000,6,FALSE)),1),LEFT(VLOOKUP($C371,[2]SINAPI!$A$8:$F$50000,6,FALSE),1),1)),IF($B371="DER-EDF",VLOOKUP($C371,'[2]DER-EDF'!A441:$F$50000,3,FALSE),IF($B371="DER-ROD",VLOOKUP($C371,'[2]DER-ROD'!$A$12:$E$5999,3,FALSE),IF($B371="SICRO",VLOOKUP($C371,[2]SICRO!$A$4:$D$50000,2,FALSE),IF($B371="COMP.","&gt;&gt;&gt;&gt;&gt;&gt;&gt;&gt;&gt;&gt; Digite aqui a descrição e apresente a composição detalhada.","← Escolha o Orgão e digite o Código")))))</f>
        <v>Caixa de ligação de alumínio silício, tipo CONDULETES, sem rosca, no formato X, inclusive tampa com vedação, diâmetro 3/4"</v>
      </c>
      <c r="E371" s="157" t="str">
        <f>IF($B371="SINAPI",LOWER(VLOOKUP($C371,[2]SINAPI!$A$8:$F$8000,3,FALSE)),IF($B371="DER-EDF",VLOOKUP($C371,'[2]DER-EDF'!$A$12:$F$6000,4,FALSE),IF($B371="DER-ROD",LOWER(VLOOKUP($C371,'[2]DER-ROD'!$A$12:$F$5999,3,FALSE)),IF($B371="SICRO",VLOOKUP($C371,[2]SICRO!$A$4:$D$8000,3,FALSE),IF($B371="COMP.","digite"," ")))))</f>
        <v>und</v>
      </c>
      <c r="F371" s="158">
        <f>VLOOKUP(A371,'[1]Memorial Cálculo'!$B$2:$H$29080,7,FALSE)</f>
        <v>316</v>
      </c>
      <c r="G371" s="187">
        <f>'[1]COMPOSIÇÃO UNITÁRIA 2'!BM4695</f>
        <v>22.93</v>
      </c>
      <c r="H371" s="160">
        <f t="shared" si="126"/>
        <v>29.601437689658905</v>
      </c>
      <c r="I371" s="161">
        <f t="shared" si="127"/>
        <v>9353.6</v>
      </c>
      <c r="J371" s="162"/>
      <c r="K371" s="163">
        <f t="shared" si="128"/>
        <v>0</v>
      </c>
      <c r="L371" s="164"/>
      <c r="M371" s="165">
        <f t="shared" si="129"/>
        <v>0</v>
      </c>
      <c r="N371" s="162">
        <f t="shared" si="130"/>
        <v>0</v>
      </c>
      <c r="O371" s="163">
        <f t="shared" si="130"/>
        <v>0</v>
      </c>
      <c r="P371" s="166">
        <f t="shared" si="131"/>
        <v>316</v>
      </c>
      <c r="Q371" s="166">
        <f t="shared" si="132"/>
        <v>9353.6</v>
      </c>
    </row>
    <row r="372" spans="1:17" s="124" customFormat="1" ht="24.95" customHeight="1" x14ac:dyDescent="0.25">
      <c r="A372" s="176" t="s">
        <v>588</v>
      </c>
      <c r="B372" s="154" t="s">
        <v>15</v>
      </c>
      <c r="C372" s="154" t="s">
        <v>589</v>
      </c>
      <c r="D372" s="177" t="str">
        <f>IF($B372="SINAPI",TRIM(SUBSTITUTE(LOWER(VLOOKUP($C372,[2]SINAPI!$A$8:$F$50000,2,FALSE)),LEFT(PROPER(VLOOKUP($C372,[2]SINAPI!$A$8:$F$50000,6,FALSE)),1),LEFT(VLOOKUP($C372,[2]SINAPI!$A$8:$F$50000,6,FALSE),1),1)),IF($B372="DER-EDF",VLOOKUP($C372,'[2]DER-EDF'!A442:$F$50000,3,FALSE),IF($B372="DER-ROD",VLOOKUP($C372,'[2]DER-ROD'!$A$12:$E$5999,3,FALSE),IF($B372="SICRO",VLOOKUP($C372,[2]SICRO!$A$4:$D$50000,2,FALSE),IF($B372="COMP.","&gt;&gt;&gt;&gt;&gt;&gt;&gt;&gt;&gt;&gt; Digite aqui a descrição e apresente a composição detalhada.","← Escolha o Orgão e digite o Código")))))</f>
        <v>Eletroduto aparente de PVC rígido roscável diâmetro 1", inclusive abraçadeira de fixação</v>
      </c>
      <c r="E372" s="157" t="str">
        <f>IF($B372="SINAPI",LOWER(VLOOKUP($C372,[2]SINAPI!$A$8:$F$8000,3,FALSE)),IF($B372="DER-EDF",VLOOKUP($C372,'[2]DER-EDF'!$A$12:$F$6000,4,FALSE),IF($B372="DER-ROD",LOWER(VLOOKUP($C372,'[2]DER-ROD'!$A$12:$F$5999,3,FALSE)),IF($B372="SICRO",VLOOKUP($C372,[2]SICRO!$A$4:$D$8000,3,FALSE),IF($B372="COMP.","digite"," ")))))</f>
        <v>m</v>
      </c>
      <c r="F372" s="190">
        <f>VLOOKUP(A372,'[1]Memorial Cálculo'!$B$2:$H$29080,7,FALSE)</f>
        <v>1757.2</v>
      </c>
      <c r="G372" s="191">
        <f>'[1]COMPOSIÇÃO UNITÁRIA 2'!BM4723</f>
        <v>21.73</v>
      </c>
      <c r="H372" s="180">
        <f t="shared" si="126"/>
        <v>28.052300087060097</v>
      </c>
      <c r="I372" s="181">
        <f t="shared" si="127"/>
        <v>49289.46</v>
      </c>
      <c r="J372" s="182">
        <v>908.8</v>
      </c>
      <c r="K372" s="183">
        <f t="shared" si="128"/>
        <v>25493.93</v>
      </c>
      <c r="L372" s="182"/>
      <c r="M372" s="183">
        <f t="shared" si="129"/>
        <v>0</v>
      </c>
      <c r="N372" s="182">
        <f t="shared" si="130"/>
        <v>908.8</v>
      </c>
      <c r="O372" s="183">
        <f t="shared" si="130"/>
        <v>25493.93</v>
      </c>
      <c r="P372" s="184">
        <f t="shared" si="131"/>
        <v>848.4</v>
      </c>
      <c r="Q372" s="184">
        <f t="shared" si="132"/>
        <v>23795.53</v>
      </c>
    </row>
    <row r="373" spans="1:17" s="149" customFormat="1" ht="24.95" customHeight="1" x14ac:dyDescent="0.25">
      <c r="A373" s="137" t="s">
        <v>590</v>
      </c>
      <c r="B373" s="138" t="s">
        <v>15</v>
      </c>
      <c r="C373" s="138" t="s">
        <v>591</v>
      </c>
      <c r="D373" s="140" t="str">
        <f>IF($B373="SINAPI",TRIM(SUBSTITUTE(LOWER(VLOOKUP($C373,[2]SINAPI!$A$8:$F$50000,2,FALSE)),LEFT(PROPER(VLOOKUP($C373,[2]SINAPI!$A$8:$F$50000,6,FALSE)),1),LEFT(VLOOKUP($C373,[2]SINAPI!$A$8:$F$50000,6,FALSE),1),1)),IF($B373="DER-EDF",VLOOKUP($C373,'[2]DER-EDF'!A443:$F$50000,3,FALSE),IF($B373="DER-ROD",VLOOKUP($C373,'[2]DER-ROD'!$A$12:$E$5999,3,FALSE),IF($B373="SICRO",VLOOKUP($C373,[2]SICRO!$A$4:$D$50000,2,FALSE),IF($B373="COMP.","&gt;&gt;&gt;&gt;&gt;&gt;&gt;&gt;&gt;&gt; Digite aqui a descrição e apresente a composição detalhada.","← Escolha o Orgão e digite o Código")))))</f>
        <v>Eletrocalha perfurada em chapa de aço galvanizado nº16, 150x50mm, sem tampa</v>
      </c>
      <c r="E373" s="168" t="str">
        <f>IF($B373="SINAPI",LOWER(VLOOKUP($C373,[2]SINAPI!$A$8:$F$8000,3,FALSE)),IF($B373="DER-EDF",VLOOKUP($C373,'[2]DER-EDF'!$A$12:$F$6000,4,FALSE),IF($B373="DER-ROD",LOWER(VLOOKUP($C373,'[2]DER-ROD'!$A$12:$F$5999,3,FALSE)),IF($B373="SICRO",VLOOKUP($C373,[2]SICRO!$A$4:$D$8000,3,FALSE),IF($B373="COMP.","digite"," ")))))</f>
        <v>m</v>
      </c>
      <c r="F373" s="141">
        <f>VLOOKUP(A373,'[1]Memorial Cálculo'!$B$2:$H$29080,7,FALSE)</f>
        <v>231.60000000000002</v>
      </c>
      <c r="G373" s="186">
        <f>'[1]COMPOSIÇÃO UNITÁRIA 2'!BM4749</f>
        <v>53.269999999999996</v>
      </c>
      <c r="H373" s="143">
        <f t="shared" si="126"/>
        <v>68.768800075365448</v>
      </c>
      <c r="I373" s="144">
        <f t="shared" si="127"/>
        <v>15927.131999999998</v>
      </c>
      <c r="J373" s="145">
        <v>80.7</v>
      </c>
      <c r="K373" s="146">
        <f t="shared" si="128"/>
        <v>5549.64</v>
      </c>
      <c r="L373" s="145">
        <v>80.7</v>
      </c>
      <c r="M373" s="146">
        <f t="shared" si="129"/>
        <v>5549.64</v>
      </c>
      <c r="N373" s="145">
        <f t="shared" si="130"/>
        <v>161.4</v>
      </c>
      <c r="O373" s="146">
        <f t="shared" si="130"/>
        <v>11099.28</v>
      </c>
      <c r="P373" s="147">
        <f t="shared" si="131"/>
        <v>70.2</v>
      </c>
      <c r="Q373" s="147">
        <f t="shared" si="132"/>
        <v>4827.8500000000004</v>
      </c>
    </row>
    <row r="374" spans="1:17" s="149" customFormat="1" ht="24.95" customHeight="1" x14ac:dyDescent="0.25">
      <c r="A374" s="137" t="s">
        <v>592</v>
      </c>
      <c r="B374" s="138" t="s">
        <v>15</v>
      </c>
      <c r="C374" s="138" t="s">
        <v>593</v>
      </c>
      <c r="D374" s="140" t="str">
        <f>IF($B374="SINAPI",TRIM(SUBSTITUTE(LOWER(VLOOKUP($C374,[2]SINAPI!$A$8:$F$50000,2,FALSE)),LEFT(PROPER(VLOOKUP($C374,[2]SINAPI!$A$8:$F$50000,6,FALSE)),1),LEFT(VLOOKUP($C374,[2]SINAPI!$A$8:$F$50000,6,FALSE),1),1)),IF($B374="DER-EDF",VLOOKUP($C374,'[2]DER-EDF'!A445:$F$50000,3,FALSE),IF($B374="DER-ROD",VLOOKUP($C374,'[2]DER-ROD'!$A$12:$E$5999,3,FALSE),IF($B374="SICRO",VLOOKUP($C374,[2]SICRO!$A$4:$D$50000,2,FALSE),IF($B374="COMP.","&gt;&gt;&gt;&gt;&gt;&gt;&gt;&gt;&gt;&gt; Digite aqui a descrição e apresente a composição detalhada.","← Escolha o Orgão e digite o Código")))))</f>
        <v>Eletrocalha perfurada em chapa de aço galvanizado nº16, 200x100mm, sem tampa</v>
      </c>
      <c r="E374" s="168" t="str">
        <f>IF($B374="SINAPI",LOWER(VLOOKUP($C374,[2]SINAPI!$A$8:$F$8000,3,FALSE)),IF($B374="DER-EDF",VLOOKUP($C374,'[2]DER-EDF'!$A$12:$F$6000,4,FALSE),IF($B374="DER-ROD",LOWER(VLOOKUP($C374,'[2]DER-ROD'!$A$12:$F$5999,3,FALSE)),IF($B374="SICRO",VLOOKUP($C374,[2]SICRO!$A$4:$D$8000,3,FALSE),IF($B374="COMP.","digite"," ")))))</f>
        <v>m</v>
      </c>
      <c r="F374" s="141">
        <f>VLOOKUP(A374,'[1]Memorial Cálculo'!$B$2:$H$29080,7,FALSE)</f>
        <v>504.7</v>
      </c>
      <c r="G374" s="186">
        <f>'[1]COMPOSIÇÃO UNITÁRIA 2'!BM4775</f>
        <v>72.83</v>
      </c>
      <c r="H374" s="143">
        <f t="shared" si="126"/>
        <v>94.019742997726041</v>
      </c>
      <c r="I374" s="144">
        <f t="shared" si="127"/>
        <v>47451.894</v>
      </c>
      <c r="J374" s="145"/>
      <c r="K374" s="146">
        <f t="shared" si="128"/>
        <v>0</v>
      </c>
      <c r="L374" s="145">
        <v>218.1</v>
      </c>
      <c r="M374" s="146">
        <f t="shared" si="129"/>
        <v>20505.71</v>
      </c>
      <c r="N374" s="145">
        <f t="shared" si="130"/>
        <v>218.1</v>
      </c>
      <c r="O374" s="146">
        <f t="shared" si="130"/>
        <v>20505.71</v>
      </c>
      <c r="P374" s="147">
        <f t="shared" si="131"/>
        <v>286.60000000000002</v>
      </c>
      <c r="Q374" s="147">
        <f t="shared" si="132"/>
        <v>26946.18</v>
      </c>
    </row>
    <row r="375" spans="1:17" ht="24.95" customHeight="1" x14ac:dyDescent="0.25">
      <c r="A375" s="153" t="s">
        <v>594</v>
      </c>
      <c r="B375" s="154" t="s">
        <v>15</v>
      </c>
      <c r="C375" s="154" t="s">
        <v>595</v>
      </c>
      <c r="D375" s="156" t="str">
        <f>IF($B375="SINAPI",TRIM(SUBSTITUTE(LOWER(VLOOKUP($C375,[2]SINAPI!$A$8:$F$50000,2,FALSE)),LEFT(PROPER(VLOOKUP($C375,[2]SINAPI!$A$8:$F$50000,6,FALSE)),1),LEFT(VLOOKUP($C375,[2]SINAPI!$A$8:$F$50000,6,FALSE),1),1)),IF($B375="DER-EDF",VLOOKUP($C375,'[2]DER-EDF'!A446:$F$50000,3,FALSE),IF($B375="DER-ROD",VLOOKUP($C375,'[2]DER-ROD'!$A$12:$E$5999,3,FALSE),IF($B375="SICRO",VLOOKUP($C375,[2]SICRO!$A$4:$D$50000,2,FALSE),IF($B375="COMP.","&gt;&gt;&gt;&gt;&gt;&gt;&gt;&gt;&gt;&gt; Digite aqui a descrição e apresente a composição detalhada.","← Escolha o Orgão e digite o Código")))))</f>
        <v>Eletrocalha perfurada em chapa de aço galvanizado nº16, 300x100mm, sem tampa</v>
      </c>
      <c r="E375" s="157" t="str">
        <f>IF($B375="SINAPI",LOWER(VLOOKUP($C375,[2]SINAPI!$A$8:$F$8000,3,FALSE)),IF($B375="DER-EDF",VLOOKUP($C375,'[2]DER-EDF'!$A$12:$F$6000,4,FALSE),IF($B375="DER-ROD",LOWER(VLOOKUP($C375,'[2]DER-ROD'!$A$12:$F$5999,3,FALSE)),IF($B375="SICRO",VLOOKUP($C375,[2]SICRO!$A$4:$D$8000,3,FALSE),IF($B375="COMP.","digite"," ")))))</f>
        <v>m</v>
      </c>
      <c r="F375" s="158">
        <f>VLOOKUP(A375,'[1]Memorial Cálculo'!$B$2:$H$29080,7,FALSE)</f>
        <v>65.400000000000006</v>
      </c>
      <c r="G375" s="187">
        <f>'[1]COMPOSIÇÃO UNITÁRIA 2'!BM4801</f>
        <v>96.1</v>
      </c>
      <c r="H375" s="160">
        <f t="shared" si="126"/>
        <v>124.06010300812127</v>
      </c>
      <c r="I375" s="161">
        <f t="shared" si="127"/>
        <v>8113.5240000000013</v>
      </c>
      <c r="J375" s="162"/>
      <c r="K375" s="163">
        <f t="shared" si="128"/>
        <v>0</v>
      </c>
      <c r="L375" s="164"/>
      <c r="M375" s="165">
        <f t="shared" si="129"/>
        <v>0</v>
      </c>
      <c r="N375" s="162">
        <f t="shared" si="130"/>
        <v>0</v>
      </c>
      <c r="O375" s="163">
        <f t="shared" si="130"/>
        <v>0</v>
      </c>
      <c r="P375" s="166">
        <f t="shared" si="131"/>
        <v>65.400000000000006</v>
      </c>
      <c r="Q375" s="166">
        <f t="shared" si="132"/>
        <v>8113.52</v>
      </c>
    </row>
    <row r="376" spans="1:17" ht="24.95" customHeight="1" x14ac:dyDescent="0.25">
      <c r="A376" s="153" t="s">
        <v>596</v>
      </c>
      <c r="B376" s="154" t="s">
        <v>15</v>
      </c>
      <c r="C376" s="154" t="s">
        <v>597</v>
      </c>
      <c r="D376" s="156" t="str">
        <f>IF($B376="SINAPI",TRIM(SUBSTITUTE(LOWER(VLOOKUP($C376,[2]SINAPI!$A$8:$F$50000,2,FALSE)),LEFT(PROPER(VLOOKUP($C376,[2]SINAPI!$A$8:$F$50000,6,FALSE)),1),LEFT(VLOOKUP($C376,[2]SINAPI!$A$8:$F$50000,6,FALSE),1),1)),IF($B376="DER-EDF",VLOOKUP($C376,'[2]DER-EDF'!A447:$F$50000,3,FALSE),IF($B376="DER-ROD",VLOOKUP($C376,'[2]DER-ROD'!$A$12:$E$5999,3,FALSE),IF($B376="SICRO",VLOOKUP($C376,[2]SICRO!$A$4:$D$50000,2,FALSE),IF($B376="COMP.","&gt;&gt;&gt;&gt;&gt;&gt;&gt;&gt;&gt;&gt; Digite aqui a descrição e apresente a composição detalhada.","← Escolha o Orgão e digite o Código")))))</f>
        <v>Eletrocalha perfurada em chapa de aço galvanizado nº16, 400x100mm, sem tampa</v>
      </c>
      <c r="E376" s="157" t="str">
        <f>IF($B376="SINAPI",LOWER(VLOOKUP($C376,[2]SINAPI!$A$8:$F$8000,3,FALSE)),IF($B376="DER-EDF",VLOOKUP($C376,'[2]DER-EDF'!$A$12:$F$6000,4,FALSE),IF($B376="DER-ROD",LOWER(VLOOKUP($C376,'[2]DER-ROD'!$A$12:$F$5999,3,FALSE)),IF($B376="SICRO",VLOOKUP($C376,[2]SICRO!$A$4:$D$8000,3,FALSE),IF($B376="COMP.","digite"," ")))))</f>
        <v>m</v>
      </c>
      <c r="F376" s="158">
        <f>VLOOKUP(A376,'[1]Memorial Cálculo'!$B$2:$H$29080,7,FALSE)</f>
        <v>45.6</v>
      </c>
      <c r="G376" s="187">
        <f>'[1]COMPOSIÇÃO UNITÁRIA 2'!BM4827</f>
        <v>105.83</v>
      </c>
      <c r="H376" s="160">
        <f t="shared" si="126"/>
        <v>136.62102706919327</v>
      </c>
      <c r="I376" s="161">
        <f t="shared" si="127"/>
        <v>6229.8720000000003</v>
      </c>
      <c r="J376" s="162"/>
      <c r="K376" s="163">
        <f t="shared" si="128"/>
        <v>0</v>
      </c>
      <c r="L376" s="164"/>
      <c r="M376" s="165">
        <f t="shared" si="129"/>
        <v>0</v>
      </c>
      <c r="N376" s="162">
        <f t="shared" si="130"/>
        <v>0</v>
      </c>
      <c r="O376" s="163">
        <f t="shared" si="130"/>
        <v>0</v>
      </c>
      <c r="P376" s="166">
        <f t="shared" si="131"/>
        <v>45.6</v>
      </c>
      <c r="Q376" s="166">
        <f t="shared" si="132"/>
        <v>6229.87</v>
      </c>
    </row>
    <row r="377" spans="1:17" ht="24.95" customHeight="1" x14ac:dyDescent="0.25">
      <c r="A377" s="176" t="s">
        <v>598</v>
      </c>
      <c r="B377" s="154" t="s">
        <v>15</v>
      </c>
      <c r="C377" s="154" t="s">
        <v>599</v>
      </c>
      <c r="D377" s="177" t="str">
        <f>IF($B377="SINAPI",TRIM(SUBSTITUTE(LOWER(VLOOKUP($C377,[2]SINAPI!$A$8:$F$50000,2,FALSE)),LEFT(PROPER(VLOOKUP($C377,[2]SINAPI!$A$8:$F$50000,6,FALSE)),1),LEFT(VLOOKUP($C377,[2]SINAPI!$A$8:$F$50000,6,FALSE),1),1)),IF($B377="DER-EDF",VLOOKUP($C377,'[2]DER-EDF'!A448:$F$50000,3,FALSE),IF($B377="DER-ROD",VLOOKUP($C377,'[2]DER-ROD'!$A$12:$E$5999,3,FALSE),IF($B377="SICRO",VLOOKUP($C377,[2]SICRO!$A$4:$D$50000,2,FALSE),IF($B377="COMP.","&gt;&gt;&gt;&gt;&gt;&gt;&gt;&gt;&gt;&gt; Digite aqui a descrição e apresente a composição detalhada.","← Escolha o Orgão e digite o Código")))))</f>
        <v>Redução concêntrica para eletrocalha perfurada, tipo "U", 200x150mm, aba 100</v>
      </c>
      <c r="E377" s="157" t="str">
        <f>IF($B377="SINAPI",LOWER(VLOOKUP($C377,[2]SINAPI!$A$8:$F$8000,3,FALSE)),IF($B377="DER-EDF",VLOOKUP($C377,'[2]DER-EDF'!$A$12:$F$6000,4,FALSE),IF($B377="DER-ROD",LOWER(VLOOKUP($C377,'[2]DER-ROD'!$A$12:$F$5999,3,FALSE)),IF($B377="SICRO",VLOOKUP($C377,[2]SICRO!$A$4:$D$8000,3,FALSE),IF($B377="COMP.","digite"," ")))))</f>
        <v>und</v>
      </c>
      <c r="F377" s="190">
        <f>VLOOKUP(A377,'[1]Memorial Cálculo'!$B$2:$H$29080,7,FALSE)</f>
        <v>33</v>
      </c>
      <c r="G377" s="191">
        <f>'[1]COMPOSIÇÃO UNITÁRIA 2'!BM4853</f>
        <v>39.059999999999995</v>
      </c>
      <c r="H377" s="180">
        <f t="shared" si="126"/>
        <v>50.424428964591222</v>
      </c>
      <c r="I377" s="181">
        <f t="shared" si="127"/>
        <v>1663.8600000000001</v>
      </c>
      <c r="J377" s="182"/>
      <c r="K377" s="183">
        <f t="shared" si="128"/>
        <v>0</v>
      </c>
      <c r="L377" s="182"/>
      <c r="M377" s="183">
        <f t="shared" si="129"/>
        <v>0</v>
      </c>
      <c r="N377" s="182">
        <f t="shared" si="130"/>
        <v>0</v>
      </c>
      <c r="O377" s="183">
        <f t="shared" si="130"/>
        <v>0</v>
      </c>
      <c r="P377" s="184">
        <f t="shared" si="131"/>
        <v>33</v>
      </c>
      <c r="Q377" s="184">
        <f t="shared" si="132"/>
        <v>1663.86</v>
      </c>
    </row>
    <row r="378" spans="1:17" ht="24.95" customHeight="1" x14ac:dyDescent="0.25">
      <c r="A378" s="153" t="s">
        <v>600</v>
      </c>
      <c r="B378" s="154" t="s">
        <v>15</v>
      </c>
      <c r="C378" s="154" t="s">
        <v>601</v>
      </c>
      <c r="D378" s="156" t="str">
        <f>IF($B378="SINAPI",TRIM(SUBSTITUTE(LOWER(VLOOKUP($C378,[2]SINAPI!$A$8:$F$50000,2,FALSE)),LEFT(PROPER(VLOOKUP($C378,[2]SINAPI!$A$8:$F$50000,6,FALSE)),1),LEFT(VLOOKUP($C378,[2]SINAPI!$A$8:$F$50000,6,FALSE),1),1)),IF($B378="DER-EDF",VLOOKUP($C378,'[2]DER-EDF'!A449:$F$50000,3,FALSE),IF($B378="DER-ROD",VLOOKUP($C378,'[2]DER-ROD'!$A$12:$E$5999,3,FALSE),IF($B378="SICRO",VLOOKUP($C378,[2]SICRO!$A$4:$D$50000,2,FALSE),IF($B378="COMP.","&gt;&gt;&gt;&gt;&gt;&gt;&gt;&gt;&gt;&gt; Digite aqui a descrição e apresente a composição detalhada.","← Escolha o Orgão e digite o Código")))))</f>
        <v>Redução concêntrica para eletrocalha perfurada, tipo "U", 300x150mm, aba 100</v>
      </c>
      <c r="E378" s="157" t="str">
        <f>IF($B378="SINAPI",LOWER(VLOOKUP($C378,[2]SINAPI!$A$8:$F$8000,3,FALSE)),IF($B378="DER-EDF",VLOOKUP($C378,'[2]DER-EDF'!$A$12:$F$6000,4,FALSE),IF($B378="DER-ROD",LOWER(VLOOKUP($C378,'[2]DER-ROD'!$A$12:$F$5999,3,FALSE)),IF($B378="SICRO",VLOOKUP($C378,[2]SICRO!$A$4:$D$8000,3,FALSE),IF($B378="COMP.","digite"," ")))))</f>
        <v>und</v>
      </c>
      <c r="F378" s="158">
        <f>VLOOKUP(A378,'[1]Memorial Cálculo'!$B$2:$H$29080,7,FALSE)</f>
        <v>16</v>
      </c>
      <c r="G378" s="187">
        <f>'[1]COMPOSIÇÃO UNITÁRIA 2'!BM4879</f>
        <v>53.620000000000005</v>
      </c>
      <c r="H378" s="160">
        <f t="shared" si="126"/>
        <v>69.220631876123448</v>
      </c>
      <c r="I378" s="161">
        <f t="shared" si="127"/>
        <v>1107.52</v>
      </c>
      <c r="J378" s="162"/>
      <c r="K378" s="163">
        <f t="shared" si="128"/>
        <v>0</v>
      </c>
      <c r="L378" s="164"/>
      <c r="M378" s="165">
        <f t="shared" si="129"/>
        <v>0</v>
      </c>
      <c r="N378" s="162">
        <f t="shared" si="130"/>
        <v>0</v>
      </c>
      <c r="O378" s="163">
        <f t="shared" si="130"/>
        <v>0</v>
      </c>
      <c r="P378" s="166">
        <f t="shared" si="131"/>
        <v>16</v>
      </c>
      <c r="Q378" s="166">
        <f t="shared" si="132"/>
        <v>1107.52</v>
      </c>
    </row>
    <row r="379" spans="1:17" ht="24.95" customHeight="1" x14ac:dyDescent="0.25">
      <c r="A379" s="153" t="s">
        <v>602</v>
      </c>
      <c r="B379" s="154" t="s">
        <v>15</v>
      </c>
      <c r="C379" s="154" t="s">
        <v>603</v>
      </c>
      <c r="D379" s="156" t="str">
        <f>IF($B379="SINAPI",TRIM(SUBSTITUTE(LOWER(VLOOKUP($C379,[2]SINAPI!$A$8:$F$50000,2,FALSE)),LEFT(PROPER(VLOOKUP($C379,[2]SINAPI!$A$8:$F$50000,6,FALSE)),1),LEFT(VLOOKUP($C379,[2]SINAPI!$A$8:$F$50000,6,FALSE),1),1)),IF($B379="DER-EDF",VLOOKUP($C379,'[2]DER-EDF'!A450:$F$50000,3,FALSE),IF($B379="DER-ROD",VLOOKUP($C379,'[2]DER-ROD'!$A$12:$E$5999,3,FALSE),IF($B379="SICRO",VLOOKUP($C379,[2]SICRO!$A$4:$D$50000,2,FALSE),IF($B379="COMP.","&gt;&gt;&gt;&gt;&gt;&gt;&gt;&gt;&gt;&gt; Digite aqui a descrição e apresente a composição detalhada.","← Escolha o Orgão e digite o Código")))))</f>
        <v>Redução concêntrica para eletrocalha perfurada, tipo "U", 400x150mm, aba 100</v>
      </c>
      <c r="E379" s="157" t="str">
        <f>IF($B379="SINAPI",LOWER(VLOOKUP($C379,[2]SINAPI!$A$8:$F$8000,3,FALSE)),IF($B379="DER-EDF",VLOOKUP($C379,'[2]DER-EDF'!$A$12:$F$6000,4,FALSE),IF($B379="DER-ROD",LOWER(VLOOKUP($C379,'[2]DER-ROD'!$A$12:$F$5999,3,FALSE)),IF($B379="SICRO",VLOOKUP($C379,[2]SICRO!$A$4:$D$8000,3,FALSE),IF($B379="COMP.","digite"," ")))))</f>
        <v>und</v>
      </c>
      <c r="F379" s="158">
        <f>VLOOKUP(A379,'[1]Memorial Cálculo'!$B$2:$H$29080,7,FALSE)</f>
        <v>5</v>
      </c>
      <c r="G379" s="187">
        <f>'[1]COMPOSIÇÃO UNITÁRIA 2'!BM4905</f>
        <v>61.5</v>
      </c>
      <c r="H379" s="160">
        <f t="shared" si="126"/>
        <v>79.393302133188953</v>
      </c>
      <c r="I379" s="161">
        <f t="shared" si="127"/>
        <v>396.95</v>
      </c>
      <c r="J379" s="162"/>
      <c r="K379" s="163">
        <f t="shared" si="128"/>
        <v>0</v>
      </c>
      <c r="L379" s="164"/>
      <c r="M379" s="165">
        <f t="shared" si="129"/>
        <v>0</v>
      </c>
      <c r="N379" s="162">
        <f t="shared" si="130"/>
        <v>0</v>
      </c>
      <c r="O379" s="163">
        <f t="shared" si="130"/>
        <v>0</v>
      </c>
      <c r="P379" s="166">
        <f t="shared" si="131"/>
        <v>5</v>
      </c>
      <c r="Q379" s="166">
        <f t="shared" si="132"/>
        <v>396.95</v>
      </c>
    </row>
    <row r="380" spans="1:17" ht="24.95" customHeight="1" x14ac:dyDescent="0.25">
      <c r="A380" s="153" t="s">
        <v>604</v>
      </c>
      <c r="B380" s="154" t="s">
        <v>15</v>
      </c>
      <c r="C380" s="154" t="s">
        <v>605</v>
      </c>
      <c r="D380" s="156" t="str">
        <f>IF($B380="SINAPI",TRIM(SUBSTITUTE(LOWER(VLOOKUP($C380,[2]SINAPI!$A$8:$F$50000,2,FALSE)),LEFT(PROPER(VLOOKUP($C380,[2]SINAPI!$A$8:$F$50000,6,FALSE)),1),LEFT(VLOOKUP($C380,[2]SINAPI!$A$8:$F$50000,6,FALSE),1),1)),IF($B380="DER-EDF",VLOOKUP($C380,'[2]DER-EDF'!A451:$F$50000,3,FALSE),IF($B380="DER-ROD",VLOOKUP($C380,'[2]DER-ROD'!$A$12:$E$5999,3,FALSE),IF($B380="SICRO",VLOOKUP($C380,[2]SICRO!$A$4:$D$50000,2,FALSE),IF($B380="COMP.","&gt;&gt;&gt;&gt;&gt;&gt;&gt;&gt;&gt;&gt; Digite aqui a descrição e apresente a composição detalhada.","← Escolha o Orgão e digite o Código")))))</f>
        <v>Saída horizontal para eletroduto de 3/4"</v>
      </c>
      <c r="E380" s="157" t="str">
        <f>IF($B380="SINAPI",LOWER(VLOOKUP($C380,[2]SINAPI!$A$8:$F$8000,3,FALSE)),IF($B380="DER-EDF",VLOOKUP($C380,'[2]DER-EDF'!$A$12:$F$6000,4,FALSE),IF($B380="DER-ROD",LOWER(VLOOKUP($C380,'[2]DER-ROD'!$A$12:$F$5999,3,FALSE)),IF($B380="SICRO",VLOOKUP($C380,[2]SICRO!$A$4:$D$8000,3,FALSE),IF($B380="COMP.","digite"," ")))))</f>
        <v>und</v>
      </c>
      <c r="F380" s="158">
        <f>VLOOKUP(A380,'[1]Memorial Cálculo'!$B$2:$H$29080,7,FALSE)</f>
        <v>88</v>
      </c>
      <c r="G380" s="187">
        <f>'[1]COMPOSIÇÃO UNITÁRIA 2'!BM4931</f>
        <v>9.0599999999999987</v>
      </c>
      <c r="H380" s="160">
        <f t="shared" si="126"/>
        <v>11.695988899621005</v>
      </c>
      <c r="I380" s="161">
        <f t="shared" si="127"/>
        <v>1029.5999999999999</v>
      </c>
      <c r="J380" s="162"/>
      <c r="K380" s="163">
        <f t="shared" si="128"/>
        <v>0</v>
      </c>
      <c r="L380" s="164"/>
      <c r="M380" s="165">
        <f t="shared" si="129"/>
        <v>0</v>
      </c>
      <c r="N380" s="162">
        <f t="shared" si="130"/>
        <v>0</v>
      </c>
      <c r="O380" s="163">
        <f t="shared" si="130"/>
        <v>0</v>
      </c>
      <c r="P380" s="166">
        <f t="shared" si="131"/>
        <v>88</v>
      </c>
      <c r="Q380" s="166">
        <f t="shared" si="132"/>
        <v>1029.5999999999999</v>
      </c>
    </row>
    <row r="381" spans="1:17" ht="24.95" customHeight="1" x14ac:dyDescent="0.25">
      <c r="A381" s="153" t="s">
        <v>606</v>
      </c>
      <c r="B381" s="154" t="s">
        <v>15</v>
      </c>
      <c r="C381" s="154" t="s">
        <v>607</v>
      </c>
      <c r="D381" s="156" t="str">
        <f>IF($B381="SINAPI",TRIM(SUBSTITUTE(LOWER(VLOOKUP($C381,[2]SINAPI!$A$8:$F$50000,2,FALSE)),LEFT(PROPER(VLOOKUP($C381,[2]SINAPI!$A$8:$F$50000,6,FALSE)),1),LEFT(VLOOKUP($C381,[2]SINAPI!$A$8:$F$50000,6,FALSE),1),1)),IF($B381="DER-EDF",VLOOKUP($C381,'[2]DER-EDF'!A452:$F$50000,3,FALSE),IF($B381="DER-ROD",VLOOKUP($C381,'[2]DER-ROD'!$A$12:$E$5999,3,FALSE),IF($B381="SICRO",VLOOKUP($C381,[2]SICRO!$A$4:$D$50000,2,FALSE),IF($B381="COMP.","&gt;&gt;&gt;&gt;&gt;&gt;&gt;&gt;&gt;&gt; Digite aqui a descrição e apresente a composição detalhada.","← Escolha o Orgão e digite o Código")))))</f>
        <v>Saída horizontal para eletroduto de 1"</v>
      </c>
      <c r="E381" s="157" t="str">
        <f>IF($B381="SINAPI",LOWER(VLOOKUP($C381,[2]SINAPI!$A$8:$F$8000,3,FALSE)),IF($B381="DER-EDF",VLOOKUP($C381,'[2]DER-EDF'!$A$12:$F$6000,4,FALSE),IF($B381="DER-ROD",LOWER(VLOOKUP($C381,'[2]DER-ROD'!$A$12:$F$5999,3,FALSE)),IF($B381="SICRO",VLOOKUP($C381,[2]SICRO!$A$4:$D$8000,3,FALSE),IF($B381="COMP.","digite"," ")))))</f>
        <v>und</v>
      </c>
      <c r="F381" s="158">
        <f>VLOOKUP(A381,'[1]Memorial Cálculo'!$B$2:$H$29080,7,FALSE)</f>
        <v>152</v>
      </c>
      <c r="G381" s="187">
        <f>'[1]COMPOSIÇÃO UNITÁRIA 2'!BM4957</f>
        <v>9.0599999999999987</v>
      </c>
      <c r="H381" s="160">
        <f t="shared" si="126"/>
        <v>11.695988899621005</v>
      </c>
      <c r="I381" s="161">
        <f t="shared" si="127"/>
        <v>1778.3999999999999</v>
      </c>
      <c r="J381" s="162"/>
      <c r="K381" s="163">
        <f t="shared" si="128"/>
        <v>0</v>
      </c>
      <c r="L381" s="164"/>
      <c r="M381" s="165">
        <f t="shared" si="129"/>
        <v>0</v>
      </c>
      <c r="N381" s="162">
        <f t="shared" si="130"/>
        <v>0</v>
      </c>
      <c r="O381" s="163">
        <f t="shared" si="130"/>
        <v>0</v>
      </c>
      <c r="P381" s="166">
        <f t="shared" si="131"/>
        <v>152</v>
      </c>
      <c r="Q381" s="166">
        <f t="shared" si="132"/>
        <v>1778.4</v>
      </c>
    </row>
    <row r="382" spans="1:17" ht="24.95" customHeight="1" x14ac:dyDescent="0.25">
      <c r="A382" s="176" t="s">
        <v>608</v>
      </c>
      <c r="B382" s="154" t="s">
        <v>15</v>
      </c>
      <c r="C382" s="154" t="s">
        <v>609</v>
      </c>
      <c r="D382" s="177" t="str">
        <f>IF($B382="SINAPI",TRIM(SUBSTITUTE(LOWER(VLOOKUP($C382,[2]SINAPI!$A$8:$F$50000,2,FALSE)),LEFT(PROPER(VLOOKUP($C382,[2]SINAPI!$A$8:$F$50000,6,FALSE)),1),LEFT(VLOOKUP($C382,[2]SINAPI!$A$8:$F$50000,6,FALSE),1),1)),IF($B382="DER-EDF",VLOOKUP($C382,'[2]DER-EDF'!A453:$F$50000,3,FALSE),IF($B382="DER-ROD",VLOOKUP($C382,'[2]DER-ROD'!$A$12:$E$5999,3,FALSE),IF($B382="SICRO",VLOOKUP($C382,[2]SICRO!$A$4:$D$50000,2,FALSE),IF($B382="COMP.","&gt;&gt;&gt;&gt;&gt;&gt;&gt;&gt;&gt;&gt; Digite aqui a descrição e apresente a composição detalhada.","← Escolha o Orgão e digite o Código")))))</f>
        <v>Curva horizontal 90º para eletrocalha metálica, 200x100mm, galvanizada, ref. MEGA MG 2510</v>
      </c>
      <c r="E382" s="157" t="str">
        <f>IF($B382="SINAPI",LOWER(VLOOKUP($C382,[2]SINAPI!$A$8:$F$8000,3,FALSE)),IF($B382="DER-EDF",VLOOKUP($C382,'[2]DER-EDF'!$A$12:$F$6000,4,FALSE),IF($B382="DER-ROD",LOWER(VLOOKUP($C382,'[2]DER-ROD'!$A$12:$F$5999,3,FALSE)),IF($B382="SICRO",VLOOKUP($C382,[2]SICRO!$A$4:$D$8000,3,FALSE),IF($B382="COMP.","digite"," ")))))</f>
        <v>und</v>
      </c>
      <c r="F382" s="190">
        <f>VLOOKUP(A382,'[1]Memorial Cálculo'!$B$2:$H$29080,7,FALSE)</f>
        <v>84</v>
      </c>
      <c r="G382" s="191">
        <f>'[1]COMPOSIÇÃO UNITÁRIA 2'!BM4985</f>
        <v>54.900000000000006</v>
      </c>
      <c r="H382" s="180">
        <f t="shared" si="126"/>
        <v>70.873045318895507</v>
      </c>
      <c r="I382" s="181">
        <f t="shared" si="127"/>
        <v>5953.08</v>
      </c>
      <c r="J382" s="182"/>
      <c r="K382" s="183">
        <f t="shared" si="128"/>
        <v>0</v>
      </c>
      <c r="L382" s="182"/>
      <c r="M382" s="183">
        <f t="shared" si="129"/>
        <v>0</v>
      </c>
      <c r="N382" s="182">
        <f t="shared" si="130"/>
        <v>0</v>
      </c>
      <c r="O382" s="183">
        <f t="shared" si="130"/>
        <v>0</v>
      </c>
      <c r="P382" s="184">
        <f t="shared" si="131"/>
        <v>84</v>
      </c>
      <c r="Q382" s="184">
        <f t="shared" si="132"/>
        <v>5953.08</v>
      </c>
    </row>
    <row r="383" spans="1:17" ht="24.95" customHeight="1" x14ac:dyDescent="0.25">
      <c r="A383" s="153" t="s">
        <v>610</v>
      </c>
      <c r="B383" s="154" t="s">
        <v>15</v>
      </c>
      <c r="C383" s="154" t="s">
        <v>611</v>
      </c>
      <c r="D383" s="156" t="str">
        <f>IF($B383="SINAPI",TRIM(SUBSTITUTE(LOWER(VLOOKUP($C383,[2]SINAPI!$A$8:$F$50000,2,FALSE)),LEFT(PROPER(VLOOKUP($C383,[2]SINAPI!$A$8:$F$50000,6,FALSE)),1),LEFT(VLOOKUP($C383,[2]SINAPI!$A$8:$F$50000,6,FALSE),1),1)),IF($B383="DER-EDF",VLOOKUP($C383,'[2]DER-EDF'!A454:$F$50000,3,FALSE),IF($B383="DER-ROD",VLOOKUP($C383,'[2]DER-ROD'!$A$12:$E$5999,3,FALSE),IF($B383="SICRO",VLOOKUP($C383,[2]SICRO!$A$4:$D$50000,2,FALSE),IF($B383="COMP.","&gt;&gt;&gt;&gt;&gt;&gt;&gt;&gt;&gt;&gt; Digite aqui a descrição e apresente a composição detalhada.","← Escolha o Orgão e digite o Código")))))</f>
        <v>Curva horizontal 90º para eletrocalha metálica, 300x100mm, galvanizada, ref. MEGA MG 2510</v>
      </c>
      <c r="E383" s="157" t="str">
        <f>IF($B383="SINAPI",LOWER(VLOOKUP($C383,[2]SINAPI!$A$8:$F$8000,3,FALSE)),IF($B383="DER-EDF",VLOOKUP($C383,'[2]DER-EDF'!$A$12:$F$6000,4,FALSE),IF($B383="DER-ROD",LOWER(VLOOKUP($C383,'[2]DER-ROD'!$A$12:$F$5999,3,FALSE)),IF($B383="SICRO",VLOOKUP($C383,[2]SICRO!$A$4:$D$8000,3,FALSE),IF($B383="COMP.","digite"," ")))))</f>
        <v>und</v>
      </c>
      <c r="F383" s="158">
        <f>VLOOKUP(A383,'[1]Memorial Cálculo'!$B$2:$H$29080,7,FALSE)</f>
        <v>55</v>
      </c>
      <c r="G383" s="187">
        <f>'[1]COMPOSIÇÃO UNITÁRIA 2'!BM5013</f>
        <v>81.08</v>
      </c>
      <c r="H383" s="160">
        <f t="shared" si="126"/>
        <v>104.67006401559286</v>
      </c>
      <c r="I383" s="161">
        <f t="shared" si="127"/>
        <v>5756.85</v>
      </c>
      <c r="J383" s="162"/>
      <c r="K383" s="163">
        <f t="shared" si="128"/>
        <v>0</v>
      </c>
      <c r="L383" s="164"/>
      <c r="M383" s="165">
        <f t="shared" si="129"/>
        <v>0</v>
      </c>
      <c r="N383" s="162">
        <f t="shared" si="130"/>
        <v>0</v>
      </c>
      <c r="O383" s="163">
        <f t="shared" si="130"/>
        <v>0</v>
      </c>
      <c r="P383" s="166">
        <f t="shared" si="131"/>
        <v>55</v>
      </c>
      <c r="Q383" s="166">
        <f t="shared" si="132"/>
        <v>5756.85</v>
      </c>
    </row>
    <row r="384" spans="1:17" ht="24.95" customHeight="1" x14ac:dyDescent="0.25">
      <c r="A384" s="153" t="s">
        <v>612</v>
      </c>
      <c r="B384" s="154" t="s">
        <v>15</v>
      </c>
      <c r="C384" s="154" t="s">
        <v>613</v>
      </c>
      <c r="D384" s="156" t="str">
        <f>IF($B384="SINAPI",TRIM(SUBSTITUTE(LOWER(VLOOKUP($C384,[2]SINAPI!$A$8:$F$50000,2,FALSE)),LEFT(PROPER(VLOOKUP($C384,[2]SINAPI!$A$8:$F$50000,6,FALSE)),1),LEFT(VLOOKUP($C384,[2]SINAPI!$A$8:$F$50000,6,FALSE),1),1)),IF($B384="DER-EDF",VLOOKUP($C384,'[2]DER-EDF'!A455:$F$50000,3,FALSE),IF($B384="DER-ROD",VLOOKUP($C384,'[2]DER-ROD'!$A$12:$E$5999,3,FALSE),IF($B384="SICRO",VLOOKUP($C384,[2]SICRO!$A$4:$D$50000,2,FALSE),IF($B384="COMP.","&gt;&gt;&gt;&gt;&gt;&gt;&gt;&gt;&gt;&gt; Digite aqui a descrição e apresente a composição detalhada.","← Escolha o Orgão e digite o Código")))))</f>
        <v>Tampa de encaixe para eletrocalha em chapa de aço galvanizada 18, dim. 150mm</v>
      </c>
      <c r="E384" s="157" t="str">
        <f>IF($B384="SINAPI",LOWER(VLOOKUP($C384,[2]SINAPI!$A$8:$F$8000,3,FALSE)),IF($B384="DER-EDF",VLOOKUP($C384,'[2]DER-EDF'!$A$12:$F$6000,4,FALSE),IF($B384="DER-ROD",LOWER(VLOOKUP($C384,'[2]DER-ROD'!$A$12:$F$5999,3,FALSE)),IF($B384="SICRO",VLOOKUP($C384,[2]SICRO!$A$4:$D$8000,3,FALSE),IF($B384="COMP.","digite"," ")))))</f>
        <v>und</v>
      </c>
      <c r="F384" s="158">
        <f>VLOOKUP(A384,'[1]Memorial Cálculo'!$B$2:$H$29080,7,FALSE)</f>
        <v>398</v>
      </c>
      <c r="G384" s="187">
        <f>'[1]COMPOSIÇÃO UNITÁRIA 2'!BM5040</f>
        <v>27.58</v>
      </c>
      <c r="H384" s="160">
        <f t="shared" si="126"/>
        <v>35.604345899729289</v>
      </c>
      <c r="I384" s="161">
        <f t="shared" si="127"/>
        <v>14168.800000000001</v>
      </c>
      <c r="J384" s="162"/>
      <c r="K384" s="163">
        <f t="shared" si="128"/>
        <v>0</v>
      </c>
      <c r="L384" s="164"/>
      <c r="M384" s="165">
        <f t="shared" si="129"/>
        <v>0</v>
      </c>
      <c r="N384" s="162">
        <f t="shared" si="130"/>
        <v>0</v>
      </c>
      <c r="O384" s="163">
        <f t="shared" si="130"/>
        <v>0</v>
      </c>
      <c r="P384" s="166">
        <f t="shared" si="131"/>
        <v>398</v>
      </c>
      <c r="Q384" s="166">
        <f t="shared" si="132"/>
        <v>14168.8</v>
      </c>
    </row>
    <row r="385" spans="1:17" ht="24.95" customHeight="1" x14ac:dyDescent="0.25">
      <c r="A385" s="153" t="s">
        <v>614</v>
      </c>
      <c r="B385" s="154" t="s">
        <v>15</v>
      </c>
      <c r="C385" s="154" t="s">
        <v>615</v>
      </c>
      <c r="D385" s="156" t="str">
        <f>IF($B385="SINAPI",TRIM(SUBSTITUTE(LOWER(VLOOKUP($C385,[2]SINAPI!$A$8:$F$50000,2,FALSE)),LEFT(PROPER(VLOOKUP($C385,[2]SINAPI!$A$8:$F$50000,6,FALSE)),1),LEFT(VLOOKUP($C385,[2]SINAPI!$A$8:$F$50000,6,FALSE),1),1)),IF($B385="DER-EDF",VLOOKUP($C385,'[2]DER-EDF'!A456:$F$50000,3,FALSE),IF($B385="DER-ROD",VLOOKUP($C385,'[2]DER-ROD'!$A$12:$E$5999,3,FALSE),IF($B385="SICRO",VLOOKUP($C385,[2]SICRO!$A$4:$D$50000,2,FALSE),IF($B385="COMP.","&gt;&gt;&gt;&gt;&gt;&gt;&gt;&gt;&gt;&gt; Digite aqui a descrição e apresente a composição detalhada.","← Escolha o Orgão e digite o Código")))))</f>
        <v>Tampa de encaixe para eletrocalha em chapa de aço galvanizada 18, dim. 200mm</v>
      </c>
      <c r="E385" s="157" t="str">
        <f>IF($B385="SINAPI",LOWER(VLOOKUP($C385,[2]SINAPI!$A$8:$F$8000,3,FALSE)),IF($B385="DER-EDF",VLOOKUP($C385,'[2]DER-EDF'!$A$12:$F$6000,4,FALSE),IF($B385="DER-ROD",LOWER(VLOOKUP($C385,'[2]DER-ROD'!$A$12:$F$5999,3,FALSE)),IF($B385="SICRO",VLOOKUP($C385,[2]SICRO!$A$4:$D$8000,3,FALSE),IF($B385="COMP.","digite"," ")))))</f>
        <v>und</v>
      </c>
      <c r="F385" s="158">
        <f>VLOOKUP(A385,'[1]Memorial Cálculo'!$B$2:$H$29080,7,FALSE)</f>
        <v>89</v>
      </c>
      <c r="G385" s="187">
        <f>'[1]COMPOSIÇÃO UNITÁRIA 2'!BM5068</f>
        <v>38.25</v>
      </c>
      <c r="H385" s="160">
        <f t="shared" si="126"/>
        <v>49.37876108283703</v>
      </c>
      <c r="I385" s="161">
        <f t="shared" si="127"/>
        <v>4394.8200000000006</v>
      </c>
      <c r="J385" s="162"/>
      <c r="K385" s="163">
        <f t="shared" si="128"/>
        <v>0</v>
      </c>
      <c r="L385" s="164"/>
      <c r="M385" s="165">
        <f t="shared" si="129"/>
        <v>0</v>
      </c>
      <c r="N385" s="162">
        <f t="shared" si="130"/>
        <v>0</v>
      </c>
      <c r="O385" s="163">
        <f t="shared" si="130"/>
        <v>0</v>
      </c>
      <c r="P385" s="166">
        <f t="shared" si="131"/>
        <v>89</v>
      </c>
      <c r="Q385" s="166">
        <f t="shared" si="132"/>
        <v>4394.82</v>
      </c>
    </row>
    <row r="386" spans="1:17" ht="24.95" customHeight="1" x14ac:dyDescent="0.25">
      <c r="A386" s="153" t="s">
        <v>616</v>
      </c>
      <c r="B386" s="154" t="s">
        <v>15</v>
      </c>
      <c r="C386" s="154" t="s">
        <v>617</v>
      </c>
      <c r="D386" s="156" t="str">
        <f>IF($B386="SINAPI",TRIM(SUBSTITUTE(LOWER(VLOOKUP($C386,[2]SINAPI!$A$8:$F$50000,2,FALSE)),LEFT(PROPER(VLOOKUP($C386,[2]SINAPI!$A$8:$F$50000,6,FALSE)),1),LEFT(VLOOKUP($C386,[2]SINAPI!$A$8:$F$50000,6,FALSE),1),1)),IF($B386="DER-EDF",VLOOKUP($C386,'[2]DER-EDF'!A458:$F$50000,3,FALSE),IF($B386="DER-ROD",VLOOKUP($C386,'[2]DER-ROD'!$A$12:$E$5999,3,FALSE),IF($B386="SICRO",VLOOKUP($C386,[2]SICRO!$A$4:$D$50000,2,FALSE),IF($B386="COMP.","&gt;&gt;&gt;&gt;&gt;&gt;&gt;&gt;&gt;&gt; Digite aqui a descrição e apresente a composição detalhada.","← Escolha o Orgão e digite o Código")))))</f>
        <v>Tampa de encaixe para eletrocalha em chapa de aço galvanizada 18, dim. 300mm</v>
      </c>
      <c r="E386" s="157" t="str">
        <f>IF($B386="SINAPI",LOWER(VLOOKUP($C386,[2]SINAPI!$A$8:$F$8000,3,FALSE)),IF($B386="DER-EDF",VLOOKUP($C386,'[2]DER-EDF'!$A$12:$F$6000,4,FALSE),IF($B386="DER-ROD",LOWER(VLOOKUP($C386,'[2]DER-ROD'!$A$12:$F$5999,3,FALSE)),IF($B386="SICRO",VLOOKUP($C386,[2]SICRO!$A$4:$D$8000,3,FALSE),IF($B386="COMP.","digite"," ")))))</f>
        <v>und</v>
      </c>
      <c r="F386" s="158">
        <f>VLOOKUP(A386,'[1]Memorial Cálculo'!$B$2:$H$29080,7,FALSE)</f>
        <v>34</v>
      </c>
      <c r="G386" s="187">
        <f>'[1]COMPOSIÇÃO UNITÁRIA 2'!BM5096</f>
        <v>46.669999999999995</v>
      </c>
      <c r="H386" s="160">
        <f t="shared" si="126"/>
        <v>60.248543261072001</v>
      </c>
      <c r="I386" s="161">
        <f t="shared" si="127"/>
        <v>2048.5</v>
      </c>
      <c r="J386" s="162"/>
      <c r="K386" s="163">
        <f t="shared" si="128"/>
        <v>0</v>
      </c>
      <c r="L386" s="164"/>
      <c r="M386" s="165">
        <f t="shared" si="129"/>
        <v>0</v>
      </c>
      <c r="N386" s="162">
        <f t="shared" si="130"/>
        <v>0</v>
      </c>
      <c r="O386" s="163">
        <f t="shared" si="130"/>
        <v>0</v>
      </c>
      <c r="P386" s="166">
        <f t="shared" si="131"/>
        <v>34</v>
      </c>
      <c r="Q386" s="166">
        <f t="shared" si="132"/>
        <v>2048.5</v>
      </c>
    </row>
    <row r="387" spans="1:17" ht="24.95" customHeight="1" x14ac:dyDescent="0.25">
      <c r="A387" s="153" t="s">
        <v>618</v>
      </c>
      <c r="B387" s="154" t="s">
        <v>15</v>
      </c>
      <c r="C387" s="154" t="s">
        <v>619</v>
      </c>
      <c r="D387" s="156" t="str">
        <f>IF($B387="SINAPI",TRIM(SUBSTITUTE(LOWER(VLOOKUP($C387,[2]SINAPI!$A$8:$F$50000,2,FALSE)),LEFT(PROPER(VLOOKUP($C387,[2]SINAPI!$A$8:$F$50000,6,FALSE)),1),LEFT(VLOOKUP($C387,[2]SINAPI!$A$8:$F$50000,6,FALSE),1),1)),IF($B387="DER-EDF",VLOOKUP($C387,'[2]DER-EDF'!A459:$F$50000,3,FALSE),IF($B387="DER-ROD",VLOOKUP($C387,'[2]DER-ROD'!$A$12:$E$5999,3,FALSE),IF($B387="SICRO",VLOOKUP($C387,[2]SICRO!$A$4:$D$50000,2,FALSE),IF($B387="COMP.","&gt;&gt;&gt;&gt;&gt;&gt;&gt;&gt;&gt;&gt; Digite aqui a descrição e apresente a composição detalhada.","← Escolha o Orgão e digite o Código")))))</f>
        <v>Tampa de encaixe para eletrocalha em chapa de aço galvanizada 18, dim. 400mm</v>
      </c>
      <c r="E387" s="157" t="str">
        <f>IF($B387="SINAPI",LOWER(VLOOKUP($C387,[2]SINAPI!$A$8:$F$8000,3,FALSE)),IF($B387="DER-EDF",VLOOKUP($C387,'[2]DER-EDF'!$A$12:$F$6000,4,FALSE),IF($B387="DER-ROD",LOWER(VLOOKUP($C387,'[2]DER-ROD'!$A$12:$F$5999,3,FALSE)),IF($B387="SICRO",VLOOKUP($C387,[2]SICRO!$A$4:$D$8000,3,FALSE),IF($B387="COMP.","digite"," ")))))</f>
        <v>und</v>
      </c>
      <c r="F387" s="158">
        <f>VLOOKUP(A387,'[1]Memorial Cálculo'!$B$2:$H$29080,7,FALSE)</f>
        <v>5</v>
      </c>
      <c r="G387" s="187">
        <f>'[1]COMPOSIÇÃO UNITÁRIA 2'!BM5124</f>
        <v>60.19</v>
      </c>
      <c r="H387" s="160">
        <f t="shared" si="126"/>
        <v>77.702160250351923</v>
      </c>
      <c r="I387" s="161">
        <f t="shared" si="127"/>
        <v>388.5</v>
      </c>
      <c r="J387" s="162"/>
      <c r="K387" s="163">
        <f t="shared" si="128"/>
        <v>0</v>
      </c>
      <c r="L387" s="164"/>
      <c r="M387" s="165">
        <f t="shared" si="129"/>
        <v>0</v>
      </c>
      <c r="N387" s="162">
        <f t="shared" si="130"/>
        <v>0</v>
      </c>
      <c r="O387" s="163">
        <f t="shared" si="130"/>
        <v>0</v>
      </c>
      <c r="P387" s="166">
        <f t="shared" si="131"/>
        <v>5</v>
      </c>
      <c r="Q387" s="166">
        <f t="shared" si="132"/>
        <v>388.5</v>
      </c>
    </row>
    <row r="388" spans="1:17" ht="24.95" customHeight="1" x14ac:dyDescent="0.25">
      <c r="A388" s="153" t="s">
        <v>620</v>
      </c>
      <c r="B388" s="154" t="s">
        <v>15</v>
      </c>
      <c r="C388" s="154" t="s">
        <v>621</v>
      </c>
      <c r="D388" s="156" t="str">
        <f>IF($B388="SINAPI",TRIM(SUBSTITUTE(LOWER(VLOOKUP($C388,[2]SINAPI!$A$8:$F$50000,2,FALSE)),LEFT(PROPER(VLOOKUP($C388,[2]SINAPI!$A$8:$F$50000,6,FALSE)),1),LEFT(VLOOKUP($C388,[2]SINAPI!$A$8:$F$50000,6,FALSE),1),1)),IF($B388="DER-EDF",VLOOKUP($C388,'[2]DER-EDF'!A460:$F$50000,3,FALSE),IF($B388="DER-ROD",VLOOKUP($C388,'[2]DER-ROD'!$A$12:$E$5999,3,FALSE),IF($B388="SICRO",VLOOKUP($C388,[2]SICRO!$A$4:$D$50000,2,FALSE),IF($B388="COMP.","&gt;&gt;&gt;&gt;&gt;&gt;&gt;&gt;&gt;&gt; Digite aqui a descrição e apresente a composição detalhada.","← Escolha o Orgão e digite o Código")))))</f>
        <v>TÊ horizontal 90º para eletrocalha metálica 200x100mm, galvanizada, ref. MEGA MG 2570 ou equivalente</v>
      </c>
      <c r="E388" s="157" t="str">
        <f>IF($B388="SINAPI",LOWER(VLOOKUP($C388,[2]SINAPI!$A$8:$F$8000,3,FALSE)),IF($B388="DER-EDF",VLOOKUP($C388,'[2]DER-EDF'!$A$12:$F$6000,4,FALSE),IF($B388="DER-ROD",LOWER(VLOOKUP($C388,'[2]DER-ROD'!$A$12:$F$5999,3,FALSE)),IF($B388="SICRO",VLOOKUP($C388,[2]SICRO!$A$4:$D$8000,3,FALSE),IF($B388="COMP.","digite"," ")))))</f>
        <v>und</v>
      </c>
      <c r="F388" s="158">
        <f>VLOOKUP(A388,'[1]Memorial Cálculo'!$B$2:$H$29080,7,FALSE)</f>
        <v>141</v>
      </c>
      <c r="G388" s="187">
        <f>'[1]COMPOSIÇÃO UNITÁRIA 2'!BM5150</f>
        <v>60.620000000000005</v>
      </c>
      <c r="H388" s="160">
        <f t="shared" si="126"/>
        <v>78.257267891283163</v>
      </c>
      <c r="I388" s="161">
        <f t="shared" si="127"/>
        <v>11034.66</v>
      </c>
      <c r="J388" s="162"/>
      <c r="K388" s="163">
        <f t="shared" si="128"/>
        <v>0</v>
      </c>
      <c r="L388" s="164"/>
      <c r="M388" s="165">
        <f t="shared" si="129"/>
        <v>0</v>
      </c>
      <c r="N388" s="162">
        <f t="shared" si="130"/>
        <v>0</v>
      </c>
      <c r="O388" s="163">
        <f t="shared" si="130"/>
        <v>0</v>
      </c>
      <c r="P388" s="166">
        <f t="shared" si="131"/>
        <v>141</v>
      </c>
      <c r="Q388" s="166">
        <f t="shared" si="132"/>
        <v>11034.66</v>
      </c>
    </row>
    <row r="389" spans="1:17" ht="24.95" customHeight="1" x14ac:dyDescent="0.25">
      <c r="A389" s="153" t="s">
        <v>622</v>
      </c>
      <c r="B389" s="154" t="s">
        <v>15</v>
      </c>
      <c r="C389" s="154" t="s">
        <v>623</v>
      </c>
      <c r="D389" s="156" t="str">
        <f>IF($B389="SINAPI",TRIM(SUBSTITUTE(LOWER(VLOOKUP($C389,[2]SINAPI!$A$8:$F$50000,2,FALSE)),LEFT(PROPER(VLOOKUP($C389,[2]SINAPI!$A$8:$F$50000,6,FALSE)),1),LEFT(VLOOKUP($C389,[2]SINAPI!$A$8:$F$50000,6,FALSE),1),1)),IF($B389="DER-EDF",VLOOKUP($C389,'[2]DER-EDF'!A461:$F$50000,3,FALSE),IF($B389="DER-ROD",VLOOKUP($C389,'[2]DER-ROD'!$A$12:$E$5999,3,FALSE),IF($B389="SICRO",VLOOKUP($C389,[2]SICRO!$A$4:$D$50000,2,FALSE),IF($B389="COMP.","&gt;&gt;&gt;&gt;&gt;&gt;&gt;&gt;&gt;&gt; Digite aqui a descrição e apresente a composição detalhada.","← Escolha o Orgão e digite o Código")))))</f>
        <v>TÊ horizontal 90º para eletrocalha metálica 300x100mm, galvanizada, ref. MEGA MG 2570 ou equivalente</v>
      </c>
      <c r="E389" s="157" t="str">
        <f>IF($B389="SINAPI",LOWER(VLOOKUP($C389,[2]SINAPI!$A$8:$F$8000,3,FALSE)),IF($B389="DER-EDF",VLOOKUP($C389,'[2]DER-EDF'!$A$12:$F$6000,4,FALSE),IF($B389="DER-ROD",LOWER(VLOOKUP($C389,'[2]DER-ROD'!$A$12:$F$5999,3,FALSE)),IF($B389="SICRO",VLOOKUP($C389,[2]SICRO!$A$4:$D$8000,3,FALSE),IF($B389="COMP.","digite"," ")))))</f>
        <v>und</v>
      </c>
      <c r="F389" s="158">
        <f>VLOOKUP(A389,'[1]Memorial Cálculo'!$B$2:$H$29080,7,FALSE)</f>
        <v>78</v>
      </c>
      <c r="G389" s="187">
        <f>'[1]COMPOSIÇÃO UNITÁRIA 2'!BN5176</f>
        <v>76.3</v>
      </c>
      <c r="H389" s="160">
        <f t="shared" si="126"/>
        <v>98.499332565240934</v>
      </c>
      <c r="I389" s="161">
        <f t="shared" si="127"/>
        <v>7683</v>
      </c>
      <c r="J389" s="162"/>
      <c r="K389" s="163">
        <f t="shared" si="128"/>
        <v>0</v>
      </c>
      <c r="L389" s="164"/>
      <c r="M389" s="165">
        <f t="shared" si="129"/>
        <v>0</v>
      </c>
      <c r="N389" s="162">
        <f t="shared" si="130"/>
        <v>0</v>
      </c>
      <c r="O389" s="163">
        <f t="shared" si="130"/>
        <v>0</v>
      </c>
      <c r="P389" s="166">
        <f t="shared" si="131"/>
        <v>78</v>
      </c>
      <c r="Q389" s="166">
        <f t="shared" si="132"/>
        <v>7683</v>
      </c>
    </row>
    <row r="390" spans="1:17" ht="37.9" customHeight="1" x14ac:dyDescent="0.25">
      <c r="A390" s="176" t="s">
        <v>624</v>
      </c>
      <c r="B390" s="154" t="s">
        <v>15</v>
      </c>
      <c r="C390" s="154" t="s">
        <v>625</v>
      </c>
      <c r="D390" s="177" t="str">
        <f>IF($B390="SINAPI",TRIM(SUBSTITUTE(LOWER(VLOOKUP($C390,[2]SINAPI!$A$8:$F$50000,2,FALSE)),LEFT(PROPER(VLOOKUP($C390,[2]SINAPI!$A$8:$F$50000,6,FALSE)),1),LEFT(VLOOKUP($C390,[2]SINAPI!$A$8:$F$50000,6,FALSE),1),1)),IF($B390="DER-EDF",VLOOKUP($C390,'[2]DER-EDF'!A452:$F$50000,3,FALSE),IF($B390="DER-ROD",VLOOKUP($C390,'[2]DER-ROD'!$A$12:$E$5999,3,FALSE),IF($B390="SICRO",VLOOKUP($C390,[2]SICRO!$A$4:$D$50000,2,FALSE),IF($B390="COMP.","&gt;&gt;&gt;&gt;&gt;&gt;&gt;&gt;&gt;&gt; Digite aqui a descrição e apresente a composição detalhada.","← Escolha o Orgão e digite o Código")))))</f>
        <v>Suporte de fixação de eletroduto no teto, através de fita metálica perfurada (Walsiwa) ou equiv (1,30m), cursor (1 und), h=60cm, suporte "Y" (1 und), parafuso e bucha S8 (1 und)</v>
      </c>
      <c r="E390" s="157" t="str">
        <f>IF($B390="SINAPI",LOWER(VLOOKUP($C390,[2]SINAPI!$A$8:$F$8000,3,FALSE)),IF($B390="DER-EDF",VLOOKUP($C390,'[2]DER-EDF'!$A$12:$F$6000,4,FALSE),IF($B390="DER-ROD",LOWER(VLOOKUP($C390,'[2]DER-ROD'!$A$12:$F$5999,3,FALSE)),IF($B390="SICRO",VLOOKUP($C390,[2]SICRO!$A$4:$D$8000,3,FALSE),IF($B390="COMP.","digite"," ")))))</f>
        <v>und</v>
      </c>
      <c r="F390" s="190">
        <f>VLOOKUP(A390,'[1]Memorial Cálculo'!$B$2:$H$29080,7,FALSE)</f>
        <v>157</v>
      </c>
      <c r="G390" s="191">
        <f>'[1]COMPOSIÇÃO UNITÁRIA 2'!BM5206</f>
        <v>25.37</v>
      </c>
      <c r="H390" s="180">
        <f t="shared" si="126"/>
        <v>32.751350814943152</v>
      </c>
      <c r="I390" s="181">
        <f t="shared" si="127"/>
        <v>5141.75</v>
      </c>
      <c r="J390" s="182"/>
      <c r="K390" s="183">
        <f t="shared" si="128"/>
        <v>0</v>
      </c>
      <c r="L390" s="182"/>
      <c r="M390" s="183">
        <f t="shared" si="129"/>
        <v>0</v>
      </c>
      <c r="N390" s="182">
        <f t="shared" si="130"/>
        <v>0</v>
      </c>
      <c r="O390" s="183">
        <f t="shared" si="130"/>
        <v>0</v>
      </c>
      <c r="P390" s="184">
        <f t="shared" si="131"/>
        <v>157</v>
      </c>
      <c r="Q390" s="184">
        <f t="shared" si="132"/>
        <v>5141.75</v>
      </c>
    </row>
    <row r="391" spans="1:17" s="136" customFormat="1" ht="24.95" customHeight="1" x14ac:dyDescent="0.25">
      <c r="A391" s="125" t="s">
        <v>626</v>
      </c>
      <c r="B391" s="126" t="s">
        <v>15</v>
      </c>
      <c r="C391" s="126" t="s">
        <v>627</v>
      </c>
      <c r="D391" s="128" t="str">
        <f>IF($B391="SINAPI",TRIM(SUBSTITUTE(LOWER(VLOOKUP($C391,[2]SINAPI!$A$8:$F$50000,2,FALSE)),LEFT(PROPER(VLOOKUP($C391,[2]SINAPI!$A$8:$F$50000,6,FALSE)),1),LEFT(VLOOKUP($C391,[2]SINAPI!$A$8:$F$50000,6,FALSE),1),1)),IF($B391="DER-EDF",VLOOKUP($C391,'[2]DER-EDF'!A453:$F$50000,3,FALSE),IF($B391="DER-ROD",VLOOKUP($C391,'[2]DER-ROD'!$A$12:$E$5999,3,FALSE),IF($B391="SICRO",VLOOKUP($C391,[2]SICRO!$A$4:$D$50000,2,FALSE),IF($B391="COMP.","&gt;&gt;&gt;&gt;&gt;&gt;&gt;&gt;&gt;&gt; Digite aqui a descrição e apresente a composição detalhada.","← Escolha o Orgão e digite o Código")))))</f>
        <v>Suporte de fixação de eletrocalha de 200x100mm, na parede, através de suporte tipo mão francesa simples (1 und), parafuso e bucha S8 (2und)</v>
      </c>
      <c r="E391" s="167" t="str">
        <f>IF($B391="SINAPI",LOWER(VLOOKUP($C391,[2]SINAPI!$A$8:$F$8000,3,FALSE)),IF($B391="DER-EDF",VLOOKUP($C391,'[2]DER-EDF'!$A$12:$F$6000,4,FALSE),IF($B391="DER-ROD",LOWER(VLOOKUP($C391,'[2]DER-ROD'!$A$12:$F$5999,3,FALSE)),IF($B391="SICRO",VLOOKUP($C391,[2]SICRO!$A$4:$D$8000,3,FALSE),IF($B391="COMP.","digite"," ")))))</f>
        <v>und</v>
      </c>
      <c r="F391" s="129">
        <f>VLOOKUP(A391,'[1]Memorial Cálculo'!$B$2:$H$29080,7,FALSE)</f>
        <v>184</v>
      </c>
      <c r="G391" s="189">
        <f>'[1]COMPOSIÇÃO UNITÁRIA 2'!BM5233</f>
        <v>25.520000000000003</v>
      </c>
      <c r="H391" s="131">
        <f t="shared" si="126"/>
        <v>32.944993015268004</v>
      </c>
      <c r="I391" s="132">
        <f t="shared" si="127"/>
        <v>6060.9599999999991</v>
      </c>
      <c r="J391" s="133"/>
      <c r="K391" s="134">
        <f t="shared" si="128"/>
        <v>0</v>
      </c>
      <c r="L391" s="133"/>
      <c r="M391" s="134">
        <f t="shared" si="129"/>
        <v>0</v>
      </c>
      <c r="N391" s="133">
        <f t="shared" si="130"/>
        <v>0</v>
      </c>
      <c r="O391" s="134">
        <f t="shared" si="130"/>
        <v>0</v>
      </c>
      <c r="P391" s="135">
        <f t="shared" si="131"/>
        <v>184</v>
      </c>
      <c r="Q391" s="135">
        <f t="shared" si="132"/>
        <v>6060.96</v>
      </c>
    </row>
    <row r="392" spans="1:17" ht="24.95" customHeight="1" x14ac:dyDescent="0.25">
      <c r="A392" s="153" t="s">
        <v>628</v>
      </c>
      <c r="B392" s="154" t="s">
        <v>15</v>
      </c>
      <c r="C392" s="154" t="s">
        <v>629</v>
      </c>
      <c r="D392" s="156" t="str">
        <f>IF($B392="SINAPI",TRIM(SUBSTITUTE(LOWER(VLOOKUP($C392,[2]SINAPI!$A$8:$F$50000,2,FALSE)),LEFT(PROPER(VLOOKUP($C392,[2]SINAPI!$A$8:$F$50000,6,FALSE)),1),LEFT(VLOOKUP($C392,[2]SINAPI!$A$8:$F$50000,6,FALSE),1),1)),IF($B392="DER-EDF",VLOOKUP($C392,'[2]DER-EDF'!A454:$F$50000,3,FALSE),IF($B392="DER-ROD",VLOOKUP($C392,'[2]DER-ROD'!$A$12:$E$5999,3,FALSE),IF($B392="SICRO",VLOOKUP($C392,[2]SICRO!$A$4:$D$50000,2,FALSE),IF($B392="COMP.","&gt;&gt;&gt;&gt;&gt;&gt;&gt;&gt;&gt;&gt; Digite aqui a descrição e apresente a composição detalhada.","← Escolha o Orgão e digite o Código")))))</f>
        <v>Suporte de fixação de eletrocalha de 300x100mm, na parede, através de suporte tipo mão francesa reforçada (1 und), parafuso e bucha S8 (2 und)</v>
      </c>
      <c r="E392" s="157" t="str">
        <f>IF($B392="SINAPI",LOWER(VLOOKUP($C392,[2]SINAPI!$A$8:$F$8000,3,FALSE)),IF($B392="DER-EDF",VLOOKUP($C392,'[2]DER-EDF'!$A$12:$F$6000,4,FALSE),IF($B392="DER-ROD",LOWER(VLOOKUP($C392,'[2]DER-ROD'!$A$12:$F$5999,3,FALSE)),IF($B392="SICRO",VLOOKUP($C392,[2]SICRO!$A$4:$D$8000,3,FALSE),IF($B392="COMP.","digite"," ")))))</f>
        <v>und</v>
      </c>
      <c r="F392" s="158">
        <f>VLOOKUP(A392,'[1]Memorial Cálculo'!$B$2:$H$29080,7,FALSE)</f>
        <v>26</v>
      </c>
      <c r="G392" s="187">
        <f>'[1]COMPOSIÇÃO UNITÁRIA 2'!BM5262</f>
        <v>44.900000000000006</v>
      </c>
      <c r="H392" s="160">
        <f t="shared" si="126"/>
        <v>57.963565297238773</v>
      </c>
      <c r="I392" s="161">
        <f t="shared" si="127"/>
        <v>1506.96</v>
      </c>
      <c r="J392" s="162"/>
      <c r="K392" s="163">
        <f t="shared" si="128"/>
        <v>0</v>
      </c>
      <c r="L392" s="164"/>
      <c r="M392" s="165">
        <f t="shared" si="129"/>
        <v>0</v>
      </c>
      <c r="N392" s="162">
        <f t="shared" si="130"/>
        <v>0</v>
      </c>
      <c r="O392" s="163">
        <f t="shared" si="130"/>
        <v>0</v>
      </c>
      <c r="P392" s="166">
        <f t="shared" si="131"/>
        <v>26</v>
      </c>
      <c r="Q392" s="166">
        <f t="shared" si="132"/>
        <v>1506.96</v>
      </c>
    </row>
    <row r="393" spans="1:17" ht="37.9" customHeight="1" x14ac:dyDescent="0.25">
      <c r="A393" s="176" t="s">
        <v>630</v>
      </c>
      <c r="B393" s="154" t="s">
        <v>15</v>
      </c>
      <c r="C393" s="154" t="s">
        <v>631</v>
      </c>
      <c r="D393" s="177" t="str">
        <f>IF($B393="SINAPI",TRIM(SUBSTITUTE(LOWER(VLOOKUP($C393,[2]SINAPI!$A$8:$F$50000,2,FALSE)),LEFT(PROPER(VLOOKUP($C393,[2]SINAPI!$A$8:$F$50000,6,FALSE)),1),LEFT(VLOOKUP($C393,[2]SINAPI!$A$8:$F$50000,6,FALSE),1),1)),IF($B393="DER-EDF",VLOOKUP($C393,'[2]DER-EDF'!A455:$F$50000,3,FALSE),IF($B393="DER-ROD",VLOOKUP($C393,'[2]DER-ROD'!$A$12:$E$5999,3,FALSE),IF($B393="SICRO",VLOOKUP($C393,[2]SICRO!$A$4:$D$50000,2,FALSE),IF($B393="COMP.","&gt;&gt;&gt;&gt;&gt;&gt;&gt;&gt;&gt;&gt; Digite aqui a descrição e apresente a composição detalhada.","← Escolha o Orgão e digite o Código")))))</f>
        <v>Suporte de fixação de eletrocalha de 200x100mm, no teto, através de gancho vertical (1 und), porca sextavada e arruela 1/4" (4 und), vergalhão rosca total 1/4" (h=60cm), cantoneira ZZ (1 und) e parafuso e bucha S8 (2 und)</v>
      </c>
      <c r="E393" s="157" t="str">
        <f>IF($B393="SINAPI",LOWER(VLOOKUP($C393,[2]SINAPI!$A$8:$F$8000,3,FALSE)),IF($B393="DER-EDF",VLOOKUP($C393,'[2]DER-EDF'!$A$12:$F$6000,4,FALSE),IF($B393="DER-ROD",LOWER(VLOOKUP($C393,'[2]DER-ROD'!$A$12:$F$5999,3,FALSE)),IF($B393="SICRO",VLOOKUP($C393,[2]SICRO!$A$4:$D$8000,3,FALSE),IF($B393="COMP.","digite"," ")))))</f>
        <v>und</v>
      </c>
      <c r="F393" s="190">
        <f>VLOOKUP(A393,'[1]Memorial Cálculo'!$B$2:$H$29080,7,FALSE)</f>
        <v>160</v>
      </c>
      <c r="G393" s="191">
        <f>'[1]COMPOSIÇÃO UNITÁRIA 2'!BM5293</f>
        <v>30.93</v>
      </c>
      <c r="H393" s="180">
        <f t="shared" si="126"/>
        <v>39.929021706984301</v>
      </c>
      <c r="I393" s="181">
        <f t="shared" si="127"/>
        <v>6388.8</v>
      </c>
      <c r="J393" s="182"/>
      <c r="K393" s="183">
        <f t="shared" si="128"/>
        <v>0</v>
      </c>
      <c r="L393" s="182"/>
      <c r="M393" s="183">
        <f t="shared" si="129"/>
        <v>0</v>
      </c>
      <c r="N393" s="182">
        <f t="shared" si="130"/>
        <v>0</v>
      </c>
      <c r="O393" s="183">
        <f t="shared" si="130"/>
        <v>0</v>
      </c>
      <c r="P393" s="184">
        <f t="shared" si="131"/>
        <v>160</v>
      </c>
      <c r="Q393" s="184">
        <f t="shared" si="132"/>
        <v>6388.8</v>
      </c>
    </row>
    <row r="394" spans="1:17" ht="37.9" customHeight="1" x14ac:dyDescent="0.25">
      <c r="A394" s="153" t="s">
        <v>632</v>
      </c>
      <c r="B394" s="154" t="s">
        <v>15</v>
      </c>
      <c r="C394" s="154" t="s">
        <v>633</v>
      </c>
      <c r="D394" s="156" t="str">
        <f>IF($B394="SINAPI",TRIM(SUBSTITUTE(LOWER(VLOOKUP($C394,[2]SINAPI!$A$8:$F$50000,2,FALSE)),LEFT(PROPER(VLOOKUP($C394,[2]SINAPI!$A$8:$F$50000,6,FALSE)),1),LEFT(VLOOKUP($C394,[2]SINAPI!$A$8:$F$50000,6,FALSE),1),1)),IF($B394="DER-EDF",VLOOKUP($C394,'[2]DER-EDF'!A456:$F$50000,3,FALSE),IF($B394="DER-ROD",VLOOKUP($C394,'[2]DER-ROD'!$A$12:$E$5999,3,FALSE),IF($B394="SICRO",VLOOKUP($C394,[2]SICRO!$A$4:$D$50000,2,FALSE),IF($B394="COMP.","&gt;&gt;&gt;&gt;&gt;&gt;&gt;&gt;&gt;&gt; Digite aqui a descrição e apresente a composição detalhada.","← Escolha o Orgão e digite o Código")))))</f>
        <v>Suporte de fixação de eletrocalha de 300x100mm, no teto, através de suporte angular (1 und), porca sextavada e arruela 1/4' (4 und) , vergalhão com rosca total 1/4" (h=60cm), cantoneira ZZ (2 und) e parafuso e bucha S8 (2 und)</v>
      </c>
      <c r="E394" s="157" t="str">
        <f>IF($B394="SINAPI",LOWER(VLOOKUP($C394,[2]SINAPI!$A$8:$F$8000,3,FALSE)),IF($B394="DER-EDF",VLOOKUP($C394,'[2]DER-EDF'!$A$12:$F$6000,4,FALSE),IF($B394="DER-ROD",LOWER(VLOOKUP($C394,'[2]DER-ROD'!$A$12:$F$5999,3,FALSE)),IF($B394="SICRO",VLOOKUP($C394,[2]SICRO!$A$4:$D$8000,3,FALSE),IF($B394="COMP.","digite"," ")))))</f>
        <v>und</v>
      </c>
      <c r="F394" s="158">
        <f>VLOOKUP(A394,'[1]Memorial Cálculo'!$B$2:$H$29080,7,FALSE)</f>
        <v>19</v>
      </c>
      <c r="G394" s="187">
        <f>'[1]COMPOSIÇÃO UNITÁRIA 2'!BM5323</f>
        <v>34.409999999999997</v>
      </c>
      <c r="H394" s="160">
        <f t="shared" si="126"/>
        <v>44.421520754520841</v>
      </c>
      <c r="I394" s="161">
        <f t="shared" si="127"/>
        <v>843.98</v>
      </c>
      <c r="J394" s="162"/>
      <c r="K394" s="163">
        <f t="shared" si="128"/>
        <v>0</v>
      </c>
      <c r="L394" s="164"/>
      <c r="M394" s="165">
        <f t="shared" si="129"/>
        <v>0</v>
      </c>
      <c r="N394" s="162">
        <f t="shared" si="130"/>
        <v>0</v>
      </c>
      <c r="O394" s="163">
        <f t="shared" si="130"/>
        <v>0</v>
      </c>
      <c r="P394" s="166">
        <f t="shared" si="131"/>
        <v>19</v>
      </c>
      <c r="Q394" s="166">
        <f t="shared" si="132"/>
        <v>843.98</v>
      </c>
    </row>
    <row r="395" spans="1:17" s="8" customFormat="1" ht="24.95" customHeight="1" x14ac:dyDescent="0.25">
      <c r="A395" s="169"/>
      <c r="B395" s="102"/>
      <c r="C395" s="103"/>
      <c r="D395" s="170" t="s">
        <v>98</v>
      </c>
      <c r="E395" s="157"/>
      <c r="F395" s="106"/>
      <c r="G395" s="107"/>
      <c r="H395" s="106"/>
      <c r="I395" s="108">
        <f>SUBTOTAL(9,I366:I394)</f>
        <v>323587.45699999999</v>
      </c>
      <c r="J395" s="192"/>
      <c r="K395" s="108">
        <f>SUBTOTAL(9,K366:K394)</f>
        <v>59298.22</v>
      </c>
      <c r="M395" s="108">
        <f>SUBTOTAL(9,M366:M394)</f>
        <v>26055.35</v>
      </c>
      <c r="O395" s="108">
        <f>SUBTOTAL(9,O366:O394)</f>
        <v>85353.57</v>
      </c>
      <c r="Q395" s="108">
        <f>SUBTOTAL(9,Q366:Q394)</f>
        <v>238233.87999999998</v>
      </c>
    </row>
    <row r="396" spans="1:17" s="8" customFormat="1" ht="24.95" customHeight="1" x14ac:dyDescent="0.25">
      <c r="A396" s="101" t="s">
        <v>634</v>
      </c>
      <c r="B396" s="102"/>
      <c r="C396" s="103"/>
      <c r="D396" s="104" t="s">
        <v>635</v>
      </c>
      <c r="E396" s="105"/>
      <c r="F396" s="106"/>
      <c r="G396" s="107"/>
      <c r="H396" s="106"/>
      <c r="I396" s="108"/>
      <c r="J396" s="192"/>
      <c r="K396" s="193"/>
    </row>
    <row r="397" spans="1:17" s="8" customFormat="1" ht="24.95" customHeight="1" x14ac:dyDescent="0.25">
      <c r="A397" s="169"/>
      <c r="B397" s="102"/>
      <c r="C397" s="103"/>
      <c r="D397" s="170" t="s">
        <v>98</v>
      </c>
      <c r="E397" s="157"/>
      <c r="F397" s="106"/>
      <c r="G397" s="107"/>
      <c r="H397" s="106"/>
      <c r="I397" s="108"/>
      <c r="J397" s="192"/>
      <c r="K397" s="193"/>
    </row>
    <row r="398" spans="1:17" s="8" customFormat="1" ht="24.95" customHeight="1" x14ac:dyDescent="0.25">
      <c r="A398" s="101" t="s">
        <v>636</v>
      </c>
      <c r="B398" s="102"/>
      <c r="C398" s="103"/>
      <c r="D398" s="104" t="s">
        <v>637</v>
      </c>
      <c r="E398" s="105"/>
      <c r="F398" s="106"/>
      <c r="G398" s="107"/>
      <c r="H398" s="106"/>
      <c r="I398" s="108"/>
      <c r="J398" s="192"/>
      <c r="K398" s="193"/>
    </row>
    <row r="399" spans="1:17" ht="37.9" customHeight="1" x14ac:dyDescent="0.25">
      <c r="A399" s="153" t="s">
        <v>638</v>
      </c>
      <c r="B399" s="154" t="s">
        <v>15</v>
      </c>
      <c r="C399" s="154" t="s">
        <v>639</v>
      </c>
      <c r="D399" s="156" t="str">
        <f>IF($B399="SINAPI",TRIM(SUBSTITUTE(LOWER(VLOOKUP($C399,[2]SINAPI!$A$8:$F$50000,2,FALSE)),LEFT(PROPER(VLOOKUP($C399,[2]SINAPI!$A$8:$F$50000,6,FALSE)),1),LEFT(VLOOKUP($C399,[2]SINAPI!$A$8:$F$50000,6,FALSE),1),1)),IF($B399="DER-EDF",VLOOKUP($C399,'[2]DER-EDF'!A4:$F$50000,3,FALSE),IF($B399="DER-ROD",VLOOKUP($C399,'[2]DER-ROD'!$A$12:$E$5999,3,FALSE),IF($B399="SICRO",VLOOKUP($C399,[2]SICRO!$A$4:$D$50000,2,FALSE),IF($B399="COMP.","&gt;&gt;&gt;&gt;&gt;&gt;&gt;&gt;&gt;&gt; Digite aqui a descrição e apresente a composição detalhada.","← Escolha o Orgão e digite o Código")))))</f>
        <v>Caixa de passagem de alvenaria de blocos cerâmicos 10 furos 10x20x20cm dimensões de 25x25x25cm, com revestimento interno em chapisco e reboco, tampa de concreto esp.5cm e lastro de brita 5 cm</v>
      </c>
      <c r="E399" s="157" t="str">
        <f>IF($B399="SINAPI",LOWER(VLOOKUP($C399,[2]SINAPI!$A$8:$F$8000,3,FALSE)),IF($B399="DER-EDF",VLOOKUP($C399,'[2]DER-EDF'!$A$12:$F$6000,4,FALSE),IF($B399="DER-ROD",LOWER(VLOOKUP($C399,'[2]DER-ROD'!$A$12:$F$5999,3,FALSE)),IF($B399="SICRO",VLOOKUP($C399,[2]SICRO!$A$4:$D$8000,3,FALSE),IF($B399="COMP.","digite"," ")))))</f>
        <v>und</v>
      </c>
      <c r="F399" s="158">
        <f>VLOOKUP(A399,'[1]Memorial Cálculo'!$B$2:$H$29080,7,FALSE)</f>
        <v>18</v>
      </c>
      <c r="G399" s="187">
        <f>'[1]COMPOSIÇÃO UNITÁRIA 2'!BM5360</f>
        <v>116.76</v>
      </c>
      <c r="H399" s="160">
        <f t="shared" si="126"/>
        <v>150.73108873286412</v>
      </c>
      <c r="I399" s="161">
        <f t="shared" ref="I399:I400" si="133">ROUND(H399,2)*ROUND(F399,2)</f>
        <v>2713.14</v>
      </c>
      <c r="J399" s="162">
        <v>0</v>
      </c>
      <c r="K399" s="163">
        <f t="shared" ref="K399:K400" si="134">ROUND(J399*H399,2)</f>
        <v>0</v>
      </c>
      <c r="L399" s="164"/>
      <c r="M399" s="165">
        <f t="shared" si="129"/>
        <v>0</v>
      </c>
      <c r="N399" s="162">
        <f t="shared" si="130"/>
        <v>0</v>
      </c>
      <c r="O399" s="163">
        <f t="shared" si="130"/>
        <v>0</v>
      </c>
      <c r="P399" s="166">
        <f t="shared" si="131"/>
        <v>18</v>
      </c>
      <c r="Q399" s="166">
        <f t="shared" ref="Q399:Q400" si="135">ROUND(I399-O399,2)</f>
        <v>2713.14</v>
      </c>
    </row>
    <row r="400" spans="1:17" ht="37.9" customHeight="1" x14ac:dyDescent="0.25">
      <c r="A400" s="153" t="s">
        <v>640</v>
      </c>
      <c r="B400" s="154" t="s">
        <v>15</v>
      </c>
      <c r="C400" s="154" t="s">
        <v>641</v>
      </c>
      <c r="D400" s="156" t="str">
        <f>IF($B400="SINAPI",TRIM(SUBSTITUTE(LOWER(VLOOKUP($C400,[2]SINAPI!$A$8:$F$50000,2,FALSE)),LEFT(PROPER(VLOOKUP($C400,[2]SINAPI!$A$8:$F$50000,6,FALSE)),1),LEFT(VLOOKUP($C400,[2]SINAPI!$A$8:$F$50000,6,FALSE),1),1)),IF($B400="DER-EDF",VLOOKUP($C400,'[2]DER-EDF'!A5:$F$50000,3,FALSE),IF($B400="DER-ROD",VLOOKUP($C400,'[2]DER-ROD'!$A$12:$E$5999,3,FALSE),IF($B400="SICRO",VLOOKUP($C400,[2]SICRO!$A$4:$D$50000,2,FALSE),IF($B400="COMP.","&gt;&gt;&gt;&gt;&gt;&gt;&gt;&gt;&gt;&gt; Digite aqui a descrição e apresente a composição detalhada.","← Escolha o Orgão e digite o Código")))))</f>
        <v>Caixa de passagem de alvenaria de blocos cerâmicos 10 furos 10x20x20cm dimensões de 50x50x50cm, com revestimento interno em chapisco e reboco, tampa de concreto esp.5cm e lastro de brita 5 cm</v>
      </c>
      <c r="E400" s="157" t="str">
        <f>IF($B400="SINAPI",LOWER(VLOOKUP($C400,[2]SINAPI!$A$8:$F$8000,3,FALSE)),IF($B400="DER-EDF",VLOOKUP($C400,'[2]DER-EDF'!$A$12:$F$6000,4,FALSE),IF($B400="DER-ROD",LOWER(VLOOKUP($C400,'[2]DER-ROD'!$A$12:$F$5999,3,FALSE)),IF($B400="SICRO",VLOOKUP($C400,[2]SICRO!$A$4:$D$8000,3,FALSE),IF($B400="COMP.","digite"," ")))))</f>
        <v>und</v>
      </c>
      <c r="F400" s="158">
        <f>VLOOKUP(A400,'[1]Memorial Cálculo'!$B$2:$H$29080,7,FALSE)</f>
        <v>8</v>
      </c>
      <c r="G400" s="187">
        <f>'[1]COMPOSIÇÃO UNITÁRIA 2'!BM5399</f>
        <v>264.87</v>
      </c>
      <c r="H400" s="160">
        <f t="shared" si="126"/>
        <v>341.93339733362211</v>
      </c>
      <c r="I400" s="161">
        <f t="shared" si="133"/>
        <v>2735.44</v>
      </c>
      <c r="J400" s="162">
        <v>0</v>
      </c>
      <c r="K400" s="163">
        <f t="shared" si="134"/>
        <v>0</v>
      </c>
      <c r="L400" s="164"/>
      <c r="M400" s="165">
        <f t="shared" si="129"/>
        <v>0</v>
      </c>
      <c r="N400" s="162">
        <f t="shared" si="130"/>
        <v>0</v>
      </c>
      <c r="O400" s="163">
        <f t="shared" si="130"/>
        <v>0</v>
      </c>
      <c r="P400" s="166">
        <f t="shared" si="131"/>
        <v>8</v>
      </c>
      <c r="Q400" s="166">
        <f t="shared" si="135"/>
        <v>2735.44</v>
      </c>
    </row>
    <row r="401" spans="1:17" s="8" customFormat="1" ht="24.95" customHeight="1" x14ac:dyDescent="0.25">
      <c r="A401" s="169"/>
      <c r="B401" s="102"/>
      <c r="C401" s="103"/>
      <c r="D401" s="170" t="s">
        <v>98</v>
      </c>
      <c r="E401" s="157"/>
      <c r="F401" s="106"/>
      <c r="G401" s="107"/>
      <c r="H401" s="106"/>
      <c r="I401" s="108">
        <f>SUBTOTAL(9,I399:I400)</f>
        <v>5448.58</v>
      </c>
      <c r="J401" s="192"/>
      <c r="K401" s="108">
        <f>SUBTOTAL(9,K399:K400)</f>
        <v>0</v>
      </c>
      <c r="M401" s="108">
        <f>SUBTOTAL(9,M399:M400)</f>
        <v>0</v>
      </c>
      <c r="O401" s="108">
        <f>SUBTOTAL(9,O399:O400)</f>
        <v>0</v>
      </c>
      <c r="Q401" s="108">
        <f>SUBTOTAL(9,Q399:Q400)</f>
        <v>5448.58</v>
      </c>
    </row>
    <row r="402" spans="1:17" s="8" customFormat="1" ht="24.95" customHeight="1" x14ac:dyDescent="0.25">
      <c r="A402" s="101" t="s">
        <v>642</v>
      </c>
      <c r="B402" s="102"/>
      <c r="C402" s="103"/>
      <c r="D402" s="104" t="s">
        <v>643</v>
      </c>
      <c r="E402" s="105"/>
      <c r="F402" s="106"/>
      <c r="G402" s="107"/>
      <c r="H402" s="106"/>
      <c r="I402" s="108"/>
      <c r="J402" s="192"/>
      <c r="K402" s="193"/>
    </row>
    <row r="403" spans="1:17" s="8" customFormat="1" ht="24.95" customHeight="1" x14ac:dyDescent="0.25">
      <c r="A403" s="169"/>
      <c r="B403" s="102"/>
      <c r="C403" s="103"/>
      <c r="D403" s="170" t="s">
        <v>98</v>
      </c>
      <c r="E403" s="157"/>
      <c r="F403" s="106"/>
      <c r="G403" s="107"/>
      <c r="H403" s="106"/>
      <c r="I403" s="108"/>
      <c r="J403" s="192"/>
      <c r="K403" s="193"/>
    </row>
    <row r="404" spans="1:17" s="8" customFormat="1" ht="24.95" customHeight="1" x14ac:dyDescent="0.25">
      <c r="A404" s="101" t="s">
        <v>644</v>
      </c>
      <c r="B404" s="102"/>
      <c r="C404" s="103"/>
      <c r="D404" s="104" t="s">
        <v>645</v>
      </c>
      <c r="E404" s="105"/>
      <c r="F404" s="106"/>
      <c r="G404" s="107"/>
      <c r="H404" s="106"/>
      <c r="I404" s="108"/>
      <c r="J404" s="192"/>
      <c r="K404" s="193"/>
    </row>
    <row r="405" spans="1:17" s="8" customFormat="1" ht="24.95" customHeight="1" x14ac:dyDescent="0.25">
      <c r="A405" s="176" t="s">
        <v>646</v>
      </c>
      <c r="B405" s="154" t="s">
        <v>17</v>
      </c>
      <c r="C405" s="154" t="s">
        <v>647</v>
      </c>
      <c r="D405" s="177" t="str">
        <f>IF($B405="SINAPI",TRIM(SUBSTITUTE(LOWER(VLOOKUP($C405,[2]SINAPI!$A$8:$F$50000,2,FALSE)),LEFT(PROPER(VLOOKUP($C405,[2]SINAPI!$A$8:$F$50000,6,FALSE)),1),LEFT(VLOOKUP($C405,[2]SINAPI!$A$8:$F$50000,6,FALSE),1),1)),IF($B405="DER-EDF",VLOOKUP($C405,'[2]DER-EDF'!A489:$F$50000,3,FALSE),IF($B405="DER-ROD",VLOOKUP($C405,'[2]DER-ROD'!$A$12:$E$5999,3,FALSE),IF($B405="SICRO",VLOOKUP($C405,[2]SICRO!$A$4:$D$50000,2,FALSE),IF($B405="COMP.","&gt;&gt;&gt;&gt;&gt;&gt;&gt;&gt;&gt;&gt; Digite aqui a descrição e apresente a composição detalhada.","← Escolha o Orgão e digite o Código")))))</f>
        <v>disjuntor monopolar tipo din, corrente nominal de 10a - fornecimento e instalação. af_10/2020</v>
      </c>
      <c r="E405" s="157" t="str">
        <f>IF($B405="SINAPI",LOWER(VLOOKUP($C405,[2]SINAPI!$A$8:$F$8000,3,FALSE)),IF($B405="DER-EDF",VLOOKUP($C405,'[2]DER-EDF'!$A$12:$F$6000,4,FALSE),IF($B405="DER-ROD",LOWER(VLOOKUP($C405,'[2]DER-ROD'!$A$12:$F$5999,3,FALSE)),IF($B405="SICRO",VLOOKUP($C405,[2]SICRO!$A$4:$D$8000,3,FALSE),IF($B405="COMP.","digite"," ")))))</f>
        <v>un</v>
      </c>
      <c r="F405" s="190">
        <f>VLOOKUP(A405,'[1]Memorial Cálculo'!$B$2:$H$29080,7,FALSE)</f>
        <v>124</v>
      </c>
      <c r="G405" s="191">
        <f>'[1]COMPOSIÇÃO UNITÁRIA 1'!H723</f>
        <v>10.220000000000001</v>
      </c>
      <c r="H405" s="180">
        <f t="shared" si="126"/>
        <v>13.19348858213319</v>
      </c>
      <c r="I405" s="181">
        <f t="shared" ref="I405:I431" si="136">ROUND(H405,2)*ROUND(F405,2)</f>
        <v>1635.56</v>
      </c>
      <c r="J405" s="182">
        <v>0</v>
      </c>
      <c r="K405" s="183">
        <f t="shared" ref="K405:K431" si="137">ROUND(J405*H405,2)</f>
        <v>0</v>
      </c>
      <c r="L405" s="182"/>
      <c r="M405" s="183">
        <f t="shared" si="129"/>
        <v>0</v>
      </c>
      <c r="N405" s="182">
        <f t="shared" si="130"/>
        <v>0</v>
      </c>
      <c r="O405" s="183">
        <f t="shared" si="130"/>
        <v>0</v>
      </c>
      <c r="P405" s="184">
        <f t="shared" si="131"/>
        <v>124</v>
      </c>
      <c r="Q405" s="184">
        <f t="shared" ref="Q405:Q431" si="138">ROUND(I405-O405,2)</f>
        <v>1635.56</v>
      </c>
    </row>
    <row r="406" spans="1:17" s="8" customFormat="1" ht="24.95" customHeight="1" x14ac:dyDescent="0.25">
      <c r="A406" s="176" t="s">
        <v>648</v>
      </c>
      <c r="B406" s="154" t="s">
        <v>17</v>
      </c>
      <c r="C406" s="154" t="s">
        <v>649</v>
      </c>
      <c r="D406" s="177" t="str">
        <f>IF($B406="SINAPI",TRIM(SUBSTITUTE(LOWER(VLOOKUP($C406,[2]SINAPI!$A$8:$F$50000,2,FALSE)),LEFT(PROPER(VLOOKUP($C406,[2]SINAPI!$A$8:$F$50000,6,FALSE)),1),LEFT(VLOOKUP($C406,[2]SINAPI!$A$8:$F$50000,6,FALSE),1),1)),IF($B406="DER-EDF",VLOOKUP($C406,'[2]DER-EDF'!A490:$F$50000,3,FALSE),IF($B406="DER-ROD",VLOOKUP($C406,'[2]DER-ROD'!$A$12:$E$5999,3,FALSE),IF($B406="SICRO",VLOOKUP($C406,[2]SICRO!$A$4:$D$50000,2,FALSE),IF($B406="COMP.","&gt;&gt;&gt;&gt;&gt;&gt;&gt;&gt;&gt;&gt; Digite aqui a descrição e apresente a composição detalhada.","← Escolha o Orgão e digite o Código")))))</f>
        <v>disjuntor bipolar tipo din, corrente nominal de 10a - fornecimento e instalação. af_10/2020</v>
      </c>
      <c r="E406" s="157" t="str">
        <f>IF($B406="SINAPI",LOWER(VLOOKUP($C406,[2]SINAPI!$A$8:$F$8000,3,FALSE)),IF($B406="DER-EDF",VLOOKUP($C406,'[2]DER-EDF'!$A$12:$F$6000,4,FALSE),IF($B406="DER-ROD",LOWER(VLOOKUP($C406,'[2]DER-ROD'!$A$12:$F$5999,3,FALSE)),IF($B406="SICRO",VLOOKUP($C406,[2]SICRO!$A$4:$D$8000,3,FALSE),IF($B406="COMP.","digite"," ")))))</f>
        <v>un</v>
      </c>
      <c r="F406" s="190">
        <f>VLOOKUP(A406,'[1]Memorial Cálculo'!$B$2:$H$29080,7,FALSE)</f>
        <v>37</v>
      </c>
      <c r="G406" s="191">
        <f>'[1]COMPOSIÇÃO UNITÁRIA 1'!H734</f>
        <v>47.55</v>
      </c>
      <c r="H406" s="180">
        <f t="shared" si="126"/>
        <v>61.384577502977798</v>
      </c>
      <c r="I406" s="181">
        <f t="shared" si="136"/>
        <v>2271.06</v>
      </c>
      <c r="J406" s="182">
        <v>0</v>
      </c>
      <c r="K406" s="183">
        <f t="shared" si="137"/>
        <v>0</v>
      </c>
      <c r="L406" s="182"/>
      <c r="M406" s="183">
        <f t="shared" si="129"/>
        <v>0</v>
      </c>
      <c r="N406" s="182">
        <f t="shared" si="130"/>
        <v>0</v>
      </c>
      <c r="O406" s="183">
        <f t="shared" si="130"/>
        <v>0</v>
      </c>
      <c r="P406" s="184">
        <f t="shared" si="131"/>
        <v>37</v>
      </c>
      <c r="Q406" s="184">
        <f t="shared" si="138"/>
        <v>2271.06</v>
      </c>
    </row>
    <row r="407" spans="1:17" ht="24.95" customHeight="1" x14ac:dyDescent="0.25">
      <c r="A407" s="176" t="s">
        <v>650</v>
      </c>
      <c r="B407" s="154" t="s">
        <v>15</v>
      </c>
      <c r="C407" s="154" t="s">
        <v>651</v>
      </c>
      <c r="D407" s="177" t="str">
        <f>IF($B407="SINAPI",TRIM(SUBSTITUTE(LOWER(VLOOKUP($C407,[2]SINAPI!$A$8:$F$50000,2,FALSE)),LEFT(PROPER(VLOOKUP($C407,[2]SINAPI!$A$8:$F$50000,6,FALSE)),1),LEFT(VLOOKUP($C407,[2]SINAPI!$A$8:$F$50000,6,FALSE),1),1)),IF($B407="DER-EDF",VLOOKUP($C407,'[2]DER-EDF'!A491:$F$50000,3,FALSE),IF($B407="DER-ROD",VLOOKUP($C407,'[2]DER-ROD'!$A$12:$E$5999,3,FALSE),IF($B407="SICRO",VLOOKUP($C407,[2]SICRO!$A$4:$D$50000,2,FALSE),IF($B407="COMP.","&gt;&gt;&gt;&gt;&gt;&gt;&gt;&gt;&gt;&gt; Digite aqui a descrição e apresente a composição detalhada.","← Escolha o Orgão e digite o Código")))))</f>
        <v>Mini-Disjuntor monopolar 16A, curva C, 5kA, 127/220Vca, referência Siemens, GE, Schneider ou equivalente</v>
      </c>
      <c r="E407" s="157" t="str">
        <f>IF($B407="SINAPI",LOWER(VLOOKUP($C407,[2]SINAPI!$A$8:$F$8000,3,FALSE)),IF($B407="DER-EDF",VLOOKUP($C407,'[2]DER-EDF'!$A$12:$F$6000,4,FALSE),IF($B407="DER-ROD",LOWER(VLOOKUP($C407,'[2]DER-ROD'!$A$12:$F$5999,3,FALSE)),IF($B407="SICRO",VLOOKUP($C407,[2]SICRO!$A$4:$D$8000,3,FALSE),IF($B407="COMP.","digite"," ")))))</f>
        <v>und</v>
      </c>
      <c r="F407" s="190">
        <f>VLOOKUP(A407,'[1]Memorial Cálculo'!$B$2:$H$29080,7,FALSE)</f>
        <v>152</v>
      </c>
      <c r="G407" s="191">
        <f>'[1]COMPOSIÇÃO UNITÁRIA 2'!BM5427</f>
        <v>19.82</v>
      </c>
      <c r="H407" s="180">
        <f t="shared" si="126"/>
        <v>25.586589402923661</v>
      </c>
      <c r="I407" s="181">
        <f t="shared" si="136"/>
        <v>3889.68</v>
      </c>
      <c r="J407" s="182">
        <v>0</v>
      </c>
      <c r="K407" s="183">
        <f t="shared" si="137"/>
        <v>0</v>
      </c>
      <c r="L407" s="182"/>
      <c r="M407" s="183">
        <f t="shared" si="129"/>
        <v>0</v>
      </c>
      <c r="N407" s="182">
        <f t="shared" si="130"/>
        <v>0</v>
      </c>
      <c r="O407" s="183">
        <f t="shared" si="130"/>
        <v>0</v>
      </c>
      <c r="P407" s="184">
        <f t="shared" si="131"/>
        <v>152</v>
      </c>
      <c r="Q407" s="184">
        <f t="shared" si="138"/>
        <v>3889.68</v>
      </c>
    </row>
    <row r="408" spans="1:17" ht="24.95" customHeight="1" x14ac:dyDescent="0.25">
      <c r="A408" s="176" t="s">
        <v>652</v>
      </c>
      <c r="B408" s="154" t="s">
        <v>15</v>
      </c>
      <c r="C408" s="154" t="s">
        <v>653</v>
      </c>
      <c r="D408" s="177" t="str">
        <f>IF($B408="SINAPI",TRIM(SUBSTITUTE(LOWER(VLOOKUP($C408,[2]SINAPI!$A$8:$F$50000,2,FALSE)),LEFT(PROPER(VLOOKUP($C408,[2]SINAPI!$A$8:$F$50000,6,FALSE)),1),LEFT(VLOOKUP($C408,[2]SINAPI!$A$8:$F$50000,6,FALSE),1),1)),IF($B408="DER-EDF",VLOOKUP($C408,'[2]DER-EDF'!A492:$F$50000,3,FALSE),IF($B408="DER-ROD",VLOOKUP($C408,'[2]DER-ROD'!$A$12:$E$5999,3,FALSE),IF($B408="SICRO",VLOOKUP($C408,[2]SICRO!$A$4:$D$50000,2,FALSE),IF($B408="COMP.","&gt;&gt;&gt;&gt;&gt;&gt;&gt;&gt;&gt;&gt; Digite aqui a descrição e apresente a composição detalhada.","← Escolha o Orgão e digite o Código")))))</f>
        <v>Mini-Disjuntor bipolar 16A, curva C, 5kA, 127/220Vca, referência Siemens, GE, Schneider ou equivalente</v>
      </c>
      <c r="E408" s="157" t="str">
        <f>IF($B408="SINAPI",LOWER(VLOOKUP($C408,[2]SINAPI!$A$8:$F$8000,3,FALSE)),IF($B408="DER-EDF",VLOOKUP($C408,'[2]DER-EDF'!$A$12:$F$6000,4,FALSE),IF($B408="DER-ROD",LOWER(VLOOKUP($C408,'[2]DER-ROD'!$A$12:$F$5999,3,FALSE)),IF($B408="SICRO",VLOOKUP($C408,[2]SICRO!$A$4:$D$8000,3,FALSE),IF($B408="COMP.","digite"," ")))))</f>
        <v>und</v>
      </c>
      <c r="F408" s="190">
        <f>VLOOKUP(A408,'[1]Memorial Cálculo'!$B$2:$H$29080,7,FALSE)</f>
        <v>22</v>
      </c>
      <c r="G408" s="191">
        <f>'[1]COMPOSIÇÃO UNITÁRIA 2'!BM5455</f>
        <v>55.779999999999994</v>
      </c>
      <c r="H408" s="180">
        <f t="shared" si="126"/>
        <v>72.009079560801297</v>
      </c>
      <c r="I408" s="181">
        <f t="shared" si="136"/>
        <v>1584.22</v>
      </c>
      <c r="J408" s="182">
        <v>0</v>
      </c>
      <c r="K408" s="183">
        <f t="shared" si="137"/>
        <v>0</v>
      </c>
      <c r="L408" s="182"/>
      <c r="M408" s="183">
        <f t="shared" si="129"/>
        <v>0</v>
      </c>
      <c r="N408" s="182">
        <f t="shared" si="130"/>
        <v>0</v>
      </c>
      <c r="O408" s="183">
        <f t="shared" si="130"/>
        <v>0</v>
      </c>
      <c r="P408" s="184">
        <f t="shared" si="131"/>
        <v>22</v>
      </c>
      <c r="Q408" s="184">
        <f t="shared" si="138"/>
        <v>1584.22</v>
      </c>
    </row>
    <row r="409" spans="1:17" ht="24.95" customHeight="1" x14ac:dyDescent="0.25">
      <c r="A409" s="153" t="s">
        <v>654</v>
      </c>
      <c r="B409" s="154" t="s">
        <v>15</v>
      </c>
      <c r="C409" s="154" t="s">
        <v>655</v>
      </c>
      <c r="D409" s="156" t="str">
        <f>IF($B409="SINAPI",TRIM(SUBSTITUTE(LOWER(VLOOKUP($C409,[2]SINAPI!$A$8:$F$50000,2,FALSE)),LEFT(PROPER(VLOOKUP($C409,[2]SINAPI!$A$8:$F$50000,6,FALSE)),1),LEFT(VLOOKUP($C409,[2]SINAPI!$A$8:$F$50000,6,FALSE),1),1)),IF($B409="DER-EDF",VLOOKUP($C409,'[2]DER-EDF'!A493:$F$50000,3,FALSE),IF($B409="DER-ROD",VLOOKUP($C409,'[2]DER-ROD'!$A$12:$E$5999,3,FALSE),IF($B409="SICRO",VLOOKUP($C409,[2]SICRO!$A$4:$D$50000,2,FALSE),IF($B409="COMP.","&gt;&gt;&gt;&gt;&gt;&gt;&gt;&gt;&gt;&gt; Digite aqui a descrição e apresente a composição detalhada.","← Escolha o Orgão e digite o Código")))))</f>
        <v>Mini-Disjuntor tripolar 16A, curva C, 5kA, 127/220Vca, referência Siemens, GE, Schneider ou equivalente</v>
      </c>
      <c r="E409" s="157" t="str">
        <f>IF($B409="SINAPI",LOWER(VLOOKUP($C409,[2]SINAPI!$A$8:$F$8000,3,FALSE)),IF($B409="DER-EDF",VLOOKUP($C409,'[2]DER-EDF'!$A$12:$F$6000,4,FALSE),IF($B409="DER-ROD",LOWER(VLOOKUP($C409,'[2]DER-ROD'!$A$12:$F$5999,3,FALSE)),IF($B409="SICRO",VLOOKUP($C409,[2]SICRO!$A$4:$D$8000,3,FALSE),IF($B409="COMP.","digite"," ")))))</f>
        <v>und</v>
      </c>
      <c r="F409" s="158">
        <f>VLOOKUP(A409,'[1]Memorial Cálculo'!$B$2:$H$29080,7,FALSE)</f>
        <v>5</v>
      </c>
      <c r="G409" s="187">
        <f>'[1]COMPOSIÇÃO UNITÁRIA 2'!BM5483</f>
        <v>75.819999999999993</v>
      </c>
      <c r="H409" s="160">
        <f t="shared" si="126"/>
        <v>97.879677524201398</v>
      </c>
      <c r="I409" s="161">
        <f t="shared" si="136"/>
        <v>489.4</v>
      </c>
      <c r="J409" s="162">
        <v>0</v>
      </c>
      <c r="K409" s="163">
        <f t="shared" si="137"/>
        <v>0</v>
      </c>
      <c r="L409" s="164"/>
      <c r="M409" s="165">
        <f t="shared" si="129"/>
        <v>0</v>
      </c>
      <c r="N409" s="162">
        <f t="shared" si="130"/>
        <v>0</v>
      </c>
      <c r="O409" s="163">
        <f t="shared" si="130"/>
        <v>0</v>
      </c>
      <c r="P409" s="166">
        <f t="shared" si="131"/>
        <v>5</v>
      </c>
      <c r="Q409" s="166">
        <f t="shared" si="138"/>
        <v>489.4</v>
      </c>
    </row>
    <row r="410" spans="1:17" s="149" customFormat="1" ht="24.95" customHeight="1" x14ac:dyDescent="0.25">
      <c r="A410" s="137" t="s">
        <v>656</v>
      </c>
      <c r="B410" s="138" t="s">
        <v>15</v>
      </c>
      <c r="C410" s="138" t="s">
        <v>657</v>
      </c>
      <c r="D410" s="140" t="str">
        <f>IF($B410="SINAPI",TRIM(SUBSTITUTE(LOWER(VLOOKUP($C410,[2]SINAPI!$A$8:$F$50000,2,FALSE)),LEFT(PROPER(VLOOKUP($C410,[2]SINAPI!$A$8:$F$50000,6,FALSE)),1),LEFT(VLOOKUP($C410,[2]SINAPI!$A$8:$F$50000,6,FALSE),1),1)),IF($B410="DER-EDF",VLOOKUP($C410,'[2]DER-EDF'!A494:$F$50000,3,FALSE),IF($B410="DER-ROD",VLOOKUP($C410,'[2]DER-ROD'!$A$12:$E$5999,3,FALSE),IF($B410="SICRO",VLOOKUP($C410,[2]SICRO!$A$4:$D$50000,2,FALSE),IF($B410="COMP.","&gt;&gt;&gt;&gt;&gt;&gt;&gt;&gt;&gt;&gt; Digite aqui a descrição e apresente a composição detalhada.","← Escolha o Orgão e digite o Código")))))</f>
        <v>Mini-Disjuntor monopolar 20A, curva C, 5kA, 127/220Vca, referência Siemens, GE, Schneider ou equivalente</v>
      </c>
      <c r="E410" s="168" t="str">
        <f>IF($B410="SINAPI",LOWER(VLOOKUP($C410,[2]SINAPI!$A$8:$F$8000,3,FALSE)),IF($B410="DER-EDF",VLOOKUP($C410,'[2]DER-EDF'!$A$12:$F$6000,4,FALSE),IF($B410="DER-ROD",LOWER(VLOOKUP($C410,'[2]DER-ROD'!$A$12:$F$5999,3,FALSE)),IF($B410="SICRO",VLOOKUP($C410,[2]SICRO!$A$4:$D$8000,3,FALSE),IF($B410="COMP.","digite"," ")))))</f>
        <v>und</v>
      </c>
      <c r="F410" s="141">
        <f>VLOOKUP(A410,'[1]Memorial Cálculo'!$B$2:$H$29080,7,FALSE)</f>
        <v>44</v>
      </c>
      <c r="G410" s="186">
        <f>'[1]COMPOSIÇÃO UNITÁRIA 2'!BM5510</f>
        <v>19.82</v>
      </c>
      <c r="H410" s="143">
        <f t="shared" si="126"/>
        <v>25.586589402923661</v>
      </c>
      <c r="I410" s="144">
        <f t="shared" si="136"/>
        <v>1125.96</v>
      </c>
      <c r="J410" s="145">
        <v>0</v>
      </c>
      <c r="K410" s="146">
        <f t="shared" si="137"/>
        <v>0</v>
      </c>
      <c r="L410" s="145">
        <v>23</v>
      </c>
      <c r="M410" s="146">
        <f t="shared" si="129"/>
        <v>588.49</v>
      </c>
      <c r="N410" s="145">
        <f t="shared" si="130"/>
        <v>23</v>
      </c>
      <c r="O410" s="146">
        <f t="shared" si="130"/>
        <v>588.49</v>
      </c>
      <c r="P410" s="147">
        <f t="shared" si="131"/>
        <v>21</v>
      </c>
      <c r="Q410" s="147">
        <f t="shared" si="138"/>
        <v>537.47</v>
      </c>
    </row>
    <row r="411" spans="1:17" ht="24.95" customHeight="1" x14ac:dyDescent="0.25">
      <c r="A411" s="153" t="s">
        <v>658</v>
      </c>
      <c r="B411" s="154" t="s">
        <v>15</v>
      </c>
      <c r="C411" s="154" t="s">
        <v>659</v>
      </c>
      <c r="D411" s="156" t="str">
        <f>IF($B411="SINAPI",TRIM(SUBSTITUTE(LOWER(VLOOKUP($C411,[2]SINAPI!$A$8:$F$50000,2,FALSE)),LEFT(PROPER(VLOOKUP($C411,[2]SINAPI!$A$8:$F$50000,6,FALSE)),1),LEFT(VLOOKUP($C411,[2]SINAPI!$A$8:$F$50000,6,FALSE),1),1)),IF($B411="DER-EDF",VLOOKUP($C411,'[2]DER-EDF'!A495:$F$50000,3,FALSE),IF($B411="DER-ROD",VLOOKUP($C411,'[2]DER-ROD'!$A$12:$E$5999,3,FALSE),IF($B411="SICRO",VLOOKUP($C411,[2]SICRO!$A$4:$D$50000,2,FALSE),IF($B411="COMP.","&gt;&gt;&gt;&gt;&gt;&gt;&gt;&gt;&gt;&gt; Digite aqui a descrição e apresente a composição detalhada.","← Escolha o Orgão e digite o Código")))))</f>
        <v>Mini-Disjuntor bipolar 20A, curva C, 5kA, 127/220Vca, referência Siemens, GE, Schneider ou equivalente</v>
      </c>
      <c r="E411" s="157" t="str">
        <f>IF($B411="SINAPI",LOWER(VLOOKUP($C411,[2]SINAPI!$A$8:$F$8000,3,FALSE)),IF($B411="DER-EDF",VLOOKUP($C411,'[2]DER-EDF'!$A$12:$F$6000,4,FALSE),IF($B411="DER-ROD",LOWER(VLOOKUP($C411,'[2]DER-ROD'!$A$12:$F$5999,3,FALSE)),IF($B411="SICRO",VLOOKUP($C411,[2]SICRO!$A$4:$D$8000,3,FALSE),IF($B411="COMP.","digite"," ")))))</f>
        <v>und</v>
      </c>
      <c r="F411" s="158">
        <f>VLOOKUP(A411,'[1]Memorial Cálculo'!$B$2:$H$29080,7,FALSE)</f>
        <v>41</v>
      </c>
      <c r="G411" s="187">
        <f>'[1]COMPOSIÇÃO UNITÁRIA 2'!BM5540</f>
        <v>55.779999999999994</v>
      </c>
      <c r="H411" s="160">
        <f t="shared" si="126"/>
        <v>72.009079560801297</v>
      </c>
      <c r="I411" s="161">
        <f t="shared" si="136"/>
        <v>2952.4100000000003</v>
      </c>
      <c r="J411" s="162">
        <v>0</v>
      </c>
      <c r="K411" s="163">
        <f t="shared" si="137"/>
        <v>0</v>
      </c>
      <c r="L411" s="164"/>
      <c r="M411" s="165">
        <f t="shared" si="129"/>
        <v>0</v>
      </c>
      <c r="N411" s="162">
        <f t="shared" si="130"/>
        <v>0</v>
      </c>
      <c r="O411" s="163">
        <f t="shared" si="130"/>
        <v>0</v>
      </c>
      <c r="P411" s="166">
        <f t="shared" si="131"/>
        <v>41</v>
      </c>
      <c r="Q411" s="166">
        <f t="shared" si="138"/>
        <v>2952.41</v>
      </c>
    </row>
    <row r="412" spans="1:17" ht="24.95" customHeight="1" x14ac:dyDescent="0.25">
      <c r="A412" s="153" t="s">
        <v>660</v>
      </c>
      <c r="B412" s="154" t="s">
        <v>15</v>
      </c>
      <c r="C412" s="154" t="s">
        <v>661</v>
      </c>
      <c r="D412" s="156" t="str">
        <f>IF($B412="SINAPI",TRIM(SUBSTITUTE(LOWER(VLOOKUP($C412,[2]SINAPI!$A$8:$F$50000,2,FALSE)),LEFT(PROPER(VLOOKUP($C412,[2]SINAPI!$A$8:$F$50000,6,FALSE)),1),LEFT(VLOOKUP($C412,[2]SINAPI!$A$8:$F$50000,6,FALSE),1),1)),IF($B412="DER-EDF",VLOOKUP($C412,'[2]DER-EDF'!A496:$F$50000,3,FALSE),IF($B412="DER-ROD",VLOOKUP($C412,'[2]DER-ROD'!$A$12:$E$5999,3,FALSE),IF($B412="SICRO",VLOOKUP($C412,[2]SICRO!$A$4:$D$50000,2,FALSE),IF($B412="COMP.","&gt;&gt;&gt;&gt;&gt;&gt;&gt;&gt;&gt;&gt; Digite aqui a descrição e apresente a composição detalhada.","← Escolha o Orgão e digite o Código")))))</f>
        <v>Mini-Disjuntor tripolar 20A, curva C, 5kA, 127/220Vca, referência Siemens, GE, Schneider ou equivalente</v>
      </c>
      <c r="E412" s="157" t="str">
        <f>IF($B412="SINAPI",LOWER(VLOOKUP($C412,[2]SINAPI!$A$8:$F$8000,3,FALSE)),IF($B412="DER-EDF",VLOOKUP($C412,'[2]DER-EDF'!$A$12:$F$6000,4,FALSE),IF($B412="DER-ROD",LOWER(VLOOKUP($C412,'[2]DER-ROD'!$A$12:$F$5999,3,FALSE)),IF($B412="SICRO",VLOOKUP($C412,[2]SICRO!$A$4:$D$8000,3,FALSE),IF($B412="COMP.","digite"," ")))))</f>
        <v>und</v>
      </c>
      <c r="F412" s="158">
        <f>VLOOKUP(A412,'[1]Memorial Cálculo'!$B$2:$H$29080,7,FALSE)</f>
        <v>3</v>
      </c>
      <c r="G412" s="187">
        <f>'[1]COMPOSIÇÃO UNITÁRIA 2'!BM5568</f>
        <v>75.819999999999993</v>
      </c>
      <c r="H412" s="160">
        <f t="shared" si="126"/>
        <v>97.879677524201398</v>
      </c>
      <c r="I412" s="161">
        <f t="shared" si="136"/>
        <v>293.64</v>
      </c>
      <c r="J412" s="162">
        <v>0</v>
      </c>
      <c r="K412" s="163">
        <f t="shared" si="137"/>
        <v>0</v>
      </c>
      <c r="L412" s="164"/>
      <c r="M412" s="165">
        <f t="shared" si="129"/>
        <v>0</v>
      </c>
      <c r="N412" s="162">
        <f t="shared" si="130"/>
        <v>0</v>
      </c>
      <c r="O412" s="163">
        <f t="shared" si="130"/>
        <v>0</v>
      </c>
      <c r="P412" s="166">
        <f t="shared" si="131"/>
        <v>3</v>
      </c>
      <c r="Q412" s="166">
        <f t="shared" si="138"/>
        <v>293.64</v>
      </c>
    </row>
    <row r="413" spans="1:17" ht="24.95" customHeight="1" x14ac:dyDescent="0.25">
      <c r="A413" s="176" t="s">
        <v>662</v>
      </c>
      <c r="B413" s="154" t="s">
        <v>15</v>
      </c>
      <c r="C413" s="154" t="s">
        <v>663</v>
      </c>
      <c r="D413" s="177" t="str">
        <f>IF($B413="SINAPI",TRIM(SUBSTITUTE(LOWER(VLOOKUP($C413,[2]SINAPI!$A$8:$F$50000,2,FALSE)),LEFT(PROPER(VLOOKUP($C413,[2]SINAPI!$A$8:$F$50000,6,FALSE)),1),LEFT(VLOOKUP($C413,[2]SINAPI!$A$8:$F$50000,6,FALSE),1),1)),IF($B413="DER-EDF",VLOOKUP($C413,'[2]DER-EDF'!A497:$F$50000,3,FALSE),IF($B413="DER-ROD",VLOOKUP($C413,'[2]DER-ROD'!$A$12:$E$5999,3,FALSE),IF($B413="SICRO",VLOOKUP($C413,[2]SICRO!$A$4:$D$50000,2,FALSE),IF($B413="COMP.","&gt;&gt;&gt;&gt;&gt;&gt;&gt;&gt;&gt;&gt; Digite aqui a descrição e apresente a composição detalhada.","← Escolha o Orgão e digite o Código")))))</f>
        <v>Mini-Disjuntor monopolar 25A, curva C, 5kA, 127/220Vca, referência Siemens, GE, Schneider ou equivalente</v>
      </c>
      <c r="E413" s="157" t="str">
        <f>IF($B413="SINAPI",LOWER(VLOOKUP($C413,[2]SINAPI!$A$8:$F$8000,3,FALSE)),IF($B413="DER-EDF",VLOOKUP($C413,'[2]DER-EDF'!$A$12:$F$6000,4,FALSE),IF($B413="DER-ROD",LOWER(VLOOKUP($C413,'[2]DER-ROD'!$A$12:$F$5999,3,FALSE)),IF($B413="SICRO",VLOOKUP($C413,[2]SICRO!$A$4:$D$8000,3,FALSE),IF($B413="COMP.","digite"," ")))))</f>
        <v>und</v>
      </c>
      <c r="F413" s="190">
        <f>VLOOKUP(A413,'[1]Memorial Cálculo'!$B$2:$H$29080,7,FALSE)</f>
        <v>7</v>
      </c>
      <c r="G413" s="191">
        <f>'[1]COMPOSIÇÃO UNITÁRIA 2'!BM5596</f>
        <v>19.82</v>
      </c>
      <c r="H413" s="180">
        <f t="shared" si="126"/>
        <v>25.586589402923661</v>
      </c>
      <c r="I413" s="181">
        <f t="shared" si="136"/>
        <v>179.13</v>
      </c>
      <c r="J413" s="182">
        <v>0</v>
      </c>
      <c r="K413" s="183">
        <f t="shared" si="137"/>
        <v>0</v>
      </c>
      <c r="L413" s="182"/>
      <c r="M413" s="183">
        <f t="shared" si="129"/>
        <v>0</v>
      </c>
      <c r="N413" s="182">
        <f t="shared" si="130"/>
        <v>0</v>
      </c>
      <c r="O413" s="183">
        <f t="shared" si="130"/>
        <v>0</v>
      </c>
      <c r="P413" s="184">
        <f t="shared" si="131"/>
        <v>7</v>
      </c>
      <c r="Q413" s="184">
        <f t="shared" si="138"/>
        <v>179.13</v>
      </c>
    </row>
    <row r="414" spans="1:17" ht="24.95" customHeight="1" x14ac:dyDescent="0.25">
      <c r="A414" s="153" t="s">
        <v>664</v>
      </c>
      <c r="B414" s="154" t="s">
        <v>15</v>
      </c>
      <c r="C414" s="154" t="s">
        <v>665</v>
      </c>
      <c r="D414" s="156" t="str">
        <f>IF($B414="SINAPI",TRIM(SUBSTITUTE(LOWER(VLOOKUP($C414,[2]SINAPI!$A$8:$F$50000,2,FALSE)),LEFT(PROPER(VLOOKUP($C414,[2]SINAPI!$A$8:$F$50000,6,FALSE)),1),LEFT(VLOOKUP($C414,[2]SINAPI!$A$8:$F$50000,6,FALSE),1),1)),IF($B414="DER-EDF",VLOOKUP($C414,'[2]DER-EDF'!A498:$F$50000,3,FALSE),IF($B414="DER-ROD",VLOOKUP($C414,'[2]DER-ROD'!$A$12:$E$5999,3,FALSE),IF($B414="SICRO",VLOOKUP($C414,[2]SICRO!$A$4:$D$50000,2,FALSE),IF($B414="COMP.","&gt;&gt;&gt;&gt;&gt;&gt;&gt;&gt;&gt;&gt; Digite aqui a descrição e apresente a composição detalhada.","← Escolha o Orgão e digite o Código")))))</f>
        <v>Mini-Disjuntor bipolar 25A, curva C, 5kA, 127/220Vca, referência Siemens, GE, Schneider ou equivalente</v>
      </c>
      <c r="E414" s="157" t="str">
        <f>IF($B414="SINAPI",LOWER(VLOOKUP($C414,[2]SINAPI!$A$8:$F$8000,3,FALSE)),IF($B414="DER-EDF",VLOOKUP($C414,'[2]DER-EDF'!$A$12:$F$6000,4,FALSE),IF($B414="DER-ROD",LOWER(VLOOKUP($C414,'[2]DER-ROD'!$A$12:$F$5999,3,FALSE)),IF($B414="SICRO",VLOOKUP($C414,[2]SICRO!$A$4:$D$8000,3,FALSE),IF($B414="COMP.","digite"," ")))))</f>
        <v>und</v>
      </c>
      <c r="F414" s="158">
        <f>VLOOKUP(A414,'[1]Memorial Cálculo'!$B$2:$H$29080,7,FALSE)</f>
        <v>13</v>
      </c>
      <c r="G414" s="187">
        <f>'[1]COMPOSIÇÃO UNITÁRIA 2'!BM5625</f>
        <v>55.779999999999994</v>
      </c>
      <c r="H414" s="160">
        <f t="shared" si="126"/>
        <v>72.009079560801297</v>
      </c>
      <c r="I414" s="161">
        <f t="shared" si="136"/>
        <v>936.13000000000011</v>
      </c>
      <c r="J414" s="162">
        <v>0</v>
      </c>
      <c r="K414" s="163">
        <f t="shared" si="137"/>
        <v>0</v>
      </c>
      <c r="L414" s="164"/>
      <c r="M414" s="165">
        <f t="shared" si="129"/>
        <v>0</v>
      </c>
      <c r="N414" s="162">
        <f t="shared" si="130"/>
        <v>0</v>
      </c>
      <c r="O414" s="163">
        <f t="shared" si="130"/>
        <v>0</v>
      </c>
      <c r="P414" s="166">
        <f t="shared" si="131"/>
        <v>13</v>
      </c>
      <c r="Q414" s="166">
        <f t="shared" si="138"/>
        <v>936.13</v>
      </c>
    </row>
    <row r="415" spans="1:17" ht="24.95" customHeight="1" x14ac:dyDescent="0.25">
      <c r="A415" s="153" t="s">
        <v>666</v>
      </c>
      <c r="B415" s="154" t="s">
        <v>15</v>
      </c>
      <c r="C415" s="154" t="s">
        <v>667</v>
      </c>
      <c r="D415" s="156" t="str">
        <f>IF($B415="SINAPI",TRIM(SUBSTITUTE(LOWER(VLOOKUP($C415,[2]SINAPI!$A$8:$F$50000,2,FALSE)),LEFT(PROPER(VLOOKUP($C415,[2]SINAPI!$A$8:$F$50000,6,FALSE)),1),LEFT(VLOOKUP($C415,[2]SINAPI!$A$8:$F$50000,6,FALSE),1),1)),IF($B415="DER-EDF",VLOOKUP($C415,'[2]DER-EDF'!A499:$F$50000,3,FALSE),IF($B415="DER-ROD",VLOOKUP($C415,'[2]DER-ROD'!$A$12:$E$5999,3,FALSE),IF($B415="SICRO",VLOOKUP($C415,[2]SICRO!$A$4:$D$50000,2,FALSE),IF($B415="COMP.","&gt;&gt;&gt;&gt;&gt;&gt;&gt;&gt;&gt;&gt; Digite aqui a descrição e apresente a composição detalhada.","← Escolha o Orgão e digite o Código")))))</f>
        <v>Mini-Disjuntor tripolar 25A, curva C, 5kA, 127/220Vca, referência Siemens, GE, Schneider ou equivalente</v>
      </c>
      <c r="E415" s="157" t="str">
        <f>IF($B415="SINAPI",LOWER(VLOOKUP($C415,[2]SINAPI!$A$8:$F$8000,3,FALSE)),IF($B415="DER-EDF",VLOOKUP($C415,'[2]DER-EDF'!$A$12:$F$6000,4,FALSE),IF($B415="DER-ROD",LOWER(VLOOKUP($C415,'[2]DER-ROD'!$A$12:$F$5999,3,FALSE)),IF($B415="SICRO",VLOOKUP($C415,[2]SICRO!$A$4:$D$8000,3,FALSE),IF($B415="COMP.","digite"," ")))))</f>
        <v>und</v>
      </c>
      <c r="F415" s="158">
        <f>VLOOKUP(A415,'[1]Memorial Cálculo'!$B$2:$H$29080,7,FALSE)</f>
        <v>7</v>
      </c>
      <c r="G415" s="187">
        <f>'[1]COMPOSIÇÃO UNITÁRIA 2'!BM5653</f>
        <v>75.819999999999993</v>
      </c>
      <c r="H415" s="160">
        <f t="shared" si="126"/>
        <v>97.879677524201398</v>
      </c>
      <c r="I415" s="161">
        <f t="shared" si="136"/>
        <v>685.16</v>
      </c>
      <c r="J415" s="162">
        <v>0</v>
      </c>
      <c r="K415" s="163">
        <f t="shared" si="137"/>
        <v>0</v>
      </c>
      <c r="L415" s="164"/>
      <c r="M415" s="165">
        <f t="shared" si="129"/>
        <v>0</v>
      </c>
      <c r="N415" s="162">
        <f t="shared" si="130"/>
        <v>0</v>
      </c>
      <c r="O415" s="163">
        <f t="shared" si="130"/>
        <v>0</v>
      </c>
      <c r="P415" s="166">
        <f t="shared" si="131"/>
        <v>7</v>
      </c>
      <c r="Q415" s="166">
        <f t="shared" si="138"/>
        <v>685.16</v>
      </c>
    </row>
    <row r="416" spans="1:17" ht="24.95" customHeight="1" x14ac:dyDescent="0.25">
      <c r="A416" s="153" t="s">
        <v>668</v>
      </c>
      <c r="B416" s="154" t="s">
        <v>15</v>
      </c>
      <c r="C416" s="154" t="s">
        <v>669</v>
      </c>
      <c r="D416" s="156" t="str">
        <f>IF($B416="SINAPI",TRIM(SUBSTITUTE(LOWER(VLOOKUP($C416,[2]SINAPI!$A$8:$F$50000,2,FALSE)),LEFT(PROPER(VLOOKUP($C416,[2]SINAPI!$A$8:$F$50000,6,FALSE)),1),LEFT(VLOOKUP($C416,[2]SINAPI!$A$8:$F$50000,6,FALSE),1),1)),IF($B416="DER-EDF",VLOOKUP($C416,'[2]DER-EDF'!A500:$F$50000,3,FALSE),IF($B416="DER-ROD",VLOOKUP($C416,'[2]DER-ROD'!$A$12:$E$5999,3,FALSE),IF($B416="SICRO",VLOOKUP($C416,[2]SICRO!$A$4:$D$50000,2,FALSE),IF($B416="COMP.","&gt;&gt;&gt;&gt;&gt;&gt;&gt;&gt;&gt;&gt; Digite aqui a descrição e apresente a composição detalhada.","← Escolha o Orgão e digite o Código")))))</f>
        <v>Mini-Disjuntor bipolar 32A, curva C, 5kA, 127/220Vca, referência Siemens, GE, Schneider ou equivalente</v>
      </c>
      <c r="E416" s="157" t="str">
        <f>IF($B416="SINAPI",LOWER(VLOOKUP($C416,[2]SINAPI!$A$8:$F$8000,3,FALSE)),IF($B416="DER-EDF",VLOOKUP($C416,'[2]DER-EDF'!$A$12:$F$6000,4,FALSE),IF($B416="DER-ROD",LOWER(VLOOKUP($C416,'[2]DER-ROD'!$A$12:$F$5999,3,FALSE)),IF($B416="SICRO",VLOOKUP($C416,[2]SICRO!$A$4:$D$8000,3,FALSE),IF($B416="COMP.","digite"," ")))))</f>
        <v>und</v>
      </c>
      <c r="F416" s="158">
        <f>VLOOKUP(A416,'[1]Memorial Cálculo'!$B$2:$H$29080,7,FALSE)</f>
        <v>25</v>
      </c>
      <c r="G416" s="187">
        <f>'[1]COMPOSIÇÃO UNITÁRIA 2'!BM5681</f>
        <v>65.209999999999994</v>
      </c>
      <c r="H416" s="160">
        <f t="shared" si="126"/>
        <v>84.182719221223593</v>
      </c>
      <c r="I416" s="161">
        <f t="shared" si="136"/>
        <v>2104.5</v>
      </c>
      <c r="J416" s="162">
        <v>0</v>
      </c>
      <c r="K416" s="163">
        <f t="shared" si="137"/>
        <v>0</v>
      </c>
      <c r="L416" s="164"/>
      <c r="M416" s="165">
        <f t="shared" si="129"/>
        <v>0</v>
      </c>
      <c r="N416" s="162">
        <f t="shared" si="130"/>
        <v>0</v>
      </c>
      <c r="O416" s="163">
        <f t="shared" si="130"/>
        <v>0</v>
      </c>
      <c r="P416" s="166">
        <f t="shared" si="131"/>
        <v>25</v>
      </c>
      <c r="Q416" s="166">
        <f t="shared" si="138"/>
        <v>2104.5</v>
      </c>
    </row>
    <row r="417" spans="1:17" s="149" customFormat="1" ht="24.95" customHeight="1" x14ac:dyDescent="0.25">
      <c r="A417" s="137" t="s">
        <v>670</v>
      </c>
      <c r="B417" s="138" t="s">
        <v>15</v>
      </c>
      <c r="C417" s="138" t="s">
        <v>671</v>
      </c>
      <c r="D417" s="140" t="str">
        <f>IF($B417="SINAPI",TRIM(SUBSTITUTE(LOWER(VLOOKUP($C417,[2]SINAPI!$A$8:$F$50000,2,FALSE)),LEFT(PROPER(VLOOKUP($C417,[2]SINAPI!$A$8:$F$50000,6,FALSE)),1),LEFT(VLOOKUP($C417,[2]SINAPI!$A$8:$F$50000,6,FALSE),1),1)),IF($B417="DER-EDF",VLOOKUP($C417,'[2]DER-EDF'!A501:$F$50000,3,FALSE),IF($B417="DER-ROD",VLOOKUP($C417,'[2]DER-ROD'!$A$12:$E$5999,3,FALSE),IF($B417="SICRO",VLOOKUP($C417,[2]SICRO!$A$4:$D$50000,2,FALSE),IF($B417="COMP.","&gt;&gt;&gt;&gt;&gt;&gt;&gt;&gt;&gt;&gt; Digite aqui a descrição e apresente a composição detalhada.","← Escolha o Orgão e digite o Código")))))</f>
        <v>Mini-Disjuntor tripolar 32A, curva C, 5kA, 127/220Vca, referência. Siemens, GE, Schneider ou equivalente</v>
      </c>
      <c r="E417" s="168" t="str">
        <f>IF($B417="SINAPI",LOWER(VLOOKUP($C417,[2]SINAPI!$A$8:$F$8000,3,FALSE)),IF($B417="DER-EDF",VLOOKUP($C417,'[2]DER-EDF'!$A$12:$F$6000,4,FALSE),IF($B417="DER-ROD",LOWER(VLOOKUP($C417,'[2]DER-ROD'!$A$12:$F$5999,3,FALSE)),IF($B417="SICRO",VLOOKUP($C417,[2]SICRO!$A$4:$D$8000,3,FALSE),IF($B417="COMP.","digite"," ")))))</f>
        <v>und</v>
      </c>
      <c r="F417" s="141">
        <f>VLOOKUP(A417,'[1]Memorial Cálculo'!$B$2:$H$29080,7,FALSE)</f>
        <v>3</v>
      </c>
      <c r="G417" s="186">
        <f>'[1]COMPOSIÇÃO UNITÁRIA 2'!BM5709</f>
        <v>75.819999999999993</v>
      </c>
      <c r="H417" s="143">
        <f t="shared" si="126"/>
        <v>97.879677524201398</v>
      </c>
      <c r="I417" s="144">
        <f t="shared" si="136"/>
        <v>293.64</v>
      </c>
      <c r="J417" s="145">
        <v>0</v>
      </c>
      <c r="K417" s="146">
        <f t="shared" si="137"/>
        <v>0</v>
      </c>
      <c r="L417" s="145">
        <v>1</v>
      </c>
      <c r="M417" s="146">
        <f t="shared" si="129"/>
        <v>97.88</v>
      </c>
      <c r="N417" s="145">
        <f t="shared" si="130"/>
        <v>1</v>
      </c>
      <c r="O417" s="146">
        <f t="shared" si="130"/>
        <v>97.88</v>
      </c>
      <c r="P417" s="147">
        <f t="shared" si="131"/>
        <v>2</v>
      </c>
      <c r="Q417" s="147">
        <f t="shared" si="138"/>
        <v>195.76</v>
      </c>
    </row>
    <row r="418" spans="1:17" ht="24.95" customHeight="1" x14ac:dyDescent="0.25">
      <c r="A418" s="176" t="s">
        <v>672</v>
      </c>
      <c r="B418" s="154" t="s">
        <v>15</v>
      </c>
      <c r="C418" s="154" t="s">
        <v>673</v>
      </c>
      <c r="D418" s="177" t="str">
        <f>IF($B418="SINAPI",TRIM(SUBSTITUTE(LOWER(VLOOKUP($C418,[2]SINAPI!$A$8:$F$50000,2,FALSE)),LEFT(PROPER(VLOOKUP($C418,[2]SINAPI!$A$8:$F$50000,6,FALSE)),1),LEFT(VLOOKUP($C418,[2]SINAPI!$A$8:$F$50000,6,FALSE),1),1)),IF($B418="DER-EDF",VLOOKUP($C418,'[2]DER-EDF'!A502:$F$50000,3,FALSE),IF($B418="DER-ROD",VLOOKUP($C418,'[2]DER-ROD'!$A$12:$E$5999,3,FALSE),IF($B418="SICRO",VLOOKUP($C418,[2]SICRO!$A$4:$D$50000,2,FALSE),IF($B418="COMP.","&gt;&gt;&gt;&gt;&gt;&gt;&gt;&gt;&gt;&gt; Digite aqui a descrição e apresente a composição detalhada.","← Escolha o Orgão e digite o Código")))))</f>
        <v>Mini-Disjuntor tripolar 40A, curva C, 5kA, 127/220Vca, referência Siemens, GE, Schneider ou equivalente</v>
      </c>
      <c r="E418" s="157" t="str">
        <f>IF($B418="SINAPI",LOWER(VLOOKUP($C418,[2]SINAPI!$A$8:$F$8000,3,FALSE)),IF($B418="DER-EDF",VLOOKUP($C418,'[2]DER-EDF'!$A$12:$F$6000,4,FALSE),IF($B418="DER-ROD",LOWER(VLOOKUP($C418,'[2]DER-ROD'!$A$12:$F$5999,3,FALSE)),IF($B418="SICRO",VLOOKUP($C418,[2]SICRO!$A$4:$D$8000,3,FALSE),IF($B418="COMP.","digite"," ")))))</f>
        <v>und</v>
      </c>
      <c r="F418" s="190">
        <f>VLOOKUP(A418,'[1]Memorial Cálculo'!$B$2:$H$29080,7,FALSE)</f>
        <v>7</v>
      </c>
      <c r="G418" s="191">
        <f>'[1]COMPOSIÇÃO UNITÁRIA 2'!BM5737</f>
        <v>88.93</v>
      </c>
      <c r="H418" s="180">
        <f t="shared" si="126"/>
        <v>114.8040058325934</v>
      </c>
      <c r="I418" s="181">
        <f t="shared" si="136"/>
        <v>803.6</v>
      </c>
      <c r="J418" s="182">
        <v>0</v>
      </c>
      <c r="K418" s="183">
        <f t="shared" si="137"/>
        <v>0</v>
      </c>
      <c r="L418" s="182"/>
      <c r="M418" s="183">
        <f t="shared" si="129"/>
        <v>0</v>
      </c>
      <c r="N418" s="182">
        <f t="shared" si="130"/>
        <v>0</v>
      </c>
      <c r="O418" s="183">
        <f t="shared" si="130"/>
        <v>0</v>
      </c>
      <c r="P418" s="184">
        <f t="shared" si="131"/>
        <v>7</v>
      </c>
      <c r="Q418" s="184">
        <f t="shared" si="138"/>
        <v>803.6</v>
      </c>
    </row>
    <row r="419" spans="1:17" s="149" customFormat="1" ht="24.95" customHeight="1" x14ac:dyDescent="0.25">
      <c r="A419" s="137" t="s">
        <v>674</v>
      </c>
      <c r="B419" s="138" t="s">
        <v>15</v>
      </c>
      <c r="C419" s="138" t="s">
        <v>675</v>
      </c>
      <c r="D419" s="140" t="str">
        <f>IF($B419="SINAPI",TRIM(SUBSTITUTE(LOWER(VLOOKUP($C419,[2]SINAPI!$A$8:$F$50000,2,FALSE)),LEFT(PROPER(VLOOKUP($C419,[2]SINAPI!$A$8:$F$50000,6,FALSE)),1),LEFT(VLOOKUP($C419,[2]SINAPI!$A$8:$F$50000,6,FALSE),1),1)),IF($B419="DER-EDF",VLOOKUP($C419,'[2]DER-EDF'!A502:$F$50000,3,FALSE),IF($B419="DER-ROD",VLOOKUP($C419,'[2]DER-ROD'!$A$12:$E$5999,3,FALSE),IF($B419="SICRO",VLOOKUP($C419,[2]SICRO!$A$4:$D$50000,2,FALSE),IF($B419="COMP.","&gt;&gt;&gt;&gt;&gt;&gt;&gt;&gt;&gt;&gt; Digite aqui a descrição e apresente a composição detalhada.","← Escolha o Orgão e digite o Código")))))</f>
        <v>Mini-Disjuntor tripolar 50A, curva C, 5kA, 127/220Vca, referência Siemens, GE, Schneider ou equivalente</v>
      </c>
      <c r="E419" s="168" t="str">
        <f>IF($B419="SINAPI",LOWER(VLOOKUP($C419,[2]SINAPI!$A$8:$F$8000,3,FALSE)),IF($B419="DER-EDF",VLOOKUP($C419,'[2]DER-EDF'!$A$12:$F$6000,4,FALSE),IF($B419="DER-ROD",LOWER(VLOOKUP($C419,'[2]DER-ROD'!$A$12:$F$5999,3,FALSE)),IF($B419="SICRO",VLOOKUP($C419,[2]SICRO!$A$4:$D$8000,3,FALSE),IF($B419="COMP.","digite"," ")))))</f>
        <v>und</v>
      </c>
      <c r="F419" s="141">
        <f>VLOOKUP(A419,'[1]Memorial Cálculo'!$B$2:$H$29080,7,FALSE)</f>
        <v>19</v>
      </c>
      <c r="G419" s="186">
        <f>'[1]COMPOSIÇÃO UNITÁRIA 2'!BM5765</f>
        <v>81.02</v>
      </c>
      <c r="H419" s="143">
        <f t="shared" si="126"/>
        <v>104.59260713546291</v>
      </c>
      <c r="I419" s="144">
        <f t="shared" si="136"/>
        <v>1987.21</v>
      </c>
      <c r="J419" s="145">
        <v>0</v>
      </c>
      <c r="K419" s="146">
        <f t="shared" si="137"/>
        <v>0</v>
      </c>
      <c r="L419" s="145">
        <v>1</v>
      </c>
      <c r="M419" s="146">
        <f t="shared" si="129"/>
        <v>104.59</v>
      </c>
      <c r="N419" s="145">
        <f t="shared" si="130"/>
        <v>1</v>
      </c>
      <c r="O419" s="146">
        <f t="shared" si="130"/>
        <v>104.59</v>
      </c>
      <c r="P419" s="147">
        <f t="shared" si="131"/>
        <v>18</v>
      </c>
      <c r="Q419" s="147">
        <f t="shared" si="138"/>
        <v>1882.62</v>
      </c>
    </row>
    <row r="420" spans="1:17" s="149" customFormat="1" ht="24.95" customHeight="1" x14ac:dyDescent="0.25">
      <c r="A420" s="125" t="s">
        <v>676</v>
      </c>
      <c r="B420" s="126" t="s">
        <v>15</v>
      </c>
      <c r="C420" s="126" t="s">
        <v>677</v>
      </c>
      <c r="D420" s="128" t="str">
        <f>IF($B420="SINAPI",TRIM(SUBSTITUTE(LOWER(VLOOKUP($C420,[2]SINAPI!$A$8:$F$50000,2,FALSE)),LEFT(PROPER(VLOOKUP($C420,[2]SINAPI!$A$8:$F$50000,6,FALSE)),1),LEFT(VLOOKUP($C420,[2]SINAPI!$A$8:$F$50000,6,FALSE),1),1)),IF($B420="DER-EDF",VLOOKUP($C420,'[2]DER-EDF'!A503:$F$50000,3,FALSE),IF($B420="DER-ROD",VLOOKUP($C420,'[2]DER-ROD'!$A$12:$E$5999,3,FALSE),IF($B420="SICRO",VLOOKUP($C420,[2]SICRO!$A$4:$D$50000,2,FALSE),IF($B420="COMP.","&gt;&gt;&gt;&gt;&gt;&gt;&gt;&gt;&gt;&gt; Digite aqui a descrição e apresente a composição detalhada.","← Escolha o Orgão e digite o Código")))))</f>
        <v>Mini-Disjuntor tripolar 63A, curva C, 5kA, 127/220Vca, referência Siemens, GE, Schneider ou equivalente</v>
      </c>
      <c r="E420" s="167" t="str">
        <f>IF($B420="SINAPI",LOWER(VLOOKUP($C420,[2]SINAPI!$A$8:$F$8000,3,FALSE)),IF($B420="DER-EDF",VLOOKUP($C420,'[2]DER-EDF'!$A$12:$F$6000,4,FALSE),IF($B420="DER-ROD",LOWER(VLOOKUP($C420,'[2]DER-ROD'!$A$12:$F$5999,3,FALSE)),IF($B420="SICRO",VLOOKUP($C420,[2]SICRO!$A$4:$D$8000,3,FALSE),IF($B420="COMP.","digite"," ")))))</f>
        <v>und</v>
      </c>
      <c r="F420" s="129">
        <f>VLOOKUP(A420,'[1]Memorial Cálculo'!$B$2:$H$29080,7,FALSE)</f>
        <v>13</v>
      </c>
      <c r="G420" s="189">
        <f>'[1]COMPOSIÇÃO UNITÁRIA 2'!BM5793</f>
        <v>88.789999999999992</v>
      </c>
      <c r="H420" s="131">
        <f t="shared" si="126"/>
        <v>114.62327311229019</v>
      </c>
      <c r="I420" s="132">
        <f t="shared" si="136"/>
        <v>1490.06</v>
      </c>
      <c r="J420" s="133">
        <v>0</v>
      </c>
      <c r="K420" s="134">
        <f t="shared" si="137"/>
        <v>0</v>
      </c>
      <c r="L420" s="133"/>
      <c r="M420" s="134">
        <f t="shared" si="129"/>
        <v>0</v>
      </c>
      <c r="N420" s="133">
        <f t="shared" si="130"/>
        <v>0</v>
      </c>
      <c r="O420" s="134">
        <f t="shared" si="130"/>
        <v>0</v>
      </c>
      <c r="P420" s="135">
        <f t="shared" si="131"/>
        <v>13</v>
      </c>
      <c r="Q420" s="135">
        <f t="shared" si="138"/>
        <v>1490.06</v>
      </c>
    </row>
    <row r="421" spans="1:17" ht="24.95" customHeight="1" x14ac:dyDescent="0.25">
      <c r="A421" s="153" t="s">
        <v>678</v>
      </c>
      <c r="B421" s="154" t="s">
        <v>15</v>
      </c>
      <c r="C421" s="154" t="s">
        <v>679</v>
      </c>
      <c r="D421" s="156" t="str">
        <f>IF($B421="SINAPI",TRIM(SUBSTITUTE(LOWER(VLOOKUP($C421,[2]SINAPI!$A$8:$F$50000,2,FALSE)),LEFT(PROPER(VLOOKUP($C421,[2]SINAPI!$A$8:$F$50000,6,FALSE)),1),LEFT(VLOOKUP($C421,[2]SINAPI!$A$8:$F$50000,6,FALSE),1),1)),IF($B421="DER-EDF",VLOOKUP($C421,'[2]DER-EDF'!A504:$F$50000,3,FALSE),IF($B421="DER-ROD",VLOOKUP($C421,'[2]DER-ROD'!$A$12:$E$5999,3,FALSE),IF($B421="SICRO",VLOOKUP($C421,[2]SICRO!$A$4:$D$50000,2,FALSE),IF($B421="COMP.","&gt;&gt;&gt;&gt;&gt;&gt;&gt;&gt;&gt;&gt; Digite aqui a descrição e apresente a composição detalhada.","← Escolha o Orgão e digite o Código")))))</f>
        <v>Mini-Disjuntor tripolar 70A, curva C, 5kA, 127/220Vca, referência Siemens, GE, Schneider ou equivalente</v>
      </c>
      <c r="E421" s="157" t="str">
        <f>IF($B421="SINAPI",LOWER(VLOOKUP($C421,[2]SINAPI!$A$8:$F$8000,3,FALSE)),IF($B421="DER-EDF",VLOOKUP($C421,'[2]DER-EDF'!$A$12:$F$6000,4,FALSE),IF($B421="DER-ROD",LOWER(VLOOKUP($C421,'[2]DER-ROD'!$A$12:$F$5999,3,FALSE)),IF($B421="SICRO",VLOOKUP($C421,[2]SICRO!$A$4:$D$8000,3,FALSE),IF($B421="COMP.","digite"," ")))))</f>
        <v>und</v>
      </c>
      <c r="F421" s="158">
        <f>VLOOKUP(A421,'[1]Memorial Cálculo'!$B$2:$H$29080,7,FALSE)</f>
        <v>2</v>
      </c>
      <c r="G421" s="187">
        <f>'[1]COMPOSIÇÃO UNITÁRIA 2'!BM5822</f>
        <v>151.03</v>
      </c>
      <c r="H421" s="160">
        <f t="shared" si="126"/>
        <v>194.97187676708177</v>
      </c>
      <c r="I421" s="161">
        <f t="shared" si="136"/>
        <v>389.94</v>
      </c>
      <c r="J421" s="162">
        <v>0</v>
      </c>
      <c r="K421" s="163">
        <f t="shared" si="137"/>
        <v>0</v>
      </c>
      <c r="L421" s="164"/>
      <c r="M421" s="165">
        <f t="shared" si="129"/>
        <v>0</v>
      </c>
      <c r="N421" s="162">
        <f t="shared" si="130"/>
        <v>0</v>
      </c>
      <c r="O421" s="163">
        <f t="shared" si="130"/>
        <v>0</v>
      </c>
      <c r="P421" s="166">
        <f t="shared" si="131"/>
        <v>2</v>
      </c>
      <c r="Q421" s="166">
        <f t="shared" si="138"/>
        <v>389.94</v>
      </c>
    </row>
    <row r="422" spans="1:17" ht="24.95" customHeight="1" x14ac:dyDescent="0.25">
      <c r="A422" s="153" t="s">
        <v>680</v>
      </c>
      <c r="B422" s="154" t="s">
        <v>15</v>
      </c>
      <c r="C422" s="154" t="s">
        <v>681</v>
      </c>
      <c r="D422" s="156" t="str">
        <f>IF($B422="SINAPI",TRIM(SUBSTITUTE(LOWER(VLOOKUP($C422,[2]SINAPI!$A$8:$F$50000,2,FALSE)),LEFT(PROPER(VLOOKUP($C422,[2]SINAPI!$A$8:$F$50000,6,FALSE)),1),LEFT(VLOOKUP($C422,[2]SINAPI!$A$8:$F$50000,6,FALSE),1),1)),IF($B422="DER-EDF",VLOOKUP($C422,'[2]DER-EDF'!A506:$F$50000,3,FALSE),IF($B422="DER-ROD",VLOOKUP($C422,'[2]DER-ROD'!$A$12:$E$5999,3,FALSE),IF($B422="SICRO",VLOOKUP($C422,[2]SICRO!$A$4:$D$50000,2,FALSE),IF($B422="COMP.","&gt;&gt;&gt;&gt;&gt;&gt;&gt;&gt;&gt;&gt; Digite aqui a descrição e apresente a composição detalhada.","← Escolha o Orgão e digite o Código")))))</f>
        <v>Mini-Disjuntor tripolar 80A, curva C, 5kA, 127/220Vca, referência Siemens, GE, Schneider ou equivalente</v>
      </c>
      <c r="E422" s="157" t="str">
        <f>IF($B422="SINAPI",LOWER(VLOOKUP($C422,[2]SINAPI!$A$8:$F$8000,3,FALSE)),IF($B422="DER-EDF",VLOOKUP($C422,'[2]DER-EDF'!$A$12:$F$6000,4,FALSE),IF($B422="DER-ROD",LOWER(VLOOKUP($C422,'[2]DER-ROD'!$A$12:$F$5999,3,FALSE)),IF($B422="SICRO",VLOOKUP($C422,[2]SICRO!$A$4:$D$8000,3,FALSE),IF($B422="COMP.","digite"," ")))))</f>
        <v>und</v>
      </c>
      <c r="F422" s="158">
        <f>VLOOKUP(A422,'[1]Memorial Cálculo'!$B$2:$H$29080,7,FALSE)</f>
        <v>4</v>
      </c>
      <c r="G422" s="187">
        <f>'[1]COMPOSIÇÃO UNITÁRIA 2'!BM5850</f>
        <v>165.32</v>
      </c>
      <c r="H422" s="160">
        <f t="shared" si="126"/>
        <v>213.41952371802924</v>
      </c>
      <c r="I422" s="161">
        <f t="shared" si="136"/>
        <v>853.68</v>
      </c>
      <c r="J422" s="162">
        <v>0</v>
      </c>
      <c r="K422" s="163">
        <f t="shared" si="137"/>
        <v>0</v>
      </c>
      <c r="L422" s="164"/>
      <c r="M422" s="165">
        <f t="shared" si="129"/>
        <v>0</v>
      </c>
      <c r="N422" s="162">
        <f t="shared" si="130"/>
        <v>0</v>
      </c>
      <c r="O422" s="163">
        <f t="shared" si="130"/>
        <v>0</v>
      </c>
      <c r="P422" s="166">
        <f t="shared" si="131"/>
        <v>4</v>
      </c>
      <c r="Q422" s="166">
        <f t="shared" si="138"/>
        <v>853.68</v>
      </c>
    </row>
    <row r="423" spans="1:17" ht="24.95" customHeight="1" x14ac:dyDescent="0.25">
      <c r="A423" s="153" t="s">
        <v>682</v>
      </c>
      <c r="B423" s="154" t="s">
        <v>17</v>
      </c>
      <c r="C423" s="154" t="s">
        <v>683</v>
      </c>
      <c r="D423" s="156" t="str">
        <f>IF($B423="SINAPI",TRIM(SUBSTITUTE(LOWER(VLOOKUP($C423,[2]SINAPI!$A$8:$F$50000,2,FALSE)),LEFT(PROPER(VLOOKUP($C423,[2]SINAPI!$A$8:$F$50000,6,FALSE)),1),LEFT(VLOOKUP($C423,[2]SINAPI!$A$8:$F$50000,6,FALSE),1),1)),IF($B423="DER-EDF",VLOOKUP($C423,'[2]DER-EDF'!A507:$F$50000,3,FALSE),IF($B423="DER-ROD",VLOOKUP($C423,'[2]DER-ROD'!$A$12:$E$5999,3,FALSE),IF($B423="SICRO",VLOOKUP($C423,[2]SICRO!$A$4:$D$50000,2,FALSE),IF($B423="COMP.","&gt;&gt;&gt;&gt;&gt;&gt;&gt;&gt;&gt;&gt; Digite aqui a descrição e apresente a composição detalhada.","← Escolha o Orgão e digite o Código")))))</f>
        <v>disjuntor termomagnético tripolar , corrente nominal de 125a - fornecimento e instalação. af_10/2020</v>
      </c>
      <c r="E423" s="157" t="str">
        <f>IF($B423="SINAPI",LOWER(VLOOKUP($C423,[2]SINAPI!$A$8:$F$8000,3,FALSE)),IF($B423="DER-EDF",VLOOKUP($C423,'[2]DER-EDF'!$A$12:$F$6000,4,FALSE),IF($B423="DER-ROD",LOWER(VLOOKUP($C423,'[2]DER-ROD'!$A$12:$F$5999,3,FALSE)),IF($B423="SICRO",VLOOKUP($C423,[2]SICRO!$A$4:$D$8000,3,FALSE),IF($B423="COMP.","digite"," ")))))</f>
        <v>un</v>
      </c>
      <c r="F423" s="158">
        <f>VLOOKUP(A423,'[1]Memorial Cálculo'!$B$2:$H$29080,7,FALSE)</f>
        <v>4</v>
      </c>
      <c r="G423" s="187">
        <f>'[1]COMPOSIÇÃO UNITÁRIA 1'!H745</f>
        <v>353.21</v>
      </c>
      <c r="H423" s="160">
        <f t="shared" si="126"/>
        <v>455.97574384493771</v>
      </c>
      <c r="I423" s="161">
        <f t="shared" si="136"/>
        <v>1823.92</v>
      </c>
      <c r="J423" s="162">
        <v>0</v>
      </c>
      <c r="K423" s="163">
        <f t="shared" si="137"/>
        <v>0</v>
      </c>
      <c r="L423" s="164"/>
      <c r="M423" s="165">
        <f t="shared" si="129"/>
        <v>0</v>
      </c>
      <c r="N423" s="162">
        <f t="shared" si="130"/>
        <v>0</v>
      </c>
      <c r="O423" s="163">
        <f t="shared" si="130"/>
        <v>0</v>
      </c>
      <c r="P423" s="166">
        <f t="shared" si="131"/>
        <v>4</v>
      </c>
      <c r="Q423" s="166">
        <f t="shared" si="138"/>
        <v>1823.92</v>
      </c>
    </row>
    <row r="424" spans="1:17" ht="24.95" customHeight="1" x14ac:dyDescent="0.25">
      <c r="A424" s="153" t="s">
        <v>684</v>
      </c>
      <c r="B424" s="154" t="s">
        <v>15</v>
      </c>
      <c r="C424" s="154" t="s">
        <v>685</v>
      </c>
      <c r="D424" s="156" t="str">
        <f>IF($B424="SINAPI",TRIM(SUBSTITUTE(LOWER(VLOOKUP($C424,[2]SINAPI!$A$8:$F$50000,2,FALSE)),LEFT(PROPER(VLOOKUP($C424,[2]SINAPI!$A$8:$F$50000,6,FALSE)),1),LEFT(VLOOKUP($C424,[2]SINAPI!$A$8:$F$50000,6,FALSE),1),1)),IF($B424="DER-EDF",VLOOKUP($C424,'[2]DER-EDF'!A508:$F$50000,3,FALSE),IF($B424="DER-ROD",VLOOKUP($C424,'[2]DER-ROD'!$A$12:$E$5999,3,FALSE),IF($B424="SICRO",VLOOKUP($C424,[2]SICRO!$A$4:$D$50000,2,FALSE),IF($B424="COMP.","&gt;&gt;&gt;&gt;&gt;&gt;&gt;&gt;&gt;&gt; Digite aqui a descrição e apresente a composição detalhada.","← Escolha o Orgão e digite o Código")))))</f>
        <v>Mini-Disjuntor tripolar 125A, curva C, 20kA, 127/220Vca, referência Siemens, GE, Schneider ou equivalente</v>
      </c>
      <c r="E424" s="157" t="str">
        <f>IF($B424="SINAPI",LOWER(VLOOKUP($C424,[2]SINAPI!$A$8:$F$8000,3,FALSE)),IF($B424="DER-EDF",VLOOKUP($C424,'[2]DER-EDF'!$A$12:$F$6000,4,FALSE),IF($B424="DER-ROD",LOWER(VLOOKUP($C424,'[2]DER-ROD'!$A$12:$F$5999,3,FALSE)),IF($B424="SICRO",VLOOKUP($C424,[2]SICRO!$A$4:$D$8000,3,FALSE),IF($B424="COMP.","digite"," ")))))</f>
        <v>und</v>
      </c>
      <c r="F424" s="158">
        <f>VLOOKUP(A424,'[1]Memorial Cálculo'!$B$2:$H$29080,7,FALSE)</f>
        <v>7</v>
      </c>
      <c r="G424" s="187">
        <f>'[1]COMPOSIÇÃO UNITÁRIA 2'!BN5876</f>
        <v>332.87</v>
      </c>
      <c r="H424" s="160">
        <f t="shared" si="126"/>
        <v>429.71786148088796</v>
      </c>
      <c r="I424" s="161">
        <f t="shared" si="136"/>
        <v>3008.04</v>
      </c>
      <c r="J424" s="162">
        <v>0</v>
      </c>
      <c r="K424" s="163">
        <f t="shared" si="137"/>
        <v>0</v>
      </c>
      <c r="L424" s="164"/>
      <c r="M424" s="165">
        <f t="shared" si="129"/>
        <v>0</v>
      </c>
      <c r="N424" s="162">
        <f t="shared" si="130"/>
        <v>0</v>
      </c>
      <c r="O424" s="163">
        <f t="shared" si="130"/>
        <v>0</v>
      </c>
      <c r="P424" s="166">
        <f t="shared" si="131"/>
        <v>7</v>
      </c>
      <c r="Q424" s="166">
        <f t="shared" si="138"/>
        <v>3008.04</v>
      </c>
    </row>
    <row r="425" spans="1:17" ht="24.95" customHeight="1" x14ac:dyDescent="0.25">
      <c r="A425" s="153" t="s">
        <v>686</v>
      </c>
      <c r="B425" s="154" t="s">
        <v>15</v>
      </c>
      <c r="C425" s="154" t="s">
        <v>687</v>
      </c>
      <c r="D425" s="156" t="str">
        <f>IF($B425="SINAPI",TRIM(SUBSTITUTE(LOWER(VLOOKUP($C425,[2]SINAPI!$A$8:$F$50000,2,FALSE)),LEFT(PROPER(VLOOKUP($C425,[2]SINAPI!$A$8:$F$50000,6,FALSE)),1),LEFT(VLOOKUP($C425,[2]SINAPI!$A$8:$F$50000,6,FALSE),1),1)),IF($B425="DER-EDF",VLOOKUP($C425,'[2]DER-EDF'!A509:$F$50000,3,FALSE),IF($B425="DER-ROD",VLOOKUP($C425,'[2]DER-ROD'!$A$12:$E$5999,3,FALSE),IF($B425="SICRO",VLOOKUP($C425,[2]SICRO!$A$4:$D$50000,2,FALSE),IF($B425="COMP.","&gt;&gt;&gt;&gt;&gt;&gt;&gt;&gt;&gt;&gt; Digite aqui a descrição e apresente a composição detalhada.","← Escolha o Orgão e digite o Código")))))</f>
        <v>Disjuntor caixa moldada termomagnetico fixo, tripolar 175A, Icu: 50kA, 400/500Vca, referência Siemens, Soprano, Schneider ou equivalente</v>
      </c>
      <c r="E425" s="157" t="str">
        <f>IF($B425="SINAPI",LOWER(VLOOKUP($C425,[2]SINAPI!$A$8:$F$8000,3,FALSE)),IF($B425="DER-EDF",VLOOKUP($C425,'[2]DER-EDF'!$A$12:$F$6000,4,FALSE),IF($B425="DER-ROD",LOWER(VLOOKUP($C425,'[2]DER-ROD'!$A$12:$F$5999,3,FALSE)),IF($B425="SICRO",VLOOKUP($C425,[2]SICRO!$A$4:$D$8000,3,FALSE),IF($B425="COMP.","digite"," ")))))</f>
        <v>und</v>
      </c>
      <c r="F425" s="158">
        <f>VLOOKUP(A425,'[1]Memorial Cálculo'!$B$2:$H$29080,7,FALSE)</f>
        <v>4</v>
      </c>
      <c r="G425" s="187">
        <f>'[1]COMPOSIÇÃO UNITÁRIA 2'!BN5902</f>
        <v>431.64</v>
      </c>
      <c r="H425" s="160">
        <f t="shared" si="126"/>
        <v>557.22479565479159</v>
      </c>
      <c r="I425" s="161">
        <f t="shared" si="136"/>
        <v>2228.88</v>
      </c>
      <c r="J425" s="162">
        <v>0</v>
      </c>
      <c r="K425" s="163">
        <f t="shared" si="137"/>
        <v>0</v>
      </c>
      <c r="L425" s="164"/>
      <c r="M425" s="165">
        <f t="shared" si="129"/>
        <v>0</v>
      </c>
      <c r="N425" s="162">
        <f t="shared" si="130"/>
        <v>0</v>
      </c>
      <c r="O425" s="163">
        <f t="shared" si="130"/>
        <v>0</v>
      </c>
      <c r="P425" s="166">
        <f t="shared" si="131"/>
        <v>4</v>
      </c>
      <c r="Q425" s="166">
        <f t="shared" si="138"/>
        <v>2228.88</v>
      </c>
    </row>
    <row r="426" spans="1:17" ht="24.95" customHeight="1" x14ac:dyDescent="0.25">
      <c r="A426" s="153" t="s">
        <v>688</v>
      </c>
      <c r="B426" s="154" t="s">
        <v>15</v>
      </c>
      <c r="C426" s="154" t="s">
        <v>689</v>
      </c>
      <c r="D426" s="156" t="str">
        <f>IF($B426="SINAPI",TRIM(SUBSTITUTE(LOWER(VLOOKUP($C426,[2]SINAPI!$A$8:$F$50000,2,FALSE)),LEFT(PROPER(VLOOKUP($C426,[2]SINAPI!$A$8:$F$50000,6,FALSE)),1),LEFT(VLOOKUP($C426,[2]SINAPI!$A$8:$F$50000,6,FALSE),1),1)),IF($B426="DER-EDF",VLOOKUP($C426,'[2]DER-EDF'!A510:$F$50000,3,FALSE),IF($B426="DER-ROD",VLOOKUP($C426,'[2]DER-ROD'!$A$12:$E$5999,3,FALSE),IF($B426="SICRO",VLOOKUP($C426,[2]SICRO!$A$4:$D$50000,2,FALSE),IF($B426="COMP.","&gt;&gt;&gt;&gt;&gt;&gt;&gt;&gt;&gt;&gt; Digite aqui a descrição e apresente a composição detalhada.","← Escolha o Orgão e digite o Código")))))</f>
        <v>Disjuntor caixa moldada termomagnetico fixo, tripolar 200A, Icu: 50kA, 400/500Vca, referência Siemens, Soprano, Schneider ou equivalente</v>
      </c>
      <c r="E426" s="157" t="str">
        <f>IF($B426="SINAPI",LOWER(VLOOKUP($C426,[2]SINAPI!$A$8:$F$8000,3,FALSE)),IF($B426="DER-EDF",VLOOKUP($C426,'[2]DER-EDF'!$A$12:$F$6000,4,FALSE),IF($B426="DER-ROD",LOWER(VLOOKUP($C426,'[2]DER-ROD'!$A$12:$F$5999,3,FALSE)),IF($B426="SICRO",VLOOKUP($C426,[2]SICRO!$A$4:$D$8000,3,FALSE),IF($B426="COMP.","digite"," ")))))</f>
        <v>und</v>
      </c>
      <c r="F426" s="158">
        <f>VLOOKUP(A426,'[1]Memorial Cálculo'!$B$2:$H$29080,7,FALSE)</f>
        <v>2</v>
      </c>
      <c r="G426" s="187">
        <f>'[1]COMPOSIÇÃO UNITÁRIA 2'!BN5928</f>
        <v>431.64</v>
      </c>
      <c r="H426" s="160">
        <f t="shared" si="126"/>
        <v>557.22479565479159</v>
      </c>
      <c r="I426" s="161">
        <f t="shared" si="136"/>
        <v>1114.44</v>
      </c>
      <c r="J426" s="162">
        <v>0</v>
      </c>
      <c r="K426" s="163">
        <f t="shared" si="137"/>
        <v>0</v>
      </c>
      <c r="L426" s="164"/>
      <c r="M426" s="165">
        <f t="shared" si="129"/>
        <v>0</v>
      </c>
      <c r="N426" s="162">
        <f t="shared" si="130"/>
        <v>0</v>
      </c>
      <c r="O426" s="163">
        <f t="shared" si="130"/>
        <v>0</v>
      </c>
      <c r="P426" s="166">
        <f t="shared" si="131"/>
        <v>2</v>
      </c>
      <c r="Q426" s="166">
        <f t="shared" si="138"/>
        <v>1114.44</v>
      </c>
    </row>
    <row r="427" spans="1:17" ht="24.95" customHeight="1" x14ac:dyDescent="0.25">
      <c r="A427" s="153" t="s">
        <v>690</v>
      </c>
      <c r="B427" s="154" t="s">
        <v>15</v>
      </c>
      <c r="C427" s="154" t="s">
        <v>691</v>
      </c>
      <c r="D427" s="156" t="str">
        <f>IF($B427="SINAPI",TRIM(SUBSTITUTE(LOWER(VLOOKUP($C427,[2]SINAPI!$A$8:$F$50000,2,FALSE)),LEFT(PROPER(VLOOKUP($C427,[2]SINAPI!$A$8:$F$50000,6,FALSE)),1),LEFT(VLOOKUP($C427,[2]SINAPI!$A$8:$F$50000,6,FALSE),1),1)),IF($B427="DER-EDF",VLOOKUP($C427,'[2]DER-EDF'!A511:$F$50000,3,FALSE),IF($B427="DER-ROD",VLOOKUP($C427,'[2]DER-ROD'!$A$12:$E$5999,3,FALSE),IF($B427="SICRO",VLOOKUP($C427,[2]SICRO!$A$4:$D$50000,2,FALSE),IF($B427="COMP.","&gt;&gt;&gt;&gt;&gt;&gt;&gt;&gt;&gt;&gt; Digite aqui a descrição e apresente a composição detalhada.","← Escolha o Orgão e digite o Código")))))</f>
        <v>Disjuntor caixa moldada termomagnetico fixo, tripolar 400A, Icu: 65kA, 380/415Vca, referência Siemens, Soprano, Schneider ou equivalente</v>
      </c>
      <c r="E427" s="157" t="str">
        <f>IF($B427="SINAPI",LOWER(VLOOKUP($C427,[2]SINAPI!$A$8:$F$8000,3,FALSE)),IF($B427="DER-EDF",VLOOKUP($C427,'[2]DER-EDF'!$A$12:$F$6000,4,FALSE),IF($B427="DER-ROD",LOWER(VLOOKUP($C427,'[2]DER-ROD'!$A$12:$F$5999,3,FALSE)),IF($B427="SICRO",VLOOKUP($C427,[2]SICRO!$A$4:$D$8000,3,FALSE),IF($B427="COMP.","digite"," ")))))</f>
        <v>und</v>
      </c>
      <c r="F427" s="158">
        <f>VLOOKUP(A427,'[1]Memorial Cálculo'!$B$2:$H$29080,7,FALSE)</f>
        <v>1</v>
      </c>
      <c r="G427" s="187">
        <f>'[1]COMPOSIÇÃO UNITÁRIA 2'!BM5954</f>
        <v>935.3</v>
      </c>
      <c r="H427" s="160">
        <f t="shared" si="126"/>
        <v>1207.423666425555</v>
      </c>
      <c r="I427" s="161">
        <f t="shared" si="136"/>
        <v>1207.42</v>
      </c>
      <c r="J427" s="162">
        <v>0</v>
      </c>
      <c r="K427" s="163">
        <f t="shared" si="137"/>
        <v>0</v>
      </c>
      <c r="L427" s="164"/>
      <c r="M427" s="165">
        <f t="shared" si="129"/>
        <v>0</v>
      </c>
      <c r="N427" s="162">
        <f t="shared" ref="N427:O490" si="139">J427+L427</f>
        <v>0</v>
      </c>
      <c r="O427" s="163">
        <f t="shared" si="139"/>
        <v>0</v>
      </c>
      <c r="P427" s="166">
        <f t="shared" si="131"/>
        <v>1</v>
      </c>
      <c r="Q427" s="166">
        <f t="shared" si="138"/>
        <v>1207.42</v>
      </c>
    </row>
    <row r="428" spans="1:17" s="149" customFormat="1" ht="24.95" customHeight="1" x14ac:dyDescent="0.25">
      <c r="A428" s="125" t="s">
        <v>692</v>
      </c>
      <c r="B428" s="126" t="s">
        <v>15</v>
      </c>
      <c r="C428" s="126" t="s">
        <v>693</v>
      </c>
      <c r="D428" s="128" t="str">
        <f>IF($B428="SINAPI",TRIM(SUBSTITUTE(LOWER(VLOOKUP($C428,[2]SINAPI!$A$8:$F$50000,2,FALSE)),LEFT(PROPER(VLOOKUP($C428,[2]SINAPI!$A$8:$F$50000,6,FALSE)),1),LEFT(VLOOKUP($C428,[2]SINAPI!$A$8:$F$50000,6,FALSE),1),1)),IF($B428="DER-EDF",VLOOKUP($C428,'[2]DER-EDF'!A512:$F$50000,3,FALSE),IF($B428="DER-ROD",VLOOKUP($C428,'[2]DER-ROD'!$A$12:$E$5999,3,FALSE),IF($B428="SICRO",VLOOKUP($C428,[2]SICRO!$A$4:$D$50000,2,FALSE),IF($B428="COMP.","&gt;&gt;&gt;&gt;&gt;&gt;&gt;&gt;&gt;&gt; Digite aqui a descrição e apresente a composição detalhada.","← Escolha o Orgão e digite o Código")))))</f>
        <v>Dispositivo de proteção contra surto (DPS) bipolar, 40kA, 275Vca, referência Siemens, Steck, Clamper ou equivalente</v>
      </c>
      <c r="E428" s="167" t="str">
        <f>IF($B428="SINAPI",LOWER(VLOOKUP($C428,[2]SINAPI!$A$8:$F$8000,3,FALSE)),IF($B428="DER-EDF",VLOOKUP($C428,'[2]DER-EDF'!$A$12:$F$6000,4,FALSE),IF($B428="DER-ROD",LOWER(VLOOKUP($C428,'[2]DER-ROD'!$A$12:$F$5999,3,FALSE)),IF($B428="SICRO",VLOOKUP($C428,[2]SICRO!$A$4:$D$8000,3,FALSE),IF($B428="COMP.","digite"," ")))))</f>
        <v>und</v>
      </c>
      <c r="F428" s="129">
        <f>VLOOKUP(A428,'[1]Memorial Cálculo'!$B$2:$H$29080,7,FALSE)</f>
        <v>124</v>
      </c>
      <c r="G428" s="189">
        <f>'[1]COMPOSIÇÃO UNITÁRIA 2'!BN5980</f>
        <v>89.09</v>
      </c>
      <c r="H428" s="131">
        <f t="shared" si="126"/>
        <v>115.01055751293991</v>
      </c>
      <c r="I428" s="132">
        <f t="shared" si="136"/>
        <v>14261.24</v>
      </c>
      <c r="J428" s="133">
        <v>0</v>
      </c>
      <c r="K428" s="134">
        <f t="shared" si="137"/>
        <v>0</v>
      </c>
      <c r="L428" s="133"/>
      <c r="M428" s="134">
        <f t="shared" si="129"/>
        <v>0</v>
      </c>
      <c r="N428" s="133">
        <f t="shared" si="139"/>
        <v>0</v>
      </c>
      <c r="O428" s="134">
        <f t="shared" si="139"/>
        <v>0</v>
      </c>
      <c r="P428" s="135">
        <f t="shared" si="131"/>
        <v>124</v>
      </c>
      <c r="Q428" s="135">
        <f t="shared" si="138"/>
        <v>14261.24</v>
      </c>
    </row>
    <row r="429" spans="1:17" s="149" customFormat="1" ht="24.95" customHeight="1" x14ac:dyDescent="0.25">
      <c r="A429" s="125" t="s">
        <v>694</v>
      </c>
      <c r="B429" s="126" t="s">
        <v>15</v>
      </c>
      <c r="C429" s="126" t="s">
        <v>695</v>
      </c>
      <c r="D429" s="128" t="str">
        <f>IF($B429="SINAPI",TRIM(SUBSTITUTE(LOWER(VLOOKUP($C429,[2]SINAPI!$A$8:$F$50000,2,FALSE)),LEFT(PROPER(VLOOKUP($C429,[2]SINAPI!$A$8:$F$50000,6,FALSE)),1),LEFT(VLOOKUP($C429,[2]SINAPI!$A$8:$F$50000,6,FALSE),1),1)),IF($B429="DER-EDF",VLOOKUP($C429,'[2]DER-EDF'!A513:$F$50000,3,FALSE),IF($B429="DER-ROD",VLOOKUP($C429,'[2]DER-ROD'!$A$12:$E$5999,3,FALSE),IF($B429="SICRO",VLOOKUP($C429,[2]SICRO!$A$4:$D$50000,2,FALSE),IF($B429="COMP.","&gt;&gt;&gt;&gt;&gt;&gt;&gt;&gt;&gt;&gt; Digite aqui a descrição e apresente a composição detalhada.","← Escolha o Orgão e digite o Código")))))</f>
        <v>Interruptor Diferencial Bipolar DR 25A, 30mA ? 6kA, referência Siemens, Schneider, WEG ou equivalente</v>
      </c>
      <c r="E429" s="167" t="str">
        <f>IF($B429="SINAPI",LOWER(VLOOKUP($C429,[2]SINAPI!$A$8:$F$8000,3,FALSE)),IF($B429="DER-EDF",VLOOKUP($C429,'[2]DER-EDF'!$A$12:$F$6000,4,FALSE),IF($B429="DER-ROD",LOWER(VLOOKUP($C429,'[2]DER-ROD'!$A$12:$F$5999,3,FALSE)),IF($B429="SICRO",VLOOKUP($C429,[2]SICRO!$A$4:$D$8000,3,FALSE),IF($B429="COMP.","digite"," ")))))</f>
        <v>und</v>
      </c>
      <c r="F429" s="129">
        <f>VLOOKUP(A429,'[1]Memorial Cálculo'!$B$2:$H$29080,7,FALSE)</f>
        <v>65</v>
      </c>
      <c r="G429" s="189">
        <f>'[1]COMPOSIÇÃO UNITÁRIA 2'!BM6010</f>
        <v>115.39999999999999</v>
      </c>
      <c r="H429" s="131">
        <f t="shared" si="126"/>
        <v>148.97539944991877</v>
      </c>
      <c r="I429" s="132">
        <f t="shared" si="136"/>
        <v>9683.6999999999989</v>
      </c>
      <c r="J429" s="133">
        <v>0</v>
      </c>
      <c r="K429" s="134">
        <f t="shared" si="137"/>
        <v>0</v>
      </c>
      <c r="L429" s="133"/>
      <c r="M429" s="134">
        <f t="shared" si="129"/>
        <v>0</v>
      </c>
      <c r="N429" s="133">
        <f t="shared" si="139"/>
        <v>0</v>
      </c>
      <c r="O429" s="134">
        <f t="shared" si="139"/>
        <v>0</v>
      </c>
      <c r="P429" s="135">
        <f t="shared" si="131"/>
        <v>65</v>
      </c>
      <c r="Q429" s="135">
        <f t="shared" si="138"/>
        <v>9683.7000000000007</v>
      </c>
    </row>
    <row r="430" spans="1:17" ht="24.95" customHeight="1" x14ac:dyDescent="0.25">
      <c r="A430" s="153" t="s">
        <v>696</v>
      </c>
      <c r="B430" s="154" t="s">
        <v>15</v>
      </c>
      <c r="C430" s="154" t="s">
        <v>697</v>
      </c>
      <c r="D430" s="156" t="str">
        <f>IF($B430="SINAPI",TRIM(SUBSTITUTE(LOWER(VLOOKUP($C430,[2]SINAPI!$A$8:$F$50000,2,FALSE)),LEFT(PROPER(VLOOKUP($C430,[2]SINAPI!$A$8:$F$50000,6,FALSE)),1),LEFT(VLOOKUP($C430,[2]SINAPI!$A$8:$F$50000,6,FALSE),1),1)),IF($B430="DER-EDF",VLOOKUP($C430,'[2]DER-EDF'!A514:$F$50000,3,FALSE),IF($B430="DER-ROD",VLOOKUP($C430,'[2]DER-ROD'!$A$12:$E$5999,3,FALSE),IF($B430="SICRO",VLOOKUP($C430,[2]SICRO!$A$4:$D$50000,2,FALSE),IF($B430="COMP.","&gt;&gt;&gt;&gt;&gt;&gt;&gt;&gt;&gt;&gt; Digite aqui a descrição e apresente a composição detalhada.","← Escolha o Orgão e digite o Código")))))</f>
        <v>Interruptor Diferencial Bipolar DR 40A, 30mA ? 6kA, referência Siemens, Schneider, WEG ou equivalente</v>
      </c>
      <c r="E430" s="157" t="str">
        <f>IF($B430="SINAPI",LOWER(VLOOKUP($C430,[2]SINAPI!$A$8:$F$8000,3,FALSE)),IF($B430="DER-EDF",VLOOKUP($C430,'[2]DER-EDF'!$A$12:$F$6000,4,FALSE),IF($B430="DER-ROD",LOWER(VLOOKUP($C430,'[2]DER-ROD'!$A$12:$F$5999,3,FALSE)),IF($B430="SICRO",VLOOKUP($C430,[2]SICRO!$A$4:$D$8000,3,FALSE),IF($B430="COMP.","digite"," ")))))</f>
        <v>und</v>
      </c>
      <c r="F430" s="158">
        <f>VLOOKUP(A430,'[1]Memorial Cálculo'!$B$2:$H$29080,7,FALSE)</f>
        <v>6</v>
      </c>
      <c r="G430" s="187">
        <f>'[1]COMPOSIÇÃO UNITÁRIA 2'!BM6038</f>
        <v>125.00999999999999</v>
      </c>
      <c r="H430" s="160">
        <f t="shared" ref="H430:H493" si="140">(G430*(1+$G$5))</f>
        <v>161.38140975073091</v>
      </c>
      <c r="I430" s="161">
        <f t="shared" si="136"/>
        <v>968.28</v>
      </c>
      <c r="J430" s="162">
        <v>0</v>
      </c>
      <c r="K430" s="163">
        <f t="shared" si="137"/>
        <v>0</v>
      </c>
      <c r="L430" s="164"/>
      <c r="M430" s="165">
        <f t="shared" ref="M430:M493" si="141">ROUND(L430*H430,2)</f>
        <v>0</v>
      </c>
      <c r="N430" s="162">
        <f t="shared" si="139"/>
        <v>0</v>
      </c>
      <c r="O430" s="163">
        <f t="shared" si="139"/>
        <v>0</v>
      </c>
      <c r="P430" s="166">
        <f t="shared" ref="P430:P493" si="142">ROUND(F430-N430,2)</f>
        <v>6</v>
      </c>
      <c r="Q430" s="166">
        <f t="shared" si="138"/>
        <v>968.28</v>
      </c>
    </row>
    <row r="431" spans="1:17" ht="24.95" customHeight="1" x14ac:dyDescent="0.25">
      <c r="A431" s="153" t="s">
        <v>698</v>
      </c>
      <c r="B431" s="154" t="s">
        <v>15</v>
      </c>
      <c r="C431" s="154" t="s">
        <v>699</v>
      </c>
      <c r="D431" s="156" t="str">
        <f>IF($B431="SINAPI",TRIM(SUBSTITUTE(LOWER(VLOOKUP($C431,[2]SINAPI!$A$8:$F$50000,2,FALSE)),LEFT(PROPER(VLOOKUP($C431,[2]SINAPI!$A$8:$F$50000,6,FALSE)),1),LEFT(VLOOKUP($C431,[2]SINAPI!$A$8:$F$50000,6,FALSE),1),1)),IF($B431="DER-EDF",VLOOKUP($C431,'[2]DER-EDF'!A515:$F$50000,3,FALSE),IF($B431="DER-ROD",VLOOKUP($C431,'[2]DER-ROD'!$A$12:$E$5999,3,FALSE),IF($B431="SICRO",VLOOKUP($C431,[2]SICRO!$A$4:$D$50000,2,FALSE),IF($B431="COMP.","&gt;&gt;&gt;&gt;&gt;&gt;&gt;&gt;&gt;&gt; Digite aqui a descrição e apresente a composição detalhada.","← Escolha o Orgão e digite o Código")))))</f>
        <v>Interruptor Diferencial Bipolar DR 80A, 30mA - 6kA, referência Siemens, Schneider, WEG ou equivalente</v>
      </c>
      <c r="E431" s="157" t="str">
        <f>IF($B431="SINAPI",LOWER(VLOOKUP($C431,[2]SINAPI!$A$8:$F$8000,3,FALSE)),IF($B431="DER-EDF",VLOOKUP($C431,'[2]DER-EDF'!$A$12:$F$6000,4,FALSE),IF($B431="DER-ROD",LOWER(VLOOKUP($C431,'[2]DER-ROD'!$A$12:$F$5999,3,FALSE)),IF($B431="SICRO",VLOOKUP($C431,[2]SICRO!$A$4:$D$8000,3,FALSE),IF($B431="COMP.","digite"," ")))))</f>
        <v>und</v>
      </c>
      <c r="F431" s="158">
        <f>VLOOKUP(A431,'[1]Memorial Cálculo'!$B$2:$H$29080,7,FALSE)</f>
        <v>1</v>
      </c>
      <c r="G431" s="187">
        <f>'[1]COMPOSIÇÃO UNITÁRIA 2'!BM6066</f>
        <v>191.68</v>
      </c>
      <c r="H431" s="160">
        <f t="shared" si="140"/>
        <v>247.44891305511641</v>
      </c>
      <c r="I431" s="161">
        <f t="shared" si="136"/>
        <v>247.45</v>
      </c>
      <c r="J431" s="162">
        <v>0</v>
      </c>
      <c r="K431" s="163">
        <f t="shared" si="137"/>
        <v>0</v>
      </c>
      <c r="L431" s="164"/>
      <c r="M431" s="165">
        <f t="shared" si="141"/>
        <v>0</v>
      </c>
      <c r="N431" s="162">
        <f t="shared" si="139"/>
        <v>0</v>
      </c>
      <c r="O431" s="163">
        <f t="shared" si="139"/>
        <v>0</v>
      </c>
      <c r="P431" s="166">
        <f t="shared" si="142"/>
        <v>1</v>
      </c>
      <c r="Q431" s="166">
        <f t="shared" si="138"/>
        <v>247.45</v>
      </c>
    </row>
    <row r="432" spans="1:17" s="8" customFormat="1" ht="24.95" customHeight="1" x14ac:dyDescent="0.25">
      <c r="A432" s="169"/>
      <c r="B432" s="102"/>
      <c r="C432" s="103"/>
      <c r="D432" s="170" t="s">
        <v>98</v>
      </c>
      <c r="E432" s="157"/>
      <c r="F432" s="106"/>
      <c r="G432" s="107"/>
      <c r="H432" s="106"/>
      <c r="I432" s="108">
        <f>SUBTOTAL(9,I407:I431)</f>
        <v>54601.729999999989</v>
      </c>
      <c r="J432" s="192"/>
      <c r="K432" s="108">
        <f>SUBTOTAL(9,K407:K431)</f>
        <v>0</v>
      </c>
      <c r="M432" s="108">
        <f>SUBTOTAL(9,M407:M431)</f>
        <v>790.96</v>
      </c>
      <c r="O432" s="108">
        <f>SUBTOTAL(9,O407:O431)</f>
        <v>790.96</v>
      </c>
      <c r="Q432" s="108">
        <f>SUBTOTAL(9,Q407:Q431)</f>
        <v>53810.76999999999</v>
      </c>
    </row>
    <row r="433" spans="1:17" s="8" customFormat="1" ht="24.95" customHeight="1" x14ac:dyDescent="0.25">
      <c r="A433" s="101" t="s">
        <v>700</v>
      </c>
      <c r="B433" s="102"/>
      <c r="C433" s="103"/>
      <c r="D433" s="104" t="s">
        <v>701</v>
      </c>
      <c r="E433" s="105"/>
      <c r="F433" s="106"/>
      <c r="G433" s="107"/>
      <c r="H433" s="106"/>
      <c r="I433" s="108"/>
      <c r="J433" s="192"/>
      <c r="K433" s="193"/>
    </row>
    <row r="434" spans="1:17" s="149" customFormat="1" ht="24.95" customHeight="1" x14ac:dyDescent="0.25">
      <c r="A434" s="137" t="s">
        <v>702</v>
      </c>
      <c r="B434" s="138" t="s">
        <v>15</v>
      </c>
      <c r="C434" s="138" t="s">
        <v>703</v>
      </c>
      <c r="D434" s="140" t="str">
        <f>IF($B434="SINAPI",TRIM(SUBSTITUTE(LOWER(VLOOKUP($C434,[2]SINAPI!$A$8:$F$50000,2,FALSE)),LEFT(PROPER(VLOOKUP($C434,[2]SINAPI!$A$8:$F$50000,6,FALSE)),1),LEFT(VLOOKUP($C434,[2]SINAPI!$A$8:$F$50000,6,FALSE),1),1)),IF($B434="DER-EDF",VLOOKUP($C434,'[2]DER-EDF'!A518:$F$50000,3,FALSE),IF($B434="DER-ROD",VLOOKUP($C434,'[2]DER-ROD'!$A$12:$E$5999,3,FALSE),IF($B434="SICRO",VLOOKUP($C434,[2]SICRO!$A$4:$D$50000,2,FALSE),IF($B434="COMP.","&gt;&gt;&gt;&gt;&gt;&gt;&gt;&gt;&gt;&gt; Digite aqui a descrição e apresente a composição detalhada.","← Escolha o Orgão e digite o Código")))))</f>
        <v>Cabo de cobre termoplástico (PVC) flexível isolado 450/750V, antichama BWF livre de chumbo, 70ºC - 2,5mm2</v>
      </c>
      <c r="E434" s="168" t="str">
        <f>IF($B434="SINAPI",LOWER(VLOOKUP($C434,[2]SINAPI!$A$8:$F$8000,3,FALSE)),IF($B434="DER-EDF",VLOOKUP($C434,'[2]DER-EDF'!$A$12:$F$6000,4,FALSE),IF($B434="DER-ROD",LOWER(VLOOKUP($C434,'[2]DER-ROD'!$A$12:$F$5999,3,FALSE)),IF($B434="SICRO",VLOOKUP($C434,[2]SICRO!$A$4:$D$8000,3,FALSE),IF($B434="COMP.","digite"," ")))))</f>
        <v>m</v>
      </c>
      <c r="F434" s="141">
        <f>VLOOKUP(A434,'[1]Memorial Cálculo'!$B$2:$H$29080,7,FALSE)</f>
        <v>31927.037499999991</v>
      </c>
      <c r="G434" s="186">
        <f>'[1]COMPOSIÇÃO UNITÁRIA 2'!BM6094</f>
        <v>6.4</v>
      </c>
      <c r="H434" s="143">
        <f t="shared" si="140"/>
        <v>8.2620672138603144</v>
      </c>
      <c r="I434" s="144">
        <f t="shared" ref="I434:I452" si="143">ROUND(H434,2)*ROUND(F434,2)</f>
        <v>263717.3504</v>
      </c>
      <c r="J434" s="145">
        <v>13821.184000000001</v>
      </c>
      <c r="K434" s="146">
        <f t="shared" ref="K434:K452" si="144">ROUND(J434*H434,2)</f>
        <v>114191.55</v>
      </c>
      <c r="L434" s="145">
        <v>3035.78</v>
      </c>
      <c r="M434" s="146">
        <f t="shared" si="141"/>
        <v>25081.82</v>
      </c>
      <c r="N434" s="145">
        <f t="shared" si="139"/>
        <v>16856.964</v>
      </c>
      <c r="O434" s="146">
        <f t="shared" si="139"/>
        <v>139273.37</v>
      </c>
      <c r="P434" s="147">
        <f t="shared" si="142"/>
        <v>15070.07</v>
      </c>
      <c r="Q434" s="147">
        <f t="shared" ref="Q434:Q452" si="145">ROUND(I434-O434,2)</f>
        <v>124443.98</v>
      </c>
    </row>
    <row r="435" spans="1:17" s="124" customFormat="1" ht="24.95" customHeight="1" x14ac:dyDescent="0.25">
      <c r="A435" s="176" t="s">
        <v>704</v>
      </c>
      <c r="B435" s="154" t="s">
        <v>15</v>
      </c>
      <c r="C435" s="154" t="s">
        <v>705</v>
      </c>
      <c r="D435" s="177" t="str">
        <f>IF($B435="SINAPI",TRIM(SUBSTITUTE(LOWER(VLOOKUP($C435,[2]SINAPI!$A$8:$F$50000,2,FALSE)),LEFT(PROPER(VLOOKUP($C435,[2]SINAPI!$A$8:$F$50000,6,FALSE)),1),LEFT(VLOOKUP($C435,[2]SINAPI!$A$8:$F$50000,6,FALSE),1),1)),IF($B435="DER-EDF",VLOOKUP($C435,'[2]DER-EDF'!A519:$F$50000,3,FALSE),IF($B435="DER-ROD",VLOOKUP($C435,'[2]DER-ROD'!$A$12:$E$5999,3,FALSE),IF($B435="SICRO",VLOOKUP($C435,[2]SICRO!$A$4:$D$50000,2,FALSE),IF($B435="COMP.","&gt;&gt;&gt;&gt;&gt;&gt;&gt;&gt;&gt;&gt; Digite aqui a descrição e apresente a composição detalhada.","← Escolha o Orgão e digite o Código")))))</f>
        <v>Cabo de cobre termoplástico (PVC) flexível isolado 0,60/1kV, antichama, HEPR 90ºC ? 2,5mm2</v>
      </c>
      <c r="E435" s="157" t="str">
        <f>IF($B435="SINAPI",LOWER(VLOOKUP($C435,[2]SINAPI!$A$8:$F$8000,3,FALSE)),IF($B435="DER-EDF",VLOOKUP($C435,'[2]DER-EDF'!$A$12:$F$6000,4,FALSE),IF($B435="DER-ROD",LOWER(VLOOKUP($C435,'[2]DER-ROD'!$A$12:$F$5999,3,FALSE)),IF($B435="SICRO",VLOOKUP($C435,[2]SICRO!$A$4:$D$8000,3,FALSE),IF($B435="COMP.","digite"," ")))))</f>
        <v>m</v>
      </c>
      <c r="F435" s="190">
        <f>VLOOKUP(A435,'[1]Memorial Cálculo'!$B$2:$H$29080,7,FALSE)</f>
        <v>553.22400000000005</v>
      </c>
      <c r="G435" s="191">
        <f>'[1]COMPOSIÇÃO UNITÁRIA 2'!BN6120</f>
        <v>6.7799999999999994</v>
      </c>
      <c r="H435" s="180">
        <f t="shared" si="140"/>
        <v>8.7526274546832692</v>
      </c>
      <c r="I435" s="181">
        <f t="shared" si="143"/>
        <v>4840.6750000000002</v>
      </c>
      <c r="J435" s="182">
        <v>513.73</v>
      </c>
      <c r="K435" s="183">
        <f t="shared" si="144"/>
        <v>4496.49</v>
      </c>
      <c r="L435" s="182"/>
      <c r="M435" s="183">
        <f t="shared" si="141"/>
        <v>0</v>
      </c>
      <c r="N435" s="182">
        <f t="shared" si="139"/>
        <v>513.73</v>
      </c>
      <c r="O435" s="183">
        <f t="shared" si="139"/>
        <v>4496.49</v>
      </c>
      <c r="P435" s="184">
        <f t="shared" si="142"/>
        <v>39.49</v>
      </c>
      <c r="Q435" s="184">
        <f t="shared" si="145"/>
        <v>344.19</v>
      </c>
    </row>
    <row r="436" spans="1:17" s="149" customFormat="1" ht="24.95" customHeight="1" x14ac:dyDescent="0.25">
      <c r="A436" s="137" t="s">
        <v>706</v>
      </c>
      <c r="B436" s="138" t="s">
        <v>15</v>
      </c>
      <c r="C436" s="138" t="s">
        <v>707</v>
      </c>
      <c r="D436" s="140" t="str">
        <f>IF($B436="SINAPI",TRIM(SUBSTITUTE(LOWER(VLOOKUP($C436,[2]SINAPI!$A$8:$F$50000,2,FALSE)),LEFT(PROPER(VLOOKUP($C436,[2]SINAPI!$A$8:$F$50000,6,FALSE)),1),LEFT(VLOOKUP($C436,[2]SINAPI!$A$8:$F$50000,6,FALSE),1),1)),IF($B436="DER-EDF",VLOOKUP($C436,'[2]DER-EDF'!A520:$F$50000,3,FALSE),IF($B436="DER-ROD",VLOOKUP($C436,'[2]DER-ROD'!$A$12:$E$5999,3,FALSE),IF($B436="SICRO",VLOOKUP($C436,[2]SICRO!$A$4:$D$50000,2,FALSE),IF($B436="COMP.","&gt;&gt;&gt;&gt;&gt;&gt;&gt;&gt;&gt;&gt; Digite aqui a descrição e apresente a composição detalhada.","← Escolha o Orgão e digite o Código")))))</f>
        <v>Cabo de cobre termoplástico (PVC) flexível isolado 450/750V, antichama BWF livre de chumbo, 70ºC ? 4,0mm2</v>
      </c>
      <c r="E436" s="168" t="str">
        <f>IF($B436="SINAPI",LOWER(VLOOKUP($C436,[2]SINAPI!$A$8:$F$8000,3,FALSE)),IF($B436="DER-EDF",VLOOKUP($C436,'[2]DER-EDF'!$A$12:$F$6000,4,FALSE),IF($B436="DER-ROD",LOWER(VLOOKUP($C436,'[2]DER-ROD'!$A$12:$F$5999,3,FALSE)),IF($B436="SICRO",VLOOKUP($C436,[2]SICRO!$A$4:$D$8000,3,FALSE),IF($B436="COMP.","digite"," ")))))</f>
        <v>m</v>
      </c>
      <c r="F436" s="141">
        <f>VLOOKUP(A436,'[1]Memorial Cálculo'!$B$2:$H$29080,7,FALSE)</f>
        <v>11526.8055</v>
      </c>
      <c r="G436" s="186">
        <f>'[1]COMPOSIÇÃO UNITÁRIA 2'!BM6148</f>
        <v>7.32</v>
      </c>
      <c r="H436" s="143">
        <f t="shared" si="140"/>
        <v>9.4497393758527348</v>
      </c>
      <c r="I436" s="144">
        <f t="shared" si="143"/>
        <v>108928.35449999999</v>
      </c>
      <c r="J436" s="145">
        <v>4997.99</v>
      </c>
      <c r="K436" s="146">
        <f t="shared" si="144"/>
        <v>47229.7</v>
      </c>
      <c r="L436" s="145">
        <v>875.53</v>
      </c>
      <c r="M436" s="146">
        <f t="shared" si="141"/>
        <v>8273.5300000000007</v>
      </c>
      <c r="N436" s="145">
        <f t="shared" si="139"/>
        <v>5873.5199999999995</v>
      </c>
      <c r="O436" s="146">
        <f t="shared" si="139"/>
        <v>55503.229999999996</v>
      </c>
      <c r="P436" s="147">
        <f t="shared" si="142"/>
        <v>5653.29</v>
      </c>
      <c r="Q436" s="147">
        <f t="shared" si="145"/>
        <v>53425.120000000003</v>
      </c>
    </row>
    <row r="437" spans="1:17" s="124" customFormat="1" ht="24.95" customHeight="1" x14ac:dyDescent="0.25">
      <c r="A437" s="176" t="s">
        <v>708</v>
      </c>
      <c r="B437" s="154" t="s">
        <v>15</v>
      </c>
      <c r="C437" s="154" t="s">
        <v>709</v>
      </c>
      <c r="D437" s="177" t="str">
        <f>IF($B437="SINAPI",TRIM(SUBSTITUTE(LOWER(VLOOKUP($C437,[2]SINAPI!$A$8:$F$50000,2,FALSE)),LEFT(PROPER(VLOOKUP($C437,[2]SINAPI!$A$8:$F$50000,6,FALSE)),1),LEFT(VLOOKUP($C437,[2]SINAPI!$A$8:$F$50000,6,FALSE),1),1)),IF($B437="DER-EDF",VLOOKUP($C437,'[2]DER-EDF'!A521:$F$50000,3,FALSE),IF($B437="DER-ROD",VLOOKUP($C437,'[2]DER-ROD'!$A$12:$E$5999,3,FALSE),IF($B437="SICRO",VLOOKUP($C437,[2]SICRO!$A$4:$D$50000,2,FALSE),IF($B437="COMP.","&gt;&gt;&gt;&gt;&gt;&gt;&gt;&gt;&gt;&gt; Digite aqui a descrição e apresente a composição detalhada.","← Escolha o Orgão e digite o Código")))))</f>
        <v>Cabo de cobre termoplástico (PVC) flexível isolado 0,60/1kV, antichama, HEPR 90ºC ? 4,0mm2</v>
      </c>
      <c r="E437" s="157" t="str">
        <f>IF($B437="SINAPI",LOWER(VLOOKUP($C437,[2]SINAPI!$A$8:$F$8000,3,FALSE)),IF($B437="DER-EDF",VLOOKUP($C437,'[2]DER-EDF'!$A$12:$F$6000,4,FALSE),IF($B437="DER-ROD",LOWER(VLOOKUP($C437,'[2]DER-ROD'!$A$12:$F$5999,3,FALSE)),IF($B437="SICRO",VLOOKUP($C437,[2]SICRO!$A$4:$D$8000,3,FALSE),IF($B437="COMP.","digite"," ")))))</f>
        <v>m</v>
      </c>
      <c r="F437" s="190">
        <f>VLOOKUP(A437,'[1]Memorial Cálculo'!$B$2:$H$29080,7,FALSE)</f>
        <v>7821.6074999999992</v>
      </c>
      <c r="G437" s="191">
        <f>'[1]COMPOSIÇÃO UNITÁRIA 2'!BN6174</f>
        <v>8.5100000000000016</v>
      </c>
      <c r="H437" s="180">
        <f t="shared" si="140"/>
        <v>10.985967498429888</v>
      </c>
      <c r="I437" s="181">
        <f t="shared" si="143"/>
        <v>85959.493900000001</v>
      </c>
      <c r="J437" s="182">
        <v>2411.81</v>
      </c>
      <c r="K437" s="183">
        <f t="shared" si="144"/>
        <v>26496.07</v>
      </c>
      <c r="L437" s="182"/>
      <c r="M437" s="183">
        <f t="shared" si="141"/>
        <v>0</v>
      </c>
      <c r="N437" s="182">
        <f t="shared" si="139"/>
        <v>2411.81</v>
      </c>
      <c r="O437" s="183">
        <f t="shared" si="139"/>
        <v>26496.07</v>
      </c>
      <c r="P437" s="184">
        <f t="shared" si="142"/>
        <v>5409.8</v>
      </c>
      <c r="Q437" s="184">
        <f t="shared" si="145"/>
        <v>59463.42</v>
      </c>
    </row>
    <row r="438" spans="1:17" s="124" customFormat="1" ht="24.95" customHeight="1" x14ac:dyDescent="0.25">
      <c r="A438" s="176" t="s">
        <v>710</v>
      </c>
      <c r="B438" s="154" t="s">
        <v>15</v>
      </c>
      <c r="C438" s="154" t="s">
        <v>711</v>
      </c>
      <c r="D438" s="177" t="str">
        <f>IF($B438="SINAPI",TRIM(SUBSTITUTE(LOWER(VLOOKUP($C438,[2]SINAPI!$A$8:$F$50000,2,FALSE)),LEFT(PROPER(VLOOKUP($C438,[2]SINAPI!$A$8:$F$50000,6,FALSE)),1),LEFT(VLOOKUP($C438,[2]SINAPI!$A$8:$F$50000,6,FALSE),1),1)),IF($B438="DER-EDF",VLOOKUP($C438,'[2]DER-EDF'!A522:$F$50000,3,FALSE),IF($B438="DER-ROD",VLOOKUP($C438,'[2]DER-ROD'!$A$12:$E$5999,3,FALSE),IF($B438="SICRO",VLOOKUP($C438,[2]SICRO!$A$4:$D$50000,2,FALSE),IF($B438="COMP.","&gt;&gt;&gt;&gt;&gt;&gt;&gt;&gt;&gt;&gt; Digite aqui a descrição e apresente a composição detalhada.","← Escolha o Orgão e digite o Código")))))</f>
        <v>Cabo de cobre termoplástico (PVC) flexível isolado 450/750V, antichama BWF livre de chumbo, 70ºC ? 6,0mm2</v>
      </c>
      <c r="E438" s="157" t="str">
        <f>IF($B438="SINAPI",LOWER(VLOOKUP($C438,[2]SINAPI!$A$8:$F$8000,3,FALSE)),IF($B438="DER-EDF",VLOOKUP($C438,'[2]DER-EDF'!$A$12:$F$6000,4,FALSE),IF($B438="DER-ROD",LOWER(VLOOKUP($C438,'[2]DER-ROD'!$A$12:$F$5999,3,FALSE)),IF($B438="SICRO",VLOOKUP($C438,[2]SICRO!$A$4:$D$8000,3,FALSE),IF($B438="COMP.","digite"," ")))))</f>
        <v>m</v>
      </c>
      <c r="F438" s="190">
        <f>VLOOKUP(A438,'[1]Memorial Cálculo'!$B$2:$H$29080,7,FALSE)</f>
        <v>7449.15</v>
      </c>
      <c r="G438" s="191">
        <f>'[1]COMPOSIÇÃO UNITÁRIA 2'!BM6201</f>
        <v>9.61</v>
      </c>
      <c r="H438" s="180">
        <f t="shared" si="140"/>
        <v>12.406010300812127</v>
      </c>
      <c r="I438" s="181">
        <f t="shared" si="143"/>
        <v>92443.951499999996</v>
      </c>
      <c r="J438" s="182">
        <v>2296.96</v>
      </c>
      <c r="K438" s="183">
        <f t="shared" si="144"/>
        <v>28496.11</v>
      </c>
      <c r="L438" s="182"/>
      <c r="M438" s="183">
        <f t="shared" si="141"/>
        <v>0</v>
      </c>
      <c r="N438" s="182">
        <f t="shared" si="139"/>
        <v>2296.96</v>
      </c>
      <c r="O438" s="183">
        <f t="shared" si="139"/>
        <v>28496.11</v>
      </c>
      <c r="P438" s="184">
        <f t="shared" si="142"/>
        <v>5152.1899999999996</v>
      </c>
      <c r="Q438" s="184">
        <f t="shared" si="145"/>
        <v>63947.839999999997</v>
      </c>
    </row>
    <row r="439" spans="1:17" s="124" customFormat="1" ht="24.95" customHeight="1" x14ac:dyDescent="0.25">
      <c r="A439" s="137" t="s">
        <v>712</v>
      </c>
      <c r="B439" s="138" t="s">
        <v>15</v>
      </c>
      <c r="C439" s="138" t="s">
        <v>713</v>
      </c>
      <c r="D439" s="140" t="str">
        <f>IF($B439="SINAPI",TRIM(SUBSTITUTE(LOWER(VLOOKUP($C439,[2]SINAPI!$A$8:$F$50000,2,FALSE)),LEFT(PROPER(VLOOKUP($C439,[2]SINAPI!$A$8:$F$50000,6,FALSE)),1),LEFT(VLOOKUP($C439,[2]SINAPI!$A$8:$F$50000,6,FALSE),1),1)),IF($B439="DER-EDF",VLOOKUP($C439,'[2]DER-EDF'!A523:$F$50000,3,FALSE),IF($B439="DER-ROD",VLOOKUP($C439,'[2]DER-ROD'!$A$12:$E$5999,3,FALSE),IF($B439="SICRO",VLOOKUP($C439,[2]SICRO!$A$4:$D$50000,2,FALSE),IF($B439="COMP.","&gt;&gt;&gt;&gt;&gt;&gt;&gt;&gt;&gt;&gt; Digite aqui a descrição e apresente a composição detalhada.","← Escolha o Orgão e digite o Código")))))</f>
        <v>Cabo de cobre termoplástico (PVC) flexível isolado 0,60/1kV, antichama, HEPR 90ºC ? 6,0mm2</v>
      </c>
      <c r="E439" s="168" t="str">
        <f>IF($B439="SINAPI",LOWER(VLOOKUP($C439,[2]SINAPI!$A$8:$F$8000,3,FALSE)),IF($B439="DER-EDF",VLOOKUP($C439,'[2]DER-EDF'!$A$12:$F$6000,4,FALSE),IF($B439="DER-ROD",LOWER(VLOOKUP($C439,'[2]DER-ROD'!$A$12:$F$5999,3,FALSE)),IF($B439="SICRO",VLOOKUP($C439,[2]SICRO!$A$4:$D$8000,3,FALSE),IF($B439="COMP.","digite"," ")))))</f>
        <v>m</v>
      </c>
      <c r="F439" s="141">
        <f>VLOOKUP(A439,'[1]Memorial Cálculo'!$B$2:$H$29080,7,FALSE)</f>
        <v>1138.9875000000004</v>
      </c>
      <c r="G439" s="186">
        <f>'[1]COMPOSIÇÃO UNITÁRIA 2'!BM6227</f>
        <v>10.469999999999999</v>
      </c>
      <c r="H439" s="143">
        <f t="shared" si="140"/>
        <v>13.516225582674606</v>
      </c>
      <c r="I439" s="144">
        <f t="shared" si="143"/>
        <v>15399.1448</v>
      </c>
      <c r="J439" s="145">
        <v>141.02550000000002</v>
      </c>
      <c r="K439" s="146">
        <f t="shared" si="144"/>
        <v>1906.13</v>
      </c>
      <c r="L439" s="145">
        <v>168.87</v>
      </c>
      <c r="M439" s="146">
        <f t="shared" si="141"/>
        <v>2282.4899999999998</v>
      </c>
      <c r="N439" s="145">
        <f t="shared" si="139"/>
        <v>309.89550000000003</v>
      </c>
      <c r="O439" s="146">
        <f t="shared" si="139"/>
        <v>4188.62</v>
      </c>
      <c r="P439" s="147">
        <f t="shared" si="142"/>
        <v>829.09</v>
      </c>
      <c r="Q439" s="147">
        <f t="shared" si="145"/>
        <v>11210.52</v>
      </c>
    </row>
    <row r="440" spans="1:17" s="124" customFormat="1" ht="24.95" customHeight="1" x14ac:dyDescent="0.25">
      <c r="A440" s="137" t="s">
        <v>714</v>
      </c>
      <c r="B440" s="138" t="s">
        <v>15</v>
      </c>
      <c r="C440" s="138" t="s">
        <v>715</v>
      </c>
      <c r="D440" s="140" t="str">
        <f>IF($B440="SINAPI",TRIM(SUBSTITUTE(LOWER(VLOOKUP($C440,[2]SINAPI!$A$8:$F$50000,2,FALSE)),LEFT(PROPER(VLOOKUP($C440,[2]SINAPI!$A$8:$F$50000,6,FALSE)),1),LEFT(VLOOKUP($C440,[2]SINAPI!$A$8:$F$50000,6,FALSE),1),1)),IF($B440="DER-EDF",VLOOKUP($C440,'[2]DER-EDF'!A524:$F$50000,3,FALSE),IF($B440="DER-ROD",VLOOKUP($C440,'[2]DER-ROD'!$A$12:$E$5999,3,FALSE),IF($B440="SICRO",VLOOKUP($C440,[2]SICRO!$A$4:$D$50000,2,FALSE),IF($B440="COMP.","&gt;&gt;&gt;&gt;&gt;&gt;&gt;&gt;&gt;&gt; Digite aqui a descrição e apresente a composição detalhada.","← Escolha o Orgão e digite o Código")))))</f>
        <v>Cabo de cobre termoplástico (PVC) flexível isolado 450/750V, antichama BWF livre de chumbo, 70ºC ? 10,0mm2</v>
      </c>
      <c r="E440" s="168" t="str">
        <f>IF($B440="SINAPI",LOWER(VLOOKUP($C440,[2]SINAPI!$A$8:$F$8000,3,FALSE)),IF($B440="DER-EDF",VLOOKUP($C440,'[2]DER-EDF'!$A$12:$F$6000,4,FALSE),IF($B440="DER-ROD",LOWER(VLOOKUP($C440,'[2]DER-ROD'!$A$12:$F$5999,3,FALSE)),IF($B440="SICRO",VLOOKUP($C440,[2]SICRO!$A$4:$D$8000,3,FALSE),IF($B440="COMP.","digite"," ")))))</f>
        <v>m</v>
      </c>
      <c r="F440" s="141">
        <f>VLOOKUP(A440,'[1]Memorial Cálculo'!$B$2:$H$29080,7,FALSE)</f>
        <v>5252.4989999999998</v>
      </c>
      <c r="G440" s="186">
        <f>'[1]COMPOSIÇÃO UNITÁRIA 2'!BM6254</f>
        <v>13.620000000000001</v>
      </c>
      <c r="H440" s="143">
        <f t="shared" si="140"/>
        <v>17.582711789496482</v>
      </c>
      <c r="I440" s="144">
        <f t="shared" si="143"/>
        <v>92338.95</v>
      </c>
      <c r="J440" s="145">
        <v>501.56400000000002</v>
      </c>
      <c r="K440" s="146">
        <f t="shared" si="144"/>
        <v>8818.86</v>
      </c>
      <c r="L440" s="145">
        <v>2075.33</v>
      </c>
      <c r="M440" s="146">
        <f t="shared" si="141"/>
        <v>36489.93</v>
      </c>
      <c r="N440" s="145">
        <f t="shared" si="139"/>
        <v>2576.8939999999998</v>
      </c>
      <c r="O440" s="146">
        <f t="shared" si="139"/>
        <v>45308.79</v>
      </c>
      <c r="P440" s="147">
        <f t="shared" si="142"/>
        <v>2675.61</v>
      </c>
      <c r="Q440" s="147">
        <f t="shared" si="145"/>
        <v>47030.16</v>
      </c>
    </row>
    <row r="441" spans="1:17" s="124" customFormat="1" ht="24.95" customHeight="1" x14ac:dyDescent="0.25">
      <c r="A441" s="137" t="s">
        <v>716</v>
      </c>
      <c r="B441" s="138" t="s">
        <v>15</v>
      </c>
      <c r="C441" s="138" t="s">
        <v>717</v>
      </c>
      <c r="D441" s="140" t="str">
        <f>IF($B441="SINAPI",TRIM(SUBSTITUTE(LOWER(VLOOKUP($C441,[2]SINAPI!$A$8:$F$50000,2,FALSE)),LEFT(PROPER(VLOOKUP($C441,[2]SINAPI!$A$8:$F$50000,6,FALSE)),1),LEFT(VLOOKUP($C441,[2]SINAPI!$A$8:$F$50000,6,FALSE),1),1)),IF($B441="DER-EDF",VLOOKUP($C441,'[2]DER-EDF'!A525:$F$50000,3,FALSE),IF($B441="DER-ROD",VLOOKUP($C441,'[2]DER-ROD'!$A$12:$E$5999,3,FALSE),IF($B441="SICRO",VLOOKUP($C441,[2]SICRO!$A$4:$D$50000,2,FALSE),IF($B441="COMP.","&gt;&gt;&gt;&gt;&gt;&gt;&gt;&gt;&gt;&gt; Digite aqui a descrição e apresente a composição detalhada.","← Escolha o Orgão e digite o Código")))))</f>
        <v>Cabo de cobre termoplástico (PVC) flexível isolado 0,60/1kV, antichama, HEPR 90ºC ? 10,0mm2</v>
      </c>
      <c r="E441" s="168" t="str">
        <f>IF($B441="SINAPI",LOWER(VLOOKUP($C441,[2]SINAPI!$A$8:$F$8000,3,FALSE)),IF($B441="DER-EDF",VLOOKUP($C441,'[2]DER-EDF'!$A$12:$F$6000,4,FALSE),IF($B441="DER-ROD",LOWER(VLOOKUP($C441,'[2]DER-ROD'!$A$12:$F$5999,3,FALSE)),IF($B441="SICRO",VLOOKUP($C441,[2]SICRO!$A$4:$D$8000,3,FALSE),IF($B441="COMP.","digite"," ")))))</f>
        <v>m</v>
      </c>
      <c r="F441" s="141">
        <f>VLOOKUP(A441,'[1]Memorial Cálculo'!$B$2:$H$29080,7,FALSE)</f>
        <v>1701.924</v>
      </c>
      <c r="G441" s="186">
        <f>'[1]COMPOSIÇÃO UNITÁRIA 2'!BN6280</f>
        <v>14.360000000000001</v>
      </c>
      <c r="H441" s="143">
        <f t="shared" si="140"/>
        <v>18.538013311099082</v>
      </c>
      <c r="I441" s="144">
        <f t="shared" si="143"/>
        <v>31553.596799999999</v>
      </c>
      <c r="J441" s="145">
        <v>501.56400000000002</v>
      </c>
      <c r="K441" s="146">
        <f t="shared" si="144"/>
        <v>9298</v>
      </c>
      <c r="L441" s="145">
        <v>720.21</v>
      </c>
      <c r="M441" s="146">
        <f t="shared" si="141"/>
        <v>13351.26</v>
      </c>
      <c r="N441" s="145">
        <f t="shared" si="139"/>
        <v>1221.7740000000001</v>
      </c>
      <c r="O441" s="146">
        <f t="shared" si="139"/>
        <v>22649.260000000002</v>
      </c>
      <c r="P441" s="147">
        <f t="shared" si="142"/>
        <v>480.15</v>
      </c>
      <c r="Q441" s="147">
        <f t="shared" si="145"/>
        <v>8904.34</v>
      </c>
    </row>
    <row r="442" spans="1:17" s="149" customFormat="1" ht="51" x14ac:dyDescent="0.25">
      <c r="A442" s="137" t="s">
        <v>718</v>
      </c>
      <c r="B442" s="138" t="s">
        <v>15</v>
      </c>
      <c r="C442" s="138" t="s">
        <v>719</v>
      </c>
      <c r="D442" s="140" t="str">
        <f>IF($B442="SINAPI",TRIM(SUBSTITUTE(LOWER(VLOOKUP($C442,[2]SINAPI!$A$8:$F$50000,2,FALSE)),LEFT(PROPER(VLOOKUP($C442,[2]SINAPI!$A$8:$F$50000,6,FALSE)),1),LEFT(VLOOKUP($C442,[2]SINAPI!$A$8:$F$50000,6,FALSE),1),1)),IF($B442="DER-EDF",VLOOKUP($C442,'[2]DER-EDF'!A526:$F$50000,3,FALSE),IF($B442="DER-ROD",VLOOKUP($C442,'[2]DER-ROD'!$A$12:$E$5999,3,FALSE),IF($B442="SICRO",VLOOKUP($C442,[2]SICRO!$A$4:$D$50000,2,FALSE),IF($B442="COMP.","&gt;&gt;&gt;&gt;&gt;&gt;&gt;&gt;&gt;&gt; Digite aqui a descrição e apresente a composição detalhada.","← Escolha o Orgão e digite o Código")))))</f>
        <v>Cabo de cobre termoplástico (PVC) flexível isolado 450/750V, antichama BWF livre de chumbo, 70ºC ? 16,0mm2</v>
      </c>
      <c r="E442" s="168" t="str">
        <f>IF($B442="SINAPI",LOWER(VLOOKUP($C442,[2]SINAPI!$A$8:$F$8000,3,FALSE)),IF($B442="DER-EDF",VLOOKUP($C442,'[2]DER-EDF'!$A$12:$F$6000,4,FALSE),IF($B442="DER-ROD",LOWER(VLOOKUP($C442,'[2]DER-ROD'!$A$12:$F$5999,3,FALSE)),IF($B442="SICRO",VLOOKUP($C442,[2]SICRO!$A$4:$D$8000,3,FALSE),IF($B442="COMP.","digite"," ")))))</f>
        <v>m</v>
      </c>
      <c r="F442" s="141">
        <f>VLOOKUP(A442,'[1]Memorial Cálculo'!$B$2:$H$29080,7,FALSE)</f>
        <v>6383.0340000000006</v>
      </c>
      <c r="G442" s="186">
        <f>'[1]COMPOSIÇÃO UNITÁRIA 2'!BM6308</f>
        <v>18.740000000000002</v>
      </c>
      <c r="H442" s="143">
        <f t="shared" si="140"/>
        <v>24.192365560584733</v>
      </c>
      <c r="I442" s="144">
        <f t="shared" si="143"/>
        <v>154405.4957</v>
      </c>
      <c r="J442" s="145">
        <v>2320</v>
      </c>
      <c r="K442" s="146">
        <f t="shared" si="144"/>
        <v>56126.29</v>
      </c>
      <c r="L442" s="145">
        <v>3852</v>
      </c>
      <c r="M442" s="146">
        <f t="shared" si="141"/>
        <v>93188.99</v>
      </c>
      <c r="N442" s="145">
        <f t="shared" si="139"/>
        <v>6172</v>
      </c>
      <c r="O442" s="146">
        <f t="shared" si="139"/>
        <v>149315.28</v>
      </c>
      <c r="P442" s="147">
        <f t="shared" si="142"/>
        <v>211.03</v>
      </c>
      <c r="Q442" s="147">
        <f t="shared" si="145"/>
        <v>5090.22</v>
      </c>
    </row>
    <row r="443" spans="1:17" ht="44.45" customHeight="1" x14ac:dyDescent="0.25">
      <c r="A443" s="137" t="s">
        <v>720</v>
      </c>
      <c r="B443" s="138" t="s">
        <v>15</v>
      </c>
      <c r="C443" s="138" t="s">
        <v>721</v>
      </c>
      <c r="D443" s="140" t="str">
        <f>IF($B443="SINAPI",TRIM(SUBSTITUTE(LOWER(VLOOKUP($C443,[2]SINAPI!$A$8:$F$50000,2,FALSE)),LEFT(PROPER(VLOOKUP($C443,[2]SINAPI!$A$8:$F$50000,6,FALSE)),1),LEFT(VLOOKUP($C443,[2]SINAPI!$A$8:$F$50000,6,FALSE),1),1)),IF($B443="DER-EDF",VLOOKUP($C443,'[2]DER-EDF'!A527:$F$50000,3,FALSE),IF($B443="DER-ROD",VLOOKUP($C443,'[2]DER-ROD'!$A$12:$E$5999,3,FALSE),IF($B443="SICRO",VLOOKUP($C443,[2]SICRO!$A$4:$D$50000,2,FALSE),IF($B443="COMP.","&gt;&gt;&gt;&gt;&gt;&gt;&gt;&gt;&gt;&gt; Digite aqui a descrição e apresente a composição detalhada.","← Escolha o Orgão e digite o Código")))))</f>
        <v>Cabo de cobre termoplástico (PVC) flexível isolado 0,60/1kV, antichama, HEPR 90ºC ? 16,0mm2</v>
      </c>
      <c r="E443" s="168" t="str">
        <f>IF($B443="SINAPI",LOWER(VLOOKUP($C443,[2]SINAPI!$A$8:$F$8000,3,FALSE)),IF($B443="DER-EDF",VLOOKUP($C443,'[2]DER-EDF'!$A$12:$F$6000,4,FALSE),IF($B443="DER-ROD",LOWER(VLOOKUP($C443,'[2]DER-ROD'!$A$12:$F$5999,3,FALSE)),IF($B443="SICRO",VLOOKUP($C443,[2]SICRO!$A$4:$D$8000,3,FALSE),IF($B443="COMP.","digite"," ")))))</f>
        <v>m</v>
      </c>
      <c r="F443" s="141">
        <f>VLOOKUP(A443,'[1]Memorial Cálculo'!$B$2:$H$29080,7,FALSE)</f>
        <v>6383.0340000000006</v>
      </c>
      <c r="G443" s="186">
        <f>'[1]COMPOSIÇÃO UNITÁRIA 2'!BN6335</f>
        <v>18.990000000000002</v>
      </c>
      <c r="H443" s="143">
        <f t="shared" si="140"/>
        <v>24.515102561126152</v>
      </c>
      <c r="I443" s="144">
        <f t="shared" si="143"/>
        <v>156511.89559999999</v>
      </c>
      <c r="J443" s="145">
        <v>0</v>
      </c>
      <c r="K443" s="146">
        <f t="shared" si="144"/>
        <v>0</v>
      </c>
      <c r="L443" s="145">
        <v>4647.17</v>
      </c>
      <c r="M443" s="146">
        <f t="shared" si="141"/>
        <v>113925.85</v>
      </c>
      <c r="N443" s="145">
        <f t="shared" si="139"/>
        <v>4647.17</v>
      </c>
      <c r="O443" s="146">
        <f t="shared" si="139"/>
        <v>113925.85</v>
      </c>
      <c r="P443" s="147">
        <f t="shared" si="142"/>
        <v>1735.86</v>
      </c>
      <c r="Q443" s="147">
        <f t="shared" si="145"/>
        <v>42586.05</v>
      </c>
    </row>
    <row r="444" spans="1:17" ht="37.700000000000003" customHeight="1" x14ac:dyDescent="0.25">
      <c r="A444" s="137" t="s">
        <v>722</v>
      </c>
      <c r="B444" s="138" t="s">
        <v>15</v>
      </c>
      <c r="C444" s="138" t="s">
        <v>723</v>
      </c>
      <c r="D444" s="140" t="str">
        <f>IF($B444="SINAPI",TRIM(SUBSTITUTE(LOWER(VLOOKUP($C444,[2]SINAPI!$A$8:$F$50000,2,FALSE)),LEFT(PROPER(VLOOKUP($C444,[2]SINAPI!$A$8:$F$50000,6,FALSE)),1),LEFT(VLOOKUP($C444,[2]SINAPI!$A$8:$F$50000,6,FALSE),1),1)),IF($B444="DER-EDF",VLOOKUP($C444,'[2]DER-EDF'!A528:$F$50000,3,FALSE),IF($B444="DER-ROD",VLOOKUP($C444,'[2]DER-ROD'!$A$12:$E$5999,3,FALSE),IF($B444="SICRO",VLOOKUP($C444,[2]SICRO!$A$4:$D$50000,2,FALSE),IF($B444="COMP.","&gt;&gt;&gt;&gt;&gt;&gt;&gt;&gt;&gt;&gt; Digite aqui a descrição e apresente a composição detalhada.","← Escolha o Orgão e digite o Código")))))</f>
        <v>Cabo de cobre termoplástico (PVC) flexível isolado 0,60/1kV, antichama, HEPR 90ºC ? 25,0mm2</v>
      </c>
      <c r="E444" s="168" t="str">
        <f>IF($B444="SINAPI",LOWER(VLOOKUP($C444,[2]SINAPI!$A$8:$F$8000,3,FALSE)),IF($B444="DER-EDF",VLOOKUP($C444,'[2]DER-EDF'!$A$12:$F$6000,4,FALSE),IF($B444="DER-ROD",LOWER(VLOOKUP($C444,'[2]DER-ROD'!$A$12:$F$5999,3,FALSE)),IF($B444="SICRO",VLOOKUP($C444,[2]SICRO!$A$4:$D$8000,3,FALSE),IF($B444="COMP.","digite"," ")))))</f>
        <v>m</v>
      </c>
      <c r="F444" s="141">
        <f>VLOOKUP(A444,'[1]Memorial Cálculo'!$B$2:$H$29080,7,FALSE)</f>
        <v>5409.8310000000001</v>
      </c>
      <c r="G444" s="186">
        <f>'[1]COMPOSIÇÃO UNITÁRIA 2'!BN6361</f>
        <v>27.27</v>
      </c>
      <c r="H444" s="143">
        <f t="shared" si="140"/>
        <v>35.204152019057929</v>
      </c>
      <c r="I444" s="144">
        <f t="shared" si="143"/>
        <v>190426.016</v>
      </c>
      <c r="J444" s="145">
        <v>0</v>
      </c>
      <c r="K444" s="146">
        <f t="shared" si="144"/>
        <v>0</v>
      </c>
      <c r="L444" s="145">
        <v>2929</v>
      </c>
      <c r="M444" s="146">
        <f t="shared" si="141"/>
        <v>103112.96000000001</v>
      </c>
      <c r="N444" s="145">
        <f t="shared" si="139"/>
        <v>2929</v>
      </c>
      <c r="O444" s="146">
        <f t="shared" si="139"/>
        <v>103112.96000000001</v>
      </c>
      <c r="P444" s="147">
        <f t="shared" si="142"/>
        <v>2480.83</v>
      </c>
      <c r="Q444" s="147">
        <f t="shared" si="145"/>
        <v>87313.06</v>
      </c>
    </row>
    <row r="445" spans="1:17" ht="51" x14ac:dyDescent="0.25">
      <c r="A445" s="137" t="s">
        <v>724</v>
      </c>
      <c r="B445" s="138" t="s">
        <v>15</v>
      </c>
      <c r="C445" s="138" t="s">
        <v>725</v>
      </c>
      <c r="D445" s="140" t="str">
        <f>IF($B445="SINAPI",TRIM(SUBSTITUTE(LOWER(VLOOKUP($C445,[2]SINAPI!$A$8:$F$50000,2,FALSE)),LEFT(PROPER(VLOOKUP($C445,[2]SINAPI!$A$8:$F$50000,6,FALSE)),1),LEFT(VLOOKUP($C445,[2]SINAPI!$A$8:$F$50000,6,FALSE),1),1)),IF($B445="DER-EDF",VLOOKUP($C445,'[2]DER-EDF'!A529:$F$50000,3,FALSE),IF($B445="DER-ROD",VLOOKUP($C445,'[2]DER-ROD'!$A$12:$E$5999,3,FALSE),IF($B445="SICRO",VLOOKUP($C445,[2]SICRO!$A$4:$D$50000,2,FALSE),IF($B445="COMP.","&gt;&gt;&gt;&gt;&gt;&gt;&gt;&gt;&gt;&gt; Digite aqui a descrição e apresente a composição detalhada.","← Escolha o Orgão e digite o Código")))))</f>
        <v>Cabo de cobre termoplástico (PVC) flexível isolado 0,60/1kV, antichama, HEPR 90ºC ? 35,0mm2</v>
      </c>
      <c r="E445" s="168" t="str">
        <f>IF($B445="SINAPI",LOWER(VLOOKUP($C445,[2]SINAPI!$A$8:$F$8000,3,FALSE)),IF($B445="DER-EDF",VLOOKUP($C445,'[2]DER-EDF'!$A$12:$F$6000,4,FALSE),IF($B445="DER-ROD",LOWER(VLOOKUP($C445,'[2]DER-ROD'!$A$12:$F$5999,3,FALSE)),IF($B445="SICRO",VLOOKUP($C445,[2]SICRO!$A$4:$D$8000,3,FALSE),IF($B445="COMP.","digite"," ")))))</f>
        <v>m</v>
      </c>
      <c r="F445" s="141">
        <f>VLOOKUP(A445,'[1]Memorial Cálculo'!$B$2:$H$29080,7,FALSE)</f>
        <v>3437.0594999999998</v>
      </c>
      <c r="G445" s="186">
        <f>'[1]COMPOSIÇÃO UNITÁRIA 2'!BM6387</f>
        <v>36.68</v>
      </c>
      <c r="H445" s="143">
        <f t="shared" si="140"/>
        <v>47.351972719436922</v>
      </c>
      <c r="I445" s="144">
        <f t="shared" si="143"/>
        <v>162744.791</v>
      </c>
      <c r="J445" s="145">
        <v>0</v>
      </c>
      <c r="K445" s="146">
        <f t="shared" si="144"/>
        <v>0</v>
      </c>
      <c r="L445" s="145">
        <v>1831.13</v>
      </c>
      <c r="M445" s="146">
        <f t="shared" si="141"/>
        <v>86707.62</v>
      </c>
      <c r="N445" s="145">
        <f t="shared" si="139"/>
        <v>1831.13</v>
      </c>
      <c r="O445" s="146">
        <f t="shared" si="139"/>
        <v>86707.62</v>
      </c>
      <c r="P445" s="147">
        <f t="shared" si="142"/>
        <v>1605.93</v>
      </c>
      <c r="Q445" s="147">
        <f t="shared" si="145"/>
        <v>76037.17</v>
      </c>
    </row>
    <row r="446" spans="1:17" ht="51" x14ac:dyDescent="0.25">
      <c r="A446" s="137" t="s">
        <v>726</v>
      </c>
      <c r="B446" s="138" t="s">
        <v>15</v>
      </c>
      <c r="C446" s="138" t="s">
        <v>727</v>
      </c>
      <c r="D446" s="140" t="str">
        <f>IF($B446="SINAPI",TRIM(SUBSTITUTE(LOWER(VLOOKUP($C446,[2]SINAPI!$A$8:$F$50000,2,FALSE)),LEFT(PROPER(VLOOKUP($C446,[2]SINAPI!$A$8:$F$50000,6,FALSE)),1),LEFT(VLOOKUP($C446,[2]SINAPI!$A$8:$F$50000,6,FALSE),1),1)),IF($B446="DER-EDF",VLOOKUP($C446,'[2]DER-EDF'!A530:$F$50000,3,FALSE),IF($B446="DER-ROD",VLOOKUP($C446,'[2]DER-ROD'!$A$12:$E$5999,3,FALSE),IF($B446="SICRO",VLOOKUP($C446,[2]SICRO!$A$4:$D$50000,2,FALSE),IF($B446="COMP.","&gt;&gt;&gt;&gt;&gt;&gt;&gt;&gt;&gt;&gt; Digite aqui a descrição e apresente a composição detalhada.","← Escolha o Orgão e digite o Código")))))</f>
        <v>Cabo de cobre termoplástico (PVC) flexível isolado 0,60/1kV, antichama, HEPR 90ºC ? 50,0mm2</v>
      </c>
      <c r="E446" s="168" t="str">
        <f>IF($B446="SINAPI",LOWER(VLOOKUP($C446,[2]SINAPI!$A$8:$F$8000,3,FALSE)),IF($B446="DER-EDF",VLOOKUP($C446,'[2]DER-EDF'!$A$12:$F$6000,4,FALSE),IF($B446="DER-ROD",LOWER(VLOOKUP($C446,'[2]DER-ROD'!$A$12:$F$5999,3,FALSE)),IF($B446="SICRO",VLOOKUP($C446,[2]SICRO!$A$4:$D$8000,3,FALSE),IF($B446="COMP.","digite"," ")))))</f>
        <v>m</v>
      </c>
      <c r="F446" s="141">
        <f>VLOOKUP(A446,'[1]Memorial Cálculo'!$B$2:$H$29080,7,FALSE)</f>
        <v>1816.4369999999999</v>
      </c>
      <c r="G446" s="186">
        <f>'[1]COMPOSIÇÃO UNITÁRIA 2'!BN6413</f>
        <v>50.86</v>
      </c>
      <c r="H446" s="143">
        <f t="shared" si="140"/>
        <v>65.657615390146177</v>
      </c>
      <c r="I446" s="144">
        <f t="shared" si="143"/>
        <v>119267.4504</v>
      </c>
      <c r="J446" s="145">
        <v>0</v>
      </c>
      <c r="K446" s="146">
        <f t="shared" si="144"/>
        <v>0</v>
      </c>
      <c r="L446" s="145">
        <v>912.42</v>
      </c>
      <c r="M446" s="146">
        <f t="shared" si="141"/>
        <v>59907.32</v>
      </c>
      <c r="N446" s="145">
        <f t="shared" si="139"/>
        <v>912.42</v>
      </c>
      <c r="O446" s="146">
        <f t="shared" si="139"/>
        <v>59907.32</v>
      </c>
      <c r="P446" s="147">
        <f t="shared" si="142"/>
        <v>904.02</v>
      </c>
      <c r="Q446" s="147">
        <f t="shared" si="145"/>
        <v>59360.13</v>
      </c>
    </row>
    <row r="447" spans="1:17" ht="51" x14ac:dyDescent="0.25">
      <c r="A447" s="153" t="s">
        <v>728</v>
      </c>
      <c r="B447" s="154" t="s">
        <v>15</v>
      </c>
      <c r="C447" s="154" t="s">
        <v>729</v>
      </c>
      <c r="D447" s="156" t="str">
        <f>IF($B447="SINAPI",TRIM(SUBSTITUTE(LOWER(VLOOKUP($C447,[2]SINAPI!$A$8:$F$50000,2,FALSE)),LEFT(PROPER(VLOOKUP($C447,[2]SINAPI!$A$8:$F$50000,6,FALSE)),1),LEFT(VLOOKUP($C447,[2]SINAPI!$A$8:$F$50000,6,FALSE),1),1)),IF($B447="DER-EDF",VLOOKUP($C447,'[2]DER-EDF'!A531:$F$50000,3,FALSE),IF($B447="DER-ROD",VLOOKUP($C447,'[2]DER-ROD'!$A$12:$E$5999,3,FALSE),IF($B447="SICRO",VLOOKUP($C447,[2]SICRO!$A$4:$D$50000,2,FALSE),IF($B447="COMP.","&gt;&gt;&gt;&gt;&gt;&gt;&gt;&gt;&gt;&gt; Digite aqui a descrição e apresente a composição detalhada.","← Escolha o Orgão e digite o Código")))))</f>
        <v>Cabo de cobre termoplástico (PVC) flexível isolado 0,60/1kV, antichama, HEPR 90ºC ? 70,0mm2</v>
      </c>
      <c r="E447" s="157" t="str">
        <f>IF($B447="SINAPI",LOWER(VLOOKUP($C447,[2]SINAPI!$A$8:$F$8000,3,FALSE)),IF($B447="DER-EDF",VLOOKUP($C447,'[2]DER-EDF'!$A$12:$F$6000,4,FALSE),IF($B447="DER-ROD",LOWER(VLOOKUP($C447,'[2]DER-ROD'!$A$12:$F$5999,3,FALSE)),IF($B447="SICRO",VLOOKUP($C447,[2]SICRO!$A$4:$D$8000,3,FALSE),IF($B447="COMP.","digite"," ")))))</f>
        <v>m</v>
      </c>
      <c r="F447" s="158">
        <f>VLOOKUP(A447,'[1]Memorial Cálculo'!$B$2:$H$29080,7,FALSE)</f>
        <v>1125.9675</v>
      </c>
      <c r="G447" s="187">
        <f>'[1]COMPOSIÇÃO UNITÁRIA 2'!BN6439</f>
        <v>72.59</v>
      </c>
      <c r="H447" s="160">
        <f t="shared" si="140"/>
        <v>93.70991547720628</v>
      </c>
      <c r="I447" s="161">
        <f t="shared" si="143"/>
        <v>105514.64869999999</v>
      </c>
      <c r="J447" s="162">
        <v>0</v>
      </c>
      <c r="K447" s="163">
        <f t="shared" si="144"/>
        <v>0</v>
      </c>
      <c r="L447" s="164"/>
      <c r="M447" s="165">
        <f t="shared" si="141"/>
        <v>0</v>
      </c>
      <c r="N447" s="162">
        <f t="shared" si="139"/>
        <v>0</v>
      </c>
      <c r="O447" s="163">
        <f t="shared" si="139"/>
        <v>0</v>
      </c>
      <c r="P447" s="166">
        <f t="shared" si="142"/>
        <v>1125.97</v>
      </c>
      <c r="Q447" s="166">
        <f t="shared" si="145"/>
        <v>105514.65</v>
      </c>
    </row>
    <row r="448" spans="1:17" ht="24.95" customHeight="1" x14ac:dyDescent="0.25">
      <c r="A448" s="153" t="s">
        <v>730</v>
      </c>
      <c r="B448" s="154" t="s">
        <v>15</v>
      </c>
      <c r="C448" s="154" t="s">
        <v>731</v>
      </c>
      <c r="D448" s="156" t="str">
        <f>IF($B448="SINAPI",TRIM(SUBSTITUTE(LOWER(VLOOKUP($C448,[2]SINAPI!$A$8:$F$50000,2,FALSE)),LEFT(PROPER(VLOOKUP($C448,[2]SINAPI!$A$8:$F$50000,6,FALSE)),1),LEFT(VLOOKUP($C448,[2]SINAPI!$A$8:$F$50000,6,FALSE),1),1)),IF($B448="DER-EDF",VLOOKUP($C448,'[2]DER-EDF'!A532:$F$50000,3,FALSE),IF($B448="DER-ROD",VLOOKUP($C448,'[2]DER-ROD'!$A$12:$E$5999,3,FALSE),IF($B448="SICRO",VLOOKUP($C448,[2]SICRO!$A$4:$D$50000,2,FALSE),IF($B448="COMP.","&gt;&gt;&gt;&gt;&gt;&gt;&gt;&gt;&gt;&gt; Digite aqui a descrição e apresente a composição detalhada.","← Escolha o Orgão e digite o Código")))))</f>
        <v>Cabo de cobre termoplástico (PVC) flexível isolado 0,60/1kV, antichama, HEPR 90ºC ? 95,0mm2</v>
      </c>
      <c r="E448" s="157" t="str">
        <f>IF($B448="SINAPI",LOWER(VLOOKUP($C448,[2]SINAPI!$A$8:$F$8000,3,FALSE)),IF($B448="DER-EDF",VLOOKUP($C448,'[2]DER-EDF'!$A$12:$F$6000,4,FALSE),IF($B448="DER-ROD",LOWER(VLOOKUP($C448,'[2]DER-ROD'!$A$12:$F$5999,3,FALSE)),IF($B448="SICRO",VLOOKUP($C448,[2]SICRO!$A$4:$D$8000,3,FALSE),IF($B448="COMP.","digite"," ")))))</f>
        <v>m</v>
      </c>
      <c r="F448" s="158">
        <f>VLOOKUP(A448,'[1]Memorial Cálculo'!$B$2:$H$29080,7,FALSE)</f>
        <v>42.104999999999997</v>
      </c>
      <c r="G448" s="187">
        <f>'[1]COMPOSIÇÃO UNITÁRIA 2'!A6465</f>
        <v>87.68</v>
      </c>
      <c r="H448" s="160">
        <f t="shared" si="140"/>
        <v>113.19032082988632</v>
      </c>
      <c r="I448" s="161">
        <f t="shared" si="143"/>
        <v>4766.4309000000003</v>
      </c>
      <c r="J448" s="162">
        <v>0</v>
      </c>
      <c r="K448" s="163">
        <f t="shared" si="144"/>
        <v>0</v>
      </c>
      <c r="L448" s="164"/>
      <c r="M448" s="165">
        <f t="shared" si="141"/>
        <v>0</v>
      </c>
      <c r="N448" s="162">
        <f t="shared" si="139"/>
        <v>0</v>
      </c>
      <c r="O448" s="163">
        <f t="shared" si="139"/>
        <v>0</v>
      </c>
      <c r="P448" s="166">
        <f t="shared" si="142"/>
        <v>42.11</v>
      </c>
      <c r="Q448" s="166">
        <f t="shared" si="145"/>
        <v>4766.43</v>
      </c>
    </row>
    <row r="449" spans="1:17" ht="51" x14ac:dyDescent="0.25">
      <c r="A449" s="153" t="s">
        <v>732</v>
      </c>
      <c r="B449" s="154" t="s">
        <v>15</v>
      </c>
      <c r="C449" s="154" t="s">
        <v>733</v>
      </c>
      <c r="D449" s="156" t="str">
        <f>IF($B449="SINAPI",TRIM(SUBSTITUTE(LOWER(VLOOKUP($C449,[2]SINAPI!$A$8:$F$50000,2,FALSE)),LEFT(PROPER(VLOOKUP($C449,[2]SINAPI!$A$8:$F$50000,6,FALSE)),1),LEFT(VLOOKUP($C449,[2]SINAPI!$A$8:$F$50000,6,FALSE),1),1)),IF($B449="DER-EDF",VLOOKUP($C449,'[2]DER-EDF'!A533:$F$50000,3,FALSE),IF($B449="DER-ROD",VLOOKUP($C449,'[2]DER-ROD'!$A$12:$E$5999,3,FALSE),IF($B449="SICRO",VLOOKUP($C449,[2]SICRO!$A$4:$D$50000,2,FALSE),IF($B449="COMP.","&gt;&gt;&gt;&gt;&gt;&gt;&gt;&gt;&gt;&gt; Digite aqui a descrição e apresente a composição detalhada.","← Escolha o Orgão e digite o Código")))))</f>
        <v>Cabo de cobre termoplástico (PVC) flexível isolado 0,60/1kV, antichama, HEPR 90ºC ? 150,0mm2</v>
      </c>
      <c r="E449" s="157" t="str">
        <f>IF($B449="SINAPI",LOWER(VLOOKUP($C449,[2]SINAPI!$A$8:$F$8000,3,FALSE)),IF($B449="DER-EDF",VLOOKUP($C449,'[2]DER-EDF'!$A$12:$F$6000,4,FALSE),IF($B449="DER-ROD",LOWER(VLOOKUP($C449,'[2]DER-ROD'!$A$12:$F$5999,3,FALSE)),IF($B449="SICRO",VLOOKUP($C449,[2]SICRO!$A$4:$D$8000,3,FALSE),IF($B449="COMP.","digite"," ")))))</f>
        <v>m</v>
      </c>
      <c r="F449" s="158">
        <f>VLOOKUP(A449,'[1]Memorial Cálculo'!$B$2:$H$29080,7,FALSE)</f>
        <v>17.8</v>
      </c>
      <c r="G449" s="187">
        <f>'[1]COMPOSIÇÃO UNITÁRIA 2'!BM6491</f>
        <v>140.9</v>
      </c>
      <c r="H449" s="160">
        <f t="shared" si="140"/>
        <v>181.89457350514348</v>
      </c>
      <c r="I449" s="161">
        <f t="shared" si="143"/>
        <v>3237.6419999999998</v>
      </c>
      <c r="J449" s="162">
        <v>0</v>
      </c>
      <c r="K449" s="163">
        <f t="shared" si="144"/>
        <v>0</v>
      </c>
      <c r="L449" s="164"/>
      <c r="M449" s="165">
        <f t="shared" si="141"/>
        <v>0</v>
      </c>
      <c r="N449" s="162">
        <f t="shared" si="139"/>
        <v>0</v>
      </c>
      <c r="O449" s="163">
        <f t="shared" si="139"/>
        <v>0</v>
      </c>
      <c r="P449" s="166">
        <f t="shared" si="142"/>
        <v>17.8</v>
      </c>
      <c r="Q449" s="166">
        <f t="shared" si="145"/>
        <v>3237.64</v>
      </c>
    </row>
    <row r="450" spans="1:17" ht="51" x14ac:dyDescent="0.25">
      <c r="A450" s="153" t="s">
        <v>734</v>
      </c>
      <c r="B450" s="154" t="s">
        <v>15</v>
      </c>
      <c r="C450" s="154" t="s">
        <v>735</v>
      </c>
      <c r="D450" s="156" t="str">
        <f>IF($B450="SINAPI",TRIM(SUBSTITUTE(LOWER(VLOOKUP($C450,[2]SINAPI!$A$8:$F$50000,2,FALSE)),LEFT(PROPER(VLOOKUP($C450,[2]SINAPI!$A$8:$F$50000,6,FALSE)),1),LEFT(VLOOKUP($C450,[2]SINAPI!$A$8:$F$50000,6,FALSE),1),1)),IF($B450="DER-EDF",VLOOKUP($C450,'[2]DER-EDF'!A520:$F$50000,3,FALSE),IF($B450="DER-ROD",VLOOKUP($C450,'[2]DER-ROD'!$A$12:$E$5999,3,FALSE),IF($B450="SICRO",VLOOKUP($C450,[2]SICRO!$A$4:$D$50000,2,FALSE),IF($B450="COMP.","&gt;&gt;&gt;&gt;&gt;&gt;&gt;&gt;&gt;&gt; Digite aqui a descrição e apresente a composição detalhada.","← Escolha o Orgão e digite o Código")))))</f>
        <v>Cabo de cobre termoplástico (PVC) flexível isolado 0,60/1kV, antichama, HEPR 90ºC ? 185,0mm2</v>
      </c>
      <c r="E450" s="157" t="str">
        <f>IF($B450="SINAPI",LOWER(VLOOKUP($C450,[2]SINAPI!$A$8:$F$8000,3,FALSE)),IF($B450="DER-EDF",VLOOKUP($C450,'[2]DER-EDF'!$A$12:$F$6000,4,FALSE),IF($B450="DER-ROD",LOWER(VLOOKUP($C450,'[2]DER-ROD'!$A$12:$F$5999,3,FALSE)),IF($B450="SICRO",VLOOKUP($C450,[2]SICRO!$A$4:$D$8000,3,FALSE),IF($B450="COMP.","digite"," ")))))</f>
        <v>m</v>
      </c>
      <c r="F450" s="158">
        <f>VLOOKUP(A450,'[1]Memorial Cálculo'!$B$2:$H$29080,7,FALSE)</f>
        <v>42.472500000000004</v>
      </c>
      <c r="G450" s="187">
        <f>'[1]COMPOSIÇÃO UNITÁRIA 2'!BM6518</f>
        <v>177.91000000000003</v>
      </c>
      <c r="H450" s="160">
        <f t="shared" si="140"/>
        <v>229.6725590652951</v>
      </c>
      <c r="I450" s="161">
        <f t="shared" si="143"/>
        <v>9754.0848999999998</v>
      </c>
      <c r="J450" s="162">
        <v>0</v>
      </c>
      <c r="K450" s="163">
        <f t="shared" si="144"/>
        <v>0</v>
      </c>
      <c r="L450" s="164"/>
      <c r="M450" s="165">
        <f t="shared" si="141"/>
        <v>0</v>
      </c>
      <c r="N450" s="162">
        <f t="shared" si="139"/>
        <v>0</v>
      </c>
      <c r="O450" s="163">
        <f t="shared" si="139"/>
        <v>0</v>
      </c>
      <c r="P450" s="166">
        <f t="shared" si="142"/>
        <v>42.47</v>
      </c>
      <c r="Q450" s="166">
        <f t="shared" si="145"/>
        <v>9754.08</v>
      </c>
    </row>
    <row r="451" spans="1:17" ht="51" x14ac:dyDescent="0.25">
      <c r="A451" s="153" t="s">
        <v>736</v>
      </c>
      <c r="B451" s="154" t="s">
        <v>15</v>
      </c>
      <c r="C451" s="154" t="s">
        <v>737</v>
      </c>
      <c r="D451" s="156" t="str">
        <f>IF($B451="SINAPI",TRIM(SUBSTITUTE(LOWER(VLOOKUP($C451,[2]SINAPI!$A$8:$F$50000,2,FALSE)),LEFT(PROPER(VLOOKUP($C451,[2]SINAPI!$A$8:$F$50000,6,FALSE)),1),LEFT(VLOOKUP($C451,[2]SINAPI!$A$8:$F$50000,6,FALSE),1),1)),IF($B451="DER-EDF",VLOOKUP($C451,'[2]DER-EDF'!A521:$F$50000,3,FALSE),IF($B451="DER-ROD",VLOOKUP($C451,'[2]DER-ROD'!$A$12:$E$5999,3,FALSE),IF($B451="SICRO",VLOOKUP($C451,[2]SICRO!$A$4:$D$50000,2,FALSE),IF($B451="COMP.","&gt;&gt;&gt;&gt;&gt;&gt;&gt;&gt;&gt;&gt; Digite aqui a descrição e apresente a composição detalhada.","← Escolha o Orgão e digite o Código")))))</f>
        <v>Cabo de cobre termoplástico (PVC) flexível isolado 0,60/1kV, antichama, HEPR 90ºC ? 240,0mm2</v>
      </c>
      <c r="E451" s="157" t="str">
        <f>IF($B451="SINAPI",LOWER(VLOOKUP($C451,[2]SINAPI!$A$8:$F$8000,3,FALSE)),IF($B451="DER-EDF",VLOOKUP($C451,'[2]DER-EDF'!$A$12:$F$6000,4,FALSE),IF($B451="DER-ROD",LOWER(VLOOKUP($C451,'[2]DER-ROD'!$A$12:$F$5999,3,FALSE)),IF($B451="SICRO",VLOOKUP($C451,[2]SICRO!$A$4:$D$8000,3,FALSE),IF($B451="COMP.","digite"," ")))))</f>
        <v>m</v>
      </c>
      <c r="F451" s="158">
        <f>VLOOKUP(A451,'[1]Memorial Cálculo'!$B$2:$H$29080,7,FALSE)</f>
        <v>28.15</v>
      </c>
      <c r="G451" s="187">
        <f>'[1]COMPOSIÇÃO UNITÁRIA 2'!BN6545</f>
        <v>224.82</v>
      </c>
      <c r="H451" s="160">
        <f t="shared" si="140"/>
        <v>290.23092984688685</v>
      </c>
      <c r="I451" s="161">
        <f t="shared" si="143"/>
        <v>8169.9745000000003</v>
      </c>
      <c r="J451" s="162">
        <v>0</v>
      </c>
      <c r="K451" s="163">
        <f t="shared" si="144"/>
        <v>0</v>
      </c>
      <c r="L451" s="164"/>
      <c r="M451" s="165">
        <f t="shared" si="141"/>
        <v>0</v>
      </c>
      <c r="N451" s="162">
        <f t="shared" si="139"/>
        <v>0</v>
      </c>
      <c r="O451" s="163">
        <f t="shared" si="139"/>
        <v>0</v>
      </c>
      <c r="P451" s="166">
        <f t="shared" si="142"/>
        <v>28.15</v>
      </c>
      <c r="Q451" s="166">
        <f t="shared" si="145"/>
        <v>8169.97</v>
      </c>
    </row>
    <row r="452" spans="1:17" ht="51" x14ac:dyDescent="0.25">
      <c r="A452" s="153" t="s">
        <v>738</v>
      </c>
      <c r="B452" s="154" t="s">
        <v>15</v>
      </c>
      <c r="C452" s="154" t="s">
        <v>739</v>
      </c>
      <c r="D452" s="156" t="str">
        <f>IF($B452="SINAPI",TRIM(SUBSTITUTE(LOWER(VLOOKUP($C452,[2]SINAPI!$A$8:$F$50000,2,FALSE)),LEFT(PROPER(VLOOKUP($C452,[2]SINAPI!$A$8:$F$50000,6,FALSE)),1),LEFT(VLOOKUP($C452,[2]SINAPI!$A$8:$F$50000,6,FALSE),1),1)),IF($B452="DER-EDF",VLOOKUP($C452,'[2]DER-EDF'!A522:$F$50000,3,FALSE),IF($B452="DER-ROD",VLOOKUP($C452,'[2]DER-ROD'!$A$12:$E$5999,3,FALSE),IF($B452="SICRO",VLOOKUP($C452,[2]SICRO!$A$4:$D$50000,2,FALSE),IF($B452="COMP.","&gt;&gt;&gt;&gt;&gt;&gt;&gt;&gt;&gt;&gt; Digite aqui a descrição e apresente a composição detalhada.","← Escolha o Orgão e digite o Código")))))</f>
        <v>Cabo de cobre termoplástico (PVC) flexível isolado 0,60/1kV, antichama, HEPR 90ºC ? 300,0mm2</v>
      </c>
      <c r="E452" s="157" t="str">
        <f>IF($B452="SINAPI",LOWER(VLOOKUP($C452,[2]SINAPI!$A$8:$F$8000,3,FALSE)),IF($B452="DER-EDF",VLOOKUP($C452,'[2]DER-EDF'!$A$12:$F$6000,4,FALSE),IF($B452="DER-ROD",LOWER(VLOOKUP($C452,'[2]DER-ROD'!$A$12:$F$5999,3,FALSE)),IF($B452="SICRO",VLOOKUP($C452,[2]SICRO!$A$4:$D$8000,3,FALSE),IF($B452="COMP.","digite"," ")))))</f>
        <v>m</v>
      </c>
      <c r="F452" s="158">
        <f>VLOOKUP(A452,'[1]Memorial Cálculo'!$B$2:$H$29080,7,FALSE)</f>
        <v>28.15</v>
      </c>
      <c r="G452" s="187">
        <f>'[1]COMPOSIÇÃO UNITÁRIA 2'!BM6572</f>
        <v>324.93</v>
      </c>
      <c r="H452" s="160">
        <f t="shared" si="140"/>
        <v>419.46773434369248</v>
      </c>
      <c r="I452" s="161">
        <f t="shared" si="143"/>
        <v>11808.0805</v>
      </c>
      <c r="J452" s="162">
        <v>0</v>
      </c>
      <c r="K452" s="163">
        <f t="shared" si="144"/>
        <v>0</v>
      </c>
      <c r="L452" s="164"/>
      <c r="M452" s="165">
        <f t="shared" si="141"/>
        <v>0</v>
      </c>
      <c r="N452" s="162">
        <f t="shared" si="139"/>
        <v>0</v>
      </c>
      <c r="O452" s="163">
        <f t="shared" si="139"/>
        <v>0</v>
      </c>
      <c r="P452" s="166">
        <f t="shared" si="142"/>
        <v>28.15</v>
      </c>
      <c r="Q452" s="166">
        <f t="shared" si="145"/>
        <v>11808.08</v>
      </c>
    </row>
    <row r="453" spans="1:17" s="8" customFormat="1" ht="24.95" customHeight="1" x14ac:dyDescent="0.25">
      <c r="A453" s="169"/>
      <c r="B453" s="102"/>
      <c r="C453" s="103"/>
      <c r="D453" s="170" t="s">
        <v>98</v>
      </c>
      <c r="E453" s="157"/>
      <c r="F453" s="106"/>
      <c r="G453" s="107"/>
      <c r="H453" s="106"/>
      <c r="I453" s="108">
        <f>SUBTOTAL(9,I434:I452)</f>
        <v>1621788.0270999998</v>
      </c>
      <c r="J453" s="192"/>
      <c r="K453" s="108">
        <f>SUBTOTAL(9,K434:K452)</f>
        <v>297059.19999999995</v>
      </c>
      <c r="M453" s="108">
        <f>SUBTOTAL(9,M434:M452)</f>
        <v>542321.77</v>
      </c>
      <c r="O453" s="108">
        <f>SUBTOTAL(9,O434:O452)</f>
        <v>839380.96999999986</v>
      </c>
      <c r="Q453" s="108">
        <f>SUBTOTAL(9,Q434:Q452)</f>
        <v>782407.05</v>
      </c>
    </row>
    <row r="454" spans="1:17" s="8" customFormat="1" ht="24.95" customHeight="1" x14ac:dyDescent="0.25">
      <c r="A454" s="101" t="s">
        <v>740</v>
      </c>
      <c r="B454" s="102"/>
      <c r="C454" s="103"/>
      <c r="D454" s="104" t="s">
        <v>741</v>
      </c>
      <c r="E454" s="105"/>
      <c r="F454" s="106"/>
      <c r="G454" s="107"/>
      <c r="H454" s="106"/>
      <c r="I454" s="108"/>
      <c r="J454" s="192"/>
      <c r="K454" s="193"/>
    </row>
    <row r="455" spans="1:17" s="8" customFormat="1" ht="24.95" customHeight="1" x14ac:dyDescent="0.25">
      <c r="A455" s="169"/>
      <c r="B455" s="102"/>
      <c r="C455" s="103"/>
      <c r="D455" s="170" t="s">
        <v>98</v>
      </c>
      <c r="E455" s="157"/>
      <c r="F455" s="106"/>
      <c r="G455" s="107"/>
      <c r="H455" s="106"/>
      <c r="I455" s="108"/>
      <c r="J455" s="192"/>
      <c r="K455" s="193"/>
    </row>
    <row r="456" spans="1:17" s="8" customFormat="1" ht="24.95" customHeight="1" x14ac:dyDescent="0.25">
      <c r="A456" s="101" t="s">
        <v>742</v>
      </c>
      <c r="B456" s="102"/>
      <c r="C456" s="103"/>
      <c r="D456" s="104" t="s">
        <v>526</v>
      </c>
      <c r="E456" s="105"/>
      <c r="F456" s="106"/>
      <c r="G456" s="107"/>
      <c r="H456" s="106"/>
      <c r="I456" s="108"/>
      <c r="J456" s="192"/>
      <c r="K456" s="193"/>
    </row>
    <row r="457" spans="1:17" s="8" customFormat="1" ht="24.95" customHeight="1" x14ac:dyDescent="0.25">
      <c r="A457" s="169"/>
      <c r="B457" s="102"/>
      <c r="C457" s="103"/>
      <c r="D457" s="170" t="s">
        <v>98</v>
      </c>
      <c r="E457" s="157"/>
      <c r="F457" s="106"/>
      <c r="G457" s="107"/>
      <c r="H457" s="106"/>
      <c r="I457" s="108"/>
      <c r="J457" s="192"/>
      <c r="K457" s="193"/>
    </row>
    <row r="458" spans="1:17" s="8" customFormat="1" ht="24.95" customHeight="1" x14ac:dyDescent="0.25">
      <c r="A458" s="101" t="s">
        <v>743</v>
      </c>
      <c r="B458" s="102"/>
      <c r="C458" s="103"/>
      <c r="D458" s="104" t="s">
        <v>744</v>
      </c>
      <c r="E458" s="105"/>
      <c r="F458" s="106"/>
      <c r="G458" s="107"/>
      <c r="H458" s="106"/>
      <c r="I458" s="108"/>
      <c r="J458" s="192"/>
      <c r="K458" s="193"/>
    </row>
    <row r="459" spans="1:17" s="8" customFormat="1" ht="24.95" customHeight="1" x14ac:dyDescent="0.25">
      <c r="A459" s="169"/>
      <c r="B459" s="102"/>
      <c r="C459" s="103"/>
      <c r="D459" s="170" t="s">
        <v>98</v>
      </c>
      <c r="E459" s="157"/>
      <c r="F459" s="106"/>
      <c r="G459" s="107"/>
      <c r="H459" s="106"/>
      <c r="I459" s="108"/>
      <c r="J459" s="192"/>
      <c r="K459" s="193"/>
    </row>
    <row r="460" spans="1:17" s="8" customFormat="1" ht="24.95" customHeight="1" x14ac:dyDescent="0.25">
      <c r="A460" s="101" t="s">
        <v>745</v>
      </c>
      <c r="B460" s="102"/>
      <c r="C460" s="103"/>
      <c r="D460" s="104" t="s">
        <v>746</v>
      </c>
      <c r="E460" s="105"/>
      <c r="F460" s="106"/>
      <c r="G460" s="107"/>
      <c r="H460" s="106"/>
      <c r="I460" s="108"/>
      <c r="J460" s="192"/>
      <c r="K460" s="193"/>
    </row>
    <row r="461" spans="1:17" s="149" customFormat="1" ht="24.95" customHeight="1" x14ac:dyDescent="0.25">
      <c r="A461" s="137" t="s">
        <v>747</v>
      </c>
      <c r="B461" s="138" t="s">
        <v>15</v>
      </c>
      <c r="C461" s="138" t="s">
        <v>748</v>
      </c>
      <c r="D461" s="140" t="str">
        <f>IF($B461="SINAPI",TRIM(SUBSTITUTE(LOWER(VLOOKUP($C461,[2]SINAPI!$A$8:$F$50000,2,FALSE)),LEFT(PROPER(VLOOKUP($C461,[2]SINAPI!$A$8:$F$50000,6,FALSE)),1),LEFT(VLOOKUP($C461,[2]SINAPI!$A$8:$F$50000,6,FALSE),1),1)),IF($B461="DER-EDF",VLOOKUP($C461,'[2]DER-EDF'!A543:$F$50000,3,FALSE),IF($B461="DER-ROD",VLOOKUP($C461,'[2]DER-ROD'!$A$12:$E$5999,3,FALSE),IF($B461="SICRO",VLOOKUP($C461,[2]SICRO!$A$4:$D$50000,2,FALSE),IF($B461="COMP.","&gt;&gt;&gt;&gt;&gt;&gt;&gt;&gt;&gt;&gt; Digite aqui a descrição e apresente a composição detalhada.","← Escolha o Orgão e digite o Código")))))</f>
        <v>Ponto padrão de luz no teto - considerando eletroduto PVC rígido de 3/4" inclusive conexões (4.5m), fio isolado PVC de 2.5mm2 (16.2m) e caixa PVC 4x4" (1 und)</v>
      </c>
      <c r="E461" s="168" t="str">
        <f>IF($B461="SINAPI",LOWER(VLOOKUP($C461,[2]SINAPI!$A$8:$F$8000,3,FALSE)),IF($B461="DER-EDF",VLOOKUP($C461,'[2]DER-EDF'!$A$12:$F$6000,4,FALSE),IF($B461="DER-ROD",LOWER(VLOOKUP($C461,'[2]DER-ROD'!$A$12:$F$5999,3,FALSE)),IF($B461="SICRO",VLOOKUP($C461,[2]SICRO!$A$4:$D$8000,3,FALSE),IF($B461="COMP.","digite"," ")))))</f>
        <v>und</v>
      </c>
      <c r="F461" s="141">
        <f>VLOOKUP(A461,'[1]Memorial Cálculo'!$B$2:$H$29080,7,FALSE)</f>
        <v>1072</v>
      </c>
      <c r="G461" s="186">
        <f>'[1]COMPOSIÇÃO UNITÁRIA 2'!BM6601</f>
        <v>185.68</v>
      </c>
      <c r="H461" s="143">
        <f t="shared" si="140"/>
        <v>239.70322504212237</v>
      </c>
      <c r="I461" s="144">
        <f t="shared" ref="I461:I474" si="146">ROUND(H461,2)*ROUND(F461,2)</f>
        <v>256958.4</v>
      </c>
      <c r="J461" s="145">
        <v>0</v>
      </c>
      <c r="K461" s="146">
        <f t="shared" ref="K461:K474" si="147">ROUND(J461*H461,2)</f>
        <v>0</v>
      </c>
      <c r="L461" s="145">
        <v>924</v>
      </c>
      <c r="M461" s="146">
        <f t="shared" si="141"/>
        <v>221485.78</v>
      </c>
      <c r="N461" s="145">
        <f t="shared" si="139"/>
        <v>924</v>
      </c>
      <c r="O461" s="146">
        <f t="shared" si="139"/>
        <v>221485.78</v>
      </c>
      <c r="P461" s="147">
        <f t="shared" si="142"/>
        <v>148</v>
      </c>
      <c r="Q461" s="147">
        <f t="shared" ref="Q461:Q474" si="148">ROUND(I461-O461,2)</f>
        <v>35472.620000000003</v>
      </c>
    </row>
    <row r="462" spans="1:17" s="149" customFormat="1" ht="24.95" customHeight="1" x14ac:dyDescent="0.25">
      <c r="A462" s="137" t="s">
        <v>749</v>
      </c>
      <c r="B462" s="138" t="s">
        <v>15</v>
      </c>
      <c r="C462" s="138" t="s">
        <v>750</v>
      </c>
      <c r="D462" s="140" t="str">
        <f>IF($B462="SINAPI",TRIM(SUBSTITUTE(LOWER(VLOOKUP($C462,[2]SINAPI!$A$8:$F$50000,2,FALSE)),LEFT(PROPER(VLOOKUP($C462,[2]SINAPI!$A$8:$F$50000,6,FALSE)),1),LEFT(VLOOKUP($C462,[2]SINAPI!$A$8:$F$50000,6,FALSE),1),1)),IF($B462="DER-EDF",VLOOKUP($C462,'[2]DER-EDF'!A544:$F$50000,3,FALSE),IF($B462="DER-ROD",VLOOKUP($C462,'[2]DER-ROD'!$A$12:$E$5999,3,FALSE),IF($B462="SICRO",VLOOKUP($C462,[2]SICRO!$A$4:$D$50000,2,FALSE),IF($B462="COMP.","&gt;&gt;&gt;&gt;&gt;&gt;&gt;&gt;&gt;&gt; Digite aqui a descrição e apresente a composição detalhada.","← Escolha o Orgão e digite o Código")))))</f>
        <v>Ponto padrão de luz na parede - considerando eletroduto PVC rígido de 3/4" inclusive conexões (4.5m), fio isolado PVC de 2.5mm2 (16.2m) e caixa pvc 4x2" (1 und)</v>
      </c>
      <c r="E462" s="168" t="str">
        <f>IF($B462="SINAPI",LOWER(VLOOKUP($C462,[2]SINAPI!$A$8:$F$8000,3,FALSE)),IF($B462="DER-EDF",VLOOKUP($C462,'[2]DER-EDF'!$A$12:$F$6000,4,FALSE),IF($B462="DER-ROD",LOWER(VLOOKUP($C462,'[2]DER-ROD'!$A$12:$F$5999,3,FALSE)),IF($B462="SICRO",VLOOKUP($C462,[2]SICRO!$A$4:$D$8000,3,FALSE),IF($B462="COMP.","digite"," ")))))</f>
        <v>und</v>
      </c>
      <c r="F462" s="141">
        <f>VLOOKUP(A462,'[1]Memorial Cálculo'!$B$2:$H$29080,7,FALSE)</f>
        <v>8</v>
      </c>
      <c r="G462" s="186">
        <f>'[1]COMPOSIÇÃO UNITÁRIA 2'!BM6631</f>
        <v>165.25</v>
      </c>
      <c r="H462" s="143">
        <f t="shared" si="140"/>
        <v>213.32915735787765</v>
      </c>
      <c r="I462" s="144">
        <f t="shared" si="146"/>
        <v>1706.64</v>
      </c>
      <c r="J462" s="145">
        <v>0</v>
      </c>
      <c r="K462" s="146">
        <f t="shared" si="147"/>
        <v>0</v>
      </c>
      <c r="L462" s="145">
        <v>7</v>
      </c>
      <c r="M462" s="146">
        <f t="shared" si="141"/>
        <v>1493.3</v>
      </c>
      <c r="N462" s="145">
        <f t="shared" si="139"/>
        <v>7</v>
      </c>
      <c r="O462" s="146">
        <f t="shared" si="139"/>
        <v>1493.3</v>
      </c>
      <c r="P462" s="147">
        <f t="shared" si="142"/>
        <v>1</v>
      </c>
      <c r="Q462" s="147">
        <f t="shared" si="148"/>
        <v>213.34</v>
      </c>
    </row>
    <row r="463" spans="1:17" s="149" customFormat="1" ht="37.9" customHeight="1" x14ac:dyDescent="0.25">
      <c r="A463" s="137" t="s">
        <v>751</v>
      </c>
      <c r="B463" s="138" t="s">
        <v>15</v>
      </c>
      <c r="C463" s="138" t="s">
        <v>752</v>
      </c>
      <c r="D463" s="140" t="str">
        <f>IF($B463="SINAPI",TRIM(SUBSTITUTE(LOWER(VLOOKUP($C463,[2]SINAPI!$A$8:$F$50000,2,FALSE)),LEFT(PROPER(VLOOKUP($C463,[2]SINAPI!$A$8:$F$50000,6,FALSE)),1),LEFT(VLOOKUP($C463,[2]SINAPI!$A$8:$F$50000,6,FALSE),1),1)),IF($B463="DER-EDF",VLOOKUP($C463,'[2]DER-EDF'!A545:$F$50000,3,FALSE),IF($B463="DER-ROD",VLOOKUP($C463,'[2]DER-ROD'!$A$12:$E$5999,3,FALSE),IF($B463="SICRO",VLOOKUP($C463,[2]SICRO!$A$4:$D$50000,2,FALSE),IF($B463="COMP.","&gt;&gt;&gt;&gt;&gt;&gt;&gt;&gt;&gt;&gt; Digite aqui a descrição e apresente a composição detalhada.","← Escolha o Orgão e digite o Código")))))</f>
        <v>Ponto padrão de tomada 2 pólos mais terra - considerando eletroduto PVC rígido de 3/4" inclusive conexões (5.0m), fio isolado PVC de 2.5mm2 (16.5m) e caixa pvc 4x2" (1 und)</v>
      </c>
      <c r="E463" s="168" t="str">
        <f>IF($B463="SINAPI",LOWER(VLOOKUP($C463,[2]SINAPI!$A$8:$F$8000,3,FALSE)),IF($B463="DER-EDF",VLOOKUP($C463,'[2]DER-EDF'!$A$12:$F$6000,4,FALSE),IF($B463="DER-ROD",LOWER(VLOOKUP($C463,'[2]DER-ROD'!$A$12:$F$5999,3,FALSE)),IF($B463="SICRO",VLOOKUP($C463,[2]SICRO!$A$4:$D$8000,3,FALSE),IF($B463="COMP.","digite"," ")))))</f>
        <v>und</v>
      </c>
      <c r="F463" s="141">
        <f>VLOOKUP(A463,'[1]Memorial Cálculo'!$B$2:$H$29080,7,FALSE)</f>
        <v>336</v>
      </c>
      <c r="G463" s="186">
        <f>'[1]COMPOSIÇÃO UNITÁRIA 2'!BM6661</f>
        <v>189.23000000000002</v>
      </c>
      <c r="H463" s="143">
        <f t="shared" si="140"/>
        <v>244.28609044981053</v>
      </c>
      <c r="I463" s="144">
        <f t="shared" si="146"/>
        <v>82081.440000000002</v>
      </c>
      <c r="J463" s="145">
        <v>0</v>
      </c>
      <c r="K463" s="146">
        <f t="shared" si="147"/>
        <v>0</v>
      </c>
      <c r="L463" s="145">
        <v>240</v>
      </c>
      <c r="M463" s="146">
        <f t="shared" si="141"/>
        <v>58628.66</v>
      </c>
      <c r="N463" s="145">
        <f t="shared" si="139"/>
        <v>240</v>
      </c>
      <c r="O463" s="146">
        <f t="shared" si="139"/>
        <v>58628.66</v>
      </c>
      <c r="P463" s="147">
        <f t="shared" si="142"/>
        <v>96</v>
      </c>
      <c r="Q463" s="147">
        <f t="shared" si="148"/>
        <v>23452.78</v>
      </c>
    </row>
    <row r="464" spans="1:17" ht="37.9" customHeight="1" x14ac:dyDescent="0.25">
      <c r="A464" s="153" t="s">
        <v>753</v>
      </c>
      <c r="B464" s="154" t="s">
        <v>15</v>
      </c>
      <c r="C464" s="154" t="s">
        <v>754</v>
      </c>
      <c r="D464" s="156" t="str">
        <f>IF($B464="SINAPI",TRIM(SUBSTITUTE(LOWER(VLOOKUP($C464,[2]SINAPI!$A$8:$F$50000,2,FALSE)),LEFT(PROPER(VLOOKUP($C464,[2]SINAPI!$A$8:$F$50000,6,FALSE)),1),LEFT(VLOOKUP($C464,[2]SINAPI!$A$8:$F$50000,6,FALSE),1),1)),IF($B464="DER-EDF",VLOOKUP($C464,'[2]DER-EDF'!A547:$F$50000,3,FALSE),IF($B464="DER-ROD",VLOOKUP($C464,'[2]DER-ROD'!$A$12:$E$5999,3,FALSE),IF($B464="SICRO",VLOOKUP($C464,[2]SICRO!$A$4:$D$50000,2,FALSE),IF($B464="COMP.","&gt;&gt;&gt;&gt;&gt;&gt;&gt;&gt;&gt;&gt; Digite aqui a descrição e apresente a composição detalhada.","← Escolha o Orgão e digite o Código")))))</f>
        <v>Ponto padrão de tomada para chuveiro elétrico - considerando eletroduto PVC rígido de 3/4" inclusive conexões (9.0m), fio isolado PVC de 6.0mm2 (32.5m) e caixa PVC 4x2" (1 und)</v>
      </c>
      <c r="E464" s="157" t="str">
        <f>IF($B464="SINAPI",LOWER(VLOOKUP($C464,[2]SINAPI!$A$8:$F$8000,3,FALSE)),IF($B464="DER-EDF",VLOOKUP($C464,'[2]DER-EDF'!$A$12:$F$6000,4,FALSE),IF($B464="DER-ROD",LOWER(VLOOKUP($C464,'[2]DER-ROD'!$A$12:$F$5999,3,FALSE)),IF($B464="SICRO",VLOOKUP($C464,[2]SICRO!$A$4:$D$8000,3,FALSE),IF($B464="COMP.","digite"," ")))))</f>
        <v>und</v>
      </c>
      <c r="F464" s="158">
        <f>VLOOKUP(A464,'[1]Memorial Cálculo'!$B$2:$H$29080,7,FALSE)</f>
        <v>20</v>
      </c>
      <c r="G464" s="187">
        <f>'[1]COMPOSIÇÃO UNITÁRIA 2'!BM6691</f>
        <v>462.6</v>
      </c>
      <c r="H464" s="160">
        <f t="shared" si="140"/>
        <v>597.19254580184088</v>
      </c>
      <c r="I464" s="161">
        <f t="shared" si="146"/>
        <v>11943.800000000001</v>
      </c>
      <c r="J464" s="162">
        <v>0</v>
      </c>
      <c r="K464" s="163">
        <f t="shared" si="147"/>
        <v>0</v>
      </c>
      <c r="L464" s="164"/>
      <c r="M464" s="165">
        <f t="shared" si="141"/>
        <v>0</v>
      </c>
      <c r="N464" s="162">
        <f t="shared" si="139"/>
        <v>0</v>
      </c>
      <c r="O464" s="163">
        <f t="shared" si="139"/>
        <v>0</v>
      </c>
      <c r="P464" s="166">
        <f t="shared" si="142"/>
        <v>20</v>
      </c>
      <c r="Q464" s="166">
        <f t="shared" si="148"/>
        <v>11943.8</v>
      </c>
    </row>
    <row r="465" spans="1:17" ht="37.9" customHeight="1" x14ac:dyDescent="0.25">
      <c r="A465" s="153" t="s">
        <v>755</v>
      </c>
      <c r="B465" s="154" t="s">
        <v>15</v>
      </c>
      <c r="C465" s="154" t="s">
        <v>756</v>
      </c>
      <c r="D465" s="156" t="str">
        <f>IF($B465="SINAPI",TRIM(SUBSTITUTE(LOWER(VLOOKUP($C465,[2]SINAPI!$A$8:$F$50000,2,FALSE)),LEFT(PROPER(VLOOKUP($C465,[2]SINAPI!$A$8:$F$50000,6,FALSE)),1),LEFT(VLOOKUP($C465,[2]SINAPI!$A$8:$F$50000,6,FALSE),1),1)),IF($B465="DER-EDF",VLOOKUP($C465,'[2]DER-EDF'!A548:$F$50000,3,FALSE),IF($B465="DER-ROD",VLOOKUP($C465,'[2]DER-ROD'!$A$12:$E$5999,3,FALSE),IF($B465="SICRO",VLOOKUP($C465,[2]SICRO!$A$4:$D$50000,2,FALSE),IF($B465="COMP.","&gt;&gt;&gt;&gt;&gt;&gt;&gt;&gt;&gt;&gt; Digite aqui a descrição e apresente a composição detalhada.","← Escolha o Orgão e digite o Código")))))</f>
        <v>Ponto padrão de tomada para ar refrigerado - considerando eletroduto PVC rígido de 3/4" inclusive conexões (6.0m), fio isolado PVC de 4.0mm2 (21.6m) e caixa PVC 4x2" (1 und)</v>
      </c>
      <c r="E465" s="157" t="str">
        <f>IF($B465="SINAPI",LOWER(VLOOKUP($C465,[2]SINAPI!$A$8:$F$8000,3,FALSE)),IF($B465="DER-EDF",VLOOKUP($C465,'[2]DER-EDF'!$A$12:$F$6000,4,FALSE),IF($B465="DER-ROD",LOWER(VLOOKUP($C465,'[2]DER-ROD'!$A$12:$F$5999,3,FALSE)),IF($B465="SICRO",VLOOKUP($C465,[2]SICRO!$A$4:$D$8000,3,FALSE),IF($B465="COMP.","digite"," ")))))</f>
        <v>und</v>
      </c>
      <c r="F465" s="158">
        <f>VLOOKUP(A465,'[1]Memorial Cálculo'!$B$2:$H$29080,7,FALSE)</f>
        <v>53</v>
      </c>
      <c r="G465" s="187">
        <f>'[1]COMPOSIÇÃO UNITÁRIA 2'!BM6720</f>
        <v>268.56</v>
      </c>
      <c r="H465" s="160">
        <f t="shared" si="140"/>
        <v>346.69699546161343</v>
      </c>
      <c r="I465" s="161">
        <f t="shared" si="146"/>
        <v>18375.099999999999</v>
      </c>
      <c r="J465" s="162">
        <v>0</v>
      </c>
      <c r="K465" s="163">
        <f t="shared" si="147"/>
        <v>0</v>
      </c>
      <c r="L465" s="164"/>
      <c r="M465" s="165">
        <f t="shared" si="141"/>
        <v>0</v>
      </c>
      <c r="N465" s="162">
        <f t="shared" si="139"/>
        <v>0</v>
      </c>
      <c r="O465" s="163">
        <f t="shared" si="139"/>
        <v>0</v>
      </c>
      <c r="P465" s="166">
        <f t="shared" si="142"/>
        <v>53</v>
      </c>
      <c r="Q465" s="166">
        <f t="shared" si="148"/>
        <v>18375.099999999999</v>
      </c>
    </row>
    <row r="466" spans="1:17" s="149" customFormat="1" ht="37.9" customHeight="1" x14ac:dyDescent="0.25">
      <c r="A466" s="125" t="s">
        <v>757</v>
      </c>
      <c r="B466" s="126" t="s">
        <v>15</v>
      </c>
      <c r="C466" s="126" t="s">
        <v>758</v>
      </c>
      <c r="D466" s="128" t="str">
        <f>IF($B466="SINAPI",TRIM(SUBSTITUTE(LOWER(VLOOKUP($C466,[2]SINAPI!$A$8:$F$50000,2,FALSE)),LEFT(PROPER(VLOOKUP($C466,[2]SINAPI!$A$8:$F$50000,6,FALSE)),1),LEFT(VLOOKUP($C466,[2]SINAPI!$A$8:$F$50000,6,FALSE),1),1)),IF($B466="DER-EDF",VLOOKUP($C466,'[2]DER-EDF'!A549:$F$50000,3,FALSE),IF($B466="DER-ROD",VLOOKUP($C466,'[2]DER-ROD'!$A$12:$E$5999,3,FALSE),IF($B466="SICRO",VLOOKUP($C466,[2]SICRO!$A$4:$D$50000,2,FALSE),IF($B466="COMP.","&gt;&gt;&gt;&gt;&gt;&gt;&gt;&gt;&gt;&gt; Digite aqui a descrição e apresente a composição detalhada.","← Escolha o Orgão e digite o Código")))))</f>
        <v>Ponto padrão de ventilador no teto - considerando eletroduto PVC rígido de 3/4" inclusive conexões (4.5m), fio isolado PVC de 2.5mm2 (21.6m) e caixa PVC 4x4" (1 und)</v>
      </c>
      <c r="E466" s="167" t="str">
        <f>IF($B466="SINAPI",LOWER(VLOOKUP($C466,[2]SINAPI!$A$8:$F$8000,3,FALSE)),IF($B466="DER-EDF",VLOOKUP($C466,'[2]DER-EDF'!$A$12:$F$6000,4,FALSE),IF($B466="DER-ROD",LOWER(VLOOKUP($C466,'[2]DER-ROD'!$A$12:$F$5999,3,FALSE)),IF($B466="SICRO",VLOOKUP($C466,[2]SICRO!$A$4:$D$8000,3,FALSE),IF($B466="COMP.","digite"," ")))))</f>
        <v>und</v>
      </c>
      <c r="F466" s="129">
        <f>VLOOKUP(A466,'[1]Memorial Cálculo'!$B$2:$H$29080,7,FALSE)</f>
        <v>65</v>
      </c>
      <c r="G466" s="189">
        <f>'[1]COMPOSIÇÃO UNITÁRIA 2'!BM6750</f>
        <v>218.57</v>
      </c>
      <c r="H466" s="131">
        <f t="shared" si="140"/>
        <v>282.16250483335136</v>
      </c>
      <c r="I466" s="132">
        <f t="shared" si="146"/>
        <v>18340.400000000001</v>
      </c>
      <c r="J466" s="133">
        <v>0</v>
      </c>
      <c r="K466" s="134">
        <f t="shared" si="147"/>
        <v>0</v>
      </c>
      <c r="L466" s="133"/>
      <c r="M466" s="134">
        <f t="shared" si="141"/>
        <v>0</v>
      </c>
      <c r="N466" s="133">
        <f t="shared" si="139"/>
        <v>0</v>
      </c>
      <c r="O466" s="134">
        <f t="shared" si="139"/>
        <v>0</v>
      </c>
      <c r="P466" s="135">
        <f t="shared" si="142"/>
        <v>65</v>
      </c>
      <c r="Q466" s="135">
        <f t="shared" si="148"/>
        <v>18340.400000000001</v>
      </c>
    </row>
    <row r="467" spans="1:17" s="149" customFormat="1" ht="37.9" customHeight="1" x14ac:dyDescent="0.25">
      <c r="A467" s="125" t="s">
        <v>759</v>
      </c>
      <c r="B467" s="126" t="s">
        <v>15</v>
      </c>
      <c r="C467" s="126" t="s">
        <v>760</v>
      </c>
      <c r="D467" s="128" t="str">
        <f>IF($B467="SINAPI",TRIM(SUBSTITUTE(LOWER(VLOOKUP($C467,[2]SINAPI!$A$8:$F$50000,2,FALSE)),LEFT(PROPER(VLOOKUP($C467,[2]SINAPI!$A$8:$F$50000,6,FALSE)),1),LEFT(VLOOKUP($C467,[2]SINAPI!$A$8:$F$50000,6,FALSE),1),1)),IF($B467="DER-EDF",VLOOKUP($C467,'[2]DER-EDF'!A551:$F$50000,3,FALSE),IF($B467="DER-ROD",VLOOKUP($C467,'[2]DER-ROD'!$A$12:$E$5999,3,FALSE),IF($B467="SICRO",VLOOKUP($C467,[2]SICRO!$A$4:$D$50000,2,FALSE),IF($B467="COMP.","&gt;&gt;&gt;&gt;&gt;&gt;&gt;&gt;&gt;&gt; Digite aqui a descrição e apresente a composição detalhada.","← Escolha o Orgão e digite o Código")))))</f>
        <v>Ponto padrão de interruptor de 2 teclas simples - considerando eletroduto PVC rígido de 3/4" inclusive conexões (3.3m), fio isolado PVC de 2.5mm2 (17.2m) e caixa PVC 4x2" (1 und)</v>
      </c>
      <c r="E467" s="167" t="str">
        <f>IF($B467="SINAPI",LOWER(VLOOKUP($C467,[2]SINAPI!$A$8:$F$8000,3,FALSE)),IF($B467="DER-EDF",VLOOKUP($C467,'[2]DER-EDF'!$A$12:$F$6000,4,FALSE),IF($B467="DER-ROD",LOWER(VLOOKUP($C467,'[2]DER-ROD'!$A$12:$F$5999,3,FALSE)),IF($B467="SICRO",VLOOKUP($C467,[2]SICRO!$A$4:$D$8000,3,FALSE),IF($B467="COMP.","digite"," ")))))</f>
        <v>und</v>
      </c>
      <c r="F467" s="129">
        <f>VLOOKUP(A467,'[1]Memorial Cálculo'!$B$2:$H$29080,7,FALSE)</f>
        <v>51</v>
      </c>
      <c r="G467" s="189">
        <f>'[1]COMPOSIÇÃO UNITÁRIA 2'!BM6780</f>
        <v>167.54000000000002</v>
      </c>
      <c r="H467" s="131">
        <f t="shared" si="140"/>
        <v>216.28542828283705</v>
      </c>
      <c r="I467" s="132">
        <f t="shared" si="146"/>
        <v>11030.789999999999</v>
      </c>
      <c r="J467" s="133">
        <v>0</v>
      </c>
      <c r="K467" s="134">
        <f t="shared" si="147"/>
        <v>0</v>
      </c>
      <c r="L467" s="133"/>
      <c r="M467" s="134">
        <f t="shared" si="141"/>
        <v>0</v>
      </c>
      <c r="N467" s="133">
        <f t="shared" si="139"/>
        <v>0</v>
      </c>
      <c r="O467" s="134">
        <f t="shared" si="139"/>
        <v>0</v>
      </c>
      <c r="P467" s="135">
        <f t="shared" si="142"/>
        <v>51</v>
      </c>
      <c r="Q467" s="135">
        <f t="shared" si="148"/>
        <v>11030.79</v>
      </c>
    </row>
    <row r="468" spans="1:17" s="149" customFormat="1" ht="37.9" customHeight="1" x14ac:dyDescent="0.25">
      <c r="A468" s="125" t="s">
        <v>761</v>
      </c>
      <c r="B468" s="126" t="s">
        <v>15</v>
      </c>
      <c r="C468" s="126" t="s">
        <v>762</v>
      </c>
      <c r="D468" s="128" t="str">
        <f>IF($B468="SINAPI",TRIM(SUBSTITUTE(LOWER(VLOOKUP($C468,[2]SINAPI!$A$8:$F$50000,2,FALSE)),LEFT(PROPER(VLOOKUP($C468,[2]SINAPI!$A$8:$F$50000,6,FALSE)),1),LEFT(VLOOKUP($C468,[2]SINAPI!$A$8:$F$50000,6,FALSE),1),1)),IF($B468="DER-EDF",VLOOKUP($C468,'[2]DER-EDF'!A552:$F$50000,3,FALSE),IF($B468="DER-ROD",VLOOKUP($C468,'[2]DER-ROD'!$A$12:$E$5999,3,FALSE),IF($B468="SICRO",VLOOKUP($C468,[2]SICRO!$A$4:$D$50000,2,FALSE),IF($B468="COMP.","&gt;&gt;&gt;&gt;&gt;&gt;&gt;&gt;&gt;&gt; Digite aqui a descrição e apresente a composição detalhada.","← Escolha o Orgão e digite o Código")))))</f>
        <v>Ponto padrão de interruptor de 1 tecla paralelo - considerando eletroduto PVC rígido de 3/4" inclusive conexões (8.5m), fio isolado PVC de 2.5mm2 (28.8m) e caixa PVC 4x2" (1 und)</v>
      </c>
      <c r="E468" s="167" t="str">
        <f>IF($B468="SINAPI",LOWER(VLOOKUP($C468,[2]SINAPI!$A$8:$F$8000,3,FALSE)),IF($B468="DER-EDF",VLOOKUP($C468,'[2]DER-EDF'!$A$12:$F$6000,4,FALSE),IF($B468="DER-ROD",LOWER(VLOOKUP($C468,'[2]DER-ROD'!$A$12:$F$5999,3,FALSE)),IF($B468="SICRO",VLOOKUP($C468,[2]SICRO!$A$4:$D$8000,3,FALSE),IF($B468="COMP.","digite"," ")))))</f>
        <v>und</v>
      </c>
      <c r="F468" s="129">
        <f>VLOOKUP(A468,'[1]Memorial Cálculo'!$B$2:$H$29080,7,FALSE)</f>
        <v>23</v>
      </c>
      <c r="G468" s="189">
        <f>'[1]COMPOSIÇÃO UNITÁRIA 2'!BM6811</f>
        <v>317.54000000000002</v>
      </c>
      <c r="H468" s="131">
        <f t="shared" si="140"/>
        <v>409.92762860768818</v>
      </c>
      <c r="I468" s="132">
        <f t="shared" si="146"/>
        <v>9428.39</v>
      </c>
      <c r="J468" s="133">
        <v>0</v>
      </c>
      <c r="K468" s="134">
        <f t="shared" si="147"/>
        <v>0</v>
      </c>
      <c r="L468" s="133"/>
      <c r="M468" s="134">
        <f t="shared" si="141"/>
        <v>0</v>
      </c>
      <c r="N468" s="133">
        <f t="shared" si="139"/>
        <v>0</v>
      </c>
      <c r="O468" s="134">
        <f t="shared" si="139"/>
        <v>0</v>
      </c>
      <c r="P468" s="135">
        <f t="shared" si="142"/>
        <v>23</v>
      </c>
      <c r="Q468" s="135">
        <f t="shared" si="148"/>
        <v>9428.39</v>
      </c>
    </row>
    <row r="469" spans="1:17" s="149" customFormat="1" ht="37.9" customHeight="1" x14ac:dyDescent="0.25">
      <c r="A469" s="125" t="s">
        <v>763</v>
      </c>
      <c r="B469" s="126" t="s">
        <v>15</v>
      </c>
      <c r="C469" s="126" t="s">
        <v>764</v>
      </c>
      <c r="D469" s="128" t="str">
        <f>IF($B469="SINAPI",TRIM(SUBSTITUTE(LOWER(VLOOKUP($C469,[2]SINAPI!$A$8:$F$50000,2,FALSE)),LEFT(PROPER(VLOOKUP($C469,[2]SINAPI!$A$8:$F$50000,6,FALSE)),1),LEFT(VLOOKUP($C469,[2]SINAPI!$A$8:$F$50000,6,FALSE),1),1)),IF($B469="DER-EDF",VLOOKUP($C469,'[2]DER-EDF'!A553:$F$50000,3,FALSE),IF($B469="DER-ROD",VLOOKUP($C469,'[2]DER-ROD'!$A$12:$E$5999,3,FALSE),IF($B469="SICRO",VLOOKUP($C469,[2]SICRO!$A$4:$D$50000,2,FALSE),IF($B469="COMP.","&gt;&gt;&gt;&gt;&gt;&gt;&gt;&gt;&gt;&gt; Digite aqui a descrição e apresente a composição detalhada.","← Escolha o Orgão e digite o Código")))))</f>
        <v>Ponto padrão de interruptor de 1 tecla simples e 1 tomada dois pólos mais terra 10A/250V - considerando eletroduto PVC rígido de 3/4" inclusive conexões (4.5m), fio isolado PVC de 2.5mm2 (19.4m) e caixa PVC 4x2" (1 und)</v>
      </c>
      <c r="E469" s="167" t="str">
        <f>IF($B469="SINAPI",LOWER(VLOOKUP($C469,[2]SINAPI!$A$8:$F$8000,3,FALSE)),IF($B469="DER-EDF",VLOOKUP($C469,'[2]DER-EDF'!$A$12:$F$6000,4,FALSE),IF($B469="DER-ROD",LOWER(VLOOKUP($C469,'[2]DER-ROD'!$A$12:$F$5999,3,FALSE)),IF($B469="SICRO",VLOOKUP($C469,[2]SICRO!$A$4:$D$8000,3,FALSE),IF($B469="COMP.","digite"," ")))))</f>
        <v>und</v>
      </c>
      <c r="F469" s="129">
        <f>VLOOKUP(A469,'[1]Memorial Cálculo'!$B$2:$H$29080,7,FALSE)</f>
        <v>8</v>
      </c>
      <c r="G469" s="189">
        <f>'[1]COMPOSIÇÃO UNITÁRIA 2'!BM6842</f>
        <v>198.95</v>
      </c>
      <c r="H469" s="131">
        <f t="shared" si="140"/>
        <v>256.83410503086083</v>
      </c>
      <c r="I469" s="132">
        <f t="shared" si="146"/>
        <v>2054.64</v>
      </c>
      <c r="J469" s="133">
        <v>0</v>
      </c>
      <c r="K469" s="134">
        <f t="shared" si="147"/>
        <v>0</v>
      </c>
      <c r="L469" s="133"/>
      <c r="M469" s="134">
        <f t="shared" si="141"/>
        <v>0</v>
      </c>
      <c r="N469" s="133">
        <f t="shared" si="139"/>
        <v>0</v>
      </c>
      <c r="O469" s="134">
        <f t="shared" si="139"/>
        <v>0</v>
      </c>
      <c r="P469" s="135">
        <f t="shared" si="142"/>
        <v>8</v>
      </c>
      <c r="Q469" s="135">
        <f t="shared" si="148"/>
        <v>2054.64</v>
      </c>
    </row>
    <row r="470" spans="1:17" s="149" customFormat="1" ht="37.9" customHeight="1" x14ac:dyDescent="0.25">
      <c r="A470" s="125" t="s">
        <v>765</v>
      </c>
      <c r="B470" s="126" t="s">
        <v>15</v>
      </c>
      <c r="C470" s="126" t="s">
        <v>766</v>
      </c>
      <c r="D470" s="128" t="str">
        <f>IF($B470="SINAPI",TRIM(SUBSTITUTE(LOWER(VLOOKUP($C470,[2]SINAPI!$A$8:$F$50000,2,FALSE)),LEFT(PROPER(VLOOKUP($C470,[2]SINAPI!$A$8:$F$50000,6,FALSE)),1),LEFT(VLOOKUP($C470,[2]SINAPI!$A$8:$F$50000,6,FALSE),1),1)),IF($B470="DER-EDF",VLOOKUP($C470,'[2]DER-EDF'!A554:$F$50000,3,FALSE),IF($B470="DER-ROD",VLOOKUP($C470,'[2]DER-ROD'!$A$12:$E$5999,3,FALSE),IF($B470="SICRO",VLOOKUP($C470,[2]SICRO!$A$4:$D$50000,2,FALSE),IF($B470="COMP.","&gt;&gt;&gt;&gt;&gt;&gt;&gt;&gt;&gt;&gt; Digite aqui a descrição e apresente a composição detalhada.","← Escolha o Orgão e digite o Código")))))</f>
        <v>Ponto padrão de interruptor de 2 teclas simples e 1 tomada dois pólos mais terra 10A/250V - considerando eletroduto PVC rígido de 3/4" inclusive conexões (4.5m), fio isolado PVC de 2.5mm2 (22.9m) e caixa PVC 4x2" (1 und)</v>
      </c>
      <c r="E470" s="167" t="str">
        <f>IF($B470="SINAPI",LOWER(VLOOKUP($C470,[2]SINAPI!$A$8:$F$8000,3,FALSE)),IF($B470="DER-EDF",VLOOKUP($C470,'[2]DER-EDF'!$A$12:$F$6000,4,FALSE),IF($B470="DER-ROD",LOWER(VLOOKUP($C470,'[2]DER-ROD'!$A$12:$F$5999,3,FALSE)),IF($B470="SICRO",VLOOKUP($C470,[2]SICRO!$A$4:$D$8000,3,FALSE),IF($B470="COMP.","digite"," ")))))</f>
        <v>und</v>
      </c>
      <c r="F470" s="129">
        <f>VLOOKUP(A470,'[1]Memorial Cálculo'!$B$2:$H$29080,7,FALSE)</f>
        <v>21</v>
      </c>
      <c r="G470" s="189">
        <f>'[1]COMPOSIÇÃO UNITÁRIA 2'!BM6873</f>
        <v>220.26999999999998</v>
      </c>
      <c r="H470" s="131">
        <f t="shared" si="140"/>
        <v>284.35711643703303</v>
      </c>
      <c r="I470" s="132">
        <f t="shared" si="146"/>
        <v>5971.56</v>
      </c>
      <c r="J470" s="133">
        <v>0</v>
      </c>
      <c r="K470" s="134">
        <f t="shared" si="147"/>
        <v>0</v>
      </c>
      <c r="L470" s="133"/>
      <c r="M470" s="134">
        <f t="shared" si="141"/>
        <v>0</v>
      </c>
      <c r="N470" s="133">
        <f t="shared" si="139"/>
        <v>0</v>
      </c>
      <c r="O470" s="134">
        <f t="shared" si="139"/>
        <v>0</v>
      </c>
      <c r="P470" s="135">
        <f t="shared" si="142"/>
        <v>21</v>
      </c>
      <c r="Q470" s="135">
        <f t="shared" si="148"/>
        <v>5971.56</v>
      </c>
    </row>
    <row r="471" spans="1:17" ht="24.95" customHeight="1" x14ac:dyDescent="0.25">
      <c r="A471" s="153" t="s">
        <v>767</v>
      </c>
      <c r="B471" s="154" t="s">
        <v>15</v>
      </c>
      <c r="C471" s="154" t="s">
        <v>768</v>
      </c>
      <c r="D471" s="156" t="str">
        <f>IF($B471="SINAPI",TRIM(SUBSTITUTE(LOWER(VLOOKUP($C471,[2]SINAPI!$A$8:$F$50000,2,FALSE)),LEFT(PROPER(VLOOKUP($C471,[2]SINAPI!$A$8:$F$50000,6,FALSE)),1),LEFT(VLOOKUP($C471,[2]SINAPI!$A$8:$F$50000,6,FALSE),1),1)),IF($B471="DER-EDF",VLOOKUP($C471,'[2]DER-EDF'!A555:$F$50000,3,FALSE),IF($B471="DER-ROD",VLOOKUP($C471,'[2]DER-ROD'!$A$12:$E$5999,3,FALSE),IF($B471="SICRO",VLOOKUP($C471,[2]SICRO!$A$4:$D$50000,2,FALSE),IF($B471="COMP.","&gt;&gt;&gt;&gt;&gt;&gt;&gt;&gt;&gt;&gt; Digite aqui a descrição e apresente a composição detalhada.","← Escolha o Orgão e digite o Código")))))</f>
        <v>Ponto padrão de campainha - considerando eletroduto PVC rígido de 3/4" inclusive conexões (5.0m), fio isolado PVC de 2.5mm2 (12.0m) e caixa PVC 4x2" (1 und)</v>
      </c>
      <c r="E471" s="157" t="str">
        <f>IF($B471="SINAPI",LOWER(VLOOKUP($C471,[2]SINAPI!$A$8:$F$8000,3,FALSE)),IF($B471="DER-EDF",VLOOKUP($C471,'[2]DER-EDF'!$A$12:$F$6000,4,FALSE),IF($B471="DER-ROD",LOWER(VLOOKUP($C471,'[2]DER-ROD'!$A$12:$F$5999,3,FALSE)),IF($B471="SICRO",VLOOKUP($C471,[2]SICRO!$A$4:$D$8000,3,FALSE),IF($B471="COMP.","digite"," ")))))</f>
        <v>und</v>
      </c>
      <c r="F471" s="158">
        <f>VLOOKUP(A471,'[1]Memorial Cálculo'!$B$2:$H$29080,7,FALSE)</f>
        <v>1</v>
      </c>
      <c r="G471" s="187">
        <f>'[1]COMPOSIÇÃO UNITÁRIA 2'!BM6904</f>
        <v>171.32</v>
      </c>
      <c r="H471" s="160">
        <f t="shared" si="140"/>
        <v>221.16521173102328</v>
      </c>
      <c r="I471" s="161">
        <f t="shared" si="146"/>
        <v>221.17</v>
      </c>
      <c r="J471" s="162">
        <v>0</v>
      </c>
      <c r="K471" s="163">
        <f t="shared" si="147"/>
        <v>0</v>
      </c>
      <c r="L471" s="164"/>
      <c r="M471" s="165">
        <f t="shared" si="141"/>
        <v>0</v>
      </c>
      <c r="N471" s="162">
        <f t="shared" si="139"/>
        <v>0</v>
      </c>
      <c r="O471" s="163">
        <f t="shared" si="139"/>
        <v>0</v>
      </c>
      <c r="P471" s="166">
        <f t="shared" si="142"/>
        <v>1</v>
      </c>
      <c r="Q471" s="166">
        <f t="shared" si="148"/>
        <v>221.17</v>
      </c>
    </row>
    <row r="472" spans="1:17" s="149" customFormat="1" ht="24.95" customHeight="1" x14ac:dyDescent="0.25">
      <c r="A472" s="125" t="s">
        <v>769</v>
      </c>
      <c r="B472" s="126" t="s">
        <v>17</v>
      </c>
      <c r="C472" s="126" t="s">
        <v>770</v>
      </c>
      <c r="D472" s="128" t="str">
        <f>IF($B472="SINAPI",TRIM(SUBSTITUTE(LOWER(VLOOKUP($C472,[2]SINAPI!$A$8:$F$50000,2,FALSE)),LEFT(PROPER(VLOOKUP($C472,[2]SINAPI!$A$8:$F$50000,6,FALSE)),1),LEFT(VLOOKUP($C472,[2]SINAPI!$A$8:$F$50000,6,FALSE),1),1)),IF($B472="DER-EDF",VLOOKUP($C472,'[2]DER-EDF'!A556:$F$50000,3,FALSE),IF($B472="DER-ROD",VLOOKUP($C472,'[2]DER-ROD'!$A$12:$E$5999,3,FALSE),IF($B472="SICRO",VLOOKUP($C472,[2]SICRO!$A$4:$D$50000,2,FALSE),IF($B472="COMP.","&gt;&gt;&gt;&gt;&gt;&gt;&gt;&gt;&gt;&gt; Digite aqui a descrição e apresente a composição detalhada.","← Escolha o Orgão e digite o Código")))))</f>
        <v>interruptor simples (4 módulos), 10a/250v, incluindo suporte e placa - fornecimento e instalação. af_03/2023</v>
      </c>
      <c r="E472" s="167" t="str">
        <f>IF($B472="SINAPI",LOWER(VLOOKUP($C472,[2]SINAPI!$A$8:$F$8000,3,FALSE)),IF($B472="DER-EDF",VLOOKUP($C472,'[2]DER-EDF'!$A$12:$F$6000,4,FALSE),IF($B472="DER-ROD",LOWER(VLOOKUP($C472,'[2]DER-ROD'!$A$12:$F$5999,3,FALSE)),IF($B472="SICRO",VLOOKUP($C472,[2]SICRO!$A$4:$D$8000,3,FALSE),IF($B472="COMP.","digite"," ")))))</f>
        <v>un</v>
      </c>
      <c r="F472" s="129">
        <f>VLOOKUP(A472,'[1]Memorial Cálculo'!$B$2:$H$29080,7,FALSE)</f>
        <v>4</v>
      </c>
      <c r="G472" s="189">
        <f>'[1]COMPOSIÇÃO UNITÁRIA 1'!H752</f>
        <v>89.26</v>
      </c>
      <c r="H472" s="131">
        <f t="shared" si="140"/>
        <v>115.23001867330808</v>
      </c>
      <c r="I472" s="132">
        <f t="shared" si="146"/>
        <v>460.92</v>
      </c>
      <c r="J472" s="133">
        <v>0</v>
      </c>
      <c r="K472" s="134">
        <f t="shared" si="147"/>
        <v>0</v>
      </c>
      <c r="L472" s="133"/>
      <c r="M472" s="134">
        <f t="shared" si="141"/>
        <v>0</v>
      </c>
      <c r="N472" s="133">
        <f t="shared" si="139"/>
        <v>0</v>
      </c>
      <c r="O472" s="134">
        <f t="shared" si="139"/>
        <v>0</v>
      </c>
      <c r="P472" s="135">
        <f t="shared" si="142"/>
        <v>4</v>
      </c>
      <c r="Q472" s="135">
        <f t="shared" si="148"/>
        <v>460.92</v>
      </c>
    </row>
    <row r="473" spans="1:17" ht="24.95" customHeight="1" x14ac:dyDescent="0.25">
      <c r="A473" s="125" t="s">
        <v>771</v>
      </c>
      <c r="B473" s="126" t="s">
        <v>17</v>
      </c>
      <c r="C473" s="126" t="s">
        <v>772</v>
      </c>
      <c r="D473" s="128" t="str">
        <f>IF($B473="SINAPI",TRIM(SUBSTITUTE(LOWER(VLOOKUP($C473,[2]SINAPI!$A$8:$F$50000,2,FALSE)),LEFT(PROPER(VLOOKUP($C473,[2]SINAPI!$A$8:$F$50000,6,FALSE)),1),LEFT(VLOOKUP($C473,[2]SINAPI!$A$8:$F$50000,6,FALSE),1),1)),IF($B473="DER-EDF",VLOOKUP($C473,'[2]DER-EDF'!A557:$F$50000,3,FALSE),IF($B473="DER-ROD",VLOOKUP($C473,'[2]DER-ROD'!$A$12:$E$5999,3,FALSE),IF($B473="SICRO",VLOOKUP($C473,[2]SICRO!$A$4:$D$50000,2,FALSE),IF($B473="COMP.","&gt;&gt;&gt;&gt;&gt;&gt;&gt;&gt;&gt;&gt; Digite aqui a descrição e apresente a composição detalhada.","← Escolha o Orgão e digite o Código")))))</f>
        <v>sensor de presença sem fotocélula, fixação em teto - fornecimento e instalação. af_09/2024</v>
      </c>
      <c r="E473" s="167" t="str">
        <f>IF($B473="SINAPI",LOWER(VLOOKUP($C473,[2]SINAPI!$A$8:$F$8000,3,FALSE)),IF($B473="DER-EDF",VLOOKUP($C473,'[2]DER-EDF'!$A$12:$F$6000,4,FALSE),IF($B473="DER-ROD",LOWER(VLOOKUP($C473,'[2]DER-ROD'!$A$12:$F$5999,3,FALSE)),IF($B473="SICRO",VLOOKUP($C473,[2]SICRO!$A$4:$D$8000,3,FALSE),IF($B473="COMP.","digite"," ")))))</f>
        <v>un</v>
      </c>
      <c r="F473" s="129">
        <f>VLOOKUP(A473,'[1]Memorial Cálculo'!$B$2:$H$29080,7,FALSE)</f>
        <v>17</v>
      </c>
      <c r="G473" s="189">
        <f>'[1]COMPOSIÇÃO UNITÁRIA 1'!H762</f>
        <v>90.12</v>
      </c>
      <c r="H473" s="131">
        <f t="shared" si="140"/>
        <v>116.34023395517055</v>
      </c>
      <c r="I473" s="132">
        <f t="shared" si="146"/>
        <v>1977.78</v>
      </c>
      <c r="J473" s="133">
        <v>0</v>
      </c>
      <c r="K473" s="134">
        <f t="shared" si="147"/>
        <v>0</v>
      </c>
      <c r="L473" s="133"/>
      <c r="M473" s="134">
        <f t="shared" si="141"/>
        <v>0</v>
      </c>
      <c r="N473" s="133">
        <f t="shared" si="139"/>
        <v>0</v>
      </c>
      <c r="O473" s="134">
        <f t="shared" si="139"/>
        <v>0</v>
      </c>
      <c r="P473" s="135">
        <f t="shared" si="142"/>
        <v>17</v>
      </c>
      <c r="Q473" s="135">
        <f t="shared" si="148"/>
        <v>1977.78</v>
      </c>
    </row>
    <row r="474" spans="1:17" s="149" customFormat="1" ht="37.9" customHeight="1" x14ac:dyDescent="0.25">
      <c r="A474" s="125" t="s">
        <v>773</v>
      </c>
      <c r="B474" s="126" t="s">
        <v>15</v>
      </c>
      <c r="C474" s="126" t="s">
        <v>774</v>
      </c>
      <c r="D474" s="128" t="str">
        <f>IF($B474="SINAPI",TRIM(SUBSTITUTE(LOWER(VLOOKUP($C474,[2]SINAPI!$A$8:$F$50000,2,FALSE)),LEFT(PROPER(VLOOKUP($C474,[2]SINAPI!$A$8:$F$50000,6,FALSE)),1),LEFT(VLOOKUP($C474,[2]SINAPI!$A$8:$F$50000,6,FALSE),1),1)),IF($B474="DER-EDF",VLOOKUP($C474,'[2]DER-EDF'!A558:$F$50000,3,FALSE),IF($B474="DER-ROD",VLOOKUP($C474,'[2]DER-ROD'!$A$12:$E$5999,3,FALSE),IF($B474="SICRO",VLOOKUP($C474,[2]SICRO!$A$4:$D$50000,2,FALSE),IF($B474="COMP.","&gt;&gt;&gt;&gt;&gt;&gt;&gt;&gt;&gt;&gt; Digite aqui a descrição e apresente a composição detalhada.","← Escolha o Orgão e digite o Código")))))</f>
        <v>Ponto padrão de interruptor de 3 teclas simples - considerando eletroduto PVC rígido de 3/4" inclusive conexões (4.5m), fio isolado PVC de 2.5mm2 (25.8m) e caixa PVC 4x2" (1 und)</v>
      </c>
      <c r="E474" s="167" t="str">
        <f>IF($B474="SINAPI",LOWER(VLOOKUP($C474,[2]SINAPI!$A$8:$F$8000,3,FALSE)),IF($B474="DER-EDF",VLOOKUP($C474,'[2]DER-EDF'!$A$12:$F$6000,4,FALSE),IF($B474="DER-ROD",LOWER(VLOOKUP($C474,'[2]DER-ROD'!$A$12:$F$5999,3,FALSE)),IF($B474="SICRO",VLOOKUP($C474,[2]SICRO!$A$4:$D$8000,3,FALSE),IF($B474="COMP.","digite"," ")))))</f>
        <v>und</v>
      </c>
      <c r="F474" s="129">
        <f>VLOOKUP(A474,'[1]Memorial Cálculo'!$B$2:$H$29080,7,FALSE)</f>
        <v>48</v>
      </c>
      <c r="G474" s="189">
        <f>'[1]COMPOSIÇÃO UNITÁRIA 2'!BM6935</f>
        <v>238.24</v>
      </c>
      <c r="H474" s="131">
        <f t="shared" si="140"/>
        <v>307.55545203595022</v>
      </c>
      <c r="I474" s="132">
        <f t="shared" si="146"/>
        <v>14762.880000000001</v>
      </c>
      <c r="J474" s="133">
        <v>0</v>
      </c>
      <c r="K474" s="134">
        <f t="shared" si="147"/>
        <v>0</v>
      </c>
      <c r="L474" s="133"/>
      <c r="M474" s="134">
        <f t="shared" si="141"/>
        <v>0</v>
      </c>
      <c r="N474" s="133">
        <f t="shared" si="139"/>
        <v>0</v>
      </c>
      <c r="O474" s="134">
        <f t="shared" si="139"/>
        <v>0</v>
      </c>
      <c r="P474" s="135">
        <f t="shared" si="142"/>
        <v>48</v>
      </c>
      <c r="Q474" s="135">
        <f t="shared" si="148"/>
        <v>14762.88</v>
      </c>
    </row>
    <row r="475" spans="1:17" s="8" customFormat="1" ht="24.95" customHeight="1" x14ac:dyDescent="0.25">
      <c r="A475" s="169"/>
      <c r="B475" s="102"/>
      <c r="C475" s="103"/>
      <c r="D475" s="170" t="s">
        <v>98</v>
      </c>
      <c r="E475" s="157"/>
      <c r="F475" s="106"/>
      <c r="G475" s="107"/>
      <c r="H475" s="106"/>
      <c r="I475" s="108">
        <f>SUBTOTAL(9,I461:I474)</f>
        <v>435313.91</v>
      </c>
      <c r="J475" s="192"/>
      <c r="K475" s="108">
        <f>SUBTOTAL(9,K461:K474)</f>
        <v>0</v>
      </c>
      <c r="M475" s="108">
        <f>SUBTOTAL(9,M461:M474)</f>
        <v>281607.74</v>
      </c>
      <c r="O475" s="108">
        <f>SUBTOTAL(9,O461:O474)</f>
        <v>281607.74</v>
      </c>
      <c r="Q475" s="108">
        <f>SUBTOTAL(9,Q461:Q474)</f>
        <v>153706.17000000001</v>
      </c>
    </row>
    <row r="476" spans="1:17" s="8" customFormat="1" ht="24.95" hidden="1" customHeight="1" x14ac:dyDescent="0.25">
      <c r="A476" s="101" t="s">
        <v>775</v>
      </c>
      <c r="B476" s="102"/>
      <c r="C476" s="103"/>
      <c r="D476" s="104" t="s">
        <v>776</v>
      </c>
      <c r="E476" s="105"/>
      <c r="F476" s="106"/>
      <c r="G476" s="107"/>
      <c r="H476" s="106"/>
      <c r="I476" s="108"/>
      <c r="J476" s="192"/>
      <c r="K476" s="193"/>
    </row>
    <row r="477" spans="1:17" s="8" customFormat="1" ht="24.95" hidden="1" customHeight="1" x14ac:dyDescent="0.25">
      <c r="A477" s="169"/>
      <c r="B477" s="102"/>
      <c r="C477" s="103"/>
      <c r="D477" s="170" t="s">
        <v>98</v>
      </c>
      <c r="E477" s="157"/>
      <c r="F477" s="106"/>
      <c r="G477" s="107"/>
      <c r="H477" s="106"/>
      <c r="I477" s="108"/>
      <c r="J477" s="192"/>
      <c r="K477" s="193"/>
    </row>
    <row r="478" spans="1:17" s="8" customFormat="1" ht="24.95" hidden="1" customHeight="1" x14ac:dyDescent="0.25">
      <c r="A478" s="101" t="s">
        <v>777</v>
      </c>
      <c r="B478" s="102"/>
      <c r="C478" s="103"/>
      <c r="D478" s="104" t="s">
        <v>778</v>
      </c>
      <c r="E478" s="105"/>
      <c r="F478" s="106"/>
      <c r="G478" s="107"/>
      <c r="H478" s="106"/>
      <c r="I478" s="108"/>
      <c r="J478" s="192"/>
      <c r="K478" s="193"/>
    </row>
    <row r="479" spans="1:17" s="8" customFormat="1" ht="24.95" hidden="1" customHeight="1" x14ac:dyDescent="0.25">
      <c r="A479" s="169"/>
      <c r="B479" s="102"/>
      <c r="C479" s="103"/>
      <c r="D479" s="170" t="s">
        <v>98</v>
      </c>
      <c r="E479" s="157"/>
      <c r="F479" s="106"/>
      <c r="G479" s="107"/>
      <c r="H479" s="106"/>
      <c r="I479" s="108"/>
      <c r="J479" s="192"/>
      <c r="K479" s="193"/>
    </row>
    <row r="480" spans="1:17" s="8" customFormat="1" ht="37.9" hidden="1" customHeight="1" x14ac:dyDescent="0.25">
      <c r="A480" s="101" t="s">
        <v>779</v>
      </c>
      <c r="B480" s="102"/>
      <c r="C480" s="103"/>
      <c r="D480" s="104" t="s">
        <v>780</v>
      </c>
      <c r="E480" s="105"/>
      <c r="F480" s="106"/>
      <c r="G480" s="107"/>
      <c r="H480" s="106"/>
      <c r="I480" s="108"/>
      <c r="J480" s="192"/>
      <c r="K480" s="193"/>
    </row>
    <row r="481" spans="1:17" s="8" customFormat="1" ht="24.95" customHeight="1" x14ac:dyDescent="0.25">
      <c r="A481" s="169"/>
      <c r="B481" s="102"/>
      <c r="C481" s="103"/>
      <c r="D481" s="170" t="s">
        <v>98</v>
      </c>
      <c r="E481" s="157"/>
      <c r="F481" s="106"/>
      <c r="G481" s="107"/>
      <c r="H481" s="106"/>
      <c r="I481" s="108"/>
      <c r="J481" s="192"/>
      <c r="K481" s="193"/>
    </row>
    <row r="482" spans="1:17" s="8" customFormat="1" ht="24.95" customHeight="1" x14ac:dyDescent="0.25">
      <c r="A482" s="185">
        <v>16</v>
      </c>
      <c r="B482" s="92"/>
      <c r="C482" s="93"/>
      <c r="D482" s="94" t="s">
        <v>781</v>
      </c>
      <c r="E482" s="95"/>
      <c r="F482" s="96"/>
      <c r="G482" s="97"/>
      <c r="H482" s="96"/>
      <c r="I482" s="98"/>
      <c r="J482" s="192"/>
      <c r="K482" s="193"/>
    </row>
    <row r="483" spans="1:17" s="8" customFormat="1" ht="24.95" customHeight="1" x14ac:dyDescent="0.25">
      <c r="A483" s="101" t="s">
        <v>782</v>
      </c>
      <c r="B483" s="102"/>
      <c r="C483" s="103"/>
      <c r="D483" s="104" t="s">
        <v>783</v>
      </c>
      <c r="E483" s="105"/>
      <c r="F483" s="106"/>
      <c r="G483" s="107"/>
      <c r="H483" s="106"/>
      <c r="I483" s="108"/>
      <c r="J483" s="192"/>
      <c r="K483" s="193"/>
    </row>
    <row r="484" spans="1:17" ht="24.95" customHeight="1" x14ac:dyDescent="0.25">
      <c r="A484" s="153" t="s">
        <v>784</v>
      </c>
      <c r="B484" s="154" t="s">
        <v>15</v>
      </c>
      <c r="C484" s="154" t="s">
        <v>785</v>
      </c>
      <c r="D484" s="156" t="str">
        <f>IF($B484="SINAPI",TRIM(SUBSTITUTE(LOWER(VLOOKUP($C484,[2]SINAPI!$A$8:$F$50000,2,FALSE)),LEFT(PROPER(VLOOKUP($C484,[2]SINAPI!$A$8:$F$50000,6,FALSE)),1),LEFT(VLOOKUP($C484,[2]SINAPI!$A$8:$F$50000,6,FALSE),1),1)),IF($B484="DER-EDF",VLOOKUP($C484,'[2]DER-EDF'!A568:$F$50000,3,FALSE),IF($B484="DER-ROD",VLOOKUP($C484,'[2]DER-ROD'!$A$12:$E$5999,3,FALSE),IF($B484="SICRO",VLOOKUP($C484,[2]SICRO!$A$4:$D$50000,2,FALSE),IF($B484="COMP.","&gt;&gt;&gt;&gt;&gt;&gt;&gt;&gt;&gt;&gt; Digite aqui a descrição e apresente a composição detalhada.","← Escolha o Orgão e digite o Código")))))</f>
        <v>Cabo telefônico CI, diâmetro do condutor 50mm, 20 pares</v>
      </c>
      <c r="E484" s="157" t="str">
        <f>IF($B484="SINAPI",LOWER(VLOOKUP($C484,[2]SINAPI!$A$8:$F$8000,3,FALSE)),IF($B484="DER-EDF",VLOOKUP($C484,'[2]DER-EDF'!$A$12:$F$6000,4,FALSE),IF($B484="DER-ROD",LOWER(VLOOKUP($C484,'[2]DER-ROD'!$A$12:$F$5999,3,FALSE)),IF($B484="SICRO",VLOOKUP($C484,[2]SICRO!$A$4:$D$8000,3,FALSE),IF($B484="COMP.","digite"," ")))))</f>
        <v>m</v>
      </c>
      <c r="F484" s="158">
        <f>VLOOKUP(A484,'[1]Memorial Cálculo'!$B$2:$H$29080,7,FALSE)</f>
        <v>345</v>
      </c>
      <c r="G484" s="187">
        <f>'[1]COMPOSIÇÃO UNITÁRIA 2'!BM6964</f>
        <v>16.25</v>
      </c>
      <c r="H484" s="160">
        <f t="shared" si="140"/>
        <v>20.977905035192205</v>
      </c>
      <c r="I484" s="161">
        <f t="shared" ref="I484:I496" si="149">ROUND(H484,2)*ROUND(F484,2)</f>
        <v>7238.1</v>
      </c>
      <c r="J484" s="162">
        <v>0</v>
      </c>
      <c r="K484" s="163">
        <f t="shared" ref="K484:K496" si="150">ROUND(J484*H484,2)</f>
        <v>0</v>
      </c>
      <c r="L484" s="164"/>
      <c r="M484" s="165">
        <f t="shared" si="141"/>
        <v>0</v>
      </c>
      <c r="N484" s="162">
        <f t="shared" si="139"/>
        <v>0</v>
      </c>
      <c r="O484" s="163">
        <f t="shared" si="139"/>
        <v>0</v>
      </c>
      <c r="P484" s="166">
        <f t="shared" si="142"/>
        <v>345</v>
      </c>
      <c r="Q484" s="166">
        <f t="shared" ref="Q484:Q496" si="151">ROUND(I484-O484,2)</f>
        <v>7238.1</v>
      </c>
    </row>
    <row r="485" spans="1:17" ht="24.95" customHeight="1" x14ac:dyDescent="0.25">
      <c r="A485" s="153" t="s">
        <v>786</v>
      </c>
      <c r="B485" s="154" t="s">
        <v>15</v>
      </c>
      <c r="C485" s="154" t="s">
        <v>787</v>
      </c>
      <c r="D485" s="156" t="str">
        <f>IF($B485="SINAPI",TRIM(SUBSTITUTE(LOWER(VLOOKUP($C485,[2]SINAPI!$A$8:$F$50000,2,FALSE)),LEFT(PROPER(VLOOKUP($C485,[2]SINAPI!$A$8:$F$50000,6,FALSE)),1),LEFT(VLOOKUP($C485,[2]SINAPI!$A$8:$F$50000,6,FALSE),1),1)),IF($B485="DER-EDF",VLOOKUP($C485,'[2]DER-EDF'!A569:$F$50000,3,FALSE),IF($B485="DER-ROD",VLOOKUP($C485,'[2]DER-ROD'!$A$12:$E$5999,3,FALSE),IF($B485="SICRO",VLOOKUP($C485,[2]SICRO!$A$4:$D$50000,2,FALSE),IF($B485="COMP.","&gt;&gt;&gt;&gt;&gt;&gt;&gt;&gt;&gt;&gt; Digite aqui a descrição e apresente a composição detalhada.","← Escolha o Orgão e digite o Código")))))</f>
        <v>Caixa de telefone em chapa de aço padrão TELEBRAS do tipo CIE-4 600x600x120 mm</v>
      </c>
      <c r="E485" s="157" t="str">
        <f>IF($B485="SINAPI",LOWER(VLOOKUP($C485,[2]SINAPI!$A$8:$F$8000,3,FALSE)),IF($B485="DER-EDF",VLOOKUP($C485,'[2]DER-EDF'!$A$12:$F$6000,4,FALSE),IF($B485="DER-ROD",LOWER(VLOOKUP($C485,'[2]DER-ROD'!$A$12:$F$5999,3,FALSE)),IF($B485="SICRO",VLOOKUP($C485,[2]SICRO!$A$4:$D$8000,3,FALSE),IF($B485="COMP.","digite"," ")))))</f>
        <v>und</v>
      </c>
      <c r="F485" s="158">
        <f>VLOOKUP(A485,'[1]Memorial Cálculo'!$B$2:$H$29080,7,FALSE)</f>
        <v>5</v>
      </c>
      <c r="G485" s="187">
        <f>'[1]COMPOSIÇÃO UNITÁRIA 2'!BM6990</f>
        <v>380.08</v>
      </c>
      <c r="H485" s="160">
        <f t="shared" si="140"/>
        <v>490.66351666312937</v>
      </c>
      <c r="I485" s="161">
        <f t="shared" si="149"/>
        <v>2453.3000000000002</v>
      </c>
      <c r="J485" s="162">
        <v>0</v>
      </c>
      <c r="K485" s="163">
        <f t="shared" si="150"/>
        <v>0</v>
      </c>
      <c r="L485" s="164"/>
      <c r="M485" s="165">
        <f t="shared" si="141"/>
        <v>0</v>
      </c>
      <c r="N485" s="162">
        <f t="shared" si="139"/>
        <v>0</v>
      </c>
      <c r="O485" s="163">
        <f t="shared" si="139"/>
        <v>0</v>
      </c>
      <c r="P485" s="166">
        <f t="shared" si="142"/>
        <v>5</v>
      </c>
      <c r="Q485" s="166">
        <f t="shared" si="151"/>
        <v>2453.3000000000002</v>
      </c>
    </row>
    <row r="486" spans="1:17" ht="24.95" customHeight="1" x14ac:dyDescent="0.25">
      <c r="A486" s="153" t="s">
        <v>788</v>
      </c>
      <c r="B486" s="154" t="s">
        <v>15</v>
      </c>
      <c r="C486" s="154" t="s">
        <v>789</v>
      </c>
      <c r="D486" s="156" t="str">
        <f>IF($B486="SINAPI",TRIM(SUBSTITUTE(LOWER(VLOOKUP($C486,[2]SINAPI!$A$8:$F$50000,2,FALSE)),LEFT(PROPER(VLOOKUP($C486,[2]SINAPI!$A$8:$F$50000,6,FALSE)),1),LEFT(VLOOKUP($C486,[2]SINAPI!$A$8:$F$50000,6,FALSE),1),1)),IF($B486="DER-EDF",VLOOKUP($C486,'[2]DER-EDF'!A570:$F$50000,3,FALSE),IF($B486="DER-ROD",VLOOKUP($C486,'[2]DER-ROD'!$A$12:$E$5999,3,FALSE),IF($B486="SICRO",VLOOKUP($C486,[2]SICRO!$A$4:$D$50000,2,FALSE),IF($B486="COMP.","&gt;&gt;&gt;&gt;&gt;&gt;&gt;&gt;&gt;&gt; Digite aqui a descrição e apresente a composição detalhada.","← Escolha o Orgão e digite o Código")))))</f>
        <v>Tomada para telefone com conector RJ 11</v>
      </c>
      <c r="E486" s="157" t="str">
        <f>IF($B486="SINAPI",LOWER(VLOOKUP($C486,[2]SINAPI!$A$8:$F$8000,3,FALSE)),IF($B486="DER-EDF",VLOOKUP($C486,'[2]DER-EDF'!$A$12:$F$6000,4,FALSE),IF($B486="DER-ROD",LOWER(VLOOKUP($C486,'[2]DER-ROD'!$A$12:$F$5999,3,FALSE)),IF($B486="SICRO",VLOOKUP($C486,[2]SICRO!$A$4:$D$8000,3,FALSE),IF($B486="COMP.","digite"," ")))))</f>
        <v>und</v>
      </c>
      <c r="F486" s="158">
        <f>VLOOKUP(A486,'[1]Memorial Cálculo'!$B$2:$H$29080,7,FALSE)</f>
        <v>35</v>
      </c>
      <c r="G486" s="187">
        <f>'[1]COMPOSIÇÃO UNITÁRIA 2'!BM7018</f>
        <v>67.650000000000006</v>
      </c>
      <c r="H486" s="160">
        <f t="shared" si="140"/>
        <v>87.332632346507864</v>
      </c>
      <c r="I486" s="161">
        <f t="shared" si="149"/>
        <v>3056.5499999999997</v>
      </c>
      <c r="J486" s="162">
        <v>0</v>
      </c>
      <c r="K486" s="163">
        <f t="shared" si="150"/>
        <v>0</v>
      </c>
      <c r="L486" s="164"/>
      <c r="M486" s="165">
        <f t="shared" si="141"/>
        <v>0</v>
      </c>
      <c r="N486" s="162">
        <f t="shared" si="139"/>
        <v>0</v>
      </c>
      <c r="O486" s="163">
        <f t="shared" si="139"/>
        <v>0</v>
      </c>
      <c r="P486" s="166">
        <f t="shared" si="142"/>
        <v>35</v>
      </c>
      <c r="Q486" s="166">
        <f t="shared" si="151"/>
        <v>3056.55</v>
      </c>
    </row>
    <row r="487" spans="1:17" ht="24.95" customHeight="1" x14ac:dyDescent="0.25">
      <c r="A487" s="153" t="s">
        <v>790</v>
      </c>
      <c r="B487" s="154" t="s">
        <v>15</v>
      </c>
      <c r="C487" s="154" t="s">
        <v>791</v>
      </c>
      <c r="D487" s="156" t="str">
        <f>IF($B487="SINAPI",TRIM(SUBSTITUTE(LOWER(VLOOKUP($C487,[2]SINAPI!$A$8:$F$50000,2,FALSE)),LEFT(PROPER(VLOOKUP($C487,[2]SINAPI!$A$8:$F$50000,6,FALSE)),1),LEFT(VLOOKUP($C487,[2]SINAPI!$A$8:$F$50000,6,FALSE),1),1)),IF($B487="DER-EDF",VLOOKUP($C487,'[2]DER-EDF'!A571:$F$50000,3,FALSE),IF($B487="DER-ROD",VLOOKUP($C487,'[2]DER-ROD'!$A$12:$E$5999,3,FALSE),IF($B487="SICRO",VLOOKUP($C487,[2]SICRO!$A$4:$D$50000,2,FALSE),IF($B487="COMP.","&gt;&gt;&gt;&gt;&gt;&gt;&gt;&gt;&gt;&gt; Digite aqui a descrição e apresente a composição detalhada.","← Escolha o Orgão e digite o Código")))))</f>
        <v>Caixa de telefone em chapa de aço padrão TELEBRAS do tipo CIE-6 1200x1200x150 mm</v>
      </c>
      <c r="E487" s="157" t="str">
        <f>IF($B487="SINAPI",LOWER(VLOOKUP($C487,[2]SINAPI!$A$8:$F$8000,3,FALSE)),IF($B487="DER-EDF",VLOOKUP($C487,'[2]DER-EDF'!$A$12:$F$6000,4,FALSE),IF($B487="DER-ROD",LOWER(VLOOKUP($C487,'[2]DER-ROD'!$A$12:$F$5999,3,FALSE)),IF($B487="SICRO",VLOOKUP($C487,[2]SICRO!$A$4:$D$8000,3,FALSE),IF($B487="COMP.","digite"," ")))))</f>
        <v>und</v>
      </c>
      <c r="F487" s="158">
        <f>VLOOKUP(A487,'[1]Memorial Cálculo'!$B$2:$H$29080,7,FALSE)</f>
        <v>10</v>
      </c>
      <c r="G487" s="187">
        <f>'[1]COMPOSIÇÃO UNITÁRIA 2'!BM7045</f>
        <v>1492.95</v>
      </c>
      <c r="H487" s="160">
        <f t="shared" si="140"/>
        <v>1927.3208198332431</v>
      </c>
      <c r="I487" s="161">
        <f t="shared" si="149"/>
        <v>19273.2</v>
      </c>
      <c r="J487" s="162">
        <v>0</v>
      </c>
      <c r="K487" s="163">
        <f t="shared" si="150"/>
        <v>0</v>
      </c>
      <c r="L487" s="164"/>
      <c r="M487" s="165">
        <f t="shared" si="141"/>
        <v>0</v>
      </c>
      <c r="N487" s="162">
        <f t="shared" si="139"/>
        <v>0</v>
      </c>
      <c r="O487" s="163">
        <f t="shared" si="139"/>
        <v>0</v>
      </c>
      <c r="P487" s="166">
        <f t="shared" si="142"/>
        <v>10</v>
      </c>
      <c r="Q487" s="166">
        <f t="shared" si="151"/>
        <v>19273.2</v>
      </c>
    </row>
    <row r="488" spans="1:17" ht="24.95" customHeight="1" x14ac:dyDescent="0.25">
      <c r="A488" s="153" t="s">
        <v>792</v>
      </c>
      <c r="B488" s="154" t="s">
        <v>15</v>
      </c>
      <c r="C488" s="154" t="s">
        <v>577</v>
      </c>
      <c r="D488" s="156" t="str">
        <f>IF($B488="SINAPI",TRIM(SUBSTITUTE(LOWER(VLOOKUP($C488,[2]SINAPI!$A$8:$F$50000,2,FALSE)),LEFT(PROPER(VLOOKUP($C488,[2]SINAPI!$A$8:$F$50000,6,FALSE)),1),LEFT(VLOOKUP($C488,[2]SINAPI!$A$8:$F$50000,6,FALSE),1),1)),IF($B488="DER-EDF",VLOOKUP($C488,'[2]DER-EDF'!A573:$F$50000,3,FALSE),IF($B488="DER-ROD",VLOOKUP($C488,'[2]DER-ROD'!$A$12:$E$5999,3,FALSE),IF($B488="SICRO",VLOOKUP($C488,[2]SICRO!$A$4:$D$50000,2,FALSE),IF($B488="COMP.","&gt;&gt;&gt;&gt;&gt;&gt;&gt;&gt;&gt;&gt; Digite aqui a descrição e apresente a composição detalhada.","← Escolha o Orgão e digite o Código")))))</f>
        <v>Eletroduto aparente de PVC rígido roscável diâmetro 3/4", inclusive abraçadeira de fixação</v>
      </c>
      <c r="E488" s="157" t="str">
        <f>IF($B488="SINAPI",LOWER(VLOOKUP($C488,[2]SINAPI!$A$8:$F$8000,3,FALSE)),IF($B488="DER-EDF",VLOOKUP($C488,'[2]DER-EDF'!$A$12:$F$6000,4,FALSE),IF($B488="DER-ROD",LOWER(VLOOKUP($C488,'[2]DER-ROD'!$A$12:$F$5999,3,FALSE)),IF($B488="SICRO",VLOOKUP($C488,[2]SICRO!$A$4:$D$8000,3,FALSE),IF($B488="COMP.","digite"," ")))))</f>
        <v>m</v>
      </c>
      <c r="F488" s="158">
        <f>VLOOKUP(A488,'[1]Memorial Cálculo'!$B$2:$H$29080,7,FALSE)</f>
        <v>150</v>
      </c>
      <c r="G488" s="187">
        <f>'[1]COMPOSIÇÃO UNITÁRIA 2'!BM7073</f>
        <v>13.639999999999999</v>
      </c>
      <c r="H488" s="160">
        <f t="shared" si="140"/>
        <v>17.608530749539792</v>
      </c>
      <c r="I488" s="161">
        <f t="shared" si="149"/>
        <v>2641.5</v>
      </c>
      <c r="J488" s="162">
        <v>0</v>
      </c>
      <c r="K488" s="163">
        <f t="shared" si="150"/>
        <v>0</v>
      </c>
      <c r="L488" s="164"/>
      <c r="M488" s="165">
        <f t="shared" si="141"/>
        <v>0</v>
      </c>
      <c r="N488" s="162">
        <f t="shared" si="139"/>
        <v>0</v>
      </c>
      <c r="O488" s="163">
        <f t="shared" si="139"/>
        <v>0</v>
      </c>
      <c r="P488" s="166">
        <f t="shared" si="142"/>
        <v>150</v>
      </c>
      <c r="Q488" s="166">
        <f t="shared" si="151"/>
        <v>2641.5</v>
      </c>
    </row>
    <row r="489" spans="1:17" ht="24.95" customHeight="1" x14ac:dyDescent="0.25">
      <c r="A489" s="153" t="s">
        <v>793</v>
      </c>
      <c r="B489" s="154" t="s">
        <v>15</v>
      </c>
      <c r="C489" s="154" t="s">
        <v>589</v>
      </c>
      <c r="D489" s="156" t="str">
        <f>IF($B489="SINAPI",TRIM(SUBSTITUTE(LOWER(VLOOKUP($C489,[2]SINAPI!$A$8:$F$50000,2,FALSE)),LEFT(PROPER(VLOOKUP($C489,[2]SINAPI!$A$8:$F$50000,6,FALSE)),1),LEFT(VLOOKUP($C489,[2]SINAPI!$A$8:$F$50000,6,FALSE),1),1)),IF($B489="DER-EDF",VLOOKUP($C489,'[2]DER-EDF'!A574:$F$50000,3,FALSE),IF($B489="DER-ROD",VLOOKUP($C489,'[2]DER-ROD'!$A$12:$E$5999,3,FALSE),IF($B489="SICRO",VLOOKUP($C489,[2]SICRO!$A$4:$D$50000,2,FALSE),IF($B489="COMP.","&gt;&gt;&gt;&gt;&gt;&gt;&gt;&gt;&gt;&gt; Digite aqui a descrição e apresente a composição detalhada.","← Escolha o Orgão e digite o Código")))))</f>
        <v>Eletroduto aparente de PVC rígido roscável diâmetro 1", inclusive abraçadeira de fixação</v>
      </c>
      <c r="E489" s="157" t="str">
        <f>IF($B489="SINAPI",LOWER(VLOOKUP($C489,[2]SINAPI!$A$8:$F$8000,3,FALSE)),IF($B489="DER-EDF",VLOOKUP($C489,'[2]DER-EDF'!$A$12:$F$6000,4,FALSE),IF($B489="DER-ROD",LOWER(VLOOKUP($C489,'[2]DER-ROD'!$A$12:$F$5999,3,FALSE)),IF($B489="SICRO",VLOOKUP($C489,[2]SICRO!$A$4:$D$8000,3,FALSE),IF($B489="COMP.","digite"," ")))))</f>
        <v>m</v>
      </c>
      <c r="F489" s="158">
        <f>VLOOKUP(A489,'[1]Memorial Cálculo'!$B$2:$H$29080,7,FALSE)</f>
        <v>1680</v>
      </c>
      <c r="G489" s="187">
        <f>'[1]COMPOSIÇÃO UNITÁRIA 2'!BM7101</f>
        <v>21.73</v>
      </c>
      <c r="H489" s="160">
        <f t="shared" si="140"/>
        <v>28.052300087060097</v>
      </c>
      <c r="I489" s="161">
        <f t="shared" si="149"/>
        <v>47124</v>
      </c>
      <c r="J489" s="162">
        <v>0</v>
      </c>
      <c r="K489" s="163">
        <f t="shared" si="150"/>
        <v>0</v>
      </c>
      <c r="L489" s="164"/>
      <c r="M489" s="165">
        <f t="shared" si="141"/>
        <v>0</v>
      </c>
      <c r="N489" s="162">
        <f t="shared" si="139"/>
        <v>0</v>
      </c>
      <c r="O489" s="163">
        <f t="shared" si="139"/>
        <v>0</v>
      </c>
      <c r="P489" s="166">
        <f t="shared" si="142"/>
        <v>1680</v>
      </c>
      <c r="Q489" s="166">
        <f t="shared" si="151"/>
        <v>47124</v>
      </c>
    </row>
    <row r="490" spans="1:17" ht="24.95" customHeight="1" x14ac:dyDescent="0.25">
      <c r="A490" s="153" t="s">
        <v>794</v>
      </c>
      <c r="B490" s="154" t="s">
        <v>15</v>
      </c>
      <c r="C490" s="154" t="s">
        <v>795</v>
      </c>
      <c r="D490" s="156" t="str">
        <f>IF($B490="SINAPI",TRIM(SUBSTITUTE(LOWER(VLOOKUP($C490,[2]SINAPI!$A$8:$F$50000,2,FALSE)),LEFT(PROPER(VLOOKUP($C490,[2]SINAPI!$A$8:$F$50000,6,FALSE)),1),LEFT(VLOOKUP($C490,[2]SINAPI!$A$8:$F$50000,6,FALSE),1),1)),IF($B490="DER-EDF",VLOOKUP($C490,'[2]DER-EDF'!A575:$F$50000,3,FALSE),IF($B490="DER-ROD",VLOOKUP($C490,'[2]DER-ROD'!$A$12:$E$5999,3,FALSE),IF($B490="SICRO",VLOOKUP($C490,[2]SICRO!$A$4:$D$50000,2,FALSE),IF($B490="COMP.","&gt;&gt;&gt;&gt;&gt;&gt;&gt;&gt;&gt;&gt; Digite aqui a descrição e apresente a composição detalhada.","← Escolha o Orgão e digite o Código")))))</f>
        <v>Eletroduto de PVC rígido roscável, diâmetro 1.1/4", inclusive conexões</v>
      </c>
      <c r="E490" s="157" t="str">
        <f>IF($B490="SINAPI",LOWER(VLOOKUP($C490,[2]SINAPI!$A$8:$F$8000,3,FALSE)),IF($B490="DER-EDF",VLOOKUP($C490,'[2]DER-EDF'!$A$12:$F$6000,4,FALSE),IF($B490="DER-ROD",LOWER(VLOOKUP($C490,'[2]DER-ROD'!$A$12:$F$5999,3,FALSE)),IF($B490="SICRO",VLOOKUP($C490,[2]SICRO!$A$4:$D$8000,3,FALSE),IF($B490="COMP.","digite"," ")))))</f>
        <v>m</v>
      </c>
      <c r="F490" s="158">
        <f>VLOOKUP(A490,'[1]Memorial Cálculo'!$B$2:$H$29080,7,FALSE)</f>
        <v>624</v>
      </c>
      <c r="G490" s="187">
        <f>'[1]COMPOSIÇÃO UNITÁRIA 2'!BM7127</f>
        <v>25.73</v>
      </c>
      <c r="H490" s="160">
        <f t="shared" si="140"/>
        <v>33.216092095722793</v>
      </c>
      <c r="I490" s="161">
        <f t="shared" si="149"/>
        <v>20729.28</v>
      </c>
      <c r="J490" s="162">
        <v>0</v>
      </c>
      <c r="K490" s="163">
        <f t="shared" si="150"/>
        <v>0</v>
      </c>
      <c r="L490" s="164"/>
      <c r="M490" s="165">
        <f t="shared" si="141"/>
        <v>0</v>
      </c>
      <c r="N490" s="162">
        <f t="shared" si="139"/>
        <v>0</v>
      </c>
      <c r="O490" s="163">
        <f t="shared" si="139"/>
        <v>0</v>
      </c>
      <c r="P490" s="166">
        <f t="shared" si="142"/>
        <v>624</v>
      </c>
      <c r="Q490" s="166">
        <f t="shared" si="151"/>
        <v>20729.28</v>
      </c>
    </row>
    <row r="491" spans="1:17" ht="24.95" customHeight="1" x14ac:dyDescent="0.25">
      <c r="A491" s="153" t="s">
        <v>796</v>
      </c>
      <c r="B491" s="154" t="s">
        <v>15</v>
      </c>
      <c r="C491" s="154" t="s">
        <v>797</v>
      </c>
      <c r="D491" s="156" t="str">
        <f>IF($B491="SINAPI",TRIM(SUBSTITUTE(LOWER(VLOOKUP($C491,[2]SINAPI!$A$8:$F$50000,2,FALSE)),LEFT(PROPER(VLOOKUP($C491,[2]SINAPI!$A$8:$F$50000,6,FALSE)),1),LEFT(VLOOKUP($C491,[2]SINAPI!$A$8:$F$50000,6,FALSE),1),1)),IF($B491="DER-EDF",VLOOKUP($C491,'[2]DER-EDF'!A576:$F$50000,3,FALSE),IF($B491="DER-ROD",VLOOKUP($C491,'[2]DER-ROD'!$A$12:$E$5999,3,FALSE),IF($B491="SICRO",VLOOKUP($C491,[2]SICRO!$A$4:$D$50000,2,FALSE),IF($B491="COMP.","&gt;&gt;&gt;&gt;&gt;&gt;&gt;&gt;&gt;&gt; Digite aqui a descrição e apresente a composição detalhada.","← Escolha o Orgão e digite o Código")))))</f>
        <v>Eletroduto de PVC rígido roscável, diâmetro 2", inclusive conexões</v>
      </c>
      <c r="E491" s="157" t="str">
        <f>IF($B491="SINAPI",LOWER(VLOOKUP($C491,[2]SINAPI!$A$8:$F$8000,3,FALSE)),IF($B491="DER-EDF",VLOOKUP($C491,'[2]DER-EDF'!$A$12:$F$6000,4,FALSE),IF($B491="DER-ROD",LOWER(VLOOKUP($C491,'[2]DER-ROD'!$A$12:$F$5999,3,FALSE)),IF($B491="SICRO",VLOOKUP($C491,[2]SICRO!$A$4:$D$8000,3,FALSE),IF($B491="COMP.","digite"," ")))))</f>
        <v>m</v>
      </c>
      <c r="F491" s="158">
        <f>VLOOKUP(A491,'[1]Memorial Cálculo'!$B$2:$H$29080,7,FALSE)</f>
        <v>3117</v>
      </c>
      <c r="G491" s="187">
        <f>'[1]COMPOSIÇÃO UNITÁRIA 2'!BM7155</f>
        <v>30.57</v>
      </c>
      <c r="H491" s="160">
        <f t="shared" si="140"/>
        <v>39.46428042620466</v>
      </c>
      <c r="I491" s="161">
        <f t="shared" si="149"/>
        <v>122996.82</v>
      </c>
      <c r="J491" s="162">
        <v>0</v>
      </c>
      <c r="K491" s="163">
        <f t="shared" si="150"/>
        <v>0</v>
      </c>
      <c r="L491" s="164"/>
      <c r="M491" s="165">
        <f t="shared" si="141"/>
        <v>0</v>
      </c>
      <c r="N491" s="162">
        <f t="shared" ref="N491:O554" si="152">J491+L491</f>
        <v>0</v>
      </c>
      <c r="O491" s="163">
        <f t="shared" si="152"/>
        <v>0</v>
      </c>
      <c r="P491" s="166">
        <f t="shared" si="142"/>
        <v>3117</v>
      </c>
      <c r="Q491" s="166">
        <f t="shared" si="151"/>
        <v>122996.82</v>
      </c>
    </row>
    <row r="492" spans="1:17" ht="24.95" customHeight="1" x14ac:dyDescent="0.25">
      <c r="A492" s="153" t="s">
        <v>798</v>
      </c>
      <c r="B492" s="154" t="s">
        <v>15</v>
      </c>
      <c r="C492" s="154" t="s">
        <v>585</v>
      </c>
      <c r="D492" s="156" t="str">
        <f>IF($B492="SINAPI",TRIM(SUBSTITUTE(LOWER(VLOOKUP($C492,[2]SINAPI!$A$8:$F$50000,2,FALSE)),LEFT(PROPER(VLOOKUP($C492,[2]SINAPI!$A$8:$F$50000,6,FALSE)),1),LEFT(VLOOKUP($C492,[2]SINAPI!$A$8:$F$50000,6,FALSE),1),1)),IF($B492="DER-EDF",VLOOKUP($C492,'[2]DER-EDF'!A575:$F$50000,3,FALSE),IF($B492="DER-ROD",VLOOKUP($C492,'[2]DER-ROD'!$A$12:$E$5999,3,FALSE),IF($B492="SICRO",VLOOKUP($C492,[2]SICRO!$A$4:$D$50000,2,FALSE),IF($B492="COMP.","&gt;&gt;&gt;&gt;&gt;&gt;&gt;&gt;&gt;&gt; Digite aqui a descrição e apresente a composição detalhada.","← Escolha o Orgão e digite o Código")))))</f>
        <v>Caixa de ligação de alumínio silício, tipo CONDULETES, sem rosca, no formato LR, inclusive tampa com vedação, diâmetro 3/4"</v>
      </c>
      <c r="E492" s="157" t="str">
        <f>IF($B492="SINAPI",LOWER(VLOOKUP($C492,[2]SINAPI!$A$8:$F$8000,3,FALSE)),IF($B492="DER-EDF",VLOOKUP($C492,'[2]DER-EDF'!$A$12:$F$6000,4,FALSE),IF($B492="DER-ROD",LOWER(VLOOKUP($C492,'[2]DER-ROD'!$A$12:$F$5999,3,FALSE)),IF($B492="SICRO",VLOOKUP($C492,[2]SICRO!$A$4:$D$8000,3,FALSE),IF($B492="COMP.","digite"," ")))))</f>
        <v>und</v>
      </c>
      <c r="F492" s="158">
        <f>VLOOKUP(A492,'[1]Memorial Cálculo'!$B$2:$H$29080,7,FALSE)</f>
        <v>197</v>
      </c>
      <c r="G492" s="187">
        <f>'[1]COMPOSIÇÃO UNITÁRIA 2'!BM7184</f>
        <v>22.93</v>
      </c>
      <c r="H492" s="160">
        <f t="shared" si="140"/>
        <v>29.601437689658905</v>
      </c>
      <c r="I492" s="161">
        <f t="shared" si="149"/>
        <v>5831.2000000000007</v>
      </c>
      <c r="J492" s="162">
        <v>0</v>
      </c>
      <c r="K492" s="163">
        <f t="shared" si="150"/>
        <v>0</v>
      </c>
      <c r="L492" s="164"/>
      <c r="M492" s="165">
        <f t="shared" si="141"/>
        <v>0</v>
      </c>
      <c r="N492" s="162">
        <f t="shared" si="152"/>
        <v>0</v>
      </c>
      <c r="O492" s="163">
        <f t="shared" si="152"/>
        <v>0</v>
      </c>
      <c r="P492" s="166">
        <f t="shared" si="142"/>
        <v>197</v>
      </c>
      <c r="Q492" s="166">
        <f t="shared" si="151"/>
        <v>5831.2</v>
      </c>
    </row>
    <row r="493" spans="1:17" ht="24.95" customHeight="1" x14ac:dyDescent="0.25">
      <c r="A493" s="153" t="s">
        <v>799</v>
      </c>
      <c r="B493" s="154" t="s">
        <v>15</v>
      </c>
      <c r="C493" s="154" t="s">
        <v>583</v>
      </c>
      <c r="D493" s="156" t="str">
        <f>IF($B493="SINAPI",TRIM(SUBSTITUTE(LOWER(VLOOKUP($C493,[2]SINAPI!$A$8:$F$50000,2,FALSE)),LEFT(PROPER(VLOOKUP($C493,[2]SINAPI!$A$8:$F$50000,6,FALSE)),1),LEFT(VLOOKUP($C493,[2]SINAPI!$A$8:$F$50000,6,FALSE),1),1)),IF($B493="DER-EDF",VLOOKUP($C493,'[2]DER-EDF'!A576:$F$50000,3,FALSE),IF($B493="DER-ROD",VLOOKUP($C493,'[2]DER-ROD'!$A$12:$E$5999,3,FALSE),IF($B493="SICRO",VLOOKUP($C493,[2]SICRO!$A$4:$D$50000,2,FALSE),IF($B493="COMP.","&gt;&gt;&gt;&gt;&gt;&gt;&gt;&gt;&gt;&gt; Digite aqui a descrição e apresente a composição detalhada.","← Escolha o Orgão e digite o Código")))))</f>
        <v>Caixa de ligação de alumínio silício, tipo CONDULETES, sem rosca, no formato T, inclusive tampa com vedação, diâmetro 3/4"</v>
      </c>
      <c r="E493" s="157" t="str">
        <f>IF($B493="SINAPI",LOWER(VLOOKUP($C493,[2]SINAPI!$A$8:$F$8000,3,FALSE)),IF($B493="DER-EDF",VLOOKUP($C493,'[2]DER-EDF'!$A$12:$F$6000,4,FALSE),IF($B493="DER-ROD",LOWER(VLOOKUP($C493,'[2]DER-ROD'!$A$12:$F$5999,3,FALSE)),IF($B493="SICRO",VLOOKUP($C493,[2]SICRO!$A$4:$D$8000,3,FALSE),IF($B493="COMP.","digite"," ")))))</f>
        <v>und</v>
      </c>
      <c r="F493" s="158">
        <f>VLOOKUP(A493,'[1]Memorial Cálculo'!$B$2:$H$29080,7,FALSE)</f>
        <v>142</v>
      </c>
      <c r="G493" s="187">
        <f>'[1]COMPOSIÇÃO UNITÁRIA 2'!BM7212</f>
        <v>24.939999999999998</v>
      </c>
      <c r="H493" s="160">
        <f t="shared" si="140"/>
        <v>32.196243174011911</v>
      </c>
      <c r="I493" s="161">
        <f t="shared" si="149"/>
        <v>4572.4000000000005</v>
      </c>
      <c r="J493" s="162">
        <v>0</v>
      </c>
      <c r="K493" s="163">
        <f t="shared" si="150"/>
        <v>0</v>
      </c>
      <c r="L493" s="164"/>
      <c r="M493" s="165">
        <f t="shared" si="141"/>
        <v>0</v>
      </c>
      <c r="N493" s="162">
        <f t="shared" si="152"/>
        <v>0</v>
      </c>
      <c r="O493" s="163">
        <f t="shared" si="152"/>
        <v>0</v>
      </c>
      <c r="P493" s="166">
        <f t="shared" si="142"/>
        <v>142</v>
      </c>
      <c r="Q493" s="166">
        <f t="shared" si="151"/>
        <v>4572.3999999999996</v>
      </c>
    </row>
    <row r="494" spans="1:17" ht="24.95" customHeight="1" x14ac:dyDescent="0.25">
      <c r="A494" s="153" t="s">
        <v>800</v>
      </c>
      <c r="B494" s="154" t="s">
        <v>15</v>
      </c>
      <c r="C494" s="154" t="s">
        <v>581</v>
      </c>
      <c r="D494" s="156" t="str">
        <f>IF($B494="SINAPI",TRIM(SUBSTITUTE(LOWER(VLOOKUP($C494,[2]SINAPI!$A$8:$F$50000,2,FALSE)),LEFT(PROPER(VLOOKUP($C494,[2]SINAPI!$A$8:$F$50000,6,FALSE)),1),LEFT(VLOOKUP($C494,[2]SINAPI!$A$8:$F$50000,6,FALSE),1),1)),IF($B494="DER-EDF",VLOOKUP($C494,'[2]DER-EDF'!A577:$F$50000,3,FALSE),IF($B494="DER-ROD",VLOOKUP($C494,'[2]DER-ROD'!$A$12:$E$5999,3,FALSE),IF($B494="SICRO",VLOOKUP($C494,[2]SICRO!$A$4:$D$50000,2,FALSE),IF($B494="COMP.","&gt;&gt;&gt;&gt;&gt;&gt;&gt;&gt;&gt;&gt; Digite aqui a descrição e apresente a composição detalhada.","← Escolha o Orgão e digite o Código")))))</f>
        <v>Caixa de ligação de alumínio silício, tipo CONDULETES,sem rosca, no formato B, inclusive tampa com vedação, diâmetro 3/4"</v>
      </c>
      <c r="E494" s="157" t="str">
        <f>IF($B494="SINAPI",LOWER(VLOOKUP($C494,[2]SINAPI!$A$8:$F$8000,3,FALSE)),IF($B494="DER-EDF",VLOOKUP($C494,'[2]DER-EDF'!$A$12:$F$6000,4,FALSE),IF($B494="DER-ROD",LOWER(VLOOKUP($C494,'[2]DER-ROD'!$A$12:$F$5999,3,FALSE)),IF($B494="SICRO",VLOOKUP($C494,[2]SICRO!$A$4:$D$8000,3,FALSE),IF($B494="COMP.","digite"," ")))))</f>
        <v>und</v>
      </c>
      <c r="F494" s="158">
        <f>VLOOKUP(A494,'[1]Memorial Cálculo'!$B$2:$H$29080,7,FALSE)</f>
        <v>129</v>
      </c>
      <c r="G494" s="187">
        <f>'[1]COMPOSIÇÃO UNITÁRIA 2'!BM7240</f>
        <v>20.91</v>
      </c>
      <c r="H494" s="160">
        <f t="shared" ref="H494:H557" si="153">(G494*(1+$G$5))</f>
        <v>26.993722725284243</v>
      </c>
      <c r="I494" s="161">
        <f t="shared" si="149"/>
        <v>3481.7099999999996</v>
      </c>
      <c r="J494" s="162">
        <v>0</v>
      </c>
      <c r="K494" s="163">
        <f t="shared" si="150"/>
        <v>0</v>
      </c>
      <c r="L494" s="164"/>
      <c r="M494" s="165">
        <f t="shared" ref="M494:M557" si="154">ROUND(L494*H494,2)</f>
        <v>0</v>
      </c>
      <c r="N494" s="162">
        <f t="shared" si="152"/>
        <v>0</v>
      </c>
      <c r="O494" s="163">
        <f t="shared" si="152"/>
        <v>0</v>
      </c>
      <c r="P494" s="166">
        <f t="shared" ref="P494:P557" si="155">ROUND(F494-N494,2)</f>
        <v>129</v>
      </c>
      <c r="Q494" s="166">
        <f t="shared" si="151"/>
        <v>3481.71</v>
      </c>
    </row>
    <row r="495" spans="1:17" ht="24.95" customHeight="1" x14ac:dyDescent="0.25">
      <c r="A495" s="153" t="s">
        <v>801</v>
      </c>
      <c r="B495" s="154" t="s">
        <v>17</v>
      </c>
      <c r="C495" s="154" t="s">
        <v>802</v>
      </c>
      <c r="D495" s="156" t="str">
        <f>IF($B495="SINAPI",TRIM(SUBSTITUTE(LOWER(VLOOKUP($C495,[2]SINAPI!$A$8:$F$50000,2,FALSE)),LEFT(PROPER(VLOOKUP($C495,[2]SINAPI!$A$8:$F$50000,6,FALSE)),1),LEFT(VLOOKUP($C495,[2]SINAPI!$A$8:$F$50000,6,FALSE),1),1)),IF($B495="DER-EDF",VLOOKUP($C495,'[2]DER-EDF'!A575:$F$50000,3,FALSE),IF($B495="DER-ROD",VLOOKUP($C495,'[2]DER-ROD'!$A$12:$E$5999,3,FALSE),IF($B495="SICRO",VLOOKUP($C495,[2]SICRO!$A$4:$D$50000,2,FALSE),IF($B495="COMP.","&gt;&gt;&gt;&gt;&gt;&gt;&gt;&gt;&gt;&gt; Digite aqui a descrição e apresente a composição detalhada.","← Escolha o Orgão e digite o Código")))))</f>
        <v>quadro de distribuição para telefone n.5, 80x80x12cm em chapa metalica, sem acessorios, padrao telebras, fornecimento e instalação. af_11/2019</v>
      </c>
      <c r="E495" s="157" t="str">
        <f>IF($B495="SINAPI",LOWER(VLOOKUP($C495,[2]SINAPI!$A$8:$F$8000,3,FALSE)),IF($B495="DER-EDF",VLOOKUP($C495,'[2]DER-EDF'!$A$12:$F$6000,4,FALSE),IF($B495="DER-ROD",LOWER(VLOOKUP($C495,'[2]DER-ROD'!$A$12:$F$5999,3,FALSE)),IF($B495="SICRO",VLOOKUP($C495,[2]SICRO!$A$4:$D$8000,3,FALSE),IF($B495="COMP.","digite"," ")))))</f>
        <v>un</v>
      </c>
      <c r="F495" s="158">
        <f>VLOOKUP(A495,'[1]Memorial Cálculo'!$B$2:$H$29080,7,FALSE)</f>
        <v>8</v>
      </c>
      <c r="G495" s="187">
        <f>'[1]COMPOSIÇÃO UNITÁRIA 1'!H775</f>
        <v>345.73999999999995</v>
      </c>
      <c r="H495" s="160">
        <f t="shared" si="153"/>
        <v>446.33236226876011</v>
      </c>
      <c r="I495" s="161">
        <f t="shared" si="149"/>
        <v>3570.64</v>
      </c>
      <c r="J495" s="162">
        <v>0</v>
      </c>
      <c r="K495" s="163">
        <f t="shared" si="150"/>
        <v>0</v>
      </c>
      <c r="L495" s="164"/>
      <c r="M495" s="165">
        <f t="shared" si="154"/>
        <v>0</v>
      </c>
      <c r="N495" s="162">
        <f t="shared" si="152"/>
        <v>0</v>
      </c>
      <c r="O495" s="163">
        <f t="shared" si="152"/>
        <v>0</v>
      </c>
      <c r="P495" s="166">
        <f t="shared" si="155"/>
        <v>8</v>
      </c>
      <c r="Q495" s="166">
        <f t="shared" si="151"/>
        <v>3570.64</v>
      </c>
    </row>
    <row r="496" spans="1:17" ht="24.95" customHeight="1" x14ac:dyDescent="0.25">
      <c r="A496" s="153" t="s">
        <v>803</v>
      </c>
      <c r="B496" s="154" t="s">
        <v>17</v>
      </c>
      <c r="C496" s="154" t="s">
        <v>804</v>
      </c>
      <c r="D496" s="156" t="str">
        <f>IF($B496="SINAPI",TRIM(SUBSTITUTE(LOWER(VLOOKUP($C496,[2]SINAPI!$A$8:$F$50000,2,FALSE)),LEFT(PROPER(VLOOKUP($C496,[2]SINAPI!$A$8:$F$50000,6,FALSE)),1),LEFT(VLOOKUP($C496,[2]SINAPI!$A$8:$F$50000,6,FALSE),1),1)),IF($B496="DER-EDF",VLOOKUP($C496,'[2]DER-EDF'!A576:$F$50000,3,FALSE),IF($B496="DER-ROD",VLOOKUP($C496,'[2]DER-ROD'!$A$12:$E$5999,3,FALSE),IF($B496="SICRO",VLOOKUP($C496,[2]SICRO!$A$4:$D$50000,2,FALSE),IF($B496="COMP.","&gt;&gt;&gt;&gt;&gt;&gt;&gt;&gt;&gt;&gt; Digite aqui a descrição e apresente a composição detalhada.","← Escolha o Orgão e digite o Código")))))</f>
        <v>caixa de passagem para telefone 15x15x10cm (sobrepor), fornecimento e instalacao. af_11/2019</v>
      </c>
      <c r="E496" s="157" t="str">
        <f>IF($B496="SINAPI",LOWER(VLOOKUP($C496,[2]SINAPI!$A$8:$F$8000,3,FALSE)),IF($B496="DER-EDF",VLOOKUP($C496,'[2]DER-EDF'!$A$12:$F$6000,4,FALSE),IF($B496="DER-ROD",LOWER(VLOOKUP($C496,'[2]DER-ROD'!$A$12:$F$5999,3,FALSE)),IF($B496="SICRO",VLOOKUP($C496,[2]SICRO!$A$4:$D$8000,3,FALSE),IF($B496="COMP.","digite"," ")))))</f>
        <v>un</v>
      </c>
      <c r="F496" s="158">
        <f>VLOOKUP(A496,'[1]Memorial Cálculo'!$B$2:$H$29080,7,FALSE)</f>
        <v>48</v>
      </c>
      <c r="G496" s="187">
        <f>'[1]COMPOSIÇÃO UNITÁRIA 1'!H785</f>
        <v>36.67</v>
      </c>
      <c r="H496" s="160">
        <f t="shared" si="153"/>
        <v>47.339063239415268</v>
      </c>
      <c r="I496" s="161">
        <f t="shared" si="149"/>
        <v>2272.3200000000002</v>
      </c>
      <c r="J496" s="162">
        <v>0</v>
      </c>
      <c r="K496" s="163">
        <f t="shared" si="150"/>
        <v>0</v>
      </c>
      <c r="L496" s="164"/>
      <c r="M496" s="165">
        <f t="shared" si="154"/>
        <v>0</v>
      </c>
      <c r="N496" s="162">
        <f t="shared" si="152"/>
        <v>0</v>
      </c>
      <c r="O496" s="163">
        <f t="shared" si="152"/>
        <v>0</v>
      </c>
      <c r="P496" s="166">
        <f t="shared" si="155"/>
        <v>48</v>
      </c>
      <c r="Q496" s="166">
        <f t="shared" si="151"/>
        <v>2272.3200000000002</v>
      </c>
    </row>
    <row r="497" spans="1:17" s="8" customFormat="1" ht="24.95" customHeight="1" x14ac:dyDescent="0.25">
      <c r="A497" s="169"/>
      <c r="B497" s="102"/>
      <c r="C497" s="103"/>
      <c r="D497" s="170" t="s">
        <v>98</v>
      </c>
      <c r="E497" s="157"/>
      <c r="F497" s="106"/>
      <c r="G497" s="107"/>
      <c r="H497" s="106"/>
      <c r="I497" s="108">
        <f>SUBTOTAL(9,I484:I496)</f>
        <v>245241.02000000002</v>
      </c>
      <c r="J497" s="192"/>
      <c r="K497" s="108">
        <f>SUBTOTAL(9,K484:K496)</f>
        <v>0</v>
      </c>
      <c r="M497" s="108">
        <f>SUBTOTAL(9,M484:M496)</f>
        <v>0</v>
      </c>
      <c r="O497" s="108">
        <f>SUBTOTAL(9,O484:O496)</f>
        <v>0</v>
      </c>
      <c r="Q497" s="108">
        <f>SUBTOTAL(9,Q484:Q496)</f>
        <v>245241.02000000002</v>
      </c>
    </row>
    <row r="498" spans="1:17" s="8" customFormat="1" ht="24.95" customHeight="1" x14ac:dyDescent="0.25">
      <c r="A498" s="101" t="s">
        <v>805</v>
      </c>
      <c r="B498" s="102"/>
      <c r="C498" s="103"/>
      <c r="D498" s="104" t="s">
        <v>806</v>
      </c>
      <c r="E498" s="105"/>
      <c r="F498" s="106"/>
      <c r="G498" s="107"/>
      <c r="H498" s="106"/>
      <c r="I498" s="108"/>
      <c r="J498" s="192"/>
      <c r="K498" s="193"/>
    </row>
    <row r="499" spans="1:17" ht="37.9" customHeight="1" x14ac:dyDescent="0.25">
      <c r="A499" s="153" t="s">
        <v>807</v>
      </c>
      <c r="B499" s="154" t="s">
        <v>15</v>
      </c>
      <c r="C499" s="154" t="s">
        <v>808</v>
      </c>
      <c r="D499" s="156" t="str">
        <f>IF($B499="SINAPI",TRIM(SUBSTITUTE(LOWER(VLOOKUP($C499,[2]SINAPI!$A$8:$F$50000,2,FALSE)),LEFT(PROPER(VLOOKUP($C499,[2]SINAPI!$A$8:$F$50000,6,FALSE)),1),LEFT(VLOOKUP($C499,[2]SINAPI!$A$8:$F$50000,6,FALSE),1),1)),IF($B499="DER-EDF",VLOOKUP($C499,'[2]DER-EDF'!A574:$F$50000,3,FALSE),IF($B499="DER-ROD",VLOOKUP($C499,'[2]DER-ROD'!$A$12:$E$5999,3,FALSE),IF($B499="SICRO",VLOOKUP($C499,[2]SICRO!$A$4:$D$50000,2,FALSE),IF($B499="COMP.","&gt;&gt;&gt;&gt;&gt;&gt;&gt;&gt;&gt;&gt; Digite aqui a descrição e apresente a composição detalhada.","← Escolha o Orgão e digite o Código")))))</f>
        <v>Abrigo de gás para 4 cilindros 45Kg , exec. em alv bloco concreto, dim.4.05x0,85x2.10m, inclusive cilindros e rede interna do abrigo compreendendo tubos e válvulas de esfera que interligam os cilindros</v>
      </c>
      <c r="E499" s="157" t="str">
        <f>IF($B499="SINAPI",LOWER(VLOOKUP($C499,[2]SINAPI!$A$8:$F$8000,3,FALSE)),IF($B499="DER-EDF",VLOOKUP($C499,'[2]DER-EDF'!$A$12:$F$6000,4,FALSE),IF($B499="DER-ROD",LOWER(VLOOKUP($C499,'[2]DER-ROD'!$A$12:$F$5999,3,FALSE)),IF($B499="SICRO",VLOOKUP($C499,[2]SICRO!$A$4:$D$8000,3,FALSE),IF($B499="COMP.","digite"," ")))))</f>
        <v>und</v>
      </c>
      <c r="F499" s="158">
        <f>VLOOKUP(A499,'[1]Memorial Cálculo'!$B$2:$H$29080,7,FALSE)</f>
        <v>1</v>
      </c>
      <c r="G499" s="187">
        <f>'[1]COMPOSIÇÃO UNITÁRIA 2'!BM7290</f>
        <v>13722.09</v>
      </c>
      <c r="H499" s="160">
        <f t="shared" si="153"/>
        <v>17714.504671037575</v>
      </c>
      <c r="I499" s="161">
        <f t="shared" ref="I499:I514" si="156">ROUND(H499,2)*ROUND(F499,2)</f>
        <v>17714.5</v>
      </c>
      <c r="J499" s="162">
        <v>0</v>
      </c>
      <c r="K499" s="163">
        <f t="shared" ref="K499:K514" si="157">ROUND(J499*H499,2)</f>
        <v>0</v>
      </c>
      <c r="L499" s="164"/>
      <c r="M499" s="165">
        <f t="shared" si="154"/>
        <v>0</v>
      </c>
      <c r="N499" s="162">
        <f t="shared" si="152"/>
        <v>0</v>
      </c>
      <c r="O499" s="163">
        <f t="shared" si="152"/>
        <v>0</v>
      </c>
      <c r="P499" s="166">
        <f t="shared" si="155"/>
        <v>1</v>
      </c>
      <c r="Q499" s="166">
        <f t="shared" ref="Q499:Q514" si="158">ROUND(I499-O499,2)</f>
        <v>17714.5</v>
      </c>
    </row>
    <row r="500" spans="1:17" ht="24.95" customHeight="1" x14ac:dyDescent="0.25">
      <c r="A500" s="153" t="s">
        <v>809</v>
      </c>
      <c r="B500" s="154" t="s">
        <v>17</v>
      </c>
      <c r="C500" s="154" t="s">
        <v>810</v>
      </c>
      <c r="D500" s="156" t="str">
        <f>IF($B500="SINAPI",TRIM(SUBSTITUTE(LOWER(VLOOKUP($C500,[2]SINAPI!$A$8:$F$50000,2,FALSE)),LEFT(PROPER(VLOOKUP($C500,[2]SINAPI!$A$8:$F$50000,6,FALSE)),1),LEFT(VLOOKUP($C500,[2]SINAPI!$A$8:$F$50000,6,FALSE),1),1)),IF($B500="DER-EDF",VLOOKUP($C500,'[2]DER-EDF'!A575:$F$50000,3,FALSE),IF($B500="DER-ROD",VLOOKUP($C500,'[2]DER-ROD'!$A$12:$E$5999,3,FALSE),IF($B500="SICRO",VLOOKUP($C500,[2]SICRO!$A$4:$D$50000,2,FALSE),IF($B500="COMP.","&gt;&gt;&gt;&gt;&gt;&gt;&gt;&gt;&gt;&gt; Digite aqui a descrição e apresente a composição detalhada.","← Escolha o Orgão e digite o Código")))))</f>
        <v>tubo de aço preto sem costura, classe média, conexão soldada, dn 15 (1/2"), instalado em ramais e sub-ramais de gás - fornecimento e instalação. af_10/2020</v>
      </c>
      <c r="E500" s="157" t="str">
        <f>IF($B500="SINAPI",LOWER(VLOOKUP($C500,[2]SINAPI!$A$8:$F$8000,3,FALSE)),IF($B500="DER-EDF",VLOOKUP($C500,'[2]DER-EDF'!$A$12:$F$6000,4,FALSE),IF($B500="DER-ROD",LOWER(VLOOKUP($C500,'[2]DER-ROD'!$A$12:$F$5999,3,FALSE)),IF($B500="SICRO",VLOOKUP($C500,[2]SICRO!$A$4:$D$8000,3,FALSE),IF($B500="COMP.","digite"," ")))))</f>
        <v>m</v>
      </c>
      <c r="F500" s="158">
        <f>VLOOKUP(A500,'[1]Memorial Cálculo'!$B$2:$H$29080,7,FALSE)</f>
        <v>2.54</v>
      </c>
      <c r="G500" s="187">
        <f>'[1]COMPOSIÇÃO UNITÁRIA 1'!H796</f>
        <v>48.51</v>
      </c>
      <c r="H500" s="160">
        <f t="shared" si="153"/>
        <v>62.623887585056849</v>
      </c>
      <c r="I500" s="161">
        <f t="shared" si="156"/>
        <v>159.0548</v>
      </c>
      <c r="J500" s="162">
        <v>0</v>
      </c>
      <c r="K500" s="163">
        <f t="shared" si="157"/>
        <v>0</v>
      </c>
      <c r="L500" s="164"/>
      <c r="M500" s="165">
        <f t="shared" si="154"/>
        <v>0</v>
      </c>
      <c r="N500" s="162">
        <f t="shared" si="152"/>
        <v>0</v>
      </c>
      <c r="O500" s="163">
        <f t="shared" si="152"/>
        <v>0</v>
      </c>
      <c r="P500" s="166">
        <f t="shared" si="155"/>
        <v>2.54</v>
      </c>
      <c r="Q500" s="166">
        <f t="shared" si="158"/>
        <v>159.05000000000001</v>
      </c>
    </row>
    <row r="501" spans="1:17" ht="24.95" customHeight="1" x14ac:dyDescent="0.25">
      <c r="A501" s="153" t="s">
        <v>811</v>
      </c>
      <c r="B501" s="154" t="s">
        <v>17</v>
      </c>
      <c r="C501" s="154" t="s">
        <v>812</v>
      </c>
      <c r="D501" s="156" t="str">
        <f>IF($B501="SINAPI",TRIM(SUBSTITUTE(LOWER(VLOOKUP($C501,[2]SINAPI!$A$8:$F$50000,2,FALSE)),LEFT(PROPER(VLOOKUP($C501,[2]SINAPI!$A$8:$F$50000,6,FALSE)),1),LEFT(VLOOKUP($C501,[2]SINAPI!$A$8:$F$50000,6,FALSE),1),1)),IF($B501="DER-EDF",VLOOKUP($C501,'[2]DER-EDF'!A576:$F$50000,3,FALSE),IF($B501="DER-ROD",VLOOKUP($C501,'[2]DER-ROD'!$A$12:$E$5999,3,FALSE),IF($B501="SICRO",VLOOKUP($C501,[2]SICRO!$A$4:$D$50000,2,FALSE),IF($B501="COMP.","&gt;&gt;&gt;&gt;&gt;&gt;&gt;&gt;&gt;&gt; Digite aqui a descrição e apresente a composição detalhada.","← Escolha o Orgão e digite o Código")))))</f>
        <v>tubo de aço preto sem costura, classe média, conexão soldada, dn 20 (3/4"), instalado em ramais e sub-ramais de gás - fornecimento e instalação. af_10/2020</v>
      </c>
      <c r="E501" s="157" t="str">
        <f>IF($B501="SINAPI",LOWER(VLOOKUP($C501,[2]SINAPI!$A$8:$F$8000,3,FALSE)),IF($B501="DER-EDF",VLOOKUP($C501,'[2]DER-EDF'!$A$12:$F$6000,4,FALSE),IF($B501="DER-ROD",LOWER(VLOOKUP($C501,'[2]DER-ROD'!$A$12:$F$5999,3,FALSE)),IF($B501="SICRO",VLOOKUP($C501,[2]SICRO!$A$4:$D$8000,3,FALSE),IF($B501="COMP.","digite"," ")))))</f>
        <v>m</v>
      </c>
      <c r="F501" s="158">
        <f>VLOOKUP(A501,'[1]Memorial Cálculo'!$B$2:$H$29080,7,FALSE)</f>
        <v>27.03</v>
      </c>
      <c r="G501" s="187">
        <f>'[1]COMPOSIÇÃO UNITÁRIA 1'!H807</f>
        <v>69.42</v>
      </c>
      <c r="H501" s="160">
        <f t="shared" si="153"/>
        <v>89.617610310341092</v>
      </c>
      <c r="I501" s="161">
        <f t="shared" si="156"/>
        <v>2422.4286000000002</v>
      </c>
      <c r="J501" s="162">
        <v>0</v>
      </c>
      <c r="K501" s="163">
        <f t="shared" si="157"/>
        <v>0</v>
      </c>
      <c r="L501" s="164"/>
      <c r="M501" s="165">
        <f t="shared" si="154"/>
        <v>0</v>
      </c>
      <c r="N501" s="162">
        <f t="shared" si="152"/>
        <v>0</v>
      </c>
      <c r="O501" s="163">
        <f t="shared" si="152"/>
        <v>0</v>
      </c>
      <c r="P501" s="166">
        <f t="shared" si="155"/>
        <v>27.03</v>
      </c>
      <c r="Q501" s="166">
        <f t="shared" si="158"/>
        <v>2422.4299999999998</v>
      </c>
    </row>
    <row r="502" spans="1:17" ht="24.95" customHeight="1" x14ac:dyDescent="0.25">
      <c r="A502" s="153" t="s">
        <v>813</v>
      </c>
      <c r="B502" s="154" t="s">
        <v>17</v>
      </c>
      <c r="C502" s="154" t="s">
        <v>814</v>
      </c>
      <c r="D502" s="156" t="str">
        <f>IF($B502="SINAPI",TRIM(SUBSTITUTE(LOWER(VLOOKUP($C502,[2]SINAPI!$A$8:$F$50000,2,FALSE)),LEFT(PROPER(VLOOKUP($C502,[2]SINAPI!$A$8:$F$50000,6,FALSE)),1),LEFT(VLOOKUP($C502,[2]SINAPI!$A$8:$F$50000,6,FALSE),1),1)),IF($B502="DER-EDF",VLOOKUP($C502,'[2]DER-EDF'!A577:$F$50000,3,FALSE),IF($B502="DER-ROD",VLOOKUP($C502,'[2]DER-ROD'!$A$12:$E$5999,3,FALSE),IF($B502="SICRO",VLOOKUP($C502,[2]SICRO!$A$4:$D$50000,2,FALSE),IF($B502="COMP.","&gt;&gt;&gt;&gt;&gt;&gt;&gt;&gt;&gt;&gt; Digite aqui a descrição e apresente a composição detalhada.","← Escolha o Orgão e digite o Código")))))</f>
        <v>tubo de aço preto sem costura, classe média, conexão soldada, dn 25 (1"), instalado em ramais e sub-ramais de gás - fornecimento e instalação. af_10/2020</v>
      </c>
      <c r="E502" s="157" t="str">
        <f>IF($B502="SINAPI",LOWER(VLOOKUP($C502,[2]SINAPI!$A$8:$F$8000,3,FALSE)),IF($B502="DER-EDF",VLOOKUP($C502,'[2]DER-EDF'!$A$12:$F$6000,4,FALSE),IF($B502="DER-ROD",LOWER(VLOOKUP($C502,'[2]DER-ROD'!$A$12:$F$5999,3,FALSE)),IF($B502="SICRO",VLOOKUP($C502,[2]SICRO!$A$4:$D$8000,3,FALSE),IF($B502="COMP.","digite"," ")))))</f>
        <v>m</v>
      </c>
      <c r="F502" s="158">
        <f>VLOOKUP(A502,'[1]Memorial Cálculo'!$B$2:$H$29080,7,FALSE)</f>
        <v>3.02</v>
      </c>
      <c r="G502" s="187">
        <f>'[1]COMPOSIÇÃO UNITÁRIA 1'!H818</f>
        <v>91.050000000000011</v>
      </c>
      <c r="H502" s="160">
        <f t="shared" si="153"/>
        <v>117.54081559718463</v>
      </c>
      <c r="I502" s="161">
        <f t="shared" si="156"/>
        <v>354.9708</v>
      </c>
      <c r="J502" s="162">
        <v>0</v>
      </c>
      <c r="K502" s="163">
        <f t="shared" si="157"/>
        <v>0</v>
      </c>
      <c r="L502" s="164"/>
      <c r="M502" s="165">
        <f t="shared" si="154"/>
        <v>0</v>
      </c>
      <c r="N502" s="162">
        <f t="shared" si="152"/>
        <v>0</v>
      </c>
      <c r="O502" s="163">
        <f t="shared" si="152"/>
        <v>0</v>
      </c>
      <c r="P502" s="166">
        <f t="shared" si="155"/>
        <v>3.02</v>
      </c>
      <c r="Q502" s="166">
        <f t="shared" si="158"/>
        <v>354.97</v>
      </c>
    </row>
    <row r="503" spans="1:17" ht="24.95" customHeight="1" x14ac:dyDescent="0.25">
      <c r="A503" s="153" t="s">
        <v>815</v>
      </c>
      <c r="B503" s="154" t="s">
        <v>17</v>
      </c>
      <c r="C503" s="154" t="s">
        <v>816</v>
      </c>
      <c r="D503" s="156" t="str">
        <f>IF($B503="SINAPI",TRIM(SUBSTITUTE(LOWER(VLOOKUP($C503,[2]SINAPI!$A$8:$F$50000,2,FALSE)),LEFT(PROPER(VLOOKUP($C503,[2]SINAPI!$A$8:$F$50000,6,FALSE)),1),LEFT(VLOOKUP($C503,[2]SINAPI!$A$8:$F$50000,6,FALSE),1),1)),IF($B503="DER-EDF",VLOOKUP($C503,'[2]DER-EDF'!A578:$F$50000,3,FALSE),IF($B503="DER-ROD",VLOOKUP($C503,'[2]DER-ROD'!$A$12:$E$5999,3,FALSE),IF($B503="SICRO",VLOOKUP($C503,[2]SICRO!$A$4:$D$50000,2,FALSE),IF($B503="COMP.","&gt;&gt;&gt;&gt;&gt;&gt;&gt;&gt;&gt;&gt; Digite aqui a descrição e apresente a composição detalhada.","← Escolha o Orgão e digite o Código")))))</f>
        <v>luva com redução, em aço, conexão soldada, dn 20 x 15 mm (3/4" x 1/2"), instalado em ramais e sub-ramais de gás - fornecimento e instalação. af_10/2020</v>
      </c>
      <c r="E503" s="157" t="str">
        <f>IF($B503="SINAPI",LOWER(VLOOKUP($C503,[2]SINAPI!$A$8:$F$8000,3,FALSE)),IF($B503="DER-EDF",VLOOKUP($C503,'[2]DER-EDF'!$A$12:$F$6000,4,FALSE),IF($B503="DER-ROD",LOWER(VLOOKUP($C503,'[2]DER-ROD'!$A$12:$F$5999,3,FALSE)),IF($B503="SICRO",VLOOKUP($C503,[2]SICRO!$A$4:$D$8000,3,FALSE),IF($B503="COMP.","digite"," ")))))</f>
        <v>un</v>
      </c>
      <c r="F503" s="158">
        <f>VLOOKUP(A503,'[1]Memorial Cálculo'!$B$2:$H$29080,7,FALSE)</f>
        <v>3</v>
      </c>
      <c r="G503" s="187">
        <f>'[1]COMPOSIÇÃO UNITÁRIA 1'!H830</f>
        <v>91.91</v>
      </c>
      <c r="H503" s="160">
        <f t="shared" si="153"/>
        <v>118.6510308790471</v>
      </c>
      <c r="I503" s="161">
        <f t="shared" si="156"/>
        <v>355.95000000000005</v>
      </c>
      <c r="J503" s="162">
        <v>0</v>
      </c>
      <c r="K503" s="163">
        <f t="shared" si="157"/>
        <v>0</v>
      </c>
      <c r="L503" s="164"/>
      <c r="M503" s="165">
        <f t="shared" si="154"/>
        <v>0</v>
      </c>
      <c r="N503" s="162">
        <f t="shared" si="152"/>
        <v>0</v>
      </c>
      <c r="O503" s="163">
        <f t="shared" si="152"/>
        <v>0</v>
      </c>
      <c r="P503" s="166">
        <f t="shared" si="155"/>
        <v>3</v>
      </c>
      <c r="Q503" s="166">
        <f t="shared" si="158"/>
        <v>355.95</v>
      </c>
    </row>
    <row r="504" spans="1:17" ht="24.95" customHeight="1" x14ac:dyDescent="0.25">
      <c r="A504" s="153" t="s">
        <v>817</v>
      </c>
      <c r="B504" s="154" t="s">
        <v>17</v>
      </c>
      <c r="C504" s="154" t="s">
        <v>818</v>
      </c>
      <c r="D504" s="156" t="str">
        <f>IF($B504="SINAPI",TRIM(SUBSTITUTE(LOWER(VLOOKUP($C504,[2]SINAPI!$A$8:$F$50000,2,FALSE)),LEFT(PROPER(VLOOKUP($C504,[2]SINAPI!$A$8:$F$50000,6,FALSE)),1),LEFT(VLOOKUP($C504,[2]SINAPI!$A$8:$F$50000,6,FALSE),1),1)),IF($B504="DER-EDF",VLOOKUP($C504,'[2]DER-EDF'!A579:$F$50000,3,FALSE),IF($B504="DER-ROD",VLOOKUP($C504,'[2]DER-ROD'!$A$12:$E$5999,3,FALSE),IF($B504="SICRO",VLOOKUP($C504,[2]SICRO!$A$4:$D$50000,2,FALSE),IF($B504="COMP.","&gt;&gt;&gt;&gt;&gt;&gt;&gt;&gt;&gt;&gt; Digite aqui a descrição e apresente a composição detalhada.","← Escolha o Orgão e digite o Código")))))</f>
        <v>luva com redução, em aço, conexão soldada, dn 25 x 20 mm (1" x 3/4"), instalado em ramais e sub-ramais de gás - fornecimento e instalação. af_10/2020</v>
      </c>
      <c r="E504" s="157" t="str">
        <f>IF($B504="SINAPI",LOWER(VLOOKUP($C504,[2]SINAPI!$A$8:$F$8000,3,FALSE)),IF($B504="DER-EDF",VLOOKUP($C504,'[2]DER-EDF'!$A$12:$F$6000,4,FALSE),IF($B504="DER-ROD",LOWER(VLOOKUP($C504,'[2]DER-ROD'!$A$12:$F$5999,3,FALSE)),IF($B504="SICRO",VLOOKUP($C504,[2]SICRO!$A$4:$D$8000,3,FALSE),IF($B504="COMP.","digite"," ")))))</f>
        <v>un</v>
      </c>
      <c r="F504" s="158">
        <f>VLOOKUP(A504,'[1]Memorial Cálculo'!$B$2:$H$29080,7,FALSE)</f>
        <v>3</v>
      </c>
      <c r="G504" s="187">
        <f>'[1]COMPOSIÇÃO UNITÁRIA 1'!H842</f>
        <v>42.86</v>
      </c>
      <c r="H504" s="160">
        <f t="shared" si="153"/>
        <v>55.330031372820791</v>
      </c>
      <c r="I504" s="161">
        <f t="shared" si="156"/>
        <v>165.99</v>
      </c>
      <c r="J504" s="162">
        <v>0</v>
      </c>
      <c r="K504" s="163">
        <f t="shared" si="157"/>
        <v>0</v>
      </c>
      <c r="L504" s="164"/>
      <c r="M504" s="165">
        <f t="shared" si="154"/>
        <v>0</v>
      </c>
      <c r="N504" s="162">
        <f t="shared" si="152"/>
        <v>0</v>
      </c>
      <c r="O504" s="163">
        <f t="shared" si="152"/>
        <v>0</v>
      </c>
      <c r="P504" s="166">
        <f t="shared" si="155"/>
        <v>3</v>
      </c>
      <c r="Q504" s="166">
        <f t="shared" si="158"/>
        <v>165.99</v>
      </c>
    </row>
    <row r="505" spans="1:17" ht="24.95" customHeight="1" x14ac:dyDescent="0.25">
      <c r="A505" s="153" t="s">
        <v>819</v>
      </c>
      <c r="B505" s="154" t="s">
        <v>17</v>
      </c>
      <c r="C505" s="154" t="s">
        <v>820</v>
      </c>
      <c r="D505" s="156" t="str">
        <f>IF($B505="SINAPI",TRIM(SUBSTITUTE(LOWER(VLOOKUP($C505,[2]SINAPI!$A$8:$F$50000,2,FALSE)),LEFT(PROPER(VLOOKUP($C505,[2]SINAPI!$A$8:$F$50000,6,FALSE)),1),LEFT(VLOOKUP($C505,[2]SINAPI!$A$8:$F$50000,6,FALSE),1),1)),IF($B505="DER-EDF",VLOOKUP($C505,'[2]DER-EDF'!A580:$F$50000,3,FALSE),IF($B505="DER-ROD",VLOOKUP($C505,'[2]DER-ROD'!$A$12:$E$5999,3,FALSE),IF($B505="SICRO",VLOOKUP($C505,[2]SICRO!$A$4:$D$50000,2,FALSE),IF($B505="COMP.","&gt;&gt;&gt;&gt;&gt;&gt;&gt;&gt;&gt;&gt; Digite aqui a descrição e apresente a composição detalhada.","← Escolha o Orgão e digite o Código")))))</f>
        <v>luva, em aço, conexão soldada, dn 20 (3/4"), instalado em ramais e sub-ramais de gás - fornecimento e instalação. af_10/2020</v>
      </c>
      <c r="E505" s="157" t="str">
        <f>IF($B505="SINAPI",LOWER(VLOOKUP($C505,[2]SINAPI!$A$8:$F$8000,3,FALSE)),IF($B505="DER-EDF",VLOOKUP($C505,'[2]DER-EDF'!$A$12:$F$6000,4,FALSE),IF($B505="DER-ROD",LOWER(VLOOKUP($C505,'[2]DER-ROD'!$A$12:$F$5999,3,FALSE)),IF($B505="SICRO",VLOOKUP($C505,[2]SICRO!$A$4:$D$8000,3,FALSE),IF($B505="COMP.","digite"," ")))))</f>
        <v>un</v>
      </c>
      <c r="F505" s="158">
        <f>VLOOKUP(A505,'[1]Memorial Cálculo'!$B$2:$H$29080,7,FALSE)</f>
        <v>2</v>
      </c>
      <c r="G505" s="187">
        <f>'[1]COMPOSIÇÃO UNITÁRIA 1'!H854</f>
        <v>27.93</v>
      </c>
      <c r="H505" s="160">
        <f t="shared" si="153"/>
        <v>36.056177700487275</v>
      </c>
      <c r="I505" s="161">
        <f t="shared" si="156"/>
        <v>72.12</v>
      </c>
      <c r="J505" s="162">
        <v>0</v>
      </c>
      <c r="K505" s="163">
        <f t="shared" si="157"/>
        <v>0</v>
      </c>
      <c r="L505" s="164"/>
      <c r="M505" s="165">
        <f t="shared" si="154"/>
        <v>0</v>
      </c>
      <c r="N505" s="162">
        <f t="shared" si="152"/>
        <v>0</v>
      </c>
      <c r="O505" s="163">
        <f t="shared" si="152"/>
        <v>0</v>
      </c>
      <c r="P505" s="166">
        <f t="shared" si="155"/>
        <v>2</v>
      </c>
      <c r="Q505" s="166">
        <f t="shared" si="158"/>
        <v>72.12</v>
      </c>
    </row>
    <row r="506" spans="1:17" ht="24.95" customHeight="1" x14ac:dyDescent="0.25">
      <c r="A506" s="153" t="s">
        <v>821</v>
      </c>
      <c r="B506" s="154" t="s">
        <v>17</v>
      </c>
      <c r="C506" s="154" t="s">
        <v>822</v>
      </c>
      <c r="D506" s="156" t="str">
        <f>IF($B506="SINAPI",TRIM(SUBSTITUTE(LOWER(VLOOKUP($C506,[2]SINAPI!$A$8:$F$50000,2,FALSE)),LEFT(PROPER(VLOOKUP($C506,[2]SINAPI!$A$8:$F$50000,6,FALSE)),1),LEFT(VLOOKUP($C506,[2]SINAPI!$A$8:$F$50000,6,FALSE),1),1)),IF($B506="DER-EDF",VLOOKUP($C506,'[2]DER-EDF'!A581:$F$50000,3,FALSE),IF($B506="DER-ROD",VLOOKUP($C506,'[2]DER-ROD'!$A$12:$E$5999,3,FALSE),IF($B506="SICRO",VLOOKUP($C506,[2]SICRO!$A$4:$D$50000,2,FALSE),IF($B506="COMP.","&gt;&gt;&gt;&gt;&gt;&gt;&gt;&gt;&gt;&gt; Digite aqui a descrição e apresente a composição detalhada.","← Escolha o Orgão e digite o Código")))))</f>
        <v>luva, em aço, conexão soldada, dn 25 (1"), instalado em ramais e sub-ramais de gás - fornecimento e instalação. af_10/2020</v>
      </c>
      <c r="E506" s="157" t="str">
        <f>IF($B506="SINAPI",LOWER(VLOOKUP($C506,[2]SINAPI!$A$8:$F$8000,3,FALSE)),IF($B506="DER-EDF",VLOOKUP($C506,'[2]DER-EDF'!$A$12:$F$6000,4,FALSE),IF($B506="DER-ROD",LOWER(VLOOKUP($C506,'[2]DER-ROD'!$A$12:$F$5999,3,FALSE)),IF($B506="SICRO",VLOOKUP($C506,[2]SICRO!$A$4:$D$8000,3,FALSE),IF($B506="COMP.","digite"," ")))))</f>
        <v>un</v>
      </c>
      <c r="F506" s="158">
        <f>VLOOKUP(A506,'[1]Memorial Cálculo'!$B$2:$H$29080,7,FALSE)</f>
        <v>2</v>
      </c>
      <c r="G506" s="187">
        <f>'[1]COMPOSIÇÃO UNITÁRIA 1'!H866</f>
        <v>46.94</v>
      </c>
      <c r="H506" s="160">
        <f t="shared" si="153"/>
        <v>60.597099221656741</v>
      </c>
      <c r="I506" s="161">
        <f t="shared" si="156"/>
        <v>121.2</v>
      </c>
      <c r="J506" s="162">
        <v>0</v>
      </c>
      <c r="K506" s="163">
        <f t="shared" si="157"/>
        <v>0</v>
      </c>
      <c r="L506" s="164"/>
      <c r="M506" s="165">
        <f t="shared" si="154"/>
        <v>0</v>
      </c>
      <c r="N506" s="162">
        <f t="shared" si="152"/>
        <v>0</v>
      </c>
      <c r="O506" s="163">
        <f t="shared" si="152"/>
        <v>0</v>
      </c>
      <c r="P506" s="166">
        <f t="shared" si="155"/>
        <v>2</v>
      </c>
      <c r="Q506" s="166">
        <f t="shared" si="158"/>
        <v>121.2</v>
      </c>
    </row>
    <row r="507" spans="1:17" ht="24.95" customHeight="1" x14ac:dyDescent="0.25">
      <c r="A507" s="153" t="s">
        <v>823</v>
      </c>
      <c r="B507" s="154" t="s">
        <v>17</v>
      </c>
      <c r="C507" s="154" t="s">
        <v>824</v>
      </c>
      <c r="D507" s="156" t="str">
        <f>IF($B507="SINAPI",TRIM(SUBSTITUTE(LOWER(VLOOKUP($C507,[2]SINAPI!$A$8:$F$50000,2,FALSE)),LEFT(PROPER(VLOOKUP($C507,[2]SINAPI!$A$8:$F$50000,6,FALSE)),1),LEFT(VLOOKUP($C507,[2]SINAPI!$A$8:$F$50000,6,FALSE),1),1)),IF($B507="DER-EDF",VLOOKUP($C507,'[2]DER-EDF'!A582:$F$50000,3,FALSE),IF($B507="DER-ROD",VLOOKUP($C507,'[2]DER-ROD'!$A$12:$E$5999,3,FALSE),IF($B507="SICRO",VLOOKUP($C507,[2]SICRO!$A$4:$D$50000,2,FALSE),IF($B507="COMP.","&gt;&gt;&gt;&gt;&gt;&gt;&gt;&gt;&gt;&gt; Digite aqui a descrição e apresente a composição detalhada.","← Escolha o Orgão e digite o Código")))))</f>
        <v>joelho 90 graus, em ferro galvanizado, conexão rosqueada, dn 15 (1/2"), instalado em ramais e sub-ramais de gás - fornecimento e instalação. af_10/2020</v>
      </c>
      <c r="E507" s="157" t="str">
        <f>IF($B507="SINAPI",LOWER(VLOOKUP($C507,[2]SINAPI!$A$8:$F$8000,3,FALSE)),IF($B507="DER-EDF",VLOOKUP($C507,'[2]DER-EDF'!$A$12:$F$6000,4,FALSE),IF($B507="DER-ROD",LOWER(VLOOKUP($C507,'[2]DER-ROD'!$A$12:$F$5999,3,FALSE)),IF($B507="SICRO",VLOOKUP($C507,[2]SICRO!$A$4:$D$8000,3,FALSE),IF($B507="COMP.","digite"," ")))))</f>
        <v>un</v>
      </c>
      <c r="F507" s="158">
        <f>VLOOKUP(A507,'[1]Memorial Cálculo'!$B$2:$H$29080,7,FALSE)</f>
        <v>1</v>
      </c>
      <c r="G507" s="187">
        <f>'[1]COMPOSIÇÃO UNITÁRIA 1'!H878</f>
        <v>19.559999999999999</v>
      </c>
      <c r="H507" s="160">
        <f t="shared" si="153"/>
        <v>25.250942922360583</v>
      </c>
      <c r="I507" s="161">
        <f t="shared" si="156"/>
        <v>25.25</v>
      </c>
      <c r="J507" s="162">
        <v>0</v>
      </c>
      <c r="K507" s="163">
        <f t="shared" si="157"/>
        <v>0</v>
      </c>
      <c r="L507" s="164"/>
      <c r="M507" s="165">
        <f t="shared" si="154"/>
        <v>0</v>
      </c>
      <c r="N507" s="162">
        <f t="shared" si="152"/>
        <v>0</v>
      </c>
      <c r="O507" s="163">
        <f t="shared" si="152"/>
        <v>0</v>
      </c>
      <c r="P507" s="166">
        <f t="shared" si="155"/>
        <v>1</v>
      </c>
      <c r="Q507" s="166">
        <f t="shared" si="158"/>
        <v>25.25</v>
      </c>
    </row>
    <row r="508" spans="1:17" ht="24.95" customHeight="1" x14ac:dyDescent="0.25">
      <c r="A508" s="153" t="s">
        <v>825</v>
      </c>
      <c r="B508" s="154" t="s">
        <v>17</v>
      </c>
      <c r="C508" s="154" t="s">
        <v>826</v>
      </c>
      <c r="D508" s="156" t="str">
        <f>IF($B508="SINAPI",TRIM(SUBSTITUTE(LOWER(VLOOKUP($C508,[2]SINAPI!$A$8:$F$50000,2,FALSE)),LEFT(PROPER(VLOOKUP($C508,[2]SINAPI!$A$8:$F$50000,6,FALSE)),1),LEFT(VLOOKUP($C508,[2]SINAPI!$A$8:$F$50000,6,FALSE),1),1)),IF($B508="DER-EDF",VLOOKUP($C508,'[2]DER-EDF'!A583:$F$50000,3,FALSE),IF($B508="DER-ROD",VLOOKUP($C508,'[2]DER-ROD'!$A$12:$E$5999,3,FALSE),IF($B508="SICRO",VLOOKUP($C508,[2]SICRO!$A$4:$D$50000,2,FALSE),IF($B508="COMP.","&gt;&gt;&gt;&gt;&gt;&gt;&gt;&gt;&gt;&gt; Digite aqui a descrição e apresente a composição detalhada.","← Escolha o Orgão e digite o Código")))))</f>
        <v>joelho 90 graus, em ferro galvanizado, conexão rosqueada, dn 20 (3/4"), instalado em ramais e sub-ramais de gás - fornecimento e instalação. af_10/2020</v>
      </c>
      <c r="E508" s="157" t="str">
        <f>IF($B508="SINAPI",LOWER(VLOOKUP($C508,[2]SINAPI!$A$8:$F$8000,3,FALSE)),IF($B508="DER-EDF",VLOOKUP($C508,'[2]DER-EDF'!$A$12:$F$6000,4,FALSE),IF($B508="DER-ROD",LOWER(VLOOKUP($C508,'[2]DER-ROD'!$A$12:$F$5999,3,FALSE)),IF($B508="SICRO",VLOOKUP($C508,[2]SICRO!$A$4:$D$8000,3,FALSE),IF($B508="COMP.","digite"," ")))))</f>
        <v>un</v>
      </c>
      <c r="F508" s="158">
        <f>VLOOKUP(A508,'[1]Memorial Cálculo'!$B$2:$H$29080,7,FALSE)</f>
        <v>4</v>
      </c>
      <c r="G508" s="187">
        <f>'[1]COMPOSIÇÃO UNITÁRIA 1'!H890</f>
        <v>32.08</v>
      </c>
      <c r="H508" s="160">
        <f t="shared" si="153"/>
        <v>41.413611909474824</v>
      </c>
      <c r="I508" s="161">
        <f t="shared" si="156"/>
        <v>165.64</v>
      </c>
      <c r="J508" s="162">
        <v>0</v>
      </c>
      <c r="K508" s="163">
        <f t="shared" si="157"/>
        <v>0</v>
      </c>
      <c r="L508" s="164"/>
      <c r="M508" s="165">
        <f t="shared" si="154"/>
        <v>0</v>
      </c>
      <c r="N508" s="162">
        <f t="shared" si="152"/>
        <v>0</v>
      </c>
      <c r="O508" s="163">
        <f t="shared" si="152"/>
        <v>0</v>
      </c>
      <c r="P508" s="166">
        <f t="shared" si="155"/>
        <v>4</v>
      </c>
      <c r="Q508" s="166">
        <f t="shared" si="158"/>
        <v>165.64</v>
      </c>
    </row>
    <row r="509" spans="1:17" ht="24.95" customHeight="1" x14ac:dyDescent="0.25">
      <c r="A509" s="153" t="s">
        <v>827</v>
      </c>
      <c r="B509" s="154" t="s">
        <v>17</v>
      </c>
      <c r="C509" s="154" t="s">
        <v>828</v>
      </c>
      <c r="D509" s="156" t="str">
        <f>IF($B509="SINAPI",TRIM(SUBSTITUTE(LOWER(VLOOKUP($C509,[2]SINAPI!$A$8:$F$50000,2,FALSE)),LEFT(PROPER(VLOOKUP($C509,[2]SINAPI!$A$8:$F$50000,6,FALSE)),1),LEFT(VLOOKUP($C509,[2]SINAPI!$A$8:$F$50000,6,FALSE),1),1)),IF($B509="DER-EDF",VLOOKUP($C509,'[2]DER-EDF'!A584:$F$50000,3,FALSE),IF($B509="DER-ROD",VLOOKUP($C509,'[2]DER-ROD'!$A$12:$E$5999,3,FALSE),IF($B509="SICRO",VLOOKUP($C509,[2]SICRO!$A$4:$D$50000,2,FALSE),IF($B509="COMP.","&gt;&gt;&gt;&gt;&gt;&gt;&gt;&gt;&gt;&gt; Digite aqui a descrição e apresente a composição detalhada.","← Escolha o Orgão e digite o Código")))))</f>
        <v>joelho 90 graus, em ferro galvanizado, conexão rosqueada, dn 25 (1"), instalado em ramais e sub-ramais de gás - fornecimento e instalação. af_10/2020</v>
      </c>
      <c r="E509" s="157" t="str">
        <f>IF($B509="SINAPI",LOWER(VLOOKUP($C509,[2]SINAPI!$A$8:$F$8000,3,FALSE)),IF($B509="DER-EDF",VLOOKUP($C509,'[2]DER-EDF'!$A$12:$F$6000,4,FALSE),IF($B509="DER-ROD",LOWER(VLOOKUP($C509,'[2]DER-ROD'!$A$12:$F$5999,3,FALSE)),IF($B509="SICRO",VLOOKUP($C509,[2]SICRO!$A$4:$D$8000,3,FALSE),IF($B509="COMP.","digite"," ")))))</f>
        <v>un</v>
      </c>
      <c r="F509" s="158">
        <f>VLOOKUP(A509,'[1]Memorial Cálculo'!$B$2:$H$29080,7,FALSE)</f>
        <v>2</v>
      </c>
      <c r="G509" s="187">
        <v>59.41</v>
      </c>
      <c r="H509" s="160">
        <f t="shared" si="153"/>
        <v>76.695220808662697</v>
      </c>
      <c r="I509" s="161">
        <f t="shared" si="156"/>
        <v>153.4</v>
      </c>
      <c r="J509" s="162">
        <v>0</v>
      </c>
      <c r="K509" s="163">
        <f t="shared" si="157"/>
        <v>0</v>
      </c>
      <c r="L509" s="164"/>
      <c r="M509" s="165">
        <f t="shared" si="154"/>
        <v>0</v>
      </c>
      <c r="N509" s="162">
        <f t="shared" si="152"/>
        <v>0</v>
      </c>
      <c r="O509" s="163">
        <f t="shared" si="152"/>
        <v>0</v>
      </c>
      <c r="P509" s="166">
        <f t="shared" si="155"/>
        <v>2</v>
      </c>
      <c r="Q509" s="166">
        <f t="shared" si="158"/>
        <v>153.4</v>
      </c>
    </row>
    <row r="510" spans="1:17" ht="24.95" customHeight="1" x14ac:dyDescent="0.25">
      <c r="A510" s="153" t="s">
        <v>829</v>
      </c>
      <c r="B510" s="154" t="s">
        <v>17</v>
      </c>
      <c r="C510" s="154" t="s">
        <v>830</v>
      </c>
      <c r="D510" s="156" t="str">
        <f>IF($B510="SINAPI",TRIM(SUBSTITUTE(LOWER(VLOOKUP($C510,[2]SINAPI!$A$8:$F$50000,2,FALSE)),LEFT(PROPER(VLOOKUP($C510,[2]SINAPI!$A$8:$F$50000,6,FALSE)),1),LEFT(VLOOKUP($C510,[2]SINAPI!$A$8:$F$50000,6,FALSE),1),1)),IF($B510="DER-EDF",VLOOKUP($C510,'[2]DER-EDF'!A585:$F$50000,3,FALSE),IF($B510="DER-ROD",VLOOKUP($C510,'[2]DER-ROD'!$A$12:$E$5999,3,FALSE),IF($B510="SICRO",VLOOKUP($C510,[2]SICRO!$A$4:$D$50000,2,FALSE),IF($B510="COMP.","&gt;&gt;&gt;&gt;&gt;&gt;&gt;&gt;&gt;&gt; Digite aqui a descrição e apresente a composição detalhada.","← Escolha o Orgão e digite o Código")))))</f>
        <v>tê, em aço, conexão soldada, dn 15 (1/2"), instalado em ramais e sub-ramais de gás - fornecimento e instalação. af_10/2020</v>
      </c>
      <c r="E510" s="157" t="str">
        <f>IF($B510="SINAPI",LOWER(VLOOKUP($C510,[2]SINAPI!$A$8:$F$8000,3,FALSE)),IF($B510="DER-EDF",VLOOKUP($C510,'[2]DER-EDF'!$A$12:$F$6000,4,FALSE),IF($B510="DER-ROD",LOWER(VLOOKUP($C510,'[2]DER-ROD'!$A$12:$F$5999,3,FALSE)),IF($B510="SICRO",VLOOKUP($C510,[2]SICRO!$A$4:$D$8000,3,FALSE),IF($B510="COMP.","digite"," ")))))</f>
        <v>un</v>
      </c>
      <c r="F510" s="158">
        <f>VLOOKUP(A510,'[1]Memorial Cálculo'!$B$2:$H$29080,7,FALSE)</f>
        <v>2</v>
      </c>
      <c r="G510" s="187">
        <f>'[1]COMPOSIÇÃO UNITÁRIA 1'!H914</f>
        <v>40.67</v>
      </c>
      <c r="H510" s="160">
        <f t="shared" si="153"/>
        <v>52.502855248077964</v>
      </c>
      <c r="I510" s="161">
        <f t="shared" si="156"/>
        <v>105</v>
      </c>
      <c r="J510" s="162">
        <v>0</v>
      </c>
      <c r="K510" s="163">
        <f t="shared" si="157"/>
        <v>0</v>
      </c>
      <c r="L510" s="164"/>
      <c r="M510" s="165">
        <f t="shared" si="154"/>
        <v>0</v>
      </c>
      <c r="N510" s="162">
        <f t="shared" si="152"/>
        <v>0</v>
      </c>
      <c r="O510" s="163">
        <f t="shared" si="152"/>
        <v>0</v>
      </c>
      <c r="P510" s="166">
        <f t="shared" si="155"/>
        <v>2</v>
      </c>
      <c r="Q510" s="166">
        <f t="shared" si="158"/>
        <v>105</v>
      </c>
    </row>
    <row r="511" spans="1:17" ht="24.95" customHeight="1" x14ac:dyDescent="0.25">
      <c r="A511" s="153" t="s">
        <v>831</v>
      </c>
      <c r="B511" s="154" t="s">
        <v>17</v>
      </c>
      <c r="C511" s="154" t="s">
        <v>832</v>
      </c>
      <c r="D511" s="156" t="str">
        <f>IF($B511="SINAPI",TRIM(SUBSTITUTE(LOWER(VLOOKUP($C511,[2]SINAPI!$A$8:$F$50000,2,FALSE)),LEFT(PROPER(VLOOKUP($C511,[2]SINAPI!$A$8:$F$50000,6,FALSE)),1),LEFT(VLOOKUP($C511,[2]SINAPI!$A$8:$F$50000,6,FALSE),1),1)),IF($B511="DER-EDF",VLOOKUP($C511,'[2]DER-EDF'!A586:$F$50000,3,FALSE),IF($B511="DER-ROD",VLOOKUP($C511,'[2]DER-ROD'!$A$12:$E$5999,3,FALSE),IF($B511="SICRO",VLOOKUP($C511,[2]SICRO!$A$4:$D$50000,2,FALSE),IF($B511="COMP.","&gt;&gt;&gt;&gt;&gt;&gt;&gt;&gt;&gt;&gt; Digite aqui a descrição e apresente a composição detalhada.","← Escolha o Orgão e digite o Código")))))</f>
        <v>tê, em aço, conexão soldada, dn 20 (3/4"), instalado em ramais e sub-ramais de gás - fornecimento e instalação. af_10/2020</v>
      </c>
      <c r="E511" s="157" t="str">
        <f>IF($B511="SINAPI",LOWER(VLOOKUP($C511,[2]SINAPI!$A$8:$F$8000,3,FALSE)),IF($B511="DER-EDF",VLOOKUP($C511,'[2]DER-EDF'!$A$12:$F$6000,4,FALSE),IF($B511="DER-ROD",LOWER(VLOOKUP($C511,'[2]DER-ROD'!$A$12:$F$5999,3,FALSE)),IF($B511="SICRO",VLOOKUP($C511,[2]SICRO!$A$4:$D$8000,3,FALSE),IF($B511="COMP.","digite"," ")))))</f>
        <v>un</v>
      </c>
      <c r="F511" s="158">
        <f>VLOOKUP(A511,'[1]Memorial Cálculo'!$B$2:$H$29080,7,FALSE)</f>
        <v>3</v>
      </c>
      <c r="G511" s="187">
        <f>'[1]COMPOSIÇÃO UNITÁRIA 1'!H926</f>
        <v>60.16</v>
      </c>
      <c r="H511" s="160">
        <f t="shared" si="153"/>
        <v>77.663431810286951</v>
      </c>
      <c r="I511" s="161">
        <f t="shared" si="156"/>
        <v>232.98</v>
      </c>
      <c r="J511" s="162">
        <v>0</v>
      </c>
      <c r="K511" s="163">
        <f t="shared" si="157"/>
        <v>0</v>
      </c>
      <c r="L511" s="164"/>
      <c r="M511" s="165">
        <f t="shared" si="154"/>
        <v>0</v>
      </c>
      <c r="N511" s="162">
        <f t="shared" si="152"/>
        <v>0</v>
      </c>
      <c r="O511" s="163">
        <f t="shared" si="152"/>
        <v>0</v>
      </c>
      <c r="P511" s="166">
        <f t="shared" si="155"/>
        <v>3</v>
      </c>
      <c r="Q511" s="166">
        <f t="shared" si="158"/>
        <v>232.98</v>
      </c>
    </row>
    <row r="512" spans="1:17" ht="24.95" customHeight="1" x14ac:dyDescent="0.25">
      <c r="A512" s="153" t="s">
        <v>833</v>
      </c>
      <c r="B512" s="154" t="s">
        <v>17</v>
      </c>
      <c r="C512" s="154" t="s">
        <v>834</v>
      </c>
      <c r="D512" s="156" t="str">
        <f>IF($B512="SINAPI",TRIM(SUBSTITUTE(LOWER(VLOOKUP($C512,[2]SINAPI!$A$8:$F$50000,2,FALSE)),LEFT(PROPER(VLOOKUP($C512,[2]SINAPI!$A$8:$F$50000,6,FALSE)),1),LEFT(VLOOKUP($C512,[2]SINAPI!$A$8:$F$50000,6,FALSE),1),1)),IF($B512="DER-EDF",VLOOKUP($C512,'[2]DER-EDF'!A587:$F$50000,3,FALSE),IF($B512="DER-ROD",VLOOKUP($C512,'[2]DER-ROD'!$A$12:$E$5999,3,FALSE),IF($B512="SICRO",VLOOKUP($C512,[2]SICRO!$A$4:$D$50000,2,FALSE),IF($B512="COMP.","&gt;&gt;&gt;&gt;&gt;&gt;&gt;&gt;&gt;&gt; Digite aqui a descrição e apresente a composição detalhada.","← Escolha o Orgão e digite o Código")))))</f>
        <v>tê, em aço, conexão soldada, dn 25 (1"), instalado em ramais e sub-ramais de gás - fornecimento e instalação. af_10/2020</v>
      </c>
      <c r="E512" s="157" t="str">
        <f>IF($B512="SINAPI",LOWER(VLOOKUP($C512,[2]SINAPI!$A$8:$F$8000,3,FALSE)),IF($B512="DER-EDF",VLOOKUP($C512,'[2]DER-EDF'!$A$12:$F$6000,4,FALSE),IF($B512="DER-ROD",LOWER(VLOOKUP($C512,'[2]DER-ROD'!$A$12:$F$5999,3,FALSE)),IF($B512="SICRO",VLOOKUP($C512,[2]SICRO!$A$4:$D$8000,3,FALSE),IF($B512="COMP.","digite"," ")))))</f>
        <v>un</v>
      </c>
      <c r="F512" s="158">
        <f>VLOOKUP(A512,'[1]Memorial Cálculo'!$B$2:$H$29080,7,FALSE)</f>
        <v>4</v>
      </c>
      <c r="G512" s="187">
        <f>'[1]COMPOSIÇÃO UNITÁRIA 1'!H938</f>
        <v>106.27000000000001</v>
      </c>
      <c r="H512" s="160">
        <f t="shared" si="153"/>
        <v>137.18904419014621</v>
      </c>
      <c r="I512" s="161">
        <f t="shared" si="156"/>
        <v>548.76</v>
      </c>
      <c r="J512" s="162">
        <v>0</v>
      </c>
      <c r="K512" s="163">
        <f t="shared" si="157"/>
        <v>0</v>
      </c>
      <c r="L512" s="164"/>
      <c r="M512" s="165">
        <f t="shared" si="154"/>
        <v>0</v>
      </c>
      <c r="N512" s="162">
        <f t="shared" si="152"/>
        <v>0</v>
      </c>
      <c r="O512" s="163">
        <f t="shared" si="152"/>
        <v>0</v>
      </c>
      <c r="P512" s="166">
        <f t="shared" si="155"/>
        <v>4</v>
      </c>
      <c r="Q512" s="166">
        <f t="shared" si="158"/>
        <v>548.76</v>
      </c>
    </row>
    <row r="513" spans="1:17" ht="24.95" customHeight="1" x14ac:dyDescent="0.25">
      <c r="A513" s="153" t="s">
        <v>835</v>
      </c>
      <c r="B513" s="154" t="s">
        <v>17</v>
      </c>
      <c r="C513" s="154" t="s">
        <v>836</v>
      </c>
      <c r="D513" s="156" t="str">
        <f>IF($B513="SINAPI",TRIM(SUBSTITUTE(LOWER(VLOOKUP($C513,[2]SINAPI!$A$8:$F$50000,2,FALSE)),LEFT(PROPER(VLOOKUP($C513,[2]SINAPI!$A$8:$F$50000,6,FALSE)),1),LEFT(VLOOKUP($C513,[2]SINAPI!$A$8:$F$50000,6,FALSE),1),1)),IF($B513="DER-EDF",VLOOKUP($C513,'[2]DER-EDF'!A588:$F$50000,3,FALSE),IF($B513="DER-ROD",VLOOKUP($C513,'[2]DER-ROD'!$A$12:$E$5999,3,FALSE),IF($B513="SICRO",VLOOKUP($C513,[2]SICRO!$A$4:$D$50000,2,FALSE),IF($B513="COMP.","&gt;&gt;&gt;&gt;&gt;&gt;&gt;&gt;&gt;&gt; Digite aqui a descrição e apresente a composição detalhada.","← Escolha o Orgão e digite o Código")))))</f>
        <v>luva, em aço, conexão soldada, dn 15 (1/2"), instalado em ramais e sub-ramais de gás - fornecimento e instalação. af_10/2020</v>
      </c>
      <c r="E513" s="157" t="str">
        <f>IF($B513="SINAPI",LOWER(VLOOKUP($C513,[2]SINAPI!$A$8:$F$8000,3,FALSE)),IF($B513="DER-EDF",VLOOKUP($C513,'[2]DER-EDF'!$A$12:$F$6000,4,FALSE),IF($B513="DER-ROD",LOWER(VLOOKUP($C513,'[2]DER-ROD'!$A$12:$F$5999,3,FALSE)),IF($B513="SICRO",VLOOKUP($C513,[2]SICRO!$A$4:$D$8000,3,FALSE),IF($B513="COMP.","digite"," ")))))</f>
        <v>un</v>
      </c>
      <c r="F513" s="158">
        <f>VLOOKUP(A513,'[1]Memorial Cálculo'!$B$2:$H$29080,7,FALSE)</f>
        <v>2</v>
      </c>
      <c r="G513" s="187">
        <f>'[1]COMPOSIÇÃO UNITÁRIA 1'!H951</f>
        <v>19.989999999999998</v>
      </c>
      <c r="H513" s="160">
        <f t="shared" si="153"/>
        <v>25.806050563291823</v>
      </c>
      <c r="I513" s="161">
        <f t="shared" si="156"/>
        <v>51.62</v>
      </c>
      <c r="J513" s="162">
        <v>0</v>
      </c>
      <c r="K513" s="163">
        <f t="shared" si="157"/>
        <v>0</v>
      </c>
      <c r="L513" s="164"/>
      <c r="M513" s="165">
        <f t="shared" si="154"/>
        <v>0</v>
      </c>
      <c r="N513" s="162">
        <f t="shared" si="152"/>
        <v>0</v>
      </c>
      <c r="O513" s="163">
        <f t="shared" si="152"/>
        <v>0</v>
      </c>
      <c r="P513" s="166">
        <f t="shared" si="155"/>
        <v>2</v>
      </c>
      <c r="Q513" s="166">
        <f t="shared" si="158"/>
        <v>51.62</v>
      </c>
    </row>
    <row r="514" spans="1:17" ht="24.95" customHeight="1" x14ac:dyDescent="0.25">
      <c r="A514" s="153" t="s">
        <v>837</v>
      </c>
      <c r="B514" s="154" t="s">
        <v>17</v>
      </c>
      <c r="C514" s="154" t="s">
        <v>838</v>
      </c>
      <c r="D514" s="156" t="str">
        <f>IF($B514="SINAPI",TRIM(SUBSTITUTE(LOWER(VLOOKUP($C514,[2]SINAPI!$A$8:$F$50000,2,FALSE)),LEFT(PROPER(VLOOKUP($C514,[2]SINAPI!$A$8:$F$50000,6,FALSE)),1),LEFT(VLOOKUP($C514,[2]SINAPI!$A$8:$F$50000,6,FALSE),1),1)),IF($B514="DER-EDF",VLOOKUP($C514,'[2]DER-EDF'!A589:$F$50000,3,FALSE),IF($B514="DER-ROD",VLOOKUP($C514,'[2]DER-ROD'!$A$12:$E$5999,3,FALSE),IF($B514="SICRO",VLOOKUP($C514,[2]SICRO!$A$4:$D$50000,2,FALSE),IF($B514="COMP.","&gt;&gt;&gt;&gt;&gt;&gt;&gt;&gt;&gt;&gt; Digite aqui a descrição e apresente a composição detalhada.","← Escolha o Orgão e digite o Código")))))</f>
        <v>união, em ferro galvanizado, conexão rosqueada, dn 15 (1/2"), instalado em ramais e sub-ramais de gás - fornecimento e instalação. af_10/2020</v>
      </c>
      <c r="E514" s="157" t="str">
        <f>IF($B514="SINAPI",LOWER(VLOOKUP($C514,[2]SINAPI!$A$8:$F$8000,3,FALSE)),IF($B514="DER-EDF",VLOOKUP($C514,'[2]DER-EDF'!$A$12:$F$6000,4,FALSE),IF($B514="DER-ROD",LOWER(VLOOKUP($C514,'[2]DER-ROD'!$A$12:$F$5999,3,FALSE)),IF($B514="SICRO",VLOOKUP($C514,[2]SICRO!$A$4:$D$8000,3,FALSE),IF($B514="COMP.","digite"," ")))))</f>
        <v>un</v>
      </c>
      <c r="F514" s="158">
        <f>VLOOKUP(A514,'[1]Memorial Cálculo'!$B$2:$H$29080,7,FALSE)</f>
        <v>2</v>
      </c>
      <c r="G514" s="187">
        <f>'[1]COMPOSIÇÃO UNITÁRIA 1'!H963</f>
        <v>31.89</v>
      </c>
      <c r="H514" s="160">
        <f t="shared" si="153"/>
        <v>41.168331789063345</v>
      </c>
      <c r="I514" s="161">
        <f t="shared" si="156"/>
        <v>82.34</v>
      </c>
      <c r="J514" s="162">
        <v>0</v>
      </c>
      <c r="K514" s="163">
        <f t="shared" si="157"/>
        <v>0</v>
      </c>
      <c r="L514" s="164"/>
      <c r="M514" s="165">
        <f t="shared" si="154"/>
        <v>0</v>
      </c>
      <c r="N514" s="162">
        <f t="shared" si="152"/>
        <v>0</v>
      </c>
      <c r="O514" s="163">
        <f t="shared" si="152"/>
        <v>0</v>
      </c>
      <c r="P514" s="166">
        <f t="shared" si="155"/>
        <v>2</v>
      </c>
      <c r="Q514" s="166">
        <f t="shared" si="158"/>
        <v>82.34</v>
      </c>
    </row>
    <row r="515" spans="1:17" s="8" customFormat="1" ht="24.95" customHeight="1" x14ac:dyDescent="0.25">
      <c r="A515" s="169"/>
      <c r="B515" s="102"/>
      <c r="C515" s="103"/>
      <c r="D515" s="170" t="s">
        <v>98</v>
      </c>
      <c r="E515" s="157"/>
      <c r="F515" s="106"/>
      <c r="G515" s="107"/>
      <c r="H515" s="106"/>
      <c r="I515" s="108">
        <f>SUBTOTAL(9,I499:I514)</f>
        <v>22731.2042</v>
      </c>
      <c r="J515" s="192"/>
      <c r="K515" s="108">
        <f>SUBTOTAL(9,K499:K514)</f>
        <v>0</v>
      </c>
      <c r="M515" s="108">
        <f>SUBTOTAL(9,M499:M514)</f>
        <v>0</v>
      </c>
      <c r="O515" s="108">
        <f>SUBTOTAL(9,O499:O514)</f>
        <v>0</v>
      </c>
      <c r="Q515" s="108">
        <f>SUBTOTAL(9,Q499:Q514)</f>
        <v>22731.200000000001</v>
      </c>
    </row>
    <row r="516" spans="1:17" s="8" customFormat="1" ht="24.95" customHeight="1" x14ac:dyDescent="0.25">
      <c r="A516" s="101" t="s">
        <v>839</v>
      </c>
      <c r="B516" s="102"/>
      <c r="C516" s="103"/>
      <c r="D516" s="104" t="s">
        <v>840</v>
      </c>
      <c r="E516" s="105"/>
      <c r="F516" s="106"/>
      <c r="G516" s="107"/>
      <c r="H516" s="106"/>
      <c r="I516" s="108"/>
      <c r="J516" s="192"/>
      <c r="K516" s="193"/>
    </row>
    <row r="517" spans="1:17" ht="24.95" customHeight="1" x14ac:dyDescent="0.25">
      <c r="A517" s="153" t="s">
        <v>841</v>
      </c>
      <c r="B517" s="154" t="s">
        <v>15</v>
      </c>
      <c r="C517" s="154" t="s">
        <v>842</v>
      </c>
      <c r="D517" s="156" t="str">
        <f>IF($B517="SINAPI",TRIM(SUBSTITUTE(LOWER(VLOOKUP($C517,[2]SINAPI!$A$8:$F$50000,2,FALSE)),LEFT(PROPER(VLOOKUP($C517,[2]SINAPI!$A$8:$F$50000,6,FALSE)),1),LEFT(VLOOKUP($C517,[2]SINAPI!$A$8:$F$50000,6,FALSE),1),1)),IF($B517="DER-EDF",VLOOKUP($C517,'[2]DER-EDF'!A585:$F$50000,3,FALSE),IF($B517="DER-ROD",VLOOKUP($C517,'[2]DER-ROD'!$A$12:$E$5999,3,FALSE),IF($B517="SICRO",VLOOKUP($C517,[2]SICRO!$A$4:$D$50000,2,FALSE),IF($B517="COMP.","&gt;&gt;&gt;&gt;&gt;&gt;&gt;&gt;&gt;&gt; Digite aqui a descrição e apresente a composição detalhada.","← Escolha o Orgão e digite o Código")))))</f>
        <v>Aterramento com haste terra 5/8" x 2.40, cabo de cobre nu 6mm2, inclusive caixa de concreto 30 x 30 cm</v>
      </c>
      <c r="E517" s="157" t="str">
        <f>IF($B517="SINAPI",LOWER(VLOOKUP($C517,[2]SINAPI!$A$8:$F$8000,3,FALSE)),IF($B517="DER-EDF",VLOOKUP($C517,'[2]DER-EDF'!$A$12:$F$6000,4,FALSE),IF($B517="DER-ROD",LOWER(VLOOKUP($C517,'[2]DER-ROD'!$A$12:$F$5999,3,FALSE)),IF($B517="SICRO",VLOOKUP($C517,[2]SICRO!$A$4:$D$8000,3,FALSE),IF($B517="COMP.","digite"," ")))))</f>
        <v>und</v>
      </c>
      <c r="F517" s="158">
        <f>VLOOKUP(A517,'[1]Memorial Cálculo'!$B$2:$H$29080,7,FALSE)</f>
        <v>10</v>
      </c>
      <c r="G517" s="187">
        <f>'[1]COMPOSIÇÃO UNITÁRIA 2'!BM7332</f>
        <v>398.01</v>
      </c>
      <c r="H517" s="160">
        <f t="shared" si="153"/>
        <v>513.81021434195998</v>
      </c>
      <c r="I517" s="161">
        <f t="shared" ref="I517:I536" si="159">ROUND(H517,2)*ROUND(F517,2)</f>
        <v>5138.0999999999995</v>
      </c>
      <c r="J517" s="162">
        <v>0</v>
      </c>
      <c r="K517" s="163">
        <f t="shared" ref="K517:K536" si="160">ROUND(J517*H517,2)</f>
        <v>0</v>
      </c>
      <c r="L517" s="164"/>
      <c r="M517" s="165">
        <f t="shared" si="154"/>
        <v>0</v>
      </c>
      <c r="N517" s="162">
        <f t="shared" si="152"/>
        <v>0</v>
      </c>
      <c r="O517" s="163">
        <f t="shared" si="152"/>
        <v>0</v>
      </c>
      <c r="P517" s="166">
        <f t="shared" si="155"/>
        <v>10</v>
      </c>
      <c r="Q517" s="166">
        <f t="shared" ref="Q517:Q536" si="161">ROUND(I517-O517,2)</f>
        <v>5138.1000000000004</v>
      </c>
    </row>
    <row r="518" spans="1:17" ht="37.9" customHeight="1" x14ac:dyDescent="0.25">
      <c r="A518" s="153" t="s">
        <v>843</v>
      </c>
      <c r="B518" s="154" t="s">
        <v>15</v>
      </c>
      <c r="C518" s="154" t="s">
        <v>844</v>
      </c>
      <c r="D518" s="156" t="str">
        <f>IF($B518="SINAPI",TRIM(SUBSTITUTE(LOWER(VLOOKUP($C518,[2]SINAPI!$A$8:$F$50000,2,FALSE)),LEFT(PROPER(VLOOKUP($C518,[2]SINAPI!$A$8:$F$50000,6,FALSE)),1),LEFT(VLOOKUP($C518,[2]SINAPI!$A$8:$F$50000,6,FALSE),1),1)),IF($B518="DER-EDF",VLOOKUP($C518,'[2]DER-EDF'!A586:$F$50000,3,FALSE),IF($B518="DER-ROD",VLOOKUP($C518,'[2]DER-ROD'!$A$12:$E$5999,3,FALSE),IF($B518="SICRO",VLOOKUP($C518,[2]SICRO!$A$4:$D$50000,2,FALSE),IF($B518="COMP.","&gt;&gt;&gt;&gt;&gt;&gt;&gt;&gt;&gt;&gt; Digite aqui a descrição e apresente a composição detalhada.","← Escolha o Orgão e digite o Código")))))</f>
        <v>Pára-raios tipo franklim incluindo base de fixação, conjunto de contraventagem c/abraçadeira p/3 estais em tubo e demais acessórios c/exceção do cabo de cobre de descida e suportes isoladores</v>
      </c>
      <c r="E518" s="157" t="str">
        <f>IF($B518="SINAPI",LOWER(VLOOKUP($C518,[2]SINAPI!$A$8:$F$8000,3,FALSE)),IF($B518="DER-EDF",VLOOKUP($C518,'[2]DER-EDF'!$A$12:$F$6000,4,FALSE),IF($B518="DER-ROD",LOWER(VLOOKUP($C518,'[2]DER-ROD'!$A$12:$F$5999,3,FALSE)),IF($B518="SICRO",VLOOKUP($C518,[2]SICRO!$A$4:$D$8000,3,FALSE),IF($B518="COMP.","digite"," ")))))</f>
        <v>und</v>
      </c>
      <c r="F518" s="158">
        <f>VLOOKUP(A518,'[1]Memorial Cálculo'!$B$2:$H$29080,7,FALSE)</f>
        <v>4</v>
      </c>
      <c r="G518" s="187">
        <f>'[1]COMPOSIÇÃO UNITÁRIA 2'!BM7362</f>
        <v>751.97</v>
      </c>
      <c r="H518" s="160">
        <f t="shared" si="153"/>
        <v>970.75416918852193</v>
      </c>
      <c r="I518" s="161">
        <f t="shared" si="159"/>
        <v>3883</v>
      </c>
      <c r="J518" s="162">
        <v>0</v>
      </c>
      <c r="K518" s="163">
        <f t="shared" si="160"/>
        <v>0</v>
      </c>
      <c r="L518" s="164"/>
      <c r="M518" s="165">
        <f t="shared" si="154"/>
        <v>0</v>
      </c>
      <c r="N518" s="162">
        <f t="shared" si="152"/>
        <v>0</v>
      </c>
      <c r="O518" s="163">
        <f t="shared" si="152"/>
        <v>0</v>
      </c>
      <c r="P518" s="166">
        <f t="shared" si="155"/>
        <v>4</v>
      </c>
      <c r="Q518" s="166">
        <f t="shared" si="161"/>
        <v>3883</v>
      </c>
    </row>
    <row r="519" spans="1:17" ht="24.95" customHeight="1" x14ac:dyDescent="0.25">
      <c r="A519" s="153" t="s">
        <v>845</v>
      </c>
      <c r="B519" s="154" t="s">
        <v>15</v>
      </c>
      <c r="C519" s="154" t="s">
        <v>846</v>
      </c>
      <c r="D519" s="156" t="str">
        <f>IF($B519="SINAPI",TRIM(SUBSTITUTE(LOWER(VLOOKUP($C519,[2]SINAPI!$A$8:$F$50000,2,FALSE)),LEFT(PROPER(VLOOKUP($C519,[2]SINAPI!$A$8:$F$50000,6,FALSE)),1),LEFT(VLOOKUP($C519,[2]SINAPI!$A$8:$F$50000,6,FALSE),1),1)),IF($B519="DER-EDF",VLOOKUP($C519,'[2]DER-EDF'!A587:$F$50000,3,FALSE),IF($B519="DER-ROD",VLOOKUP($C519,'[2]DER-ROD'!$A$12:$E$5999,3,FALSE),IF($B519="SICRO",VLOOKUP($C519,[2]SICRO!$A$4:$D$50000,2,FALSE),IF($B519="COMP.","&gt;&gt;&gt;&gt;&gt;&gt;&gt;&gt;&gt;&gt; Digite aqui a descrição e apresente a composição detalhada.","← Escolha o Orgão e digite o Código")))))</f>
        <v>Condutor de cobre nú, seção de 35mm2, inclusive suportes isoladores e acessórios de fixação, conforme projeto</v>
      </c>
      <c r="E519" s="157" t="str">
        <f>IF($B519="SINAPI",LOWER(VLOOKUP($C519,[2]SINAPI!$A$8:$F$8000,3,FALSE)),IF($B519="DER-EDF",VLOOKUP($C519,'[2]DER-EDF'!$A$12:$F$6000,4,FALSE),IF($B519="DER-ROD",LOWER(VLOOKUP($C519,'[2]DER-ROD'!$A$12:$F$5999,3,FALSE)),IF($B519="SICRO",VLOOKUP($C519,[2]SICRO!$A$4:$D$8000,3,FALSE),IF($B519="COMP.","digite"," ")))))</f>
        <v>m</v>
      </c>
      <c r="F519" s="158">
        <f>VLOOKUP(A519,'[1]Memorial Cálculo'!$B$2:$H$29080,7,FALSE)</f>
        <v>480</v>
      </c>
      <c r="G519" s="187">
        <f>'[1]COMPOSIÇÃO UNITÁRIA 2'!BM7398</f>
        <v>77.759999999999991</v>
      </c>
      <c r="H519" s="160">
        <f t="shared" si="153"/>
        <v>100.38411664840281</v>
      </c>
      <c r="I519" s="161">
        <f t="shared" si="159"/>
        <v>48182.399999999994</v>
      </c>
      <c r="J519" s="162">
        <v>0</v>
      </c>
      <c r="K519" s="163">
        <f t="shared" si="160"/>
        <v>0</v>
      </c>
      <c r="L519" s="164"/>
      <c r="M519" s="165">
        <f t="shared" si="154"/>
        <v>0</v>
      </c>
      <c r="N519" s="162">
        <f t="shared" si="152"/>
        <v>0</v>
      </c>
      <c r="O519" s="163">
        <f t="shared" si="152"/>
        <v>0</v>
      </c>
      <c r="P519" s="166">
        <f t="shared" si="155"/>
        <v>480</v>
      </c>
      <c r="Q519" s="166">
        <f t="shared" si="161"/>
        <v>48182.400000000001</v>
      </c>
    </row>
    <row r="520" spans="1:17" ht="24.95" customHeight="1" x14ac:dyDescent="0.25">
      <c r="A520" s="153" t="s">
        <v>847</v>
      </c>
      <c r="B520" s="154" t="s">
        <v>15</v>
      </c>
      <c r="C520" s="154" t="s">
        <v>848</v>
      </c>
      <c r="D520" s="156" t="str">
        <f>IF($B520="SINAPI",TRIM(SUBSTITUTE(LOWER(VLOOKUP($C520,[2]SINAPI!$A$8:$F$50000,2,FALSE)),LEFT(PROPER(VLOOKUP($C520,[2]SINAPI!$A$8:$F$50000,6,FALSE)),1),LEFT(VLOOKUP($C520,[2]SINAPI!$A$8:$F$50000,6,FALSE),1),1)),IF($B520="DER-EDF",VLOOKUP($C520,'[2]DER-EDF'!A590:$F$50000,3,FALSE),IF($B520="DER-ROD",VLOOKUP($C520,'[2]DER-ROD'!$A$12:$E$5999,3,FALSE),IF($B520="SICRO",VLOOKUP($C520,[2]SICRO!$A$4:$D$50000,2,FALSE),IF($B520="COMP.","&gt;&gt;&gt;&gt;&gt;&gt;&gt;&gt;&gt;&gt; Digite aqui a descrição e apresente a composição detalhada.","← Escolha o Orgão e digite o Código")))))</f>
        <v>Cabo condutor de cobre eletrolítico nu, tempera meio dura, encordoamento classe 2, para aterramento, diam. 50mm2</v>
      </c>
      <c r="E520" s="157" t="str">
        <f>IF($B520="SINAPI",LOWER(VLOOKUP($C520,[2]SINAPI!$A$8:$F$8000,3,FALSE)),IF($B520="DER-EDF",VLOOKUP($C520,'[2]DER-EDF'!$A$12:$F$6000,4,FALSE),IF($B520="DER-ROD",LOWER(VLOOKUP($C520,'[2]DER-ROD'!$A$12:$F$5999,3,FALSE)),IF($B520="SICRO",VLOOKUP($C520,[2]SICRO!$A$4:$D$8000,3,FALSE),IF($B520="COMP.","digite"," ")))))</f>
        <v>m</v>
      </c>
      <c r="F520" s="158">
        <f>VLOOKUP(A520,'[1]Memorial Cálculo'!$B$2:$H$29080,7,FALSE)</f>
        <v>1230</v>
      </c>
      <c r="G520" s="187">
        <f>'[1]COMPOSIÇÃO UNITÁRIA 2'!BM7424</f>
        <v>55.03</v>
      </c>
      <c r="H520" s="160">
        <f t="shared" si="153"/>
        <v>71.040868559177042</v>
      </c>
      <c r="I520" s="161">
        <f t="shared" si="159"/>
        <v>87379.200000000012</v>
      </c>
      <c r="J520" s="162">
        <v>0</v>
      </c>
      <c r="K520" s="163">
        <f t="shared" si="160"/>
        <v>0</v>
      </c>
      <c r="L520" s="164"/>
      <c r="M520" s="165">
        <f t="shared" si="154"/>
        <v>0</v>
      </c>
      <c r="N520" s="162">
        <f t="shared" si="152"/>
        <v>0</v>
      </c>
      <c r="O520" s="163">
        <f t="shared" si="152"/>
        <v>0</v>
      </c>
      <c r="P520" s="166">
        <f t="shared" si="155"/>
        <v>1230</v>
      </c>
      <c r="Q520" s="166">
        <f t="shared" si="161"/>
        <v>87379.199999999997</v>
      </c>
    </row>
    <row r="521" spans="1:17" ht="37.9" customHeight="1" x14ac:dyDescent="0.25">
      <c r="A521" s="153" t="s">
        <v>849</v>
      </c>
      <c r="B521" s="154" t="s">
        <v>15</v>
      </c>
      <c r="C521" s="154" t="s">
        <v>850</v>
      </c>
      <c r="D521" s="156" t="str">
        <f>IF($B521="SINAPI",TRIM(SUBSTITUTE(LOWER(VLOOKUP($C521,[2]SINAPI!$A$8:$F$50000,2,FALSE)),LEFT(PROPER(VLOOKUP($C521,[2]SINAPI!$A$8:$F$50000,6,FALSE)),1),LEFT(VLOOKUP($C521,[2]SINAPI!$A$8:$F$50000,6,FALSE),1),1)),IF($B521="DER-EDF",VLOOKUP($C521,'[2]DER-EDF'!A591:$F$50000,3,FALSE),IF($B521="DER-ROD",VLOOKUP($C521,'[2]DER-ROD'!$A$12:$E$5999,3,FALSE),IF($B521="SICRO",VLOOKUP($C521,[2]SICRO!$A$4:$D$50000,2,FALSE),IF($B521="COMP.","&gt;&gt;&gt;&gt;&gt;&gt;&gt;&gt;&gt;&gt; Digite aqui a descrição e apresente a composição detalhada.","← Escolha o Orgão e digite o Código")))))</f>
        <v>Terminal aéreo em latão (minicaptor), com conector e fixação horizontal 250mm x 10mm, ref. TEL-2024, inclusive vedação dos furos com poliuretano ref. TEL 5905, marca de ref. Termotécnica ou equivalente</v>
      </c>
      <c r="E521" s="157" t="str">
        <f>IF($B521="SINAPI",LOWER(VLOOKUP($C521,[2]SINAPI!$A$8:$F$8000,3,FALSE)),IF($B521="DER-EDF",VLOOKUP($C521,'[2]DER-EDF'!$A$12:$F$6000,4,FALSE),IF($B521="DER-ROD",LOWER(VLOOKUP($C521,'[2]DER-ROD'!$A$12:$F$5999,3,FALSE)),IF($B521="SICRO",VLOOKUP($C521,[2]SICRO!$A$4:$D$8000,3,FALSE),IF($B521="COMP.","digite"," ")))))</f>
        <v>und</v>
      </c>
      <c r="F521" s="158">
        <f>VLOOKUP(A521,'[1]Memorial Cálculo'!$B$2:$H$29080,7,FALSE)</f>
        <v>113</v>
      </c>
      <c r="G521" s="187">
        <f>'[1]COMPOSIÇÃO UNITÁRIA 2'!BM7453</f>
        <v>123.26</v>
      </c>
      <c r="H521" s="160">
        <f t="shared" si="153"/>
        <v>159.12225074694101</v>
      </c>
      <c r="I521" s="161">
        <f t="shared" si="159"/>
        <v>17980.560000000001</v>
      </c>
      <c r="J521" s="162">
        <v>0</v>
      </c>
      <c r="K521" s="163">
        <f t="shared" si="160"/>
        <v>0</v>
      </c>
      <c r="L521" s="164"/>
      <c r="M521" s="165">
        <f t="shared" si="154"/>
        <v>0</v>
      </c>
      <c r="N521" s="162">
        <f t="shared" si="152"/>
        <v>0</v>
      </c>
      <c r="O521" s="163">
        <f t="shared" si="152"/>
        <v>0</v>
      </c>
      <c r="P521" s="166">
        <f t="shared" si="155"/>
        <v>113</v>
      </c>
      <c r="Q521" s="166">
        <f t="shared" si="161"/>
        <v>17980.560000000001</v>
      </c>
    </row>
    <row r="522" spans="1:17" ht="24.95" customHeight="1" x14ac:dyDescent="0.25">
      <c r="A522" s="153" t="s">
        <v>851</v>
      </c>
      <c r="B522" s="154" t="s">
        <v>15</v>
      </c>
      <c r="C522" s="154" t="s">
        <v>852</v>
      </c>
      <c r="D522" s="156" t="str">
        <f>IF($B522="SINAPI",TRIM(SUBSTITUTE(LOWER(VLOOKUP($C522,[2]SINAPI!$A$8:$F$50000,2,FALSE)),LEFT(PROPER(VLOOKUP($C522,[2]SINAPI!$A$8:$F$50000,6,FALSE)),1),LEFT(VLOOKUP($C522,[2]SINAPI!$A$8:$F$50000,6,FALSE),1),1)),IF($B522="DER-EDF",VLOOKUP($C522,'[2]DER-EDF'!A592:$F$50000,3,FALSE),IF($B522="DER-ROD",VLOOKUP($C522,'[2]DER-ROD'!$A$12:$E$5999,3,FALSE),IF($B522="SICRO",VLOOKUP($C522,[2]SICRO!$A$4:$D$50000,2,FALSE),IF($B522="COMP.","&gt;&gt;&gt;&gt;&gt;&gt;&gt;&gt;&gt;&gt; Digite aqui a descrição e apresente a composição detalhada.","← Escolha o Orgão e digite o Código")))))</f>
        <v>Conector de medição em latão com 2 parafusos para cabos de 16 a 50 mm2, ref. TEL-562, Termotécnica ou equivalente</v>
      </c>
      <c r="E522" s="157" t="str">
        <f>IF($B522="SINAPI",LOWER(VLOOKUP($C522,[2]SINAPI!$A$8:$F$8000,3,FALSE)),IF($B522="DER-EDF",VLOOKUP($C522,'[2]DER-EDF'!$A$12:$F$6000,4,FALSE),IF($B522="DER-ROD",LOWER(VLOOKUP($C522,'[2]DER-ROD'!$A$12:$F$5999,3,FALSE)),IF($B522="SICRO",VLOOKUP($C522,[2]SICRO!$A$4:$D$8000,3,FALSE),IF($B522="COMP.","digite"," ")))))</f>
        <v>und</v>
      </c>
      <c r="F522" s="158">
        <f>VLOOKUP(A522,'[1]Memorial Cálculo'!$B$2:$H$29080,7,FALSE)</f>
        <v>85</v>
      </c>
      <c r="G522" s="187">
        <f>'[1]COMPOSIÇÃO UNITÁRIA 2'!BM7482</f>
        <v>56.06</v>
      </c>
      <c r="H522" s="160">
        <f t="shared" si="153"/>
        <v>72.370545001407692</v>
      </c>
      <c r="I522" s="161">
        <f t="shared" si="159"/>
        <v>6151.4500000000007</v>
      </c>
      <c r="J522" s="162">
        <v>0</v>
      </c>
      <c r="K522" s="163">
        <f t="shared" si="160"/>
        <v>0</v>
      </c>
      <c r="L522" s="164"/>
      <c r="M522" s="165">
        <f t="shared" si="154"/>
        <v>0</v>
      </c>
      <c r="N522" s="162">
        <f t="shared" si="152"/>
        <v>0</v>
      </c>
      <c r="O522" s="163">
        <f t="shared" si="152"/>
        <v>0</v>
      </c>
      <c r="P522" s="166">
        <f t="shared" si="155"/>
        <v>85</v>
      </c>
      <c r="Q522" s="166">
        <f t="shared" si="161"/>
        <v>6151.45</v>
      </c>
    </row>
    <row r="523" spans="1:17" ht="24.95" customHeight="1" x14ac:dyDescent="0.25">
      <c r="A523" s="153" t="s">
        <v>853</v>
      </c>
      <c r="B523" s="154" t="s">
        <v>15</v>
      </c>
      <c r="C523" s="154" t="s">
        <v>854</v>
      </c>
      <c r="D523" s="156" t="str">
        <f>IF($B523="SINAPI",TRIM(SUBSTITUTE(LOWER(VLOOKUP($C523,[2]SINAPI!$A$8:$F$50000,2,FALSE)),LEFT(PROPER(VLOOKUP($C523,[2]SINAPI!$A$8:$F$50000,6,FALSE)),1),LEFT(VLOOKUP($C523,[2]SINAPI!$A$8:$F$50000,6,FALSE),1),1)),IF($B523="DER-EDF",VLOOKUP($C523,'[2]DER-EDF'!A593:$F$50000,3,FALSE),IF($B523="DER-ROD",VLOOKUP($C523,'[2]DER-ROD'!$A$12:$E$5999,3,FALSE),IF($B523="SICRO",VLOOKUP($C523,[2]SICRO!$A$4:$D$50000,2,FALSE),IF($B523="COMP.","&gt;&gt;&gt;&gt;&gt;&gt;&gt;&gt;&gt;&gt; Digite aqui a descrição e apresente a composição detalhada.","← Escolha o Orgão e digite o Código")))))</f>
        <v>Haste de terra tipo COPPERWELD - 5/8" x 2.40m</v>
      </c>
      <c r="E523" s="157" t="str">
        <f>IF($B523="SINAPI",LOWER(VLOOKUP($C523,[2]SINAPI!$A$8:$F$8000,3,FALSE)),IF($B523="DER-EDF",VLOOKUP($C523,'[2]DER-EDF'!$A$12:$F$6000,4,FALSE),IF($B523="DER-ROD",LOWER(VLOOKUP($C523,'[2]DER-ROD'!$A$12:$F$5999,3,FALSE)),IF($B523="SICRO",VLOOKUP($C523,[2]SICRO!$A$4:$D$8000,3,FALSE),IF($B523="COMP.","digite"," ")))))</f>
        <v>und</v>
      </c>
      <c r="F523" s="158">
        <f>VLOOKUP(A523,'[1]Memorial Cálculo'!$B$2:$H$29080,7,FALSE)</f>
        <v>96</v>
      </c>
      <c r="G523" s="187">
        <f>'[1]COMPOSIÇÃO UNITÁRIA 2'!BM7510</f>
        <v>224.41</v>
      </c>
      <c r="H523" s="160">
        <f t="shared" si="153"/>
        <v>289.70164116599892</v>
      </c>
      <c r="I523" s="161">
        <f t="shared" si="159"/>
        <v>27811.199999999997</v>
      </c>
      <c r="J523" s="162">
        <v>0</v>
      </c>
      <c r="K523" s="163">
        <f t="shared" si="160"/>
        <v>0</v>
      </c>
      <c r="L523" s="164"/>
      <c r="M523" s="165">
        <f t="shared" si="154"/>
        <v>0</v>
      </c>
      <c r="N523" s="162">
        <f t="shared" si="152"/>
        <v>0</v>
      </c>
      <c r="O523" s="163">
        <f t="shared" si="152"/>
        <v>0</v>
      </c>
      <c r="P523" s="166">
        <f t="shared" si="155"/>
        <v>96</v>
      </c>
      <c r="Q523" s="166">
        <f t="shared" si="161"/>
        <v>27811.200000000001</v>
      </c>
    </row>
    <row r="524" spans="1:17" ht="37.9" customHeight="1" x14ac:dyDescent="0.25">
      <c r="A524" s="153" t="s">
        <v>855</v>
      </c>
      <c r="B524" s="154" t="s">
        <v>15</v>
      </c>
      <c r="C524" s="154" t="s">
        <v>856</v>
      </c>
      <c r="D524" s="156" t="str">
        <f>IF($B524="SINAPI",TRIM(SUBSTITUTE(LOWER(VLOOKUP($C524,[2]SINAPI!$A$8:$F$50000,2,FALSE)),LEFT(PROPER(VLOOKUP($C524,[2]SINAPI!$A$8:$F$50000,6,FALSE)),1),LEFT(VLOOKUP($C524,[2]SINAPI!$A$8:$F$50000,6,FALSE),1),1)),IF($B524="DER-EDF",VLOOKUP($C524,'[2]DER-EDF'!A594:$F$50000,3,FALSE),IF($B524="DER-ROD",VLOOKUP($C524,'[2]DER-ROD'!$A$12:$E$5999,3,FALSE),IF($B524="SICRO",VLOOKUP($C524,[2]SICRO!$A$4:$D$50000,2,FALSE),IF($B524="COMP.","&gt;&gt;&gt;&gt;&gt;&gt;&gt;&gt;&gt;&gt; Digite aqui a descrição e apresente a composição detalhada.","← Escolha o Orgão e digite o Código")))))</f>
        <v>Kit completo para solda Exotérmica (Molde HCL 5/8" Ref: TEL905611 / Cartucho n° 115 Ref: TEL 909115 / Alicate Z 201 Ref: TEL 998201), marca de referência Termotécnica ou equivalente</v>
      </c>
      <c r="E524" s="157" t="str">
        <f>IF($B524="SINAPI",LOWER(VLOOKUP($C524,[2]SINAPI!$A$8:$F$8000,3,FALSE)),IF($B524="DER-EDF",VLOOKUP($C524,'[2]DER-EDF'!$A$12:$F$6000,4,FALSE),IF($B524="DER-ROD",LOWER(VLOOKUP($C524,'[2]DER-ROD'!$A$12:$F$5999,3,FALSE)),IF($B524="SICRO",VLOOKUP($C524,[2]SICRO!$A$4:$D$8000,3,FALSE),IF($B524="COMP.","digite"," ")))))</f>
        <v>und</v>
      </c>
      <c r="F524" s="158">
        <f>VLOOKUP(A524,'[1]Memorial Cálculo'!$B$2:$H$29080,7,FALSE)</f>
        <v>386</v>
      </c>
      <c r="G524" s="187">
        <f>'[1]COMPOSIÇÃO UNITÁRIA 2'!BM7541</f>
        <v>49.22</v>
      </c>
      <c r="H524" s="160">
        <f t="shared" si="153"/>
        <v>63.540460666594477</v>
      </c>
      <c r="I524" s="161">
        <f t="shared" si="159"/>
        <v>24526.44</v>
      </c>
      <c r="J524" s="162">
        <v>0</v>
      </c>
      <c r="K524" s="163">
        <f t="shared" si="160"/>
        <v>0</v>
      </c>
      <c r="L524" s="164"/>
      <c r="M524" s="165">
        <f t="shared" si="154"/>
        <v>0</v>
      </c>
      <c r="N524" s="162">
        <f t="shared" si="152"/>
        <v>0</v>
      </c>
      <c r="O524" s="163">
        <f t="shared" si="152"/>
        <v>0</v>
      </c>
      <c r="P524" s="166">
        <f t="shared" si="155"/>
        <v>386</v>
      </c>
      <c r="Q524" s="166">
        <f t="shared" si="161"/>
        <v>24526.44</v>
      </c>
    </row>
    <row r="525" spans="1:17" ht="24.95" customHeight="1" x14ac:dyDescent="0.25">
      <c r="A525" s="153" t="s">
        <v>857</v>
      </c>
      <c r="B525" s="154" t="s">
        <v>15</v>
      </c>
      <c r="C525" s="154" t="s">
        <v>858</v>
      </c>
      <c r="D525" s="156" t="str">
        <f>IF($B525="SINAPI",TRIM(SUBSTITUTE(LOWER(VLOOKUP($C525,[2]SINAPI!$A$8:$F$50000,2,FALSE)),LEFT(PROPER(VLOOKUP($C525,[2]SINAPI!$A$8:$F$50000,6,FALSE)),1),LEFT(VLOOKUP($C525,[2]SINAPI!$A$8:$F$50000,6,FALSE),1),1)),IF($B525="DER-EDF",VLOOKUP($C525,'[2]DER-EDF'!A595:$F$50000,3,FALSE),IF($B525="DER-ROD",VLOOKUP($C525,'[2]DER-ROD'!$A$12:$E$5999,3,FALSE),IF($B525="SICRO",VLOOKUP($C525,[2]SICRO!$A$4:$D$50000,2,FALSE),IF($B525="COMP.","&gt;&gt;&gt;&gt;&gt;&gt;&gt;&gt;&gt;&gt; Digite aqui a descrição e apresente a composição detalhada.","← Escolha o Orgão e digite o Código")))))</f>
        <v>Caixa de inspeção em PVC, diâmetro 300 mm, ref TEL-552, marca de referência Termotécnica ou equivalente, inclusive escavação e reaterro</v>
      </c>
      <c r="E525" s="157" t="str">
        <f>IF($B525="SINAPI",LOWER(VLOOKUP($C525,[2]SINAPI!$A$8:$F$8000,3,FALSE)),IF($B525="DER-EDF",VLOOKUP($C525,'[2]DER-EDF'!$A$12:$F$6000,4,FALSE),IF($B525="DER-ROD",LOWER(VLOOKUP($C525,'[2]DER-ROD'!$A$12:$F$5999,3,FALSE)),IF($B525="SICRO",VLOOKUP($C525,[2]SICRO!$A$4:$D$8000,3,FALSE),IF($B525="COMP.","digite"," ")))))</f>
        <v>und</v>
      </c>
      <c r="F525" s="158">
        <f>VLOOKUP(A525,'[1]Memorial Cálculo'!$B$2:$H$29080,7,FALSE)</f>
        <v>96</v>
      </c>
      <c r="G525" s="187">
        <f>'[1]COMPOSIÇÃO UNITÁRIA 2'!BM7570</f>
        <v>79.05</v>
      </c>
      <c r="H525" s="160">
        <f t="shared" si="153"/>
        <v>102.04943957119653</v>
      </c>
      <c r="I525" s="161">
        <f t="shared" si="159"/>
        <v>9796.7999999999993</v>
      </c>
      <c r="J525" s="162">
        <v>0</v>
      </c>
      <c r="K525" s="163">
        <f t="shared" si="160"/>
        <v>0</v>
      </c>
      <c r="L525" s="164"/>
      <c r="M525" s="165">
        <f t="shared" si="154"/>
        <v>0</v>
      </c>
      <c r="N525" s="162">
        <f t="shared" si="152"/>
        <v>0</v>
      </c>
      <c r="O525" s="163">
        <f t="shared" si="152"/>
        <v>0</v>
      </c>
      <c r="P525" s="166">
        <f t="shared" si="155"/>
        <v>96</v>
      </c>
      <c r="Q525" s="166">
        <f t="shared" si="161"/>
        <v>9796.7999999999993</v>
      </c>
    </row>
    <row r="526" spans="1:17" ht="24.95" customHeight="1" x14ac:dyDescent="0.25">
      <c r="A526" s="153" t="s">
        <v>859</v>
      </c>
      <c r="B526" s="154" t="s">
        <v>15</v>
      </c>
      <c r="C526" s="154" t="s">
        <v>860</v>
      </c>
      <c r="D526" s="156" t="str">
        <f>IF($B526="SINAPI",TRIM(SUBSTITUTE(LOWER(VLOOKUP($C526,[2]SINAPI!$A$8:$F$50000,2,FALSE)),LEFT(PROPER(VLOOKUP($C526,[2]SINAPI!$A$8:$F$50000,6,FALSE)),1),LEFT(VLOOKUP($C526,[2]SINAPI!$A$8:$F$50000,6,FALSE),1),1)),IF($B526="DER-EDF",VLOOKUP($C526,'[2]DER-EDF'!A596:$F$50000,3,FALSE),IF($B526="DER-ROD",VLOOKUP($C526,'[2]DER-ROD'!$A$12:$E$5999,3,FALSE),IF($B526="SICRO",VLOOKUP($C526,[2]SICRO!$A$4:$D$50000,2,FALSE),IF($B526="COMP.","&gt;&gt;&gt;&gt;&gt;&gt;&gt;&gt;&gt;&gt; Digite aqui a descrição e apresente a composição detalhada.","← Escolha o Orgão e digite o Código")))))</f>
        <v>Terminal estanhado de 1 compressão 1 furo, 35mm², ref. TEL-5135, marca de referência Termotécnica ou equivalente</v>
      </c>
      <c r="E526" s="157" t="str">
        <f>IF($B526="SINAPI",LOWER(VLOOKUP($C526,[2]SINAPI!$A$8:$F$8000,3,FALSE)),IF($B526="DER-EDF",VLOOKUP($C526,'[2]DER-EDF'!$A$12:$F$6000,4,FALSE),IF($B526="DER-ROD",LOWER(VLOOKUP($C526,'[2]DER-ROD'!$A$12:$F$5999,3,FALSE)),IF($B526="SICRO",VLOOKUP($C526,[2]SICRO!$A$4:$D$8000,3,FALSE),IF($B526="COMP.","digite"," ")))))</f>
        <v>und</v>
      </c>
      <c r="F526" s="158">
        <f>VLOOKUP(A526,'[1]Memorial Cálculo'!$B$2:$H$29080,7,FALSE)</f>
        <v>120</v>
      </c>
      <c r="G526" s="187">
        <f>'[1]COMPOSIÇÃO UNITÁRIA 2'!BM7596</f>
        <v>21.78</v>
      </c>
      <c r="H526" s="160">
        <f t="shared" si="153"/>
        <v>28.116847487168382</v>
      </c>
      <c r="I526" s="161">
        <f t="shared" si="159"/>
        <v>3374.4</v>
      </c>
      <c r="J526" s="162">
        <v>0</v>
      </c>
      <c r="K526" s="163">
        <f t="shared" si="160"/>
        <v>0</v>
      </c>
      <c r="L526" s="164"/>
      <c r="M526" s="165">
        <f t="shared" si="154"/>
        <v>0</v>
      </c>
      <c r="N526" s="162">
        <f t="shared" si="152"/>
        <v>0</v>
      </c>
      <c r="O526" s="163">
        <f t="shared" si="152"/>
        <v>0</v>
      </c>
      <c r="P526" s="166">
        <f t="shared" si="155"/>
        <v>120</v>
      </c>
      <c r="Q526" s="166">
        <f t="shared" si="161"/>
        <v>3374.4</v>
      </c>
    </row>
    <row r="527" spans="1:17" ht="37.9" customHeight="1" x14ac:dyDescent="0.25">
      <c r="A527" s="153" t="s">
        <v>861</v>
      </c>
      <c r="B527" s="154" t="s">
        <v>15</v>
      </c>
      <c r="C527" s="154" t="s">
        <v>862</v>
      </c>
      <c r="D527" s="156" t="str">
        <f>IF($B527="SINAPI",TRIM(SUBSTITUTE(LOWER(VLOOKUP($C527,[2]SINAPI!$A$8:$F$50000,2,FALSE)),LEFT(PROPER(VLOOKUP($C527,[2]SINAPI!$A$8:$F$50000,6,FALSE)),1),LEFT(VLOOKUP($C527,[2]SINAPI!$A$8:$F$50000,6,FALSE),1),1)),IF($B527="DER-EDF",VLOOKUP($C527,'[2]DER-EDF'!A597:$F$50000,3,FALSE),IF($B527="DER-ROD",VLOOKUP($C527,'[2]DER-ROD'!$A$12:$E$5999,3,FALSE),IF($B527="SICRO",VLOOKUP($C527,[2]SICRO!$A$4:$D$50000,2,FALSE),IF($B527="COMP.","&gt;&gt;&gt;&gt;&gt;&gt;&gt;&gt;&gt;&gt; Digite aqui a descrição e apresente a composição detalhada.","← Escolha o Orgão e digite o Código")))))</f>
        <v>Fixador universal latão estanhado p/ cabos 16 a 70 mm2 ref. 5024, incl. parafuso sextavado M6x45mm, arruela lisa 1/4", bucha nº8, vedação dos furos c/ poliuretano ref. 5905, marca de ref. Termotécnica ou equivalente</v>
      </c>
      <c r="E527" s="157" t="str">
        <f>IF($B527="SINAPI",LOWER(VLOOKUP($C527,[2]SINAPI!$A$8:$F$8000,3,FALSE)),IF($B527="DER-EDF",VLOOKUP($C527,'[2]DER-EDF'!$A$12:$F$6000,4,FALSE),IF($B527="DER-ROD",LOWER(VLOOKUP($C527,'[2]DER-ROD'!$A$12:$F$5999,3,FALSE)),IF($B527="SICRO",VLOOKUP($C527,[2]SICRO!$A$4:$D$8000,3,FALSE),IF($B527="COMP.","digite"," ")))))</f>
        <v>und</v>
      </c>
      <c r="F527" s="158">
        <f>VLOOKUP(A527,'[1]Memorial Cálculo'!$B$2:$H$29080,7,FALSE)</f>
        <v>812</v>
      </c>
      <c r="G527" s="187">
        <f>'[1]COMPOSIÇÃO UNITÁRIA 2'!BO7626</f>
        <v>51.47</v>
      </c>
      <c r="H527" s="160">
        <f t="shared" si="153"/>
        <v>66.445093671467248</v>
      </c>
      <c r="I527" s="161">
        <f t="shared" si="159"/>
        <v>53957.4</v>
      </c>
      <c r="J527" s="162">
        <v>0</v>
      </c>
      <c r="K527" s="163">
        <f t="shared" si="160"/>
        <v>0</v>
      </c>
      <c r="L527" s="164"/>
      <c r="M527" s="165">
        <f t="shared" si="154"/>
        <v>0</v>
      </c>
      <c r="N527" s="162">
        <f t="shared" si="152"/>
        <v>0</v>
      </c>
      <c r="O527" s="163">
        <f t="shared" si="152"/>
        <v>0</v>
      </c>
      <c r="P527" s="166">
        <f t="shared" si="155"/>
        <v>812</v>
      </c>
      <c r="Q527" s="166">
        <f t="shared" si="161"/>
        <v>53957.4</v>
      </c>
    </row>
    <row r="528" spans="1:17" ht="24.95" customHeight="1" x14ac:dyDescent="0.25">
      <c r="A528" s="153" t="s">
        <v>863</v>
      </c>
      <c r="B528" s="154" t="s">
        <v>15</v>
      </c>
      <c r="C528" s="154" t="s">
        <v>864</v>
      </c>
      <c r="D528" s="156" t="str">
        <f>IF($B528="SINAPI",TRIM(SUBSTITUTE(LOWER(VLOOKUP($C528,[2]SINAPI!$A$8:$F$50000,2,FALSE)),LEFT(PROPER(VLOOKUP($C528,[2]SINAPI!$A$8:$F$50000,6,FALSE)),1),LEFT(VLOOKUP($C528,[2]SINAPI!$A$8:$F$50000,6,FALSE),1),1)),IF($B528="DER-EDF",VLOOKUP($C528,'[2]DER-EDF'!A598:$F$50000,3,FALSE),IF($B528="DER-ROD",VLOOKUP($C528,'[2]DER-ROD'!$A$12:$E$5999,3,FALSE),IF($B528="SICRO",VLOOKUP($C528,[2]SICRO!$A$4:$D$50000,2,FALSE),IF($B528="COMP.","&gt;&gt;&gt;&gt;&gt;&gt;&gt;&gt;&gt;&gt; Digite aqui a descrição e apresente a composição detalhada.","← Escolha o Orgão e digite o Código")))))</f>
        <v>Barra chata em alumínio 7/8"x1/8" (70mm²), com furos diâmetro 7 mm ref. TEL-771, marca de referência Termotécnica ou equivalente</v>
      </c>
      <c r="E528" s="157" t="str">
        <f>IF($B528="SINAPI",LOWER(VLOOKUP($C528,[2]SINAPI!$A$8:$F$8000,3,FALSE)),IF($B528="DER-EDF",VLOOKUP($C528,'[2]DER-EDF'!$A$12:$F$6000,4,FALSE),IF($B528="DER-ROD",LOWER(VLOOKUP($C528,'[2]DER-ROD'!$A$12:$F$5999,3,FALSE)),IF($B528="SICRO",VLOOKUP($C528,[2]SICRO!$A$4:$D$8000,3,FALSE),IF($B528="COMP.","digite"," ")))))</f>
        <v>m</v>
      </c>
      <c r="F528" s="158">
        <f>VLOOKUP(A528,'[1]Memorial Cálculo'!$B$2:$H$29080,7,FALSE)</f>
        <v>1890</v>
      </c>
      <c r="G528" s="187">
        <f>'[1]COMPOSIÇÃO UNITÁRIA 2'!BM7654</f>
        <v>32.409999999999997</v>
      </c>
      <c r="H528" s="160">
        <f t="shared" si="153"/>
        <v>41.839624750189493</v>
      </c>
      <c r="I528" s="161">
        <f t="shared" si="159"/>
        <v>79077.600000000006</v>
      </c>
      <c r="J528" s="162">
        <v>0</v>
      </c>
      <c r="K528" s="163">
        <f t="shared" si="160"/>
        <v>0</v>
      </c>
      <c r="L528" s="164"/>
      <c r="M528" s="165">
        <f t="shared" si="154"/>
        <v>0</v>
      </c>
      <c r="N528" s="162">
        <f t="shared" si="152"/>
        <v>0</v>
      </c>
      <c r="O528" s="163">
        <f t="shared" si="152"/>
        <v>0</v>
      </c>
      <c r="P528" s="166">
        <f t="shared" si="155"/>
        <v>1890</v>
      </c>
      <c r="Q528" s="166">
        <f t="shared" si="161"/>
        <v>79077.600000000006</v>
      </c>
    </row>
    <row r="529" spans="1:17" ht="24.95" customHeight="1" x14ac:dyDescent="0.25">
      <c r="A529" s="153" t="s">
        <v>865</v>
      </c>
      <c r="B529" s="154" t="s">
        <v>15</v>
      </c>
      <c r="C529" s="154" t="s">
        <v>866</v>
      </c>
      <c r="D529" s="156" t="str">
        <f>IF($B529="SINAPI",TRIM(SUBSTITUTE(LOWER(VLOOKUP($C529,[2]SINAPI!$A$8:$F$50000,2,FALSE)),LEFT(PROPER(VLOOKUP($C529,[2]SINAPI!$A$8:$F$50000,6,FALSE)),1),LEFT(VLOOKUP($C529,[2]SINAPI!$A$8:$F$50000,6,FALSE),1),1)),IF($B529="DER-EDF",VLOOKUP($C529,'[2]DER-EDF'!A599:$F$50000,3,FALSE),IF($B529="DER-ROD",VLOOKUP($C529,'[2]DER-ROD'!$A$12:$E$5999,3,FALSE),IF($B529="SICRO",VLOOKUP($C529,[2]SICRO!$A$4:$D$50000,2,FALSE),IF($B529="COMP.","&gt;&gt;&gt;&gt;&gt;&gt;&gt;&gt;&gt;&gt; Digite aqui a descrição e apresente a composição detalhada.","← Escolha o Orgão e digite o Código")))))</f>
        <v>Eletroduto de PVC rígido roscável, diâmetro 1", inclusive conexões</v>
      </c>
      <c r="E529" s="157" t="str">
        <f>IF($B529="SINAPI",LOWER(VLOOKUP($C529,[2]SINAPI!$A$8:$F$8000,3,FALSE)),IF($B529="DER-EDF",VLOOKUP($C529,'[2]DER-EDF'!$A$12:$F$6000,4,FALSE),IF($B529="DER-ROD",LOWER(VLOOKUP($C529,'[2]DER-ROD'!$A$12:$F$5999,3,FALSE)),IF($B529="SICRO",VLOOKUP($C529,[2]SICRO!$A$4:$D$8000,3,FALSE),IF($B529="COMP.","digite"," ")))))</f>
        <v>m</v>
      </c>
      <c r="F529" s="158">
        <f>VLOOKUP(A529,'[1]Memorial Cálculo'!$B$2:$H$29080,7,FALSE)</f>
        <v>204</v>
      </c>
      <c r="G529" s="187">
        <f>'[1]COMPOSIÇÃO UNITÁRIA 2'!BM7682</f>
        <v>16.55</v>
      </c>
      <c r="H529" s="160">
        <f t="shared" si="153"/>
        <v>21.365189435841906</v>
      </c>
      <c r="I529" s="161">
        <f t="shared" si="159"/>
        <v>4359.4800000000005</v>
      </c>
      <c r="J529" s="162">
        <v>0</v>
      </c>
      <c r="K529" s="163">
        <f t="shared" si="160"/>
        <v>0</v>
      </c>
      <c r="L529" s="164"/>
      <c r="M529" s="165">
        <f t="shared" si="154"/>
        <v>0</v>
      </c>
      <c r="N529" s="162">
        <f t="shared" si="152"/>
        <v>0</v>
      </c>
      <c r="O529" s="163">
        <f t="shared" si="152"/>
        <v>0</v>
      </c>
      <c r="P529" s="166">
        <f t="shared" si="155"/>
        <v>204</v>
      </c>
      <c r="Q529" s="166">
        <f t="shared" si="161"/>
        <v>4359.4799999999996</v>
      </c>
    </row>
    <row r="530" spans="1:17" ht="24.95" customHeight="1" x14ac:dyDescent="0.25">
      <c r="A530" s="153" t="s">
        <v>867</v>
      </c>
      <c r="B530" s="154" t="s">
        <v>17</v>
      </c>
      <c r="C530" s="154" t="s">
        <v>868</v>
      </c>
      <c r="D530" s="156" t="str">
        <f>IF($B530="SINAPI",TRIM(SUBSTITUTE(LOWER(VLOOKUP($C530,[2]SINAPI!$A$8:$F$50000,2,FALSE)),LEFT(PROPER(VLOOKUP($C530,[2]SINAPI!$A$8:$F$50000,6,FALSE)),1),LEFT(VLOOKUP($C530,[2]SINAPI!$A$8:$F$50000,6,FALSE),1),1)),IF($B530="DER-EDF",VLOOKUP($C530,'[2]DER-EDF'!A600:$F$50000,3,FALSE),IF($B530="DER-ROD",VLOOKUP($C530,'[2]DER-ROD'!$A$12:$E$5999,3,FALSE),IF($B530="SICRO",VLOOKUP($C530,[2]SICRO!$A$4:$D$50000,2,FALSE),IF($B530="COMP.","&gt;&gt;&gt;&gt;&gt;&gt;&gt;&gt;&gt;&gt; Digite aqui a descrição e apresente a composição detalhada.","← Escolha o Orgão e digite o Código")))))</f>
        <v>condulete de alumínio, tipo c, para eletroduto de aço galvanizado dn 25 mm (1''), aparente - fornecimento e instalação. af_10/2022</v>
      </c>
      <c r="E530" s="157" t="str">
        <f>IF($B530="SINAPI",LOWER(VLOOKUP($C530,[2]SINAPI!$A$8:$F$8000,3,FALSE)),IF($B530="DER-EDF",VLOOKUP($C530,'[2]DER-EDF'!$A$12:$F$6000,4,FALSE),IF($B530="DER-ROD",LOWER(VLOOKUP($C530,'[2]DER-ROD'!$A$12:$F$5999,3,FALSE)),IF($B530="SICRO",VLOOKUP($C530,[2]SICRO!$A$4:$D$8000,3,FALSE),IF($B530="COMP.","digite"," ")))))</f>
        <v>un</v>
      </c>
      <c r="F530" s="158">
        <f>VLOOKUP(A530,'[1]Memorial Cálculo'!$B$2:$H$29080,7,FALSE)</f>
        <v>85</v>
      </c>
      <c r="G530" s="187">
        <f>'[1]COMPOSIÇÃO UNITÁRIA 1'!H974</f>
        <v>34.67</v>
      </c>
      <c r="H530" s="160">
        <f t="shared" si="153"/>
        <v>44.757167235083919</v>
      </c>
      <c r="I530" s="161">
        <f t="shared" si="159"/>
        <v>3804.6</v>
      </c>
      <c r="J530" s="162">
        <v>0</v>
      </c>
      <c r="K530" s="163">
        <f t="shared" si="160"/>
        <v>0</v>
      </c>
      <c r="L530" s="164"/>
      <c r="M530" s="165">
        <f t="shared" si="154"/>
        <v>0</v>
      </c>
      <c r="N530" s="162">
        <f t="shared" si="152"/>
        <v>0</v>
      </c>
      <c r="O530" s="163">
        <f t="shared" si="152"/>
        <v>0</v>
      </c>
      <c r="P530" s="166">
        <f t="shared" si="155"/>
        <v>85</v>
      </c>
      <c r="Q530" s="166">
        <f t="shared" si="161"/>
        <v>3804.6</v>
      </c>
    </row>
    <row r="531" spans="1:17" ht="24.95" customHeight="1" x14ac:dyDescent="0.25">
      <c r="A531" s="153" t="s">
        <v>869</v>
      </c>
      <c r="B531" s="154" t="s">
        <v>15</v>
      </c>
      <c r="C531" s="154" t="s">
        <v>870</v>
      </c>
      <c r="D531" s="156" t="str">
        <f>IF($B531="SINAPI",TRIM(SUBSTITUTE(LOWER(VLOOKUP($C531,[2]SINAPI!$A$8:$F$50000,2,FALSE)),LEFT(PROPER(VLOOKUP($C531,[2]SINAPI!$A$8:$F$50000,6,FALSE)),1),LEFT(VLOOKUP($C531,[2]SINAPI!$A$8:$F$50000,6,FALSE),1),1)),IF($B531="DER-EDF",VLOOKUP($C531,'[2]DER-EDF'!A601:$F$50000,3,FALSE),IF($B531="DER-ROD",VLOOKUP($C531,'[2]DER-ROD'!$A$12:$E$5999,3,FALSE),IF($B531="SICRO",VLOOKUP($C531,[2]SICRO!$A$4:$D$50000,2,FALSE),IF($B531="COMP.","&gt;&gt;&gt;&gt;&gt;&gt;&gt;&gt;&gt;&gt; Digite aqui a descrição e apresente a composição detalhada.","← Escolha o Orgão e digite o Código")))))</f>
        <v>Curva 90º de barra chata em alumínio 7/8"x1/8"x300mm, 70mm², ref. TEL-778, marca de referência Termotécnica ou equivalente</v>
      </c>
      <c r="E531" s="157" t="str">
        <f>IF($B531="SINAPI",LOWER(VLOOKUP($C531,[2]SINAPI!$A$8:$F$8000,3,FALSE)),IF($B531="DER-EDF",VLOOKUP($C531,'[2]DER-EDF'!$A$12:$F$6000,4,FALSE),IF($B531="DER-ROD",LOWER(VLOOKUP($C531,'[2]DER-ROD'!$A$12:$F$5999,3,FALSE)),IF($B531="SICRO",VLOOKUP($C531,[2]SICRO!$A$4:$D$8000,3,FALSE),IF($B531="COMP.","digite"," ")))))</f>
        <v>und</v>
      </c>
      <c r="F531" s="158">
        <f>VLOOKUP(A531,'[1]Memorial Cálculo'!$B$2:$H$29080,7,FALSE)</f>
        <v>52</v>
      </c>
      <c r="G531" s="187">
        <f>'[1]COMPOSIÇÃO UNITÁRIA 2'!BM7710</f>
        <v>16.619999999999997</v>
      </c>
      <c r="H531" s="160">
        <f t="shared" si="153"/>
        <v>21.455555795993501</v>
      </c>
      <c r="I531" s="161">
        <f t="shared" si="159"/>
        <v>1115.92</v>
      </c>
      <c r="J531" s="162">
        <v>0</v>
      </c>
      <c r="K531" s="163">
        <f t="shared" si="160"/>
        <v>0</v>
      </c>
      <c r="L531" s="164"/>
      <c r="M531" s="165">
        <f t="shared" si="154"/>
        <v>0</v>
      </c>
      <c r="N531" s="162">
        <f t="shared" si="152"/>
        <v>0</v>
      </c>
      <c r="O531" s="163">
        <f t="shared" si="152"/>
        <v>0</v>
      </c>
      <c r="P531" s="166">
        <f t="shared" si="155"/>
        <v>52</v>
      </c>
      <c r="Q531" s="166">
        <f t="shared" si="161"/>
        <v>1115.92</v>
      </c>
    </row>
    <row r="532" spans="1:17" ht="37.9" customHeight="1" x14ac:dyDescent="0.25">
      <c r="A532" s="153" t="s">
        <v>871</v>
      </c>
      <c r="B532" s="154" t="s">
        <v>15</v>
      </c>
      <c r="C532" s="154" t="s">
        <v>862</v>
      </c>
      <c r="D532" s="156" t="str">
        <f>IF($B532="SINAPI",TRIM(SUBSTITUTE(LOWER(VLOOKUP($C532,[2]SINAPI!$A$8:$F$50000,2,FALSE)),LEFT(PROPER(VLOOKUP($C532,[2]SINAPI!$A$8:$F$50000,6,FALSE)),1),LEFT(VLOOKUP($C532,[2]SINAPI!$A$8:$F$50000,6,FALSE),1),1)),IF($B532="DER-EDF",VLOOKUP($C532,'[2]DER-EDF'!A603:$F$50000,3,FALSE),IF($B532="DER-ROD",VLOOKUP($C532,'[2]DER-ROD'!$A$12:$E$5999,3,FALSE),IF($B532="SICRO",VLOOKUP($C532,[2]SICRO!$A$4:$D$50000,2,FALSE),IF($B532="COMP.","&gt;&gt;&gt;&gt;&gt;&gt;&gt;&gt;&gt;&gt; Digite aqui a descrição e apresente a composição detalhada.","← Escolha o Orgão e digite o Código")))))</f>
        <v>Fixador universal latão estanhado p/ cabos 16 a 70 mm2 ref. 5024, incl. parafuso sextavado M6x45mm, arruela lisa 1/4", bucha nº8, vedação dos furos c/ poliuretano ref. 5905, marca de ref. Termotécnica ou equivalente</v>
      </c>
      <c r="E532" s="157" t="str">
        <f>IF($B532="SINAPI",LOWER(VLOOKUP($C532,[2]SINAPI!$A$8:$F$8000,3,FALSE)),IF($B532="DER-EDF",VLOOKUP($C532,'[2]DER-EDF'!$A$12:$F$6000,4,FALSE),IF($B532="DER-ROD",LOWER(VLOOKUP($C532,'[2]DER-ROD'!$A$12:$F$5999,3,FALSE)),IF($B532="SICRO",VLOOKUP($C532,[2]SICRO!$A$4:$D$8000,3,FALSE),IF($B532="COMP.","digite"," ")))))</f>
        <v>und</v>
      </c>
      <c r="F532" s="158">
        <f>VLOOKUP(A532,'[1]Memorial Cálculo'!$B$2:$H$29080,7,FALSE)</f>
        <v>280</v>
      </c>
      <c r="G532" s="187">
        <f>'[1]COMPOSIÇÃO UNITÁRIA 2'!BO7740</f>
        <v>51.47</v>
      </c>
      <c r="H532" s="160">
        <f t="shared" si="153"/>
        <v>66.445093671467248</v>
      </c>
      <c r="I532" s="161">
        <f t="shared" si="159"/>
        <v>18606</v>
      </c>
      <c r="J532" s="162">
        <v>0</v>
      </c>
      <c r="K532" s="163">
        <f t="shared" si="160"/>
        <v>0</v>
      </c>
      <c r="L532" s="164"/>
      <c r="M532" s="165">
        <f t="shared" si="154"/>
        <v>0</v>
      </c>
      <c r="N532" s="162">
        <f t="shared" si="152"/>
        <v>0</v>
      </c>
      <c r="O532" s="163">
        <f t="shared" si="152"/>
        <v>0</v>
      </c>
      <c r="P532" s="166">
        <f t="shared" si="155"/>
        <v>280</v>
      </c>
      <c r="Q532" s="166">
        <f t="shared" si="161"/>
        <v>18606</v>
      </c>
    </row>
    <row r="533" spans="1:17" ht="24.95" customHeight="1" x14ac:dyDescent="0.25">
      <c r="A533" s="153" t="s">
        <v>872</v>
      </c>
      <c r="B533" s="154" t="s">
        <v>15</v>
      </c>
      <c r="C533" s="154" t="s">
        <v>864</v>
      </c>
      <c r="D533" s="156" t="str">
        <f>IF($B533="SINAPI",TRIM(SUBSTITUTE(LOWER(VLOOKUP($C533,[2]SINAPI!$A$8:$F$50000,2,FALSE)),LEFT(PROPER(VLOOKUP($C533,[2]SINAPI!$A$8:$F$50000,6,FALSE)),1),LEFT(VLOOKUP($C533,[2]SINAPI!$A$8:$F$50000,6,FALSE),1),1)),IF($B533="DER-EDF",VLOOKUP($C533,'[2]DER-EDF'!A604:$F$50000,3,FALSE),IF($B533="DER-ROD",VLOOKUP($C533,'[2]DER-ROD'!$A$12:$E$5999,3,FALSE),IF($B533="SICRO",VLOOKUP($C533,[2]SICRO!$A$4:$D$50000,2,FALSE),IF($B533="COMP.","&gt;&gt;&gt;&gt;&gt;&gt;&gt;&gt;&gt;&gt; Digite aqui a descrição e apresente a composição detalhada.","← Escolha o Orgão e digite o Código")))))</f>
        <v>Barra chata em alumínio 7/8"x1/8" (70mm²), com furos diâmetro 7 mm ref. TEL-771, marca de referência Termotécnica ou equivalente</v>
      </c>
      <c r="E533" s="157" t="str">
        <f>IF($B533="SINAPI",LOWER(VLOOKUP($C533,[2]SINAPI!$A$8:$F$8000,3,FALSE)),IF($B533="DER-EDF",VLOOKUP($C533,'[2]DER-EDF'!$A$12:$F$6000,4,FALSE),IF($B533="DER-ROD",LOWER(VLOOKUP($C533,'[2]DER-ROD'!$A$12:$F$5999,3,FALSE)),IF($B533="SICRO",VLOOKUP($C533,[2]SICRO!$A$4:$D$8000,3,FALSE),IF($B533="COMP.","digite"," ")))))</f>
        <v>m</v>
      </c>
      <c r="F533" s="158">
        <f>VLOOKUP(A533,'[1]Memorial Cálculo'!$B$2:$H$29080,7,FALSE)</f>
        <v>48</v>
      </c>
      <c r="G533" s="187">
        <f>'[1]COMPOSIÇÃO UNITÁRIA 2'!BM7768</f>
        <v>32.4168466</v>
      </c>
      <c r="H533" s="160">
        <f t="shared" si="153"/>
        <v>41.848463354781124</v>
      </c>
      <c r="I533" s="161">
        <f t="shared" si="159"/>
        <v>2008.8000000000002</v>
      </c>
      <c r="J533" s="162">
        <v>0</v>
      </c>
      <c r="K533" s="163">
        <f t="shared" si="160"/>
        <v>0</v>
      </c>
      <c r="L533" s="164"/>
      <c r="M533" s="165">
        <f t="shared" si="154"/>
        <v>0</v>
      </c>
      <c r="N533" s="162">
        <f t="shared" si="152"/>
        <v>0</v>
      </c>
      <c r="O533" s="163">
        <f t="shared" si="152"/>
        <v>0</v>
      </c>
      <c r="P533" s="166">
        <f t="shared" si="155"/>
        <v>48</v>
      </c>
      <c r="Q533" s="166">
        <f t="shared" si="161"/>
        <v>2008.8</v>
      </c>
    </row>
    <row r="534" spans="1:17" ht="24.95" customHeight="1" x14ac:dyDescent="0.25">
      <c r="A534" s="153" t="s">
        <v>873</v>
      </c>
      <c r="B534" s="154" t="s">
        <v>15</v>
      </c>
      <c r="C534" s="154" t="s">
        <v>870</v>
      </c>
      <c r="D534" s="156" t="str">
        <f>IF($B534="SINAPI",TRIM(SUBSTITUTE(LOWER(VLOOKUP($C534,[2]SINAPI!$A$8:$F$50000,2,FALSE)),LEFT(PROPER(VLOOKUP($C534,[2]SINAPI!$A$8:$F$50000,6,FALSE)),1),LEFT(VLOOKUP($C534,[2]SINAPI!$A$8:$F$50000,6,FALSE),1),1)),IF($B534="DER-EDF",VLOOKUP($C534,'[2]DER-EDF'!A605:$F$50000,3,FALSE),IF($B534="DER-ROD",VLOOKUP($C534,'[2]DER-ROD'!$A$12:$E$5999,3,FALSE),IF($B534="SICRO",VLOOKUP($C534,[2]SICRO!$A$4:$D$50000,2,FALSE),IF($B534="COMP.","&gt;&gt;&gt;&gt;&gt;&gt;&gt;&gt;&gt;&gt; Digite aqui a descrição e apresente a composição detalhada.","← Escolha o Orgão e digite o Código")))))</f>
        <v>Curva 90º de barra chata em alumínio 7/8"x1/8"x300mm, 70mm², ref. TEL-778, marca de referência Termotécnica ou equivalente</v>
      </c>
      <c r="E534" s="157" t="str">
        <f>IF($B534="SINAPI",LOWER(VLOOKUP($C534,[2]SINAPI!$A$8:$F$8000,3,FALSE)),IF($B534="DER-EDF",VLOOKUP($C534,'[2]DER-EDF'!$A$12:$F$6000,4,FALSE),IF($B534="DER-ROD",LOWER(VLOOKUP($C534,'[2]DER-ROD'!$A$12:$F$5999,3,FALSE)),IF($B534="SICRO",VLOOKUP($C534,[2]SICRO!$A$4:$D$8000,3,FALSE),IF($B534="COMP.","digite"," ")))))</f>
        <v>und</v>
      </c>
      <c r="F534" s="158">
        <f>VLOOKUP(A534,'[1]Memorial Cálculo'!$B$2:$H$29080,7,FALSE)</f>
        <v>52</v>
      </c>
      <c r="G534" s="187">
        <f>'[1]COMPOSIÇÃO UNITÁRIA 2'!BM7795</f>
        <v>16.619999999999997</v>
      </c>
      <c r="H534" s="160">
        <f t="shared" si="153"/>
        <v>21.455555795993501</v>
      </c>
      <c r="I534" s="161">
        <f t="shared" si="159"/>
        <v>1115.92</v>
      </c>
      <c r="J534" s="162">
        <v>0</v>
      </c>
      <c r="K534" s="163">
        <f t="shared" si="160"/>
        <v>0</v>
      </c>
      <c r="L534" s="164"/>
      <c r="M534" s="165">
        <f t="shared" si="154"/>
        <v>0</v>
      </c>
      <c r="N534" s="162">
        <f t="shared" si="152"/>
        <v>0</v>
      </c>
      <c r="O534" s="163">
        <f t="shared" si="152"/>
        <v>0</v>
      </c>
      <c r="P534" s="166">
        <f t="shared" si="155"/>
        <v>52</v>
      </c>
      <c r="Q534" s="166">
        <f t="shared" si="161"/>
        <v>1115.92</v>
      </c>
    </row>
    <row r="535" spans="1:17" ht="24.95" customHeight="1" x14ac:dyDescent="0.25">
      <c r="A535" s="153" t="s">
        <v>874</v>
      </c>
      <c r="B535" s="154" t="s">
        <v>15</v>
      </c>
      <c r="C535" s="154" t="s">
        <v>875</v>
      </c>
      <c r="D535" s="156" t="str">
        <f>IF($B535="SINAPI",TRIM(SUBSTITUTE(LOWER(VLOOKUP($C535,[2]SINAPI!$A$8:$F$50000,2,FALSE)),LEFT(PROPER(VLOOKUP($C535,[2]SINAPI!$A$8:$F$50000,6,FALSE)),1),LEFT(VLOOKUP($C535,[2]SINAPI!$A$8:$F$50000,6,FALSE),1),1)),IF($B535="DER-EDF",VLOOKUP($C535,'[2]DER-EDF'!A606:$F$50000,3,FALSE),IF($B535="DER-ROD",VLOOKUP($C535,'[2]DER-ROD'!$A$12:$E$5999,3,FALSE),IF($B535="SICRO",VLOOKUP($C535,[2]SICRO!$A$4:$D$50000,2,FALSE),IF($B535="COMP.","&gt;&gt;&gt;&gt;&gt;&gt;&gt;&gt;&gt;&gt; Digite aqui a descrição e apresente a composição detalhada.","← Escolha o Orgão e digite o Código")))))</f>
        <v>Abraçadeira tipo "D" com cunha, diâmetro 1", ref. TEL-095, marca de referência Termotécnica ou equivalente</v>
      </c>
      <c r="E535" s="157" t="str">
        <f>IF($B535="SINAPI",LOWER(VLOOKUP($C535,[2]SINAPI!$A$8:$F$8000,3,FALSE)),IF($B535="DER-EDF",VLOOKUP($C535,'[2]DER-EDF'!$A$12:$F$6000,4,FALSE),IF($B535="DER-ROD",LOWER(VLOOKUP($C535,'[2]DER-ROD'!$A$12:$F$5999,3,FALSE)),IF($B535="SICRO",VLOOKUP($C535,[2]SICRO!$A$4:$D$8000,3,FALSE),IF($B535="COMP.","digite"," ")))))</f>
        <v>und</v>
      </c>
      <c r="F535" s="158">
        <f>VLOOKUP(A535,'[1]Memorial Cálculo'!$B$2:$H$29080,7,FALSE)</f>
        <v>206</v>
      </c>
      <c r="G535" s="187">
        <f>'[1]COMPOSIÇÃO UNITÁRIA 2'!BM7822</f>
        <v>5.7</v>
      </c>
      <c r="H535" s="160">
        <f t="shared" si="153"/>
        <v>7.3584036123443424</v>
      </c>
      <c r="I535" s="161">
        <f t="shared" si="159"/>
        <v>1516.16</v>
      </c>
      <c r="J535" s="162">
        <v>0</v>
      </c>
      <c r="K535" s="163">
        <f t="shared" si="160"/>
        <v>0</v>
      </c>
      <c r="L535" s="164"/>
      <c r="M535" s="165">
        <f t="shared" si="154"/>
        <v>0</v>
      </c>
      <c r="N535" s="162">
        <f t="shared" si="152"/>
        <v>0</v>
      </c>
      <c r="O535" s="163">
        <f t="shared" si="152"/>
        <v>0</v>
      </c>
      <c r="P535" s="166">
        <f t="shared" si="155"/>
        <v>206</v>
      </c>
      <c r="Q535" s="166">
        <f t="shared" si="161"/>
        <v>1516.16</v>
      </c>
    </row>
    <row r="536" spans="1:17" ht="24.95" customHeight="1" x14ac:dyDescent="0.25">
      <c r="A536" s="153" t="s">
        <v>876</v>
      </c>
      <c r="B536" s="154" t="s">
        <v>15</v>
      </c>
      <c r="C536" s="154" t="s">
        <v>877</v>
      </c>
      <c r="D536" s="156" t="str">
        <f>IF($B536="SINAPI",TRIM(SUBSTITUTE(LOWER(VLOOKUP($C536,[2]SINAPI!$A$8:$F$50000,2,FALSE)),LEFT(PROPER(VLOOKUP($C536,[2]SINAPI!$A$8:$F$50000,6,FALSE)),1),LEFT(VLOOKUP($C536,[2]SINAPI!$A$8:$F$50000,6,FALSE),1),1)),IF($B536="DER-EDF",VLOOKUP($C536,'[2]DER-EDF'!A607:$F$50000,3,FALSE),IF($B536="DER-ROD",VLOOKUP($C536,'[2]DER-ROD'!$A$12:$E$5999,3,FALSE),IF($B536="SICRO",VLOOKUP($C536,[2]SICRO!$A$4:$D$50000,2,FALSE),IF($B536="COMP.","&gt;&gt;&gt;&gt;&gt;&gt;&gt;&gt;&gt;&gt; Digite aqui a descrição e apresente a composição detalhada.","← Escolha o Orgão e digite o Código")))))</f>
        <v>Cabo de cobre nú 50 mm2, ref. TEL-5750, marca de referência Termotécnica ou equivalente, inclusive abertura e fechamento de vala para cabo dimensões 50x20cm</v>
      </c>
      <c r="E536" s="157" t="str">
        <f>IF($B536="SINAPI",LOWER(VLOOKUP($C536,[2]SINAPI!$A$8:$F$8000,3,FALSE)),IF($B536="DER-EDF",VLOOKUP($C536,'[2]DER-EDF'!$A$12:$F$6000,4,FALSE),IF($B536="DER-ROD",LOWER(VLOOKUP($C536,'[2]DER-ROD'!$A$12:$F$5999,3,FALSE)),IF($B536="SICRO",VLOOKUP($C536,[2]SICRO!$A$4:$D$8000,3,FALSE),IF($B536="COMP.","digite"," ")))))</f>
        <v>m</v>
      </c>
      <c r="F536" s="158">
        <f>VLOOKUP(A536,'[1]Memorial Cálculo'!$B$2:$H$29080,7,FALSE)</f>
        <v>206</v>
      </c>
      <c r="G536" s="187">
        <f>'[1]COMPOSIÇÃO UNITÁRIA 2'!BM7849</f>
        <v>66.739999999999995</v>
      </c>
      <c r="H536" s="160">
        <f t="shared" si="153"/>
        <v>86.157869664537074</v>
      </c>
      <c r="I536" s="161">
        <f t="shared" si="159"/>
        <v>17748.96</v>
      </c>
      <c r="J536" s="162">
        <v>0</v>
      </c>
      <c r="K536" s="163">
        <f t="shared" si="160"/>
        <v>0</v>
      </c>
      <c r="L536" s="164"/>
      <c r="M536" s="165">
        <f t="shared" si="154"/>
        <v>0</v>
      </c>
      <c r="N536" s="162">
        <f t="shared" si="152"/>
        <v>0</v>
      </c>
      <c r="O536" s="163">
        <f t="shared" si="152"/>
        <v>0</v>
      </c>
      <c r="P536" s="166">
        <f t="shared" si="155"/>
        <v>206</v>
      </c>
      <c r="Q536" s="166">
        <f t="shared" si="161"/>
        <v>17748.96</v>
      </c>
    </row>
    <row r="537" spans="1:17" s="8" customFormat="1" ht="24.95" customHeight="1" x14ac:dyDescent="0.25">
      <c r="A537" s="169"/>
      <c r="B537" s="102"/>
      <c r="C537" s="103"/>
      <c r="D537" s="170" t="s">
        <v>98</v>
      </c>
      <c r="E537" s="157"/>
      <c r="F537" s="106"/>
      <c r="G537" s="107"/>
      <c r="H537" s="106"/>
      <c r="I537" s="108">
        <f>SUBTOTAL(9,I517:I536)</f>
        <v>417534.38999999996</v>
      </c>
      <c r="J537" s="192"/>
      <c r="K537" s="108">
        <f>SUBTOTAL(9,K517:K536)</f>
        <v>0</v>
      </c>
      <c r="M537" s="108">
        <f>SUBTOTAL(9,M517:M536)</f>
        <v>0</v>
      </c>
      <c r="O537" s="108">
        <f>SUBTOTAL(9,O517:O536)</f>
        <v>0</v>
      </c>
      <c r="Q537" s="108">
        <f>SUBTOTAL(9,Q517:Q536)</f>
        <v>417534.38999999996</v>
      </c>
    </row>
    <row r="538" spans="1:17" s="8" customFormat="1" ht="24.95" customHeight="1" x14ac:dyDescent="0.25">
      <c r="A538" s="101" t="s">
        <v>878</v>
      </c>
      <c r="B538" s="102"/>
      <c r="C538" s="103"/>
      <c r="D538" s="104" t="s">
        <v>879</v>
      </c>
      <c r="E538" s="105"/>
      <c r="F538" s="106"/>
      <c r="G538" s="107"/>
      <c r="H538" s="106"/>
      <c r="I538" s="108"/>
      <c r="J538" s="192"/>
      <c r="K538" s="193"/>
    </row>
    <row r="539" spans="1:17" ht="37.9" customHeight="1" x14ac:dyDescent="0.25">
      <c r="A539" s="153" t="s">
        <v>880</v>
      </c>
      <c r="B539" s="154" t="s">
        <v>15</v>
      </c>
      <c r="C539" s="154" t="s">
        <v>881</v>
      </c>
      <c r="D539" s="156" t="str">
        <f>IF($B539="SINAPI",TRIM(SUBSTITUTE(LOWER(VLOOKUP($C539,[2]SINAPI!$A$8:$F$50000,2,FALSE)),LEFT(PROPER(VLOOKUP($C539,[2]SINAPI!$A$8:$F$50000,6,FALSE)),1),LEFT(VLOOKUP($C539,[2]SINAPI!$A$8:$F$50000,6,FALSE),1),1)),IF($B539="DER-EDF",VLOOKUP($C539,'[2]DER-EDF'!A585:$F$50000,3,FALSE),IF($B539="DER-ROD",VLOOKUP($C539,'[2]DER-ROD'!$A$12:$E$5999,3,FALSE),IF($B539="SICRO",VLOOKUP($C539,[2]SICRO!$A$4:$D$50000,2,FALSE),IF($B539="COMP.","&gt;&gt;&gt;&gt;&gt;&gt;&gt;&gt;&gt;&gt; Digite aqui a descrição e apresente a composição detalhada.","← Escolha o Orgão e digite o Código")))))</f>
        <v>Hidrante de parede, com abrigo em chapa, 80x90x17cm, com suporte e mangueiras 2 x 15m 63mm, adaptador rosca fêmea e engate rápido, esguicho em latão regulavel, registro globo angular 45º/ 63mm</v>
      </c>
      <c r="E539" s="157" t="str">
        <f>IF($B539="SINAPI",LOWER(VLOOKUP($C539,[2]SINAPI!$A$8:$F$8000,3,FALSE)),IF($B539="DER-EDF",VLOOKUP($C539,'[2]DER-EDF'!$A$12:$F$6000,4,FALSE),IF($B539="DER-ROD",LOWER(VLOOKUP($C539,'[2]DER-ROD'!$A$12:$F$5999,3,FALSE)),IF($B539="SICRO",VLOOKUP($C539,[2]SICRO!$A$4:$D$8000,3,FALSE),IF($B539="COMP.","digite"," ")))))</f>
        <v>und</v>
      </c>
      <c r="F539" s="158">
        <f>VLOOKUP(A539,'[1]Memorial Cálculo'!$B$2:$H$29080,7,FALSE)</f>
        <v>11</v>
      </c>
      <c r="G539" s="187">
        <f>'[1]COMPOSIÇÃO UNITÁRIA 2'!BN7882</f>
        <v>2115.7000000000003</v>
      </c>
      <c r="H539" s="160">
        <f t="shared" si="153"/>
        <v>2731.258688181917</v>
      </c>
      <c r="I539" s="161">
        <f t="shared" ref="I539:I564" si="162">ROUND(H539,2)*ROUND(F539,2)</f>
        <v>30043.86</v>
      </c>
      <c r="J539" s="162">
        <v>0</v>
      </c>
      <c r="K539" s="163">
        <f t="shared" ref="K539:K564" si="163">ROUND(J539*H539,2)</f>
        <v>0</v>
      </c>
      <c r="L539" s="164"/>
      <c r="M539" s="165">
        <f t="shared" si="154"/>
        <v>0</v>
      </c>
      <c r="N539" s="162">
        <f t="shared" si="152"/>
        <v>0</v>
      </c>
      <c r="O539" s="163">
        <f t="shared" si="152"/>
        <v>0</v>
      </c>
      <c r="P539" s="166">
        <f t="shared" si="155"/>
        <v>11</v>
      </c>
      <c r="Q539" s="166">
        <f t="shared" ref="Q539:Q564" si="164">ROUND(I539-O539,2)</f>
        <v>30043.86</v>
      </c>
    </row>
    <row r="540" spans="1:17" ht="24.95" customHeight="1" x14ac:dyDescent="0.25">
      <c r="A540" s="153" t="s">
        <v>882</v>
      </c>
      <c r="B540" s="154" t="s">
        <v>15</v>
      </c>
      <c r="C540" s="154" t="s">
        <v>883</v>
      </c>
      <c r="D540" s="156" t="str">
        <f>IF($B540="SINAPI",TRIM(SUBSTITUTE(LOWER(VLOOKUP($C540,[2]SINAPI!$A$8:$F$50000,2,FALSE)),LEFT(PROPER(VLOOKUP($C540,[2]SINAPI!$A$8:$F$50000,6,FALSE)),1),LEFT(VLOOKUP($C540,[2]SINAPI!$A$8:$F$50000,6,FALSE),1),1)),IF($B540="DER-EDF",VLOOKUP($C540,'[2]DER-EDF'!A586:$F$50000,3,FALSE),IF($B540="DER-ROD",VLOOKUP($C540,'[2]DER-ROD'!$A$12:$E$5999,3,FALSE),IF($B540="SICRO",VLOOKUP($C540,[2]SICRO!$A$4:$D$50000,2,FALSE),IF($B540="COMP.","&gt;&gt;&gt;&gt;&gt;&gt;&gt;&gt;&gt;&gt; Digite aqui a descrição e apresente a composição detalhada.","← Escolha o Orgão e digite o Código")))))</f>
        <v>Hidrante de recalque no passeio em caixa metálica de 40x60x40cm, incl. registro globo angular 90º de 63mm, adaptador p/ engate rápido e tampa c/ corrente</v>
      </c>
      <c r="E540" s="157" t="str">
        <f>IF($B540="SINAPI",LOWER(VLOOKUP($C540,[2]SINAPI!$A$8:$F$8000,3,FALSE)),IF($B540="DER-EDF",VLOOKUP($C540,'[2]DER-EDF'!$A$12:$F$6000,4,FALSE),IF($B540="DER-ROD",LOWER(VLOOKUP($C540,'[2]DER-ROD'!$A$12:$F$5999,3,FALSE)),IF($B540="SICRO",VLOOKUP($C540,[2]SICRO!$A$4:$D$8000,3,FALSE),IF($B540="COMP.","digite"," ")))))</f>
        <v>und</v>
      </c>
      <c r="F540" s="158">
        <f>VLOOKUP(A540,'[1]Memorial Cálculo'!$B$2:$H$29080,7,FALSE)</f>
        <v>1</v>
      </c>
      <c r="G540" s="187">
        <f>'[1]COMPOSIÇÃO UNITÁRIA 2'!BN7913</f>
        <v>744.34999999999991</v>
      </c>
      <c r="H540" s="160">
        <f t="shared" si="153"/>
        <v>960.91714541201941</v>
      </c>
      <c r="I540" s="161">
        <f t="shared" si="162"/>
        <v>960.92</v>
      </c>
      <c r="J540" s="162">
        <v>0</v>
      </c>
      <c r="K540" s="163">
        <f t="shared" si="163"/>
        <v>0</v>
      </c>
      <c r="L540" s="164"/>
      <c r="M540" s="165">
        <f t="shared" si="154"/>
        <v>0</v>
      </c>
      <c r="N540" s="162">
        <f t="shared" si="152"/>
        <v>0</v>
      </c>
      <c r="O540" s="163">
        <f t="shared" si="152"/>
        <v>0</v>
      </c>
      <c r="P540" s="166">
        <f t="shared" si="155"/>
        <v>1</v>
      </c>
      <c r="Q540" s="166">
        <f t="shared" si="164"/>
        <v>960.92</v>
      </c>
    </row>
    <row r="541" spans="1:17" ht="37.9" customHeight="1" x14ac:dyDescent="0.25">
      <c r="A541" s="153" t="s">
        <v>884</v>
      </c>
      <c r="B541" s="154" t="s">
        <v>15</v>
      </c>
      <c r="C541" s="154" t="s">
        <v>885</v>
      </c>
      <c r="D541" s="156" t="str">
        <f>IF($B541="SINAPI",TRIM(SUBSTITUTE(LOWER(VLOOKUP($C541,[2]SINAPI!$A$8:$F$50000,2,FALSE)),LEFT(PROPER(VLOOKUP($C541,[2]SINAPI!$A$8:$F$50000,6,FALSE)),1),LEFT(VLOOKUP($C541,[2]SINAPI!$A$8:$F$50000,6,FALSE),1),1)),IF($B541="DER-EDF",VLOOKUP($C541,'[2]DER-EDF'!A587:$F$50000,3,FALSE),IF($B541="DER-ROD",VLOOKUP($C541,'[2]DER-ROD'!$A$12:$E$5999,3,FALSE),IF($B541="SICRO",VLOOKUP($C541,[2]SICRO!$A$4:$D$50000,2,FALSE),IF($B541="COMP.","&gt;&gt;&gt;&gt;&gt;&gt;&gt;&gt;&gt;&gt; Digite aqui a descrição e apresente a composição detalhada.","← Escolha o Orgão e digite o Código")))))</f>
        <v>Extintor de incêndio portátil de pó químico ABC com capacidade 2A-20B:C (6 kg), inclusive suporte de parede universal, parafuso e bucha S8, exclusive placa sinalizadora em PVC fotoluminescente e pintura de sinalização</v>
      </c>
      <c r="E541" s="157" t="str">
        <f>IF($B541="SINAPI",LOWER(VLOOKUP($C541,[2]SINAPI!$A$8:$F$8000,3,FALSE)),IF($B541="DER-EDF",VLOOKUP($C541,'[2]DER-EDF'!$A$12:$F$6000,4,FALSE),IF($B541="DER-ROD",LOWER(VLOOKUP($C541,'[2]DER-ROD'!$A$12:$F$5999,3,FALSE)),IF($B541="SICRO",VLOOKUP($C541,[2]SICRO!$A$4:$D$8000,3,FALSE),IF($B541="COMP.","digite"," ")))))</f>
        <v>und</v>
      </c>
      <c r="F541" s="158">
        <f>VLOOKUP(A541,'[1]Memorial Cálculo'!$B$2:$H$29080,7,FALSE)</f>
        <v>32</v>
      </c>
      <c r="G541" s="187">
        <f>'[1]COMPOSIÇÃO UNITÁRIA 2'!BN7942</f>
        <v>201.11</v>
      </c>
      <c r="H541" s="160">
        <f t="shared" si="153"/>
        <v>259.62255271553875</v>
      </c>
      <c r="I541" s="161">
        <f t="shared" si="162"/>
        <v>8307.84</v>
      </c>
      <c r="J541" s="162">
        <v>0</v>
      </c>
      <c r="K541" s="163">
        <f t="shared" si="163"/>
        <v>0</v>
      </c>
      <c r="L541" s="164"/>
      <c r="M541" s="165">
        <f t="shared" si="154"/>
        <v>0</v>
      </c>
      <c r="N541" s="162">
        <f t="shared" si="152"/>
        <v>0</v>
      </c>
      <c r="O541" s="163">
        <f t="shared" si="152"/>
        <v>0</v>
      </c>
      <c r="P541" s="166">
        <f t="shared" si="155"/>
        <v>32</v>
      </c>
      <c r="Q541" s="166">
        <f t="shared" si="164"/>
        <v>8307.84</v>
      </c>
    </row>
    <row r="542" spans="1:17" ht="37.9" customHeight="1" x14ac:dyDescent="0.25">
      <c r="A542" s="153" t="s">
        <v>886</v>
      </c>
      <c r="B542" s="154" t="s">
        <v>15</v>
      </c>
      <c r="C542" s="154" t="s">
        <v>887</v>
      </c>
      <c r="D542" s="156" t="str">
        <f>IF($B542="SINAPI",TRIM(SUBSTITUTE(LOWER(VLOOKUP($C542,[2]SINAPI!$A$8:$F$50000,2,FALSE)),LEFT(PROPER(VLOOKUP($C542,[2]SINAPI!$A$8:$F$50000,6,FALSE)),1),LEFT(VLOOKUP($C542,[2]SINAPI!$A$8:$F$50000,6,FALSE),1),1)),IF($B542="DER-EDF",VLOOKUP($C542,'[2]DER-EDF'!A589:$F$50000,3,FALSE),IF($B542="DER-ROD",VLOOKUP($C542,'[2]DER-ROD'!$A$12:$E$5999,3,FALSE),IF($B542="SICRO",VLOOKUP($C542,[2]SICRO!$A$4:$D$50000,2,FALSE),IF($B542="COMP.","&gt;&gt;&gt;&gt;&gt;&gt;&gt;&gt;&gt;&gt; Digite aqui a descrição e apresente a composição detalhada.","← Escolha o Orgão e digite o Código")))))</f>
        <v>Extintor de incêndio de gás carbônico CO2 5 B:C (6 Kg), inclusive suporte de parede universal, parafuso e bucha S8, exclusive placa sinalizadora em PVC fotoluminescente e pintura de sinalização</v>
      </c>
      <c r="E542" s="157" t="str">
        <f>IF($B542="SINAPI",LOWER(VLOOKUP($C542,[2]SINAPI!$A$8:$F$8000,3,FALSE)),IF($B542="DER-EDF",VLOOKUP($C542,'[2]DER-EDF'!$A$12:$F$6000,4,FALSE),IF($B542="DER-ROD",LOWER(VLOOKUP($C542,'[2]DER-ROD'!$A$12:$F$5999,3,FALSE)),IF($B542="SICRO",VLOOKUP($C542,[2]SICRO!$A$4:$D$8000,3,FALSE),IF($B542="COMP.","digite"," ")))))</f>
        <v>und</v>
      </c>
      <c r="F542" s="158">
        <f>VLOOKUP(A542,'[1]Memorial Cálculo'!$B$2:$H$29080,7,FALSE)</f>
        <v>1</v>
      </c>
      <c r="G542" s="187">
        <f>'[1]COMPOSIÇÃO UNITÁRIA 2'!BM7970</f>
        <v>672.34</v>
      </c>
      <c r="H542" s="160">
        <f t="shared" si="153"/>
        <v>867.9559797760694</v>
      </c>
      <c r="I542" s="161">
        <f t="shared" si="162"/>
        <v>867.96</v>
      </c>
      <c r="J542" s="162">
        <v>0</v>
      </c>
      <c r="K542" s="163">
        <f t="shared" si="163"/>
        <v>0</v>
      </c>
      <c r="L542" s="164"/>
      <c r="M542" s="165">
        <f t="shared" si="154"/>
        <v>0</v>
      </c>
      <c r="N542" s="162">
        <f t="shared" si="152"/>
        <v>0</v>
      </c>
      <c r="O542" s="163">
        <f t="shared" si="152"/>
        <v>0</v>
      </c>
      <c r="P542" s="166">
        <f t="shared" si="155"/>
        <v>1</v>
      </c>
      <c r="Q542" s="166">
        <f t="shared" si="164"/>
        <v>867.96</v>
      </c>
    </row>
    <row r="543" spans="1:17" ht="37.9" customHeight="1" x14ac:dyDescent="0.25">
      <c r="A543" s="153" t="s">
        <v>888</v>
      </c>
      <c r="B543" s="154" t="s">
        <v>15</v>
      </c>
      <c r="C543" s="154" t="s">
        <v>889</v>
      </c>
      <c r="D543" s="156" t="str">
        <f>IF($B543="SINAPI",TRIM(SUBSTITUTE(LOWER(VLOOKUP($C543,[2]SINAPI!$A$8:$F$50000,2,FALSE)),LEFT(PROPER(VLOOKUP($C543,[2]SINAPI!$A$8:$F$50000,6,FALSE)),1),LEFT(VLOOKUP($C543,[2]SINAPI!$A$8:$F$50000,6,FALSE),1),1)),IF($B543="DER-EDF",VLOOKUP($C543,'[2]DER-EDF'!A591:$F$50000,3,FALSE),IF($B543="DER-ROD",VLOOKUP($C543,'[2]DER-ROD'!$A$12:$E$5999,3,FALSE),IF($B543="SICRO",VLOOKUP($C543,[2]SICRO!$A$4:$D$50000,2,FALSE),IF($B543="COMP.","&gt;&gt;&gt;&gt;&gt;&gt;&gt;&gt;&gt;&gt; Digite aqui a descrição e apresente a composição detalhada.","← Escolha o Orgão e digite o Código")))))</f>
        <v>Ponto para seta indicativa de saída, incl. seta em acrílico, com fonte alimentadora própria que assegure um funcionamento mínimo de 1h, para quando ocorrer falta de energia elétrica na rede pública, conforme projeto</v>
      </c>
      <c r="E543" s="157" t="str">
        <f>IF($B543="SINAPI",LOWER(VLOOKUP($C543,[2]SINAPI!$A$8:$F$8000,3,FALSE)),IF($B543="DER-EDF",VLOOKUP($C543,'[2]DER-EDF'!$A$12:$F$6000,4,FALSE),IF($B543="DER-ROD",LOWER(VLOOKUP($C543,'[2]DER-ROD'!$A$12:$F$5999,3,FALSE)),IF($B543="SICRO",VLOOKUP($C543,[2]SICRO!$A$4:$D$8000,3,FALSE),IF($B543="COMP.","digite"," ")))))</f>
        <v>und</v>
      </c>
      <c r="F543" s="158">
        <f>VLOOKUP(A543,'[1]Memorial Cálculo'!$B$2:$H$29080,7,FALSE)</f>
        <v>36</v>
      </c>
      <c r="G543" s="187">
        <f>'[1]COMPOSIÇÃO UNITÁRIA 2'!BN8001</f>
        <v>267.83000000000004</v>
      </c>
      <c r="H543" s="160">
        <f t="shared" si="153"/>
        <v>345.75460342003254</v>
      </c>
      <c r="I543" s="161">
        <f t="shared" si="162"/>
        <v>12447</v>
      </c>
      <c r="J543" s="162">
        <v>0</v>
      </c>
      <c r="K543" s="163">
        <f t="shared" si="163"/>
        <v>0</v>
      </c>
      <c r="L543" s="164"/>
      <c r="M543" s="165">
        <f t="shared" si="154"/>
        <v>0</v>
      </c>
      <c r="N543" s="162">
        <f t="shared" si="152"/>
        <v>0</v>
      </c>
      <c r="O543" s="163">
        <f t="shared" si="152"/>
        <v>0</v>
      </c>
      <c r="P543" s="166">
        <f t="shared" si="155"/>
        <v>36</v>
      </c>
      <c r="Q543" s="166">
        <f t="shared" si="164"/>
        <v>12447</v>
      </c>
    </row>
    <row r="544" spans="1:17" ht="24.95" customHeight="1" x14ac:dyDescent="0.25">
      <c r="A544" s="153" t="s">
        <v>890</v>
      </c>
      <c r="B544" s="154" t="s">
        <v>15</v>
      </c>
      <c r="C544" s="154" t="s">
        <v>891</v>
      </c>
      <c r="D544" s="156" t="str">
        <f>IF($B544="SINAPI",TRIM(SUBSTITUTE(LOWER(VLOOKUP($C544,[2]SINAPI!$A$8:$F$50000,2,FALSE)),LEFT(PROPER(VLOOKUP($C544,[2]SINAPI!$A$8:$F$50000,6,FALSE)),1),LEFT(VLOOKUP($C544,[2]SINAPI!$A$8:$F$50000,6,FALSE),1),1)),IF($B544="DER-EDF",VLOOKUP($C544,'[2]DER-EDF'!A592:$F$50000,3,FALSE),IF($B544="DER-ROD",VLOOKUP($C544,'[2]DER-ROD'!$A$12:$E$5999,3,FALSE),IF($B544="SICRO",VLOOKUP($C544,[2]SICRO!$A$4:$D$50000,2,FALSE),IF($B544="COMP.","&gt;&gt;&gt;&gt;&gt;&gt;&gt;&gt;&gt;&gt; Digite aqui a descrição e apresente a composição detalhada.","← Escolha o Orgão e digite o Código")))))</f>
        <v>Placa de sinalização de segurança CODIGO 14 - 315/158(NBR 13.434); CÓDIGO S3(NT 14/2010-ES) ("SAIDA DE EMERGÊNCIA" - seta vertical)</v>
      </c>
      <c r="E544" s="157" t="str">
        <f>IF($B544="SINAPI",LOWER(VLOOKUP($C544,[2]SINAPI!$A$8:$F$8000,3,FALSE)),IF($B544="DER-EDF",VLOOKUP($C544,'[2]DER-EDF'!$A$12:$F$6000,4,FALSE),IF($B544="DER-ROD",LOWER(VLOOKUP($C544,'[2]DER-ROD'!$A$12:$F$5999,3,FALSE)),IF($B544="SICRO",VLOOKUP($C544,[2]SICRO!$A$4:$D$8000,3,FALSE),IF($B544="COMP.","digite"," ")))))</f>
        <v>und</v>
      </c>
      <c r="F544" s="158">
        <f>VLOOKUP(A544,'[1]Memorial Cálculo'!$B$2:$H$29080,7,FALSE)</f>
        <v>24</v>
      </c>
      <c r="G544" s="187">
        <f>'[1]COMPOSIÇÃO UNITÁRIA 2'!BN8028</f>
        <v>23</v>
      </c>
      <c r="H544" s="160">
        <f t="shared" si="153"/>
        <v>29.691804049810504</v>
      </c>
      <c r="I544" s="161">
        <f t="shared" si="162"/>
        <v>712.56000000000006</v>
      </c>
      <c r="J544" s="162">
        <v>0</v>
      </c>
      <c r="K544" s="163">
        <f t="shared" si="163"/>
        <v>0</v>
      </c>
      <c r="L544" s="164"/>
      <c r="M544" s="165">
        <f t="shared" si="154"/>
        <v>0</v>
      </c>
      <c r="N544" s="162">
        <f t="shared" si="152"/>
        <v>0</v>
      </c>
      <c r="O544" s="163">
        <f t="shared" si="152"/>
        <v>0</v>
      </c>
      <c r="P544" s="166">
        <f t="shared" si="155"/>
        <v>24</v>
      </c>
      <c r="Q544" s="166">
        <f t="shared" si="164"/>
        <v>712.56</v>
      </c>
    </row>
    <row r="545" spans="1:17" ht="24.95" customHeight="1" x14ac:dyDescent="0.25">
      <c r="A545" s="153" t="s">
        <v>892</v>
      </c>
      <c r="B545" s="154" t="s">
        <v>15</v>
      </c>
      <c r="C545" s="154" t="s">
        <v>893</v>
      </c>
      <c r="D545" s="156" t="str">
        <f>IF($B545="SINAPI",TRIM(SUBSTITUTE(LOWER(VLOOKUP($C545,[2]SINAPI!$A$8:$F$50000,2,FALSE)),LEFT(PROPER(VLOOKUP($C545,[2]SINAPI!$A$8:$F$50000,6,FALSE)),1),LEFT(VLOOKUP($C545,[2]SINAPI!$A$8:$F$50000,6,FALSE),1),1)),IF($B545="DER-EDF",VLOOKUP($C545,'[2]DER-EDF'!A593:$F$50000,3,FALSE),IF($B545="DER-ROD",VLOOKUP($C545,'[2]DER-ROD'!$A$12:$E$5999,3,FALSE),IF($B545="SICRO",VLOOKUP($C545,[2]SICRO!$A$4:$D$50000,2,FALSE),IF($B545="COMP.","&gt;&gt;&gt;&gt;&gt;&gt;&gt;&gt;&gt;&gt; Digite aqui a descrição e apresente a composição detalhada.","← Escolha o Orgão e digite o Código")))))</f>
        <v>Ponto para iluminação de emergência completo, inclusive bloco autônomo de iluminação 2x9W com tomada universal</v>
      </c>
      <c r="E545" s="157" t="str">
        <f>IF($B545="SINAPI",LOWER(VLOOKUP($C545,[2]SINAPI!$A$8:$F$8000,3,FALSE)),IF($B545="DER-EDF",VLOOKUP($C545,'[2]DER-EDF'!$A$12:$F$6000,4,FALSE),IF($B545="DER-ROD",LOWER(VLOOKUP($C545,'[2]DER-ROD'!$A$12:$F$5999,3,FALSE)),IF($B545="SICRO",VLOOKUP($C545,[2]SICRO!$A$4:$D$8000,3,FALSE),IF($B545="COMP.","digite"," ")))))</f>
        <v>und</v>
      </c>
      <c r="F545" s="158">
        <f>VLOOKUP(A545,'[1]Memorial Cálculo'!$B$2:$H$29080,7,FALSE)</f>
        <v>84</v>
      </c>
      <c r="G545" s="187">
        <f>'[1]COMPOSIÇÃO UNITÁRIA 2'!BN8059</f>
        <v>218.28000000000003</v>
      </c>
      <c r="H545" s="160">
        <f t="shared" si="153"/>
        <v>281.78812991272338</v>
      </c>
      <c r="I545" s="161">
        <f t="shared" si="162"/>
        <v>23670.36</v>
      </c>
      <c r="J545" s="162">
        <v>0</v>
      </c>
      <c r="K545" s="163">
        <f t="shared" si="163"/>
        <v>0</v>
      </c>
      <c r="L545" s="164"/>
      <c r="M545" s="165">
        <f t="shared" si="154"/>
        <v>0</v>
      </c>
      <c r="N545" s="162">
        <f t="shared" si="152"/>
        <v>0</v>
      </c>
      <c r="O545" s="163">
        <f t="shared" si="152"/>
        <v>0</v>
      </c>
      <c r="P545" s="166">
        <f t="shared" si="155"/>
        <v>84</v>
      </c>
      <c r="Q545" s="166">
        <f t="shared" si="164"/>
        <v>23670.36</v>
      </c>
    </row>
    <row r="546" spans="1:17" ht="37.9" customHeight="1" x14ac:dyDescent="0.25">
      <c r="A546" s="153" t="s">
        <v>894</v>
      </c>
      <c r="B546" s="154" t="s">
        <v>15</v>
      </c>
      <c r="C546" s="154" t="s">
        <v>895</v>
      </c>
      <c r="D546" s="156" t="str">
        <f>IF($B546="SINAPI",TRIM(SUBSTITUTE(LOWER(VLOOKUP($C546,[2]SINAPI!$A$8:$F$50000,2,FALSE)),LEFT(PROPER(VLOOKUP($C546,[2]SINAPI!$A$8:$F$50000,6,FALSE)),1),LEFT(VLOOKUP($C546,[2]SINAPI!$A$8:$F$50000,6,FALSE),1),1)),IF($B546="DER-EDF",VLOOKUP($C546,'[2]DER-EDF'!A594:$F$50000,3,FALSE),IF($B546="DER-ROD",VLOOKUP($C546,'[2]DER-ROD'!$A$12:$E$5999,3,FALSE),IF($B546="SICRO",VLOOKUP($C546,[2]SICRO!$A$4:$D$50000,2,FALSE),IF($B546="COMP.","&gt;&gt;&gt;&gt;&gt;&gt;&gt;&gt;&gt;&gt; Digite aqui a descrição e apresente a composição detalhada.","← Escolha o Orgão e digite o Código")))))</f>
        <v>Abrigo para hidrante de recalque no passeio em caixa de alvenaria 60x40cm em bloco de concreto inclusive registro de recalque ø 65 mm (2 1/2") e tampa de ferro fundido 40x40cm com inscrição incêndio</v>
      </c>
      <c r="E546" s="157" t="str">
        <f>IF($B546="SINAPI",LOWER(VLOOKUP($C546,[2]SINAPI!$A$8:$F$8000,3,FALSE)),IF($B546="DER-EDF",VLOOKUP($C546,'[2]DER-EDF'!$A$12:$F$6000,4,FALSE),IF($B546="DER-ROD",LOWER(VLOOKUP($C546,'[2]DER-ROD'!$A$12:$F$5999,3,FALSE)),IF($B546="SICRO",VLOOKUP($C546,[2]SICRO!$A$4:$D$8000,3,FALSE),IF($B546="COMP.","digite"," ")))))</f>
        <v>und</v>
      </c>
      <c r="F546" s="158">
        <f>VLOOKUP(A546,'[1]Memorial Cálculo'!$B$2:$H$29080,7,FALSE)</f>
        <v>1</v>
      </c>
      <c r="G546" s="187">
        <f>'[1]COMPOSIÇÃO UNITÁRIA 2'!BN8096</f>
        <v>740.33</v>
      </c>
      <c r="H546" s="160">
        <f t="shared" si="153"/>
        <v>955.72753444331352</v>
      </c>
      <c r="I546" s="161">
        <f t="shared" si="162"/>
        <v>955.73</v>
      </c>
      <c r="J546" s="162">
        <v>0</v>
      </c>
      <c r="K546" s="163">
        <f t="shared" si="163"/>
        <v>0</v>
      </c>
      <c r="L546" s="164"/>
      <c r="M546" s="165">
        <f t="shared" si="154"/>
        <v>0</v>
      </c>
      <c r="N546" s="162">
        <f t="shared" si="152"/>
        <v>0</v>
      </c>
      <c r="O546" s="163">
        <f t="shared" si="152"/>
        <v>0</v>
      </c>
      <c r="P546" s="166">
        <f t="shared" si="155"/>
        <v>1</v>
      </c>
      <c r="Q546" s="166">
        <f t="shared" si="164"/>
        <v>955.73</v>
      </c>
    </row>
    <row r="547" spans="1:17" ht="37.9" customHeight="1" x14ac:dyDescent="0.25">
      <c r="A547" s="153" t="s">
        <v>896</v>
      </c>
      <c r="B547" s="154" t="s">
        <v>15</v>
      </c>
      <c r="C547" s="154" t="s">
        <v>897</v>
      </c>
      <c r="D547" s="156" t="str">
        <f>IF($B547="SINAPI",TRIM(SUBSTITUTE(LOWER(VLOOKUP($C547,[2]SINAPI!$A$8:$F$50000,2,FALSE)),LEFT(PROPER(VLOOKUP($C547,[2]SINAPI!$A$8:$F$50000,6,FALSE)),1),LEFT(VLOOKUP($C547,[2]SINAPI!$A$8:$F$50000,6,FALSE),1),1)),IF($B547="DER-EDF",VLOOKUP($C547,'[2]DER-EDF'!A595:$F$50000,3,FALSE),IF($B547="DER-ROD",VLOOKUP($C547,'[2]DER-ROD'!$A$12:$E$5999,3,FALSE),IF($B547="SICRO",VLOOKUP($C547,[2]SICRO!$A$4:$D$50000,2,FALSE),IF($B547="COMP.","&gt;&gt;&gt;&gt;&gt;&gt;&gt;&gt;&gt;&gt; Digite aqui a descrição e apresente a composição detalhada.","← Escolha o Orgão e digite o Código")))))</f>
        <v>Conjunto completo de Porta corta-fogo simples para saída de emergência Dim.: 80x210x5cm, conforme ABNT NBR 11742, classe P-90, chapa de aço galvanizada 24 com revestimento interno de fibra de manta cerâmica de baixa densidade, fechamento automático, inclusive contra-marco, três (3) dobradiças tipo mola com parafusos sextavados e fechadura tipo trinco sobrepor sem chave, exclusive sinalização e pintura de acabamento</v>
      </c>
      <c r="E547" s="157" t="str">
        <f>IF($B547="SINAPI",LOWER(VLOOKUP($C547,[2]SINAPI!$A$8:$F$8000,3,FALSE)),IF($B547="DER-EDF",VLOOKUP($C547,'[2]DER-EDF'!$A$12:$F$6000,4,FALSE),IF($B547="DER-ROD",LOWER(VLOOKUP($C547,'[2]DER-ROD'!$A$12:$F$5999,3,FALSE)),IF($B547="SICRO",VLOOKUP($C547,[2]SICRO!$A$4:$D$8000,3,FALSE),IF($B547="COMP.","digite"," ")))))</f>
        <v>und</v>
      </c>
      <c r="F547" s="158">
        <f>VLOOKUP(A547,'[1]Memorial Cálculo'!$B$2:$H$29080,7,FALSE)</f>
        <v>1</v>
      </c>
      <c r="G547" s="187">
        <f>'[1]COMPOSIÇÃO UNITÁRIA 2'!BO8127</f>
        <v>1370.43</v>
      </c>
      <c r="H547" s="160">
        <f t="shared" si="153"/>
        <v>1769.1538706079048</v>
      </c>
      <c r="I547" s="161">
        <f t="shared" si="162"/>
        <v>1769.15</v>
      </c>
      <c r="J547" s="162">
        <v>0</v>
      </c>
      <c r="K547" s="163">
        <f t="shared" si="163"/>
        <v>0</v>
      </c>
      <c r="L547" s="164"/>
      <c r="M547" s="165">
        <f t="shared" si="154"/>
        <v>0</v>
      </c>
      <c r="N547" s="162">
        <f t="shared" si="152"/>
        <v>0</v>
      </c>
      <c r="O547" s="163">
        <f t="shared" si="152"/>
        <v>0</v>
      </c>
      <c r="P547" s="166">
        <f t="shared" si="155"/>
        <v>1</v>
      </c>
      <c r="Q547" s="166">
        <f t="shared" si="164"/>
        <v>1769.15</v>
      </c>
    </row>
    <row r="548" spans="1:17" ht="24.95" customHeight="1" x14ac:dyDescent="0.25">
      <c r="A548" s="153" t="s">
        <v>898</v>
      </c>
      <c r="B548" s="154" t="s">
        <v>15</v>
      </c>
      <c r="C548" s="154" t="s">
        <v>899</v>
      </c>
      <c r="D548" s="156" t="str">
        <f>IF($B548="SINAPI",TRIM(SUBSTITUTE(LOWER(VLOOKUP($C548,[2]SINAPI!$A$8:$F$50000,2,FALSE)),LEFT(PROPER(VLOOKUP($C548,[2]SINAPI!$A$8:$F$50000,6,FALSE)),1),LEFT(VLOOKUP($C548,[2]SINAPI!$A$8:$F$50000,6,FALSE),1),1)),IF($B548="DER-EDF",VLOOKUP($C548,'[2]DER-EDF'!A598:$F$50000,3,FALSE),IF($B548="DER-ROD",VLOOKUP($C548,'[2]DER-ROD'!$A$12:$E$5999,3,FALSE),IF($B548="SICRO",VLOOKUP($C548,[2]SICRO!$A$4:$D$50000,2,FALSE),IF($B548="COMP.","&gt;&gt;&gt;&gt;&gt;&gt;&gt;&gt;&gt;&gt; Digite aqui a descrição e apresente a composição detalhada.","← Escolha o Orgão e digite o Código")))))</f>
        <v>Tubo de aço galvanizado com costura ø 65 mm (2.1/2"), conforme NBR5580</v>
      </c>
      <c r="E548" s="157" t="str">
        <f>IF($B548="SINAPI",LOWER(VLOOKUP($C548,[2]SINAPI!$A$8:$F$8000,3,FALSE)),IF($B548="DER-EDF",VLOOKUP($C548,'[2]DER-EDF'!$A$12:$F$6000,4,FALSE),IF($B548="DER-ROD",LOWER(VLOOKUP($C548,'[2]DER-ROD'!$A$12:$F$5999,3,FALSE)),IF($B548="SICRO",VLOOKUP($C548,[2]SICRO!$A$4:$D$8000,3,FALSE),IF($B548="COMP.","digite"," ")))))</f>
        <v>m</v>
      </c>
      <c r="F548" s="158">
        <f>VLOOKUP(A548,'[1]Memorial Cálculo'!$B$2:$H$29080,7,FALSE)</f>
        <v>396</v>
      </c>
      <c r="G548" s="187">
        <f>'[1]COMPOSIÇÃO UNITÁRIA 2'!BM8157</f>
        <v>109.89</v>
      </c>
      <c r="H548" s="160">
        <f t="shared" si="153"/>
        <v>141.86227595798593</v>
      </c>
      <c r="I548" s="161">
        <f t="shared" si="162"/>
        <v>56176.560000000005</v>
      </c>
      <c r="J548" s="162">
        <v>0</v>
      </c>
      <c r="K548" s="163">
        <f t="shared" si="163"/>
        <v>0</v>
      </c>
      <c r="L548" s="164"/>
      <c r="M548" s="165">
        <f t="shared" si="154"/>
        <v>0</v>
      </c>
      <c r="N548" s="162">
        <f t="shared" si="152"/>
        <v>0</v>
      </c>
      <c r="O548" s="163">
        <f t="shared" si="152"/>
        <v>0</v>
      </c>
      <c r="P548" s="166">
        <f t="shared" si="155"/>
        <v>396</v>
      </c>
      <c r="Q548" s="166">
        <f t="shared" si="164"/>
        <v>56176.56</v>
      </c>
    </row>
    <row r="549" spans="1:17" ht="24.95" customHeight="1" x14ac:dyDescent="0.25">
      <c r="A549" s="153" t="s">
        <v>900</v>
      </c>
      <c r="B549" s="154" t="s">
        <v>15</v>
      </c>
      <c r="C549" s="154" t="s">
        <v>901</v>
      </c>
      <c r="D549" s="156" t="str">
        <f>IF($B549="SINAPI",TRIM(SUBSTITUTE(LOWER(VLOOKUP($C549,[2]SINAPI!$A$8:$F$50000,2,FALSE)),LEFT(PROPER(VLOOKUP($C549,[2]SINAPI!$A$8:$F$50000,6,FALSE)),1),LEFT(VLOOKUP($C549,[2]SINAPI!$A$8:$F$50000,6,FALSE),1),1)),IF($B549="DER-EDF",VLOOKUP($C549,'[2]DER-EDF'!A603:$F$50000,3,FALSE),IF($B549="DER-ROD",VLOOKUP($C549,'[2]DER-ROD'!$A$12:$E$5999,3,FALSE),IF($B549="SICRO",VLOOKUP($C549,[2]SICRO!$A$4:$D$50000,2,FALSE),IF($B549="COMP.","&gt;&gt;&gt;&gt;&gt;&gt;&gt;&gt;&gt;&gt; Digite aqui a descrição e apresente a composição detalhada.","← Escolha o Orgão e digite o Código")))))</f>
        <v>Registro de gaveta bruto ø 65 mm (2 1/2")</v>
      </c>
      <c r="E549" s="157" t="str">
        <f>IF($B549="SINAPI",LOWER(VLOOKUP($C549,[2]SINAPI!$A$8:$F$8000,3,FALSE)),IF($B549="DER-EDF",VLOOKUP($C549,'[2]DER-EDF'!$A$12:$F$6000,4,FALSE),IF($B549="DER-ROD",LOWER(VLOOKUP($C549,'[2]DER-ROD'!$A$12:$F$5999,3,FALSE)),IF($B549="SICRO",VLOOKUP($C549,[2]SICRO!$A$4:$D$8000,3,FALSE),IF($B549="COMP.","digite"," ")))))</f>
        <v>und</v>
      </c>
      <c r="F549" s="158">
        <f>VLOOKUP(A549,'[1]Memorial Cálculo'!$B$2:$H$29080,7,FALSE)</f>
        <v>4</v>
      </c>
      <c r="G549" s="187">
        <f>'[1]COMPOSIÇÃO UNITÁRIA 2'!BM8186</f>
        <v>358.47999999999996</v>
      </c>
      <c r="H549" s="160">
        <f t="shared" si="153"/>
        <v>462.7790398163508</v>
      </c>
      <c r="I549" s="161">
        <f t="shared" si="162"/>
        <v>1851.12</v>
      </c>
      <c r="J549" s="162">
        <v>0</v>
      </c>
      <c r="K549" s="163">
        <f t="shared" si="163"/>
        <v>0</v>
      </c>
      <c r="L549" s="164"/>
      <c r="M549" s="165">
        <f t="shared" si="154"/>
        <v>0</v>
      </c>
      <c r="N549" s="162">
        <f t="shared" si="152"/>
        <v>0</v>
      </c>
      <c r="O549" s="163">
        <f t="shared" si="152"/>
        <v>0</v>
      </c>
      <c r="P549" s="166">
        <f t="shared" si="155"/>
        <v>4</v>
      </c>
      <c r="Q549" s="166">
        <f t="shared" si="164"/>
        <v>1851.12</v>
      </c>
    </row>
    <row r="550" spans="1:17" ht="24.95" customHeight="1" x14ac:dyDescent="0.25">
      <c r="A550" s="153" t="s">
        <v>902</v>
      </c>
      <c r="B550" s="154" t="s">
        <v>15</v>
      </c>
      <c r="C550" s="154" t="s">
        <v>903</v>
      </c>
      <c r="D550" s="156" t="str">
        <f>IF($B550="SINAPI",TRIM(SUBSTITUTE(LOWER(VLOOKUP($C550,[2]SINAPI!$A$8:$F$50000,2,FALSE)),LEFT(PROPER(VLOOKUP($C550,[2]SINAPI!$A$8:$F$50000,6,FALSE)),1),LEFT(VLOOKUP($C550,[2]SINAPI!$A$8:$F$50000,6,FALSE),1),1)),IF($B550="DER-EDF",VLOOKUP($C550,'[2]DER-EDF'!A607:$F$50000,3,FALSE),IF($B550="DER-ROD",VLOOKUP($C550,'[2]DER-ROD'!$A$12:$E$5999,3,FALSE),IF($B550="SICRO",VLOOKUP($C550,[2]SICRO!$A$4:$D$50000,2,FALSE),IF($B550="COMP.","&gt;&gt;&gt;&gt;&gt;&gt;&gt;&gt;&gt;&gt; Digite aqui a descrição e apresente a composição detalhada.","← Escolha o Orgão e digite o Código")))))</f>
        <v>Tê 90° de ferro galvanizado ø 65 mm (2.1/2") </v>
      </c>
      <c r="E550" s="157" t="str">
        <f>IF($B550="SINAPI",LOWER(VLOOKUP($C550,[2]SINAPI!$A$8:$F$8000,3,FALSE)),IF($B550="DER-EDF",VLOOKUP($C550,'[2]DER-EDF'!$A$12:$F$6000,4,FALSE),IF($B550="DER-ROD",LOWER(VLOOKUP($C550,'[2]DER-ROD'!$A$12:$F$5999,3,FALSE)),IF($B550="SICRO",VLOOKUP($C550,[2]SICRO!$A$4:$D$8000,3,FALSE),IF($B550="COMP.","digite"," ")))))</f>
        <v>und</v>
      </c>
      <c r="F550" s="158">
        <f>VLOOKUP(A550,'[1]Memorial Cálculo'!$B$2:$H$29080,7,FALSE)</f>
        <v>38</v>
      </c>
      <c r="G550" s="187">
        <f>'[1]COMPOSIÇÃO UNITÁRIA 2'!BM8214</f>
        <v>105.33</v>
      </c>
      <c r="H550" s="160">
        <f t="shared" si="153"/>
        <v>135.97555306811046</v>
      </c>
      <c r="I550" s="161">
        <f t="shared" si="162"/>
        <v>5167.24</v>
      </c>
      <c r="J550" s="162">
        <v>0</v>
      </c>
      <c r="K550" s="163">
        <f t="shared" si="163"/>
        <v>0</v>
      </c>
      <c r="L550" s="164"/>
      <c r="M550" s="165">
        <f t="shared" si="154"/>
        <v>0</v>
      </c>
      <c r="N550" s="162">
        <f t="shared" si="152"/>
        <v>0</v>
      </c>
      <c r="O550" s="163">
        <f t="shared" si="152"/>
        <v>0</v>
      </c>
      <c r="P550" s="166">
        <f t="shared" si="155"/>
        <v>38</v>
      </c>
      <c r="Q550" s="166">
        <f t="shared" si="164"/>
        <v>5167.24</v>
      </c>
    </row>
    <row r="551" spans="1:17" ht="24.95" customHeight="1" x14ac:dyDescent="0.25">
      <c r="A551" s="153" t="s">
        <v>904</v>
      </c>
      <c r="B551" s="154" t="s">
        <v>15</v>
      </c>
      <c r="C551" s="154" t="s">
        <v>905</v>
      </c>
      <c r="D551" s="156" t="str">
        <f>IF($B551="SINAPI",TRIM(SUBSTITUTE(LOWER(VLOOKUP($C551,[2]SINAPI!$A$8:$F$50000,2,FALSE)),LEFT(PROPER(VLOOKUP($C551,[2]SINAPI!$A$8:$F$50000,6,FALSE)),1),LEFT(VLOOKUP($C551,[2]SINAPI!$A$8:$F$50000,6,FALSE),1),1)),IF($B551="DER-EDF",VLOOKUP($C551,'[2]DER-EDF'!A611:$F$50000,3,FALSE),IF($B551="DER-ROD",VLOOKUP($C551,'[2]DER-ROD'!$A$12:$E$5999,3,FALSE),IF($B551="SICRO",VLOOKUP($C551,[2]SICRO!$A$4:$D$50000,2,FALSE),IF($B551="COMP.","&gt;&gt;&gt;&gt;&gt;&gt;&gt;&gt;&gt;&gt; Digite aqui a descrição e apresente a composição detalhada.","← Escolha o Orgão e digite o Código")))))</f>
        <v>Cotovelo 90° de ferro galvanizado ø 65 mm (2.1/2")</v>
      </c>
      <c r="E551" s="157" t="str">
        <f>IF($B551="SINAPI",LOWER(VLOOKUP($C551,[2]SINAPI!$A$8:$F$8000,3,FALSE)),IF($B551="DER-EDF",VLOOKUP($C551,'[2]DER-EDF'!$A$12:$F$6000,4,FALSE),IF($B551="DER-ROD",LOWER(VLOOKUP($C551,'[2]DER-ROD'!$A$12:$F$5999,3,FALSE)),IF($B551="SICRO",VLOOKUP($C551,[2]SICRO!$A$4:$D$8000,3,FALSE),IF($B551="COMP.","digite"," ")))))</f>
        <v>und</v>
      </c>
      <c r="F551" s="158">
        <f>VLOOKUP(A551,'[1]Memorial Cálculo'!$B$2:$H$29080,7,FALSE)</f>
        <v>57</v>
      </c>
      <c r="G551" s="187">
        <f>'[1]COMPOSIÇÃO UNITÁRIA 2'!BM8242</f>
        <v>83.45</v>
      </c>
      <c r="H551" s="160">
        <f t="shared" si="153"/>
        <v>107.72961078072551</v>
      </c>
      <c r="I551" s="161">
        <f t="shared" si="162"/>
        <v>6140.6100000000006</v>
      </c>
      <c r="J551" s="162">
        <v>0</v>
      </c>
      <c r="K551" s="163">
        <f t="shared" si="163"/>
        <v>0</v>
      </c>
      <c r="L551" s="164"/>
      <c r="M551" s="165">
        <f t="shared" si="154"/>
        <v>0</v>
      </c>
      <c r="N551" s="162">
        <f t="shared" si="152"/>
        <v>0</v>
      </c>
      <c r="O551" s="163">
        <f t="shared" si="152"/>
        <v>0</v>
      </c>
      <c r="P551" s="166">
        <f t="shared" si="155"/>
        <v>57</v>
      </c>
      <c r="Q551" s="166">
        <f t="shared" si="164"/>
        <v>6140.61</v>
      </c>
    </row>
    <row r="552" spans="1:17" ht="24.95" customHeight="1" x14ac:dyDescent="0.25">
      <c r="A552" s="153" t="s">
        <v>906</v>
      </c>
      <c r="B552" s="154" t="s">
        <v>15</v>
      </c>
      <c r="C552" s="154" t="s">
        <v>907</v>
      </c>
      <c r="D552" s="156" t="str">
        <f>IF($B552="SINAPI",TRIM(SUBSTITUTE(LOWER(VLOOKUP($C552,[2]SINAPI!$A$8:$F$50000,2,FALSE)),LEFT(PROPER(VLOOKUP($C552,[2]SINAPI!$A$8:$F$50000,6,FALSE)),1),LEFT(VLOOKUP($C552,[2]SINAPI!$A$8:$F$50000,6,FALSE),1),1)),IF($B552="DER-EDF",VLOOKUP($C552,'[2]DER-EDF'!A615:$F$50000,3,FALSE),IF($B552="DER-ROD",VLOOKUP($C552,'[2]DER-ROD'!$A$12:$E$5999,3,FALSE),IF($B552="SICRO",VLOOKUP($C552,[2]SICRO!$A$4:$D$50000,2,FALSE),IF($B552="COMP.","&gt;&gt;&gt;&gt;&gt;&gt;&gt;&gt;&gt;&gt; Digite aqui a descrição e apresente a composição detalhada.","← Escolha o Orgão e digite o Código")))))</f>
        <v>Cotovelo 45° de ferro galvanizado ø 65 mm (2.1/2")</v>
      </c>
      <c r="E552" s="157" t="str">
        <f>IF($B552="SINAPI",LOWER(VLOOKUP($C552,[2]SINAPI!$A$8:$F$8000,3,FALSE)),IF($B552="DER-EDF",VLOOKUP($C552,'[2]DER-EDF'!$A$12:$F$6000,4,FALSE),IF($B552="DER-ROD",LOWER(VLOOKUP($C552,'[2]DER-ROD'!$A$12:$F$5999,3,FALSE)),IF($B552="SICRO",VLOOKUP($C552,[2]SICRO!$A$4:$D$8000,3,FALSE),IF($B552="COMP.","digite"," ")))))</f>
        <v>und</v>
      </c>
      <c r="F552" s="158">
        <f>VLOOKUP(A552,'[1]Memorial Cálculo'!$B$2:$H$29080,7,FALSE)</f>
        <v>30</v>
      </c>
      <c r="G552" s="187">
        <f>'[1]COMPOSIÇÃO UNITÁRIA 2'!BM8271</f>
        <v>84.05</v>
      </c>
      <c r="H552" s="160">
        <f t="shared" si="153"/>
        <v>108.5041795820249</v>
      </c>
      <c r="I552" s="161">
        <f t="shared" si="162"/>
        <v>3255</v>
      </c>
      <c r="J552" s="162">
        <v>0</v>
      </c>
      <c r="K552" s="163">
        <f t="shared" si="163"/>
        <v>0</v>
      </c>
      <c r="L552" s="164"/>
      <c r="M552" s="165">
        <f t="shared" si="154"/>
        <v>0</v>
      </c>
      <c r="N552" s="162">
        <f t="shared" si="152"/>
        <v>0</v>
      </c>
      <c r="O552" s="163">
        <f t="shared" si="152"/>
        <v>0</v>
      </c>
      <c r="P552" s="166">
        <f t="shared" si="155"/>
        <v>30</v>
      </c>
      <c r="Q552" s="166">
        <f t="shared" si="164"/>
        <v>3255</v>
      </c>
    </row>
    <row r="553" spans="1:17" ht="24.95" customHeight="1" x14ac:dyDescent="0.25">
      <c r="A553" s="153" t="s">
        <v>908</v>
      </c>
      <c r="B553" s="154" t="s">
        <v>15</v>
      </c>
      <c r="C553" s="154" t="s">
        <v>909</v>
      </c>
      <c r="D553" s="156" t="str">
        <f>IF($B553="SINAPI",TRIM(SUBSTITUTE(LOWER(VLOOKUP($C553,[2]SINAPI!$A$8:$F$50000,2,FALSE)),LEFT(PROPER(VLOOKUP($C553,[2]SINAPI!$A$8:$F$50000,6,FALSE)),1),LEFT(VLOOKUP($C553,[2]SINAPI!$A$8:$F$50000,6,FALSE),1),1)),IF($B553="DER-EDF",VLOOKUP($C553,'[2]DER-EDF'!A619:$F$50000,3,FALSE),IF($B553="DER-ROD",VLOOKUP($C553,'[2]DER-ROD'!$A$12:$E$5999,3,FALSE),IF($B553="SICRO",VLOOKUP($C553,[2]SICRO!$A$4:$D$50000,2,FALSE),IF($B553="COMP.","&gt;&gt;&gt;&gt;&gt;&gt;&gt;&gt;&gt;&gt; Digite aqui a descrição e apresente a composição detalhada.","← Escolha o Orgão e digite o Código")))))</f>
        <v>Válvula de retenção horizontal, ø 65 mm (2.1/2")</v>
      </c>
      <c r="E553" s="157" t="str">
        <f>IF($B553="SINAPI",LOWER(VLOOKUP($C553,[2]SINAPI!$A$8:$F$8000,3,FALSE)),IF($B553="DER-EDF",VLOOKUP($C553,'[2]DER-EDF'!$A$12:$F$6000,4,FALSE),IF($B553="DER-ROD",LOWER(VLOOKUP($C553,'[2]DER-ROD'!$A$12:$F$5999,3,FALSE)),IF($B553="SICRO",VLOOKUP($C553,[2]SICRO!$A$4:$D$8000,3,FALSE),IF($B553="COMP.","digite"," ")))))</f>
        <v>und</v>
      </c>
      <c r="F553" s="158">
        <f>VLOOKUP(A553,'[1]Memorial Cálculo'!$B$2:$H$29080,7,FALSE)</f>
        <v>2</v>
      </c>
      <c r="G553" s="187">
        <f>'[1]COMPOSIÇÃO UNITÁRIA 2'!BM8300</f>
        <v>605.47</v>
      </c>
      <c r="H553" s="160">
        <f t="shared" si="153"/>
        <v>781.63028687125075</v>
      </c>
      <c r="I553" s="161">
        <f t="shared" si="162"/>
        <v>1563.26</v>
      </c>
      <c r="J553" s="162">
        <v>0</v>
      </c>
      <c r="K553" s="163">
        <f t="shared" si="163"/>
        <v>0</v>
      </c>
      <c r="L553" s="164"/>
      <c r="M553" s="165">
        <f t="shared" si="154"/>
        <v>0</v>
      </c>
      <c r="N553" s="162">
        <f t="shared" si="152"/>
        <v>0</v>
      </c>
      <c r="O553" s="163">
        <f t="shared" si="152"/>
        <v>0</v>
      </c>
      <c r="P553" s="166">
        <f t="shared" si="155"/>
        <v>2</v>
      </c>
      <c r="Q553" s="166">
        <f t="shared" si="164"/>
        <v>1563.26</v>
      </c>
    </row>
    <row r="554" spans="1:17" ht="24.95" customHeight="1" x14ac:dyDescent="0.25">
      <c r="A554" s="153" t="s">
        <v>910</v>
      </c>
      <c r="B554" s="154" t="s">
        <v>15</v>
      </c>
      <c r="C554" s="154" t="s">
        <v>911</v>
      </c>
      <c r="D554" s="156" t="str">
        <f>IF($B554="SINAPI",TRIM(SUBSTITUTE(LOWER(VLOOKUP($C554,[2]SINAPI!$A$8:$F$50000,2,FALSE)),LEFT(PROPER(VLOOKUP($C554,[2]SINAPI!$A$8:$F$50000,6,FALSE)),1),LEFT(VLOOKUP($C554,[2]SINAPI!$A$8:$F$50000,6,FALSE),1),1)),IF($B554="DER-EDF",VLOOKUP($C554,'[2]DER-EDF'!A623:$F$50000,3,FALSE),IF($B554="DER-ROD",VLOOKUP($C554,'[2]DER-ROD'!$A$12:$E$5999,3,FALSE),IF($B554="SICRO",VLOOKUP($C554,[2]SICRO!$A$4:$D$50000,2,FALSE),IF($B554="COMP.","&gt;&gt;&gt;&gt;&gt;&gt;&gt;&gt;&gt;&gt; Digite aqui a descrição e apresente a composição detalhada.","← Escolha o Orgão e digite o Código")))))</f>
        <v>Válvula de retenção vertical, ø 65 mm (2.1/2")</v>
      </c>
      <c r="E554" s="157" t="str">
        <f>IF($B554="SINAPI",LOWER(VLOOKUP($C554,[2]SINAPI!$A$8:$F$8000,3,FALSE)),IF($B554="DER-EDF",VLOOKUP($C554,'[2]DER-EDF'!$A$12:$F$6000,4,FALSE),IF($B554="DER-ROD",LOWER(VLOOKUP($C554,'[2]DER-ROD'!$A$12:$F$5999,3,FALSE)),IF($B554="SICRO",VLOOKUP($C554,[2]SICRO!$A$4:$D$8000,3,FALSE),IF($B554="COMP.","digite"," ")))))</f>
        <v>und</v>
      </c>
      <c r="F554" s="158">
        <f>VLOOKUP(A554,'[1]Memorial Cálculo'!$B$2:$H$29080,7,FALSE)</f>
        <v>1</v>
      </c>
      <c r="G554" s="187">
        <f>'[1]COMPOSIÇÃO UNITÁRIA 2'!BM8329</f>
        <v>605.47</v>
      </c>
      <c r="H554" s="160">
        <f t="shared" si="153"/>
        <v>781.63028687125075</v>
      </c>
      <c r="I554" s="161">
        <f t="shared" si="162"/>
        <v>781.63</v>
      </c>
      <c r="J554" s="162">
        <v>0</v>
      </c>
      <c r="K554" s="163">
        <f t="shared" si="163"/>
        <v>0</v>
      </c>
      <c r="L554" s="164"/>
      <c r="M554" s="165">
        <f t="shared" si="154"/>
        <v>0</v>
      </c>
      <c r="N554" s="162">
        <f t="shared" si="152"/>
        <v>0</v>
      </c>
      <c r="O554" s="163">
        <f t="shared" si="152"/>
        <v>0</v>
      </c>
      <c r="P554" s="166">
        <f t="shared" si="155"/>
        <v>1</v>
      </c>
      <c r="Q554" s="166">
        <f t="shared" si="164"/>
        <v>781.63</v>
      </c>
    </row>
    <row r="555" spans="1:17" ht="24.95" customHeight="1" x14ac:dyDescent="0.25">
      <c r="A555" s="153" t="s">
        <v>912</v>
      </c>
      <c r="B555" s="154" t="s">
        <v>15</v>
      </c>
      <c r="C555" s="154" t="s">
        <v>913</v>
      </c>
      <c r="D555" s="156" t="str">
        <f>IF($B555="SINAPI",TRIM(SUBSTITUTE(LOWER(VLOOKUP($C555,[2]SINAPI!$A$8:$F$50000,2,FALSE)),LEFT(PROPER(VLOOKUP($C555,[2]SINAPI!$A$8:$F$50000,6,FALSE)),1),LEFT(VLOOKUP($C555,[2]SINAPI!$A$8:$F$50000,6,FALSE),1),1)),IF($B555="DER-EDF",VLOOKUP($C555,'[2]DER-EDF'!A626:$F$50000,3,FALSE),IF($B555="DER-ROD",VLOOKUP($C555,'[2]DER-ROD'!$A$12:$E$5999,3,FALSE),IF($B555="SICRO",VLOOKUP($C555,[2]SICRO!$A$4:$D$50000,2,FALSE),IF($B555="COMP.","&gt;&gt;&gt;&gt;&gt;&gt;&gt;&gt;&gt;&gt; Digite aqui a descrição e apresente a composição detalhada.","← Escolha o Orgão e digite o Código")))))</f>
        <v>Manômetro com caixa e anel tipo cravado em aço inox, mostrador duplo 100 mm escalas de 0 à 10 kgf/cm2 e 0 à 150 PSI, saída traseira de 1/4" BSP</v>
      </c>
      <c r="E555" s="157" t="str">
        <f>IF($B555="SINAPI",LOWER(VLOOKUP($C555,[2]SINAPI!$A$8:$F$8000,3,FALSE)),IF($B555="DER-EDF",VLOOKUP($C555,'[2]DER-EDF'!$A$12:$F$6000,4,FALSE),IF($B555="DER-ROD",LOWER(VLOOKUP($C555,'[2]DER-ROD'!$A$12:$F$5999,3,FALSE)),IF($B555="SICRO",VLOOKUP($C555,[2]SICRO!$A$4:$D$8000,3,FALSE),IF($B555="COMP.","digite"," ")))))</f>
        <v>und</v>
      </c>
      <c r="F555" s="158">
        <f>VLOOKUP(A555,'[1]Memorial Cálculo'!$B$2:$H$29080,7,FALSE)</f>
        <v>4</v>
      </c>
      <c r="G555" s="187">
        <f>'[1]COMPOSIÇÃO UNITÁRIA 2'!BN8356</f>
        <v>237.89</v>
      </c>
      <c r="H555" s="160">
        <f t="shared" si="153"/>
        <v>307.10362023519218</v>
      </c>
      <c r="I555" s="161">
        <f t="shared" si="162"/>
        <v>1228.4000000000001</v>
      </c>
      <c r="J555" s="162">
        <v>0</v>
      </c>
      <c r="K555" s="163">
        <f t="shared" si="163"/>
        <v>0</v>
      </c>
      <c r="L555" s="164"/>
      <c r="M555" s="165">
        <f t="shared" si="154"/>
        <v>0</v>
      </c>
      <c r="N555" s="162">
        <f t="shared" ref="N555:O618" si="165">J555+L555</f>
        <v>0</v>
      </c>
      <c r="O555" s="163">
        <f t="shared" si="165"/>
        <v>0</v>
      </c>
      <c r="P555" s="166">
        <f t="shared" si="155"/>
        <v>4</v>
      </c>
      <c r="Q555" s="166">
        <f t="shared" si="164"/>
        <v>1228.4000000000001</v>
      </c>
    </row>
    <row r="556" spans="1:17" ht="24.95" customHeight="1" x14ac:dyDescent="0.25">
      <c r="A556" s="153" t="s">
        <v>914</v>
      </c>
      <c r="B556" s="154" t="s">
        <v>15</v>
      </c>
      <c r="C556" s="154" t="s">
        <v>915</v>
      </c>
      <c r="D556" s="156" t="str">
        <f>IF($B556="SINAPI",TRIM(SUBSTITUTE(LOWER(VLOOKUP($C556,[2]SINAPI!$A$8:$F$50000,2,FALSE)),LEFT(PROPER(VLOOKUP($C556,[2]SINAPI!$A$8:$F$50000,6,FALSE)),1),LEFT(VLOOKUP($C556,[2]SINAPI!$A$8:$F$50000,6,FALSE),1),1)),IF($B556="DER-EDF",VLOOKUP($C556,'[2]DER-EDF'!A629:$F$50000,3,FALSE),IF($B556="DER-ROD",VLOOKUP($C556,'[2]DER-ROD'!$A$12:$E$5999,3,FALSE),IF($B556="SICRO",VLOOKUP($C556,[2]SICRO!$A$4:$D$50000,2,FALSE),IF($B556="COMP.","&gt;&gt;&gt;&gt;&gt;&gt;&gt;&gt;&gt;&gt; Digite aqui a descrição e apresente a composição detalhada.","← Escolha o Orgão e digite o Código")))))</f>
        <v>Pressostato 100 / 150 PSI sem válvula, capacidade elétrica até 5CV em 250VCA, Margirius ou equivalente</v>
      </c>
      <c r="E556" s="157" t="str">
        <f>IF($B556="SINAPI",LOWER(VLOOKUP($C556,[2]SINAPI!$A$8:$F$8000,3,FALSE)),IF($B556="DER-EDF",VLOOKUP($C556,'[2]DER-EDF'!$A$12:$F$6000,4,FALSE),IF($B556="DER-ROD",LOWER(VLOOKUP($C556,'[2]DER-ROD'!$A$12:$F$5999,3,FALSE)),IF($B556="SICRO",VLOOKUP($C556,[2]SICRO!$A$4:$D$8000,3,FALSE),IF($B556="COMP.","digite"," ")))))</f>
        <v>und</v>
      </c>
      <c r="F556" s="158">
        <f>VLOOKUP(A556,'[1]Memorial Cálculo'!$B$2:$H$29080,7,FALSE)</f>
        <v>1</v>
      </c>
      <c r="G556" s="187">
        <f>'[1]COMPOSIÇÃO UNITÁRIA 2'!BM8386</f>
        <v>118.22000000000001</v>
      </c>
      <c r="H556" s="160">
        <f t="shared" si="153"/>
        <v>152.61587281602601</v>
      </c>
      <c r="I556" s="161">
        <f t="shared" si="162"/>
        <v>152.62</v>
      </c>
      <c r="J556" s="162">
        <v>0</v>
      </c>
      <c r="K556" s="163">
        <f t="shared" si="163"/>
        <v>0</v>
      </c>
      <c r="L556" s="164"/>
      <c r="M556" s="165">
        <f t="shared" si="154"/>
        <v>0</v>
      </c>
      <c r="N556" s="162">
        <f t="shared" si="165"/>
        <v>0</v>
      </c>
      <c r="O556" s="163">
        <f t="shared" si="165"/>
        <v>0</v>
      </c>
      <c r="P556" s="166">
        <f t="shared" si="155"/>
        <v>1</v>
      </c>
      <c r="Q556" s="166">
        <f t="shared" si="164"/>
        <v>152.62</v>
      </c>
    </row>
    <row r="557" spans="1:17" ht="24.95" customHeight="1" x14ac:dyDescent="0.25">
      <c r="A557" s="153" t="s">
        <v>916</v>
      </c>
      <c r="B557" s="154" t="s">
        <v>15</v>
      </c>
      <c r="C557" s="154" t="s">
        <v>917</v>
      </c>
      <c r="D557" s="156" t="str">
        <f>IF($B557="SINAPI",TRIM(SUBSTITUTE(LOWER(VLOOKUP($C557,[2]SINAPI!$A$8:$F$50000,2,FALSE)),LEFT(PROPER(VLOOKUP($C557,[2]SINAPI!$A$8:$F$50000,6,FALSE)),1),LEFT(VLOOKUP($C557,[2]SINAPI!$A$8:$F$50000,6,FALSE),1),1)),IF($B557="DER-EDF",VLOOKUP($C557,'[2]DER-EDF'!A631:$F$50000,3,FALSE),IF($B557="DER-ROD",VLOOKUP($C557,'[2]DER-ROD'!$A$12:$E$5999,3,FALSE),IF($B557="SICRO",VLOOKUP($C557,[2]SICRO!$A$4:$D$50000,2,FALSE),IF($B557="COMP.","&gt;&gt;&gt;&gt;&gt;&gt;&gt;&gt;&gt;&gt; Digite aqui a descrição e apresente a composição detalhada.","← Escolha o Orgão e digite o Código")))))</f>
        <v>Tanque de Pressurização/Cilindro de pressão 10 lts vazio</v>
      </c>
      <c r="E557" s="157" t="str">
        <f>IF($B557="SINAPI",LOWER(VLOOKUP($C557,[2]SINAPI!$A$8:$F$8000,3,FALSE)),IF($B557="DER-EDF",VLOOKUP($C557,'[2]DER-EDF'!$A$12:$F$6000,4,FALSE),IF($B557="DER-ROD",LOWER(VLOOKUP($C557,'[2]DER-ROD'!$A$12:$F$5999,3,FALSE)),IF($B557="SICRO",VLOOKUP($C557,[2]SICRO!$A$4:$D$8000,3,FALSE),IF($B557="COMP.","digite"," ")))))</f>
        <v>und</v>
      </c>
      <c r="F557" s="158">
        <f>VLOOKUP(A557,'[1]Memorial Cálculo'!$B$2:$H$29080,7,FALSE)</f>
        <v>4</v>
      </c>
      <c r="G557" s="187">
        <f>'[1]COMPOSIÇÃO UNITÁRIA 2'!BN8413</f>
        <v>611.79000000000008</v>
      </c>
      <c r="H557" s="160">
        <f t="shared" si="153"/>
        <v>789.78907824493785</v>
      </c>
      <c r="I557" s="161">
        <f t="shared" si="162"/>
        <v>3159.16</v>
      </c>
      <c r="J557" s="162">
        <v>0</v>
      </c>
      <c r="K557" s="163">
        <f t="shared" si="163"/>
        <v>0</v>
      </c>
      <c r="L557" s="164"/>
      <c r="M557" s="165">
        <f t="shared" si="154"/>
        <v>0</v>
      </c>
      <c r="N557" s="162">
        <f t="shared" si="165"/>
        <v>0</v>
      </c>
      <c r="O557" s="163">
        <f t="shared" si="165"/>
        <v>0</v>
      </c>
      <c r="P557" s="166">
        <f t="shared" si="155"/>
        <v>4</v>
      </c>
      <c r="Q557" s="166">
        <f t="shared" si="164"/>
        <v>3159.16</v>
      </c>
    </row>
    <row r="558" spans="1:17" ht="24.95" customHeight="1" x14ac:dyDescent="0.25">
      <c r="A558" s="153" t="s">
        <v>918</v>
      </c>
      <c r="B558" s="154" t="s">
        <v>15</v>
      </c>
      <c r="C558" s="154" t="s">
        <v>919</v>
      </c>
      <c r="D558" s="156" t="str">
        <f>IF($B558="SINAPI",TRIM(SUBSTITUTE(LOWER(VLOOKUP($C558,[2]SINAPI!$A$8:$F$50000,2,FALSE)),LEFT(PROPER(VLOOKUP($C558,[2]SINAPI!$A$8:$F$50000,6,FALSE)),1),LEFT(VLOOKUP($C558,[2]SINAPI!$A$8:$F$50000,6,FALSE),1),1)),IF($B558="DER-EDF",VLOOKUP($C558,'[2]DER-EDF'!A632:$F$50000,3,FALSE),IF($B558="DER-ROD",VLOOKUP($C558,'[2]DER-ROD'!$A$12:$E$5999,3,FALSE),IF($B558="SICRO",VLOOKUP($C558,[2]SICRO!$A$4:$D$50000,2,FALSE),IF($B558="COMP.","&gt;&gt;&gt;&gt;&gt;&gt;&gt;&gt;&gt;&gt; Digite aqui a descrição e apresente a composição detalhada.","← Escolha o Orgão e digite o Código")))))</f>
        <v>Fornecimento e instalação de Bateria selada 12V - 60 AH, para centrais de alarme / iluminação de emergência</v>
      </c>
      <c r="E558" s="157" t="str">
        <f>IF($B558="SINAPI",LOWER(VLOOKUP($C558,[2]SINAPI!$A$8:$F$8000,3,FALSE)),IF($B558="DER-EDF",VLOOKUP($C558,'[2]DER-EDF'!$A$12:$F$6000,4,FALSE),IF($B558="DER-ROD",LOWER(VLOOKUP($C558,'[2]DER-ROD'!$A$12:$F$5999,3,FALSE)),IF($B558="SICRO",VLOOKUP($C558,[2]SICRO!$A$4:$D$8000,3,FALSE),IF($B558="COMP.","digite"," ")))))</f>
        <v>und</v>
      </c>
      <c r="F558" s="158">
        <f>VLOOKUP(A558,'[1]Memorial Cálculo'!$B$2:$H$29080,7,FALSE)</f>
        <v>4</v>
      </c>
      <c r="G558" s="187">
        <f>'[1]COMPOSIÇÃO UNITÁRIA 2'!BM8441</f>
        <v>497.5</v>
      </c>
      <c r="H558" s="160">
        <f t="shared" ref="H558:H621" si="166">(G558*(1+$G$5))</f>
        <v>642.24663107742288</v>
      </c>
      <c r="I558" s="161">
        <f t="shared" si="162"/>
        <v>2569</v>
      </c>
      <c r="J558" s="162">
        <v>0</v>
      </c>
      <c r="K558" s="163">
        <f t="shared" si="163"/>
        <v>0</v>
      </c>
      <c r="L558" s="164"/>
      <c r="M558" s="165">
        <f t="shared" ref="M558:M621" si="167">ROUND(L558*H558,2)</f>
        <v>0</v>
      </c>
      <c r="N558" s="162">
        <f t="shared" si="165"/>
        <v>0</v>
      </c>
      <c r="O558" s="163">
        <f t="shared" si="165"/>
        <v>0</v>
      </c>
      <c r="P558" s="166">
        <f t="shared" ref="P558:P621" si="168">ROUND(F558-N558,2)</f>
        <v>4</v>
      </c>
      <c r="Q558" s="166">
        <f t="shared" si="164"/>
        <v>2569</v>
      </c>
    </row>
    <row r="559" spans="1:17" ht="37.9" customHeight="1" x14ac:dyDescent="0.25">
      <c r="A559" s="153" t="s">
        <v>920</v>
      </c>
      <c r="B559" s="154" t="s">
        <v>15</v>
      </c>
      <c r="C559" s="154" t="s">
        <v>921</v>
      </c>
      <c r="D559" s="156" t="str">
        <f>IF($B559="SINAPI",TRIM(SUBSTITUTE(LOWER(VLOOKUP($C559,[2]SINAPI!$A$8:$F$50000,2,FALSE)),LEFT(PROPER(VLOOKUP($C559,[2]SINAPI!$A$8:$F$50000,6,FALSE)),1),LEFT(VLOOKUP($C559,[2]SINAPI!$A$8:$F$50000,6,FALSE),1),1)),IF($B559="DER-EDF",VLOOKUP($C559,'[2]DER-EDF'!A633:$F$50000,3,FALSE),IF($B559="DER-ROD",VLOOKUP($C559,'[2]DER-ROD'!$A$12:$E$5999,3,FALSE),IF($B559="SICRO",VLOOKUP($C559,[2]SICRO!$A$4:$D$50000,2,FALSE),IF($B559="COMP.","&gt;&gt;&gt;&gt;&gt;&gt;&gt;&gt;&gt;&gt; Digite aqui a descrição e apresente a composição detalhada.","← Escolha o Orgão e digite o Código")))))</f>
        <v>Fornecimento e instalação de porta corta-fogo para saída de emergência Dim.: 100x210x5cm, conforme ABNT NBR 11742P, classe P-90, incl. marco, 3 pares de dobradiçaas c/mola, barra anti-panico, pintura esmalte sintetico cor vermelha</v>
      </c>
      <c r="E559" s="157" t="str">
        <f>IF($B559="SINAPI",LOWER(VLOOKUP($C559,[2]SINAPI!$A$8:$F$8000,3,FALSE)),IF($B559="DER-EDF",VLOOKUP($C559,'[2]DER-EDF'!$A$12:$F$6000,4,FALSE),IF($B559="DER-ROD",LOWER(VLOOKUP($C559,'[2]DER-ROD'!$A$12:$F$5999,3,FALSE)),IF($B559="SICRO",VLOOKUP($C559,[2]SICRO!$A$4:$D$8000,3,FALSE),IF($B559="COMP.","digite"," ")))))</f>
        <v>und</v>
      </c>
      <c r="F559" s="158">
        <f>VLOOKUP(A559,'[1]Memorial Cálculo'!$B$2:$H$29080,7,FALSE)</f>
        <v>1</v>
      </c>
      <c r="G559" s="187">
        <f>'[1]COMPOSIÇÃO UNITÁRIA 2'!BN8468</f>
        <v>1902.8700000000001</v>
      </c>
      <c r="H559" s="160">
        <f t="shared" si="166"/>
        <v>2456.5062248809963</v>
      </c>
      <c r="I559" s="161">
        <f t="shared" si="162"/>
        <v>2456.5100000000002</v>
      </c>
      <c r="J559" s="162">
        <v>0</v>
      </c>
      <c r="K559" s="163">
        <f t="shared" si="163"/>
        <v>0</v>
      </c>
      <c r="L559" s="164"/>
      <c r="M559" s="165">
        <f t="shared" si="167"/>
        <v>0</v>
      </c>
      <c r="N559" s="162">
        <f t="shared" si="165"/>
        <v>0</v>
      </c>
      <c r="O559" s="163">
        <f t="shared" si="165"/>
        <v>0</v>
      </c>
      <c r="P559" s="166">
        <f t="shared" si="168"/>
        <v>1</v>
      </c>
      <c r="Q559" s="166">
        <f t="shared" si="164"/>
        <v>2456.5100000000002</v>
      </c>
    </row>
    <row r="560" spans="1:17" ht="37.9" customHeight="1" x14ac:dyDescent="0.25">
      <c r="A560" s="153" t="s">
        <v>922</v>
      </c>
      <c r="B560" s="154" t="s">
        <v>15</v>
      </c>
      <c r="C560" s="154" t="s">
        <v>923</v>
      </c>
      <c r="D560" s="156" t="str">
        <f>IF($B560="SINAPI",TRIM(SUBSTITUTE(LOWER(VLOOKUP($C560,[2]SINAPI!$A$8:$F$50000,2,FALSE)),LEFT(PROPER(VLOOKUP($C560,[2]SINAPI!$A$8:$F$50000,6,FALSE)),1),LEFT(VLOOKUP($C560,[2]SINAPI!$A$8:$F$50000,6,FALSE),1),1)),IF($B560="DER-EDF",VLOOKUP($C560,'[2]DER-EDF'!A634:$F$50000,3,FALSE),IF($B560="DER-ROD",VLOOKUP($C560,'[2]DER-ROD'!$A$12:$E$5999,3,FALSE),IF($B560="SICRO",VLOOKUP($C560,[2]SICRO!$A$4:$D$50000,2,FALSE),IF($B560="COMP.","&gt;&gt;&gt;&gt;&gt;&gt;&gt;&gt;&gt;&gt; Digite aqui a descrição e apresente a composição detalhada.","← Escolha o Orgão e digite o Código")))))</f>
        <v>Fornecimento e instalação de Central de alarme de incêndio endereçável, capacidade até: 256 endereços, 4 laços com bateria Ref. Walmonof, Abafire, Deltafire ou equivalente</v>
      </c>
      <c r="E560" s="157" t="str">
        <f>IF($B560="SINAPI",LOWER(VLOOKUP($C560,[2]SINAPI!$A$8:$F$8000,3,FALSE)),IF($B560="DER-EDF",VLOOKUP($C560,'[2]DER-EDF'!$A$12:$F$6000,4,FALSE),IF($B560="DER-ROD",LOWER(VLOOKUP($C560,'[2]DER-ROD'!$A$12:$F$5999,3,FALSE)),IF($B560="SICRO",VLOOKUP($C560,[2]SICRO!$A$4:$D$8000,3,FALSE),IF($B560="COMP.","digite"," ")))))</f>
        <v>und</v>
      </c>
      <c r="F560" s="158">
        <f>VLOOKUP(A560,'[1]Memorial Cálculo'!$B$2:$H$29080,7,FALSE)</f>
        <v>1</v>
      </c>
      <c r="G560" s="187">
        <f>'[1]COMPOSIÇÃO UNITÁRIA 2'!BN8495</f>
        <v>2160.58</v>
      </c>
      <c r="H560" s="160">
        <f t="shared" si="166"/>
        <v>2789.1964345191118</v>
      </c>
      <c r="I560" s="161">
        <f t="shared" si="162"/>
        <v>2789.2</v>
      </c>
      <c r="J560" s="162">
        <v>0</v>
      </c>
      <c r="K560" s="163">
        <f t="shared" si="163"/>
        <v>0</v>
      </c>
      <c r="L560" s="164"/>
      <c r="M560" s="165">
        <f t="shared" si="167"/>
        <v>0</v>
      </c>
      <c r="N560" s="162">
        <f t="shared" si="165"/>
        <v>0</v>
      </c>
      <c r="O560" s="163">
        <f t="shared" si="165"/>
        <v>0</v>
      </c>
      <c r="P560" s="166">
        <f t="shared" si="168"/>
        <v>1</v>
      </c>
      <c r="Q560" s="166">
        <f t="shared" si="164"/>
        <v>2789.2</v>
      </c>
    </row>
    <row r="561" spans="1:17" ht="24.95" customHeight="1" x14ac:dyDescent="0.25">
      <c r="A561" s="153" t="s">
        <v>924</v>
      </c>
      <c r="B561" s="154" t="s">
        <v>15</v>
      </c>
      <c r="C561" s="154" t="s">
        <v>925</v>
      </c>
      <c r="D561" s="156" t="str">
        <f>IF($B561="SINAPI",TRIM(SUBSTITUTE(LOWER(VLOOKUP($C561,[2]SINAPI!$A$8:$F$50000,2,FALSE)),LEFT(PROPER(VLOOKUP($C561,[2]SINAPI!$A$8:$F$50000,6,FALSE)),1),LEFT(VLOOKUP($C561,[2]SINAPI!$A$8:$F$50000,6,FALSE),1),1)),IF($B561="DER-EDF",VLOOKUP($C561,'[2]DER-EDF'!A635:$F$50000,3,FALSE),IF($B561="DER-ROD",VLOOKUP($C561,'[2]DER-ROD'!$A$12:$E$5999,3,FALSE),IF($B561="SICRO",VLOOKUP($C561,[2]SICRO!$A$4:$D$50000,2,FALSE),IF($B561="COMP.","&gt;&gt;&gt;&gt;&gt;&gt;&gt;&gt;&gt;&gt; Digite aqui a descrição e apresente a composição detalhada.","← Escolha o Orgão e digite o Código")))))</f>
        <v>Fornecimento e instalação de Acionador manual de alarme de incêndio endereçavel, tipo quebra vidro</v>
      </c>
      <c r="E561" s="157" t="str">
        <f>IF($B561="SINAPI",LOWER(VLOOKUP($C561,[2]SINAPI!$A$8:$F$8000,3,FALSE)),IF($B561="DER-EDF",VLOOKUP($C561,'[2]DER-EDF'!$A$12:$F$6000,4,FALSE),IF($B561="DER-ROD",LOWER(VLOOKUP($C561,'[2]DER-ROD'!$A$12:$F$5999,3,FALSE)),IF($B561="SICRO",VLOOKUP($C561,[2]SICRO!$A$4:$D$8000,3,FALSE),IF($B561="COMP.","digite"," ")))))</f>
        <v>und</v>
      </c>
      <c r="F561" s="158">
        <f>VLOOKUP(A561,'[1]Memorial Cálculo'!$B$2:$H$29080,7,FALSE)</f>
        <v>7</v>
      </c>
      <c r="G561" s="187">
        <f>'[1]COMPOSIÇÃO UNITÁRIA 2'!BN8521</f>
        <v>106.15</v>
      </c>
      <c r="H561" s="160">
        <f t="shared" si="166"/>
        <v>137.03413042988632</v>
      </c>
      <c r="I561" s="161">
        <f t="shared" si="162"/>
        <v>959.21</v>
      </c>
      <c r="J561" s="162">
        <v>0</v>
      </c>
      <c r="K561" s="163">
        <f t="shared" si="163"/>
        <v>0</v>
      </c>
      <c r="L561" s="164"/>
      <c r="M561" s="165">
        <f t="shared" si="167"/>
        <v>0</v>
      </c>
      <c r="N561" s="162">
        <f t="shared" si="165"/>
        <v>0</v>
      </c>
      <c r="O561" s="163">
        <f t="shared" si="165"/>
        <v>0</v>
      </c>
      <c r="P561" s="166">
        <f t="shared" si="168"/>
        <v>7</v>
      </c>
      <c r="Q561" s="166">
        <f t="shared" si="164"/>
        <v>959.21</v>
      </c>
    </row>
    <row r="562" spans="1:17" ht="24.95" customHeight="1" x14ac:dyDescent="0.25">
      <c r="A562" s="153" t="s">
        <v>926</v>
      </c>
      <c r="B562" s="154" t="s">
        <v>15</v>
      </c>
      <c r="C562" s="154" t="s">
        <v>927</v>
      </c>
      <c r="D562" s="156" t="str">
        <f>IF($B562="SINAPI",TRIM(SUBSTITUTE(LOWER(VLOOKUP($C562,[2]SINAPI!$A$8:$F$50000,2,FALSE)),LEFT(PROPER(VLOOKUP($C562,[2]SINAPI!$A$8:$F$50000,6,FALSE)),1),LEFT(VLOOKUP($C562,[2]SINAPI!$A$8:$F$50000,6,FALSE),1),1)),IF($B562="DER-EDF",VLOOKUP($C562,'[2]DER-EDF'!A636:$F$50000,3,FALSE),IF($B562="DER-ROD",VLOOKUP($C562,'[2]DER-ROD'!$A$12:$E$5999,3,FALSE),IF($B562="SICRO",VLOOKUP($C562,[2]SICRO!$A$4:$D$50000,2,FALSE),IF($B562="COMP.","&gt;&gt;&gt;&gt;&gt;&gt;&gt;&gt;&gt;&gt; Digite aqui a descrição e apresente a composição detalhada.","← Escolha o Orgão e digite o Código")))))</f>
        <v>Fornecimento e instalação de Sirene eletronica média tipo corneta</v>
      </c>
      <c r="E562" s="157" t="str">
        <f>IF($B562="SINAPI",LOWER(VLOOKUP($C562,[2]SINAPI!$A$8:$F$8000,3,FALSE)),IF($B562="DER-EDF",VLOOKUP($C562,'[2]DER-EDF'!$A$12:$F$6000,4,FALSE),IF($B562="DER-ROD",LOWER(VLOOKUP($C562,'[2]DER-ROD'!$A$12:$F$5999,3,FALSE)),IF($B562="SICRO",VLOOKUP($C562,[2]SICRO!$A$4:$D$8000,3,FALSE),IF($B562="COMP.","digite"," ")))))</f>
        <v>und</v>
      </c>
      <c r="F562" s="158">
        <f>VLOOKUP(A562,'[1]Memorial Cálculo'!$B$2:$H$29080,7,FALSE)</f>
        <v>10</v>
      </c>
      <c r="G562" s="187">
        <f>'[1]COMPOSIÇÃO UNITÁRIA 2'!BM8549</f>
        <v>95.51</v>
      </c>
      <c r="H562" s="160">
        <f t="shared" si="166"/>
        <v>123.29844368684354</v>
      </c>
      <c r="I562" s="161">
        <f t="shared" si="162"/>
        <v>1233</v>
      </c>
      <c r="J562" s="162">
        <v>0</v>
      </c>
      <c r="K562" s="163">
        <f t="shared" si="163"/>
        <v>0</v>
      </c>
      <c r="L562" s="164"/>
      <c r="M562" s="165">
        <f t="shared" si="167"/>
        <v>0</v>
      </c>
      <c r="N562" s="162">
        <f t="shared" si="165"/>
        <v>0</v>
      </c>
      <c r="O562" s="163">
        <f t="shared" si="165"/>
        <v>0</v>
      </c>
      <c r="P562" s="166">
        <f t="shared" si="168"/>
        <v>10</v>
      </c>
      <c r="Q562" s="166">
        <f t="shared" si="164"/>
        <v>1233</v>
      </c>
    </row>
    <row r="563" spans="1:17" ht="24.95" customHeight="1" x14ac:dyDescent="0.25">
      <c r="A563" s="153" t="s">
        <v>928</v>
      </c>
      <c r="B563" s="154" t="s">
        <v>17</v>
      </c>
      <c r="C563" s="154" t="s">
        <v>929</v>
      </c>
      <c r="D563" s="156" t="str">
        <f>IF($B563="SINAPI",TRIM(SUBSTITUTE(LOWER(VLOOKUP($C563,[2]SINAPI!$A$8:$F$50000,2,FALSE)),LEFT(PROPER(VLOOKUP($C563,[2]SINAPI!$A$8:$F$50000,6,FALSE)),1),LEFT(VLOOKUP($C563,[2]SINAPI!$A$8:$F$50000,6,FALSE),1),1)),IF($B563="DER-EDF",VLOOKUP($C563,'[2]DER-EDF'!A637:$F$50000,3,FALSE),IF($B563="DER-ROD",VLOOKUP($C563,'[2]DER-ROD'!$A$12:$E$5999,3,FALSE),IF($B563="SICRO",VLOOKUP($C563,[2]SICRO!$A$4:$D$50000,2,FALSE),IF($B563="COMP.","&gt;&gt;&gt;&gt;&gt;&gt;&gt;&gt;&gt;&gt; Digite aqui a descrição e apresente a composição detalhada.","← Escolha o Orgão e digite o Código")))))</f>
        <v>união, em ferro galvanizado, conexão rosqueada, dn 20 (3/4"), instalado em ramais e sub-ramais de gás - fornecimento e instalação. af_10/2020</v>
      </c>
      <c r="E563" s="157" t="str">
        <f>IF($B563="SINAPI",LOWER(VLOOKUP($C563,[2]SINAPI!$A$8:$F$8000,3,FALSE)),IF($B563="DER-EDF",VLOOKUP($C563,'[2]DER-EDF'!$A$12:$F$6000,4,FALSE),IF($B563="DER-ROD",LOWER(VLOOKUP($C563,'[2]DER-ROD'!$A$12:$F$5999,3,FALSE)),IF($B563="SICRO",VLOOKUP($C563,[2]SICRO!$A$4:$D$8000,3,FALSE),IF($B563="COMP.","digite"," ")))))</f>
        <v>un</v>
      </c>
      <c r="F563" s="158">
        <f>VLOOKUP(A563,'[1]Memorial Cálculo'!$B$2:$H$29080,7,FALSE)</f>
        <v>2</v>
      </c>
      <c r="G563" s="187">
        <f>'[1]COMPOSIÇÃO UNITÁRIA 1'!H986</f>
        <v>45.61</v>
      </c>
      <c r="H563" s="160">
        <f t="shared" si="166"/>
        <v>58.880138378776394</v>
      </c>
      <c r="I563" s="161">
        <f t="shared" si="162"/>
        <v>117.76</v>
      </c>
      <c r="J563" s="162">
        <v>0</v>
      </c>
      <c r="K563" s="163">
        <f t="shared" si="163"/>
        <v>0</v>
      </c>
      <c r="L563" s="164"/>
      <c r="M563" s="165">
        <f t="shared" si="167"/>
        <v>0</v>
      </c>
      <c r="N563" s="162">
        <f t="shared" si="165"/>
        <v>0</v>
      </c>
      <c r="O563" s="163">
        <f t="shared" si="165"/>
        <v>0</v>
      </c>
      <c r="P563" s="166">
        <f t="shared" si="168"/>
        <v>2</v>
      </c>
      <c r="Q563" s="166">
        <f t="shared" si="164"/>
        <v>117.76</v>
      </c>
    </row>
    <row r="564" spans="1:17" ht="24.95" customHeight="1" x14ac:dyDescent="0.25">
      <c r="A564" s="153" t="s">
        <v>930</v>
      </c>
      <c r="B564" s="154" t="s">
        <v>17</v>
      </c>
      <c r="C564" s="154" t="s">
        <v>931</v>
      </c>
      <c r="D564" s="156" t="str">
        <f>IF($B564="SINAPI",TRIM(SUBSTITUTE(LOWER(VLOOKUP($C564,[2]SINAPI!$A$8:$F$50000,2,FALSE)),LEFT(PROPER(VLOOKUP($C564,[2]SINAPI!$A$8:$F$50000,6,FALSE)),1),LEFT(VLOOKUP($C564,[2]SINAPI!$A$8:$F$50000,6,FALSE),1),1)),IF($B564="DER-EDF",VLOOKUP($C564,'[2]DER-EDF'!A638:$F$50000,3,FALSE),IF($B564="DER-ROD",VLOOKUP($C564,'[2]DER-ROD'!$A$12:$E$5999,3,FALSE),IF($B564="SICRO",VLOOKUP($C564,[2]SICRO!$A$4:$D$50000,2,FALSE),IF($B564="COMP.","&gt;&gt;&gt;&gt;&gt;&gt;&gt;&gt;&gt;&gt; Digite aqui a descrição e apresente a composição detalhada.","← Escolha o Orgão e digite o Código")))))</f>
        <v>união, em ferro galvanizado, conexão rosqueada, dn 65 (2 1/2"), instalado em rede de alimentação para sprinkler - fornecimento e instalação. af_10/2020</v>
      </c>
      <c r="E564" s="157" t="str">
        <f>IF($B564="SINAPI",LOWER(VLOOKUP($C564,[2]SINAPI!$A$8:$F$8000,3,FALSE)),IF($B564="DER-EDF",VLOOKUP($C564,'[2]DER-EDF'!$A$12:$F$6000,4,FALSE),IF($B564="DER-ROD",LOWER(VLOOKUP($C564,'[2]DER-ROD'!$A$12:$F$5999,3,FALSE)),IF($B564="SICRO",VLOOKUP($C564,[2]SICRO!$A$4:$D$8000,3,FALSE),IF($B564="COMP.","digite"," ")))))</f>
        <v>un</v>
      </c>
      <c r="F564" s="158">
        <f>VLOOKUP(A564,'[1]Memorial Cálculo'!$B$2:$H$29080,7,FALSE)</f>
        <v>4</v>
      </c>
      <c r="G564" s="187">
        <f>'[1]COMPOSIÇÃO UNITÁRIA 1'!H998</f>
        <v>181.27</v>
      </c>
      <c r="H564" s="160">
        <f t="shared" si="166"/>
        <v>234.01014435257176</v>
      </c>
      <c r="I564" s="161">
        <f t="shared" si="162"/>
        <v>936.04</v>
      </c>
      <c r="J564" s="162">
        <v>0</v>
      </c>
      <c r="K564" s="163">
        <f t="shared" si="163"/>
        <v>0</v>
      </c>
      <c r="L564" s="164"/>
      <c r="M564" s="165">
        <f t="shared" si="167"/>
        <v>0</v>
      </c>
      <c r="N564" s="162">
        <f t="shared" si="165"/>
        <v>0</v>
      </c>
      <c r="O564" s="163">
        <f t="shared" si="165"/>
        <v>0</v>
      </c>
      <c r="P564" s="166">
        <f t="shared" si="168"/>
        <v>4</v>
      </c>
      <c r="Q564" s="166">
        <f t="shared" si="164"/>
        <v>936.04</v>
      </c>
    </row>
    <row r="565" spans="1:17" s="8" customFormat="1" ht="24.95" customHeight="1" x14ac:dyDescent="0.25">
      <c r="A565" s="169"/>
      <c r="B565" s="102"/>
      <c r="C565" s="103"/>
      <c r="D565" s="170" t="s">
        <v>98</v>
      </c>
      <c r="E565" s="157"/>
      <c r="F565" s="106"/>
      <c r="G565" s="107"/>
      <c r="H565" s="106"/>
      <c r="I565" s="108">
        <f>SUBTOTAL(9,I539:I564)</f>
        <v>170271.7</v>
      </c>
      <c r="J565" s="192"/>
      <c r="K565" s="108">
        <f>SUBTOTAL(9,K539:K564)</f>
        <v>0</v>
      </c>
      <c r="M565" s="108">
        <f>SUBTOTAL(9,M539:M564)</f>
        <v>0</v>
      </c>
      <c r="O565" s="108">
        <f>SUBTOTAL(9,O539:O564)</f>
        <v>0</v>
      </c>
      <c r="Q565" s="108">
        <f>SUBTOTAL(9,Q539:Q564)</f>
        <v>170271.7</v>
      </c>
    </row>
    <row r="566" spans="1:17" s="8" customFormat="1" ht="24.95" customHeight="1" x14ac:dyDescent="0.25">
      <c r="A566" s="101" t="s">
        <v>932</v>
      </c>
      <c r="B566" s="102"/>
      <c r="C566" s="103"/>
      <c r="D566" s="104" t="s">
        <v>933</v>
      </c>
      <c r="E566" s="105"/>
      <c r="F566" s="106"/>
      <c r="G566" s="107"/>
      <c r="H566" s="106"/>
      <c r="I566" s="108"/>
      <c r="J566" s="192"/>
      <c r="K566" s="193"/>
    </row>
    <row r="567" spans="1:17" s="8" customFormat="1" ht="24.95" customHeight="1" x14ac:dyDescent="0.25">
      <c r="A567" s="169"/>
      <c r="B567" s="102"/>
      <c r="C567" s="103"/>
      <c r="D567" s="170" t="s">
        <v>98</v>
      </c>
      <c r="E567" s="157"/>
      <c r="F567" s="106"/>
      <c r="G567" s="107"/>
      <c r="H567" s="106"/>
      <c r="I567" s="108"/>
      <c r="J567" s="192"/>
      <c r="K567" s="193"/>
    </row>
    <row r="568" spans="1:17" s="8" customFormat="1" ht="24.95" customHeight="1" x14ac:dyDescent="0.25">
      <c r="A568" s="101" t="s">
        <v>934</v>
      </c>
      <c r="B568" s="102"/>
      <c r="C568" s="103"/>
      <c r="D568" s="104" t="s">
        <v>935</v>
      </c>
      <c r="E568" s="105"/>
      <c r="F568" s="106"/>
      <c r="G568" s="107"/>
      <c r="H568" s="106"/>
      <c r="I568" s="108"/>
      <c r="J568" s="192"/>
      <c r="K568" s="193"/>
    </row>
    <row r="569" spans="1:17" ht="24.95" customHeight="1" x14ac:dyDescent="0.25">
      <c r="A569" s="153" t="s">
        <v>936</v>
      </c>
      <c r="B569" s="154" t="s">
        <v>15</v>
      </c>
      <c r="C569" s="154" t="s">
        <v>937</v>
      </c>
      <c r="D569" s="156" t="str">
        <f>IF($B569="SINAPI",TRIM(SUBSTITUTE(LOWER(VLOOKUP($C569,[2]SINAPI!$A$8:$F$50000,2,FALSE)),LEFT(PROPER(VLOOKUP($C569,[2]SINAPI!$A$8:$F$50000,6,FALSE)),1),LEFT(VLOOKUP($C569,[2]SINAPI!$A$8:$F$50000,6,FALSE),1),1)),IF($B569="DER-EDF",VLOOKUP($C569,'[2]DER-EDF'!A647:$F$50000,3,FALSE),IF($B569="DER-ROD",VLOOKUP($C569,'[2]DER-ROD'!$A$12:$E$5999,3,FALSE),IF($B569="SICRO",VLOOKUP($C569,[2]SICRO!$A$4:$D$50000,2,FALSE),IF($B569="COMP.","&gt;&gt;&gt;&gt;&gt;&gt;&gt;&gt;&gt;&gt; Digite aqui a descrição e apresente a composição detalhada.","← Escolha o Orgão e digite o Código")))))</f>
        <v>Conector RJ 45 macho</v>
      </c>
      <c r="E569" s="157" t="str">
        <f>IF($B569="SINAPI",LOWER(VLOOKUP($C569,[2]SINAPI!$A$8:$F$8000,3,FALSE)),IF($B569="DER-EDF",VLOOKUP($C569,'[2]DER-EDF'!$A$12:$F$6000,4,FALSE),IF($B569="DER-ROD",LOWER(VLOOKUP($C569,'[2]DER-ROD'!$A$12:$F$5999,3,FALSE)),IF($B569="SICRO",VLOOKUP($C569,[2]SICRO!$A$4:$D$8000,3,FALSE),IF($B569="COMP.","digite"," ")))))</f>
        <v>und</v>
      </c>
      <c r="F569" s="158">
        <f>VLOOKUP(A569,'[1]Memorial Cálculo'!$B$2:$H$29080,7,FALSE)</f>
        <v>284</v>
      </c>
      <c r="G569" s="187">
        <f>'[1]COMPOSIÇÃO UNITÁRIA 2'!BM8578</f>
        <v>10.040000000000001</v>
      </c>
      <c r="H569" s="160">
        <f t="shared" si="166"/>
        <v>12.961117941743369</v>
      </c>
      <c r="I569" s="161">
        <f t="shared" ref="I569:I590" si="169">ROUND(H569,2)*ROUND(F569,2)</f>
        <v>3680.6400000000003</v>
      </c>
      <c r="J569" s="162">
        <v>0</v>
      </c>
      <c r="K569" s="163">
        <f t="shared" ref="K569:K590" si="170">ROUND(J569*H569,2)</f>
        <v>0</v>
      </c>
      <c r="L569" s="164"/>
      <c r="M569" s="165">
        <f t="shared" si="167"/>
        <v>0</v>
      </c>
      <c r="N569" s="162">
        <f t="shared" si="165"/>
        <v>0</v>
      </c>
      <c r="O569" s="163">
        <f t="shared" si="165"/>
        <v>0</v>
      </c>
      <c r="P569" s="166">
        <f t="shared" si="168"/>
        <v>284</v>
      </c>
      <c r="Q569" s="166">
        <f t="shared" ref="Q569:Q590" si="171">ROUND(I569-O569,2)</f>
        <v>3680.64</v>
      </c>
    </row>
    <row r="570" spans="1:17" ht="24.95" customHeight="1" x14ac:dyDescent="0.25">
      <c r="A570" s="153" t="s">
        <v>938</v>
      </c>
      <c r="B570" s="154" t="s">
        <v>15</v>
      </c>
      <c r="C570" s="154" t="s">
        <v>939</v>
      </c>
      <c r="D570" s="156" t="str">
        <f>IF($B570="SINAPI",TRIM(SUBSTITUTE(LOWER(VLOOKUP($C570,[2]SINAPI!$A$8:$F$50000,2,FALSE)),LEFT(PROPER(VLOOKUP($C570,[2]SINAPI!$A$8:$F$50000,6,FALSE)),1),LEFT(VLOOKUP($C570,[2]SINAPI!$A$8:$F$50000,6,FALSE),1),1)),IF($B570="DER-EDF",VLOOKUP($C570,'[2]DER-EDF'!A648:$F$50000,3,FALSE),IF($B570="DER-ROD",VLOOKUP($C570,'[2]DER-ROD'!$A$12:$E$5999,3,FALSE),IF($B570="SICRO",VLOOKUP($C570,[2]SICRO!$A$4:$D$50000,2,FALSE),IF($B570="COMP.","&gt;&gt;&gt;&gt;&gt;&gt;&gt;&gt;&gt;&gt; Digite aqui a descrição e apresente a composição detalhada.","← Escolha o Orgão e digite o Código")))))</f>
        <v>Fornecimento e instalação de Mini Rack de Parede Padrão 19" - 12 U´s x 570mm</v>
      </c>
      <c r="E570" s="157" t="str">
        <f>IF($B570="SINAPI",LOWER(VLOOKUP($C570,[2]SINAPI!$A$8:$F$8000,3,FALSE)),IF($B570="DER-EDF",VLOOKUP($C570,'[2]DER-EDF'!$A$12:$F$6000,4,FALSE),IF($B570="DER-ROD",LOWER(VLOOKUP($C570,'[2]DER-ROD'!$A$12:$F$5999,3,FALSE)),IF($B570="SICRO",VLOOKUP($C570,[2]SICRO!$A$4:$D$8000,3,FALSE),IF($B570="COMP.","digite"," ")))))</f>
        <v>und</v>
      </c>
      <c r="F570" s="158">
        <f>VLOOKUP(A570,'[1]Memorial Cálculo'!$B$2:$H$29080,7,FALSE)</f>
        <v>4</v>
      </c>
      <c r="G570" s="187">
        <f>'[1]COMPOSIÇÃO UNITÁRIA 2'!BN8606</f>
        <v>619.1400000000001</v>
      </c>
      <c r="H570" s="160">
        <f t="shared" si="166"/>
        <v>799.27754606085557</v>
      </c>
      <c r="I570" s="161">
        <f t="shared" si="169"/>
        <v>3197.12</v>
      </c>
      <c r="J570" s="162">
        <v>0</v>
      </c>
      <c r="K570" s="163">
        <f t="shared" si="170"/>
        <v>0</v>
      </c>
      <c r="L570" s="164"/>
      <c r="M570" s="165">
        <f t="shared" si="167"/>
        <v>0</v>
      </c>
      <c r="N570" s="162">
        <f t="shared" si="165"/>
        <v>0</v>
      </c>
      <c r="O570" s="163">
        <f t="shared" si="165"/>
        <v>0</v>
      </c>
      <c r="P570" s="166">
        <f t="shared" si="168"/>
        <v>4</v>
      </c>
      <c r="Q570" s="166">
        <f t="shared" si="171"/>
        <v>3197.12</v>
      </c>
    </row>
    <row r="571" spans="1:17" ht="24.95" customHeight="1" x14ac:dyDescent="0.25">
      <c r="A571" s="153" t="s">
        <v>940</v>
      </c>
      <c r="B571" s="154" t="s">
        <v>15</v>
      </c>
      <c r="C571" s="154" t="s">
        <v>941</v>
      </c>
      <c r="D571" s="156" t="str">
        <f>IF($B571="SINAPI",TRIM(SUBSTITUTE(LOWER(VLOOKUP($C571,[2]SINAPI!$A$8:$F$50000,2,FALSE)),LEFT(PROPER(VLOOKUP($C571,[2]SINAPI!$A$8:$F$50000,6,FALSE)),1),LEFT(VLOOKUP($C571,[2]SINAPI!$A$8:$F$50000,6,FALSE),1),1)),IF($B571="DER-EDF",VLOOKUP($C571,'[2]DER-EDF'!A649:$F$50000,3,FALSE),IF($B571="DER-ROD",VLOOKUP($C571,'[2]DER-ROD'!$A$12:$E$5999,3,FALSE),IF($B571="SICRO",VLOOKUP($C571,[2]SICRO!$A$4:$D$50000,2,FALSE),IF($B571="COMP.","&gt;&gt;&gt;&gt;&gt;&gt;&gt;&gt;&gt;&gt; Digite aqui a descrição e apresente a composição detalhada.","← Escolha o Orgão e digite o Código")))))</f>
        <v>Fornecimento e instalação de Mini Rack de Parede Padrão 19" - 16 U´s x 570mm</v>
      </c>
      <c r="E571" s="157" t="str">
        <f>IF($B571="SINAPI",LOWER(VLOOKUP($C571,[2]SINAPI!$A$8:$F$8000,3,FALSE)),IF($B571="DER-EDF",VLOOKUP($C571,'[2]DER-EDF'!$A$12:$F$6000,4,FALSE),IF($B571="DER-ROD",LOWER(VLOOKUP($C571,'[2]DER-ROD'!$A$12:$F$5999,3,FALSE)),IF($B571="SICRO",VLOOKUP($C571,[2]SICRO!$A$4:$D$8000,3,FALSE),IF($B571="COMP.","digite"," ")))))</f>
        <v>und</v>
      </c>
      <c r="F571" s="158">
        <f>VLOOKUP(A571,'[1]Memorial Cálculo'!$B$2:$H$29080,7,FALSE)</f>
        <v>3</v>
      </c>
      <c r="G571" s="187">
        <f>'[1]COMPOSIÇÃO UNITÁRIA 2'!BN8633</f>
        <v>662.63</v>
      </c>
      <c r="H571" s="160">
        <f t="shared" si="166"/>
        <v>855.42087467504064</v>
      </c>
      <c r="I571" s="161">
        <f t="shared" si="169"/>
        <v>2566.2599999999998</v>
      </c>
      <c r="J571" s="162">
        <v>0</v>
      </c>
      <c r="K571" s="163">
        <f t="shared" si="170"/>
        <v>0</v>
      </c>
      <c r="L571" s="164"/>
      <c r="M571" s="165">
        <f t="shared" si="167"/>
        <v>0</v>
      </c>
      <c r="N571" s="162">
        <f t="shared" si="165"/>
        <v>0</v>
      </c>
      <c r="O571" s="163">
        <f t="shared" si="165"/>
        <v>0</v>
      </c>
      <c r="P571" s="166">
        <f t="shared" si="168"/>
        <v>3</v>
      </c>
      <c r="Q571" s="166">
        <f t="shared" si="171"/>
        <v>2566.2600000000002</v>
      </c>
    </row>
    <row r="572" spans="1:17" ht="24.95" customHeight="1" x14ac:dyDescent="0.25">
      <c r="A572" s="153" t="s">
        <v>942</v>
      </c>
      <c r="B572" s="154" t="s">
        <v>15</v>
      </c>
      <c r="C572" s="154" t="s">
        <v>943</v>
      </c>
      <c r="D572" s="156" t="str">
        <f>IF($B572="SINAPI",TRIM(SUBSTITUTE(LOWER(VLOOKUP($C572,[2]SINAPI!$A$8:$F$50000,2,FALSE)),LEFT(PROPER(VLOOKUP($C572,[2]SINAPI!$A$8:$F$50000,6,FALSE)),1),LEFT(VLOOKUP($C572,[2]SINAPI!$A$8:$F$50000,6,FALSE),1),1)),IF($B572="DER-EDF",VLOOKUP($C572,'[2]DER-EDF'!A650:$F$50000,3,FALSE),IF($B572="DER-ROD",VLOOKUP($C572,'[2]DER-ROD'!$A$12:$E$5999,3,FALSE),IF($B572="SICRO",VLOOKUP($C572,[2]SICRO!$A$4:$D$50000,2,FALSE),IF($B572="COMP.","&gt;&gt;&gt;&gt;&gt;&gt;&gt;&gt;&gt;&gt; Digite aqui a descrição e apresente a composição detalhada.","← Escolha o Orgão e digite o Código")))))</f>
        <v>Fornecimento e instalação de Rack de Piso Fechado Padrão 19" - 32 U´s x 670mm</v>
      </c>
      <c r="E572" s="157" t="str">
        <f>IF($B572="SINAPI",LOWER(VLOOKUP($C572,[2]SINAPI!$A$8:$F$8000,3,FALSE)),IF($B572="DER-EDF",VLOOKUP($C572,'[2]DER-EDF'!$A$12:$F$6000,4,FALSE),IF($B572="DER-ROD",LOWER(VLOOKUP($C572,'[2]DER-ROD'!$A$12:$F$5999,3,FALSE)),IF($B572="SICRO",VLOOKUP($C572,[2]SICRO!$A$4:$D$8000,3,FALSE),IF($B572="COMP.","digite"," ")))))</f>
        <v>und</v>
      </c>
      <c r="F572" s="158">
        <f>VLOOKUP(A572,'[1]Memorial Cálculo'!$B$2:$H$29080,7,FALSE)</f>
        <v>2</v>
      </c>
      <c r="G572" s="187">
        <f>'[1]COMPOSIÇÃO UNITÁRIA 2'!BN8659</f>
        <v>1579.81</v>
      </c>
      <c r="H572" s="160">
        <f t="shared" si="166"/>
        <v>2039.4525633013534</v>
      </c>
      <c r="I572" s="161">
        <f t="shared" si="169"/>
        <v>4078.9</v>
      </c>
      <c r="J572" s="162">
        <v>0</v>
      </c>
      <c r="K572" s="163">
        <f t="shared" si="170"/>
        <v>0</v>
      </c>
      <c r="L572" s="164"/>
      <c r="M572" s="165">
        <f t="shared" si="167"/>
        <v>0</v>
      </c>
      <c r="N572" s="162">
        <f t="shared" si="165"/>
        <v>0</v>
      </c>
      <c r="O572" s="163">
        <f t="shared" si="165"/>
        <v>0</v>
      </c>
      <c r="P572" s="166">
        <f t="shared" si="168"/>
        <v>2</v>
      </c>
      <c r="Q572" s="166">
        <f t="shared" si="171"/>
        <v>4078.9</v>
      </c>
    </row>
    <row r="573" spans="1:17" ht="24.95" customHeight="1" x14ac:dyDescent="0.25">
      <c r="A573" s="153" t="s">
        <v>944</v>
      </c>
      <c r="B573" s="154" t="s">
        <v>15</v>
      </c>
      <c r="C573" s="154" t="s">
        <v>945</v>
      </c>
      <c r="D573" s="156" t="str">
        <f>IF($B573="SINAPI",TRIM(SUBSTITUTE(LOWER(VLOOKUP($C573,[2]SINAPI!$A$8:$F$50000,2,FALSE)),LEFT(PROPER(VLOOKUP($C573,[2]SINAPI!$A$8:$F$50000,6,FALSE)),1),LEFT(VLOOKUP($C573,[2]SINAPI!$A$8:$F$50000,6,FALSE),1),1)),IF($B573="DER-EDF",VLOOKUP($C573,'[2]DER-EDF'!A651:$F$50000,3,FALSE),IF($B573="DER-ROD",VLOOKUP($C573,'[2]DER-ROD'!$A$12:$E$5999,3,FALSE),IF($B573="SICRO",VLOOKUP($C573,[2]SICRO!$A$4:$D$50000,2,FALSE),IF($B573="COMP.","&gt;&gt;&gt;&gt;&gt;&gt;&gt;&gt;&gt;&gt; Digite aqui a descrição e apresente a composição detalhada.","← Escolha o Orgão e digite o Código")))))</f>
        <v>Calha com 8 Tomadas 20A, inclusive fixação em rack padrão 19", com chicote de 2 metros de comprimento</v>
      </c>
      <c r="E573" s="157" t="str">
        <f>IF($B573="SINAPI",LOWER(VLOOKUP($C573,[2]SINAPI!$A$8:$F$8000,3,FALSE)),IF($B573="DER-EDF",VLOOKUP($C573,'[2]DER-EDF'!$A$12:$F$6000,4,FALSE),IF($B573="DER-ROD",LOWER(VLOOKUP($C573,'[2]DER-ROD'!$A$12:$F$5999,3,FALSE)),IF($B573="SICRO",VLOOKUP($C573,[2]SICRO!$A$4:$D$8000,3,FALSE),IF($B573="COMP.","digite"," ")))))</f>
        <v>und</v>
      </c>
      <c r="F573" s="158">
        <f>VLOOKUP(A573,'[1]Memorial Cálculo'!$B$2:$H$29080,7,FALSE)</f>
        <v>9</v>
      </c>
      <c r="G573" s="187">
        <f>'[1]COMPOSIÇÃO UNITÁRIA 2'!BM8689</f>
        <v>98.77000000000001</v>
      </c>
      <c r="H573" s="160">
        <f t="shared" si="166"/>
        <v>127.50693417390364</v>
      </c>
      <c r="I573" s="161">
        <f t="shared" si="169"/>
        <v>1147.5900000000001</v>
      </c>
      <c r="J573" s="162">
        <v>0</v>
      </c>
      <c r="K573" s="163">
        <f t="shared" si="170"/>
        <v>0</v>
      </c>
      <c r="L573" s="164"/>
      <c r="M573" s="165">
        <f t="shared" si="167"/>
        <v>0</v>
      </c>
      <c r="N573" s="162">
        <f t="shared" si="165"/>
        <v>0</v>
      </c>
      <c r="O573" s="163">
        <f t="shared" si="165"/>
        <v>0</v>
      </c>
      <c r="P573" s="166">
        <f t="shared" si="168"/>
        <v>9</v>
      </c>
      <c r="Q573" s="166">
        <f t="shared" si="171"/>
        <v>1147.5899999999999</v>
      </c>
    </row>
    <row r="574" spans="1:17" ht="24.95" customHeight="1" x14ac:dyDescent="0.25">
      <c r="A574" s="153" t="s">
        <v>946</v>
      </c>
      <c r="B574" s="154" t="s">
        <v>15</v>
      </c>
      <c r="C574" s="154" t="s">
        <v>947</v>
      </c>
      <c r="D574" s="156" t="str">
        <f>IF($B574="SINAPI",TRIM(SUBSTITUTE(LOWER(VLOOKUP($C574,[2]SINAPI!$A$8:$F$50000,2,FALSE)),LEFT(PROPER(VLOOKUP($C574,[2]SINAPI!$A$8:$F$50000,6,FALSE)),1),LEFT(VLOOKUP($C574,[2]SINAPI!$A$8:$F$50000,6,FALSE),1),1)),IF($B574="DER-EDF",VLOOKUP($C574,'[2]DER-EDF'!A652:$F$50000,3,FALSE),IF($B574="DER-ROD",VLOOKUP($C574,'[2]DER-ROD'!$A$12:$E$5999,3,FALSE),IF($B574="SICRO",VLOOKUP($C574,[2]SICRO!$A$4:$D$50000,2,FALSE),IF($B574="COMP.","&gt;&gt;&gt;&gt;&gt;&gt;&gt;&gt;&gt;&gt; Digite aqui a descrição e apresente a composição detalhada.","← Escolha o Orgão e digite o Código")))))</f>
        <v>Guia de Cabos Fechado Horizontal Padrão 19" - 2 U´s, inclusive fixação em Rack 19"</v>
      </c>
      <c r="E574" s="157" t="str">
        <f>IF($B574="SINAPI",LOWER(VLOOKUP($C574,[2]SINAPI!$A$8:$F$8000,3,FALSE)),IF($B574="DER-EDF",VLOOKUP($C574,'[2]DER-EDF'!$A$12:$F$6000,4,FALSE),IF($B574="DER-ROD",LOWER(VLOOKUP($C574,'[2]DER-ROD'!$A$12:$F$5999,3,FALSE)),IF($B574="SICRO",VLOOKUP($C574,[2]SICRO!$A$4:$D$8000,3,FALSE),IF($B574="COMP.","digite"," ")))))</f>
        <v>und</v>
      </c>
      <c r="F574" s="158">
        <f>VLOOKUP(A574,'[1]Memorial Cálculo'!$B$2:$H$29080,7,FALSE)</f>
        <v>8</v>
      </c>
      <c r="G574" s="187">
        <f>'[1]COMPOSIÇÃO UNITÁRIA 2'!BN8716</f>
        <v>40.730000000000004</v>
      </c>
      <c r="H574" s="160">
        <f t="shared" si="166"/>
        <v>52.580312128207908</v>
      </c>
      <c r="I574" s="161">
        <f t="shared" si="169"/>
        <v>420.64</v>
      </c>
      <c r="J574" s="162">
        <v>0</v>
      </c>
      <c r="K574" s="163">
        <f t="shared" si="170"/>
        <v>0</v>
      </c>
      <c r="L574" s="164"/>
      <c r="M574" s="165">
        <f t="shared" si="167"/>
        <v>0</v>
      </c>
      <c r="N574" s="162">
        <f t="shared" si="165"/>
        <v>0</v>
      </c>
      <c r="O574" s="163">
        <f t="shared" si="165"/>
        <v>0</v>
      </c>
      <c r="P574" s="166">
        <f t="shared" si="168"/>
        <v>8</v>
      </c>
      <c r="Q574" s="166">
        <f t="shared" si="171"/>
        <v>420.64</v>
      </c>
    </row>
    <row r="575" spans="1:17" ht="24.95" customHeight="1" x14ac:dyDescent="0.25">
      <c r="A575" s="153" t="s">
        <v>948</v>
      </c>
      <c r="B575" s="154" t="s">
        <v>15</v>
      </c>
      <c r="C575" s="154" t="s">
        <v>949</v>
      </c>
      <c r="D575" s="156" t="str">
        <f>IF($B575="SINAPI",TRIM(SUBSTITUTE(LOWER(VLOOKUP($C575,[2]SINAPI!$A$8:$F$50000,2,FALSE)),LEFT(PROPER(VLOOKUP($C575,[2]SINAPI!$A$8:$F$50000,6,FALSE)),1),LEFT(VLOOKUP($C575,[2]SINAPI!$A$8:$F$50000,6,FALSE),1),1)),IF($B575="DER-EDF",VLOOKUP($C575,'[2]DER-EDF'!A653:$F$50000,3,FALSE),IF($B575="DER-ROD",VLOOKUP($C575,'[2]DER-ROD'!$A$12:$E$5999,3,FALSE),IF($B575="SICRO",VLOOKUP($C575,[2]SICRO!$A$4:$D$50000,2,FALSE),IF($B575="COMP.","&gt;&gt;&gt;&gt;&gt;&gt;&gt;&gt;&gt;&gt; Digite aqui a descrição e apresente a composição detalhada.","← Escolha o Orgão e digite o Código")))))</f>
        <v>Guia de Cabos Vertical para Rack Aberto Padrão 19" - 44 U´s x 1940 x 50mm</v>
      </c>
      <c r="E575" s="157" t="str">
        <f>IF($B575="SINAPI",LOWER(VLOOKUP($C575,[2]SINAPI!$A$8:$F$8000,3,FALSE)),IF($B575="DER-EDF",VLOOKUP($C575,'[2]DER-EDF'!$A$12:$F$6000,4,FALSE),IF($B575="DER-ROD",LOWER(VLOOKUP($C575,'[2]DER-ROD'!$A$12:$F$5999,3,FALSE)),IF($B575="SICRO",VLOOKUP($C575,[2]SICRO!$A$4:$D$8000,3,FALSE),IF($B575="COMP.","digite"," ")))))</f>
        <v>und</v>
      </c>
      <c r="F575" s="158">
        <f>VLOOKUP(A575,'[1]Memorial Cálculo'!$B$2:$H$29080,7,FALSE)</f>
        <v>8</v>
      </c>
      <c r="G575" s="187">
        <f>'[1]COMPOSIÇÃO UNITÁRIA 2'!BM8746</f>
        <v>295.30999999999995</v>
      </c>
      <c r="H575" s="160">
        <f t="shared" si="166"/>
        <v>381.22985451954514</v>
      </c>
      <c r="I575" s="161">
        <f t="shared" si="169"/>
        <v>3049.84</v>
      </c>
      <c r="J575" s="162">
        <v>0</v>
      </c>
      <c r="K575" s="163">
        <f t="shared" si="170"/>
        <v>0</v>
      </c>
      <c r="L575" s="164"/>
      <c r="M575" s="165">
        <f t="shared" si="167"/>
        <v>0</v>
      </c>
      <c r="N575" s="162">
        <f t="shared" si="165"/>
        <v>0</v>
      </c>
      <c r="O575" s="163">
        <f t="shared" si="165"/>
        <v>0</v>
      </c>
      <c r="P575" s="166">
        <f t="shared" si="168"/>
        <v>8</v>
      </c>
      <c r="Q575" s="166">
        <f t="shared" si="171"/>
        <v>3049.84</v>
      </c>
    </row>
    <row r="576" spans="1:17" ht="24.95" customHeight="1" x14ac:dyDescent="0.25">
      <c r="A576" s="153" t="s">
        <v>950</v>
      </c>
      <c r="B576" s="154" t="s">
        <v>15</v>
      </c>
      <c r="C576" s="154" t="s">
        <v>951</v>
      </c>
      <c r="D576" s="156" t="str">
        <f>IF($B576="SINAPI",TRIM(SUBSTITUTE(LOWER(VLOOKUP($C576,[2]SINAPI!$A$8:$F$50000,2,FALSE)),LEFT(PROPER(VLOOKUP($C576,[2]SINAPI!$A$8:$F$50000,6,FALSE)),1),LEFT(VLOOKUP($C576,[2]SINAPI!$A$8:$F$50000,6,FALSE),1),1)),IF($B576="DER-EDF",VLOOKUP($C576,'[2]DER-EDF'!A654:$F$50000,3,FALSE),IF($B576="DER-ROD",VLOOKUP($C576,'[2]DER-ROD'!$A$12:$E$5999,3,FALSE),IF($B576="SICRO",VLOOKUP($C576,[2]SICRO!$A$4:$D$50000,2,FALSE),IF($B576="COMP.","&gt;&gt;&gt;&gt;&gt;&gt;&gt;&gt;&gt;&gt; Digite aqui a descrição e apresente a composição detalhada.","← Escolha o Orgão e digite o Código")))))</f>
        <v>Patch Panel 48 Portas RJ45/IDC Cat.6, inclusive fixação em Rack 19"</v>
      </c>
      <c r="E576" s="157" t="str">
        <f>IF($B576="SINAPI",LOWER(VLOOKUP($C576,[2]SINAPI!$A$8:$F$8000,3,FALSE)),IF($B576="DER-EDF",VLOOKUP($C576,'[2]DER-EDF'!$A$12:$F$6000,4,FALSE),IF($B576="DER-ROD",LOWER(VLOOKUP($C576,'[2]DER-ROD'!$A$12:$F$5999,3,FALSE)),IF($B576="SICRO",VLOOKUP($C576,[2]SICRO!$A$4:$D$8000,3,FALSE),IF($B576="COMP.","digite"," ")))))</f>
        <v>und</v>
      </c>
      <c r="F576" s="158">
        <f>VLOOKUP(A576,'[1]Memorial Cálculo'!$B$2:$H$29080,7,FALSE)</f>
        <v>4</v>
      </c>
      <c r="G576" s="187">
        <f>'[1]COMPOSIÇÃO UNITÁRIA 2'!BM8775</f>
        <v>533.37</v>
      </c>
      <c r="H576" s="160">
        <f t="shared" si="166"/>
        <v>688.55293591510554</v>
      </c>
      <c r="I576" s="161">
        <f t="shared" si="169"/>
        <v>2754.2</v>
      </c>
      <c r="J576" s="162">
        <v>0</v>
      </c>
      <c r="K576" s="163">
        <f t="shared" si="170"/>
        <v>0</v>
      </c>
      <c r="L576" s="164"/>
      <c r="M576" s="165">
        <f t="shared" si="167"/>
        <v>0</v>
      </c>
      <c r="N576" s="162">
        <f t="shared" si="165"/>
        <v>0</v>
      </c>
      <c r="O576" s="163">
        <f t="shared" si="165"/>
        <v>0</v>
      </c>
      <c r="P576" s="166">
        <f t="shared" si="168"/>
        <v>4</v>
      </c>
      <c r="Q576" s="166">
        <f t="shared" si="171"/>
        <v>2754.2</v>
      </c>
    </row>
    <row r="577" spans="1:17" ht="24.95" customHeight="1" x14ac:dyDescent="0.25">
      <c r="A577" s="153" t="s">
        <v>952</v>
      </c>
      <c r="B577" s="154" t="s">
        <v>15</v>
      </c>
      <c r="C577" s="154" t="s">
        <v>953</v>
      </c>
      <c r="D577" s="156" t="s">
        <v>954</v>
      </c>
      <c r="E577" s="157" t="s">
        <v>955</v>
      </c>
      <c r="F577" s="158">
        <f>VLOOKUP(A577,'[1]Memorial Cálculo'!$B$2:$H$29080,7,FALSE)</f>
        <v>7</v>
      </c>
      <c r="G577" s="187">
        <f>'[1]COMPOSIÇÃO UNITÁRIA 2'!BM8803</f>
        <v>432.89</v>
      </c>
      <c r="H577" s="160">
        <f t="shared" si="166"/>
        <v>558.83848065749862</v>
      </c>
      <c r="I577" s="161">
        <f t="shared" si="169"/>
        <v>3911.88</v>
      </c>
      <c r="J577" s="162">
        <v>0</v>
      </c>
      <c r="K577" s="163">
        <f t="shared" si="170"/>
        <v>0</v>
      </c>
      <c r="L577" s="164"/>
      <c r="M577" s="165">
        <f t="shared" si="167"/>
        <v>0</v>
      </c>
      <c r="N577" s="162">
        <f t="shared" si="165"/>
        <v>0</v>
      </c>
      <c r="O577" s="163">
        <f t="shared" si="165"/>
        <v>0</v>
      </c>
      <c r="P577" s="166">
        <f t="shared" si="168"/>
        <v>7</v>
      </c>
      <c r="Q577" s="166">
        <f t="shared" si="171"/>
        <v>3911.88</v>
      </c>
    </row>
    <row r="578" spans="1:17" ht="24.95" customHeight="1" x14ac:dyDescent="0.25">
      <c r="A578" s="153" t="s">
        <v>956</v>
      </c>
      <c r="B578" s="154" t="s">
        <v>15</v>
      </c>
      <c r="C578" s="154" t="s">
        <v>957</v>
      </c>
      <c r="D578" s="156" t="str">
        <f>IF($B578="SINAPI",TRIM(SUBSTITUTE(LOWER(VLOOKUP($C578,[2]SINAPI!$A$8:$F$50000,2,FALSE)),LEFT(PROPER(VLOOKUP($C578,[2]SINAPI!$A$8:$F$50000,6,FALSE)),1),LEFT(VLOOKUP($C578,[2]SINAPI!$A$8:$F$50000,6,FALSE),1),1)),IF($B578="DER-EDF",VLOOKUP($C578,'[2]DER-EDF'!A656:$F$50000,3,FALSE),IF($B578="DER-ROD",VLOOKUP($C578,'[2]DER-ROD'!$A$12:$E$5999,3,FALSE),IF($B578="SICRO",VLOOKUP($C578,[2]SICRO!$A$4:$D$50000,2,FALSE),IF($B578="COMP.","&gt;&gt;&gt;&gt;&gt;&gt;&gt;&gt;&gt;&gt; Digite aqui a descrição e apresente a composição detalhada.","← Escolha o Orgão e digite o Código")))))</f>
        <v>Fornecimento e instalação de Cabo de rede par trançado 4 pares Categoria 6</v>
      </c>
      <c r="E578" s="157" t="str">
        <f>IF($B578="SINAPI",LOWER(VLOOKUP($C578,[2]SINAPI!$A$8:$F$8000,3,FALSE)),IF($B578="DER-EDF",VLOOKUP($C578,'[2]DER-EDF'!$A$12:$F$6000,4,FALSE),IF($B578="DER-ROD",LOWER(VLOOKUP($C578,'[2]DER-ROD'!$A$12:$F$5999,3,FALSE)),IF($B578="SICRO",VLOOKUP($C578,[2]SICRO!$A$4:$D$8000,3,FALSE),IF($B578="COMP.","digite"," ")))))</f>
        <v>m</v>
      </c>
      <c r="F578" s="158">
        <f>VLOOKUP(A578,'[1]Memorial Cálculo'!$B$2:$H$29080,7,FALSE)</f>
        <v>7123</v>
      </c>
      <c r="G578" s="187">
        <f>'[1]COMPOSIÇÃO UNITÁRIA 2'!BM8831</f>
        <v>4.8099999999999996</v>
      </c>
      <c r="H578" s="160">
        <f t="shared" si="166"/>
        <v>6.2094598904168921</v>
      </c>
      <c r="I578" s="161">
        <f t="shared" si="169"/>
        <v>44233.83</v>
      </c>
      <c r="J578" s="162">
        <v>0</v>
      </c>
      <c r="K578" s="163">
        <f t="shared" si="170"/>
        <v>0</v>
      </c>
      <c r="L578" s="164"/>
      <c r="M578" s="165">
        <f t="shared" si="167"/>
        <v>0</v>
      </c>
      <c r="N578" s="162">
        <f t="shared" si="165"/>
        <v>0</v>
      </c>
      <c r="O578" s="163">
        <f t="shared" si="165"/>
        <v>0</v>
      </c>
      <c r="P578" s="166">
        <f t="shared" si="168"/>
        <v>7123</v>
      </c>
      <c r="Q578" s="166">
        <f t="shared" si="171"/>
        <v>44233.83</v>
      </c>
    </row>
    <row r="579" spans="1:17" ht="24.95" customHeight="1" x14ac:dyDescent="0.25">
      <c r="A579" s="153" t="s">
        <v>958</v>
      </c>
      <c r="B579" s="154" t="s">
        <v>15</v>
      </c>
      <c r="C579" s="154" t="s">
        <v>959</v>
      </c>
      <c r="D579" s="156" t="str">
        <f>IF($B579="SINAPI",TRIM(SUBSTITUTE(LOWER(VLOOKUP($C579,[2]SINAPI!$A$8:$F$50000,2,FALSE)),LEFT(PROPER(VLOOKUP($C579,[2]SINAPI!$A$8:$F$50000,6,FALSE)),1),LEFT(VLOOKUP($C579,[2]SINAPI!$A$8:$F$50000,6,FALSE),1),1)),IF($B579="DER-EDF",VLOOKUP($C579,'[2]DER-EDF'!A657:$F$50000,3,FALSE),IF($B579="DER-ROD",VLOOKUP($C579,'[2]DER-ROD'!$A$12:$E$5999,3,FALSE),IF($B579="SICRO",VLOOKUP($C579,[2]SICRO!$A$4:$D$50000,2,FALSE),IF($B579="COMP.","&gt;&gt;&gt;&gt;&gt;&gt;&gt;&gt;&gt;&gt; Digite aqui a descrição e apresente a composição detalhada.","← Escolha o Orgão e digite o Código")))))</f>
        <v>Switch 24 portas RJ-45 10/100 + 2 10/100/1000, inclusive fixação em Rack 19"</v>
      </c>
      <c r="E579" s="157" t="str">
        <f>IF($B579="SINAPI",LOWER(VLOOKUP($C579,[2]SINAPI!$A$8:$F$8000,3,FALSE)),IF($B579="DER-EDF",VLOOKUP($C579,'[2]DER-EDF'!$A$12:$F$6000,4,FALSE),IF($B579="DER-ROD",LOWER(VLOOKUP($C579,'[2]DER-ROD'!$A$12:$F$5999,3,FALSE)),IF($B579="SICRO",VLOOKUP($C579,[2]SICRO!$A$4:$D$8000,3,FALSE),IF($B579="COMP.","digite"," ")))))</f>
        <v>und</v>
      </c>
      <c r="F579" s="158">
        <f>VLOOKUP(A579,'[1]Memorial Cálculo'!$B$2:$H$29080,7,FALSE)</f>
        <v>13</v>
      </c>
      <c r="G579" s="187">
        <f>'[1]COMPOSIÇÃO UNITÁRIA 2'!BM8861</f>
        <v>907.62</v>
      </c>
      <c r="H579" s="160">
        <f t="shared" si="166"/>
        <v>1171.690225725609</v>
      </c>
      <c r="I579" s="161">
        <f t="shared" si="169"/>
        <v>15231.970000000001</v>
      </c>
      <c r="J579" s="162">
        <v>0</v>
      </c>
      <c r="K579" s="163">
        <f t="shared" si="170"/>
        <v>0</v>
      </c>
      <c r="L579" s="164"/>
      <c r="M579" s="165">
        <f t="shared" si="167"/>
        <v>0</v>
      </c>
      <c r="N579" s="162">
        <f t="shared" si="165"/>
        <v>0</v>
      </c>
      <c r="O579" s="163">
        <f t="shared" si="165"/>
        <v>0</v>
      </c>
      <c r="P579" s="166">
        <f t="shared" si="168"/>
        <v>13</v>
      </c>
      <c r="Q579" s="166">
        <f t="shared" si="171"/>
        <v>15231.97</v>
      </c>
    </row>
    <row r="580" spans="1:17" ht="24.95" customHeight="1" x14ac:dyDescent="0.25">
      <c r="A580" s="153" t="s">
        <v>960</v>
      </c>
      <c r="B580" s="154" t="s">
        <v>15</v>
      </c>
      <c r="C580" s="154" t="s">
        <v>961</v>
      </c>
      <c r="D580" s="156" t="str">
        <f>IF($B580="SINAPI",TRIM(SUBSTITUTE(LOWER(VLOOKUP($C580,[2]SINAPI!$A$8:$F$50000,2,FALSE)),LEFT(PROPER(VLOOKUP($C580,[2]SINAPI!$A$8:$F$50000,6,FALSE)),1),LEFT(VLOOKUP($C580,[2]SINAPI!$A$8:$F$50000,6,FALSE),1),1)),IF($B580="DER-EDF",VLOOKUP($C580,'[2]DER-EDF'!$A$12:$F$50000,3,FALSE),IF($B580="DER-ROD",VLOOKUP($C580,'[2]DER-ROD'!$A$12:$E$5999,3,FALSE),IF($B580="SICRO",VLOOKUP($C580,[2]SICRO!$A$4:$D$50000,2,FALSE),IF($B580="COMP.","&gt;&gt;&gt;&gt;&gt;&gt;&gt;&gt;&gt;&gt; Digite aqui a descrição e apresente a composição detalhada.","← Escolha o Orgão e digite o Código")))))</f>
        <v>Eletroduto de PVC rígido roscável, diâmetro 3/4", inclusive conexões</v>
      </c>
      <c r="E580" s="157" t="str">
        <f>IF($B580="SINAPI",LOWER(VLOOKUP($C580,[2]SINAPI!$A$8:$F$8000,3,FALSE)),IF($B580="DER-EDF",VLOOKUP($C580,'[2]DER-EDF'!$A$12:$F$6000,4,FALSE),IF($B580="DER-ROD",LOWER(VLOOKUP($C580,'[2]DER-ROD'!$A$12:$F$5999,3,FALSE)),IF($B580="SICRO",VLOOKUP($C580,[2]SICRO!$A$4:$D$8000,3,FALSE),IF($B580="COMP.","digite"," ")))))</f>
        <v>m</v>
      </c>
      <c r="F580" s="158">
        <f>VLOOKUP(A580,'[1]Memorial Cálculo'!$B$2:$H$29080,7,FALSE)</f>
        <v>150</v>
      </c>
      <c r="G580" s="187">
        <f>'[1]COMPOSIÇÃO UNITÁRIA 2'!BM8889</f>
        <v>15.420000000000002</v>
      </c>
      <c r="H580" s="160">
        <f t="shared" si="166"/>
        <v>19.906418193394696</v>
      </c>
      <c r="I580" s="161">
        <f t="shared" si="169"/>
        <v>2986.5</v>
      </c>
      <c r="J580" s="162">
        <v>0</v>
      </c>
      <c r="K580" s="163">
        <f t="shared" si="170"/>
        <v>0</v>
      </c>
      <c r="L580" s="164"/>
      <c r="M580" s="165">
        <f t="shared" si="167"/>
        <v>0</v>
      </c>
      <c r="N580" s="162">
        <f t="shared" si="165"/>
        <v>0</v>
      </c>
      <c r="O580" s="163">
        <f t="shared" si="165"/>
        <v>0</v>
      </c>
      <c r="P580" s="166">
        <f t="shared" si="168"/>
        <v>150</v>
      </c>
      <c r="Q580" s="166">
        <f t="shared" si="171"/>
        <v>2986.5</v>
      </c>
    </row>
    <row r="581" spans="1:17" ht="24.95" customHeight="1" x14ac:dyDescent="0.25">
      <c r="A581" s="153" t="s">
        <v>962</v>
      </c>
      <c r="B581" s="154" t="s">
        <v>15</v>
      </c>
      <c r="C581" s="154" t="s">
        <v>866</v>
      </c>
      <c r="D581" s="156" t="str">
        <f>IF($B581="SINAPI",TRIM(SUBSTITUTE(LOWER(VLOOKUP($C581,[2]SINAPI!$A$8:$F$50000,2,FALSE)),LEFT(PROPER(VLOOKUP($C581,[2]SINAPI!$A$8:$F$50000,6,FALSE)),1),LEFT(VLOOKUP($C581,[2]SINAPI!$A$8:$F$50000,6,FALSE),1),1)),IF($B581="DER-EDF",VLOOKUP($C581,'[2]DER-EDF'!$A$12:$F$50000,3,FALSE),IF($B581="DER-ROD",VLOOKUP($C581,'[2]DER-ROD'!$A$12:$E$5999,3,FALSE),IF($B581="SICRO",VLOOKUP($C581,[2]SICRO!$A$4:$D$50000,2,FALSE),IF($B581="COMP.","&gt;&gt;&gt;&gt;&gt;&gt;&gt;&gt;&gt;&gt; Digite aqui a descrição e apresente a composição detalhada.","← Escolha o Orgão e digite o Código")))))</f>
        <v>Eletroduto de PVC rígido roscável, diâmetro 1", inclusive conexões</v>
      </c>
      <c r="E581" s="157" t="str">
        <f>IF($B581="SINAPI",LOWER(VLOOKUP($C581,[2]SINAPI!$A$8:$F$8000,3,FALSE)),IF($B581="DER-EDF",VLOOKUP($C581,'[2]DER-EDF'!$A$12:$F$6000,4,FALSE),IF($B581="DER-ROD",LOWER(VLOOKUP($C581,'[2]DER-ROD'!$A$12:$F$5999,3,FALSE)),IF($B581="SICRO",VLOOKUP($C581,[2]SICRO!$A$4:$D$8000,3,FALSE),IF($B581="COMP.","digite"," ")))))</f>
        <v>m</v>
      </c>
      <c r="F581" s="158">
        <f>VLOOKUP(A581,'[1]Memorial Cálculo'!$B$2:$H$29080,7,FALSE)</f>
        <v>1680</v>
      </c>
      <c r="G581" s="187">
        <f>'[1]COMPOSIÇÃO UNITÁRIA 2'!BM8917</f>
        <v>16.55</v>
      </c>
      <c r="H581" s="160">
        <f t="shared" si="166"/>
        <v>21.365189435841906</v>
      </c>
      <c r="I581" s="161">
        <f t="shared" si="169"/>
        <v>35901.599999999999</v>
      </c>
      <c r="J581" s="162">
        <v>0</v>
      </c>
      <c r="K581" s="163">
        <f t="shared" si="170"/>
        <v>0</v>
      </c>
      <c r="L581" s="164"/>
      <c r="M581" s="165">
        <f t="shared" si="167"/>
        <v>0</v>
      </c>
      <c r="N581" s="162">
        <f t="shared" si="165"/>
        <v>0</v>
      </c>
      <c r="O581" s="163">
        <f t="shared" si="165"/>
        <v>0</v>
      </c>
      <c r="P581" s="166">
        <f t="shared" si="168"/>
        <v>1680</v>
      </c>
      <c r="Q581" s="166">
        <f t="shared" si="171"/>
        <v>35901.599999999999</v>
      </c>
    </row>
    <row r="582" spans="1:17" ht="24.95" customHeight="1" x14ac:dyDescent="0.25">
      <c r="A582" s="153" t="s">
        <v>963</v>
      </c>
      <c r="B582" s="154" t="s">
        <v>15</v>
      </c>
      <c r="C582" s="154" t="s">
        <v>795</v>
      </c>
      <c r="D582" s="156" t="str">
        <f>IF($B582="SINAPI",TRIM(SUBSTITUTE(LOWER(VLOOKUP($C582,[2]SINAPI!$A$8:$F$50000,2,FALSE)),LEFT(PROPER(VLOOKUP($C582,[2]SINAPI!$A$8:$F$50000,6,FALSE)),1),LEFT(VLOOKUP($C582,[2]SINAPI!$A$8:$F$50000,6,FALSE),1),1)),IF($B582="DER-EDF",VLOOKUP($C582,'[2]DER-EDF'!$A$12:$F$50000,3,FALSE),IF($B582="DER-ROD",VLOOKUP($C582,'[2]DER-ROD'!$A$12:$E$5999,3,FALSE),IF($B582="SICRO",VLOOKUP($C582,[2]SICRO!$A$4:$D$50000,2,FALSE),IF($B582="COMP.","&gt;&gt;&gt;&gt;&gt;&gt;&gt;&gt;&gt;&gt; Digite aqui a descrição e apresente a composição detalhada.","← Escolha o Orgão e digite o Código")))))</f>
        <v>Eletroduto de PVC rígido roscável, diâmetro 1.1/4", inclusive conexões</v>
      </c>
      <c r="E582" s="157" t="str">
        <f>IF($B582="SINAPI",LOWER(VLOOKUP($C582,[2]SINAPI!$A$8:$F$8000,3,FALSE)),IF($B582="DER-EDF",VLOOKUP($C582,'[2]DER-EDF'!$A$12:$F$6000,4,FALSE),IF($B582="DER-ROD",LOWER(VLOOKUP($C582,'[2]DER-ROD'!$A$12:$F$5999,3,FALSE)),IF($B582="SICRO",VLOOKUP($C582,[2]SICRO!$A$4:$D$8000,3,FALSE),IF($B582="COMP.","digite"," ")))))</f>
        <v>m</v>
      </c>
      <c r="F582" s="158">
        <f>VLOOKUP(A582,'[1]Memorial Cálculo'!$B$2:$H$29080,7,FALSE)</f>
        <v>624</v>
      </c>
      <c r="G582" s="187">
        <f>'[1]COMPOSIÇÃO UNITÁRIA 2'!BN8943</f>
        <v>25.73</v>
      </c>
      <c r="H582" s="160">
        <f t="shared" si="166"/>
        <v>33.216092095722793</v>
      </c>
      <c r="I582" s="161">
        <f t="shared" si="169"/>
        <v>20729.28</v>
      </c>
      <c r="J582" s="162">
        <v>0</v>
      </c>
      <c r="K582" s="163">
        <f t="shared" si="170"/>
        <v>0</v>
      </c>
      <c r="L582" s="164"/>
      <c r="M582" s="165">
        <f t="shared" si="167"/>
        <v>0</v>
      </c>
      <c r="N582" s="162">
        <f t="shared" si="165"/>
        <v>0</v>
      </c>
      <c r="O582" s="163">
        <f t="shared" si="165"/>
        <v>0</v>
      </c>
      <c r="P582" s="166">
        <f t="shared" si="168"/>
        <v>624</v>
      </c>
      <c r="Q582" s="166">
        <f t="shared" si="171"/>
        <v>20729.28</v>
      </c>
    </row>
    <row r="583" spans="1:17" ht="24.95" customHeight="1" x14ac:dyDescent="0.25">
      <c r="A583" s="153" t="s">
        <v>964</v>
      </c>
      <c r="B583" s="154" t="s">
        <v>15</v>
      </c>
      <c r="C583" s="154" t="s">
        <v>797</v>
      </c>
      <c r="D583" s="156" t="str">
        <f>IF($B583="SINAPI",TRIM(SUBSTITUTE(LOWER(VLOOKUP($C583,[2]SINAPI!$A$8:$F$50000,2,FALSE)),LEFT(PROPER(VLOOKUP($C583,[2]SINAPI!$A$8:$F$50000,6,FALSE)),1),LEFT(VLOOKUP($C583,[2]SINAPI!$A$8:$F$50000,6,FALSE),1),1)),IF($B583="DER-EDF",VLOOKUP($C583,'[2]DER-EDF'!$A$12:$F$50000,3,FALSE),IF($B583="DER-ROD",VLOOKUP($C583,'[2]DER-ROD'!$A$12:$E$5999,3,FALSE),IF($B583="SICRO",VLOOKUP($C583,[2]SICRO!$A$4:$D$50000,2,FALSE),IF($B583="COMP.","&gt;&gt;&gt;&gt;&gt;&gt;&gt;&gt;&gt;&gt; Digite aqui a descrição e apresente a composição detalhada.","← Escolha o Orgão e digite o Código")))))</f>
        <v>Eletroduto de PVC rígido roscável, diâmetro 2", inclusive conexões</v>
      </c>
      <c r="E583" s="157" t="str">
        <f>IF($B583="SINAPI",LOWER(VLOOKUP($C583,[2]SINAPI!$A$8:$F$8000,3,FALSE)),IF($B583="DER-EDF",VLOOKUP($C583,'[2]DER-EDF'!$A$12:$F$6000,4,FALSE),IF($B583="DER-ROD",LOWER(VLOOKUP($C583,'[2]DER-ROD'!$A$12:$F$5999,3,FALSE)),IF($B583="SICRO",VLOOKUP($C583,[2]SICRO!$A$4:$D$8000,3,FALSE),IF($B583="COMP.","digite"," ")))))</f>
        <v>m</v>
      </c>
      <c r="F583" s="158">
        <f>VLOOKUP(A583,'[1]Memorial Cálculo'!$B$2:$H$29080,7,FALSE)</f>
        <v>3117</v>
      </c>
      <c r="G583" s="187">
        <f>'[1]COMPOSIÇÃO UNITÁRIA 2'!BM8971</f>
        <v>30.57</v>
      </c>
      <c r="H583" s="160">
        <f t="shared" si="166"/>
        <v>39.46428042620466</v>
      </c>
      <c r="I583" s="161">
        <f t="shared" si="169"/>
        <v>122996.82</v>
      </c>
      <c r="J583" s="162">
        <v>0</v>
      </c>
      <c r="K583" s="163">
        <f t="shared" si="170"/>
        <v>0</v>
      </c>
      <c r="L583" s="164"/>
      <c r="M583" s="165">
        <f t="shared" si="167"/>
        <v>0</v>
      </c>
      <c r="N583" s="162">
        <f t="shared" si="165"/>
        <v>0</v>
      </c>
      <c r="O583" s="163">
        <f t="shared" si="165"/>
        <v>0</v>
      </c>
      <c r="P583" s="166">
        <f t="shared" si="168"/>
        <v>3117</v>
      </c>
      <c r="Q583" s="166">
        <f t="shared" si="171"/>
        <v>122996.82</v>
      </c>
    </row>
    <row r="584" spans="1:17" ht="24.95" customHeight="1" x14ac:dyDescent="0.25">
      <c r="A584" s="153" t="s">
        <v>965</v>
      </c>
      <c r="B584" s="154" t="s">
        <v>15</v>
      </c>
      <c r="C584" s="154" t="s">
        <v>966</v>
      </c>
      <c r="D584" s="156" t="str">
        <f>IF($B584="SINAPI",TRIM(SUBSTITUTE(LOWER(VLOOKUP($C584,[2]SINAPI!$A$8:$F$50000,2,FALSE)),LEFT(PROPER(VLOOKUP($C584,[2]SINAPI!$A$8:$F$50000,6,FALSE)),1),LEFT(VLOOKUP($C584,[2]SINAPI!$A$8:$F$50000,6,FALSE),1),1)),IF($B584="DER-EDF",VLOOKUP($C584,'[2]DER-EDF'!$A$12:$F$50000,3,FALSE),IF($B584="DER-ROD",VLOOKUP($C584,'[2]DER-ROD'!$A$12:$E$5999,3,FALSE),IF($B584="SICRO",VLOOKUP($C584,[2]SICRO!$A$4:$D$50000,2,FALSE),IF($B584="COMP.","&gt;&gt;&gt;&gt;&gt;&gt;&gt;&gt;&gt;&gt; Digite aqui a descrição e apresente a composição detalhada.","← Escolha o Orgão e digite o Código")))))</f>
        <v>Patch Cord Gigalan Extra Flexível CAT 6 U/UTP RJ-45 - 3,00 m</v>
      </c>
      <c r="E584" s="157" t="str">
        <f>IF($B584="SINAPI",LOWER(VLOOKUP($C584,[2]SINAPI!$A$8:$F$8000,3,FALSE)),IF($B584="DER-EDF",VLOOKUP($C584,'[2]DER-EDF'!$A$12:$F$6000,4,FALSE),IF($B584="DER-ROD",LOWER(VLOOKUP($C584,'[2]DER-ROD'!$A$12:$F$5999,3,FALSE)),IF($B584="SICRO",VLOOKUP($C584,[2]SICRO!$A$4:$D$8000,3,FALSE),IF($B584="COMP.","digite"," ")))))</f>
        <v>und</v>
      </c>
      <c r="F584" s="158">
        <f>VLOOKUP(A584,'[1]Memorial Cálculo'!$B$2:$H$29080,7,FALSE)</f>
        <v>17</v>
      </c>
      <c r="G584" s="187">
        <f>'[1]COMPOSIÇÃO UNITÁRIA 2'!BM9001</f>
        <v>45.81</v>
      </c>
      <c r="H584" s="160">
        <f t="shared" si="166"/>
        <v>59.138327979209535</v>
      </c>
      <c r="I584" s="161">
        <f t="shared" si="169"/>
        <v>1005.38</v>
      </c>
      <c r="J584" s="162">
        <v>0</v>
      </c>
      <c r="K584" s="163">
        <f t="shared" si="170"/>
        <v>0</v>
      </c>
      <c r="L584" s="164"/>
      <c r="M584" s="165">
        <f t="shared" si="167"/>
        <v>0</v>
      </c>
      <c r="N584" s="162">
        <f t="shared" si="165"/>
        <v>0</v>
      </c>
      <c r="O584" s="163">
        <f t="shared" si="165"/>
        <v>0</v>
      </c>
      <c r="P584" s="166">
        <f t="shared" si="168"/>
        <v>17</v>
      </c>
      <c r="Q584" s="166">
        <f t="shared" si="171"/>
        <v>1005.38</v>
      </c>
    </row>
    <row r="585" spans="1:17" ht="24.95" customHeight="1" x14ac:dyDescent="0.25">
      <c r="A585" s="153" t="s">
        <v>967</v>
      </c>
      <c r="B585" s="154" t="s">
        <v>15</v>
      </c>
      <c r="C585" s="154" t="s">
        <v>968</v>
      </c>
      <c r="D585" s="156" t="str">
        <f>IF($B585="SINAPI",TRIM(SUBSTITUTE(LOWER(VLOOKUP($C585,[2]SINAPI!$A$8:$F$50000,2,FALSE)),LEFT(PROPER(VLOOKUP($C585,[2]SINAPI!$A$8:$F$50000,6,FALSE)),1),LEFT(VLOOKUP($C585,[2]SINAPI!$A$8:$F$50000,6,FALSE),1),1)),IF($B585="DER-EDF",VLOOKUP($C585,'[2]DER-EDF'!$A$12:$F$50000,3,FALSE),IF($B585="DER-ROD",VLOOKUP($C585,'[2]DER-ROD'!$A$12:$E$5999,3,FALSE),IF($B585="SICRO",VLOOKUP($C585,[2]SICRO!$A$4:$D$50000,2,FALSE),IF($B585="COMP.","&gt;&gt;&gt;&gt;&gt;&gt;&gt;&gt;&gt;&gt; Digite aqui a descrição e apresente a composição detalhada.","← Escolha o Orgão e digite o Código")))))</f>
        <v>Calha com 6 Tomadas 20A, inclusive fixação em rack padrão 19", com chicote de 2 metros de comprimento</v>
      </c>
      <c r="E585" s="157" t="str">
        <f>IF($B585="SINAPI",LOWER(VLOOKUP($C585,[2]SINAPI!$A$8:$F$8000,3,FALSE)),IF($B585="DER-EDF",VLOOKUP($C585,'[2]DER-EDF'!$A$12:$F$6000,4,FALSE),IF($B585="DER-ROD",LOWER(VLOOKUP($C585,'[2]DER-ROD'!$A$12:$F$5999,3,FALSE)),IF($B585="SICRO",VLOOKUP($C585,[2]SICRO!$A$4:$D$8000,3,FALSE),IF($B585="COMP.","digite"," ")))))</f>
        <v>und</v>
      </c>
      <c r="F585" s="158">
        <f>VLOOKUP(A585,'[1]Memorial Cálculo'!$B$2:$H$29080,7,FALSE)</f>
        <v>8</v>
      </c>
      <c r="G585" s="187">
        <f>'[1]COMPOSIÇÃO UNITÁRIA 2'!BM9031</f>
        <v>93.51</v>
      </c>
      <c r="H585" s="160">
        <f t="shared" si="166"/>
        <v>120.71654768251219</v>
      </c>
      <c r="I585" s="161">
        <f t="shared" si="169"/>
        <v>965.76</v>
      </c>
      <c r="J585" s="162">
        <v>0</v>
      </c>
      <c r="K585" s="163">
        <f t="shared" si="170"/>
        <v>0</v>
      </c>
      <c r="L585" s="164"/>
      <c r="M585" s="165">
        <f t="shared" si="167"/>
        <v>0</v>
      </c>
      <c r="N585" s="162">
        <f t="shared" si="165"/>
        <v>0</v>
      </c>
      <c r="O585" s="163">
        <f t="shared" si="165"/>
        <v>0</v>
      </c>
      <c r="P585" s="166">
        <f t="shared" si="168"/>
        <v>8</v>
      </c>
      <c r="Q585" s="166">
        <f t="shared" si="171"/>
        <v>965.76</v>
      </c>
    </row>
    <row r="586" spans="1:17" ht="24.95" customHeight="1" x14ac:dyDescent="0.25">
      <c r="A586" s="153" t="s">
        <v>969</v>
      </c>
      <c r="B586" s="154" t="s">
        <v>15</v>
      </c>
      <c r="C586" s="154" t="s">
        <v>970</v>
      </c>
      <c r="D586" s="156" t="str">
        <f>IF($B586="SINAPI",TRIM(SUBSTITUTE(LOWER(VLOOKUP($C586,[2]SINAPI!$A$8:$F$50000,2,FALSE)),LEFT(PROPER(VLOOKUP($C586,[2]SINAPI!$A$8:$F$50000,6,FALSE)),1),LEFT(VLOOKUP($C586,[2]SINAPI!$A$8:$F$50000,6,FALSE),1),1)),IF($B586="DER-EDF",VLOOKUP($C586,'[2]DER-EDF'!$A$12:$F$50000,3,FALSE),IF($B586="DER-ROD",VLOOKUP($C586,'[2]DER-ROD'!$A$12:$E$5999,3,FALSE),IF($B586="SICRO",VLOOKUP($C586,[2]SICRO!$A$4:$D$50000,2,FALSE),IF($B586="COMP.","&gt;&gt;&gt;&gt;&gt;&gt;&gt;&gt;&gt;&gt; Digite aqui a descrição e apresente a composição detalhada.","← Escolha o Orgão e digite o Código")))))</f>
        <v>Patch Panel de Emenda 24 Portas RJ45/RJ45 Cat.5e, inclusive fixação em Rack 19"</v>
      </c>
      <c r="E586" s="157" t="str">
        <f>IF($B586="SINAPI",LOWER(VLOOKUP($C586,[2]SINAPI!$A$8:$F$8000,3,FALSE)),IF($B586="DER-EDF",VLOOKUP($C586,'[2]DER-EDF'!$A$12:$F$6000,4,FALSE),IF($B586="DER-ROD",LOWER(VLOOKUP($C586,'[2]DER-ROD'!$A$12:$F$5999,3,FALSE)),IF($B586="SICRO",VLOOKUP($C586,[2]SICRO!$A$4:$D$8000,3,FALSE),IF($B586="COMP.","digite"," ")))))</f>
        <v>und</v>
      </c>
      <c r="F586" s="158">
        <f>VLOOKUP(A586,'[1]Memorial Cálculo'!$B$2:$H$29080,7,FALSE)</f>
        <v>1</v>
      </c>
      <c r="G586" s="187">
        <f>'[1]COMPOSIÇÃO UNITÁRIA 2'!BM9061</f>
        <v>230.59</v>
      </c>
      <c r="H586" s="160">
        <f t="shared" si="166"/>
        <v>297.67969981938279</v>
      </c>
      <c r="I586" s="161">
        <f t="shared" si="169"/>
        <v>297.68</v>
      </c>
      <c r="J586" s="162">
        <v>0</v>
      </c>
      <c r="K586" s="163">
        <f t="shared" si="170"/>
        <v>0</v>
      </c>
      <c r="L586" s="164"/>
      <c r="M586" s="165">
        <f t="shared" si="167"/>
        <v>0</v>
      </c>
      <c r="N586" s="162">
        <f t="shared" si="165"/>
        <v>0</v>
      </c>
      <c r="O586" s="163">
        <f t="shared" si="165"/>
        <v>0</v>
      </c>
      <c r="P586" s="166">
        <f t="shared" si="168"/>
        <v>1</v>
      </c>
      <c r="Q586" s="166">
        <f t="shared" si="171"/>
        <v>297.68</v>
      </c>
    </row>
    <row r="587" spans="1:17" ht="24.95" customHeight="1" x14ac:dyDescent="0.25">
      <c r="A587" s="153" t="s">
        <v>971</v>
      </c>
      <c r="B587" s="154" t="s">
        <v>15</v>
      </c>
      <c r="C587" s="154" t="s">
        <v>972</v>
      </c>
      <c r="D587" s="156" t="str">
        <f>IF($B587="SINAPI",TRIM(SUBSTITUTE(LOWER(VLOOKUP($C587,[2]SINAPI!$A$8:$F$50000,2,FALSE)),LEFT(PROPER(VLOOKUP($C587,[2]SINAPI!$A$8:$F$50000,6,FALSE)),1),LEFT(VLOOKUP($C587,[2]SINAPI!$A$8:$F$50000,6,FALSE),1),1)),IF($B587="DER-EDF",VLOOKUP($C587,'[2]DER-EDF'!$A$12:$F$50000,3,FALSE),IF($B587="DER-ROD",VLOOKUP($C587,'[2]DER-ROD'!$A$12:$E$5999,3,FALSE),IF($B587="SICRO",VLOOKUP($C587,[2]SICRO!$A$4:$D$50000,2,FALSE),IF($B587="COMP.","&gt;&gt;&gt;&gt;&gt;&gt;&gt;&gt;&gt;&gt; Digite aqui a descrição e apresente a composição detalhada.","← Escolha o Orgão e digite o Código")))))</f>
        <v>Patch Panel 48 Portas RJ45/IDC Cat.5e, inclusive fixação em Rack 19"</v>
      </c>
      <c r="E587" s="157" t="str">
        <f>IF($B587="SINAPI",LOWER(VLOOKUP($C587,[2]SINAPI!$A$8:$F$8000,3,FALSE)),IF($B587="DER-EDF",VLOOKUP($C587,'[2]DER-EDF'!$A$12:$F$6000,4,FALSE),IF($B587="DER-ROD",LOWER(VLOOKUP($C587,'[2]DER-ROD'!$A$12:$F$5999,3,FALSE)),IF($B587="SICRO",VLOOKUP($C587,[2]SICRO!$A$4:$D$8000,3,FALSE),IF($B587="COMP.","digite"," ")))))</f>
        <v>und</v>
      </c>
      <c r="F587" s="158">
        <f>VLOOKUP(A587,'[1]Memorial Cálculo'!$B$2:$H$29080,7,FALSE)</f>
        <v>1</v>
      </c>
      <c r="G587" s="187">
        <f>'[1]COMPOSIÇÃO UNITÁRIA 2'!BM9089</f>
        <v>404.95</v>
      </c>
      <c r="H587" s="160">
        <f t="shared" si="166"/>
        <v>522.76939347698965</v>
      </c>
      <c r="I587" s="161">
        <f t="shared" si="169"/>
        <v>522.77</v>
      </c>
      <c r="J587" s="162">
        <v>0</v>
      </c>
      <c r="K587" s="163">
        <f t="shared" si="170"/>
        <v>0</v>
      </c>
      <c r="L587" s="164"/>
      <c r="M587" s="165">
        <f t="shared" si="167"/>
        <v>0</v>
      </c>
      <c r="N587" s="162">
        <f t="shared" si="165"/>
        <v>0</v>
      </c>
      <c r="O587" s="163">
        <f t="shared" si="165"/>
        <v>0</v>
      </c>
      <c r="P587" s="166">
        <f t="shared" si="168"/>
        <v>1</v>
      </c>
      <c r="Q587" s="166">
        <f t="shared" si="171"/>
        <v>522.77</v>
      </c>
    </row>
    <row r="588" spans="1:17" ht="24.95" customHeight="1" x14ac:dyDescent="0.25">
      <c r="A588" s="153" t="s">
        <v>973</v>
      </c>
      <c r="B588" s="154" t="s">
        <v>15</v>
      </c>
      <c r="C588" s="154" t="s">
        <v>957</v>
      </c>
      <c r="D588" s="156" t="str">
        <f>IF($B588="SINAPI",TRIM(SUBSTITUTE(LOWER(VLOOKUP($C588,[2]SINAPI!$A$8:$F$50000,2,FALSE)),LEFT(PROPER(VLOOKUP($C588,[2]SINAPI!$A$8:$F$50000,6,FALSE)),1),LEFT(VLOOKUP($C588,[2]SINAPI!$A$8:$F$50000,6,FALSE),1),1)),IF($B588="DER-EDF",VLOOKUP($C588,'[2]DER-EDF'!$A$12:$F$50000,3,FALSE),IF($B588="DER-ROD",VLOOKUP($C588,'[2]DER-ROD'!$A$12:$E$5999,3,FALSE),IF($B588="SICRO",VLOOKUP($C588,[2]SICRO!$A$4:$D$50000,2,FALSE),IF($B588="COMP.","&gt;&gt;&gt;&gt;&gt;&gt;&gt;&gt;&gt;&gt; Digite aqui a descrição e apresente a composição detalhada.","← Escolha o Orgão e digite o Código")))))</f>
        <v>Fornecimento e instalação de Cabo de rede par trançado 4 pares Categoria 6</v>
      </c>
      <c r="E588" s="157" t="str">
        <f>IF($B588="SINAPI",LOWER(VLOOKUP($C588,[2]SINAPI!$A$8:$F$8000,3,FALSE)),IF($B588="DER-EDF",VLOOKUP($C588,'[2]DER-EDF'!$A$12:$F$6000,4,FALSE),IF($B588="DER-ROD",LOWER(VLOOKUP($C588,'[2]DER-ROD'!$A$12:$F$5999,3,FALSE)),IF($B588="SICRO",VLOOKUP($C588,[2]SICRO!$A$4:$D$8000,3,FALSE),IF($B588="COMP.","digite"," ")))))</f>
        <v>m</v>
      </c>
      <c r="F588" s="158">
        <f>VLOOKUP(A588,'[1]Memorial Cálculo'!$B$2:$H$29080,7,FALSE)</f>
        <v>219</v>
      </c>
      <c r="G588" s="187">
        <f>'[1]COMPOSIÇÃO UNITÁRIA 2'!BM9117</f>
        <v>4.8099999999999996</v>
      </c>
      <c r="H588" s="160">
        <f t="shared" si="166"/>
        <v>6.2094598904168921</v>
      </c>
      <c r="I588" s="161">
        <f t="shared" si="169"/>
        <v>1359.99</v>
      </c>
      <c r="J588" s="162">
        <v>0</v>
      </c>
      <c r="K588" s="163">
        <f t="shared" si="170"/>
        <v>0</v>
      </c>
      <c r="L588" s="164"/>
      <c r="M588" s="165">
        <f t="shared" si="167"/>
        <v>0</v>
      </c>
      <c r="N588" s="162">
        <f t="shared" si="165"/>
        <v>0</v>
      </c>
      <c r="O588" s="163">
        <f t="shared" si="165"/>
        <v>0</v>
      </c>
      <c r="P588" s="166">
        <f t="shared" si="168"/>
        <v>219</v>
      </c>
      <c r="Q588" s="166">
        <f t="shared" si="171"/>
        <v>1359.99</v>
      </c>
    </row>
    <row r="589" spans="1:17" ht="24.95" customHeight="1" x14ac:dyDescent="0.25">
      <c r="A589" s="153" t="s">
        <v>974</v>
      </c>
      <c r="B589" s="154" t="s">
        <v>15</v>
      </c>
      <c r="C589" s="154" t="s">
        <v>975</v>
      </c>
      <c r="D589" s="156" t="str">
        <f>IF($B589="SINAPI",TRIM(SUBSTITUTE(LOWER(VLOOKUP($C589,[2]SINAPI!$A$8:$F$50000,2,FALSE)),LEFT(PROPER(VLOOKUP($C589,[2]SINAPI!$A$8:$F$50000,6,FALSE)),1),LEFT(VLOOKUP($C589,[2]SINAPI!$A$8:$F$50000,6,FALSE),1),1)),IF($B589="DER-EDF",VLOOKUP($C589,'[2]DER-EDF'!$A$12:$F$50000,3,FALSE),IF($B589="DER-ROD",VLOOKUP($C589,'[2]DER-ROD'!$A$12:$E$5999,3,FALSE),IF($B589="SICRO",VLOOKUP($C589,[2]SICRO!$A$4:$D$50000,2,FALSE),IF($B589="COMP.","&gt;&gt;&gt;&gt;&gt;&gt;&gt;&gt;&gt;&gt; Digite aqui a descrição e apresente a composição detalhada.","← Escolha o Orgão e digite o Código")))))</f>
        <v>No Break 2200VA (1980W) Senoidal, tensão de entrada: 220V e tensão de saida: 220V, Interface Port DB-9 RS-232, SmartSlot, USB, inclusive fixação em rack 19"</v>
      </c>
      <c r="E589" s="157" t="str">
        <f>IF($B589="SINAPI",LOWER(VLOOKUP($C589,[2]SINAPI!$A$8:$F$8000,3,FALSE)),IF($B589="DER-EDF",VLOOKUP($C589,'[2]DER-EDF'!$A$12:$F$6000,4,FALSE),IF($B589="DER-ROD",LOWER(VLOOKUP($C589,'[2]DER-ROD'!$A$12:$F$5999,3,FALSE)),IF($B589="SICRO",VLOOKUP($C589,[2]SICRO!$A$4:$D$8000,3,FALSE),IF($B589="COMP.","digite"," ")))))</f>
        <v>und</v>
      </c>
      <c r="F589" s="158">
        <f>VLOOKUP(A589,'[1]Memorial Cálculo'!$B$2:$H$29080,7,FALSE)</f>
        <v>4</v>
      </c>
      <c r="G589" s="187">
        <f>'[1]COMPOSIÇÃO UNITÁRIA 2'!BM9147</f>
        <v>4645.3600000000006</v>
      </c>
      <c r="H589" s="160">
        <f t="shared" si="166"/>
        <v>5996.9182113403367</v>
      </c>
      <c r="I589" s="161">
        <f t="shared" si="169"/>
        <v>23987.68</v>
      </c>
      <c r="J589" s="162">
        <v>0</v>
      </c>
      <c r="K589" s="163">
        <f t="shared" si="170"/>
        <v>0</v>
      </c>
      <c r="L589" s="164"/>
      <c r="M589" s="165">
        <f t="shared" si="167"/>
        <v>0</v>
      </c>
      <c r="N589" s="162">
        <f t="shared" si="165"/>
        <v>0</v>
      </c>
      <c r="O589" s="163">
        <f t="shared" si="165"/>
        <v>0</v>
      </c>
      <c r="P589" s="166">
        <f t="shared" si="168"/>
        <v>4</v>
      </c>
      <c r="Q589" s="166">
        <f t="shared" si="171"/>
        <v>23987.68</v>
      </c>
    </row>
    <row r="590" spans="1:17" ht="24.95" customHeight="1" x14ac:dyDescent="0.25">
      <c r="A590" s="153" t="s">
        <v>976</v>
      </c>
      <c r="B590" s="154" t="s">
        <v>15</v>
      </c>
      <c r="C590" s="154" t="s">
        <v>977</v>
      </c>
      <c r="D590" s="156" t="str">
        <f>IF($B590="SINAPI",TRIM(SUBSTITUTE(LOWER(VLOOKUP($C590,[2]SINAPI!$A$8:$F$50000,2,FALSE)),LEFT(PROPER(VLOOKUP($C590,[2]SINAPI!$A$8:$F$50000,6,FALSE)),1),LEFT(VLOOKUP($C590,[2]SINAPI!$A$8:$F$50000,6,FALSE),1),1)),IF($B590="DER-EDF",VLOOKUP($C590,'[2]DER-EDF'!$A$12:$F$50000,3,FALSE),IF($B590="DER-ROD",VLOOKUP($C590,'[2]DER-ROD'!$A$12:$E$5999,3,FALSE),IF($B590="SICRO",VLOOKUP($C590,[2]SICRO!$A$4:$D$50000,2,FALSE),IF($B590="COMP.","&gt;&gt;&gt;&gt;&gt;&gt;&gt;&gt;&gt;&gt; Digite aqui a descrição e apresente a composição detalhada.","← Escolha o Orgão e digite o Código")))))</f>
        <v>Espelho 4" x 2" com conector RJ 45 fêmea CAT. 6</v>
      </c>
      <c r="E590" s="157" t="str">
        <f>IF($B590="SINAPI",LOWER(VLOOKUP($C590,[2]SINAPI!$A$8:$F$8000,3,FALSE)),IF($B590="DER-EDF",VLOOKUP($C590,'[2]DER-EDF'!$A$12:$F$6000,4,FALSE),IF($B590="DER-ROD",LOWER(VLOOKUP($C590,'[2]DER-ROD'!$A$12:$F$5999,3,FALSE)),IF($B590="SICRO",VLOOKUP($C590,[2]SICRO!$A$4:$D$8000,3,FALSE),IF($B590="COMP.","digite"," ")))))</f>
        <v>und</v>
      </c>
      <c r="F590" s="158">
        <f>VLOOKUP(A590,'[1]Memorial Cálculo'!$B$2:$H$29080,7,FALSE)</f>
        <v>35</v>
      </c>
      <c r="G590" s="187">
        <f>'[1]COMPOSIÇÃO UNITÁRIA 2'!BM9175</f>
        <v>24.009999999999998</v>
      </c>
      <c r="H590" s="160">
        <f t="shared" si="166"/>
        <v>30.995661531997833</v>
      </c>
      <c r="I590" s="161">
        <f t="shared" si="169"/>
        <v>1085</v>
      </c>
      <c r="J590" s="162">
        <v>0</v>
      </c>
      <c r="K590" s="163">
        <f t="shared" si="170"/>
        <v>0</v>
      </c>
      <c r="L590" s="164"/>
      <c r="M590" s="165">
        <f t="shared" si="167"/>
        <v>0</v>
      </c>
      <c r="N590" s="162">
        <f t="shared" si="165"/>
        <v>0</v>
      </c>
      <c r="O590" s="163">
        <f t="shared" si="165"/>
        <v>0</v>
      </c>
      <c r="P590" s="166">
        <f t="shared" si="168"/>
        <v>35</v>
      </c>
      <c r="Q590" s="166">
        <f t="shared" si="171"/>
        <v>1085</v>
      </c>
    </row>
    <row r="591" spans="1:17" s="8" customFormat="1" ht="24.95" customHeight="1" x14ac:dyDescent="0.25">
      <c r="A591" s="169"/>
      <c r="B591" s="102"/>
      <c r="C591" s="103"/>
      <c r="D591" s="170" t="s">
        <v>98</v>
      </c>
      <c r="E591" s="157"/>
      <c r="F591" s="106"/>
      <c r="G591" s="107"/>
      <c r="H591" s="106"/>
      <c r="I591" s="108">
        <f>SUBTOTAL(9,I569:I590)</f>
        <v>296111.33</v>
      </c>
      <c r="J591" s="192"/>
      <c r="K591" s="108">
        <f>SUBTOTAL(9,K569:K590)</f>
        <v>0</v>
      </c>
      <c r="M591" s="108">
        <f>SUBTOTAL(9,M569:M590)</f>
        <v>0</v>
      </c>
      <c r="O591" s="108">
        <f>SUBTOTAL(9,O569:O590)</f>
        <v>0</v>
      </c>
      <c r="Q591" s="108">
        <f>SUBTOTAL(9,Q569:Q590)</f>
        <v>296111.33</v>
      </c>
    </row>
    <row r="592" spans="1:17" s="8" customFormat="1" ht="24.95" customHeight="1" x14ac:dyDescent="0.25">
      <c r="A592" s="101" t="s">
        <v>978</v>
      </c>
      <c r="B592" s="102"/>
      <c r="C592" s="103"/>
      <c r="D592" s="104" t="s">
        <v>979</v>
      </c>
      <c r="E592" s="105"/>
      <c r="F592" s="106"/>
      <c r="G592" s="107"/>
      <c r="H592" s="106"/>
      <c r="I592" s="108"/>
      <c r="J592" s="192"/>
      <c r="K592" s="193"/>
    </row>
    <row r="593" spans="1:17" ht="24.95" customHeight="1" x14ac:dyDescent="0.25">
      <c r="A593" s="153" t="s">
        <v>980</v>
      </c>
      <c r="B593" s="154" t="s">
        <v>15</v>
      </c>
      <c r="C593" s="154" t="s">
        <v>981</v>
      </c>
      <c r="D593" s="156" t="str">
        <f>IF($B593="SINAPI",TRIM(SUBSTITUTE(LOWER(VLOOKUP($C593,[2]SINAPI!$A$8:$F$50000,2,FALSE)),LEFT(PROPER(VLOOKUP($C593,[2]SINAPI!$A$8:$F$50000,6,FALSE)),1),LEFT(VLOOKUP($C593,[2]SINAPI!$A$8:$F$50000,6,FALSE),1),1)),IF($B593="DER-EDF",VLOOKUP($C593,'[2]DER-EDF'!A653:$F$50000,3,FALSE),IF($B593="DER-ROD",VLOOKUP($C593,'[2]DER-ROD'!$A$12:$E$5999,3,FALSE),IF($B593="SICRO",VLOOKUP($C593,[2]SICRO!$A$4:$D$50000,2,FALSE),IF($B593="COMP.","&gt;&gt;&gt;&gt;&gt;&gt;&gt;&gt;&gt;&gt; Digite aqui a descrição e apresente a composição detalhada.","← Escolha o Orgão e digite o Código")))))</f>
        <v>Tubo de cobre com isolamento térmico - ø 1/4" esp. 9mm</v>
      </c>
      <c r="E593" s="157" t="str">
        <f>IF($B593="SINAPI",LOWER(VLOOKUP($C593,[2]SINAPI!$A$8:$F$8000,3,FALSE)),IF($B593="DER-EDF",VLOOKUP($C593,'[2]DER-EDF'!$A$12:$F$6000,4,FALSE),IF($B593="DER-ROD",LOWER(VLOOKUP($C593,'[2]DER-ROD'!$A$12:$F$5999,3,FALSE)),IF($B593="SICRO",VLOOKUP($C593,[2]SICRO!$A$4:$D$8000,3,FALSE),IF($B593="COMP.","digite"," ")))))</f>
        <v>m</v>
      </c>
      <c r="F593" s="158">
        <f>VLOOKUP(A593,'[1]Memorial Cálculo'!$B$2:$H$29080,7,FALSE)</f>
        <v>941</v>
      </c>
      <c r="G593" s="187">
        <f>'[1]COMPOSIÇÃO UNITÁRIA 2'!BM9203</f>
        <v>19.93</v>
      </c>
      <c r="H593" s="160">
        <f t="shared" si="166"/>
        <v>25.728593683161883</v>
      </c>
      <c r="I593" s="161">
        <f t="shared" ref="I593:I601" si="172">ROUND(H593,2)*ROUND(F593,2)</f>
        <v>24211.93</v>
      </c>
      <c r="J593" s="162">
        <v>0</v>
      </c>
      <c r="K593" s="163">
        <f t="shared" ref="K593:K601" si="173">ROUND(J593*H593,2)</f>
        <v>0</v>
      </c>
      <c r="L593" s="164"/>
      <c r="M593" s="165">
        <f t="shared" si="167"/>
        <v>0</v>
      </c>
      <c r="N593" s="162">
        <f t="shared" si="165"/>
        <v>0</v>
      </c>
      <c r="O593" s="163">
        <f t="shared" si="165"/>
        <v>0</v>
      </c>
      <c r="P593" s="166">
        <f t="shared" si="168"/>
        <v>941</v>
      </c>
      <c r="Q593" s="166">
        <f t="shared" ref="Q593:Q601" si="174">ROUND(I593-O593,2)</f>
        <v>24211.93</v>
      </c>
    </row>
    <row r="594" spans="1:17" ht="24.95" customHeight="1" x14ac:dyDescent="0.25">
      <c r="A594" s="153" t="s">
        <v>982</v>
      </c>
      <c r="B594" s="154" t="s">
        <v>15</v>
      </c>
      <c r="C594" s="154" t="s">
        <v>983</v>
      </c>
      <c r="D594" s="156" t="str">
        <f>IF($B594="SINAPI",TRIM(SUBSTITUTE(LOWER(VLOOKUP($C594,[2]SINAPI!$A$8:$F$50000,2,FALSE)),LEFT(PROPER(VLOOKUP($C594,[2]SINAPI!$A$8:$F$50000,6,FALSE)),1),LEFT(VLOOKUP($C594,[2]SINAPI!$A$8:$F$50000,6,FALSE),1),1)),IF($B594="DER-EDF",VLOOKUP($C594,'[2]DER-EDF'!A654:$F$50000,3,FALSE),IF($B594="DER-ROD",VLOOKUP($C594,'[2]DER-ROD'!$A$12:$E$5999,3,FALSE),IF($B594="SICRO",VLOOKUP($C594,[2]SICRO!$A$4:$D$50000,2,FALSE),IF($B594="COMP.","&gt;&gt;&gt;&gt;&gt;&gt;&gt;&gt;&gt;&gt; Digite aqui a descrição e apresente a composição detalhada.","← Escolha o Orgão e digite o Código")))))</f>
        <v>Tubo de cobre com isolamento térmico - ø 3/8" esp. 9mm</v>
      </c>
      <c r="E594" s="157" t="str">
        <f>IF($B594="SINAPI",LOWER(VLOOKUP($C594,[2]SINAPI!$A$8:$F$8000,3,FALSE)),IF($B594="DER-EDF",VLOOKUP($C594,'[2]DER-EDF'!$A$12:$F$6000,4,FALSE),IF($B594="DER-ROD",LOWER(VLOOKUP($C594,'[2]DER-ROD'!$A$12:$F$5999,3,FALSE)),IF($B594="SICRO",VLOOKUP($C594,[2]SICRO!$A$4:$D$8000,3,FALSE),IF($B594="COMP.","digite"," ")))))</f>
        <v>m</v>
      </c>
      <c r="F594" s="158">
        <f>VLOOKUP(A594,'[1]Memorial Cálculo'!$B$2:$H$29080,7,FALSE)</f>
        <v>259.09999999999997</v>
      </c>
      <c r="G594" s="187">
        <f>'[1]COMPOSIÇÃO UNITÁRIA 2'!BM9230</f>
        <v>27.019999999999996</v>
      </c>
      <c r="H594" s="160">
        <f t="shared" si="166"/>
        <v>34.881415018516506</v>
      </c>
      <c r="I594" s="161">
        <f t="shared" si="172"/>
        <v>9037.4080000000013</v>
      </c>
      <c r="J594" s="162">
        <v>0</v>
      </c>
      <c r="K594" s="163">
        <f t="shared" si="173"/>
        <v>0</v>
      </c>
      <c r="L594" s="164"/>
      <c r="M594" s="165">
        <f t="shared" si="167"/>
        <v>0</v>
      </c>
      <c r="N594" s="162">
        <f t="shared" si="165"/>
        <v>0</v>
      </c>
      <c r="O594" s="163">
        <f t="shared" si="165"/>
        <v>0</v>
      </c>
      <c r="P594" s="166">
        <f t="shared" si="168"/>
        <v>259.10000000000002</v>
      </c>
      <c r="Q594" s="166">
        <f t="shared" si="174"/>
        <v>9037.41</v>
      </c>
    </row>
    <row r="595" spans="1:17" ht="24.95" customHeight="1" x14ac:dyDescent="0.25">
      <c r="A595" s="153" t="s">
        <v>984</v>
      </c>
      <c r="B595" s="154" t="s">
        <v>15</v>
      </c>
      <c r="C595" s="154" t="s">
        <v>985</v>
      </c>
      <c r="D595" s="156" t="str">
        <f>IF($B595="SINAPI",TRIM(SUBSTITUTE(LOWER(VLOOKUP($C595,[2]SINAPI!$A$8:$F$50000,2,FALSE)),LEFT(PROPER(VLOOKUP($C595,[2]SINAPI!$A$8:$F$50000,6,FALSE)),1),LEFT(VLOOKUP($C595,[2]SINAPI!$A$8:$F$50000,6,FALSE),1),1)),IF($B595="DER-EDF",VLOOKUP($C595,'[2]DER-EDF'!A655:$F$50000,3,FALSE),IF($B595="DER-ROD",VLOOKUP($C595,'[2]DER-ROD'!$A$12:$E$5999,3,FALSE),IF($B595="SICRO",VLOOKUP($C595,[2]SICRO!$A$4:$D$50000,2,FALSE),IF($B595="COMP.","&gt;&gt;&gt;&gt;&gt;&gt;&gt;&gt;&gt;&gt; Digite aqui a descrição e apresente a composição detalhada.","← Escolha o Orgão e digite o Código")))))</f>
        <v>Tubo de cobre com isolamento térmico - ø 1/2" esp. 9mm</v>
      </c>
      <c r="E595" s="157" t="str">
        <f>IF($B595="SINAPI",LOWER(VLOOKUP($C595,[2]SINAPI!$A$8:$F$8000,3,FALSE)),IF($B595="DER-EDF",VLOOKUP($C595,'[2]DER-EDF'!$A$12:$F$6000,4,FALSE),IF($B595="DER-ROD",LOWER(VLOOKUP($C595,'[2]DER-ROD'!$A$12:$F$5999,3,FALSE)),IF($B595="SICRO",VLOOKUP($C595,[2]SICRO!$A$4:$D$8000,3,FALSE),IF($B595="COMP.","digite"," ")))))</f>
        <v>m</v>
      </c>
      <c r="F595" s="158">
        <f>VLOOKUP(A595,'[1]Memorial Cálculo'!$B$2:$H$29080,7,FALSE)</f>
        <v>1143.56</v>
      </c>
      <c r="G595" s="187">
        <f>'[1]COMPOSIÇÃO UNITÁRIA 2'!BN9257</f>
        <v>34.68</v>
      </c>
      <c r="H595" s="160">
        <f t="shared" si="166"/>
        <v>44.770076715105574</v>
      </c>
      <c r="I595" s="161">
        <f t="shared" si="172"/>
        <v>51197.181199999999</v>
      </c>
      <c r="J595" s="162">
        <v>0</v>
      </c>
      <c r="K595" s="163">
        <f t="shared" si="173"/>
        <v>0</v>
      </c>
      <c r="L595" s="164"/>
      <c r="M595" s="165">
        <f t="shared" si="167"/>
        <v>0</v>
      </c>
      <c r="N595" s="162">
        <f t="shared" si="165"/>
        <v>0</v>
      </c>
      <c r="O595" s="163">
        <f t="shared" si="165"/>
        <v>0</v>
      </c>
      <c r="P595" s="166">
        <f t="shared" si="168"/>
        <v>1143.56</v>
      </c>
      <c r="Q595" s="166">
        <f t="shared" si="174"/>
        <v>51197.18</v>
      </c>
    </row>
    <row r="596" spans="1:17" ht="24.95" customHeight="1" x14ac:dyDescent="0.25">
      <c r="A596" s="153" t="s">
        <v>986</v>
      </c>
      <c r="B596" s="154" t="s">
        <v>15</v>
      </c>
      <c r="C596" s="154" t="s">
        <v>987</v>
      </c>
      <c r="D596" s="156" t="str">
        <f>IF($B596="SINAPI",TRIM(SUBSTITUTE(LOWER(VLOOKUP($C596,[2]SINAPI!$A$8:$F$50000,2,FALSE)),LEFT(PROPER(VLOOKUP($C596,[2]SINAPI!$A$8:$F$50000,6,FALSE)),1),LEFT(VLOOKUP($C596,[2]SINAPI!$A$8:$F$50000,6,FALSE),1),1)),IF($B596="DER-EDF",VLOOKUP($C596,'[2]DER-EDF'!A656:$F$50000,3,FALSE),IF($B596="DER-ROD",VLOOKUP($C596,'[2]DER-ROD'!$A$12:$E$5999,3,FALSE),IF($B596="SICRO",VLOOKUP($C596,[2]SICRO!$A$4:$D$50000,2,FALSE),IF($B596="COMP.","&gt;&gt;&gt;&gt;&gt;&gt;&gt;&gt;&gt;&gt; Digite aqui a descrição e apresente a composição detalhada.","← Escolha o Orgão e digite o Código")))))</f>
        <v>Tubo de cobre com isolamento térmico - ø 5/8" esp. 9mm</v>
      </c>
      <c r="E596" s="157" t="str">
        <f>IF($B596="SINAPI",LOWER(VLOOKUP($C596,[2]SINAPI!$A$8:$F$8000,3,FALSE)),IF($B596="DER-EDF",VLOOKUP($C596,'[2]DER-EDF'!$A$12:$F$6000,4,FALSE),IF($B596="DER-ROD",LOWER(VLOOKUP($C596,'[2]DER-ROD'!$A$12:$F$5999,3,FALSE)),IF($B596="SICRO",VLOOKUP($C596,[2]SICRO!$A$4:$D$8000,3,FALSE),IF($B596="COMP.","digite"," ")))))</f>
        <v>m</v>
      </c>
      <c r="F596" s="158">
        <f>VLOOKUP(A596,'[1]Memorial Cálculo'!$B$2:$H$29080,7,FALSE)</f>
        <v>123.28</v>
      </c>
      <c r="G596" s="187">
        <f>'[1]COMPOSIÇÃO UNITÁRIA 2'!BM9284</f>
        <v>42.62</v>
      </c>
      <c r="H596" s="160">
        <f t="shared" si="166"/>
        <v>55.020203852301023</v>
      </c>
      <c r="I596" s="161">
        <f t="shared" si="172"/>
        <v>6782.8656000000001</v>
      </c>
      <c r="J596" s="162">
        <v>0</v>
      </c>
      <c r="K596" s="163">
        <f t="shared" si="173"/>
        <v>0</v>
      </c>
      <c r="L596" s="164"/>
      <c r="M596" s="165">
        <f t="shared" si="167"/>
        <v>0</v>
      </c>
      <c r="N596" s="162">
        <f t="shared" si="165"/>
        <v>0</v>
      </c>
      <c r="O596" s="163">
        <f t="shared" si="165"/>
        <v>0</v>
      </c>
      <c r="P596" s="166">
        <f t="shared" si="168"/>
        <v>123.28</v>
      </c>
      <c r="Q596" s="166">
        <f t="shared" si="174"/>
        <v>6782.87</v>
      </c>
    </row>
    <row r="597" spans="1:17" ht="24.95" customHeight="1" x14ac:dyDescent="0.25">
      <c r="A597" s="153" t="s">
        <v>988</v>
      </c>
      <c r="B597" s="154" t="s">
        <v>15</v>
      </c>
      <c r="C597" s="154" t="s">
        <v>989</v>
      </c>
      <c r="D597" s="156" t="str">
        <f>IF($B597="SINAPI",TRIM(SUBSTITUTE(LOWER(VLOOKUP($C597,[2]SINAPI!$A$8:$F$50000,2,FALSE)),LEFT(PROPER(VLOOKUP($C597,[2]SINAPI!$A$8:$F$50000,6,FALSE)),1),LEFT(VLOOKUP($C597,[2]SINAPI!$A$8:$F$50000,6,FALSE),1),1)),IF($B597="DER-EDF",VLOOKUP($C597,'[2]DER-EDF'!A657:$F$50000,3,FALSE),IF($B597="DER-ROD",VLOOKUP($C597,'[2]DER-ROD'!$A$12:$E$5999,3,FALSE),IF($B597="SICRO",VLOOKUP($C597,[2]SICRO!$A$4:$D$50000,2,FALSE),IF($B597="COMP.","&gt;&gt;&gt;&gt;&gt;&gt;&gt;&gt;&gt;&gt; Digite aqui a descrição e apresente a composição detalhada.","← Escolha o Orgão e digite o Código")))))</f>
        <v>Emenda de tubos e conexões de cobre por processo de solda - ø 1/4" até 1/2"</v>
      </c>
      <c r="E597" s="157" t="str">
        <f>IF($B597="SINAPI",LOWER(VLOOKUP($C597,[2]SINAPI!$A$8:$F$8000,3,FALSE)),IF($B597="DER-EDF",VLOOKUP($C597,'[2]DER-EDF'!$A$12:$F$6000,4,FALSE),IF($B597="DER-ROD",LOWER(VLOOKUP($C597,'[2]DER-ROD'!$A$12:$F$5999,3,FALSE)),IF($B597="SICRO",VLOOKUP($C597,[2]SICRO!$A$4:$D$8000,3,FALSE),IF($B597="COMP.","digite"," ")))))</f>
        <v>und</v>
      </c>
      <c r="F597" s="158">
        <f>VLOOKUP(A597,'[1]Memorial Cálculo'!$B$2:$H$29080,7,FALSE)</f>
        <v>48</v>
      </c>
      <c r="G597" s="187">
        <f>'[1]COMPOSIÇÃO UNITÁRIA 2'!BM9315</f>
        <v>15.35</v>
      </c>
      <c r="H597" s="160">
        <f t="shared" si="166"/>
        <v>19.816051833243097</v>
      </c>
      <c r="I597" s="161">
        <f t="shared" si="172"/>
        <v>951.36</v>
      </c>
      <c r="J597" s="162">
        <v>0</v>
      </c>
      <c r="K597" s="163">
        <f t="shared" si="173"/>
        <v>0</v>
      </c>
      <c r="L597" s="164"/>
      <c r="M597" s="165">
        <f t="shared" si="167"/>
        <v>0</v>
      </c>
      <c r="N597" s="162">
        <f t="shared" si="165"/>
        <v>0</v>
      </c>
      <c r="O597" s="163">
        <f t="shared" si="165"/>
        <v>0</v>
      </c>
      <c r="P597" s="166">
        <f t="shared" si="168"/>
        <v>48</v>
      </c>
      <c r="Q597" s="166">
        <f t="shared" si="174"/>
        <v>951.36</v>
      </c>
    </row>
    <row r="598" spans="1:17" ht="24.95" customHeight="1" x14ac:dyDescent="0.25">
      <c r="A598" s="153" t="s">
        <v>990</v>
      </c>
      <c r="B598" s="154" t="s">
        <v>15</v>
      </c>
      <c r="C598" s="154" t="s">
        <v>991</v>
      </c>
      <c r="D598" s="156" t="str">
        <f>IF($B598="SINAPI",TRIM(SUBSTITUTE(LOWER(VLOOKUP($C598,[2]SINAPI!$A$8:$F$50000,2,FALSE)),LEFT(PROPER(VLOOKUP($C598,[2]SINAPI!$A$8:$F$50000,6,FALSE)),1),LEFT(VLOOKUP($C598,[2]SINAPI!$A$8:$F$50000,6,FALSE),1),1)),IF($B598="DER-EDF",VLOOKUP($C598,'[2]DER-EDF'!A658:$F$50000,3,FALSE),IF($B598="DER-ROD",VLOOKUP($C598,'[2]DER-ROD'!$A$12:$E$5999,3,FALSE),IF($B598="SICRO",VLOOKUP($C598,[2]SICRO!$A$4:$D$50000,2,FALSE),IF($B598="COMP.","&gt;&gt;&gt;&gt;&gt;&gt;&gt;&gt;&gt;&gt; Digite aqui a descrição e apresente a composição detalhada.","← Escolha o Orgão e digite o Código")))))</f>
        <v>Emenda de tubos e conexões de cobre por processo de solda - ø 5/8" até 7/8"</v>
      </c>
      <c r="E598" s="157" t="str">
        <f>IF($B598="SINAPI",LOWER(VLOOKUP($C598,[2]SINAPI!$A$8:$F$8000,3,FALSE)),IF($B598="DER-EDF",VLOOKUP($C598,'[2]DER-EDF'!$A$12:$F$6000,4,FALSE),IF($B598="DER-ROD",LOWER(VLOOKUP($C598,'[2]DER-ROD'!$A$12:$F$5999,3,FALSE)),IF($B598="SICRO",VLOOKUP($C598,[2]SICRO!$A$4:$D$8000,3,FALSE),IF($B598="COMP.","digite"," ")))))</f>
        <v>und</v>
      </c>
      <c r="F598" s="158">
        <f>VLOOKUP(A598,'[1]Memorial Cálculo'!$B$2:$H$29080,7,FALSE)</f>
        <v>48</v>
      </c>
      <c r="G598" s="187">
        <f>'[1]COMPOSIÇÃO UNITÁRIA 2'!BM9345</f>
        <v>25.43</v>
      </c>
      <c r="H598" s="160">
        <f t="shared" si="166"/>
        <v>32.828807695073088</v>
      </c>
      <c r="I598" s="161">
        <f t="shared" si="172"/>
        <v>1575.84</v>
      </c>
      <c r="J598" s="162">
        <v>0</v>
      </c>
      <c r="K598" s="163">
        <f t="shared" si="173"/>
        <v>0</v>
      </c>
      <c r="L598" s="164"/>
      <c r="M598" s="165">
        <f t="shared" si="167"/>
        <v>0</v>
      </c>
      <c r="N598" s="162">
        <f t="shared" si="165"/>
        <v>0</v>
      </c>
      <c r="O598" s="163">
        <f t="shared" si="165"/>
        <v>0</v>
      </c>
      <c r="P598" s="166">
        <f t="shared" si="168"/>
        <v>48</v>
      </c>
      <c r="Q598" s="166">
        <f t="shared" si="174"/>
        <v>1575.84</v>
      </c>
    </row>
    <row r="599" spans="1:17" ht="24.95" customHeight="1" x14ac:dyDescent="0.25">
      <c r="A599" s="153" t="s">
        <v>992</v>
      </c>
      <c r="B599" s="154" t="s">
        <v>15</v>
      </c>
      <c r="C599" s="154" t="s">
        <v>993</v>
      </c>
      <c r="D599" s="156" t="str">
        <f>IF($B599="SINAPI",TRIM(SUBSTITUTE(LOWER(VLOOKUP($C599,[2]SINAPI!$A$8:$F$50000,2,FALSE)),LEFT(PROPER(VLOOKUP($C599,[2]SINAPI!$A$8:$F$50000,6,FALSE)),1),LEFT(VLOOKUP($C599,[2]SINAPI!$A$8:$F$50000,6,FALSE),1),1)),IF($B599="DER-EDF",VLOOKUP($C599,'[2]DER-EDF'!A659:$F$50000,3,FALSE),IF($B599="DER-ROD",VLOOKUP($C599,'[2]DER-ROD'!$A$12:$E$5999,3,FALSE),IF($B599="SICRO",VLOOKUP($C599,[2]SICRO!$A$4:$D$50000,2,FALSE),IF($B599="COMP.","&gt;&gt;&gt;&gt;&gt;&gt;&gt;&gt;&gt;&gt; Digite aqui a descrição e apresente a composição detalhada.","← Escolha o Orgão e digite o Código")))))</f>
        <v>Gás refrigerante R410A</v>
      </c>
      <c r="E599" s="157" t="str">
        <f>IF($B599="SINAPI",LOWER(VLOOKUP($C599,[2]SINAPI!$A$8:$F$8000,3,FALSE)),IF($B599="DER-EDF",VLOOKUP($C599,'[2]DER-EDF'!$A$12:$F$6000,4,FALSE),IF($B599="DER-ROD",LOWER(VLOOKUP($C599,'[2]DER-ROD'!$A$12:$F$5999,3,FALSE)),IF($B599="SICRO",VLOOKUP($C599,[2]SICRO!$A$4:$D$8000,3,FALSE),IF($B599="COMP.","digite"," ")))))</f>
        <v>kg</v>
      </c>
      <c r="F599" s="158">
        <f>VLOOKUP(A599,'[1]Memorial Cálculo'!$B$2:$H$29080,7,FALSE)</f>
        <v>25</v>
      </c>
      <c r="G599" s="187">
        <f>'[1]COMPOSIÇÃO UNITÁRIA 2'!BM9374</f>
        <v>65.290000000000006</v>
      </c>
      <c r="H599" s="160">
        <f t="shared" si="166"/>
        <v>84.285995061396875</v>
      </c>
      <c r="I599" s="161">
        <f t="shared" si="172"/>
        <v>2107.25</v>
      </c>
      <c r="J599" s="162">
        <v>0</v>
      </c>
      <c r="K599" s="163">
        <f t="shared" si="173"/>
        <v>0</v>
      </c>
      <c r="L599" s="164"/>
      <c r="M599" s="165">
        <f t="shared" si="167"/>
        <v>0</v>
      </c>
      <c r="N599" s="162">
        <f t="shared" si="165"/>
        <v>0</v>
      </c>
      <c r="O599" s="163">
        <f t="shared" si="165"/>
        <v>0</v>
      </c>
      <c r="P599" s="166">
        <f t="shared" si="168"/>
        <v>25</v>
      </c>
      <c r="Q599" s="166">
        <f t="shared" si="174"/>
        <v>2107.25</v>
      </c>
    </row>
    <row r="600" spans="1:17" ht="37.9" customHeight="1" x14ac:dyDescent="0.25">
      <c r="A600" s="153" t="s">
        <v>994</v>
      </c>
      <c r="B600" s="154" t="s">
        <v>15</v>
      </c>
      <c r="C600" s="154" t="s">
        <v>995</v>
      </c>
      <c r="D600" s="156" t="str">
        <f>IF($B600="SINAPI",TRIM(SUBSTITUTE(LOWER(VLOOKUP($C600,[2]SINAPI!$A$8:$F$50000,2,FALSE)),LEFT(PROPER(VLOOKUP($C600,[2]SINAPI!$A$8:$F$50000,6,FALSE)),1),LEFT(VLOOKUP($C600,[2]SINAPI!$A$8:$F$50000,6,FALSE),1),1)),IF($B600="DER-EDF",VLOOKUP($C600,'[2]DER-EDF'!A660:$F$50000,3,FALSE),IF($B600="DER-ROD",VLOOKUP($C600,'[2]DER-ROD'!$A$12:$E$5999,3,FALSE),IF($B600="SICRO",VLOOKUP($C600,[2]SICRO!$A$4:$D$50000,2,FALSE),IF($B600="COMP.","&gt;&gt;&gt;&gt;&gt;&gt;&gt;&gt;&gt;&gt; Digite aqui a descrição e apresente a composição detalhada.","← Escolha o Orgão e digite o Código")))))</f>
        <v>Instalação de Linha frigorígena para interligação do sistema de climatização incl. acessórios de fixação, fita PVC auto-aderente e cabo PP, exclusive tubos de cobre da linha liquida e sucção, espuma elastomérica flexivel e gás refrigerante</v>
      </c>
      <c r="E600" s="157" t="str">
        <f>IF($B600="SINAPI",LOWER(VLOOKUP($C600,[2]SINAPI!$A$8:$F$8000,3,FALSE)),IF($B600="DER-EDF",VLOOKUP($C600,'[2]DER-EDF'!$A$12:$F$6000,4,FALSE),IF($B600="DER-ROD",LOWER(VLOOKUP($C600,'[2]DER-ROD'!$A$12:$F$5999,3,FALSE)),IF($B600="SICRO",VLOOKUP($C600,[2]SICRO!$A$4:$D$8000,3,FALSE),IF($B600="COMP.","digite"," ")))))</f>
        <v>m</v>
      </c>
      <c r="F600" s="158">
        <f>VLOOKUP(A600,'[1]Memorial Cálculo'!$B$2:$H$29080,7,FALSE)</f>
        <v>1240.2749999999999</v>
      </c>
      <c r="G600" s="187">
        <f>'[1]COMPOSIÇÃO UNITÁRIA 2'!BM9407</f>
        <v>99.77</v>
      </c>
      <c r="H600" s="160">
        <f t="shared" si="166"/>
        <v>128.79788217606929</v>
      </c>
      <c r="I600" s="161">
        <f t="shared" si="172"/>
        <v>159748.06400000001</v>
      </c>
      <c r="J600" s="162">
        <v>0</v>
      </c>
      <c r="K600" s="163">
        <f t="shared" si="173"/>
        <v>0</v>
      </c>
      <c r="L600" s="164"/>
      <c r="M600" s="165">
        <f t="shared" si="167"/>
        <v>0</v>
      </c>
      <c r="N600" s="162">
        <f t="shared" si="165"/>
        <v>0</v>
      </c>
      <c r="O600" s="163">
        <f t="shared" si="165"/>
        <v>0</v>
      </c>
      <c r="P600" s="166">
        <f t="shared" si="168"/>
        <v>1240.28</v>
      </c>
      <c r="Q600" s="166">
        <f t="shared" si="174"/>
        <v>159748.06</v>
      </c>
    </row>
    <row r="601" spans="1:17" ht="24.95" customHeight="1" x14ac:dyDescent="0.25">
      <c r="A601" s="153" t="s">
        <v>996</v>
      </c>
      <c r="B601" s="154" t="s">
        <v>15</v>
      </c>
      <c r="C601" s="154" t="s">
        <v>496</v>
      </c>
      <c r="D601" s="156" t="s">
        <v>997</v>
      </c>
      <c r="E601" s="157" t="str">
        <f>IF($B601="SINAPI",LOWER(VLOOKUP($C601,[2]SINAPI!$A$8:$F$8000,3,FALSE)),IF($B601="DER-EDF",VLOOKUP($C601,'[2]DER-EDF'!$A$12:$F$6000,4,FALSE),IF($B601="DER-ROD",LOWER(VLOOKUP($C601,'[2]DER-ROD'!$A$12:$F$5999,3,FALSE)),IF($B601="SICRO",VLOOKUP($C601,[2]SICRO!$A$4:$D$8000,3,FALSE),IF($B601="COMP.","digite"," ")))))</f>
        <v>m</v>
      </c>
      <c r="F601" s="158">
        <f>VLOOKUP(A601,'[1]Memorial Cálculo'!$B$2:$H$29080,7,FALSE)</f>
        <v>639.97499999999991</v>
      </c>
      <c r="G601" s="187">
        <f>'[1]COMPOSIÇÃO UNITÁRIA 2'!BM9436</f>
        <v>20.119999999999997</v>
      </c>
      <c r="H601" s="160">
        <f t="shared" si="166"/>
        <v>25.973873803573358</v>
      </c>
      <c r="I601" s="161">
        <f t="shared" si="172"/>
        <v>16620.280599999998</v>
      </c>
      <c r="J601" s="162">
        <v>0</v>
      </c>
      <c r="K601" s="163">
        <f t="shared" si="173"/>
        <v>0</v>
      </c>
      <c r="L601" s="164"/>
      <c r="M601" s="165">
        <f t="shared" si="167"/>
        <v>0</v>
      </c>
      <c r="N601" s="162">
        <f t="shared" si="165"/>
        <v>0</v>
      </c>
      <c r="O601" s="163">
        <f t="shared" si="165"/>
        <v>0</v>
      </c>
      <c r="P601" s="166">
        <f t="shared" si="168"/>
        <v>639.98</v>
      </c>
      <c r="Q601" s="166">
        <f t="shared" si="174"/>
        <v>16620.28</v>
      </c>
    </row>
    <row r="602" spans="1:17" s="8" customFormat="1" ht="24.95" customHeight="1" x14ac:dyDescent="0.25">
      <c r="A602" s="169"/>
      <c r="B602" s="102"/>
      <c r="C602" s="103"/>
      <c r="D602" s="170" t="s">
        <v>98</v>
      </c>
      <c r="E602" s="157"/>
      <c r="F602" s="106"/>
      <c r="G602" s="107"/>
      <c r="H602" s="106"/>
      <c r="I602" s="108">
        <f>SUBTOTAL(9,I593:I601)</f>
        <v>272232.17940000002</v>
      </c>
      <c r="J602" s="192"/>
      <c r="K602" s="108">
        <f>SUBTOTAL(9,K593:K601)</f>
        <v>0</v>
      </c>
      <c r="M602" s="108">
        <f>SUBTOTAL(9,M593:M601)</f>
        <v>0</v>
      </c>
      <c r="O602" s="108">
        <f>SUBTOTAL(9,O593:O601)</f>
        <v>0</v>
      </c>
      <c r="Q602" s="108">
        <f>SUBTOTAL(9,Q593:Q601)</f>
        <v>272232.17999999993</v>
      </c>
    </row>
    <row r="603" spans="1:17" s="8" customFormat="1" ht="24.95" customHeight="1" x14ac:dyDescent="0.25">
      <c r="A603" s="185">
        <v>17</v>
      </c>
      <c r="B603" s="92"/>
      <c r="C603" s="93"/>
      <c r="D603" s="94" t="s">
        <v>998</v>
      </c>
      <c r="E603" s="95"/>
      <c r="F603" s="96"/>
      <c r="G603" s="97"/>
      <c r="H603" s="96"/>
      <c r="I603" s="98"/>
      <c r="J603" s="192"/>
      <c r="K603" s="193"/>
    </row>
    <row r="604" spans="1:17" s="8" customFormat="1" ht="24.95" customHeight="1" x14ac:dyDescent="0.25">
      <c r="A604" s="101" t="s">
        <v>999</v>
      </c>
      <c r="B604" s="102"/>
      <c r="C604" s="103"/>
      <c r="D604" s="104" t="s">
        <v>1000</v>
      </c>
      <c r="E604" s="105"/>
      <c r="F604" s="106"/>
      <c r="G604" s="107"/>
      <c r="H604" s="106"/>
      <c r="I604" s="108"/>
      <c r="J604" s="192"/>
      <c r="K604" s="193"/>
    </row>
    <row r="605" spans="1:17" ht="24.95" customHeight="1" x14ac:dyDescent="0.25">
      <c r="A605" s="153" t="s">
        <v>1001</v>
      </c>
      <c r="B605" s="154" t="s">
        <v>15</v>
      </c>
      <c r="C605" s="154" t="s">
        <v>1002</v>
      </c>
      <c r="D605" s="156" t="str">
        <f>IF($B605="SINAPI",TRIM(SUBSTITUTE(LOWER(VLOOKUP($C605,[2]SINAPI!$A$8:$F$50000,2,FALSE)),LEFT(PROPER(VLOOKUP($C605,[2]SINAPI!$A$8:$F$50000,6,FALSE)),1),LEFT(VLOOKUP($C605,[2]SINAPI!$A$8:$F$50000,6,FALSE),1),1)),IF($B605="DER-EDF",VLOOKUP($C605,'[2]DER-EDF'!A558:$F$50000,3,FALSE),IF($B605="DER-ROD",VLOOKUP($C605,'[2]DER-ROD'!$A$12:$E$5999,3,FALSE),IF($B605="SICRO",VLOOKUP($C605,[2]SICRO!$A$4:$D$50000,2,FALSE),IF($B605="COMP.","&gt;&gt;&gt;&gt;&gt;&gt;&gt;&gt;&gt;&gt; Digite aqui a descrição e apresente a composição detalhada.","← Escolha o Orgão e digite o Código")))))</f>
        <v>Mictório de louça branca com sifão integrado antivandalismo - M715 - Deca ou equivalente, inclusive engate flexível trançado inox 1/2? x 30cm</v>
      </c>
      <c r="E605" s="157" t="str">
        <f>IF($B605="SINAPI",LOWER(VLOOKUP($C605,[2]SINAPI!$A$8:$F$8000,3,FALSE)),IF($B605="DER-EDF",VLOOKUP($C605,'[2]DER-EDF'!$A$12:$F$6000,4,FALSE),IF($B605="DER-ROD",LOWER(VLOOKUP($C605,'[2]DER-ROD'!$A$12:$F$5999,3,FALSE)),IF($B605="SICRO",VLOOKUP($C605,[2]SICRO!$A$4:$D$8000,3,FALSE),IF($B605="COMP.","digite"," ")))))</f>
        <v>und</v>
      </c>
      <c r="F605" s="158">
        <f>VLOOKUP(A605,'[1]Memorial Cálculo'!$B$2:$H$29080,7,FALSE)</f>
        <v>14</v>
      </c>
      <c r="G605" s="187">
        <f>'[1]COMPOSIÇÃO UNITÁRIA 2'!BM9467</f>
        <v>635.54999999999995</v>
      </c>
      <c r="H605" s="160">
        <f t="shared" si="166"/>
        <v>820.46200277639412</v>
      </c>
      <c r="I605" s="161">
        <f t="shared" ref="I605:I610" si="175">ROUND(H605,2)*ROUND(F605,2)</f>
        <v>11486.44</v>
      </c>
      <c r="J605" s="162">
        <v>0</v>
      </c>
      <c r="K605" s="163">
        <f t="shared" ref="K605:K610" si="176">ROUND(J605*H605,2)</f>
        <v>0</v>
      </c>
      <c r="L605" s="164"/>
      <c r="M605" s="165">
        <f t="shared" si="167"/>
        <v>0</v>
      </c>
      <c r="N605" s="162">
        <f t="shared" si="165"/>
        <v>0</v>
      </c>
      <c r="O605" s="163">
        <f t="shared" si="165"/>
        <v>0</v>
      </c>
      <c r="P605" s="166">
        <f t="shared" si="168"/>
        <v>14</v>
      </c>
      <c r="Q605" s="166">
        <f t="shared" ref="Q605:Q610" si="177">ROUND(I605-O605,2)</f>
        <v>11486.44</v>
      </c>
    </row>
    <row r="606" spans="1:17" ht="37.9" customHeight="1" x14ac:dyDescent="0.25">
      <c r="A606" s="153" t="s">
        <v>1003</v>
      </c>
      <c r="B606" s="154" t="s">
        <v>15</v>
      </c>
      <c r="C606" s="154" t="s">
        <v>1004</v>
      </c>
      <c r="D606" s="156" t="str">
        <f>IF($B606="SINAPI",TRIM(SUBSTITUTE(LOWER(VLOOKUP($C606,[2]SINAPI!$A$8:$F$50000,2,FALSE)),LEFT(PROPER(VLOOKUP($C606,[2]SINAPI!$A$8:$F$50000,6,FALSE)),1),LEFT(VLOOKUP($C606,[2]SINAPI!$A$8:$F$50000,6,FALSE),1),1)),IF($B606="DER-EDF",VLOOKUP($C606,'[2]DER-EDF'!A559:$F$50000,3,FALSE),IF($B606="DER-ROD",VLOOKUP($C606,'[2]DER-ROD'!$A$12:$E$5999,3,FALSE),IF($B606="SICRO",VLOOKUP($C606,[2]SICRO!$A$4:$D$50000,2,FALSE),IF($B606="COMP.","&gt;&gt;&gt;&gt;&gt;&gt;&gt;&gt;&gt;&gt; Digite aqui a descrição e apresente a composição detalhada.","← Escolha o Orgão e digite o Código")))))</f>
        <v>Lavatório suspenso de Canto - Izy - L101 - Deca ou equivalente, inclusive válvula de saída cromada 1?, sifão em metal cromado 1? x 1/2", engate flexível trançado inox 1/2? x 30cm e parafusos para fixação, exclusive torneira</v>
      </c>
      <c r="E606" s="157" t="str">
        <f>IF($B606="SINAPI",LOWER(VLOOKUP($C606,[2]SINAPI!$A$8:$F$8000,3,FALSE)),IF($B606="DER-EDF",VLOOKUP($C606,'[2]DER-EDF'!$A$12:$F$6000,4,FALSE),IF($B606="DER-ROD",LOWER(VLOOKUP($C606,'[2]DER-ROD'!$A$12:$F$5999,3,FALSE)),IF($B606="SICRO",VLOOKUP($C606,[2]SICRO!$A$4:$D$8000,3,FALSE),IF($B606="COMP.","digite"," ")))))</f>
        <v>und</v>
      </c>
      <c r="F606" s="158">
        <f>VLOOKUP(A606,'[1]Memorial Cálculo'!$B$2:$H$29080,7,FALSE)</f>
        <v>3</v>
      </c>
      <c r="G606" s="187">
        <f>'[1]COMPOSIÇÃO UNITÁRIA 2'!BM9498</f>
        <v>473.65</v>
      </c>
      <c r="H606" s="160">
        <f t="shared" si="166"/>
        <v>611.45752122577153</v>
      </c>
      <c r="I606" s="161">
        <f t="shared" si="175"/>
        <v>1834.38</v>
      </c>
      <c r="J606" s="162">
        <v>0</v>
      </c>
      <c r="K606" s="163">
        <f t="shared" si="176"/>
        <v>0</v>
      </c>
      <c r="L606" s="164"/>
      <c r="M606" s="165">
        <f t="shared" si="167"/>
        <v>0</v>
      </c>
      <c r="N606" s="162">
        <f t="shared" si="165"/>
        <v>0</v>
      </c>
      <c r="O606" s="163">
        <f t="shared" si="165"/>
        <v>0</v>
      </c>
      <c r="P606" s="166">
        <f t="shared" si="168"/>
        <v>3</v>
      </c>
      <c r="Q606" s="166">
        <f t="shared" si="177"/>
        <v>1834.38</v>
      </c>
    </row>
    <row r="607" spans="1:17" ht="37.9" customHeight="1" x14ac:dyDescent="0.25">
      <c r="A607" s="153" t="s">
        <v>1005</v>
      </c>
      <c r="B607" s="154" t="s">
        <v>15</v>
      </c>
      <c r="C607" s="154" t="s">
        <v>1006</v>
      </c>
      <c r="D607" s="156" t="str">
        <f>IF($B607="SINAPI",TRIM(SUBSTITUTE(LOWER(VLOOKUP($C607,[2]SINAPI!$A$8:$F$50000,2,FALSE)),LEFT(PROPER(VLOOKUP($C607,[2]SINAPI!$A$8:$F$50000,6,FALSE)),1),LEFT(VLOOKUP($C607,[2]SINAPI!$A$8:$F$50000,6,FALSE),1),1)),IF($B607="DER-EDF",VLOOKUP($C607,'[2]DER-EDF'!A560:$F$50000,3,FALSE),IF($B607="DER-ROD",VLOOKUP($C607,'[2]DER-ROD'!$A$12:$E$5999,3,FALSE),IF($B607="SICRO",VLOOKUP($C607,[2]SICRO!$A$4:$D$50000,2,FALSE),IF($B607="COMP.","&gt;&gt;&gt;&gt;&gt;&gt;&gt;&gt;&gt;&gt; Digite aqui a descrição e apresente a composição detalhada.","← Escolha o Orgão e digite o Código")))))</f>
        <v>Bacia convencional de louça branca sem abertura frontal para portadores de necessidades especiais, Vogue Plus Conforto - P510, inclusive assento em poliéster, ref. AP51 - Deca ou equivalente, tubo de ligação metal cromado com canopla, anel de vedação e parafusos para fixação</v>
      </c>
      <c r="E607" s="157" t="str">
        <f>IF($B607="SINAPI",LOWER(VLOOKUP($C607,[2]SINAPI!$A$8:$F$8000,3,FALSE)),IF($B607="DER-EDF",VLOOKUP($C607,'[2]DER-EDF'!$A$12:$F$6000,4,FALSE),IF($B607="DER-ROD",LOWER(VLOOKUP($C607,'[2]DER-ROD'!$A$12:$F$5999,3,FALSE)),IF($B607="SICRO",VLOOKUP($C607,[2]SICRO!$A$4:$D$8000,3,FALSE),IF($B607="COMP.","digite"," ")))))</f>
        <v>und</v>
      </c>
      <c r="F607" s="158">
        <f>VLOOKUP(A607,'[1]Memorial Cálculo'!$B$2:$H$29080,7,FALSE)</f>
        <v>11</v>
      </c>
      <c r="G607" s="187">
        <f>'[1]COMPOSIÇÃO UNITÁRIA 2'!BM9528</f>
        <v>3042.8300000000004</v>
      </c>
      <c r="H607" s="160">
        <f t="shared" si="166"/>
        <v>3928.1353094297783</v>
      </c>
      <c r="I607" s="161">
        <f t="shared" si="175"/>
        <v>43209.54</v>
      </c>
      <c r="J607" s="162">
        <v>0</v>
      </c>
      <c r="K607" s="163">
        <f t="shared" si="176"/>
        <v>0</v>
      </c>
      <c r="L607" s="164"/>
      <c r="M607" s="165">
        <f t="shared" si="167"/>
        <v>0</v>
      </c>
      <c r="N607" s="162">
        <f t="shared" si="165"/>
        <v>0</v>
      </c>
      <c r="O607" s="163">
        <f t="shared" si="165"/>
        <v>0</v>
      </c>
      <c r="P607" s="166">
        <f t="shared" si="168"/>
        <v>11</v>
      </c>
      <c r="Q607" s="166">
        <f t="shared" si="177"/>
        <v>43209.54</v>
      </c>
    </row>
    <row r="608" spans="1:17" ht="37.9" customHeight="1" x14ac:dyDescent="0.25">
      <c r="A608" s="153" t="s">
        <v>1007</v>
      </c>
      <c r="B608" s="154" t="s">
        <v>15</v>
      </c>
      <c r="C608" s="154" t="s">
        <v>1008</v>
      </c>
      <c r="D608" s="156" t="str">
        <f>IF($B608="SINAPI",TRIM(SUBSTITUTE(LOWER(VLOOKUP($C608,[2]SINAPI!$A$8:$F$50000,2,FALSE)),LEFT(PROPER(VLOOKUP($C608,[2]SINAPI!$A$8:$F$50000,6,FALSE)),1),LEFT(VLOOKUP($C608,[2]SINAPI!$A$8:$F$50000,6,FALSE),1),1)),IF($B608="DER-EDF",VLOOKUP($C608,'[2]DER-EDF'!A561:$F$50000,3,FALSE),IF($B608="DER-ROD",VLOOKUP($C608,'[2]DER-ROD'!$A$12:$E$5999,3,FALSE),IF($B608="SICRO",VLOOKUP($C608,[2]SICRO!$A$4:$D$50000,2,FALSE),IF($B608="COMP.","&gt;&gt;&gt;&gt;&gt;&gt;&gt;&gt;&gt;&gt; Digite aqui a descrição e apresente a composição detalhada.","← Escolha o Orgão e digite o Código")))))</f>
        <v>Lavatório de louça branca com coluna suspensa, Vogue Plus Confort - L51+CS1V para portadores de necessidades especiais - DECA, inclusive válvula de saída cromada 1?, sifão em metal cromado 1? x 1/2", engate flexível trançado inox 1/2? x 30cm e parafusos para fixação, exclusive torneira</v>
      </c>
      <c r="E608" s="157" t="str">
        <f>IF($B608="SINAPI",LOWER(VLOOKUP($C608,[2]SINAPI!$A$8:$F$8000,3,FALSE)),IF($B608="DER-EDF",VLOOKUP($C608,'[2]DER-EDF'!$A$12:$F$6000,4,FALSE),IF($B608="DER-ROD",LOWER(VLOOKUP($C608,'[2]DER-ROD'!$A$12:$F$5999,3,FALSE)),IF($B608="SICRO",VLOOKUP($C608,[2]SICRO!$A$4:$D$8000,3,FALSE),IF($B608="COMP.","digite"," ")))))</f>
        <v>und</v>
      </c>
      <c r="F608" s="158">
        <f>VLOOKUP(A608,'[1]Memorial Cálculo'!$B$2:$H$29080,7,FALSE)</f>
        <v>11</v>
      </c>
      <c r="G608" s="187">
        <f>'[1]COMPOSIÇÃO UNITÁRIA 2'!BM9559</f>
        <v>1219.7800000000004</v>
      </c>
      <c r="H608" s="160">
        <f t="shared" si="166"/>
        <v>1574.6725540816465</v>
      </c>
      <c r="I608" s="161">
        <f t="shared" si="175"/>
        <v>17321.370000000003</v>
      </c>
      <c r="J608" s="162">
        <v>0</v>
      </c>
      <c r="K608" s="163">
        <f t="shared" si="176"/>
        <v>0</v>
      </c>
      <c r="L608" s="164"/>
      <c r="M608" s="165">
        <f t="shared" si="167"/>
        <v>0</v>
      </c>
      <c r="N608" s="162">
        <f t="shared" si="165"/>
        <v>0</v>
      </c>
      <c r="O608" s="163">
        <f t="shared" si="165"/>
        <v>0</v>
      </c>
      <c r="P608" s="166">
        <f t="shared" si="168"/>
        <v>11</v>
      </c>
      <c r="Q608" s="166">
        <f t="shared" si="177"/>
        <v>17321.37</v>
      </c>
    </row>
    <row r="609" spans="1:17" ht="37.9" customHeight="1" x14ac:dyDescent="0.25">
      <c r="A609" s="153" t="s">
        <v>1009</v>
      </c>
      <c r="B609" s="154" t="s">
        <v>15</v>
      </c>
      <c r="C609" s="154" t="s">
        <v>1010</v>
      </c>
      <c r="D609" s="156" t="str">
        <f>IF($B609="SINAPI",TRIM(SUBSTITUTE(LOWER(VLOOKUP($C609,[2]SINAPI!$A$8:$F$50000,2,FALSE)),LEFT(PROPER(VLOOKUP($C609,[2]SINAPI!$A$8:$F$50000,6,FALSE)),1),LEFT(VLOOKUP($C609,[2]SINAPI!$A$8:$F$50000,6,FALSE),1),1)),IF($B609="DER-EDF",VLOOKUP($C609,'[2]DER-EDF'!A562:$F$50000,3,FALSE),IF($B609="DER-ROD",VLOOKUP($C609,'[2]DER-ROD'!$A$12:$E$5999,3,FALSE),IF($B609="SICRO",VLOOKUP($C609,[2]SICRO!$A$4:$D$50000,2,FALSE),IF($B609="COMP.","&gt;&gt;&gt;&gt;&gt;&gt;&gt;&gt;&gt;&gt; Digite aqui a descrição e apresente a composição detalhada.","← Escolha o Orgão e digite o Código")))))</f>
        <v>Bacia sanitária de louça branca com caixa acoplada e válvula de acionamento simples - Izy - Deca, Celite ou equivalente, inclusive assento plástico, tubo de ligação metal cromado com canopla, engate flexível trançado inox 1/2? x 30cm, anel de vedação e parafusos para fixação</v>
      </c>
      <c r="E609" s="157" t="str">
        <f>IF($B609="SINAPI",LOWER(VLOOKUP($C609,[2]SINAPI!$A$8:$F$8000,3,FALSE)),IF($B609="DER-EDF",VLOOKUP($C609,'[2]DER-EDF'!$A$12:$F$6000,4,FALSE),IF($B609="DER-ROD",LOWER(VLOOKUP($C609,'[2]DER-ROD'!$A$12:$F$5999,3,FALSE)),IF($B609="SICRO",VLOOKUP($C609,[2]SICRO!$A$4:$D$8000,3,FALSE),IF($B609="COMP.","digite"," ")))))</f>
        <v>und</v>
      </c>
      <c r="F609" s="158">
        <f>VLOOKUP(A609,'[1]Memorial Cálculo'!$B$2:$H$29080,7,FALSE)</f>
        <v>46</v>
      </c>
      <c r="G609" s="187">
        <f>'[1]COMPOSIÇÃO UNITÁRIA 2'!BM9590</f>
        <v>536.88</v>
      </c>
      <c r="H609" s="160">
        <f t="shared" si="166"/>
        <v>693.08416340270708</v>
      </c>
      <c r="I609" s="161">
        <f t="shared" si="175"/>
        <v>31881.68</v>
      </c>
      <c r="J609" s="162">
        <v>0</v>
      </c>
      <c r="K609" s="163">
        <f t="shared" si="176"/>
        <v>0</v>
      </c>
      <c r="L609" s="164"/>
      <c r="M609" s="165">
        <f t="shared" si="167"/>
        <v>0</v>
      </c>
      <c r="N609" s="162">
        <f t="shared" si="165"/>
        <v>0</v>
      </c>
      <c r="O609" s="163">
        <f t="shared" si="165"/>
        <v>0</v>
      </c>
      <c r="P609" s="166">
        <f t="shared" si="168"/>
        <v>46</v>
      </c>
      <c r="Q609" s="166">
        <f t="shared" si="177"/>
        <v>31881.68</v>
      </c>
    </row>
    <row r="610" spans="1:17" ht="37.9" customHeight="1" x14ac:dyDescent="0.25">
      <c r="A610" s="153" t="s">
        <v>1011</v>
      </c>
      <c r="B610" s="154" t="s">
        <v>15</v>
      </c>
      <c r="C610" s="154" t="s">
        <v>1012</v>
      </c>
      <c r="D610" s="156" t="str">
        <f>IF($B610="SINAPI",TRIM(SUBSTITUTE(LOWER(VLOOKUP($C610,[2]SINAPI!$A$8:$F$50000,2,FALSE)),LEFT(PROPER(VLOOKUP($C610,[2]SINAPI!$A$8:$F$50000,6,FALSE)),1),LEFT(VLOOKUP($C610,[2]SINAPI!$A$8:$F$50000,6,FALSE),1),1)),IF($B610="DER-EDF",VLOOKUP($C610,'[2]DER-EDF'!A563:$F$50000,3,FALSE),IF($B610="DER-ROD",VLOOKUP($C610,'[2]DER-ROD'!$A$12:$E$5999,3,FALSE),IF($B610="SICRO",VLOOKUP($C610,[2]SICRO!$A$4:$D$50000,2,FALSE),IF($B610="COMP.","&gt;&gt;&gt;&gt;&gt;&gt;&gt;&gt;&gt;&gt; Digite aqui a descrição e apresente a composição detalhada.","← Escolha o Orgão e digite o Código")))))</f>
        <v>Cuba de louça branca de embutir oval - L37 - Deca ou equivalente, inclusive válvula de saída cromada 1?, sifão em metálico tipo copo cromado 1? x 1/2" e engate flexível trançado inox 1/2? x 30cm, exclusive torneira</v>
      </c>
      <c r="E610" s="157" t="str">
        <f>IF($B610="SINAPI",LOWER(VLOOKUP($C610,[2]SINAPI!$A$8:$F$8000,3,FALSE)),IF($B610="DER-EDF",VLOOKUP($C610,'[2]DER-EDF'!$A$12:$F$6000,4,FALSE),IF($B610="DER-ROD",LOWER(VLOOKUP($C610,'[2]DER-ROD'!$A$12:$F$5999,3,FALSE)),IF($B610="SICRO",VLOOKUP($C610,[2]SICRO!$A$4:$D$8000,3,FALSE),IF($B610="COMP.","digite"," ")))))</f>
        <v>und</v>
      </c>
      <c r="F610" s="158">
        <f>VLOOKUP(A610,'[1]Memorial Cálculo'!$B$2:$H$29080,7,FALSE)</f>
        <v>60</v>
      </c>
      <c r="G610" s="187">
        <f>'[1]COMPOSIÇÃO UNITÁRIA 2'!BO9622</f>
        <v>326.54000000000002</v>
      </c>
      <c r="H610" s="160">
        <f t="shared" si="166"/>
        <v>421.54616062717923</v>
      </c>
      <c r="I610" s="161">
        <f t="shared" si="175"/>
        <v>25293</v>
      </c>
      <c r="J610" s="162">
        <v>0</v>
      </c>
      <c r="K610" s="163">
        <f t="shared" si="176"/>
        <v>0</v>
      </c>
      <c r="L610" s="164"/>
      <c r="M610" s="165">
        <f t="shared" si="167"/>
        <v>0</v>
      </c>
      <c r="N610" s="162">
        <f t="shared" si="165"/>
        <v>0</v>
      </c>
      <c r="O610" s="163">
        <f t="shared" si="165"/>
        <v>0</v>
      </c>
      <c r="P610" s="166">
        <f t="shared" si="168"/>
        <v>60</v>
      </c>
      <c r="Q610" s="166">
        <f t="shared" si="177"/>
        <v>25293</v>
      </c>
    </row>
    <row r="611" spans="1:17" s="8" customFormat="1" ht="24.95" customHeight="1" x14ac:dyDescent="0.25">
      <c r="A611" s="169"/>
      <c r="B611" s="102"/>
      <c r="C611" s="103"/>
      <c r="D611" s="170" t="s">
        <v>98</v>
      </c>
      <c r="E611" s="157"/>
      <c r="F611" s="106"/>
      <c r="G611" s="107"/>
      <c r="H611" s="106"/>
      <c r="I611" s="108">
        <f>SUBTOTAL(9,I605:I610)</f>
        <v>131026.41</v>
      </c>
      <c r="J611" s="192"/>
      <c r="K611" s="108">
        <f>SUBTOTAL(9,K605:K610)</f>
        <v>0</v>
      </c>
      <c r="M611" s="108">
        <f>SUBTOTAL(9,M605:M610)</f>
        <v>0</v>
      </c>
      <c r="O611" s="108">
        <f>SUBTOTAL(9,O605:O610)</f>
        <v>0</v>
      </c>
      <c r="Q611" s="108">
        <f>SUBTOTAL(9,Q605:Q610)</f>
        <v>131026.41</v>
      </c>
    </row>
    <row r="612" spans="1:17" s="8" customFormat="1" ht="24.95" customHeight="1" x14ac:dyDescent="0.25">
      <c r="A612" s="101" t="s">
        <v>1013</v>
      </c>
      <c r="B612" s="102"/>
      <c r="C612" s="103"/>
      <c r="D612" s="104" t="s">
        <v>1014</v>
      </c>
      <c r="E612" s="105"/>
      <c r="F612" s="106"/>
      <c r="G612" s="107"/>
      <c r="H612" s="106"/>
      <c r="I612" s="108"/>
      <c r="J612" s="192"/>
      <c r="K612" s="193"/>
    </row>
    <row r="613" spans="1:17" ht="24.95" customHeight="1" x14ac:dyDescent="0.25">
      <c r="A613" s="153" t="s">
        <v>1015</v>
      </c>
      <c r="B613" s="154" t="s">
        <v>15</v>
      </c>
      <c r="C613" s="154" t="s">
        <v>1016</v>
      </c>
      <c r="D613" s="156" t="str">
        <f>IF($B613="SINAPI",TRIM(SUBSTITUTE(LOWER(VLOOKUP($C613,[2]SINAPI!$A$8:$F$50000,2,FALSE)),LEFT(PROPER(VLOOKUP($C613,[2]SINAPI!$A$8:$F$50000,6,FALSE)),1),LEFT(VLOOKUP($C613,[2]SINAPI!$A$8:$F$50000,6,FALSE),1),1)),IF($B613="DER-EDF",VLOOKUP($C613,'[2]DER-EDF'!A566:$F$50000,3,FALSE),IF($B613="DER-ROD",VLOOKUP($C613,'[2]DER-ROD'!$A$12:$E$5999,3,FALSE),IF($B613="SICRO",VLOOKUP($C613,[2]SICRO!$A$4:$D$50000,2,FALSE),IF($B613="COMP.","&gt;&gt;&gt;&gt;&gt;&gt;&gt;&gt;&gt;&gt; Digite aqui a descrição e apresente a composição detalhada.","← Escolha o Orgão e digite o Código")))))</f>
        <v>Bancada de granito com espessura de 2 cm</v>
      </c>
      <c r="E613" s="157" t="str">
        <f>IF($B613="SINAPI",LOWER(VLOOKUP($C613,[2]SINAPI!$A$8:$F$8000,3,FALSE)),IF($B613="DER-EDF",VLOOKUP($C613,'[2]DER-EDF'!$A$12:$F$6000,4,FALSE),IF($B613="DER-ROD",LOWER(VLOOKUP($C613,'[2]DER-ROD'!$A$12:$F$5999,3,FALSE)),IF($B613="SICRO",VLOOKUP($C613,[2]SICRO!$A$4:$D$8000,3,FALSE),IF($B613="COMP.","digite"," ")))))</f>
        <v>m2</v>
      </c>
      <c r="F613" s="158">
        <f>VLOOKUP(A613,'[1]Memorial Cálculo'!$B$2:$H$29080,7,FALSE)</f>
        <v>53.050000000000004</v>
      </c>
      <c r="G613" s="187">
        <f>'[1]COMPOSIÇÃO UNITÁRIA 2'!BM9650</f>
        <v>339.72</v>
      </c>
      <c r="H613" s="160">
        <f t="shared" si="166"/>
        <v>438.56085529572283</v>
      </c>
      <c r="I613" s="161">
        <f t="shared" ref="I613:I614" si="178">ROUND(H613,2)*ROUND(F613,2)</f>
        <v>23265.608</v>
      </c>
      <c r="J613" s="162">
        <v>0</v>
      </c>
      <c r="K613" s="163">
        <f t="shared" ref="K613:K614" si="179">ROUND(J613*H613,2)</f>
        <v>0</v>
      </c>
      <c r="L613" s="164"/>
      <c r="M613" s="165">
        <f t="shared" si="167"/>
        <v>0</v>
      </c>
      <c r="N613" s="162">
        <f t="shared" si="165"/>
        <v>0</v>
      </c>
      <c r="O613" s="163">
        <f t="shared" si="165"/>
        <v>0</v>
      </c>
      <c r="P613" s="166">
        <f t="shared" si="168"/>
        <v>53.05</v>
      </c>
      <c r="Q613" s="166">
        <f t="shared" ref="Q613:Q614" si="180">ROUND(I613-O613,2)</f>
        <v>23265.61</v>
      </c>
    </row>
    <row r="614" spans="1:17" ht="37.9" customHeight="1" x14ac:dyDescent="0.25">
      <c r="A614" s="153" t="s">
        <v>1017</v>
      </c>
      <c r="B614" s="154" t="s">
        <v>15</v>
      </c>
      <c r="C614" s="154" t="s">
        <v>1018</v>
      </c>
      <c r="D614" s="156" t="str">
        <f>IF($B614="SINAPI",TRIM(SUBSTITUTE(LOWER(VLOOKUP($C614,[2]SINAPI!$A$8:$F$50000,2,FALSE)),LEFT(PROPER(VLOOKUP($C614,[2]SINAPI!$A$8:$F$50000,6,FALSE)),1),LEFT(VLOOKUP($C614,[2]SINAPI!$A$8:$F$50000,6,FALSE),1),1)),IF($B614="DER-EDF",VLOOKUP($C614,'[2]DER-EDF'!A567:$F$50000,3,FALSE),IF($B614="DER-ROD",VLOOKUP($C614,'[2]DER-ROD'!$A$12:$E$5999,3,FALSE),IF($B614="SICRO",VLOOKUP($C614,[2]SICRO!$A$4:$D$50000,2,FALSE),IF($B614="COMP.","&gt;&gt;&gt;&gt;&gt;&gt;&gt;&gt;&gt;&gt; Digite aqui a descrição e apresente a composição detalhada.","← Escolha o Orgão e digite o Código")))))</f>
        <v>Bancada e tanque para panelões em granito cinza andorinha, esp. 2cm, dim. 0.80x1.10m, base de concreto e apoio em alvenaria, frontão h=10cm, incl. válvula e sifão, exclusive torneira, conf. det. projeto</v>
      </c>
      <c r="E614" s="157" t="str">
        <f>IF($B614="SINAPI",LOWER(VLOOKUP($C614,[2]SINAPI!$A$8:$F$8000,3,FALSE)),IF($B614="DER-EDF",VLOOKUP($C614,'[2]DER-EDF'!$A$12:$F$6000,4,FALSE),IF($B614="DER-ROD",LOWER(VLOOKUP($C614,'[2]DER-ROD'!$A$12:$F$5999,3,FALSE)),IF($B614="SICRO",VLOOKUP($C614,[2]SICRO!$A$4:$D$8000,3,FALSE),IF($B614="COMP.","digite"," ")))))</f>
        <v>und</v>
      </c>
      <c r="F614" s="158">
        <f>VLOOKUP(A614,'[1]Memorial Cálculo'!$B$2:$H$29080,7,FALSE)</f>
        <v>2</v>
      </c>
      <c r="G614" s="187">
        <f>'[1]COMPOSIÇÃO UNITÁRIA 2'!BM9706</f>
        <v>1650.59</v>
      </c>
      <c r="H614" s="160">
        <f t="shared" si="166"/>
        <v>2130.8258628946401</v>
      </c>
      <c r="I614" s="161">
        <f t="shared" si="178"/>
        <v>4261.66</v>
      </c>
      <c r="J614" s="162">
        <v>0</v>
      </c>
      <c r="K614" s="163">
        <f t="shared" si="179"/>
        <v>0</v>
      </c>
      <c r="L614" s="164"/>
      <c r="M614" s="165">
        <f t="shared" si="167"/>
        <v>0</v>
      </c>
      <c r="N614" s="162">
        <f t="shared" si="165"/>
        <v>0</v>
      </c>
      <c r="O614" s="163">
        <f t="shared" si="165"/>
        <v>0</v>
      </c>
      <c r="P614" s="166">
        <f t="shared" si="168"/>
        <v>2</v>
      </c>
      <c r="Q614" s="166">
        <f t="shared" si="180"/>
        <v>4261.66</v>
      </c>
    </row>
    <row r="615" spans="1:17" s="8" customFormat="1" ht="24.95" customHeight="1" x14ac:dyDescent="0.25">
      <c r="A615" s="169"/>
      <c r="B615" s="102"/>
      <c r="C615" s="103"/>
      <c r="D615" s="170" t="s">
        <v>98</v>
      </c>
      <c r="E615" s="157"/>
      <c r="F615" s="106"/>
      <c r="G615" s="107"/>
      <c r="H615" s="106"/>
      <c r="I615" s="108">
        <f>SUBTOTAL(9,I613:I614)</f>
        <v>27527.268</v>
      </c>
      <c r="J615" s="192"/>
      <c r="K615" s="108">
        <f>SUBTOTAL(9,K613:K614)</f>
        <v>0</v>
      </c>
      <c r="M615" s="108">
        <f>SUBTOTAL(9,M613:M614)</f>
        <v>0</v>
      </c>
      <c r="O615" s="108">
        <f>SUBTOTAL(9,O613:O614)</f>
        <v>0</v>
      </c>
      <c r="Q615" s="108">
        <f>SUBTOTAL(9,Q613:Q614)</f>
        <v>27527.27</v>
      </c>
    </row>
    <row r="616" spans="1:17" s="8" customFormat="1" ht="24.95" customHeight="1" x14ac:dyDescent="0.25">
      <c r="A616" s="101" t="s">
        <v>1019</v>
      </c>
      <c r="B616" s="102"/>
      <c r="C616" s="103"/>
      <c r="D616" s="104" t="s">
        <v>1020</v>
      </c>
      <c r="E616" s="105"/>
      <c r="F616" s="106"/>
      <c r="G616" s="107"/>
      <c r="H616" s="106"/>
      <c r="I616" s="108"/>
      <c r="J616" s="192"/>
      <c r="K616" s="193"/>
    </row>
    <row r="617" spans="1:17" ht="24.95" customHeight="1" x14ac:dyDescent="0.25">
      <c r="A617" s="153" t="s">
        <v>1021</v>
      </c>
      <c r="B617" s="154" t="s">
        <v>15</v>
      </c>
      <c r="C617" s="154" t="s">
        <v>1022</v>
      </c>
      <c r="D617" s="156" t="str">
        <f>IF($B617="SINAPI",TRIM(SUBSTITUTE(LOWER(VLOOKUP($C617,[2]SINAPI!$A$8:$F$50000,2,FALSE)),LEFT(PROPER(VLOOKUP($C617,[2]SINAPI!$A$8:$F$50000,6,FALSE)),1),LEFT(VLOOKUP($C617,[2]SINAPI!$A$8:$F$50000,6,FALSE),1),1)),IF($B617="DER-EDF",VLOOKUP($C617,'[2]DER-EDF'!A570:$F$50000,3,FALSE),IF($B617="DER-ROD",VLOOKUP($C617,'[2]DER-ROD'!$A$12:$E$5999,3,FALSE),IF($B617="SICRO",VLOOKUP($C617,[2]SICRO!$A$4:$D$50000,2,FALSE),IF($B617="COMP.","&gt;&gt;&gt;&gt;&gt;&gt;&gt;&gt;&gt;&gt; Digite aqui a descrição e apresente a composição detalhada.","← Escolha o Orgão e digite o Código")))))</f>
        <v>Torneira bica baixa de mesa para lavatório PressMatic Alfa - Docol, Decamatic Smart - Deca ou equivalente</v>
      </c>
      <c r="E617" s="157" t="str">
        <f>IF($B617="SINAPI",LOWER(VLOOKUP($C617,[2]SINAPI!$A$8:$F$8000,3,FALSE)),IF($B617="DER-EDF",VLOOKUP($C617,'[2]DER-EDF'!$A$12:$F$6000,4,FALSE),IF($B617="DER-ROD",LOWER(VLOOKUP($C617,'[2]DER-ROD'!$A$12:$F$5999,3,FALSE)),IF($B617="SICRO",VLOOKUP($C617,[2]SICRO!$A$4:$D$8000,3,FALSE),IF($B617="COMP.","digite"," ")))))</f>
        <v>und</v>
      </c>
      <c r="F617" s="158">
        <f>VLOOKUP(A617,'[1]Memorial Cálculo'!$B$2:$H$29080,7,FALSE)</f>
        <v>50</v>
      </c>
      <c r="G617" s="187">
        <f>'[1]COMPOSIÇÃO UNITÁRIA 2'!BM9733</f>
        <v>208.27</v>
      </c>
      <c r="H617" s="160">
        <f t="shared" si="166"/>
        <v>268.86574041104495</v>
      </c>
      <c r="I617" s="161">
        <f t="shared" ref="I617:I629" si="181">ROUND(H617,2)*ROUND(F617,2)</f>
        <v>13443.5</v>
      </c>
      <c r="J617" s="162">
        <v>0</v>
      </c>
      <c r="K617" s="163">
        <f t="shared" ref="K617:K629" si="182">ROUND(J617*H617,2)</f>
        <v>0</v>
      </c>
      <c r="L617" s="164"/>
      <c r="M617" s="165">
        <f t="shared" si="167"/>
        <v>0</v>
      </c>
      <c r="N617" s="162">
        <f t="shared" si="165"/>
        <v>0</v>
      </c>
      <c r="O617" s="163">
        <f t="shared" si="165"/>
        <v>0</v>
      </c>
      <c r="P617" s="166">
        <f t="shared" si="168"/>
        <v>50</v>
      </c>
      <c r="Q617" s="166">
        <f t="shared" ref="Q617:Q629" si="183">ROUND(I617-O617,2)</f>
        <v>13443.5</v>
      </c>
    </row>
    <row r="618" spans="1:17" ht="24.95" customHeight="1" x14ac:dyDescent="0.25">
      <c r="A618" s="153" t="s">
        <v>1023</v>
      </c>
      <c r="B618" s="154" t="s">
        <v>15</v>
      </c>
      <c r="C618" s="154" t="s">
        <v>1024</v>
      </c>
      <c r="D618" s="156" t="str">
        <f>IF($B618="SINAPI",TRIM(SUBSTITUTE(LOWER(VLOOKUP($C618,[2]SINAPI!$A$8:$F$50000,2,FALSE)),LEFT(PROPER(VLOOKUP($C618,[2]SINAPI!$A$8:$F$50000,6,FALSE)),1),LEFT(VLOOKUP($C618,[2]SINAPI!$A$8:$F$50000,6,FALSE),1),1)),IF($B618="DER-EDF",VLOOKUP($C618,'[2]DER-EDF'!A571:$F$50000,3,FALSE),IF($B618="DER-ROD",VLOOKUP($C618,'[2]DER-ROD'!$A$12:$E$5999,3,FALSE),IF($B618="SICRO",VLOOKUP($C618,[2]SICRO!$A$4:$D$50000,2,FALSE),IF($B618="COMP.","&gt;&gt;&gt;&gt;&gt;&gt;&gt;&gt;&gt;&gt; Digite aqui a descrição e apresente a composição detalhada.","← Escolha o Orgão e digite o Código")))))</f>
        <v>Torneira angular de acionamento restrito para jardim, 3/4" ? Docol ou equivalente</v>
      </c>
      <c r="E618" s="157" t="str">
        <f>IF($B618="SINAPI",LOWER(VLOOKUP($C618,[2]SINAPI!$A$8:$F$8000,3,FALSE)),IF($B618="DER-EDF",VLOOKUP($C618,'[2]DER-EDF'!$A$12:$F$6000,4,FALSE),IF($B618="DER-ROD",LOWER(VLOOKUP($C618,'[2]DER-ROD'!$A$12:$F$5999,3,FALSE)),IF($B618="SICRO",VLOOKUP($C618,[2]SICRO!$A$4:$D$8000,3,FALSE),IF($B618="COMP.","digite"," ")))))</f>
        <v>und</v>
      </c>
      <c r="F618" s="158">
        <f>VLOOKUP(A618,'[1]Memorial Cálculo'!$B$2:$H$29080,7,FALSE)</f>
        <v>32</v>
      </c>
      <c r="G618" s="187">
        <f>'[1]COMPOSIÇÃO UNITÁRIA 2'!BM9761</f>
        <v>114.17</v>
      </c>
      <c r="H618" s="160">
        <f t="shared" si="166"/>
        <v>147.38753340725501</v>
      </c>
      <c r="I618" s="161">
        <f t="shared" si="181"/>
        <v>4716.4799999999996</v>
      </c>
      <c r="J618" s="162">
        <v>0</v>
      </c>
      <c r="K618" s="163">
        <f t="shared" si="182"/>
        <v>0</v>
      </c>
      <c r="L618" s="164"/>
      <c r="M618" s="165">
        <f t="shared" si="167"/>
        <v>0</v>
      </c>
      <c r="N618" s="162">
        <f t="shared" si="165"/>
        <v>0</v>
      </c>
      <c r="O618" s="163">
        <f t="shared" si="165"/>
        <v>0</v>
      </c>
      <c r="P618" s="166">
        <f t="shared" si="168"/>
        <v>32</v>
      </c>
      <c r="Q618" s="166">
        <f t="shared" si="183"/>
        <v>4716.4799999999996</v>
      </c>
    </row>
    <row r="619" spans="1:17" ht="24.95" customHeight="1" x14ac:dyDescent="0.25">
      <c r="A619" s="153" t="s">
        <v>1025</v>
      </c>
      <c r="B619" s="154" t="s">
        <v>15</v>
      </c>
      <c r="C619" s="154" t="s">
        <v>1026</v>
      </c>
      <c r="D619" s="156" t="str">
        <f>IF($B619="SINAPI",TRIM(SUBSTITUTE(LOWER(VLOOKUP($C619,[2]SINAPI!$A$8:$F$50000,2,FALSE)),LEFT(PROPER(VLOOKUP($C619,[2]SINAPI!$A$8:$F$50000,6,FALSE)),1),LEFT(VLOOKUP($C619,[2]SINAPI!$A$8:$F$50000,6,FALSE),1),1)),IF($B619="DER-EDF",VLOOKUP($C619,'[2]DER-EDF'!A572:$F$50000,3,FALSE),IF($B619="DER-ROD",VLOOKUP($C619,'[2]DER-ROD'!$A$12:$E$5999,3,FALSE),IF($B619="SICRO",VLOOKUP($C619,[2]SICRO!$A$4:$D$50000,2,FALSE),IF($B619="COMP.","&gt;&gt;&gt;&gt;&gt;&gt;&gt;&gt;&gt;&gt; Digite aqui a descrição e apresente a composição detalhada.","← Escolha o Orgão e digite o Código")))))</f>
        <v>Torneira de parede de cozinha bica alta 360º Gali - Docol ou equivalente</v>
      </c>
      <c r="E619" s="157" t="str">
        <f>IF($B619="SINAPI",LOWER(VLOOKUP($C619,[2]SINAPI!$A$8:$F$8000,3,FALSE)),IF($B619="DER-EDF",VLOOKUP($C619,'[2]DER-EDF'!$A$12:$F$6000,4,FALSE),IF($B619="DER-ROD",LOWER(VLOOKUP($C619,'[2]DER-ROD'!$A$12:$F$5999,3,FALSE)),IF($B619="SICRO",VLOOKUP($C619,[2]SICRO!$A$4:$D$8000,3,FALSE),IF($B619="COMP.","digite"," ")))))</f>
        <v>und</v>
      </c>
      <c r="F619" s="158">
        <f>VLOOKUP(A619,'[1]Memorial Cálculo'!$B$2:$H$29080,7,FALSE)</f>
        <v>20</v>
      </c>
      <c r="G619" s="187">
        <f>'[1]COMPOSIÇÃO UNITÁRIA 2'!BM9790</f>
        <v>229.29000000000002</v>
      </c>
      <c r="H619" s="160">
        <f t="shared" si="166"/>
        <v>296.00146741656744</v>
      </c>
      <c r="I619" s="161">
        <f t="shared" si="181"/>
        <v>5920</v>
      </c>
      <c r="J619" s="162">
        <v>0</v>
      </c>
      <c r="K619" s="163">
        <f t="shared" si="182"/>
        <v>0</v>
      </c>
      <c r="L619" s="164"/>
      <c r="M619" s="165">
        <f t="shared" si="167"/>
        <v>0</v>
      </c>
      <c r="N619" s="162">
        <f t="shared" ref="N619:O682" si="184">J619+L619</f>
        <v>0</v>
      </c>
      <c r="O619" s="163">
        <f t="shared" si="184"/>
        <v>0</v>
      </c>
      <c r="P619" s="166">
        <f t="shared" si="168"/>
        <v>20</v>
      </c>
      <c r="Q619" s="166">
        <f t="shared" si="183"/>
        <v>5920</v>
      </c>
    </row>
    <row r="620" spans="1:17" ht="24.95" customHeight="1" x14ac:dyDescent="0.25">
      <c r="A620" s="153" t="s">
        <v>1027</v>
      </c>
      <c r="B620" s="154" t="s">
        <v>15</v>
      </c>
      <c r="C620" s="154" t="s">
        <v>1028</v>
      </c>
      <c r="D620" s="156" t="str">
        <f>IF($B620="SINAPI",TRIM(SUBSTITUTE(LOWER(VLOOKUP($C620,[2]SINAPI!$A$8:$F$50000,2,FALSE)),LEFT(PROPER(VLOOKUP($C620,[2]SINAPI!$A$8:$F$50000,6,FALSE)),1),LEFT(VLOOKUP($C620,[2]SINAPI!$A$8:$F$50000,6,FALSE),1),1)),IF($B620="DER-EDF",VLOOKUP($C620,'[2]DER-EDF'!A573:$F$50000,3,FALSE),IF($B620="DER-ROD",VLOOKUP($C620,'[2]DER-ROD'!$A$12:$E$5999,3,FALSE),IF($B620="SICRO",VLOOKUP($C620,[2]SICRO!$A$4:$D$50000,2,FALSE),IF($B620="COMP.","&gt;&gt;&gt;&gt;&gt;&gt;&gt;&gt;&gt;&gt; Digite aqui a descrição e apresente a composição detalhada.","← Escolha o Orgão e digite o Código")))))</f>
        <v>Torneira de parede para tanque longa 3/4" 1158 Primor - Docol ou equivalente</v>
      </c>
      <c r="E620" s="157" t="str">
        <f>IF($B620="SINAPI",LOWER(VLOOKUP($C620,[2]SINAPI!$A$8:$F$8000,3,FALSE)),IF($B620="DER-EDF",VLOOKUP($C620,'[2]DER-EDF'!$A$12:$F$6000,4,FALSE),IF($B620="DER-ROD",LOWER(VLOOKUP($C620,'[2]DER-ROD'!$A$12:$F$5999,3,FALSE)),IF($B620="SICRO",VLOOKUP($C620,[2]SICRO!$A$4:$D$8000,3,FALSE),IF($B620="COMP.","digite"," ")))))</f>
        <v>und</v>
      </c>
      <c r="F620" s="158">
        <f>VLOOKUP(A620,'[1]Memorial Cálculo'!$B$2:$H$29080,7,FALSE)</f>
        <v>5</v>
      </c>
      <c r="G620" s="187">
        <f>'[1]COMPOSIÇÃO UNITÁRIA 2'!BM9816</f>
        <v>172.71</v>
      </c>
      <c r="H620" s="160">
        <f t="shared" si="166"/>
        <v>222.95962945403357</v>
      </c>
      <c r="I620" s="161">
        <f t="shared" si="181"/>
        <v>1114.8</v>
      </c>
      <c r="J620" s="162">
        <v>0</v>
      </c>
      <c r="K620" s="163">
        <f t="shared" si="182"/>
        <v>0</v>
      </c>
      <c r="L620" s="164"/>
      <c r="M620" s="165">
        <f t="shared" si="167"/>
        <v>0</v>
      </c>
      <c r="N620" s="162">
        <f t="shared" si="184"/>
        <v>0</v>
      </c>
      <c r="O620" s="163">
        <f t="shared" si="184"/>
        <v>0</v>
      </c>
      <c r="P620" s="166">
        <f t="shared" si="168"/>
        <v>5</v>
      </c>
      <c r="Q620" s="166">
        <f t="shared" si="183"/>
        <v>1114.8</v>
      </c>
    </row>
    <row r="621" spans="1:17" ht="24.95" customHeight="1" x14ac:dyDescent="0.25">
      <c r="A621" s="153" t="s">
        <v>1029</v>
      </c>
      <c r="B621" s="154" t="s">
        <v>15</v>
      </c>
      <c r="C621" s="154" t="s">
        <v>1030</v>
      </c>
      <c r="D621" s="156" t="str">
        <f>IF($B621="SINAPI",TRIM(SUBSTITUTE(LOWER(VLOOKUP($C621,[2]SINAPI!$A$8:$F$50000,2,FALSE)),LEFT(PROPER(VLOOKUP($C621,[2]SINAPI!$A$8:$F$50000,6,FALSE)),1),LEFT(VLOOKUP($C621,[2]SINAPI!$A$8:$F$50000,6,FALSE),1),1)),IF($B621="DER-EDF",VLOOKUP($C621,'[2]DER-EDF'!A574:$F$50000,3,FALSE),IF($B621="DER-ROD",VLOOKUP($C621,'[2]DER-ROD'!$A$12:$E$5999,3,FALSE),IF($B621="SICRO",VLOOKUP($C621,[2]SICRO!$A$4:$D$50000,2,FALSE),IF($B621="COMP.","&gt;&gt;&gt;&gt;&gt;&gt;&gt;&gt;&gt;&gt; Digite aqui a descrição e apresente a composição detalhada.","← Escolha o Orgão e digite o Código")))))</f>
        <v>Registro de pressão com canopla cromada diam. 20mm (3/4"), marcas de referência Fabrimar, Deca ou Docol</v>
      </c>
      <c r="E621" s="157" t="str">
        <f>IF($B621="SINAPI",LOWER(VLOOKUP($C621,[2]SINAPI!$A$8:$F$8000,3,FALSE)),IF($B621="DER-EDF",VLOOKUP($C621,'[2]DER-EDF'!$A$12:$F$6000,4,FALSE),IF($B621="DER-ROD",LOWER(VLOOKUP($C621,'[2]DER-ROD'!$A$12:$F$5999,3,FALSE)),IF($B621="SICRO",VLOOKUP($C621,[2]SICRO!$A$4:$D$8000,3,FALSE),IF($B621="COMP.","digite"," ")))))</f>
        <v>und</v>
      </c>
      <c r="F621" s="158">
        <f>VLOOKUP(A621,'[1]Memorial Cálculo'!$B$2:$H$29080,7,FALSE)</f>
        <v>20</v>
      </c>
      <c r="G621" s="187">
        <f>'[1]COMPOSIÇÃO UNITÁRIA 2'!BM9844</f>
        <v>112.13</v>
      </c>
      <c r="H621" s="160">
        <f t="shared" si="166"/>
        <v>144.75399948283703</v>
      </c>
      <c r="I621" s="161">
        <f t="shared" si="181"/>
        <v>2895</v>
      </c>
      <c r="J621" s="162">
        <v>0</v>
      </c>
      <c r="K621" s="163">
        <f t="shared" si="182"/>
        <v>0</v>
      </c>
      <c r="L621" s="164"/>
      <c r="M621" s="165">
        <f t="shared" si="167"/>
        <v>0</v>
      </c>
      <c r="N621" s="162">
        <f t="shared" si="184"/>
        <v>0</v>
      </c>
      <c r="O621" s="163">
        <f t="shared" si="184"/>
        <v>0</v>
      </c>
      <c r="P621" s="166">
        <f t="shared" si="168"/>
        <v>20</v>
      </c>
      <c r="Q621" s="166">
        <f t="shared" si="183"/>
        <v>2895</v>
      </c>
    </row>
    <row r="622" spans="1:17" ht="24.95" customHeight="1" x14ac:dyDescent="0.25">
      <c r="A622" s="153" t="s">
        <v>1031</v>
      </c>
      <c r="B622" s="154" t="s">
        <v>15</v>
      </c>
      <c r="C622" s="154" t="s">
        <v>1032</v>
      </c>
      <c r="D622" s="156" t="str">
        <f>IF($B622="SINAPI",TRIM(SUBSTITUTE(LOWER(VLOOKUP($C622,[2]SINAPI!$A$8:$F$50000,2,FALSE)),LEFT(PROPER(VLOOKUP($C622,[2]SINAPI!$A$8:$F$50000,6,FALSE)),1),LEFT(VLOOKUP($C622,[2]SINAPI!$A$8:$F$50000,6,FALSE),1),1)),IF($B622="DER-EDF",VLOOKUP($C622,'[2]DER-EDF'!A575:$F$50000,3,FALSE),IF($B622="DER-ROD",VLOOKUP($C622,'[2]DER-ROD'!$A$12:$E$5999,3,FALSE),IF($B622="SICRO",VLOOKUP($C622,[2]SICRO!$A$4:$D$50000,2,FALSE),IF($B622="COMP.","&gt;&gt;&gt;&gt;&gt;&gt;&gt;&gt;&gt;&gt; Digite aqui a descrição e apresente a composição detalhada.","← Escolha o Orgão e digite o Código")))))</f>
        <v>Registro de gaveta com canopla cromada, diam. 20mm (3/4"), marcas de referência Fabrimar, Deca ou Docol</v>
      </c>
      <c r="E622" s="157" t="str">
        <f>IF($B622="SINAPI",LOWER(VLOOKUP($C622,[2]SINAPI!$A$8:$F$8000,3,FALSE)),IF($B622="DER-EDF",VLOOKUP($C622,'[2]DER-EDF'!$A$12:$F$6000,4,FALSE),IF($B622="DER-ROD",LOWER(VLOOKUP($C622,'[2]DER-ROD'!$A$12:$F$5999,3,FALSE)),IF($B622="SICRO",VLOOKUP($C622,[2]SICRO!$A$4:$D$8000,3,FALSE),IF($B622="COMP.","digite"," ")))))</f>
        <v>und</v>
      </c>
      <c r="F622" s="158">
        <f>VLOOKUP(A622,'[1]Memorial Cálculo'!$B$2:$H$29080,7,FALSE)</f>
        <v>55</v>
      </c>
      <c r="G622" s="187">
        <f>'[1]COMPOSIÇÃO UNITÁRIA 2'!BM9874</f>
        <v>110.92</v>
      </c>
      <c r="H622" s="160">
        <f t="shared" ref="H622:H682" si="185">(G622*(1+$G$5))</f>
        <v>143.19195240021656</v>
      </c>
      <c r="I622" s="161">
        <f t="shared" si="181"/>
        <v>7875.45</v>
      </c>
      <c r="J622" s="162">
        <v>0</v>
      </c>
      <c r="K622" s="163">
        <f t="shared" si="182"/>
        <v>0</v>
      </c>
      <c r="L622" s="164"/>
      <c r="M622" s="165">
        <f t="shared" ref="M622:M682" si="186">ROUND(L622*H622,2)</f>
        <v>0</v>
      </c>
      <c r="N622" s="162">
        <f t="shared" si="184"/>
        <v>0</v>
      </c>
      <c r="O622" s="163">
        <f t="shared" si="184"/>
        <v>0</v>
      </c>
      <c r="P622" s="166">
        <f t="shared" ref="P622:P682" si="187">ROUND(F622-N622,2)</f>
        <v>55</v>
      </c>
      <c r="Q622" s="166">
        <f t="shared" si="183"/>
        <v>7875.45</v>
      </c>
    </row>
    <row r="623" spans="1:17" ht="24.95" customHeight="1" x14ac:dyDescent="0.25">
      <c r="A623" s="153" t="s">
        <v>1033</v>
      </c>
      <c r="B623" s="154" t="s">
        <v>15</v>
      </c>
      <c r="C623" s="154" t="s">
        <v>1034</v>
      </c>
      <c r="D623" s="156" t="str">
        <f>IF($B623="SINAPI",TRIM(SUBSTITUTE(LOWER(VLOOKUP($C623,[2]SINAPI!$A$8:$F$50000,2,FALSE)),LEFT(PROPER(VLOOKUP($C623,[2]SINAPI!$A$8:$F$50000,6,FALSE)),1),LEFT(VLOOKUP($C623,[2]SINAPI!$A$8:$F$50000,6,FALSE),1),1)),IF($B623="DER-EDF",VLOOKUP($C623,'[2]DER-EDF'!A576:$F$50000,3,FALSE),IF($B623="DER-ROD",VLOOKUP($C623,'[2]DER-ROD'!$A$12:$E$5999,3,FALSE),IF($B623="SICRO",VLOOKUP($C623,[2]SICRO!$A$4:$D$50000,2,FALSE),IF($B623="COMP.","&gt;&gt;&gt;&gt;&gt;&gt;&gt;&gt;&gt;&gt; Digite aqui a descrição e apresente a composição detalhada.","← Escolha o Orgão e digite o Código")))))</f>
        <v>Registro de gaveta bruto ABNT diâmetro 1" (25mm) ? Docol, Deca ou equivalente</v>
      </c>
      <c r="E623" s="157" t="str">
        <f>IF($B623="SINAPI",LOWER(VLOOKUP($C623,[2]SINAPI!$A$8:$F$8000,3,FALSE)),IF($B623="DER-EDF",VLOOKUP($C623,'[2]DER-EDF'!$A$12:$F$6000,4,FALSE),IF($B623="DER-ROD",LOWER(VLOOKUP($C623,'[2]DER-ROD'!$A$12:$F$5999,3,FALSE)),IF($B623="SICRO",VLOOKUP($C623,[2]SICRO!$A$4:$D$8000,3,FALSE),IF($B623="COMP.","digite"," ")))))</f>
        <v>und</v>
      </c>
      <c r="F623" s="158">
        <f>VLOOKUP(A623,'[1]Memorial Cálculo'!$B$2:$H$29080,7,FALSE)</f>
        <v>1</v>
      </c>
      <c r="G623" s="187">
        <f>'[1]COMPOSIÇÃO UNITÁRIA 2'!BM9902</f>
        <v>72.77</v>
      </c>
      <c r="H623" s="160">
        <f t="shared" si="185"/>
        <v>93.942286117596097</v>
      </c>
      <c r="I623" s="161">
        <f t="shared" si="181"/>
        <v>93.94</v>
      </c>
      <c r="J623" s="162">
        <v>0</v>
      </c>
      <c r="K623" s="163">
        <f t="shared" si="182"/>
        <v>0</v>
      </c>
      <c r="L623" s="164"/>
      <c r="M623" s="165">
        <f t="shared" si="186"/>
        <v>0</v>
      </c>
      <c r="N623" s="162">
        <f t="shared" si="184"/>
        <v>0</v>
      </c>
      <c r="O623" s="163">
        <f t="shared" si="184"/>
        <v>0</v>
      </c>
      <c r="P623" s="166">
        <f t="shared" si="187"/>
        <v>1</v>
      </c>
      <c r="Q623" s="166">
        <f t="shared" si="183"/>
        <v>93.94</v>
      </c>
    </row>
    <row r="624" spans="1:17" ht="24.95" customHeight="1" x14ac:dyDescent="0.25">
      <c r="A624" s="153" t="s">
        <v>1035</v>
      </c>
      <c r="B624" s="154" t="s">
        <v>15</v>
      </c>
      <c r="C624" s="154" t="s">
        <v>1036</v>
      </c>
      <c r="D624" s="156" t="str">
        <f>IF($B624="SINAPI",TRIM(SUBSTITUTE(LOWER(VLOOKUP($C624,[2]SINAPI!$A$8:$F$50000,2,FALSE)),LEFT(PROPER(VLOOKUP($C624,[2]SINAPI!$A$8:$F$50000,6,FALSE)),1),LEFT(VLOOKUP($C624,[2]SINAPI!$A$8:$F$50000,6,FALSE),1),1)),IF($B624="DER-EDF",VLOOKUP($C624,'[2]DER-EDF'!A577:$F$50000,3,FALSE),IF($B624="DER-ROD",VLOOKUP($C624,'[2]DER-ROD'!$A$12:$E$5999,3,FALSE),IF($B624="SICRO",VLOOKUP($C624,[2]SICRO!$A$4:$D$50000,2,FALSE),IF($B624="COMP.","&gt;&gt;&gt;&gt;&gt;&gt;&gt;&gt;&gt;&gt; Digite aqui a descrição e apresente a composição detalhada.","← Escolha o Orgão e digite o Código")))))</f>
        <v>Registro de gaveta bruto ABNT diâmetro 1.1/2" (40mm) ? Docol, Deca ou equivalente</v>
      </c>
      <c r="E624" s="157" t="str">
        <f>IF($B624="SINAPI",LOWER(VLOOKUP($C624,[2]SINAPI!$A$8:$F$8000,3,FALSE)),IF($B624="DER-EDF",VLOOKUP($C624,'[2]DER-EDF'!$A$12:$F$6000,4,FALSE),IF($B624="DER-ROD",LOWER(VLOOKUP($C624,'[2]DER-ROD'!$A$12:$F$5999,3,FALSE)),IF($B624="SICRO",VLOOKUP($C624,[2]SICRO!$A$4:$D$8000,3,FALSE),IF($B624="COMP.","digite"," ")))))</f>
        <v>und</v>
      </c>
      <c r="F624" s="158">
        <f>VLOOKUP(A624,'[1]Memorial Cálculo'!$B$2:$H$29080,7,FALSE)</f>
        <v>8</v>
      </c>
      <c r="G624" s="187">
        <f>'[1]COMPOSIÇÃO UNITÁRIA 2'!BM9931</f>
        <v>173.19</v>
      </c>
      <c r="H624" s="160">
        <f t="shared" si="185"/>
        <v>223.5792844950731</v>
      </c>
      <c r="I624" s="161">
        <f t="shared" si="181"/>
        <v>1788.64</v>
      </c>
      <c r="J624" s="162">
        <v>0</v>
      </c>
      <c r="K624" s="163">
        <f t="shared" si="182"/>
        <v>0</v>
      </c>
      <c r="L624" s="164"/>
      <c r="M624" s="165">
        <f t="shared" si="186"/>
        <v>0</v>
      </c>
      <c r="N624" s="162">
        <f t="shared" si="184"/>
        <v>0</v>
      </c>
      <c r="O624" s="163">
        <f t="shared" si="184"/>
        <v>0</v>
      </c>
      <c r="P624" s="166">
        <f t="shared" si="187"/>
        <v>8</v>
      </c>
      <c r="Q624" s="166">
        <f t="shared" si="183"/>
        <v>1788.64</v>
      </c>
    </row>
    <row r="625" spans="1:17" ht="24.95" customHeight="1" x14ac:dyDescent="0.25">
      <c r="A625" s="153" t="s">
        <v>1037</v>
      </c>
      <c r="B625" s="154" t="s">
        <v>15</v>
      </c>
      <c r="C625" s="154" t="s">
        <v>1038</v>
      </c>
      <c r="D625" s="156" t="str">
        <f>IF($B625="SINAPI",TRIM(SUBSTITUTE(LOWER(VLOOKUP($C625,[2]SINAPI!$A$8:$F$50000,2,FALSE)),LEFT(PROPER(VLOOKUP($C625,[2]SINAPI!$A$8:$F$50000,6,FALSE)),1),LEFT(VLOOKUP($C625,[2]SINAPI!$A$8:$F$50000,6,FALSE),1),1)),IF($B625="DER-EDF",VLOOKUP($C625,'[2]DER-EDF'!A578:$F$50000,3,FALSE),IF($B625="DER-ROD",VLOOKUP($C625,'[2]DER-ROD'!$A$12:$E$5999,3,FALSE),IF($B625="SICRO",VLOOKUP($C625,[2]SICRO!$A$4:$D$50000,2,FALSE),IF($B625="COMP.","&gt;&gt;&gt;&gt;&gt;&gt;&gt;&gt;&gt;&gt; Digite aqui a descrição e apresente a composição detalhada.","← Escolha o Orgão e digite o Código")))))</f>
        <v>Registro de gaveta bruto ABNT diâmetro 2" (50mm) ? Docol, Deca ou equivalente</v>
      </c>
      <c r="E625" s="157" t="str">
        <f>IF($B625="SINAPI",LOWER(VLOOKUP($C625,[2]SINAPI!$A$8:$F$8000,3,FALSE)),IF($B625="DER-EDF",VLOOKUP($C625,'[2]DER-EDF'!$A$12:$F$6000,4,FALSE),IF($B625="DER-ROD",LOWER(VLOOKUP($C625,'[2]DER-ROD'!$A$12:$F$5999,3,FALSE)),IF($B625="SICRO",VLOOKUP($C625,[2]SICRO!$A$4:$D$8000,3,FALSE),IF($B625="COMP.","digite"," ")))))</f>
        <v>und</v>
      </c>
      <c r="F625" s="158">
        <f>VLOOKUP(A625,'[1]Memorial Cálculo'!$B$2:$H$29080,7,FALSE)</f>
        <v>5</v>
      </c>
      <c r="G625" s="187">
        <f>'[1]COMPOSIÇÃO UNITÁRIA 2'!BM9960</f>
        <v>209.88</v>
      </c>
      <c r="H625" s="160">
        <f t="shared" si="185"/>
        <v>270.94416669453165</v>
      </c>
      <c r="I625" s="161">
        <f t="shared" si="181"/>
        <v>1354.7</v>
      </c>
      <c r="J625" s="162">
        <v>0</v>
      </c>
      <c r="K625" s="163">
        <f t="shared" si="182"/>
        <v>0</v>
      </c>
      <c r="L625" s="164"/>
      <c r="M625" s="165">
        <f t="shared" si="186"/>
        <v>0</v>
      </c>
      <c r="N625" s="162">
        <f t="shared" si="184"/>
        <v>0</v>
      </c>
      <c r="O625" s="163">
        <f t="shared" si="184"/>
        <v>0</v>
      </c>
      <c r="P625" s="166">
        <f t="shared" si="187"/>
        <v>5</v>
      </c>
      <c r="Q625" s="166">
        <f t="shared" si="183"/>
        <v>1354.7</v>
      </c>
    </row>
    <row r="626" spans="1:17" ht="24.95" customHeight="1" x14ac:dyDescent="0.25">
      <c r="A626" s="153" t="s">
        <v>1039</v>
      </c>
      <c r="B626" s="154" t="s">
        <v>15</v>
      </c>
      <c r="C626" s="154" t="s">
        <v>1040</v>
      </c>
      <c r="D626" s="156" t="str">
        <f>IF($B626="SINAPI",TRIM(SUBSTITUTE(LOWER(VLOOKUP($C626,[2]SINAPI!$A$8:$F$50000,2,FALSE)),LEFT(PROPER(VLOOKUP($C626,[2]SINAPI!$A$8:$F$50000,6,FALSE)),1),LEFT(VLOOKUP($C626,[2]SINAPI!$A$8:$F$50000,6,FALSE),1),1)),IF($B626="DER-EDF",VLOOKUP($C626,'[2]DER-EDF'!A579:$F$50000,3,FALSE),IF($B626="DER-ROD",VLOOKUP($C626,'[2]DER-ROD'!$A$12:$E$5999,3,FALSE),IF($B626="SICRO",VLOOKUP($C626,[2]SICRO!$A$4:$D$50000,2,FALSE),IF($B626="COMP.","&gt;&gt;&gt;&gt;&gt;&gt;&gt;&gt;&gt;&gt; Digite aqui a descrição e apresente a composição detalhada.","← Escolha o Orgão e digite o Código")))))</f>
        <v>Registro de gaveta bruto industrial diâmetro 2.1/2? (65mm) ? Docol, Deca ou equivalente</v>
      </c>
      <c r="E626" s="157" t="str">
        <f>IF($B626="SINAPI",LOWER(VLOOKUP($C626,[2]SINAPI!$A$8:$F$8000,3,FALSE)),IF($B626="DER-EDF",VLOOKUP($C626,'[2]DER-EDF'!$A$12:$F$6000,4,FALSE),IF($B626="DER-ROD",LOWER(VLOOKUP($C626,'[2]DER-ROD'!$A$12:$F$5999,3,FALSE)),IF($B626="SICRO",VLOOKUP($C626,[2]SICRO!$A$4:$D$8000,3,FALSE),IF($B626="COMP.","digite"," ")))))</f>
        <v>und</v>
      </c>
      <c r="F626" s="158">
        <f>VLOOKUP(A626,'[1]Memorial Cálculo'!$B$2:$H$29080,7,FALSE)</f>
        <v>1</v>
      </c>
      <c r="G626" s="187">
        <f>'[1]COMPOSIÇÃO UNITÁRIA 2'!BM9989</f>
        <v>353.83</v>
      </c>
      <c r="H626" s="160">
        <f t="shared" si="185"/>
        <v>456.77613160628044</v>
      </c>
      <c r="I626" s="161">
        <f t="shared" si="181"/>
        <v>456.78</v>
      </c>
      <c r="J626" s="162">
        <v>0</v>
      </c>
      <c r="K626" s="163">
        <f t="shared" si="182"/>
        <v>0</v>
      </c>
      <c r="L626" s="164"/>
      <c r="M626" s="165">
        <f t="shared" si="186"/>
        <v>0</v>
      </c>
      <c r="N626" s="162">
        <f t="shared" si="184"/>
        <v>0</v>
      </c>
      <c r="O626" s="163">
        <f t="shared" si="184"/>
        <v>0</v>
      </c>
      <c r="P626" s="166">
        <f t="shared" si="187"/>
        <v>1</v>
      </c>
      <c r="Q626" s="166">
        <f t="shared" si="183"/>
        <v>456.78</v>
      </c>
    </row>
    <row r="627" spans="1:17" ht="24.95" customHeight="1" x14ac:dyDescent="0.25">
      <c r="A627" s="153" t="s">
        <v>1041</v>
      </c>
      <c r="B627" s="154" t="s">
        <v>17</v>
      </c>
      <c r="C627" s="154" t="s">
        <v>1042</v>
      </c>
      <c r="D627" s="156" t="str">
        <f>IF($B627="SINAPI",TRIM(SUBSTITUTE(LOWER(VLOOKUP($C627,[2]SINAPI!$A$8:$F$50000,2,FALSE)),LEFT(PROPER(VLOOKUP($C627,[2]SINAPI!$A$8:$F$50000,6,FALSE)),1),LEFT(VLOOKUP($C627,[2]SINAPI!$A$8:$F$50000,6,FALSE),1),1)),IF($B627="DER-EDF",VLOOKUP($C627,'[2]DER-EDF'!A580:$F$50000,3,FALSE),IF($B627="DER-ROD",VLOOKUP($C627,'[2]DER-ROD'!$A$12:$E$5999,3,FALSE),IF($B627="SICRO",VLOOKUP($C627,[2]SICRO!$A$4:$D$50000,2,FALSE),IF($B627="COMP.","&gt;&gt;&gt;&gt;&gt;&gt;&gt;&gt;&gt;&gt; Digite aqui a descrição e apresente a composição detalhada.","← Escolha o Orgão e digite o Código")))))</f>
        <v>registro de esfera, pvc, roscável, com volante, 3/4" - fornecimento e instalação. af_08/2021</v>
      </c>
      <c r="E627" s="157" t="str">
        <f>IF($B627="SINAPI",LOWER(VLOOKUP($C627,[2]SINAPI!$A$8:$F$8000,3,FALSE)),IF($B627="DER-EDF",VLOOKUP($C627,'[2]DER-EDF'!$A$12:$F$6000,4,FALSE),IF($B627="DER-ROD",LOWER(VLOOKUP($C627,'[2]DER-ROD'!$A$12:$F$5999,3,FALSE)),IF($B627="SICRO",VLOOKUP($C627,[2]SICRO!$A$4:$D$8000,3,FALSE),IF($B627="COMP.","digite"," ")))))</f>
        <v>un</v>
      </c>
      <c r="F627" s="158">
        <f>VLOOKUP(A627,'[1]Memorial Cálculo'!$B$2:$H$29080,7,FALSE)</f>
        <v>3</v>
      </c>
      <c r="G627" s="187">
        <f>'[1]COMPOSIÇÃO UNITÁRIA 1'!H1009</f>
        <v>32.25</v>
      </c>
      <c r="H627" s="160">
        <f t="shared" si="185"/>
        <v>41.633073069842986</v>
      </c>
      <c r="I627" s="161">
        <f t="shared" si="181"/>
        <v>124.89000000000001</v>
      </c>
      <c r="J627" s="162">
        <v>0</v>
      </c>
      <c r="K627" s="163">
        <f t="shared" si="182"/>
        <v>0</v>
      </c>
      <c r="L627" s="164"/>
      <c r="M627" s="165">
        <f t="shared" si="186"/>
        <v>0</v>
      </c>
      <c r="N627" s="162">
        <f t="shared" si="184"/>
        <v>0</v>
      </c>
      <c r="O627" s="163">
        <f t="shared" si="184"/>
        <v>0</v>
      </c>
      <c r="P627" s="166">
        <f t="shared" si="187"/>
        <v>3</v>
      </c>
      <c r="Q627" s="166">
        <f t="shared" si="183"/>
        <v>124.89</v>
      </c>
    </row>
    <row r="628" spans="1:17" ht="24.95" customHeight="1" x14ac:dyDescent="0.25">
      <c r="A628" s="153" t="s">
        <v>1043</v>
      </c>
      <c r="B628" s="154" t="s">
        <v>17</v>
      </c>
      <c r="C628" s="154" t="s">
        <v>1044</v>
      </c>
      <c r="D628" s="156" t="str">
        <f>IF($B628="SINAPI",TRIM(SUBSTITUTE(LOWER(VLOOKUP($C628,[2]SINAPI!$A$8:$F$50000,2,FALSE)),LEFT(PROPER(VLOOKUP($C628,[2]SINAPI!$A$8:$F$50000,6,FALSE)),1),LEFT(VLOOKUP($C628,[2]SINAPI!$A$8:$F$50000,6,FALSE),1),1)),IF($B628="DER-EDF",VLOOKUP($C628,'[2]DER-EDF'!A581:$F$50000,3,FALSE),IF($B628="DER-ROD",VLOOKUP($C628,'[2]DER-ROD'!$A$12:$E$5999,3,FALSE),IF($B628="SICRO",VLOOKUP($C628,[2]SICRO!$A$4:$D$50000,2,FALSE),IF($B628="COMP.","&gt;&gt;&gt;&gt;&gt;&gt;&gt;&gt;&gt;&gt; Digite aqui a descrição e apresente a composição detalhada.","← Escolha o Orgão e digite o Código")))))</f>
        <v>registro de esfera, pvc, roscável, com volante, 1 1/2" - fornecimento e instalação. af_08/2021</v>
      </c>
      <c r="E628" s="157" t="str">
        <f>IF($B628="SINAPI",LOWER(VLOOKUP($C628,[2]SINAPI!$A$8:$F$8000,3,FALSE)),IF($B628="DER-EDF",VLOOKUP($C628,'[2]DER-EDF'!$A$12:$F$6000,4,FALSE),IF($B628="DER-ROD",LOWER(VLOOKUP($C628,'[2]DER-ROD'!$A$12:$F$5999,3,FALSE)),IF($B628="SICRO",VLOOKUP($C628,[2]SICRO!$A$4:$D$8000,3,FALSE),IF($B628="COMP.","digite"," ")))))</f>
        <v>un</v>
      </c>
      <c r="F628" s="158">
        <f>VLOOKUP(A628,'[1]Memorial Cálculo'!$B$2:$H$29080,7,FALSE)</f>
        <v>2</v>
      </c>
      <c r="G628" s="187">
        <f>'[1]COMPOSIÇÃO UNITÁRIA 1'!H1020</f>
        <v>74.260000000000005</v>
      </c>
      <c r="H628" s="160">
        <f t="shared" si="185"/>
        <v>95.865798640822959</v>
      </c>
      <c r="I628" s="161">
        <f t="shared" si="181"/>
        <v>191.74</v>
      </c>
      <c r="J628" s="162">
        <v>0</v>
      </c>
      <c r="K628" s="163">
        <f t="shared" si="182"/>
        <v>0</v>
      </c>
      <c r="L628" s="164"/>
      <c r="M628" s="165">
        <f t="shared" si="186"/>
        <v>0</v>
      </c>
      <c r="N628" s="162">
        <f t="shared" si="184"/>
        <v>0</v>
      </c>
      <c r="O628" s="163">
        <f t="shared" si="184"/>
        <v>0</v>
      </c>
      <c r="P628" s="166">
        <f t="shared" si="187"/>
        <v>2</v>
      </c>
      <c r="Q628" s="166">
        <f t="shared" si="183"/>
        <v>191.74</v>
      </c>
    </row>
    <row r="629" spans="1:17" ht="24.95" customHeight="1" x14ac:dyDescent="0.25">
      <c r="A629" s="153" t="s">
        <v>1045</v>
      </c>
      <c r="B629" s="154" t="s">
        <v>17</v>
      </c>
      <c r="C629" s="154" t="s">
        <v>1046</v>
      </c>
      <c r="D629" s="156" t="str">
        <f>IF($B629="SINAPI",TRIM(SUBSTITUTE(LOWER(VLOOKUP($C629,[2]SINAPI!$A$8:$F$50000,2,FALSE)),LEFT(PROPER(VLOOKUP($C629,[2]SINAPI!$A$8:$F$50000,6,FALSE)),1),LEFT(VLOOKUP($C629,[2]SINAPI!$A$8:$F$50000,6,FALSE),1),1)),IF($B629="DER-EDF",VLOOKUP($C629,'[2]DER-EDF'!A582:$F$50000,3,FALSE),IF($B629="DER-ROD",VLOOKUP($C629,'[2]DER-ROD'!$A$12:$E$5999,3,FALSE),IF($B629="SICRO",VLOOKUP($C629,[2]SICRO!$A$4:$D$50000,2,FALSE),IF($B629="COMP.","&gt;&gt;&gt;&gt;&gt;&gt;&gt;&gt;&gt;&gt; Digite aqui a descrição e apresente a composição detalhada.","← Escolha o Orgão e digite o Código")))))</f>
        <v>registro de esfera, pvc, roscável, com volante, 1 1/4" - fornecimento e instalação. af_08/2021</v>
      </c>
      <c r="E629" s="157" t="str">
        <f>IF($B629="SINAPI",LOWER(VLOOKUP($C629,[2]SINAPI!$A$8:$F$8000,3,FALSE)),IF($B629="DER-EDF",VLOOKUP($C629,'[2]DER-EDF'!$A$12:$F$6000,4,FALSE),IF($B629="DER-ROD",LOWER(VLOOKUP($C629,'[2]DER-ROD'!$A$12:$F$5999,3,FALSE)),IF($B629="SICRO",VLOOKUP($C629,[2]SICRO!$A$4:$D$8000,3,FALSE),IF($B629="COMP.","digite"," ")))))</f>
        <v>un</v>
      </c>
      <c r="F629" s="158">
        <f>VLOOKUP(A629,'[1]Memorial Cálculo'!$B$2:$H$29080,7,FALSE)</f>
        <v>1</v>
      </c>
      <c r="G629" s="187">
        <f>'[1]COMPOSIÇÃO UNITÁRIA 1'!H1031</f>
        <v>68.320000000000007</v>
      </c>
      <c r="H629" s="160">
        <f t="shared" si="185"/>
        <v>88.197567507958865</v>
      </c>
      <c r="I629" s="161">
        <f t="shared" si="181"/>
        <v>88.2</v>
      </c>
      <c r="J629" s="162">
        <v>0</v>
      </c>
      <c r="K629" s="163">
        <f t="shared" si="182"/>
        <v>0</v>
      </c>
      <c r="L629" s="164"/>
      <c r="M629" s="165">
        <f t="shared" si="186"/>
        <v>0</v>
      </c>
      <c r="N629" s="162">
        <f t="shared" si="184"/>
        <v>0</v>
      </c>
      <c r="O629" s="163">
        <f t="shared" si="184"/>
        <v>0</v>
      </c>
      <c r="P629" s="166">
        <f t="shared" si="187"/>
        <v>1</v>
      </c>
      <c r="Q629" s="166">
        <f t="shared" si="183"/>
        <v>88.2</v>
      </c>
    </row>
    <row r="630" spans="1:17" s="8" customFormat="1" ht="24.95" customHeight="1" x14ac:dyDescent="0.25">
      <c r="A630" s="169"/>
      <c r="B630" s="102"/>
      <c r="C630" s="103"/>
      <c r="D630" s="170" t="s">
        <v>98</v>
      </c>
      <c r="E630" s="157"/>
      <c r="F630" s="106"/>
      <c r="G630" s="107"/>
      <c r="H630" s="106"/>
      <c r="I630" s="108">
        <f>SUBTOTAL(9,I617:I629)</f>
        <v>40064.119999999988</v>
      </c>
      <c r="J630" s="192"/>
      <c r="K630" s="108">
        <f>SUBTOTAL(9,K617:K629)</f>
        <v>0</v>
      </c>
      <c r="M630" s="108">
        <f>SUBTOTAL(9,M617:M629)</f>
        <v>0</v>
      </c>
      <c r="O630" s="108">
        <f>SUBTOTAL(9,O617:O629)</f>
        <v>0</v>
      </c>
      <c r="Q630" s="108">
        <f>SUBTOTAL(9,Q617:Q629)</f>
        <v>40064.119999999988</v>
      </c>
    </row>
    <row r="631" spans="1:17" s="8" customFormat="1" ht="24.95" customHeight="1" x14ac:dyDescent="0.25">
      <c r="A631" s="101" t="s">
        <v>1047</v>
      </c>
      <c r="B631" s="102"/>
      <c r="C631" s="103"/>
      <c r="D631" s="104" t="s">
        <v>1048</v>
      </c>
      <c r="E631" s="105"/>
      <c r="F631" s="106"/>
      <c r="G631" s="107"/>
      <c r="H631" s="106"/>
      <c r="I631" s="108"/>
      <c r="J631" s="192"/>
      <c r="K631" s="193"/>
    </row>
    <row r="632" spans="1:17" ht="24.95" customHeight="1" x14ac:dyDescent="0.25">
      <c r="A632" s="153" t="s">
        <v>1049</v>
      </c>
      <c r="B632" s="154" t="s">
        <v>15</v>
      </c>
      <c r="C632" s="154" t="s">
        <v>1050</v>
      </c>
      <c r="D632" s="156" t="str">
        <f>IF($B632="SINAPI",TRIM(SUBSTITUTE(LOWER(VLOOKUP($C632,[2]SINAPI!$A$8:$F$50000,2,FALSE)),LEFT(PROPER(VLOOKUP($C632,[2]SINAPI!$A$8:$F$50000,6,FALSE)),1),LEFT(VLOOKUP($C632,[2]SINAPI!$A$8:$F$50000,6,FALSE),1),1)),IF($B632="DER-EDF",VLOOKUP($C632,'[2]DER-EDF'!A578:$F$50000,3,FALSE),IF($B632="DER-ROD",VLOOKUP($C632,'[2]DER-ROD'!$A$12:$E$5999,3,FALSE),IF($B632="SICRO",VLOOKUP($C632,[2]SICRO!$A$4:$D$50000,2,FALSE),IF($B632="COMP.","&gt;&gt;&gt;&gt;&gt;&gt;&gt;&gt;&gt;&gt; Digite aqui a descrição e apresente a composição detalhada.","← Escolha o Orgão e digite o Código")))))</f>
        <v>Ducha manual Acqua jet , linha Aquarius, com registro ref.C 2195, marcas de referência Fabrimar, Deca ou Docol</v>
      </c>
      <c r="E632" s="157" t="str">
        <f>IF($B632="SINAPI",LOWER(VLOOKUP($C632,[2]SINAPI!$A$8:$F$8000,3,FALSE)),IF($B632="DER-EDF",VLOOKUP($C632,'[2]DER-EDF'!$A$12:$F$6000,4,FALSE),IF($B632="DER-ROD",LOWER(VLOOKUP($C632,'[2]DER-ROD'!$A$12:$F$5999,3,FALSE)),IF($B632="SICRO",VLOOKUP($C632,[2]SICRO!$A$4:$D$8000,3,FALSE),IF($B632="COMP.","digite"," ")))))</f>
        <v>und</v>
      </c>
      <c r="F632" s="158">
        <f>VLOOKUP(A632,'[1]Memorial Cálculo'!$B$2:$H$29080,7,FALSE)</f>
        <v>46</v>
      </c>
      <c r="G632" s="187">
        <f>'[1]COMPOSIÇÃO UNITÁRIA 2'!BM10017</f>
        <v>255.64000000000001</v>
      </c>
      <c r="H632" s="160">
        <f t="shared" si="185"/>
        <v>330.01794727363296</v>
      </c>
      <c r="I632" s="161">
        <f t="shared" ref="I632:I636" si="188">ROUND(H632,2)*ROUND(F632,2)</f>
        <v>15180.919999999998</v>
      </c>
      <c r="J632" s="162">
        <v>0</v>
      </c>
      <c r="K632" s="163">
        <f t="shared" ref="K632:K636" si="189">ROUND(J632*H632,2)</f>
        <v>0</v>
      </c>
      <c r="L632" s="164"/>
      <c r="M632" s="165">
        <f t="shared" si="186"/>
        <v>0</v>
      </c>
      <c r="N632" s="162">
        <f t="shared" si="184"/>
        <v>0</v>
      </c>
      <c r="O632" s="163">
        <f t="shared" si="184"/>
        <v>0</v>
      </c>
      <c r="P632" s="166">
        <f t="shared" si="187"/>
        <v>46</v>
      </c>
      <c r="Q632" s="166">
        <f t="shared" ref="Q632:Q636" si="190">ROUND(I632-O632,2)</f>
        <v>15180.92</v>
      </c>
    </row>
    <row r="633" spans="1:17" ht="24.95" customHeight="1" x14ac:dyDescent="0.25">
      <c r="A633" s="153" t="s">
        <v>1051</v>
      </c>
      <c r="B633" s="154" t="s">
        <v>15</v>
      </c>
      <c r="C633" s="154" t="s">
        <v>1052</v>
      </c>
      <c r="D633" s="156" t="str">
        <f>IF($B633="SINAPI",TRIM(SUBSTITUTE(LOWER(VLOOKUP($C633,[2]SINAPI!$A$8:$F$50000,2,FALSE)),LEFT(PROPER(VLOOKUP($C633,[2]SINAPI!$A$8:$F$50000,6,FALSE)),1),LEFT(VLOOKUP($C633,[2]SINAPI!$A$8:$F$50000,6,FALSE),1),1)),IF($B633="DER-EDF",VLOOKUP($C633,'[2]DER-EDF'!A579:$F$50000,3,FALSE),IF($B633="DER-ROD",VLOOKUP($C633,'[2]DER-ROD'!$A$12:$E$5999,3,FALSE),IF($B633="SICRO",VLOOKUP($C633,[2]SICRO!$A$4:$D$50000,2,FALSE),IF($B633="COMP.","&gt;&gt;&gt;&gt;&gt;&gt;&gt;&gt;&gt;&gt; Digite aqui a descrição e apresente a composição detalhada.","← Escolha o Orgão e digite o Código")))))</f>
        <v>Tanque de mármore sintético com um bojo, inclusive válvula e sifão em PVC</v>
      </c>
      <c r="E633" s="157" t="str">
        <f>IF($B633="SINAPI",LOWER(VLOOKUP($C633,[2]SINAPI!$A$8:$F$8000,3,FALSE)),IF($B633="DER-EDF",VLOOKUP($C633,'[2]DER-EDF'!$A$12:$F$6000,4,FALSE),IF($B633="DER-ROD",LOWER(VLOOKUP($C633,'[2]DER-ROD'!$A$12:$F$5999,3,FALSE)),IF($B633="SICRO",VLOOKUP($C633,[2]SICRO!$A$4:$D$8000,3,FALSE),IF($B633="COMP.","digite"," ")))))</f>
        <v>und</v>
      </c>
      <c r="F633" s="158">
        <f>VLOOKUP(A633,'[1]Memorial Cálculo'!$B$2:$H$29080,7,FALSE)</f>
        <v>5</v>
      </c>
      <c r="G633" s="187">
        <f>'[1]COMPOSIÇÃO UNITÁRIA 2'!BO10050</f>
        <v>274.68</v>
      </c>
      <c r="H633" s="160">
        <f t="shared" si="185"/>
        <v>354.59759723486735</v>
      </c>
      <c r="I633" s="161">
        <f t="shared" si="188"/>
        <v>1773</v>
      </c>
      <c r="J633" s="162">
        <v>0</v>
      </c>
      <c r="K633" s="163">
        <f t="shared" si="189"/>
        <v>0</v>
      </c>
      <c r="L633" s="164"/>
      <c r="M633" s="165">
        <f t="shared" si="186"/>
        <v>0</v>
      </c>
      <c r="N633" s="162">
        <f t="shared" si="184"/>
        <v>0</v>
      </c>
      <c r="O633" s="163">
        <f t="shared" si="184"/>
        <v>0</v>
      </c>
      <c r="P633" s="166">
        <f t="shared" si="187"/>
        <v>5</v>
      </c>
      <c r="Q633" s="166">
        <f t="shared" si="190"/>
        <v>1773</v>
      </c>
    </row>
    <row r="634" spans="1:17" ht="24.95" customHeight="1" x14ac:dyDescent="0.25">
      <c r="A634" s="153" t="s">
        <v>1053</v>
      </c>
      <c r="B634" s="154" t="s">
        <v>15</v>
      </c>
      <c r="C634" s="154" t="s">
        <v>1054</v>
      </c>
      <c r="D634" s="156" t="str">
        <f>IF($B634="SINAPI",TRIM(SUBSTITUTE(LOWER(VLOOKUP($C634,[2]SINAPI!$A$8:$F$50000,2,FALSE)),LEFT(PROPER(VLOOKUP($C634,[2]SINAPI!$A$8:$F$50000,6,FALSE)),1),LEFT(VLOOKUP($C634,[2]SINAPI!$A$8:$F$50000,6,FALSE),1),1)),IF($B634="DER-EDF",VLOOKUP($C634,'[2]DER-EDF'!A580:$F$50000,3,FALSE),IF($B634="DER-ROD",VLOOKUP($C634,'[2]DER-ROD'!$A$12:$E$5999,3,FALSE),IF($B634="SICRO",VLOOKUP($C634,[2]SICRO!$A$4:$D$50000,2,FALSE),IF($B634="COMP.","&gt;&gt;&gt;&gt;&gt;&gt;&gt;&gt;&gt;&gt; Digite aqui a descrição e apresente a composição detalhada.","← Escolha o Orgão e digite o Código")))))</f>
        <v>Filtro curto AP200, marca de referência Aqualar, inclusive refil(vela)</v>
      </c>
      <c r="E634" s="157" t="str">
        <f>IF($B634="SINAPI",LOWER(VLOOKUP($C634,[2]SINAPI!$A$8:$F$8000,3,FALSE)),IF($B634="DER-EDF",VLOOKUP($C634,'[2]DER-EDF'!$A$12:$F$6000,4,FALSE),IF($B634="DER-ROD",LOWER(VLOOKUP($C634,'[2]DER-ROD'!$A$12:$F$5999,3,FALSE)),IF($B634="SICRO",VLOOKUP($C634,[2]SICRO!$A$4:$D$8000,3,FALSE),IF($B634="COMP.","digite"," ")))))</f>
        <v>und</v>
      </c>
      <c r="F634" s="158">
        <f>VLOOKUP(A634,'[1]Memorial Cálculo'!$B$2:$H$29080,7,FALSE)</f>
        <v>6</v>
      </c>
      <c r="G634" s="187">
        <f>'[1]COMPOSIÇÃO UNITÁRIA 2'!BM10077</f>
        <v>157.40999999999997</v>
      </c>
      <c r="H634" s="160">
        <f t="shared" si="185"/>
        <v>203.20812502089871</v>
      </c>
      <c r="I634" s="161">
        <f t="shared" si="188"/>
        <v>1219.26</v>
      </c>
      <c r="J634" s="162">
        <v>0</v>
      </c>
      <c r="K634" s="163">
        <f t="shared" si="189"/>
        <v>0</v>
      </c>
      <c r="L634" s="164"/>
      <c r="M634" s="165">
        <f t="shared" si="186"/>
        <v>0</v>
      </c>
      <c r="N634" s="162">
        <f t="shared" si="184"/>
        <v>0</v>
      </c>
      <c r="O634" s="163">
        <f t="shared" si="184"/>
        <v>0</v>
      </c>
      <c r="P634" s="166">
        <f t="shared" si="187"/>
        <v>6</v>
      </c>
      <c r="Q634" s="166">
        <f t="shared" si="190"/>
        <v>1219.26</v>
      </c>
    </row>
    <row r="635" spans="1:17" ht="37.9" customHeight="1" x14ac:dyDescent="0.25">
      <c r="A635" s="153" t="s">
        <v>1055</v>
      </c>
      <c r="B635" s="154" t="s">
        <v>15</v>
      </c>
      <c r="C635" s="154" t="s">
        <v>1056</v>
      </c>
      <c r="D635" s="156" t="str">
        <f>IF($B635="SINAPI",TRIM(SUBSTITUTE(LOWER(VLOOKUP($C635,[2]SINAPI!$A$8:$F$50000,2,FALSE)),LEFT(PROPER(VLOOKUP($C635,[2]SINAPI!$A$8:$F$50000,6,FALSE)),1),LEFT(VLOOKUP($C635,[2]SINAPI!$A$8:$F$50000,6,FALSE),1),1)),IF($B635="DER-EDF",VLOOKUP($C635,'[2]DER-EDF'!A581:$F$50000,3,FALSE),IF($B635="DER-ROD",VLOOKUP($C635,'[2]DER-ROD'!$A$12:$E$5999,3,FALSE),IF($B635="SICRO",VLOOKUP($C635,[2]SICRO!$A$4:$D$50000,2,FALSE),IF($B635="COMP.","&gt;&gt;&gt;&gt;&gt;&gt;&gt;&gt;&gt;&gt; Digite aqui a descrição e apresente a composição detalhada.","← Escolha o Orgão e digite o Código")))))</f>
        <v>Bebedouro em aço inox coletivo, marcas de referência Fisher, Metalpress ou Mekal, inclusive base de apoio em concreto e fechamento em alvenaria revestida com azulejo, inclusive válvula e sifão, exclusive torneiras</v>
      </c>
      <c r="E635" s="157" t="str">
        <f>IF($B635="SINAPI",LOWER(VLOOKUP($C635,[2]SINAPI!$A$8:$F$8000,3,FALSE)),IF($B635="DER-EDF",VLOOKUP($C635,'[2]DER-EDF'!$A$12:$F$6000,4,FALSE),IF($B635="DER-ROD",LOWER(VLOOKUP($C635,'[2]DER-ROD'!$A$12:$F$5999,3,FALSE)),IF($B635="SICRO",VLOOKUP($C635,[2]SICRO!$A$4:$D$8000,3,FALSE),IF($B635="COMP.","digite"," ")))))</f>
        <v>m</v>
      </c>
      <c r="F635" s="158">
        <f>VLOOKUP(A635,'[1]Memorial Cálculo'!$B$2:$H$29080,7,FALSE)</f>
        <v>10.8</v>
      </c>
      <c r="G635" s="187">
        <f>'[1]COMPOSIÇÃO UNITÁRIA 2'!BO10123</f>
        <v>1702.98</v>
      </c>
      <c r="H635" s="160">
        <f t="shared" si="185"/>
        <v>2198.4586287280995</v>
      </c>
      <c r="I635" s="161">
        <f t="shared" si="188"/>
        <v>23743.368000000002</v>
      </c>
      <c r="J635" s="162">
        <v>0</v>
      </c>
      <c r="K635" s="163">
        <f t="shared" si="189"/>
        <v>0</v>
      </c>
      <c r="L635" s="164"/>
      <c r="M635" s="165">
        <f t="shared" si="186"/>
        <v>0</v>
      </c>
      <c r="N635" s="162">
        <f t="shared" si="184"/>
        <v>0</v>
      </c>
      <c r="O635" s="163">
        <f t="shared" si="184"/>
        <v>0</v>
      </c>
      <c r="P635" s="166">
        <f t="shared" si="187"/>
        <v>10.8</v>
      </c>
      <c r="Q635" s="166">
        <f t="shared" si="190"/>
        <v>23743.37</v>
      </c>
    </row>
    <row r="636" spans="1:17" ht="24.95" customHeight="1" x14ac:dyDescent="0.25">
      <c r="A636" s="153" t="s">
        <v>1057</v>
      </c>
      <c r="B636" s="154" t="s">
        <v>15</v>
      </c>
      <c r="C636" s="154" t="s">
        <v>1058</v>
      </c>
      <c r="D636" s="156" t="str">
        <f>IF($B636="SINAPI",TRIM(SUBSTITUTE(LOWER(VLOOKUP($C636,[2]SINAPI!$A$8:$F$50000,2,FALSE)),LEFT(PROPER(VLOOKUP($C636,[2]SINAPI!$A$8:$F$50000,6,FALSE)),1),LEFT(VLOOKUP($C636,[2]SINAPI!$A$8:$F$50000,6,FALSE),1),1)),IF($B636="DER-EDF",VLOOKUP($C636,'[2]DER-EDF'!A582:$F$50000,3,FALSE),IF($B636="DER-ROD",VLOOKUP($C636,'[2]DER-ROD'!$A$12:$E$5999,3,FALSE),IF($B636="SICRO",VLOOKUP($C636,[2]SICRO!$A$4:$D$50000,2,FALSE),IF($B636="COMP.","&gt;&gt;&gt;&gt;&gt;&gt;&gt;&gt;&gt;&gt; Digite aqui a descrição e apresente a composição detalhada.","← Escolha o Orgão e digite o Código")))))</f>
        <v>Bebebedouro elétrico de pressão para portadores de necessidades especiais IBBL BDF300 ou equivalente</v>
      </c>
      <c r="E636" s="157" t="str">
        <f>IF($B636="SINAPI",LOWER(VLOOKUP($C636,[2]SINAPI!$A$8:$F$8000,3,FALSE)),IF($B636="DER-EDF",VLOOKUP($C636,'[2]DER-EDF'!$A$12:$F$6000,4,FALSE),IF($B636="DER-ROD",LOWER(VLOOKUP($C636,'[2]DER-ROD'!$A$12:$F$5999,3,FALSE)),IF($B636="SICRO",VLOOKUP($C636,[2]SICRO!$A$4:$D$8000,3,FALSE),IF($B636="COMP.","digite"," ")))))</f>
        <v>und</v>
      </c>
      <c r="F636" s="158">
        <f>VLOOKUP(A636,'[1]Memorial Cálculo'!$B$2:$H$29080,7,FALSE)</f>
        <v>4</v>
      </c>
      <c r="G636" s="187">
        <f>'[1]COMPOSIÇÃO UNITÁRIA 2'!BM10154</f>
        <v>3089.23</v>
      </c>
      <c r="H636" s="160">
        <f t="shared" si="185"/>
        <v>3988.0352967302651</v>
      </c>
      <c r="I636" s="161">
        <f t="shared" si="188"/>
        <v>15952.16</v>
      </c>
      <c r="J636" s="162">
        <v>0</v>
      </c>
      <c r="K636" s="163">
        <f t="shared" si="189"/>
        <v>0</v>
      </c>
      <c r="L636" s="164"/>
      <c r="M636" s="165">
        <f t="shared" si="186"/>
        <v>0</v>
      </c>
      <c r="N636" s="162">
        <f t="shared" si="184"/>
        <v>0</v>
      </c>
      <c r="O636" s="163">
        <f t="shared" si="184"/>
        <v>0</v>
      </c>
      <c r="P636" s="166">
        <f t="shared" si="187"/>
        <v>4</v>
      </c>
      <c r="Q636" s="166">
        <f t="shared" si="190"/>
        <v>15952.16</v>
      </c>
    </row>
    <row r="637" spans="1:17" s="8" customFormat="1" ht="24.95" customHeight="1" x14ac:dyDescent="0.25">
      <c r="A637" s="169"/>
      <c r="B637" s="102"/>
      <c r="C637" s="103"/>
      <c r="D637" s="170" t="s">
        <v>98</v>
      </c>
      <c r="E637" s="157"/>
      <c r="F637" s="106"/>
      <c r="G637" s="107"/>
      <c r="H637" s="106"/>
      <c r="I637" s="108">
        <f>SUBTOTAL(9,I632:I636)</f>
        <v>57868.707999999999</v>
      </c>
      <c r="J637" s="162"/>
      <c r="K637" s="108">
        <f>SUBTOTAL(9,K632:K636)</f>
        <v>0</v>
      </c>
      <c r="L637" s="164"/>
      <c r="M637" s="165">
        <f t="shared" si="186"/>
        <v>0</v>
      </c>
      <c r="N637" s="162"/>
      <c r="O637" s="108">
        <f>SUBTOTAL(9,O632:O636)</f>
        <v>0</v>
      </c>
      <c r="P637" s="162"/>
      <c r="Q637" s="108">
        <f>SUBTOTAL(9,Q632:Q636)</f>
        <v>57868.709999999992</v>
      </c>
    </row>
    <row r="638" spans="1:17" s="8" customFormat="1" ht="24.95" customHeight="1" x14ac:dyDescent="0.25">
      <c r="A638" s="101" t="s">
        <v>1059</v>
      </c>
      <c r="B638" s="102"/>
      <c r="C638" s="103"/>
      <c r="D638" s="104" t="s">
        <v>1060</v>
      </c>
      <c r="E638" s="105"/>
      <c r="F638" s="106"/>
      <c r="G638" s="107"/>
      <c r="H638" s="106"/>
      <c r="I638" s="108"/>
      <c r="J638" s="162"/>
      <c r="K638" s="163"/>
      <c r="L638" s="164"/>
      <c r="M638" s="165"/>
      <c r="N638" s="162"/>
      <c r="O638" s="163"/>
      <c r="P638" s="162"/>
      <c r="Q638" s="166"/>
    </row>
    <row r="639" spans="1:17" ht="24.95" customHeight="1" x14ac:dyDescent="0.25">
      <c r="A639" s="153" t="s">
        <v>1061</v>
      </c>
      <c r="B639" s="154" t="s">
        <v>15</v>
      </c>
      <c r="C639" s="154" t="s">
        <v>1062</v>
      </c>
      <c r="D639" s="156" t="str">
        <f>IF($B639="SINAPI",TRIM(SUBSTITUTE(LOWER(VLOOKUP($C639,[2]SINAPI!$A$8:$F$50000,2,FALSE)),LEFT(PROPER(VLOOKUP($C639,[2]SINAPI!$A$8:$F$50000,6,FALSE)),1),LEFT(VLOOKUP($C639,[2]SINAPI!$A$8:$F$50000,6,FALSE),1),1)),IF($B639="DER-EDF",VLOOKUP($C639,'[2]DER-EDF'!A585:$F$50000,3,FALSE),IF($B639="DER-ROD",VLOOKUP($C639,'[2]DER-ROD'!$A$12:$E$5999,3,FALSE),IF($B639="SICRO",VLOOKUP($C639,[2]SICRO!$A$4:$D$50000,2,FALSE),IF($B639="COMP.","&gt;&gt;&gt;&gt;&gt;&gt;&gt;&gt;&gt;&gt; Digite aqui a descrição e apresente a composição detalhada.","← Escolha o Orgão e digite o Código")))))</f>
        <v>Barra de apoio reta em aço inox 304 p/ portadores de necessidades especiais (NBR 9050), largura 80 cm</v>
      </c>
      <c r="E639" s="157" t="str">
        <f>IF($B639="SINAPI",LOWER(VLOOKUP($C639,[2]SINAPI!$A$8:$F$8000,3,FALSE)),IF($B639="DER-EDF",VLOOKUP($C639,'[2]DER-EDF'!$A$12:$F$6000,4,FALSE),IF($B639="DER-ROD",LOWER(VLOOKUP($C639,'[2]DER-ROD'!$A$12:$F$5999,3,FALSE)),IF($B639="SICRO",VLOOKUP($C639,[2]SICRO!$A$4:$D$8000,3,FALSE),IF($B639="COMP.","digite"," ")))))</f>
        <v>und</v>
      </c>
      <c r="F639" s="158">
        <f>VLOOKUP(A639,'[1]Memorial Cálculo'!$B$2:$H$29080,7,FALSE)</f>
        <v>11</v>
      </c>
      <c r="G639" s="187">
        <f>'[1]COMPOSIÇÃO UNITÁRIA 2'!BM10180</f>
        <v>155.93</v>
      </c>
      <c r="H639" s="160">
        <f t="shared" si="185"/>
        <v>201.29752197769358</v>
      </c>
      <c r="I639" s="161">
        <f t="shared" ref="I639:I641" si="191">ROUND(H639,2)*ROUND(F639,2)</f>
        <v>2214.3000000000002</v>
      </c>
      <c r="J639" s="162">
        <v>0</v>
      </c>
      <c r="K639" s="163">
        <f t="shared" ref="K639:K641" si="192">ROUND(J639*H639,2)</f>
        <v>0</v>
      </c>
      <c r="L639" s="164"/>
      <c r="M639" s="165">
        <f t="shared" si="186"/>
        <v>0</v>
      </c>
      <c r="N639" s="162">
        <f t="shared" si="184"/>
        <v>0</v>
      </c>
      <c r="O639" s="163">
        <f t="shared" si="184"/>
        <v>0</v>
      </c>
      <c r="P639" s="166">
        <f t="shared" si="187"/>
        <v>11</v>
      </c>
      <c r="Q639" s="166">
        <f t="shared" ref="Q639:Q641" si="193">ROUND(I639-O639,2)</f>
        <v>2214.3000000000002</v>
      </c>
    </row>
    <row r="640" spans="1:17" ht="24.95" customHeight="1" x14ac:dyDescent="0.25">
      <c r="A640" s="153" t="s">
        <v>1063</v>
      </c>
      <c r="B640" s="154" t="s">
        <v>15</v>
      </c>
      <c r="C640" s="154" t="s">
        <v>1064</v>
      </c>
      <c r="D640" s="156" t="str">
        <f>IF($B640="SINAPI",TRIM(SUBSTITUTE(LOWER(VLOOKUP($C640,[2]SINAPI!$A$8:$F$50000,2,FALSE)),LEFT(PROPER(VLOOKUP($C640,[2]SINAPI!$A$8:$F$50000,6,FALSE)),1),LEFT(VLOOKUP($C640,[2]SINAPI!$A$8:$F$50000,6,FALSE),1),1)),IF($B640="DER-EDF",VLOOKUP($C640,'[2]DER-EDF'!A586:$F$50000,3,FALSE),IF($B640="DER-ROD",VLOOKUP($C640,'[2]DER-ROD'!$A$12:$E$5999,3,FALSE),IF($B640="SICRO",VLOOKUP($C640,[2]SICRO!$A$4:$D$50000,2,FALSE),IF($B640="COMP.","&gt;&gt;&gt;&gt;&gt;&gt;&gt;&gt;&gt;&gt; Digite aqui a descrição e apresente a composição detalhada.","← Escolha o Orgão e digite o Código")))))</f>
        <v>Barra de apoio lateral articulada em aço inox 304 - 80cm p/ portadores de necessidades especiais (NBR 9050)</v>
      </c>
      <c r="E640" s="157" t="str">
        <f>IF($B640="SINAPI",LOWER(VLOOKUP($C640,[2]SINAPI!$A$8:$F$8000,3,FALSE)),IF($B640="DER-EDF",VLOOKUP($C640,'[2]DER-EDF'!$A$12:$F$6000,4,FALSE),IF($B640="DER-ROD",LOWER(VLOOKUP($C640,'[2]DER-ROD'!$A$12:$F$5999,3,FALSE)),IF($B640="SICRO",VLOOKUP($C640,[2]SICRO!$A$4:$D$8000,3,FALSE),IF($B640="COMP.","digite"," ")))))</f>
        <v>und</v>
      </c>
      <c r="F640" s="158">
        <f>VLOOKUP(A640,'[1]Memorial Cálculo'!$B$2:$H$29080,7,FALSE)</f>
        <v>11</v>
      </c>
      <c r="G640" s="187">
        <f>'[1]COMPOSIÇÃO UNITÁRIA 2'!BM10209</f>
        <v>332.63</v>
      </c>
      <c r="H640" s="160">
        <f t="shared" si="185"/>
        <v>429.40803396036819</v>
      </c>
      <c r="I640" s="161">
        <f t="shared" si="191"/>
        <v>4723.51</v>
      </c>
      <c r="J640" s="162">
        <v>0</v>
      </c>
      <c r="K640" s="163">
        <f t="shared" si="192"/>
        <v>0</v>
      </c>
      <c r="L640" s="164"/>
      <c r="M640" s="165">
        <f t="shared" si="186"/>
        <v>0</v>
      </c>
      <c r="N640" s="162">
        <f t="shared" si="184"/>
        <v>0</v>
      </c>
      <c r="O640" s="163">
        <f t="shared" si="184"/>
        <v>0</v>
      </c>
      <c r="P640" s="166">
        <f t="shared" si="187"/>
        <v>11</v>
      </c>
      <c r="Q640" s="166">
        <f t="shared" si="193"/>
        <v>4723.51</v>
      </c>
    </row>
    <row r="641" spans="1:17" ht="37.9" customHeight="1" x14ac:dyDescent="0.25">
      <c r="A641" s="153" t="s">
        <v>1065</v>
      </c>
      <c r="B641" s="154" t="s">
        <v>15</v>
      </c>
      <c r="C641" s="154" t="s">
        <v>1066</v>
      </c>
      <c r="D641" s="156" t="str">
        <f>IF($B641="SINAPI",TRIM(SUBSTITUTE(LOWER(VLOOKUP($C641,[2]SINAPI!$A$8:$F$50000,2,FALSE)),LEFT(PROPER(VLOOKUP($C641,[2]SINAPI!$A$8:$F$50000,6,FALSE)),1),LEFT(VLOOKUP($C641,[2]SINAPI!$A$8:$F$50000,6,FALSE),1),1)),IF($B641="DER-EDF",VLOOKUP($C641,'[2]DER-EDF'!A587:$F$50000,3,FALSE),IF($B641="DER-ROD",VLOOKUP($C641,'[2]DER-ROD'!$A$12:$E$5999,3,FALSE),IF($B641="SICRO",VLOOKUP($C641,[2]SICRO!$A$4:$D$50000,2,FALSE),IF($B641="COMP.","&gt;&gt;&gt;&gt;&gt;&gt;&gt;&gt;&gt;&gt; Digite aqui a descrição e apresente a composição detalhada.","← Escolha o Orgão e digite o Código")))))</f>
        <v>Conjunto Barra de apoio barra de apoio lateral, formato "U", em aço inox polido 304 Ø 1.1/4" dim. comprimento médio 30 p/ lavatório, p/ portadores de necessidades especiais (NBR 9050)</v>
      </c>
      <c r="E641" s="157" t="str">
        <f>IF($B641="SINAPI",LOWER(VLOOKUP($C641,[2]SINAPI!$A$8:$F$8000,3,FALSE)),IF($B641="DER-EDF",VLOOKUP($C641,'[2]DER-EDF'!$A$12:$F$6000,4,FALSE),IF($B641="DER-ROD",LOWER(VLOOKUP($C641,'[2]DER-ROD'!$A$12:$F$5999,3,FALSE)),IF($B641="SICRO",VLOOKUP($C641,[2]SICRO!$A$4:$D$8000,3,FALSE),IF($B641="COMP.","digite"," ")))))</f>
        <v>und</v>
      </c>
      <c r="F641" s="158">
        <f>VLOOKUP(A641,'[1]Memorial Cálculo'!$B$2:$H$29080,7,FALSE)</f>
        <v>11</v>
      </c>
      <c r="G641" s="187">
        <f>'[1]COMPOSIÇÃO UNITÁRIA 2'!BM10236</f>
        <v>229.84</v>
      </c>
      <c r="H641" s="160">
        <f t="shared" si="185"/>
        <v>296.71148881775855</v>
      </c>
      <c r="I641" s="161">
        <f t="shared" si="191"/>
        <v>3263.81</v>
      </c>
      <c r="J641" s="162">
        <v>0</v>
      </c>
      <c r="K641" s="163">
        <f t="shared" si="192"/>
        <v>0</v>
      </c>
      <c r="L641" s="164"/>
      <c r="M641" s="165">
        <f t="shared" si="186"/>
        <v>0</v>
      </c>
      <c r="N641" s="162">
        <f t="shared" si="184"/>
        <v>0</v>
      </c>
      <c r="O641" s="163">
        <f t="shared" si="184"/>
        <v>0</v>
      </c>
      <c r="P641" s="166">
        <f t="shared" si="187"/>
        <v>11</v>
      </c>
      <c r="Q641" s="166">
        <f t="shared" si="193"/>
        <v>3263.81</v>
      </c>
    </row>
    <row r="642" spans="1:17" s="8" customFormat="1" ht="24.95" customHeight="1" x14ac:dyDescent="0.25">
      <c r="A642" s="169"/>
      <c r="B642" s="102"/>
      <c r="C642" s="103"/>
      <c r="D642" s="170" t="s">
        <v>98</v>
      </c>
      <c r="E642" s="157"/>
      <c r="F642" s="106"/>
      <c r="G642" s="107"/>
      <c r="H642" s="106"/>
      <c r="I642" s="108">
        <f>SUBTOTAL(9,I639:I641)</f>
        <v>10201.620000000001</v>
      </c>
      <c r="J642" s="192"/>
      <c r="K642" s="108">
        <f>SUBTOTAL(9,K639:K641)</f>
        <v>0</v>
      </c>
      <c r="M642" s="108">
        <f>SUBTOTAL(9,M639:M641)</f>
        <v>0</v>
      </c>
      <c r="O642" s="108">
        <f>SUBTOTAL(9,O639:O641)</f>
        <v>0</v>
      </c>
      <c r="Q642" s="108">
        <f>SUBTOTAL(9,Q639:Q641)</f>
        <v>10201.620000000001</v>
      </c>
    </row>
    <row r="643" spans="1:17" s="8" customFormat="1" ht="24.95" customHeight="1" x14ac:dyDescent="0.25">
      <c r="A643" s="185">
        <v>18</v>
      </c>
      <c r="B643" s="92"/>
      <c r="C643" s="93"/>
      <c r="D643" s="94" t="s">
        <v>1067</v>
      </c>
      <c r="E643" s="95"/>
      <c r="F643" s="96"/>
      <c r="G643" s="97"/>
      <c r="H643" s="96"/>
      <c r="I643" s="98"/>
      <c r="J643" s="192"/>
      <c r="K643" s="193"/>
    </row>
    <row r="644" spans="1:17" s="8" customFormat="1" ht="24.95" customHeight="1" x14ac:dyDescent="0.25">
      <c r="A644" s="101" t="s">
        <v>1068</v>
      </c>
      <c r="B644" s="102"/>
      <c r="C644" s="103"/>
      <c r="D644" s="104" t="s">
        <v>1069</v>
      </c>
      <c r="E644" s="105"/>
      <c r="F644" s="106"/>
      <c r="G644" s="107"/>
      <c r="H644" s="106"/>
      <c r="I644" s="108"/>
      <c r="J644" s="192"/>
      <c r="K644" s="193"/>
    </row>
    <row r="645" spans="1:17" s="8" customFormat="1" ht="24.95" customHeight="1" x14ac:dyDescent="0.25">
      <c r="A645" s="169"/>
      <c r="B645" s="102"/>
      <c r="C645" s="103"/>
      <c r="D645" s="170" t="s">
        <v>98</v>
      </c>
      <c r="E645" s="157"/>
      <c r="F645" s="106"/>
      <c r="G645" s="107"/>
      <c r="H645" s="106"/>
      <c r="I645" s="108"/>
      <c r="J645" s="192"/>
      <c r="K645" s="193"/>
    </row>
    <row r="646" spans="1:17" s="8" customFormat="1" ht="24.95" customHeight="1" x14ac:dyDescent="0.25">
      <c r="A646" s="101" t="s">
        <v>1070</v>
      </c>
      <c r="B646" s="102"/>
      <c r="C646" s="103"/>
      <c r="D646" s="104" t="s">
        <v>1071</v>
      </c>
      <c r="E646" s="105"/>
      <c r="F646" s="106"/>
      <c r="G646" s="107"/>
      <c r="H646" s="106"/>
      <c r="I646" s="108"/>
      <c r="J646" s="192"/>
      <c r="K646" s="193"/>
    </row>
    <row r="647" spans="1:17" s="149" customFormat="1" ht="24.95" customHeight="1" x14ac:dyDescent="0.25">
      <c r="A647" s="125" t="s">
        <v>1072</v>
      </c>
      <c r="B647" s="126" t="s">
        <v>15</v>
      </c>
      <c r="C647" s="126" t="s">
        <v>1073</v>
      </c>
      <c r="D647" s="128" t="str">
        <f>IF($B647="SINAPI",TRIM(SUBSTITUTE(LOWER(VLOOKUP($C647,[2]SINAPI!$A$8:$F$50000,2,FALSE)),LEFT(PROPER(VLOOKUP($C647,[2]SINAPI!$A$8:$F$50000,6,FALSE)),1),LEFT(VLOOKUP($C647,[2]SINAPI!$A$8:$F$50000,6,FALSE),1),1)),IF($B647="DER-EDF",VLOOKUP($C647,'[2]DER-EDF'!A593:$F$50000,3,FALSE),IF($B647="DER-ROD",VLOOKUP($C647,'[2]DER-ROD'!$A$12:$E$5999,3,FALSE),IF($B647="SICRO",VLOOKUP($C647,[2]SICRO!$A$4:$D$50000,2,FALSE),IF($B647="COMP.","&gt;&gt;&gt;&gt;&gt;&gt;&gt;&gt;&gt;&gt; Digite aqui a descrição e apresente a composição detalhada.","← Escolha o Orgão e digite o Código")))))</f>
        <v>Tomada padrão brasileiro linha branca, NBR 14136 (1 módulos) - 2 polos + terra 10A/250V, inclusive suporte e placa 4x2"</v>
      </c>
      <c r="E647" s="167" t="str">
        <f>IF($B647="SINAPI",LOWER(VLOOKUP($C647,[2]SINAPI!$A$8:$F$8000,3,FALSE)),IF($B647="DER-EDF",VLOOKUP($C647,'[2]DER-EDF'!$A$12:$F$6000,4,FALSE),IF($B647="DER-ROD",LOWER(VLOOKUP($C647,'[2]DER-ROD'!$A$12:$F$5999,3,FALSE)),IF($B647="SICRO",VLOOKUP($C647,[2]SICRO!$A$4:$D$8000,3,FALSE),IF($B647="COMP.","digite"," ")))))</f>
        <v>und</v>
      </c>
      <c r="F647" s="129">
        <f>VLOOKUP(A647,'[1]Memorial Cálculo'!$B$2:$H$29080,7,FALSE)</f>
        <v>677</v>
      </c>
      <c r="G647" s="189">
        <f>'[1]COMPOSIÇÃO UNITÁRIA 2'!BM10263</f>
        <v>31.72</v>
      </c>
      <c r="H647" s="131">
        <f t="shared" si="185"/>
        <v>40.948870628695182</v>
      </c>
      <c r="I647" s="132">
        <f t="shared" ref="I647:I653" si="194">ROUND(H647,2)*ROUND(F647,2)</f>
        <v>27723.15</v>
      </c>
      <c r="J647" s="133">
        <v>0</v>
      </c>
      <c r="K647" s="134">
        <f t="shared" ref="K647:K653" si="195">ROUND(J647*H647,2)</f>
        <v>0</v>
      </c>
      <c r="L647" s="133"/>
      <c r="M647" s="134">
        <f t="shared" si="186"/>
        <v>0</v>
      </c>
      <c r="N647" s="133">
        <f t="shared" si="184"/>
        <v>0</v>
      </c>
      <c r="O647" s="134">
        <f t="shared" si="184"/>
        <v>0</v>
      </c>
      <c r="P647" s="135">
        <f t="shared" si="187"/>
        <v>677</v>
      </c>
      <c r="Q647" s="135">
        <f t="shared" ref="Q647:Q653" si="196">ROUND(I647-O647,2)</f>
        <v>27723.15</v>
      </c>
    </row>
    <row r="648" spans="1:17" s="149" customFormat="1" ht="24.95" customHeight="1" x14ac:dyDescent="0.25">
      <c r="A648" s="125" t="s">
        <v>1074</v>
      </c>
      <c r="B648" s="126" t="s">
        <v>15</v>
      </c>
      <c r="C648" s="126" t="s">
        <v>1075</v>
      </c>
      <c r="D648" s="128" t="str">
        <f>IF($B648="SINAPI",TRIM(SUBSTITUTE(LOWER(VLOOKUP($C648,[2]SINAPI!$A$8:$F$50000,2,FALSE)),LEFT(PROPER(VLOOKUP($C648,[2]SINAPI!$A$8:$F$50000,6,FALSE)),1),LEFT(VLOOKUP($C648,[2]SINAPI!$A$8:$F$50000,6,FALSE),1),1)),IF($B648="DER-EDF",VLOOKUP($C648,'[2]DER-EDF'!A594:$F$50000,3,FALSE),IF($B648="DER-ROD",VLOOKUP($C648,'[2]DER-ROD'!$A$12:$E$5999,3,FALSE),IF($B648="SICRO",VLOOKUP($C648,[2]SICRO!$A$4:$D$50000,2,FALSE),IF($B648="COMP.","&gt;&gt;&gt;&gt;&gt;&gt;&gt;&gt;&gt;&gt; Digite aqui a descrição e apresente a composição detalhada.","← Escolha o Orgão e digite o Código")))))</f>
        <v>Tomada padrão brasileiro linha branca, NBR 14136 (1 módulos) - 2 polos + terra 20A/250V, inclusive suporte e placa 4x2"</v>
      </c>
      <c r="E648" s="167" t="str">
        <f>IF($B648="SINAPI",LOWER(VLOOKUP($C648,[2]SINAPI!$A$8:$F$8000,3,FALSE)),IF($B648="DER-EDF",VLOOKUP($C648,'[2]DER-EDF'!$A$12:$F$6000,4,FALSE),IF($B648="DER-ROD",LOWER(VLOOKUP($C648,'[2]DER-ROD'!$A$12:$F$5999,3,FALSE)),IF($B648="SICRO",VLOOKUP($C648,[2]SICRO!$A$4:$D$8000,3,FALSE),IF($B648="COMP.","digite"," ")))))</f>
        <v>und</v>
      </c>
      <c r="F648" s="129">
        <f>VLOOKUP(A648,'[1]Memorial Cálculo'!$B$2:$H$29080,7,FALSE)</f>
        <v>88</v>
      </c>
      <c r="G648" s="189">
        <f>'[1]COMPOSIÇÃO UNITÁRIA 2'!BM10290</f>
        <v>36.4</v>
      </c>
      <c r="H648" s="131">
        <f t="shared" si="185"/>
        <v>46.990507278830535</v>
      </c>
      <c r="I648" s="132">
        <f t="shared" si="194"/>
        <v>4135.12</v>
      </c>
      <c r="J648" s="133">
        <v>0</v>
      </c>
      <c r="K648" s="134">
        <f t="shared" si="195"/>
        <v>0</v>
      </c>
      <c r="L648" s="133"/>
      <c r="M648" s="134">
        <f t="shared" si="186"/>
        <v>0</v>
      </c>
      <c r="N648" s="133">
        <f t="shared" si="184"/>
        <v>0</v>
      </c>
      <c r="O648" s="134">
        <f t="shared" si="184"/>
        <v>0</v>
      </c>
      <c r="P648" s="135">
        <f t="shared" si="187"/>
        <v>88</v>
      </c>
      <c r="Q648" s="135">
        <f t="shared" si="196"/>
        <v>4135.12</v>
      </c>
    </row>
    <row r="649" spans="1:17" s="149" customFormat="1" ht="24.95" customHeight="1" x14ac:dyDescent="0.25">
      <c r="A649" s="125" t="s">
        <v>1076</v>
      </c>
      <c r="B649" s="126" t="s">
        <v>15</v>
      </c>
      <c r="C649" s="126" t="s">
        <v>1077</v>
      </c>
      <c r="D649" s="128" t="str">
        <f>IF($B649="SINAPI",TRIM(SUBSTITUTE(LOWER(VLOOKUP($C649,[2]SINAPI!$A$8:$F$50000,2,FALSE)),LEFT(PROPER(VLOOKUP($C649,[2]SINAPI!$A$8:$F$50000,6,FALSE)),1),LEFT(VLOOKUP($C649,[2]SINAPI!$A$8:$F$50000,6,FALSE),1),1)),IF($B649="DER-EDF",VLOOKUP($C649,'[2]DER-EDF'!A595:$F$50000,3,FALSE),IF($B649="DER-ROD",VLOOKUP($C649,'[2]DER-ROD'!$A$12:$E$5999,3,FALSE),IF($B649="SICRO",VLOOKUP($C649,[2]SICRO!$A$4:$D$50000,2,FALSE),IF($B649="COMP.","&gt;&gt;&gt;&gt;&gt;&gt;&gt;&gt;&gt;&gt; Digite aqui a descrição e apresente a composição detalhada.","← Escolha o Orgão e digite o Código")))))</f>
        <v>Interruptor de uma tecla simples 10A/250V, com placa 4x2"</v>
      </c>
      <c r="E649" s="167" t="str">
        <f>IF($B649="SINAPI",LOWER(VLOOKUP($C649,[2]SINAPI!$A$8:$F$8000,3,FALSE)),IF($B649="DER-EDF",VLOOKUP($C649,'[2]DER-EDF'!$A$12:$F$6000,4,FALSE),IF($B649="DER-ROD",LOWER(VLOOKUP($C649,'[2]DER-ROD'!$A$12:$F$5999,3,FALSE)),IF($B649="SICRO",VLOOKUP($C649,[2]SICRO!$A$4:$D$8000,3,FALSE),IF($B649="COMP.","digite"," ")))))</f>
        <v>und</v>
      </c>
      <c r="F649" s="129">
        <f>VLOOKUP(A649,'[1]Memorial Cálculo'!$B$2:$H$29080,7,FALSE)</f>
        <v>23</v>
      </c>
      <c r="G649" s="189">
        <f>'[1]COMPOSIÇÃO UNITÁRIA 2'!BM10317</f>
        <v>26.990000000000002</v>
      </c>
      <c r="H649" s="131">
        <f t="shared" si="185"/>
        <v>34.842686578451548</v>
      </c>
      <c r="I649" s="132">
        <f t="shared" si="194"/>
        <v>801.32</v>
      </c>
      <c r="J649" s="133">
        <v>0</v>
      </c>
      <c r="K649" s="134">
        <f t="shared" si="195"/>
        <v>0</v>
      </c>
      <c r="L649" s="133"/>
      <c r="M649" s="134">
        <f t="shared" si="186"/>
        <v>0</v>
      </c>
      <c r="N649" s="133">
        <f t="shared" si="184"/>
        <v>0</v>
      </c>
      <c r="O649" s="134">
        <f t="shared" si="184"/>
        <v>0</v>
      </c>
      <c r="P649" s="135">
        <f t="shared" si="187"/>
        <v>23</v>
      </c>
      <c r="Q649" s="135">
        <f t="shared" si="196"/>
        <v>801.32</v>
      </c>
    </row>
    <row r="650" spans="1:17" s="149" customFormat="1" ht="24.95" customHeight="1" x14ac:dyDescent="0.25">
      <c r="A650" s="125" t="s">
        <v>1078</v>
      </c>
      <c r="B650" s="126" t="s">
        <v>15</v>
      </c>
      <c r="C650" s="126" t="s">
        <v>1079</v>
      </c>
      <c r="D650" s="128" t="str">
        <f>IF($B650="SINAPI",TRIM(SUBSTITUTE(LOWER(VLOOKUP($C650,[2]SINAPI!$A$8:$F$50000,2,FALSE)),LEFT(PROPER(VLOOKUP($C650,[2]SINAPI!$A$8:$F$50000,6,FALSE)),1),LEFT(VLOOKUP($C650,[2]SINAPI!$A$8:$F$50000,6,FALSE),1),1)),IF($B650="DER-EDF",VLOOKUP($C650,'[2]DER-EDF'!A633:$F$50000,3,FALSE),IF($B650="DER-ROD",VLOOKUP($C650,'[2]DER-ROD'!$A$12:$E$5999,3,FALSE),IF($B650="SICRO",VLOOKUP($C650,[2]SICRO!$A$4:$D$50000,2,FALSE),IF($B650="COMP.","&gt;&gt;&gt;&gt;&gt;&gt;&gt;&gt;&gt;&gt; Digite aqui a descrição e apresente a composição detalhada.","← Escolha o Orgão e digite o Código")))))</f>
        <v>Interruptor de duas teclas simples 10A/250V, com placa 4x2"</v>
      </c>
      <c r="E650" s="167" t="str">
        <f>IF($B650="SINAPI",LOWER(VLOOKUP($C650,[2]SINAPI!$A$8:$F$8000,3,FALSE)),IF($B650="DER-EDF",VLOOKUP($C650,'[2]DER-EDF'!$A$12:$F$6000,4,FALSE),IF($B650="DER-ROD",LOWER(VLOOKUP($C650,'[2]DER-ROD'!$A$12:$F$5999,3,FALSE)),IF($B650="SICRO",VLOOKUP($C650,[2]SICRO!$A$4:$D$8000,3,FALSE),IF($B650="COMP.","digite"," ")))))</f>
        <v>und</v>
      </c>
      <c r="F650" s="129">
        <f>VLOOKUP(A650,'[1]Memorial Cálculo'!$B$2:$H$29080,7,FALSE)</f>
        <v>51</v>
      </c>
      <c r="G650" s="189">
        <f>'[1]COMPOSIÇÃO UNITÁRIA 2'!BM10344</f>
        <v>45.75</v>
      </c>
      <c r="H650" s="131">
        <f t="shared" si="185"/>
        <v>59.060871099079591</v>
      </c>
      <c r="I650" s="132">
        <f t="shared" si="194"/>
        <v>3012.06</v>
      </c>
      <c r="J650" s="133">
        <v>0</v>
      </c>
      <c r="K650" s="134">
        <f t="shared" si="195"/>
        <v>0</v>
      </c>
      <c r="L650" s="133"/>
      <c r="M650" s="134">
        <f t="shared" si="186"/>
        <v>0</v>
      </c>
      <c r="N650" s="133">
        <f t="shared" si="184"/>
        <v>0</v>
      </c>
      <c r="O650" s="134">
        <f t="shared" si="184"/>
        <v>0</v>
      </c>
      <c r="P650" s="135">
        <f t="shared" si="187"/>
        <v>51</v>
      </c>
      <c r="Q650" s="135">
        <f t="shared" si="196"/>
        <v>3012.06</v>
      </c>
    </row>
    <row r="651" spans="1:17" s="149" customFormat="1" ht="24.95" customHeight="1" x14ac:dyDescent="0.25">
      <c r="A651" s="125" t="s">
        <v>1080</v>
      </c>
      <c r="B651" s="126" t="s">
        <v>15</v>
      </c>
      <c r="C651" s="126" t="s">
        <v>1081</v>
      </c>
      <c r="D651" s="128" t="str">
        <f>IF($B651="SINAPI",TRIM(SUBSTITUTE(LOWER(VLOOKUP($C651,[2]SINAPI!$A$8:$F$50000,2,FALSE)),LEFT(PROPER(VLOOKUP($C651,[2]SINAPI!$A$8:$F$50000,6,FALSE)),1),LEFT(VLOOKUP($C651,[2]SINAPI!$A$8:$F$50000,6,FALSE),1),1)),IF($B651="DER-EDF",VLOOKUP($C651,'[2]DER-EDF'!A634:$F$50000,3,FALSE),IF($B651="DER-ROD",VLOOKUP($C651,'[2]DER-ROD'!$A$12:$E$5999,3,FALSE),IF($B651="SICRO",VLOOKUP($C651,[2]SICRO!$A$4:$D$50000,2,FALSE),IF($B651="COMP.","&gt;&gt;&gt;&gt;&gt;&gt;&gt;&gt;&gt;&gt; Digite aqui a descrição e apresente a composição detalhada.","← Escolha o Orgão e digite o Código")))))</f>
        <v>Interruptor de uma tecla paralelo 10A/250V, com placa 4x2"</v>
      </c>
      <c r="E651" s="167" t="str">
        <f>IF($B651="SINAPI",LOWER(VLOOKUP($C651,[2]SINAPI!$A$8:$F$8000,3,FALSE)),IF($B651="DER-EDF",VLOOKUP($C651,'[2]DER-EDF'!$A$12:$F$6000,4,FALSE),IF($B651="DER-ROD",LOWER(VLOOKUP($C651,'[2]DER-ROD'!$A$12:$F$5999,3,FALSE)),IF($B651="SICRO",VLOOKUP($C651,[2]SICRO!$A$4:$D$8000,3,FALSE),IF($B651="COMP.","digite"," ")))))</f>
        <v>und</v>
      </c>
      <c r="F651" s="129">
        <f>VLOOKUP(A651,'[1]Memorial Cálculo'!$B$2:$H$29080,7,FALSE)</f>
        <v>23</v>
      </c>
      <c r="G651" s="189">
        <f>'[1]COMPOSIÇÃO UNITÁRIA 2'!BM10371</f>
        <v>33.159999999999997</v>
      </c>
      <c r="H651" s="131">
        <f t="shared" si="185"/>
        <v>42.807835751813748</v>
      </c>
      <c r="I651" s="132">
        <f t="shared" si="194"/>
        <v>984.63000000000011</v>
      </c>
      <c r="J651" s="133">
        <v>0</v>
      </c>
      <c r="K651" s="134">
        <f t="shared" si="195"/>
        <v>0</v>
      </c>
      <c r="L651" s="133"/>
      <c r="M651" s="134">
        <f t="shared" si="186"/>
        <v>0</v>
      </c>
      <c r="N651" s="133">
        <f t="shared" si="184"/>
        <v>0</v>
      </c>
      <c r="O651" s="134">
        <f t="shared" si="184"/>
        <v>0</v>
      </c>
      <c r="P651" s="135">
        <f t="shared" si="187"/>
        <v>23</v>
      </c>
      <c r="Q651" s="135">
        <f t="shared" si="196"/>
        <v>984.63</v>
      </c>
    </row>
    <row r="652" spans="1:17" ht="24.95" customHeight="1" x14ac:dyDescent="0.25">
      <c r="A652" s="125" t="s">
        <v>1082</v>
      </c>
      <c r="B652" s="126" t="s">
        <v>15</v>
      </c>
      <c r="C652" s="126" t="s">
        <v>1083</v>
      </c>
      <c r="D652" s="128" t="str">
        <f>IF($B652="SINAPI",TRIM(SUBSTITUTE(LOWER(VLOOKUP($C652,[2]SINAPI!$A$8:$F$50000,2,FALSE)),LEFT(PROPER(VLOOKUP($C652,[2]SINAPI!$A$8:$F$50000,6,FALSE)),1),LEFT(VLOOKUP($C652,[2]SINAPI!$A$8:$F$50000,6,FALSE),1),1)),IF($B652="DER-EDF",VLOOKUP($C652,'[2]DER-EDF'!A637:$F$50000,3,FALSE),IF($B652="DER-ROD",VLOOKUP($C652,'[2]DER-ROD'!$A$12:$E$5999,3,FALSE),IF($B652="SICRO",VLOOKUP($C652,[2]SICRO!$A$4:$D$50000,2,FALSE),IF($B652="COMP.","&gt;&gt;&gt;&gt;&gt;&gt;&gt;&gt;&gt;&gt; Digite aqui a descrição e apresente a composição detalhada.","← Escolha o Orgão e digite o Código")))))</f>
        <v>Interruptor pulsador de campainha 10A/250V, com placa 4x2"</v>
      </c>
      <c r="E652" s="167" t="str">
        <f>IF($B652="SINAPI",LOWER(VLOOKUP($C652,[2]SINAPI!$A$8:$F$8000,3,FALSE)),IF($B652="DER-EDF",VLOOKUP($C652,'[2]DER-EDF'!$A$12:$F$6000,4,FALSE),IF($B652="DER-ROD",LOWER(VLOOKUP($C652,'[2]DER-ROD'!$A$12:$F$5999,3,FALSE)),IF($B652="SICRO",VLOOKUP($C652,[2]SICRO!$A$4:$D$8000,3,FALSE),IF($B652="COMP.","digite"," ")))))</f>
        <v>und</v>
      </c>
      <c r="F652" s="129">
        <f>VLOOKUP(A652,'[1]Memorial Cálculo'!$B$2:$H$29080,7,FALSE)</f>
        <v>1</v>
      </c>
      <c r="G652" s="189">
        <f>'[1]COMPOSIÇÃO UNITÁRIA 2'!BM10399</f>
        <v>28.64</v>
      </c>
      <c r="H652" s="131">
        <f t="shared" si="185"/>
        <v>36.972750782024903</v>
      </c>
      <c r="I652" s="132">
        <f t="shared" si="194"/>
        <v>36.97</v>
      </c>
      <c r="J652" s="133">
        <v>0</v>
      </c>
      <c r="K652" s="134">
        <f t="shared" si="195"/>
        <v>0</v>
      </c>
      <c r="L652" s="133"/>
      <c r="M652" s="134">
        <f t="shared" si="186"/>
        <v>0</v>
      </c>
      <c r="N652" s="133">
        <f t="shared" si="184"/>
        <v>0</v>
      </c>
      <c r="O652" s="134">
        <f t="shared" si="184"/>
        <v>0</v>
      </c>
      <c r="P652" s="135">
        <f t="shared" si="187"/>
        <v>1</v>
      </c>
      <c r="Q652" s="135">
        <f t="shared" si="196"/>
        <v>36.97</v>
      </c>
    </row>
    <row r="653" spans="1:17" s="149" customFormat="1" ht="24.95" customHeight="1" x14ac:dyDescent="0.25">
      <c r="A653" s="125" t="s">
        <v>1084</v>
      </c>
      <c r="B653" s="126" t="s">
        <v>15</v>
      </c>
      <c r="C653" s="126" t="s">
        <v>1085</v>
      </c>
      <c r="D653" s="128" t="str">
        <f>IF($B653="SINAPI",TRIM(SUBSTITUTE(LOWER(VLOOKUP($C653,[2]SINAPI!$A$8:$F$50000,2,FALSE)),LEFT(PROPER(VLOOKUP($C653,[2]SINAPI!$A$8:$F$50000,6,FALSE)),1),LEFT(VLOOKUP($C653,[2]SINAPI!$A$8:$F$50000,6,FALSE),1),1)),IF($B653="DER-EDF",VLOOKUP($C653,'[2]DER-EDF'!A638:$F$50000,3,FALSE),IF($B653="DER-ROD",VLOOKUP($C653,'[2]DER-ROD'!$A$12:$E$5999,3,FALSE),IF($B653="SICRO",VLOOKUP($C653,[2]SICRO!$A$4:$D$50000,2,FALSE),IF($B653="COMP.","&gt;&gt;&gt;&gt;&gt;&gt;&gt;&gt;&gt;&gt; Digite aqui a descrição e apresente a composição detalhada.","← Escolha o Orgão e digite o Código")))))</f>
        <v>Tomada de 3 polos 20A/250V, com placa 4x2"</v>
      </c>
      <c r="E653" s="167" t="str">
        <f>IF($B653="SINAPI",LOWER(VLOOKUP($C653,[2]SINAPI!$A$8:$F$8000,3,FALSE)),IF($B653="DER-EDF",VLOOKUP($C653,'[2]DER-EDF'!$A$12:$F$6000,4,FALSE),IF($B653="DER-ROD",LOWER(VLOOKUP($C653,'[2]DER-ROD'!$A$12:$F$5999,3,FALSE)),IF($B653="SICRO",VLOOKUP($C653,[2]SICRO!$A$4:$D$8000,3,FALSE),IF($B653="COMP.","digite"," ")))))</f>
        <v>und</v>
      </c>
      <c r="F653" s="129">
        <f>VLOOKUP(A653,'[1]Memorial Cálculo'!$B$2:$H$29080,7,FALSE)</f>
        <v>26</v>
      </c>
      <c r="G653" s="189">
        <f>'[1]COMPOSIÇÃO UNITÁRIA 2'!BM10428</f>
        <v>42.47</v>
      </c>
      <c r="H653" s="131">
        <f t="shared" si="185"/>
        <v>54.826561651976178</v>
      </c>
      <c r="I653" s="132">
        <f t="shared" si="194"/>
        <v>1425.58</v>
      </c>
      <c r="J653" s="133">
        <v>0</v>
      </c>
      <c r="K653" s="134">
        <f t="shared" si="195"/>
        <v>0</v>
      </c>
      <c r="L653" s="133"/>
      <c r="M653" s="134">
        <f t="shared" si="186"/>
        <v>0</v>
      </c>
      <c r="N653" s="133">
        <f t="shared" si="184"/>
        <v>0</v>
      </c>
      <c r="O653" s="134">
        <f t="shared" si="184"/>
        <v>0</v>
      </c>
      <c r="P653" s="135">
        <f t="shared" si="187"/>
        <v>26</v>
      </c>
      <c r="Q653" s="135">
        <f t="shared" si="196"/>
        <v>1425.58</v>
      </c>
    </row>
    <row r="654" spans="1:17" s="8" customFormat="1" ht="24.95" customHeight="1" x14ac:dyDescent="0.25">
      <c r="A654" s="169"/>
      <c r="B654" s="102"/>
      <c r="C654" s="103"/>
      <c r="D654" s="170" t="s">
        <v>98</v>
      </c>
      <c r="E654" s="157"/>
      <c r="F654" s="106"/>
      <c r="G654" s="107"/>
      <c r="H654" s="106"/>
      <c r="I654" s="108">
        <f>SUBTOTAL(9,I647:I653)</f>
        <v>38118.83</v>
      </c>
      <c r="J654" s="192"/>
      <c r="K654" s="108">
        <f>SUBTOTAL(9,K647:K653)</f>
        <v>0</v>
      </c>
      <c r="M654" s="108">
        <f>SUBTOTAL(9,M647:M653)</f>
        <v>0</v>
      </c>
      <c r="O654" s="108">
        <f>SUBTOTAL(9,O647:O653)</f>
        <v>0</v>
      </c>
      <c r="Q654" s="108">
        <f>SUBTOTAL(9,Q647:Q653)</f>
        <v>38118.83</v>
      </c>
    </row>
    <row r="655" spans="1:17" s="8" customFormat="1" ht="24.95" customHeight="1" x14ac:dyDescent="0.25">
      <c r="A655" s="101" t="s">
        <v>1086</v>
      </c>
      <c r="B655" s="102"/>
      <c r="C655" s="103"/>
      <c r="D655" s="104" t="s">
        <v>1087</v>
      </c>
      <c r="E655" s="105"/>
      <c r="F655" s="106"/>
      <c r="G655" s="107"/>
      <c r="H655" s="106"/>
      <c r="I655" s="108"/>
      <c r="J655" s="192"/>
      <c r="K655" s="193"/>
    </row>
    <row r="656" spans="1:17" ht="24.95" customHeight="1" x14ac:dyDescent="0.25">
      <c r="A656" s="153" t="s">
        <v>1088</v>
      </c>
      <c r="B656" s="154" t="s">
        <v>15</v>
      </c>
      <c r="C656" s="154" t="s">
        <v>1089</v>
      </c>
      <c r="D656" s="156" t="str">
        <f>IF($B656="SINAPI",TRIM(SUBSTITUTE(LOWER(VLOOKUP($C656,[2]SINAPI!$A$8:$F$50000,2,FALSE)),LEFT(PROPER(VLOOKUP($C656,[2]SINAPI!$A$8:$F$50000,6,FALSE)),1),LEFT(VLOOKUP($C656,[2]SINAPI!$A$8:$F$50000,6,FALSE),1),1)),IF($B656="DER-EDF",VLOOKUP($C656,'[2]DER-EDF'!A639:$F$50000,3,FALSE),IF($B656="DER-ROD",VLOOKUP($C656,'[2]DER-ROD'!$A$12:$E$5999,3,FALSE),IF($B656="SICRO",VLOOKUP($C656,[2]SICRO!$A$4:$D$50000,2,FALSE),IF($B656="COMP.","&gt;&gt;&gt;&gt;&gt;&gt;&gt;&gt;&gt;&gt; Digite aqui a descrição e apresente a composição detalhada.","← Escolha o Orgão e digite o Código")))))</f>
        <v>Bomba centrífuga trifásica 5CV, modelo 620 Dancor, ou equivalente</v>
      </c>
      <c r="E656" s="157" t="str">
        <f>IF($B656="SINAPI",LOWER(VLOOKUP($C656,[2]SINAPI!$A$8:$F$8000,3,FALSE)),IF($B656="DER-EDF",VLOOKUP($C656,'[2]DER-EDF'!$A$12:$F$6000,4,FALSE),IF($B656="DER-ROD",LOWER(VLOOKUP($C656,'[2]DER-ROD'!$A$12:$F$5999,3,FALSE)),IF($B656="SICRO",VLOOKUP($C656,[2]SICRO!$A$4:$D$8000,3,FALSE),IF($B656="COMP.","digite"," ")))))</f>
        <v>und</v>
      </c>
      <c r="F656" s="158">
        <f>VLOOKUP(A656,'[1]Memorial Cálculo'!$B$2:$H$29080,7,FALSE)</f>
        <v>4</v>
      </c>
      <c r="G656" s="187">
        <f>'[1]COMPOSIÇÃO UNITÁRIA 2'!BM10458</f>
        <v>3649.59</v>
      </c>
      <c r="H656" s="160">
        <f t="shared" si="185"/>
        <v>4711.4309192238225</v>
      </c>
      <c r="I656" s="161">
        <f>ROUND(H656,2)*ROUND(F656,2)</f>
        <v>18845.72</v>
      </c>
      <c r="J656" s="162">
        <v>0</v>
      </c>
      <c r="K656" s="163">
        <f>ROUND(J656*H656,2)</f>
        <v>0</v>
      </c>
      <c r="L656" s="164"/>
      <c r="M656" s="165">
        <f t="shared" si="186"/>
        <v>0</v>
      </c>
      <c r="N656" s="162">
        <f t="shared" si="184"/>
        <v>0</v>
      </c>
      <c r="O656" s="163">
        <f>K656+M656</f>
        <v>0</v>
      </c>
      <c r="P656" s="166">
        <f t="shared" si="187"/>
        <v>4</v>
      </c>
      <c r="Q656" s="166">
        <f>ROUND(I656-O656,2)</f>
        <v>18845.72</v>
      </c>
    </row>
    <row r="657" spans="1:17" s="8" customFormat="1" ht="24.95" customHeight="1" x14ac:dyDescent="0.25">
      <c r="A657" s="169"/>
      <c r="B657" s="102"/>
      <c r="C657" s="103"/>
      <c r="D657" s="170" t="s">
        <v>98</v>
      </c>
      <c r="E657" s="157"/>
      <c r="F657" s="106"/>
      <c r="G657" s="107"/>
      <c r="H657" s="106"/>
      <c r="I657" s="108">
        <f>SUBTOTAL(9,I656:I656)</f>
        <v>18845.72</v>
      </c>
      <c r="J657" s="192"/>
      <c r="K657" s="108">
        <f>SUBTOTAL(9,K656:K656)</f>
        <v>0</v>
      </c>
      <c r="M657" s="108">
        <f>SUBTOTAL(9,M656:M656)</f>
        <v>0</v>
      </c>
      <c r="O657" s="108">
        <f>SUBTOTAL(9,O656:O656)</f>
        <v>0</v>
      </c>
      <c r="Q657" s="108">
        <f>SUBTOTAL(9,Q656:Q656)</f>
        <v>18845.72</v>
      </c>
    </row>
    <row r="658" spans="1:17" s="8" customFormat="1" ht="24.95" customHeight="1" x14ac:dyDescent="0.25">
      <c r="A658" s="101" t="s">
        <v>1090</v>
      </c>
      <c r="B658" s="102"/>
      <c r="C658" s="103"/>
      <c r="D658" s="104" t="s">
        <v>1091</v>
      </c>
      <c r="E658" s="105"/>
      <c r="F658" s="106"/>
      <c r="G658" s="107"/>
      <c r="H658" s="106"/>
      <c r="I658" s="108"/>
      <c r="J658" s="192"/>
      <c r="K658" s="193"/>
    </row>
    <row r="659" spans="1:17" ht="24.95" customHeight="1" x14ac:dyDescent="0.25">
      <c r="A659" s="153" t="s">
        <v>1092</v>
      </c>
      <c r="B659" s="154" t="s">
        <v>17</v>
      </c>
      <c r="C659" s="154" t="s">
        <v>1093</v>
      </c>
      <c r="D659" s="156" t="str">
        <f>IF($B659="SINAPI",TRIM(SUBSTITUTE(LOWER(VLOOKUP($C659,[2]SINAPI!$A$8:$F$50000,2,FALSE)),LEFT(PROPER(VLOOKUP($C659,[2]SINAPI!$A$8:$F$50000,6,FALSE)),1),LEFT(VLOOKUP($C659,[2]SINAPI!$A$8:$F$50000,6,FALSE),1),1)),IF($B659="DER-EDF",VLOOKUP($C659,'[2]DER-EDF'!A641:$F$50000,3,FALSE),IF($B659="DER-ROD",VLOOKUP($C659,'[2]DER-ROD'!$A$12:$E$5999,3,FALSE),IF($B659="SICRO",VLOOKUP($C659,[2]SICRO!$A$4:$D$50000,2,FALSE),IF($B659="COMP.","&gt;&gt;&gt;&gt;&gt;&gt;&gt;&gt;&gt;&gt; Digite aqui a descrição e apresente a composição detalhada.","← Escolha o Orgão e digite o Código")))))</f>
        <v>poste de aço conico contínuo curvo duplo, flangeado, h=9m, inclusive luminárias, sem lâmpadas - fornecimento e instalacao. af_11/2019</v>
      </c>
      <c r="E659" s="157" t="str">
        <f>IF($B659="SINAPI",LOWER(VLOOKUP($C659,[2]SINAPI!$A$8:$F$8000,3,FALSE)),IF($B659="DER-EDF",VLOOKUP($C659,'[2]DER-EDF'!$A$12:$F$6000,4,FALSE),IF($B659="DER-ROD",LOWER(VLOOKUP($C659,'[2]DER-ROD'!$A$12:$F$5999,3,FALSE)),IF($B659="SICRO",VLOOKUP($C659,[2]SICRO!$A$4:$D$8000,3,FALSE),IF($B659="COMP.","digite"," ")))))</f>
        <v>un</v>
      </c>
      <c r="F659" s="158">
        <f>VLOOKUP(A659,'[1]Memorial Cálculo'!$B$2:$H$29080,7,FALSE)</f>
        <v>48</v>
      </c>
      <c r="G659" s="187">
        <f>'[1]COMPOSIÇÃO UNITÁRIA 1'!H1047</f>
        <v>2575.0100000000002</v>
      </c>
      <c r="H659" s="160">
        <f t="shared" si="185"/>
        <v>3324.2040150566327</v>
      </c>
      <c r="I659" s="161">
        <f>ROUND(H659,2)*ROUND(F659,2)</f>
        <v>159561.59999999998</v>
      </c>
      <c r="J659" s="162">
        <v>0</v>
      </c>
      <c r="K659" s="163">
        <f>ROUND(J659*H659,2)</f>
        <v>0</v>
      </c>
      <c r="L659" s="164"/>
      <c r="M659" s="165">
        <f t="shared" si="186"/>
        <v>0</v>
      </c>
      <c r="N659" s="162">
        <f t="shared" si="184"/>
        <v>0</v>
      </c>
      <c r="O659" s="163">
        <f>K659+M659</f>
        <v>0</v>
      </c>
      <c r="P659" s="166">
        <f t="shared" si="187"/>
        <v>48</v>
      </c>
      <c r="Q659" s="166">
        <f>ROUND(I659-O659,2)</f>
        <v>159561.60000000001</v>
      </c>
    </row>
    <row r="660" spans="1:17" s="8" customFormat="1" ht="24.95" customHeight="1" x14ac:dyDescent="0.25">
      <c r="A660" s="169"/>
      <c r="B660" s="102"/>
      <c r="C660" s="103"/>
      <c r="D660" s="170" t="s">
        <v>98</v>
      </c>
      <c r="E660" s="157"/>
      <c r="F660" s="106"/>
      <c r="G660" s="107"/>
      <c r="H660" s="106"/>
      <c r="I660" s="108">
        <f>SUBTOTAL(9,I659:I659)</f>
        <v>159561.59999999998</v>
      </c>
      <c r="J660" s="192"/>
      <c r="K660" s="108">
        <f>SUBTOTAL(9,K659:K659)</f>
        <v>0</v>
      </c>
      <c r="M660" s="108">
        <f>SUBTOTAL(9,M659:M659)</f>
        <v>0</v>
      </c>
      <c r="O660" s="108">
        <f>SUBTOTAL(9,O659:O659)</f>
        <v>0</v>
      </c>
      <c r="Q660" s="108">
        <f>SUBTOTAL(9,Q659:Q659)</f>
        <v>159561.60000000001</v>
      </c>
    </row>
    <row r="661" spans="1:17" s="8" customFormat="1" ht="24.95" customHeight="1" x14ac:dyDescent="0.25">
      <c r="A661" s="101" t="s">
        <v>1094</v>
      </c>
      <c r="B661" s="102"/>
      <c r="C661" s="103"/>
      <c r="D661" s="104" t="s">
        <v>1095</v>
      </c>
      <c r="E661" s="105"/>
      <c r="F661" s="106"/>
      <c r="G661" s="107"/>
      <c r="H661" s="106"/>
      <c r="I661" s="108"/>
      <c r="J661" s="192"/>
      <c r="K661" s="193"/>
    </row>
    <row r="662" spans="1:17" ht="37.9" customHeight="1" x14ac:dyDescent="0.25">
      <c r="A662" s="153" t="s">
        <v>1096</v>
      </c>
      <c r="B662" s="154" t="s">
        <v>15</v>
      </c>
      <c r="C662" s="154" t="s">
        <v>1097</v>
      </c>
      <c r="D662" s="156" t="str">
        <f>IF($B662="SINAPI",TRIM(SUBSTITUTE(LOWER(VLOOKUP($C662,[2]SINAPI!$A$8:$F$50000,2,FALSE)),LEFT(PROPER(VLOOKUP($C662,[2]SINAPI!$A$8:$F$50000,6,FALSE)),1),LEFT(VLOOKUP($C662,[2]SINAPI!$A$8:$F$50000,6,FALSE),1),1)),IF($B662="DER-EDF",VLOOKUP($C662,'[2]DER-EDF'!A645:$F$50000,3,FALSE),IF($B662="DER-ROD",VLOOKUP($C662,'[2]DER-ROD'!$A$12:$E$5999,3,FALSE),IF($B662="SICRO",VLOOKUP($C662,[2]SICRO!$A$4:$D$50000,2,FALSE),IF($B662="COMP.","&gt;&gt;&gt;&gt;&gt;&gt;&gt;&gt;&gt;&gt; Digite aqui a descrição e apresente a composição detalhada.","← Escolha o Orgão e digite o Código")))))</f>
        <v>Fornecimento e Instalação de Unidade Evaporadora e Condensadora de Ar Condicionado tipo Split Inverter Hi-Wall (Parede) de 9.000 BTU´s 220V - Ciclo Frio - Classificação A (Selo PROCEL), inclusive amortecedores vibra-stop</v>
      </c>
      <c r="E662" s="157" t="str">
        <f>IF($B662="SINAPI",LOWER(VLOOKUP($C662,[2]SINAPI!$A$8:$F$8000,3,FALSE)),IF($B662="DER-EDF",VLOOKUP($C662,'[2]DER-EDF'!$A$12:$F$6000,4,FALSE),IF($B662="DER-ROD",LOWER(VLOOKUP($C662,'[2]DER-ROD'!$A$12:$F$5999,3,FALSE)),IF($B662="SICRO",VLOOKUP($C662,[2]SICRO!$A$4:$D$8000,3,FALSE),IF($B662="COMP.","digite"," ")))))</f>
        <v>und</v>
      </c>
      <c r="F662" s="158">
        <f>VLOOKUP(A662,'[1]Memorial Cálculo'!$B$2:$H$29080,7,FALSE)</f>
        <v>7</v>
      </c>
      <c r="G662" s="187">
        <f>'[1]COMPOSIÇÃO UNITÁRIA 2'!BM10487</f>
        <v>2505.91</v>
      </c>
      <c r="H662" s="160">
        <f t="shared" si="185"/>
        <v>3234.9995081069842</v>
      </c>
      <c r="I662" s="161">
        <f t="shared" ref="I662:I665" si="197">ROUND(H662,2)*ROUND(F662,2)</f>
        <v>22645</v>
      </c>
      <c r="J662" s="162">
        <v>0</v>
      </c>
      <c r="K662" s="163">
        <f t="shared" ref="K662:K665" si="198">ROUND(J662*H662,2)</f>
        <v>0</v>
      </c>
      <c r="L662" s="164"/>
      <c r="M662" s="165">
        <f t="shared" si="186"/>
        <v>0</v>
      </c>
      <c r="N662" s="162">
        <f t="shared" si="184"/>
        <v>0</v>
      </c>
      <c r="O662" s="163">
        <f t="shared" si="184"/>
        <v>0</v>
      </c>
      <c r="P662" s="166">
        <f t="shared" si="187"/>
        <v>7</v>
      </c>
      <c r="Q662" s="166">
        <f t="shared" ref="Q662:Q665" si="199">ROUND(I662-O662,2)</f>
        <v>22645</v>
      </c>
    </row>
    <row r="663" spans="1:17" ht="37.9" customHeight="1" x14ac:dyDescent="0.25">
      <c r="A663" s="153" t="s">
        <v>1098</v>
      </c>
      <c r="B663" s="154" t="s">
        <v>15</v>
      </c>
      <c r="C663" s="154" t="s">
        <v>1099</v>
      </c>
      <c r="D663" s="156" t="str">
        <f>IF($B663="SINAPI",TRIM(SUBSTITUTE(LOWER(VLOOKUP($C663,[2]SINAPI!$A$8:$F$50000,2,FALSE)),LEFT(PROPER(VLOOKUP($C663,[2]SINAPI!$A$8:$F$50000,6,FALSE)),1),LEFT(VLOOKUP($C663,[2]SINAPI!$A$8:$F$50000,6,FALSE),1),1)),IF($B663="DER-EDF",VLOOKUP($C663,'[2]DER-EDF'!A646:$F$50000,3,FALSE),IF($B663="DER-ROD",VLOOKUP($C663,'[2]DER-ROD'!$A$12:$E$5999,3,FALSE),IF($B663="SICRO",VLOOKUP($C663,[2]SICRO!$A$4:$D$50000,2,FALSE),IF($B663="COMP.","&gt;&gt;&gt;&gt;&gt;&gt;&gt;&gt;&gt;&gt; Digite aqui a descrição e apresente a composição detalhada.","← Escolha o Orgão e digite o Código")))))</f>
        <v>Fornecimento e Instalação de Unidade Evaporadora e Condensadora de Ar Condicionado tipo Split Inverter Hi-Wall (Parede) de 12.000 BTU´s 220V - Ciclo Frio - Classificação A (Selo PROCEL), inclusive amortecedores vibra-stop</v>
      </c>
      <c r="E663" s="157" t="str">
        <f>IF($B663="SINAPI",LOWER(VLOOKUP($C663,[2]SINAPI!$A$8:$F$8000,3,FALSE)),IF($B663="DER-EDF",VLOOKUP($C663,'[2]DER-EDF'!$A$12:$F$6000,4,FALSE),IF($B663="DER-ROD",LOWER(VLOOKUP($C663,'[2]DER-ROD'!$A$12:$F$5999,3,FALSE)),IF($B663="SICRO",VLOOKUP($C663,[2]SICRO!$A$4:$D$8000,3,FALSE),IF($B663="COMP.","digite"," ")))))</f>
        <v>und</v>
      </c>
      <c r="F663" s="158">
        <f>VLOOKUP(A663,'[1]Memorial Cálculo'!$B$2:$H$29080,7,FALSE)</f>
        <v>18</v>
      </c>
      <c r="G663" s="187">
        <f>'[1]COMPOSIÇÃO UNITÁRIA 2'!BM10515</f>
        <v>2776.89</v>
      </c>
      <c r="H663" s="160">
        <f t="shared" si="185"/>
        <v>3584.8205977338384</v>
      </c>
      <c r="I663" s="161">
        <f t="shared" si="197"/>
        <v>64526.76</v>
      </c>
      <c r="J663" s="162">
        <v>0</v>
      </c>
      <c r="K663" s="163">
        <f t="shared" si="198"/>
        <v>0</v>
      </c>
      <c r="L663" s="164"/>
      <c r="M663" s="165">
        <f t="shared" si="186"/>
        <v>0</v>
      </c>
      <c r="N663" s="162">
        <f t="shared" si="184"/>
        <v>0</v>
      </c>
      <c r="O663" s="163">
        <f t="shared" si="184"/>
        <v>0</v>
      </c>
      <c r="P663" s="166">
        <f t="shared" si="187"/>
        <v>18</v>
      </c>
      <c r="Q663" s="166">
        <f t="shared" si="199"/>
        <v>64526.76</v>
      </c>
    </row>
    <row r="664" spans="1:17" ht="37.9" customHeight="1" x14ac:dyDescent="0.25">
      <c r="A664" s="153" t="s">
        <v>1100</v>
      </c>
      <c r="B664" s="154" t="s">
        <v>15</v>
      </c>
      <c r="C664" s="154" t="s">
        <v>1101</v>
      </c>
      <c r="D664" s="156" t="str">
        <f>IF($B664="SINAPI",TRIM(SUBSTITUTE(LOWER(VLOOKUP($C664,[2]SINAPI!$A$8:$F$50000,2,FALSE)),LEFT(PROPER(VLOOKUP($C664,[2]SINAPI!$A$8:$F$50000,6,FALSE)),1),LEFT(VLOOKUP($C664,[2]SINAPI!$A$8:$F$50000,6,FALSE),1),1)),IF($B664="DER-EDF",VLOOKUP($C664,'[2]DER-EDF'!A647:$F$50000,3,FALSE),IF($B664="DER-ROD",VLOOKUP($C664,'[2]DER-ROD'!$A$12:$E$5999,3,FALSE),IF($B664="SICRO",VLOOKUP($C664,[2]SICRO!$A$4:$D$50000,2,FALSE),IF($B664="COMP.","&gt;&gt;&gt;&gt;&gt;&gt;&gt;&gt;&gt;&gt; Digite aqui a descrição e apresente a composição detalhada.","← Escolha o Orgão e digite o Código")))))</f>
        <v>Fornecimento e Instalação de Unidade Evaporadora e Condensadora de Ar Condicionado tipo Split Inverter Hi-Wall (Parede) de 18.000 BTU´s 220V - Ciclo Frio - Classificação A (Selo PROCEL), inclusive amortecedores vibra-stop</v>
      </c>
      <c r="E664" s="157" t="str">
        <f>IF($B664="SINAPI",LOWER(VLOOKUP($C664,[2]SINAPI!$A$8:$F$8000,3,FALSE)),IF($B664="DER-EDF",VLOOKUP($C664,'[2]DER-EDF'!$A$12:$F$6000,4,FALSE),IF($B664="DER-ROD",LOWER(VLOOKUP($C664,'[2]DER-ROD'!$A$12:$F$5999,3,FALSE)),IF($B664="SICRO",VLOOKUP($C664,[2]SICRO!$A$4:$D$8000,3,FALSE),IF($B664="COMP.","digite"," ")))))</f>
        <v>und</v>
      </c>
      <c r="F664" s="158">
        <f>VLOOKUP(A664,'[1]Memorial Cálculo'!$B$2:$H$29080,7,FALSE)</f>
        <v>2</v>
      </c>
      <c r="G664" s="187">
        <f>'[1]COMPOSIÇÃO UNITÁRIA 2'!BM10543</f>
        <v>3907.5899999999997</v>
      </c>
      <c r="H664" s="160">
        <f t="shared" si="185"/>
        <v>5044.4955037825657</v>
      </c>
      <c r="I664" s="161">
        <f t="shared" si="197"/>
        <v>10089</v>
      </c>
      <c r="J664" s="162">
        <v>0</v>
      </c>
      <c r="K664" s="163">
        <f t="shared" si="198"/>
        <v>0</v>
      </c>
      <c r="L664" s="164"/>
      <c r="M664" s="165">
        <f t="shared" si="186"/>
        <v>0</v>
      </c>
      <c r="N664" s="162">
        <f t="shared" si="184"/>
        <v>0</v>
      </c>
      <c r="O664" s="163">
        <f t="shared" si="184"/>
        <v>0</v>
      </c>
      <c r="P664" s="166">
        <f t="shared" si="187"/>
        <v>2</v>
      </c>
      <c r="Q664" s="166">
        <f t="shared" si="199"/>
        <v>10089</v>
      </c>
    </row>
    <row r="665" spans="1:17" ht="37.9" customHeight="1" x14ac:dyDescent="0.25">
      <c r="A665" s="153" t="s">
        <v>1102</v>
      </c>
      <c r="B665" s="154" t="s">
        <v>15</v>
      </c>
      <c r="C665" s="154" t="s">
        <v>1103</v>
      </c>
      <c r="D665" s="156" t="str">
        <f>IF($B665="SINAPI",TRIM(SUBSTITUTE(LOWER(VLOOKUP($C665,[2]SINAPI!$A$8:$F$50000,2,FALSE)),LEFT(PROPER(VLOOKUP($C665,[2]SINAPI!$A$8:$F$50000,6,FALSE)),1),LEFT(VLOOKUP($C665,[2]SINAPI!$A$8:$F$50000,6,FALSE),1),1)),IF($B665="DER-EDF",VLOOKUP($C665,'[2]DER-EDF'!A648:$F$50000,3,FALSE),IF($B665="DER-ROD",VLOOKUP($C665,'[2]DER-ROD'!$A$12:$E$5999,3,FALSE),IF($B665="SICRO",VLOOKUP($C665,[2]SICRO!$A$4:$D$50000,2,FALSE),IF($B665="COMP.","&gt;&gt;&gt;&gt;&gt;&gt;&gt;&gt;&gt;&gt; Digite aqui a descrição e apresente a composição detalhada.","← Escolha o Orgão e digite o Código")))))</f>
        <v>Fornecimento e Instalação de Unidade Evaporadora e Condensadora de Ar Condicionado tipo Split Inverter Piso Teto de 36.000 BTU´s 220V - Ciclo Quente/Frio Classificação Energética A ou B (Selo PROCEL), inclusive amortecedores vibra-stop</v>
      </c>
      <c r="E665" s="157" t="str">
        <f>IF($B665="SINAPI",LOWER(VLOOKUP($C665,[2]SINAPI!$A$8:$F$8000,3,FALSE)),IF($B665="DER-EDF",VLOOKUP($C665,'[2]DER-EDF'!$A$12:$F$6000,4,FALSE),IF($B665="DER-ROD",LOWER(VLOOKUP($C665,'[2]DER-ROD'!$A$12:$F$5999,3,FALSE)),IF($B665="SICRO",VLOOKUP($C665,[2]SICRO!$A$4:$D$8000,3,FALSE),IF($B665="COMP.","digite"," ")))))</f>
        <v>und</v>
      </c>
      <c r="F665" s="158">
        <f>VLOOKUP(A665,'[1]Memorial Cálculo'!$B$2:$H$29080,7,FALSE)</f>
        <v>24</v>
      </c>
      <c r="G665" s="187">
        <f>'[1]COMPOSIÇÃO UNITÁRIA 2'!BM10571</f>
        <v>9799.64</v>
      </c>
      <c r="H665" s="160">
        <f t="shared" si="185"/>
        <v>12650.825679942825</v>
      </c>
      <c r="I665" s="161">
        <f t="shared" si="197"/>
        <v>303619.92</v>
      </c>
      <c r="J665" s="162">
        <v>0</v>
      </c>
      <c r="K665" s="163">
        <f t="shared" si="198"/>
        <v>0</v>
      </c>
      <c r="L665" s="164"/>
      <c r="M665" s="165">
        <f t="shared" si="186"/>
        <v>0</v>
      </c>
      <c r="N665" s="162">
        <f t="shared" si="184"/>
        <v>0</v>
      </c>
      <c r="O665" s="163">
        <f t="shared" si="184"/>
        <v>0</v>
      </c>
      <c r="P665" s="166">
        <f t="shared" si="187"/>
        <v>24</v>
      </c>
      <c r="Q665" s="166">
        <f t="shared" si="199"/>
        <v>303619.92</v>
      </c>
    </row>
    <row r="666" spans="1:17" s="8" customFormat="1" ht="24.95" customHeight="1" x14ac:dyDescent="0.25">
      <c r="A666" s="169"/>
      <c r="B666" s="102"/>
      <c r="C666" s="103"/>
      <c r="D666" s="170" t="s">
        <v>98</v>
      </c>
      <c r="E666" s="157"/>
      <c r="F666" s="106"/>
      <c r="G666" s="107"/>
      <c r="H666" s="106"/>
      <c r="I666" s="108">
        <f>SUBTOTAL(9,I662:I665)</f>
        <v>400880.68</v>
      </c>
      <c r="J666" s="192"/>
      <c r="K666" s="108">
        <f>SUBTOTAL(9,K662:K665)</f>
        <v>0</v>
      </c>
      <c r="M666" s="108">
        <f>SUBTOTAL(9,M662:M665)</f>
        <v>0</v>
      </c>
      <c r="O666" s="108">
        <f>SUBTOTAL(9,O662:O665)</f>
        <v>0</v>
      </c>
      <c r="Q666" s="108">
        <f>SUBTOTAL(9,Q662:Q665)</f>
        <v>400880.68</v>
      </c>
    </row>
    <row r="667" spans="1:17" s="8" customFormat="1" ht="24.95" customHeight="1" x14ac:dyDescent="0.25">
      <c r="A667" s="101" t="s">
        <v>1104</v>
      </c>
      <c r="B667" s="102"/>
      <c r="C667" s="103"/>
      <c r="D667" s="104" t="s">
        <v>1105</v>
      </c>
      <c r="E667" s="105"/>
      <c r="F667" s="106"/>
      <c r="G667" s="107"/>
      <c r="H667" s="106"/>
      <c r="I667" s="108"/>
      <c r="J667" s="192"/>
      <c r="K667" s="193"/>
    </row>
    <row r="668" spans="1:17" s="8" customFormat="1" ht="24.95" customHeight="1" x14ac:dyDescent="0.25">
      <c r="A668" s="169"/>
      <c r="B668" s="102"/>
      <c r="C668" s="103"/>
      <c r="D668" s="170" t="s">
        <v>98</v>
      </c>
      <c r="E668" s="157"/>
      <c r="F668" s="106"/>
      <c r="G668" s="107"/>
      <c r="H668" s="106"/>
      <c r="I668" s="108"/>
      <c r="J668" s="192"/>
      <c r="K668" s="193"/>
    </row>
    <row r="669" spans="1:17" s="8" customFormat="1" ht="24.95" customHeight="1" x14ac:dyDescent="0.25">
      <c r="A669" s="101" t="s">
        <v>1106</v>
      </c>
      <c r="B669" s="102"/>
      <c r="C669" s="103"/>
      <c r="D669" s="104" t="s">
        <v>1048</v>
      </c>
      <c r="E669" s="105"/>
      <c r="F669" s="106"/>
      <c r="G669" s="107"/>
      <c r="H669" s="106"/>
      <c r="I669" s="108"/>
      <c r="J669" s="192"/>
      <c r="K669" s="193"/>
    </row>
    <row r="670" spans="1:17" ht="24.95" customHeight="1" x14ac:dyDescent="0.25">
      <c r="A670" s="153" t="s">
        <v>1107</v>
      </c>
      <c r="B670" s="154" t="s">
        <v>15</v>
      </c>
      <c r="C670" s="154" t="s">
        <v>1108</v>
      </c>
      <c r="D670" s="156" t="str">
        <f>IF($B670="SINAPI",TRIM(SUBSTITUTE(LOWER(VLOOKUP($C670,[2]SINAPI!$A$8:$F$50000,2,FALSE)),LEFT(PROPER(VLOOKUP($C670,[2]SINAPI!$A$8:$F$50000,6,FALSE)),1),LEFT(VLOOKUP($C670,[2]SINAPI!$A$8:$F$50000,6,FALSE),1),1)),IF($B670="DER-EDF",VLOOKUP($C670,'[2]DER-EDF'!A657:$F$50000,3,FALSE),IF($B670="DER-ROD",VLOOKUP($C670,'[2]DER-ROD'!$A$12:$E$5999,3,FALSE),IF($B670="SICRO",VLOOKUP($C670,[2]SICRO!$A$4:$D$50000,2,FALSE),IF($B670="COMP.","&gt;&gt;&gt;&gt;&gt;&gt;&gt;&gt;&gt;&gt; Digite aqui a descrição e apresente a composição detalhada.","← Escolha o Orgão e digite o Código")))))</f>
        <v>Campainha tipo timbre Pial, cod. 412.77 ou equivalente</v>
      </c>
      <c r="E670" s="157" t="str">
        <f>IF($B670="SINAPI",LOWER(VLOOKUP($C670,[2]SINAPI!$A$8:$F$8000,3,FALSE)),IF($B670="DER-EDF",VLOOKUP($C670,'[2]DER-EDF'!$A$12:$F$6000,4,FALSE),IF($B670="DER-ROD",LOWER(VLOOKUP($C670,'[2]DER-ROD'!$A$12:$F$5999,3,FALSE)),IF($B670="SICRO",VLOOKUP($C670,[2]SICRO!$A$4:$D$8000,3,FALSE),IF($B670="COMP.","digite"," ")))))</f>
        <v>und</v>
      </c>
      <c r="F670" s="158">
        <f>VLOOKUP(A670,'[1]Memorial Cálculo'!$B$2:$H$29080,7,FALSE)</f>
        <v>2</v>
      </c>
      <c r="G670" s="187">
        <f>'[1]COMPOSIÇÃO UNITÁRIA 2'!BM10600</f>
        <v>165.79</v>
      </c>
      <c r="H670" s="160">
        <f t="shared" si="185"/>
        <v>214.02626927904709</v>
      </c>
      <c r="I670" s="161">
        <f t="shared" ref="I670:I671" si="200">ROUND(H670,2)*ROUND(F670,2)</f>
        <v>428.06</v>
      </c>
      <c r="J670" s="162">
        <v>0</v>
      </c>
      <c r="K670" s="163">
        <f t="shared" ref="K670:K671" si="201">ROUND(J670*H670,2)</f>
        <v>0</v>
      </c>
      <c r="L670" s="164"/>
      <c r="M670" s="165">
        <f t="shared" si="186"/>
        <v>0</v>
      </c>
      <c r="N670" s="162">
        <f t="shared" si="184"/>
        <v>0</v>
      </c>
      <c r="O670" s="163">
        <f t="shared" si="184"/>
        <v>0</v>
      </c>
      <c r="P670" s="166">
        <f t="shared" si="187"/>
        <v>2</v>
      </c>
      <c r="Q670" s="166">
        <f t="shared" ref="Q670:Q671" si="202">ROUND(I670-O670,2)</f>
        <v>428.06</v>
      </c>
    </row>
    <row r="671" spans="1:17" ht="24.95" customHeight="1" x14ac:dyDescent="0.25">
      <c r="A671" s="153" t="s">
        <v>1109</v>
      </c>
      <c r="B671" s="154" t="s">
        <v>15</v>
      </c>
      <c r="C671" s="154" t="s">
        <v>1110</v>
      </c>
      <c r="D671" s="156" t="str">
        <f>IF($B671="SINAPI",TRIM(SUBSTITUTE(LOWER(VLOOKUP($C671,[2]SINAPI!$A$8:$F$50000,2,FALSE)),LEFT(PROPER(VLOOKUP($C671,[2]SINAPI!$A$8:$F$50000,6,FALSE)),1),LEFT(VLOOKUP($C671,[2]SINAPI!$A$8:$F$50000,6,FALSE),1),1)),IF($B671="DER-EDF",VLOOKUP($C671,'[2]DER-EDF'!A658:$F$50000,3,FALSE),IF($B671="DER-ROD",VLOOKUP($C671,'[2]DER-ROD'!$A$12:$E$5999,3,FALSE),IF($B671="SICRO",VLOOKUP($C671,[2]SICRO!$A$4:$D$50000,2,FALSE),IF($B671="COMP.","&gt;&gt;&gt;&gt;&gt;&gt;&gt;&gt;&gt;&gt; Digite aqui a descrição e apresente a composição detalhada.","← Escolha o Orgão e digite o Código")))))</f>
        <v>Chuveiro elétrico tipo ducha Lorenzet ou Corona</v>
      </c>
      <c r="E671" s="157" t="str">
        <f>IF($B671="SINAPI",LOWER(VLOOKUP($C671,[2]SINAPI!$A$8:$F$8000,3,FALSE)),IF($B671="DER-EDF",VLOOKUP($C671,'[2]DER-EDF'!$A$12:$F$6000,4,FALSE),IF($B671="DER-ROD",LOWER(VLOOKUP($C671,'[2]DER-ROD'!$A$12:$F$5999,3,FALSE)),IF($B671="SICRO",VLOOKUP($C671,[2]SICRO!$A$4:$D$8000,3,FALSE),IF($B671="COMP.","digite"," ")))))</f>
        <v>und</v>
      </c>
      <c r="F671" s="158">
        <f>VLOOKUP(A671,'[1]Memorial Cálculo'!$B$2:$H$29080,7,FALSE)</f>
        <v>20</v>
      </c>
      <c r="G671" s="187">
        <f>'[1]COMPOSIÇÃO UNITÁRIA 2'!BM10630</f>
        <v>97.18</v>
      </c>
      <c r="H671" s="160">
        <f t="shared" si="185"/>
        <v>125.45432685046022</v>
      </c>
      <c r="I671" s="161">
        <f t="shared" si="200"/>
        <v>2509</v>
      </c>
      <c r="J671" s="162">
        <v>0</v>
      </c>
      <c r="K671" s="163">
        <f t="shared" si="201"/>
        <v>0</v>
      </c>
      <c r="L671" s="164"/>
      <c r="M671" s="165">
        <f t="shared" si="186"/>
        <v>0</v>
      </c>
      <c r="N671" s="162">
        <f t="shared" si="184"/>
        <v>0</v>
      </c>
      <c r="O671" s="163">
        <f t="shared" si="184"/>
        <v>0</v>
      </c>
      <c r="P671" s="166">
        <f t="shared" si="187"/>
        <v>20</v>
      </c>
      <c r="Q671" s="166">
        <f t="shared" si="202"/>
        <v>2509</v>
      </c>
    </row>
    <row r="672" spans="1:17" s="8" customFormat="1" ht="24.95" customHeight="1" x14ac:dyDescent="0.25">
      <c r="A672" s="169"/>
      <c r="B672" s="102"/>
      <c r="C672" s="103"/>
      <c r="D672" s="170" t="s">
        <v>98</v>
      </c>
      <c r="E672" s="157"/>
      <c r="F672" s="106"/>
      <c r="G672" s="107"/>
      <c r="H672" s="106"/>
      <c r="I672" s="108">
        <f>SUBTOTAL(9,I670:I671)</f>
        <v>2937.06</v>
      </c>
      <c r="J672" s="192"/>
      <c r="K672" s="108">
        <f>SUBTOTAL(9,K670:K671)</f>
        <v>0</v>
      </c>
      <c r="M672" s="108">
        <f>SUBTOTAL(9,M670:M671)</f>
        <v>0</v>
      </c>
      <c r="O672" s="108">
        <f>SUBTOTAL(9,O670:O671)</f>
        <v>0</v>
      </c>
      <c r="Q672" s="108">
        <f>SUBTOTAL(9,Q670:Q671)</f>
        <v>2937.06</v>
      </c>
    </row>
    <row r="673" spans="1:17" s="8" customFormat="1" ht="24.95" customHeight="1" x14ac:dyDescent="0.25">
      <c r="A673" s="101" t="s">
        <v>1111</v>
      </c>
      <c r="B673" s="102"/>
      <c r="C673" s="103"/>
      <c r="D673" s="104" t="s">
        <v>1112</v>
      </c>
      <c r="E673" s="105"/>
      <c r="F673" s="106"/>
      <c r="G673" s="107"/>
      <c r="H673" s="106"/>
      <c r="I673" s="108"/>
      <c r="J673" s="192"/>
      <c r="K673" s="193"/>
    </row>
    <row r="674" spans="1:17" ht="37.9" customHeight="1" x14ac:dyDescent="0.25">
      <c r="A674" s="153" t="s">
        <v>1113</v>
      </c>
      <c r="B674" s="154" t="s">
        <v>15</v>
      </c>
      <c r="C674" s="154" t="s">
        <v>1114</v>
      </c>
      <c r="D674" s="156" t="str">
        <f>IF($B674="SINAPI",TRIM(SUBSTITUTE(LOWER(VLOOKUP($C674,[2]SINAPI!$A$8:$F$50000,2,FALSE)),LEFT(PROPER(VLOOKUP($C674,[2]SINAPI!$A$8:$F$50000,6,FALSE)),1),LEFT(VLOOKUP($C674,[2]SINAPI!$A$8:$F$50000,6,FALSE),1),1)),IF($B674="DER-EDF",VLOOKUP($C674,'[2]DER-EDF'!A661:$F$50000,3,FALSE),IF($B674="DER-ROD",VLOOKUP($C674,'[2]DER-ROD'!$A$12:$E$5999,3,FALSE),IF($B674="SICRO",VLOOKUP($C674,[2]SICRO!$A$4:$D$50000,2,FALSE),IF($B674="COMP.","&gt;&gt;&gt;&gt;&gt;&gt;&gt;&gt;&gt;&gt; Digite aqui a descrição e apresente a composição detalhada.","← Escolha o Orgão e digite o Código")))))</f>
        <v>Luminaria sobrepor compl., corpo ch. aço pintada branca, refletor, aletas parabólicas alum.alta pureza e refletância inclusive 2 lâmpadas LED T8 9/10W temp. de cor 5000k c/ 60cm - Ref. CS216AL-N - AMES, 1261 - LUMAVI OU EQUIVALENTE</v>
      </c>
      <c r="E674" s="157" t="str">
        <f>IF($B674="SINAPI",LOWER(VLOOKUP($C674,[2]SINAPI!$A$8:$F$8000,3,FALSE)),IF($B674="DER-EDF",VLOOKUP($C674,'[2]DER-EDF'!$A$12:$F$6000,4,FALSE),IF($B674="DER-ROD",LOWER(VLOOKUP($C674,'[2]DER-ROD'!$A$12:$F$5999,3,FALSE)),IF($B674="SICRO",VLOOKUP($C674,[2]SICRO!$A$4:$D$8000,3,FALSE),IF($B674="COMP.","digite"," ")))))</f>
        <v>und</v>
      </c>
      <c r="F674" s="158">
        <f>VLOOKUP(A674,'[1]Memorial Cálculo'!$B$2:$H$29080,7,FALSE)</f>
        <v>133</v>
      </c>
      <c r="G674" s="187">
        <f>'[1]COMPOSIÇÃO UNITÁRIA 2'!BM10658</f>
        <v>120.70999999999998</v>
      </c>
      <c r="H674" s="160">
        <f t="shared" si="185"/>
        <v>155.83033334141848</v>
      </c>
      <c r="I674" s="161">
        <f t="shared" ref="I674:I682" si="203">ROUND(G674,2)*ROUND(F674,2)</f>
        <v>16054.429999999998</v>
      </c>
      <c r="J674" s="162">
        <v>0</v>
      </c>
      <c r="K674" s="163">
        <f t="shared" ref="K674:K682" si="204">ROUND(J674*H674,2)</f>
        <v>0</v>
      </c>
      <c r="L674" s="164"/>
      <c r="M674" s="165">
        <f t="shared" si="186"/>
        <v>0</v>
      </c>
      <c r="N674" s="162">
        <f t="shared" si="184"/>
        <v>0</v>
      </c>
      <c r="O674" s="163">
        <f t="shared" si="184"/>
        <v>0</v>
      </c>
      <c r="P674" s="166">
        <f t="shared" si="187"/>
        <v>133</v>
      </c>
      <c r="Q674" s="166">
        <f t="shared" ref="Q674:Q682" si="205">ROUND(I674-O674,2)</f>
        <v>16054.43</v>
      </c>
    </row>
    <row r="675" spans="1:17" ht="37.9" customHeight="1" x14ac:dyDescent="0.25">
      <c r="A675" s="153" t="s">
        <v>1115</v>
      </c>
      <c r="B675" s="154" t="s">
        <v>15</v>
      </c>
      <c r="C675" s="154" t="s">
        <v>1116</v>
      </c>
      <c r="D675" s="156" t="str">
        <f>IF($B675="SINAPI",TRIM(SUBSTITUTE(LOWER(VLOOKUP($C675,[2]SINAPI!$A$8:$F$50000,2,FALSE)),LEFT(PROPER(VLOOKUP($C675,[2]SINAPI!$A$8:$F$50000,6,FALSE)),1),LEFT(VLOOKUP($C675,[2]SINAPI!$A$8:$F$50000,6,FALSE),1),1)),IF($B675="DER-EDF",VLOOKUP($C675,'[2]DER-EDF'!A662:$F$50000,3,FALSE),IF($B675="DER-ROD",VLOOKUP($C675,'[2]DER-ROD'!$A$12:$E$5999,3,FALSE),IF($B675="SICRO",VLOOKUP($C675,[2]SICRO!$A$4:$D$50000,2,FALSE),IF($B675="COMP.","&gt;&gt;&gt;&gt;&gt;&gt;&gt;&gt;&gt;&gt; Digite aqui a descrição e apresente a composição detalhada.","← Escolha o Orgão e digite o Código")))))</f>
        <v>Luminaria sobrepor compl., corpo ch. aço pintada branca, refletor aletas parabólicas alum.alta pureza e refletância inclusive 2 lâmpadas LED T8 20W temp. de cor 5000k bivolt c/ 1,20m - Ref. CS232AL-N - AMES, 2447 - LUMAVI OU EQUIVALENTE</v>
      </c>
      <c r="E675" s="157" t="str">
        <f>IF($B675="SINAPI",LOWER(VLOOKUP($C675,[2]SINAPI!$A$8:$F$8000,3,FALSE)),IF($B675="DER-EDF",VLOOKUP($C675,'[2]DER-EDF'!$A$12:$F$6000,4,FALSE),IF($B675="DER-ROD",LOWER(VLOOKUP($C675,'[2]DER-ROD'!$A$12:$F$5999,3,FALSE)),IF($B675="SICRO",VLOOKUP($C675,[2]SICRO!$A$4:$D$8000,3,FALSE),IF($B675="COMP.","digite"," ")))))</f>
        <v>und</v>
      </c>
      <c r="F675" s="158">
        <f>VLOOKUP(A675,'[1]Memorial Cálculo'!$B$2:$H$29080,7,FALSE)</f>
        <v>791</v>
      </c>
      <c r="G675" s="187">
        <f>'[1]COMPOSIÇÃO UNITÁRIA 2'!BM10686</f>
        <v>155.41</v>
      </c>
      <c r="H675" s="160">
        <f t="shared" si="185"/>
        <v>200.62622901656741</v>
      </c>
      <c r="I675" s="161">
        <f t="shared" si="203"/>
        <v>122929.31</v>
      </c>
      <c r="J675" s="162">
        <v>0</v>
      </c>
      <c r="K675" s="163">
        <f t="shared" si="204"/>
        <v>0</v>
      </c>
      <c r="L675" s="164"/>
      <c r="M675" s="165">
        <f t="shared" si="186"/>
        <v>0</v>
      </c>
      <c r="N675" s="162">
        <f t="shared" si="184"/>
        <v>0</v>
      </c>
      <c r="O675" s="163">
        <f t="shared" si="184"/>
        <v>0</v>
      </c>
      <c r="P675" s="166">
        <f t="shared" si="187"/>
        <v>791</v>
      </c>
      <c r="Q675" s="166">
        <f t="shared" si="205"/>
        <v>122929.31</v>
      </c>
    </row>
    <row r="676" spans="1:17" ht="37.9" customHeight="1" x14ac:dyDescent="0.25">
      <c r="A676" s="153" t="s">
        <v>1117</v>
      </c>
      <c r="B676" s="154" t="s">
        <v>15</v>
      </c>
      <c r="C676" s="154" t="s">
        <v>1118</v>
      </c>
      <c r="D676" s="156" t="str">
        <f>IF($B676="SINAPI",TRIM(SUBSTITUTE(LOWER(VLOOKUP($C676,[2]SINAPI!$A$8:$F$50000,2,FALSE)),LEFT(PROPER(VLOOKUP($C676,[2]SINAPI!$A$8:$F$50000,6,FALSE)),1),LEFT(VLOOKUP($C676,[2]SINAPI!$A$8:$F$50000,6,FALSE),1),1)),IF($B676="DER-EDF",VLOOKUP($C676,'[2]DER-EDF'!A663:$F$50000,3,FALSE),IF($B676="DER-ROD",VLOOKUP($C676,'[2]DER-ROD'!$A$12:$E$5999,3,FALSE),IF($B676="SICRO",VLOOKUP($C676,[2]SICRO!$A$4:$D$50000,2,FALSE),IF($B676="COMP.","&gt;&gt;&gt;&gt;&gt;&gt;&gt;&gt;&gt;&gt; Digite aqui a descrição e apresente a composição detalhada.","← Escolha o Orgão e digite o Código")))))</f>
        <v>Luminaria embutir compl., corpo ch. aço pintada branca, refletor aletas parabólicas alum.alta pureza e refletância inclusive 2 lâmpadas LED T8 9W temp. de cor 5000k c/ 60cm - REF. CE216AL-N - AMES, 6024 - LUMAVI OU EQUIVALENTE</v>
      </c>
      <c r="E676" s="157" t="str">
        <f>IF($B676="SINAPI",LOWER(VLOOKUP($C676,[2]SINAPI!$A$8:$F$8000,3,FALSE)),IF($B676="DER-EDF",VLOOKUP($C676,'[2]DER-EDF'!$A$12:$F$6000,4,FALSE),IF($B676="DER-ROD",LOWER(VLOOKUP($C676,'[2]DER-ROD'!$A$12:$F$5999,3,FALSE)),IF($B676="SICRO",VLOOKUP($C676,[2]SICRO!$A$4:$D$8000,3,FALSE),IF($B676="COMP.","digite"," ")))))</f>
        <v>und</v>
      </c>
      <c r="F676" s="158">
        <f>VLOOKUP(A676,'[1]Memorial Cálculo'!$B$2:$H$29080,7,FALSE)</f>
        <v>62</v>
      </c>
      <c r="G676" s="187">
        <f>'[1]COMPOSIÇÃO UNITÁRIA 2'!BM10714</f>
        <v>114</v>
      </c>
      <c r="H676" s="160">
        <f t="shared" si="185"/>
        <v>147.16807224688685</v>
      </c>
      <c r="I676" s="161">
        <f t="shared" si="203"/>
        <v>7068</v>
      </c>
      <c r="J676" s="162">
        <v>0</v>
      </c>
      <c r="K676" s="163">
        <f t="shared" si="204"/>
        <v>0</v>
      </c>
      <c r="L676" s="164"/>
      <c r="M676" s="165">
        <f t="shared" si="186"/>
        <v>0</v>
      </c>
      <c r="N676" s="162">
        <f t="shared" si="184"/>
        <v>0</v>
      </c>
      <c r="O676" s="163">
        <f t="shared" si="184"/>
        <v>0</v>
      </c>
      <c r="P676" s="166">
        <f t="shared" si="187"/>
        <v>62</v>
      </c>
      <c r="Q676" s="166">
        <f t="shared" si="205"/>
        <v>7068</v>
      </c>
    </row>
    <row r="677" spans="1:17" ht="37.9" customHeight="1" x14ac:dyDescent="0.25">
      <c r="A677" s="153" t="s">
        <v>1119</v>
      </c>
      <c r="B677" s="154" t="s">
        <v>15</v>
      </c>
      <c r="C677" s="154" t="s">
        <v>1120</v>
      </c>
      <c r="D677" s="156" t="str">
        <f>IF($B677="SINAPI",TRIM(SUBSTITUTE(LOWER(VLOOKUP($C677,[2]SINAPI!$A$8:$F$50000,2,FALSE)),LEFT(PROPER(VLOOKUP($C677,[2]SINAPI!$A$8:$F$50000,6,FALSE)),1),LEFT(VLOOKUP($C677,[2]SINAPI!$A$8:$F$50000,6,FALSE),1),1)),IF($B677="DER-EDF",VLOOKUP($C677,'[2]DER-EDF'!A664:$F$50000,3,FALSE),IF($B677="DER-ROD",VLOOKUP($C677,'[2]DER-ROD'!$A$12:$E$5999,3,FALSE),IF($B677="SICRO",VLOOKUP($C677,[2]SICRO!$A$4:$D$50000,2,FALSE),IF($B677="COMP.","&gt;&gt;&gt;&gt;&gt;&gt;&gt;&gt;&gt;&gt; Digite aqui a descrição e apresente a composição detalhada.","← Escolha o Orgão e digite o Código")))))</f>
        <v>Luminaria embutir compl., corpo ch. aço pintada branca, refletor, aletas parabólicas alum.alta pureza e refletância inclusive 2 lâmpadas LED T8 18W temp. de cor 5000k c/ 1,20m - Ref. CE232AL-N - AMES, 6025 - LUMAVI -LDEF 2X32W - LUMILUZ OU EQUIVALENTE</v>
      </c>
      <c r="E677" s="157" t="str">
        <f>IF($B677="SINAPI",LOWER(VLOOKUP($C677,[2]SINAPI!$A$8:$F$8000,3,FALSE)),IF($B677="DER-EDF",VLOOKUP($C677,'[2]DER-EDF'!$A$12:$F$6000,4,FALSE),IF($B677="DER-ROD",LOWER(VLOOKUP($C677,'[2]DER-ROD'!$A$12:$F$5999,3,FALSE)),IF($B677="SICRO",VLOOKUP($C677,[2]SICRO!$A$4:$D$8000,3,FALSE),IF($B677="COMP.","digite"," ")))))</f>
        <v>und</v>
      </c>
      <c r="F677" s="158">
        <f>VLOOKUP(A677,'[1]Memorial Cálculo'!$B$2:$H$29080,7,FALSE)</f>
        <v>13</v>
      </c>
      <c r="G677" s="187">
        <f>'[1]COMPOSIÇÃO UNITÁRIA 2'!BM10742</f>
        <v>155.32999999999998</v>
      </c>
      <c r="H677" s="160">
        <f t="shared" si="185"/>
        <v>200.52295317639414</v>
      </c>
      <c r="I677" s="161">
        <f t="shared" si="203"/>
        <v>2019.2900000000002</v>
      </c>
      <c r="J677" s="162">
        <v>0</v>
      </c>
      <c r="K677" s="163">
        <f t="shared" si="204"/>
        <v>0</v>
      </c>
      <c r="L677" s="164"/>
      <c r="M677" s="165">
        <f t="shared" si="186"/>
        <v>0</v>
      </c>
      <c r="N677" s="162">
        <f t="shared" si="184"/>
        <v>0</v>
      </c>
      <c r="O677" s="163">
        <f t="shared" si="184"/>
        <v>0</v>
      </c>
      <c r="P677" s="166">
        <f t="shared" si="187"/>
        <v>13</v>
      </c>
      <c r="Q677" s="166">
        <f t="shared" si="205"/>
        <v>2019.29</v>
      </c>
    </row>
    <row r="678" spans="1:17" ht="37.9" customHeight="1" x14ac:dyDescent="0.25">
      <c r="A678" s="153" t="s">
        <v>1121</v>
      </c>
      <c r="B678" s="154" t="s">
        <v>15</v>
      </c>
      <c r="C678" s="154" t="s">
        <v>1122</v>
      </c>
      <c r="D678" s="156" t="str">
        <f>IF($B678="SINAPI",TRIM(SUBSTITUTE(LOWER(VLOOKUP($C678,[2]SINAPI!$A$8:$F$50000,2,FALSE)),LEFT(PROPER(VLOOKUP($C678,[2]SINAPI!$A$8:$F$50000,6,FALSE)),1),LEFT(VLOOKUP($C678,[2]SINAPI!$A$8:$F$50000,6,FALSE),1),1)),IF($B678="DER-EDF",VLOOKUP($C678,'[2]DER-EDF'!A665:$F$50000,3,FALSE),IF($B678="DER-ROD",VLOOKUP($C678,'[2]DER-ROD'!$A$12:$E$5999,3,FALSE),IF($B678="SICRO",VLOOKUP($C678,[2]SICRO!$A$4:$D$50000,2,FALSE),IF($B678="COMP.","&gt;&gt;&gt;&gt;&gt;&gt;&gt;&gt;&gt;&gt; Digite aqui a descrição e apresente a composição detalhada.","← Escolha o Orgão e digite o Código")))))</f>
        <v>Luminária sobrepor compl., corpo ch. aço pintada branca, refletor,aletas parabólicas alum.alta pureza e refletância inclusive 4 lâmpadas LED T8 9W temp. de cor 5000k bivolt c/ 60cm - CS416AL-N - AMES, 1452 - LUMAVI OU EQUIVALENTE</v>
      </c>
      <c r="E678" s="157" t="str">
        <f>IF($B678="SINAPI",LOWER(VLOOKUP($C678,[2]SINAPI!$A$8:$F$8000,3,FALSE)),IF($B678="DER-EDF",VLOOKUP($C678,'[2]DER-EDF'!$A$12:$F$6000,4,FALSE),IF($B678="DER-ROD",LOWER(VLOOKUP($C678,'[2]DER-ROD'!$A$12:$F$5999,3,FALSE)),IF($B678="SICRO",VLOOKUP($C678,[2]SICRO!$A$4:$D$8000,3,FALSE),IF($B678="COMP.","digite"," ")))))</f>
        <v>und</v>
      </c>
      <c r="F678" s="158">
        <f>VLOOKUP(A678,'[1]Memorial Cálculo'!$B$2:$H$29080,7,FALSE)</f>
        <v>36</v>
      </c>
      <c r="G678" s="187">
        <f>'[1]COMPOSIÇÃO UNITÁRIA 2'!BM10770</f>
        <v>222.17000000000002</v>
      </c>
      <c r="H678" s="160">
        <f t="shared" si="185"/>
        <v>286.80991764114782</v>
      </c>
      <c r="I678" s="161">
        <f t="shared" si="203"/>
        <v>7998.12</v>
      </c>
      <c r="J678" s="162">
        <v>0</v>
      </c>
      <c r="K678" s="163">
        <f t="shared" si="204"/>
        <v>0</v>
      </c>
      <c r="L678" s="164"/>
      <c r="M678" s="165">
        <f t="shared" si="186"/>
        <v>0</v>
      </c>
      <c r="N678" s="162">
        <f t="shared" si="184"/>
        <v>0</v>
      </c>
      <c r="O678" s="163">
        <f t="shared" si="184"/>
        <v>0</v>
      </c>
      <c r="P678" s="166">
        <f t="shared" si="187"/>
        <v>36</v>
      </c>
      <c r="Q678" s="166">
        <f t="shared" si="205"/>
        <v>7998.12</v>
      </c>
    </row>
    <row r="679" spans="1:17" ht="37.9" customHeight="1" x14ac:dyDescent="0.25">
      <c r="A679" s="153" t="s">
        <v>1123</v>
      </c>
      <c r="B679" s="154" t="s">
        <v>15</v>
      </c>
      <c r="C679" s="154" t="s">
        <v>1124</v>
      </c>
      <c r="D679" s="156" t="str">
        <f>IF($B679="SINAPI",TRIM(SUBSTITUTE(LOWER(VLOOKUP($C679,[2]SINAPI!$A$8:$F$50000,2,FALSE)),LEFT(PROPER(VLOOKUP($C679,[2]SINAPI!$A$8:$F$50000,6,FALSE)),1),LEFT(VLOOKUP($C679,[2]SINAPI!$A$8:$F$50000,6,FALSE),1),1)),IF($B679="DER-EDF",VLOOKUP($C679,'[2]DER-EDF'!A666:$F$50000,3,FALSE),IF($B679="DER-ROD",VLOOKUP($C679,'[2]DER-ROD'!$A$12:$E$5999,3,FALSE),IF($B679="SICRO",VLOOKUP($C679,[2]SICRO!$A$4:$D$50000,2,FALSE),IF($B679="COMP.","&gt;&gt;&gt;&gt;&gt;&gt;&gt;&gt;&gt;&gt; Digite aqui a descrição e apresente a composição detalhada.","← Escolha o Orgão e digite o Código")))))</f>
        <v>Luminária embutir compl., corpo ch. aço pintada branca, refletor,aletas parabólicas alum.alta pureza e refletância nclusive 4 lâmpadas LED T8 9W temp. de cor 5000k - Ref.CE416AL-N - AMES, 6026 - LUMAVI OU EQUIVALENTE</v>
      </c>
      <c r="E679" s="157" t="str">
        <f>IF($B679="SINAPI",LOWER(VLOOKUP($C679,[2]SINAPI!$A$8:$F$8000,3,FALSE)),IF($B679="DER-EDF",VLOOKUP($C679,'[2]DER-EDF'!$A$12:$F$6000,4,FALSE),IF($B679="DER-ROD",LOWER(VLOOKUP($C679,'[2]DER-ROD'!$A$12:$F$5999,3,FALSE)),IF($B679="SICRO",VLOOKUP($C679,[2]SICRO!$A$4:$D$8000,3,FALSE),IF($B679="COMP.","digite"," ")))))</f>
        <v>und</v>
      </c>
      <c r="F679" s="158">
        <f>VLOOKUP(A679,'[1]Memorial Cálculo'!$B$2:$H$29080,7,FALSE)</f>
        <v>398</v>
      </c>
      <c r="G679" s="187">
        <f>'[1]COMPOSIÇÃO UNITÁRIA 2'!BM10798</f>
        <v>208.98338999999999</v>
      </c>
      <c r="H679" s="160">
        <f t="shared" si="185"/>
        <v>269.78668980630988</v>
      </c>
      <c r="I679" s="161">
        <f t="shared" si="203"/>
        <v>83174.039999999994</v>
      </c>
      <c r="J679" s="162">
        <v>0</v>
      </c>
      <c r="K679" s="163">
        <f t="shared" si="204"/>
        <v>0</v>
      </c>
      <c r="L679" s="164"/>
      <c r="M679" s="165">
        <f t="shared" si="186"/>
        <v>0</v>
      </c>
      <c r="N679" s="162">
        <f t="shared" si="184"/>
        <v>0</v>
      </c>
      <c r="O679" s="163">
        <f t="shared" si="184"/>
        <v>0</v>
      </c>
      <c r="P679" s="166">
        <f t="shared" si="187"/>
        <v>398</v>
      </c>
      <c r="Q679" s="166">
        <f t="shared" si="205"/>
        <v>83174.039999999994</v>
      </c>
    </row>
    <row r="680" spans="1:17" ht="24.95" customHeight="1" x14ac:dyDescent="0.25">
      <c r="A680" s="153" t="s">
        <v>1125</v>
      </c>
      <c r="B680" s="154" t="s">
        <v>341</v>
      </c>
      <c r="C680" s="154" t="s">
        <v>1126</v>
      </c>
      <c r="D680" s="156" t="s">
        <v>1127</v>
      </c>
      <c r="E680" s="157" t="s">
        <v>1128</v>
      </c>
      <c r="F680" s="158">
        <f>VLOOKUP(A680,'[1]Memorial Cálculo'!$B$2:$H$29080,7,FALSE)</f>
        <v>55</v>
      </c>
      <c r="G680" s="187">
        <f>'[1]COMPOSIÇÃO UNITÁRIA 1'!H1057</f>
        <v>121.53</v>
      </c>
      <c r="H680" s="160">
        <f t="shared" si="185"/>
        <v>156.88891070319437</v>
      </c>
      <c r="I680" s="161">
        <f t="shared" si="203"/>
        <v>6684.15</v>
      </c>
      <c r="J680" s="162">
        <v>0</v>
      </c>
      <c r="K680" s="163">
        <f t="shared" si="204"/>
        <v>0</v>
      </c>
      <c r="L680" s="164"/>
      <c r="M680" s="165">
        <f t="shared" si="186"/>
        <v>0</v>
      </c>
      <c r="N680" s="162">
        <f t="shared" si="184"/>
        <v>0</v>
      </c>
      <c r="O680" s="163">
        <f t="shared" si="184"/>
        <v>0</v>
      </c>
      <c r="P680" s="166">
        <f t="shared" si="187"/>
        <v>55</v>
      </c>
      <c r="Q680" s="166">
        <f t="shared" si="205"/>
        <v>6684.15</v>
      </c>
    </row>
    <row r="681" spans="1:17" ht="24.95" customHeight="1" x14ac:dyDescent="0.25">
      <c r="A681" s="153" t="s">
        <v>1129</v>
      </c>
      <c r="B681" s="154" t="s">
        <v>341</v>
      </c>
      <c r="C681" s="154" t="s">
        <v>1130</v>
      </c>
      <c r="D681" s="156" t="s">
        <v>1131</v>
      </c>
      <c r="E681" s="157" t="s">
        <v>1132</v>
      </c>
      <c r="F681" s="158">
        <f>VLOOKUP(A681,'[1]Memorial Cálculo'!$B$2:$H$29080,7,FALSE)</f>
        <v>24</v>
      </c>
      <c r="G681" s="187">
        <f>'[1]COMPOSIÇÃO UNITÁRIA 3'!B77</f>
        <v>150.43</v>
      </c>
      <c r="H681" s="160">
        <f t="shared" si="185"/>
        <v>194.19730796578236</v>
      </c>
      <c r="I681" s="161">
        <f t="shared" si="203"/>
        <v>3610.32</v>
      </c>
      <c r="J681" s="162">
        <v>0</v>
      </c>
      <c r="K681" s="163">
        <f t="shared" si="204"/>
        <v>0</v>
      </c>
      <c r="L681" s="164"/>
      <c r="M681" s="165">
        <f t="shared" si="186"/>
        <v>0</v>
      </c>
      <c r="N681" s="162">
        <f t="shared" si="184"/>
        <v>0</v>
      </c>
      <c r="O681" s="163">
        <f t="shared" si="184"/>
        <v>0</v>
      </c>
      <c r="P681" s="166">
        <f t="shared" si="187"/>
        <v>24</v>
      </c>
      <c r="Q681" s="166">
        <f t="shared" si="205"/>
        <v>3610.32</v>
      </c>
    </row>
    <row r="682" spans="1:17" ht="24.95" customHeight="1" x14ac:dyDescent="0.25">
      <c r="A682" s="153" t="s">
        <v>1133</v>
      </c>
      <c r="B682" s="154" t="s">
        <v>17</v>
      </c>
      <c r="C682" s="154" t="s">
        <v>1134</v>
      </c>
      <c r="D682" s="156" t="str">
        <f>IF($B682="SINAPI",TRIM(SUBSTITUTE(LOWER(VLOOKUP($C682,[2]SINAPI!$A$8:$F$50000,2,FALSE)),LEFT(PROPER(VLOOKUP($C682,[2]SINAPI!$A$8:$F$50000,6,FALSE)),1),LEFT(VLOOKUP($C682,[2]SINAPI!$A$8:$F$50000,6,FALSE),1),1)),IF($B682="DER-EDF",VLOOKUP($C682,'[2]DER-EDF'!A669:$F$50000,3,FALSE),IF($B682="DER-ROD",VLOOKUP($C682,'[2]DER-ROD'!$A$12:$E$5999,3,FALSE),IF($B682="SICRO",VLOOKUP($C682,[2]SICRO!$A$4:$D$50000,2,FALSE),IF($B682="COMP.","&gt;&gt;&gt;&gt;&gt;&gt;&gt;&gt;&gt;&gt; Digite aqui a descrição e apresente a composição detalhada.","← Escolha o Orgão e digite o Código")))))</f>
        <v>luminária arandela tipo tartaruga, de sobrepor, com 1 lâmpada led de 6 w, sem reator - fornecimento e instalação. af_09/2024</v>
      </c>
      <c r="E682" s="157" t="str">
        <f>IF($B682="SINAPI",LOWER(VLOOKUP($C682,[2]SINAPI!$A$8:$F$8000,3,FALSE)),IF($B682="DER-EDF",VLOOKUP($C682,'[2]DER-EDF'!$A$12:$F$6000,4,FALSE),IF($B682="DER-ROD",LOWER(VLOOKUP($C682,'[2]DER-ROD'!$A$12:$F$5999,3,FALSE)),IF($B682="SICRO",VLOOKUP($C682,[2]SICRO!$A$4:$D$8000,3,FALSE),IF($B682="COMP.","digite"," ")))))</f>
        <v>un</v>
      </c>
      <c r="F682" s="158">
        <f>VLOOKUP(A682,'[1]Memorial Cálculo'!$B$2:$H$29080,7,FALSE)</f>
        <v>16</v>
      </c>
      <c r="G682" s="187">
        <f>'[1]COMPOSIÇÃO UNITÁRIA 1'!H1068</f>
        <v>96.539999999999992</v>
      </c>
      <c r="H682" s="160">
        <f t="shared" si="185"/>
        <v>124.62812012907416</v>
      </c>
      <c r="I682" s="161">
        <f t="shared" si="203"/>
        <v>1544.64</v>
      </c>
      <c r="J682" s="162">
        <v>0</v>
      </c>
      <c r="K682" s="163">
        <f t="shared" si="204"/>
        <v>0</v>
      </c>
      <c r="L682" s="164"/>
      <c r="M682" s="165">
        <f t="shared" si="186"/>
        <v>0</v>
      </c>
      <c r="N682" s="162">
        <f t="shared" si="184"/>
        <v>0</v>
      </c>
      <c r="O682" s="163">
        <f t="shared" si="184"/>
        <v>0</v>
      </c>
      <c r="P682" s="166">
        <f t="shared" si="187"/>
        <v>16</v>
      </c>
      <c r="Q682" s="166">
        <f t="shared" si="205"/>
        <v>1544.64</v>
      </c>
    </row>
    <row r="683" spans="1:17" s="8" customFormat="1" ht="24.95" customHeight="1" x14ac:dyDescent="0.25">
      <c r="A683" s="169"/>
      <c r="B683" s="102"/>
      <c r="C683" s="103"/>
      <c r="D683" s="170" t="s">
        <v>98</v>
      </c>
      <c r="E683" s="157"/>
      <c r="F683" s="106"/>
      <c r="G683" s="107"/>
      <c r="H683" s="106"/>
      <c r="I683" s="108">
        <f>SUBTOTAL(9,I674:I682)</f>
        <v>251082.30000000002</v>
      </c>
      <c r="J683" s="192"/>
      <c r="K683" s="108">
        <f>SUBTOTAL(9,K674:K682)</f>
        <v>0</v>
      </c>
      <c r="M683" s="108">
        <f>SUBTOTAL(9,M674:M682)</f>
        <v>0</v>
      </c>
      <c r="O683" s="108">
        <f>SUBTOTAL(9,O674:O682)</f>
        <v>0</v>
      </c>
      <c r="Q683" s="108">
        <f>SUBTOTAL(9,Q674:Q682)</f>
        <v>251082.30000000002</v>
      </c>
    </row>
    <row r="684" spans="1:17" s="8" customFormat="1" ht="24.95" customHeight="1" x14ac:dyDescent="0.25">
      <c r="A684" s="185">
        <v>19</v>
      </c>
      <c r="B684" s="92"/>
      <c r="C684" s="93"/>
      <c r="D684" s="94" t="s">
        <v>1135</v>
      </c>
      <c r="E684" s="95"/>
      <c r="F684" s="96"/>
      <c r="G684" s="97"/>
      <c r="H684" s="96"/>
      <c r="I684" s="98"/>
      <c r="J684" s="192"/>
      <c r="K684" s="193"/>
    </row>
    <row r="685" spans="1:17" s="8" customFormat="1" ht="24.95" customHeight="1" x14ac:dyDescent="0.25">
      <c r="A685" s="101" t="s">
        <v>1136</v>
      </c>
      <c r="B685" s="102"/>
      <c r="C685" s="103"/>
      <c r="D685" s="104" t="s">
        <v>1137</v>
      </c>
      <c r="E685" s="105"/>
      <c r="F685" s="106"/>
      <c r="G685" s="107"/>
      <c r="H685" s="106"/>
      <c r="I685" s="108"/>
      <c r="J685" s="192"/>
      <c r="K685" s="193"/>
    </row>
    <row r="686" spans="1:17" s="149" customFormat="1" ht="37.9" customHeight="1" x14ac:dyDescent="0.25">
      <c r="A686" s="125" t="s">
        <v>1138</v>
      </c>
      <c r="B686" s="126" t="s">
        <v>15</v>
      </c>
      <c r="C686" s="126" t="s">
        <v>1139</v>
      </c>
      <c r="D686" s="128" t="str">
        <f>IF($B686="SINAPI",TRIM(SUBSTITUTE(LOWER(VLOOKUP($C686,[2]SINAPI!$A$8:$F$50000,2,FALSE)),LEFT(PROPER(VLOOKUP($C686,[2]SINAPI!$A$8:$F$50000,6,FALSE)),1),LEFT(VLOOKUP($C686,[2]SINAPI!$A$8:$F$50000,6,FALSE),1),1)),IF($B686="DER-EDF",VLOOKUP($C686,'[2]DER-EDF'!A653:$F$50000,3,FALSE),IF($B686="DER-ROD",VLOOKUP($C686,'[2]DER-ROD'!$A$12:$E$5999,3,FALSE),IF($B686="SICRO",VLOOKUP($C686,[2]SICRO!$A$4:$D$50000,2,FALSE),IF($B686="COMP.","&gt;&gt;&gt;&gt;&gt;&gt;&gt;&gt;&gt;&gt; Digite aqui a descrição e apresente a composição detalhada.","← Escolha o Orgão e digite o Código")))))</f>
        <v>Emassamento de paredes e forros, com duas demãos de massa acrílica premium, referência Suvinil, Coral ou Sherwin Williams ou equivalente, inclusive uma demão de liquido selador acrílico, referência Suvinil, Coral ou Metalatex ou equivalente</v>
      </c>
      <c r="E686" s="167" t="str">
        <f>IF($B686="SINAPI",LOWER(VLOOKUP($C686,[2]SINAPI!$A$8:$F$8000,3,FALSE)),IF($B686="DER-EDF",VLOOKUP($C686,'[2]DER-EDF'!$A$12:$F$6000,4,FALSE),IF($B686="DER-ROD",LOWER(VLOOKUP($C686,'[2]DER-ROD'!$A$12:$F$5999,3,FALSE)),IF($B686="SICRO",VLOOKUP($C686,[2]SICRO!$A$4:$D$8000,3,FALSE),IF($B686="COMP.","digite"," ")))))</f>
        <v>m2</v>
      </c>
      <c r="F686" s="129">
        <f>VLOOKUP(A686,'[1]Memorial Cálculo'!$B$2:$H$29080,7,FALSE)</f>
        <v>13971.820400000001</v>
      </c>
      <c r="G686" s="189">
        <f>'[1]COMPOSIÇÃO UNITÁRIA 2'!BM10827</f>
        <v>18.93</v>
      </c>
      <c r="H686" s="131">
        <f t="shared" ref="H686:H749" si="206">(G686*(1+$G$5))</f>
        <v>24.437645680996209</v>
      </c>
      <c r="I686" s="132">
        <f t="shared" ref="I686:I689" si="207">ROUND(H686,2)*ROUND(F686,2)</f>
        <v>341471.28080000001</v>
      </c>
      <c r="J686" s="133">
        <v>0</v>
      </c>
      <c r="K686" s="134">
        <f t="shared" ref="K686:K689" si="208">ROUND(J686*H686,2)</f>
        <v>0</v>
      </c>
      <c r="L686" s="133"/>
      <c r="M686" s="134">
        <f t="shared" ref="M686:M749" si="209">ROUND(L686*H686,2)</f>
        <v>0</v>
      </c>
      <c r="N686" s="133">
        <f t="shared" ref="N686:O746" si="210">J686+L686</f>
        <v>0</v>
      </c>
      <c r="O686" s="134">
        <f t="shared" si="210"/>
        <v>0</v>
      </c>
      <c r="P686" s="135">
        <f t="shared" ref="P686:P749" si="211">ROUND(F686-N686,2)</f>
        <v>13971.82</v>
      </c>
      <c r="Q686" s="135">
        <f t="shared" ref="Q686:Q689" si="212">ROUND(I686-O686,2)</f>
        <v>341471.28</v>
      </c>
    </row>
    <row r="687" spans="1:17" s="149" customFormat="1" ht="37.9" customHeight="1" x14ac:dyDescent="0.25">
      <c r="A687" s="125" t="s">
        <v>1140</v>
      </c>
      <c r="B687" s="126" t="s">
        <v>15</v>
      </c>
      <c r="C687" s="126" t="s">
        <v>1141</v>
      </c>
      <c r="D687" s="128" t="str">
        <f>IF($B687="SINAPI",TRIM(SUBSTITUTE(LOWER(VLOOKUP($C687,[2]SINAPI!$A$8:$F$50000,2,FALSE)),LEFT(PROPER(VLOOKUP($C687,[2]SINAPI!$A$8:$F$50000,6,FALSE)),1),LEFT(VLOOKUP($C687,[2]SINAPI!$A$8:$F$50000,6,FALSE),1),1)),IF($B687="DER-EDF",VLOOKUP($C687,'[2]DER-EDF'!A654:$F$50000,3,FALSE),IF($B687="DER-ROD",VLOOKUP($C687,'[2]DER-ROD'!$A$12:$E$5999,3,FALSE),IF($B687="SICRO",VLOOKUP($C687,[2]SICRO!$A$4:$D$50000,2,FALSE),IF($B687="COMP.","&gt;&gt;&gt;&gt;&gt;&gt;&gt;&gt;&gt;&gt; Digite aqui a descrição e apresente a composição detalhada.","← Escolha o Orgão e digite o Código")))))</f>
        <v>Pintura em paredes e forros, aplicação manual, com três demão de tinta látex acrílico premium, referência Coral e Metalatex, inclusive uma demão de liquido selador acrílico, referência Suvinil, Coral ou Metalatex ou equivalente</v>
      </c>
      <c r="E687" s="167" t="str">
        <f>IF($B687="SINAPI",LOWER(VLOOKUP($C687,[2]SINAPI!$A$8:$F$8000,3,FALSE)),IF($B687="DER-EDF",VLOOKUP($C687,'[2]DER-EDF'!$A$12:$F$6000,4,FALSE),IF($B687="DER-ROD",LOWER(VLOOKUP($C687,'[2]DER-ROD'!$A$12:$F$5999,3,FALSE)),IF($B687="SICRO",VLOOKUP($C687,[2]SICRO!$A$4:$D$8000,3,FALSE),IF($B687="COMP.","digite"," ")))))</f>
        <v>m2</v>
      </c>
      <c r="F687" s="129">
        <f>VLOOKUP(A687,'[1]Memorial Cálculo'!$B$2:$H$29080,7,FALSE)</f>
        <v>13971.820400000001</v>
      </c>
      <c r="G687" s="189">
        <f>'[1]COMPOSIÇÃO UNITÁRIA 2'!BM10855</f>
        <v>23.59</v>
      </c>
      <c r="H687" s="131">
        <f t="shared" si="206"/>
        <v>30.453463371088251</v>
      </c>
      <c r="I687" s="132">
        <f t="shared" si="207"/>
        <v>425441.91899999999</v>
      </c>
      <c r="J687" s="133">
        <v>0</v>
      </c>
      <c r="K687" s="134">
        <f t="shared" si="208"/>
        <v>0</v>
      </c>
      <c r="L687" s="133"/>
      <c r="M687" s="134">
        <f t="shared" si="209"/>
        <v>0</v>
      </c>
      <c r="N687" s="133">
        <f t="shared" si="210"/>
        <v>0</v>
      </c>
      <c r="O687" s="134">
        <f t="shared" si="210"/>
        <v>0</v>
      </c>
      <c r="P687" s="135">
        <f t="shared" si="211"/>
        <v>13971.82</v>
      </c>
      <c r="Q687" s="135">
        <f t="shared" si="212"/>
        <v>425441.92</v>
      </c>
    </row>
    <row r="688" spans="1:17" ht="37.9" customHeight="1" x14ac:dyDescent="0.25">
      <c r="A688" s="153" t="s">
        <v>1142</v>
      </c>
      <c r="B688" s="154" t="s">
        <v>15</v>
      </c>
      <c r="C688" s="154" t="s">
        <v>1143</v>
      </c>
      <c r="D688" s="156" t="str">
        <f>IF($B688="SINAPI",TRIM(SUBSTITUTE(LOWER(VLOOKUP($C688,[2]SINAPI!$A$8:$F$50000,2,FALSE)),LEFT(PROPER(VLOOKUP($C688,[2]SINAPI!$A$8:$F$50000,6,FALSE)),1),LEFT(VLOOKUP($C688,[2]SINAPI!$A$8:$F$50000,6,FALSE),1),1)),IF($B688="DER-EDF",VLOOKUP($C688,'[2]DER-EDF'!A655:$F$50000,3,FALSE),IF($B688="DER-ROD",VLOOKUP($C688,'[2]DER-ROD'!$A$12:$E$5999,3,FALSE),IF($B688="SICRO",VLOOKUP($C688,[2]SICRO!$A$4:$D$50000,2,FALSE),IF($B688="COMP.","&gt;&gt;&gt;&gt;&gt;&gt;&gt;&gt;&gt;&gt; Digite aqui a descrição e apresente a composição detalhada.","← Escolha o Orgão e digite o Código")))))</f>
        <v>Emassamento de paredes e forros, com duas demãos de massa corrida, referência Suvinil, Coral, Metalatex ou equivalente, inclusive uma demão de liquido selador PVA, referência Suvinil, Coral ou Metalatex ou equivalente</v>
      </c>
      <c r="E688" s="157" t="str">
        <f>IF($B688="SINAPI",LOWER(VLOOKUP($C688,[2]SINAPI!$A$8:$F$8000,3,FALSE)),IF($B688="DER-EDF",VLOOKUP($C688,'[2]DER-EDF'!$A$12:$F$6000,4,FALSE),IF($B688="DER-ROD",LOWER(VLOOKUP($C688,'[2]DER-ROD'!$A$12:$F$5999,3,FALSE)),IF($B688="SICRO",VLOOKUP($C688,[2]SICRO!$A$4:$D$8000,3,FALSE),IF($B688="COMP.","digite"," ")))))</f>
        <v>m2</v>
      </c>
      <c r="F688" s="158">
        <f>VLOOKUP(A688,'[1]Memorial Cálculo'!$B$2:$H$29080,7,FALSE)</f>
        <v>626.23</v>
      </c>
      <c r="G688" s="187">
        <f>'[1]COMPOSIÇÃO UNITÁRIA 2'!BM10882</f>
        <v>15.680000000000001</v>
      </c>
      <c r="H688" s="160">
        <f t="shared" si="206"/>
        <v>20.242064673957771</v>
      </c>
      <c r="I688" s="161">
        <f t="shared" si="207"/>
        <v>12674.895199999999</v>
      </c>
      <c r="J688" s="162">
        <v>0</v>
      </c>
      <c r="K688" s="163">
        <f t="shared" si="208"/>
        <v>0</v>
      </c>
      <c r="L688" s="164"/>
      <c r="M688" s="165">
        <f t="shared" si="209"/>
        <v>0</v>
      </c>
      <c r="N688" s="162">
        <f t="shared" si="210"/>
        <v>0</v>
      </c>
      <c r="O688" s="163">
        <f t="shared" si="210"/>
        <v>0</v>
      </c>
      <c r="P688" s="166">
        <f t="shared" si="211"/>
        <v>626.23</v>
      </c>
      <c r="Q688" s="166">
        <f t="shared" si="212"/>
        <v>12674.9</v>
      </c>
    </row>
    <row r="689" spans="1:17" ht="37.9" customHeight="1" x14ac:dyDescent="0.25">
      <c r="A689" s="153" t="s">
        <v>1144</v>
      </c>
      <c r="B689" s="154" t="s">
        <v>15</v>
      </c>
      <c r="C689" s="154" t="s">
        <v>1145</v>
      </c>
      <c r="D689" s="156" t="str">
        <f>IF($B689="SINAPI",TRIM(SUBSTITUTE(LOWER(VLOOKUP($C689,[2]SINAPI!$A$8:$F$50000,2,FALSE)),LEFT(PROPER(VLOOKUP($C689,[2]SINAPI!$A$8:$F$50000,6,FALSE)),1),LEFT(VLOOKUP($C689,[2]SINAPI!$A$8:$F$50000,6,FALSE),1),1)),IF($B689="DER-EDF",VLOOKUP($C689,'[2]DER-EDF'!A656:$F$50000,3,FALSE),IF($B689="DER-ROD",VLOOKUP($C689,'[2]DER-ROD'!$A$12:$E$5999,3,FALSE),IF($B689="SICRO",VLOOKUP($C689,[2]SICRO!$A$4:$D$50000,2,FALSE),IF($B689="COMP.","&gt;&gt;&gt;&gt;&gt;&gt;&gt;&gt;&gt;&gt; Digite aqui a descrição e apresente a composição detalhada.","← Escolha o Orgão e digite o Código")))))</f>
        <v>Pintura em paredes e forros, aplicação manual, com três demãos de tinta látex premium, referência Suvinil, Coral e Metalatex, inclusive uma demão de liquido selador PVA, referência Suvinil, Coral ou Metalatex ou equivalente</v>
      </c>
      <c r="E689" s="157" t="str">
        <f>IF($B689="SINAPI",LOWER(VLOOKUP($C689,[2]SINAPI!$A$8:$F$8000,3,FALSE)),IF($B689="DER-EDF",VLOOKUP($C689,'[2]DER-EDF'!$A$12:$F$6000,4,FALSE),IF($B689="DER-ROD",LOWER(VLOOKUP($C689,'[2]DER-ROD'!$A$12:$F$5999,3,FALSE)),IF($B689="SICRO",VLOOKUP($C689,[2]SICRO!$A$4:$D$8000,3,FALSE),IF($B689="COMP.","digite"," ")))))</f>
        <v>m2</v>
      </c>
      <c r="F689" s="158">
        <f>VLOOKUP(A689,'[1]Memorial Cálculo'!$B$2:$H$29080,7,FALSE)</f>
        <v>626.23</v>
      </c>
      <c r="G689" s="187">
        <f>'[1]COMPOSIÇÃO UNITÁRIA 2'!BM10909</f>
        <v>23.43</v>
      </c>
      <c r="H689" s="160">
        <f t="shared" si="206"/>
        <v>30.246911690741744</v>
      </c>
      <c r="I689" s="161">
        <f t="shared" si="207"/>
        <v>18943.4575</v>
      </c>
      <c r="J689" s="162">
        <v>0</v>
      </c>
      <c r="K689" s="163">
        <f t="shared" si="208"/>
        <v>0</v>
      </c>
      <c r="L689" s="164"/>
      <c r="M689" s="165">
        <f t="shared" si="209"/>
        <v>0</v>
      </c>
      <c r="N689" s="162">
        <f t="shared" si="210"/>
        <v>0</v>
      </c>
      <c r="O689" s="163">
        <f t="shared" si="210"/>
        <v>0</v>
      </c>
      <c r="P689" s="166">
        <f t="shared" si="211"/>
        <v>626.23</v>
      </c>
      <c r="Q689" s="166">
        <f t="shared" si="212"/>
        <v>18943.46</v>
      </c>
    </row>
    <row r="690" spans="1:17" s="8" customFormat="1" ht="24.95" customHeight="1" x14ac:dyDescent="0.25">
      <c r="A690" s="169"/>
      <c r="B690" s="102"/>
      <c r="C690" s="103"/>
      <c r="D690" s="170" t="s">
        <v>98</v>
      </c>
      <c r="E690" s="157"/>
      <c r="F690" s="106"/>
      <c r="G690" s="107"/>
      <c r="H690" s="106"/>
      <c r="I690" s="108">
        <f>SUBTOTAL(9,I686:I689)</f>
        <v>798531.55250000011</v>
      </c>
      <c r="J690" s="192"/>
      <c r="K690" s="108">
        <f>SUBTOTAL(9,K686:K689)</f>
        <v>0</v>
      </c>
      <c r="M690" s="108">
        <f>SUBTOTAL(9,M686:M689)</f>
        <v>0</v>
      </c>
      <c r="O690" s="108">
        <f>SUBTOTAL(9,O686:O689)</f>
        <v>0</v>
      </c>
      <c r="Q690" s="108">
        <f>SUBTOTAL(9,Q686:Q689)</f>
        <v>798531.55999999994</v>
      </c>
    </row>
    <row r="691" spans="1:17" s="8" customFormat="1" ht="24.95" customHeight="1" x14ac:dyDescent="0.25">
      <c r="A691" s="101" t="s">
        <v>1146</v>
      </c>
      <c r="B691" s="102"/>
      <c r="C691" s="103"/>
      <c r="D691" s="104" t="s">
        <v>1147</v>
      </c>
      <c r="E691" s="105"/>
      <c r="F691" s="106"/>
      <c r="G691" s="107"/>
      <c r="H691" s="106"/>
      <c r="I691" s="108"/>
      <c r="J691" s="192"/>
      <c r="K691" s="193"/>
    </row>
    <row r="692" spans="1:17" ht="37.9" customHeight="1" x14ac:dyDescent="0.25">
      <c r="A692" s="153" t="s">
        <v>1148</v>
      </c>
      <c r="B692" s="154" t="s">
        <v>15</v>
      </c>
      <c r="C692" s="154" t="s">
        <v>1149</v>
      </c>
      <c r="D692" s="156" t="str">
        <f>IF($B692="SINAPI",TRIM(SUBSTITUTE(LOWER(VLOOKUP($C692,[2]SINAPI!$A$8:$F$50000,2,FALSE)),LEFT(PROPER(VLOOKUP($C692,[2]SINAPI!$A$8:$F$50000,6,FALSE)),1),LEFT(VLOOKUP($C692,[2]SINAPI!$A$8:$F$50000,6,FALSE),1),1)),IF($B692="DER-EDF",VLOOKUP($C692,'[2]DER-EDF'!A659:$F$50000,3,FALSE),IF($B692="DER-ROD",VLOOKUP($C692,'[2]DER-ROD'!$A$12:$E$5999,3,FALSE),IF($B692="SICRO",VLOOKUP($C692,[2]SICRO!$A$4:$D$50000,2,FALSE),IF($B692="COMP.","&gt;&gt;&gt;&gt;&gt;&gt;&gt;&gt;&gt;&gt; Digite aqui a descrição e apresente a composição detalhada.","← Escolha o Orgão e digite o Código")))))</f>
        <v>Pintura sobre cobogós de concreto, aplicação manual, com duas demãos de tinta látex acrílico premium, referência Suvinil, Coral e Metalatex, inclusive uma demão de liquido selador acrílico, referência Suvinil, Coral ou Metalatex ou equivalente</v>
      </c>
      <c r="E692" s="157" t="str">
        <f>IF($B692="SINAPI",LOWER(VLOOKUP($C692,[2]SINAPI!$A$8:$F$8000,3,FALSE)),IF($B692="DER-EDF",VLOOKUP($C692,'[2]DER-EDF'!$A$12:$F$6000,4,FALSE),IF($B692="DER-ROD",LOWER(VLOOKUP($C692,'[2]DER-ROD'!$A$12:$F$5999,3,FALSE)),IF($B692="SICRO",VLOOKUP($C692,[2]SICRO!$A$4:$D$8000,3,FALSE),IF($B692="COMP.","digite"," ")))))</f>
        <v>m2</v>
      </c>
      <c r="F692" s="158">
        <f>VLOOKUP(A692,'[1]Memorial Cálculo'!$B$2:$H$29080,7,FALSE)</f>
        <v>201.21000000000004</v>
      </c>
      <c r="G692" s="187">
        <f>'[1]COMPOSIÇÃO UNITÁRIA 2'!BM10936</f>
        <v>28.71</v>
      </c>
      <c r="H692" s="160">
        <f t="shared" si="206"/>
        <v>37.063117142176502</v>
      </c>
      <c r="I692" s="161">
        <f>ROUND(H692,2)*ROUND(F692,2)</f>
        <v>7456.8426000000009</v>
      </c>
      <c r="J692" s="162">
        <v>0</v>
      </c>
      <c r="K692" s="163">
        <f>ROUND(J692*H692,2)</f>
        <v>0</v>
      </c>
      <c r="L692" s="164"/>
      <c r="M692" s="165">
        <f t="shared" si="209"/>
        <v>0</v>
      </c>
      <c r="N692" s="162">
        <f t="shared" si="210"/>
        <v>0</v>
      </c>
      <c r="O692" s="163">
        <f>K692+M692</f>
        <v>0</v>
      </c>
      <c r="P692" s="166">
        <f t="shared" si="211"/>
        <v>201.21</v>
      </c>
      <c r="Q692" s="166">
        <f>ROUND(I692-O692,2)</f>
        <v>7456.84</v>
      </c>
    </row>
    <row r="693" spans="1:17" s="8" customFormat="1" ht="24.95" customHeight="1" x14ac:dyDescent="0.25">
      <c r="A693" s="169"/>
      <c r="B693" s="102"/>
      <c r="C693" s="103"/>
      <c r="D693" s="170" t="s">
        <v>98</v>
      </c>
      <c r="E693" s="157"/>
      <c r="F693" s="106"/>
      <c r="G693" s="107"/>
      <c r="H693" s="106"/>
      <c r="I693" s="108">
        <f>SUBTOTAL(9,I692:I692)</f>
        <v>7456.8426000000009</v>
      </c>
      <c r="J693" s="192"/>
      <c r="K693" s="108">
        <f>SUBTOTAL(9,K692:K692)</f>
        <v>0</v>
      </c>
      <c r="M693" s="108">
        <f>SUBTOTAL(9,M692:M692)</f>
        <v>0</v>
      </c>
      <c r="O693" s="108">
        <f>SUBTOTAL(9,O692:O692)</f>
        <v>0</v>
      </c>
      <c r="Q693" s="108">
        <f>SUBTOTAL(9,Q692:Q692)</f>
        <v>7456.84</v>
      </c>
    </row>
    <row r="694" spans="1:17" s="8" customFormat="1" ht="24.95" customHeight="1" x14ac:dyDescent="0.25">
      <c r="A694" s="101" t="s">
        <v>1150</v>
      </c>
      <c r="B694" s="102"/>
      <c r="C694" s="103"/>
      <c r="D694" s="104" t="s">
        <v>1151</v>
      </c>
      <c r="E694" s="105"/>
      <c r="F694" s="106"/>
      <c r="G694" s="107"/>
      <c r="H694" s="106"/>
      <c r="I694" s="108"/>
      <c r="J694" s="192"/>
      <c r="K694" s="193"/>
    </row>
    <row r="695" spans="1:17" ht="37.9" customHeight="1" x14ac:dyDescent="0.25">
      <c r="A695" s="153" t="s">
        <v>1152</v>
      </c>
      <c r="B695" s="154" t="s">
        <v>15</v>
      </c>
      <c r="C695" s="154" t="s">
        <v>1153</v>
      </c>
      <c r="D695" s="156" t="str">
        <f>IF($B695="SINAPI",TRIM(SUBSTITUTE(LOWER(VLOOKUP($C695,[2]SINAPI!$A$8:$F$50000,2,FALSE)),LEFT(PROPER(VLOOKUP($C695,[2]SINAPI!$A$8:$F$50000,6,FALSE)),1),LEFT(VLOOKUP($C695,[2]SINAPI!$A$8:$F$50000,6,FALSE),1),1)),IF($B695="DER-EDF",VLOOKUP($C695,'[2]DER-EDF'!A665:$F$50000,3,FALSE),IF($B695="DER-ROD",VLOOKUP($C695,'[2]DER-ROD'!$A$12:$E$5999,3,FALSE),IF($B695="SICRO",VLOOKUP($C695,[2]SICRO!$A$4:$D$50000,2,FALSE),IF($B695="COMP.","&gt;&gt;&gt;&gt;&gt;&gt;&gt;&gt;&gt;&gt; Digite aqui a descrição e apresente a composição detalhada.","← Escolha o Orgão e digite o Código")))))</f>
        <v>Emassamento de esquadrias e elementos de madeira, com duas demãos de massa à base água, referência Suvinil, Coral, Sherwin Williams ou equivalente, inclusive uma demão de fundo nivelador alquídico branco, referência Suvinil, Coral ou Metalatex ou equivalente</v>
      </c>
      <c r="E695" s="157" t="str">
        <f>IF($B695="SINAPI",LOWER(VLOOKUP($C695,[2]SINAPI!$A$8:$F$8000,3,FALSE)),IF($B695="DER-EDF",VLOOKUP($C695,'[2]DER-EDF'!$A$12:$F$6000,4,FALSE),IF($B695="DER-ROD",LOWER(VLOOKUP($C695,'[2]DER-ROD'!$A$12:$F$5999,3,FALSE)),IF($B695="SICRO",VLOOKUP($C695,[2]SICRO!$A$4:$D$8000,3,FALSE),IF($B695="COMP.","digite"," ")))))</f>
        <v>m2</v>
      </c>
      <c r="F695" s="158">
        <f>VLOOKUP(A695,'[1]Memorial Cálculo'!$B$2:$H$29080,7,FALSE)</f>
        <v>169.34400000000002</v>
      </c>
      <c r="G695" s="187">
        <f>'[1]COMPOSIÇÃO UNITÁRIA 2'!BM10964</f>
        <v>40.940000000000005</v>
      </c>
      <c r="H695" s="160">
        <f t="shared" si="206"/>
        <v>52.851411208662704</v>
      </c>
      <c r="I695" s="161">
        <f t="shared" ref="I695:I698" si="213">ROUND(H695,2)*ROUND(F695,2)</f>
        <v>8949.6190000000006</v>
      </c>
      <c r="J695" s="162">
        <v>0</v>
      </c>
      <c r="K695" s="163">
        <f t="shared" ref="K695:K698" si="214">ROUND(J695*H695,2)</f>
        <v>0</v>
      </c>
      <c r="L695" s="164"/>
      <c r="M695" s="165">
        <f t="shared" si="209"/>
        <v>0</v>
      </c>
      <c r="N695" s="162">
        <f t="shared" si="210"/>
        <v>0</v>
      </c>
      <c r="O695" s="163">
        <f t="shared" si="210"/>
        <v>0</v>
      </c>
      <c r="P695" s="166">
        <f t="shared" si="211"/>
        <v>169.34</v>
      </c>
      <c r="Q695" s="166">
        <f t="shared" ref="Q695:Q698" si="215">ROUND(I695-O695,2)</f>
        <v>8949.6200000000008</v>
      </c>
    </row>
    <row r="696" spans="1:17" ht="37.9" customHeight="1" x14ac:dyDescent="0.25">
      <c r="A696" s="153" t="s">
        <v>1154</v>
      </c>
      <c r="B696" s="154" t="s">
        <v>15</v>
      </c>
      <c r="C696" s="154" t="s">
        <v>1155</v>
      </c>
      <c r="D696" s="156" t="str">
        <f>IF($B696="SINAPI",TRIM(SUBSTITUTE(LOWER(VLOOKUP($C696,[2]SINAPI!$A$8:$F$50000,2,FALSE)),LEFT(PROPER(VLOOKUP($C696,[2]SINAPI!$A$8:$F$50000,6,FALSE)),1),LEFT(VLOOKUP($C696,[2]SINAPI!$A$8:$F$50000,6,FALSE),1),1)),IF($B696="DER-EDF",VLOOKUP($C696,'[2]DER-EDF'!A666:$F$50000,3,FALSE),IF($B696="DER-ROD",VLOOKUP($C696,'[2]DER-ROD'!$A$12:$E$5999,3,FALSE),IF($B696="SICRO",VLOOKUP($C696,[2]SICRO!$A$4:$D$50000,2,FALSE),IF($B696="COMP.","&gt;&gt;&gt;&gt;&gt;&gt;&gt;&gt;&gt;&gt; Digite aqui a descrição e apresente a composição detalhada.","← Escolha o Orgão e digite o Código")))))</f>
        <v>Pintura de esquadrias e elementos de madeira, aplicação manual, com duas demãos de tinta esmalte sintético referência Suvinil, Coral ou Metalatex, inclusive fundo branco nivelador, referência Suvinil, Coral e Metalatex ou equivalente</v>
      </c>
      <c r="E696" s="157" t="str">
        <f>IF($B696="SINAPI",LOWER(VLOOKUP($C696,[2]SINAPI!$A$8:$F$8000,3,FALSE)),IF($B696="DER-EDF",VLOOKUP($C696,'[2]DER-EDF'!$A$12:$F$6000,4,FALSE),IF($B696="DER-ROD",LOWER(VLOOKUP($C696,'[2]DER-ROD'!$A$12:$F$5999,3,FALSE)),IF($B696="SICRO",VLOOKUP($C696,[2]SICRO!$A$4:$D$8000,3,FALSE),IF($B696="COMP.","digite"," ")))))</f>
        <v>m2</v>
      </c>
      <c r="F696" s="158">
        <f>VLOOKUP(A696,'[1]Memorial Cálculo'!$B$2:$H$29080,7,FALSE)</f>
        <v>169.34400000000002</v>
      </c>
      <c r="G696" s="187">
        <f>'[1]COMPOSIÇÃO UNITÁRIA 2'!BM10992</f>
        <v>37.1</v>
      </c>
      <c r="H696" s="160">
        <f t="shared" si="206"/>
        <v>47.894170880346508</v>
      </c>
      <c r="I696" s="161">
        <f t="shared" si="213"/>
        <v>8109.6926000000003</v>
      </c>
      <c r="J696" s="162">
        <v>0</v>
      </c>
      <c r="K696" s="163">
        <f t="shared" si="214"/>
        <v>0</v>
      </c>
      <c r="L696" s="164"/>
      <c r="M696" s="165">
        <f t="shared" si="209"/>
        <v>0</v>
      </c>
      <c r="N696" s="162">
        <f t="shared" si="210"/>
        <v>0</v>
      </c>
      <c r="O696" s="163">
        <f t="shared" si="210"/>
        <v>0</v>
      </c>
      <c r="P696" s="166">
        <f t="shared" si="211"/>
        <v>169.34</v>
      </c>
      <c r="Q696" s="166">
        <f t="shared" si="215"/>
        <v>8109.69</v>
      </c>
    </row>
    <row r="697" spans="1:17" ht="37.9" customHeight="1" x14ac:dyDescent="0.25">
      <c r="A697" s="153" t="s">
        <v>1156</v>
      </c>
      <c r="B697" s="154" t="s">
        <v>15</v>
      </c>
      <c r="C697" s="154" t="s">
        <v>1157</v>
      </c>
      <c r="D697" s="156" t="str">
        <f>IF($B697="SINAPI",TRIM(SUBSTITUTE(LOWER(VLOOKUP($C697,[2]SINAPI!$A$8:$F$50000,2,FALSE)),LEFT(PROPER(VLOOKUP($C697,[2]SINAPI!$A$8:$F$50000,6,FALSE)),1),LEFT(VLOOKUP($C697,[2]SINAPI!$A$8:$F$50000,6,FALSE),1),1)),IF($B697="DER-EDF",VLOOKUP($C697,'[2]DER-EDF'!A667:$F$50000,3,FALSE),IF($B697="DER-ROD",VLOOKUP($C697,'[2]DER-ROD'!$A$12:$E$5999,3,FALSE),IF($B697="SICRO",VLOOKUP($C697,[2]SICRO!$A$4:$D$50000,2,FALSE),IF($B697="COMP.","&gt;&gt;&gt;&gt;&gt;&gt;&gt;&gt;&gt;&gt; Digite aqui a descrição e apresente a composição detalhada.","← Escolha o Orgão e digite o Código")))))</f>
        <v>Pintura de esquadrias e elementos de madeira, aplicação manual, com três demão de verniz brilhante incolor, linha Premium Copal, referência Suvinil, Eucatex, Montana ou equivalente</v>
      </c>
      <c r="E697" s="157" t="str">
        <f>IF($B697="SINAPI",LOWER(VLOOKUP($C697,[2]SINAPI!$A$8:$F$8000,3,FALSE)),IF($B697="DER-EDF",VLOOKUP($C697,'[2]DER-EDF'!$A$12:$F$6000,4,FALSE),IF($B697="DER-ROD",LOWER(VLOOKUP($C697,'[2]DER-ROD'!$A$12:$F$5999,3,FALSE)),IF($B697="SICRO",VLOOKUP($C697,[2]SICRO!$A$4:$D$8000,3,FALSE),IF($B697="COMP.","digite"," ")))))</f>
        <v>m2</v>
      </c>
      <c r="F697" s="158">
        <f>VLOOKUP(A697,'[1]Memorial Cálculo'!$B$2:$H$29080,7,FALSE)</f>
        <v>104.83200000000001</v>
      </c>
      <c r="G697" s="187">
        <f>'[1]COMPOSIÇÃO UNITÁRIA 2'!BM11020</f>
        <v>23.619999999999997</v>
      </c>
      <c r="H697" s="160">
        <f t="shared" si="206"/>
        <v>30.492191811153219</v>
      </c>
      <c r="I697" s="161">
        <f t="shared" si="213"/>
        <v>3196.2666999999997</v>
      </c>
      <c r="J697" s="162">
        <v>0</v>
      </c>
      <c r="K697" s="163">
        <f t="shared" si="214"/>
        <v>0</v>
      </c>
      <c r="L697" s="164"/>
      <c r="M697" s="165">
        <f t="shared" si="209"/>
        <v>0</v>
      </c>
      <c r="N697" s="162">
        <f t="shared" si="210"/>
        <v>0</v>
      </c>
      <c r="O697" s="163">
        <f t="shared" si="210"/>
        <v>0</v>
      </c>
      <c r="P697" s="166">
        <f t="shared" si="211"/>
        <v>104.83</v>
      </c>
      <c r="Q697" s="166">
        <f t="shared" si="215"/>
        <v>3196.27</v>
      </c>
    </row>
    <row r="698" spans="1:17" ht="37.9" customHeight="1" x14ac:dyDescent="0.25">
      <c r="A698" s="153" t="s">
        <v>1158</v>
      </c>
      <c r="B698" s="154" t="s">
        <v>15</v>
      </c>
      <c r="C698" s="154" t="s">
        <v>1159</v>
      </c>
      <c r="D698" s="156" t="str">
        <f>IF($B698="SINAPI",TRIM(SUBSTITUTE(LOWER(VLOOKUP($C698,[2]SINAPI!$A$8:$F$50000,2,FALSE)),LEFT(PROPER(VLOOKUP($C698,[2]SINAPI!$A$8:$F$50000,6,FALSE)),1),LEFT(VLOOKUP($C698,[2]SINAPI!$A$8:$F$50000,6,FALSE),1),1)),IF($B698="DER-EDF",VLOOKUP($C698,'[2]DER-EDF'!A668:$F$50000,3,FALSE),IF($B698="DER-ROD",VLOOKUP($C698,'[2]DER-ROD'!$A$12:$E$5999,3,FALSE),IF($B698="SICRO",VLOOKUP($C698,[2]SICRO!$A$4:$D$50000,2,FALSE),IF($B698="COMP.","&gt;&gt;&gt;&gt;&gt;&gt;&gt;&gt;&gt;&gt; Digite aqui a descrição e apresente a composição detalhada.","← Escolha o Orgão e digite o Código")))))</f>
        <v>Pintura de esquadrias e elementos de madeira, aplicação manual, com três demãos de verniz fosco incolor, linha Tripla Proteção Premium, referência Suvinil, Coral, Metalatex ou equivalente</v>
      </c>
      <c r="E698" s="157" t="str">
        <f>IF($B698="SINAPI",LOWER(VLOOKUP($C698,[2]SINAPI!$A$8:$F$8000,3,FALSE)),IF($B698="DER-EDF",VLOOKUP($C698,'[2]DER-EDF'!$A$12:$F$6000,4,FALSE),IF($B698="DER-ROD",LOWER(VLOOKUP($C698,'[2]DER-ROD'!$A$12:$F$5999,3,FALSE)),IF($B698="SICRO",VLOOKUP($C698,[2]SICRO!$A$4:$D$8000,3,FALSE),IF($B698="COMP.","digite"," ")))))</f>
        <v>m2</v>
      </c>
      <c r="F698" s="158">
        <f>VLOOKUP(A698,'[1]Memorial Cálculo'!$B$2:$H$29080,7,FALSE)</f>
        <v>84.671999999999997</v>
      </c>
      <c r="G698" s="187">
        <f>'[1]COMPOSIÇÃO UNITÁRIA 2'!BM11048</f>
        <v>22.36</v>
      </c>
      <c r="H698" s="160">
        <f t="shared" si="206"/>
        <v>28.865597328424471</v>
      </c>
      <c r="I698" s="161">
        <f t="shared" si="213"/>
        <v>2444.4229</v>
      </c>
      <c r="J698" s="162">
        <v>0</v>
      </c>
      <c r="K698" s="163">
        <f t="shared" si="214"/>
        <v>0</v>
      </c>
      <c r="L698" s="164"/>
      <c r="M698" s="165">
        <f t="shared" si="209"/>
        <v>0</v>
      </c>
      <c r="N698" s="162">
        <f t="shared" si="210"/>
        <v>0</v>
      </c>
      <c r="O698" s="163">
        <f t="shared" si="210"/>
        <v>0</v>
      </c>
      <c r="P698" s="166">
        <f t="shared" si="211"/>
        <v>84.67</v>
      </c>
      <c r="Q698" s="166">
        <f t="shared" si="215"/>
        <v>2444.42</v>
      </c>
    </row>
    <row r="699" spans="1:17" s="8" customFormat="1" ht="24.95" customHeight="1" x14ac:dyDescent="0.25">
      <c r="A699" s="169"/>
      <c r="B699" s="102"/>
      <c r="C699" s="103"/>
      <c r="D699" s="170" t="s">
        <v>98</v>
      </c>
      <c r="E699" s="157"/>
      <c r="F699" s="106"/>
      <c r="G699" s="107"/>
      <c r="H699" s="106"/>
      <c r="I699" s="108">
        <f>SUBTOTAL(9,I695:I698)</f>
        <v>22700.001200000002</v>
      </c>
      <c r="J699" s="192"/>
      <c r="K699" s="108">
        <f>SUBTOTAL(9,K695:K698)</f>
        <v>0</v>
      </c>
      <c r="M699" s="108">
        <f>SUBTOTAL(9,M695:M698)</f>
        <v>0</v>
      </c>
      <c r="O699" s="108">
        <f>SUBTOTAL(9,O695:O698)</f>
        <v>0</v>
      </c>
      <c r="Q699" s="108">
        <f>SUBTOTAL(9,Q695:Q698)</f>
        <v>22700</v>
      </c>
    </row>
    <row r="700" spans="1:17" s="8" customFormat="1" ht="24.95" customHeight="1" x14ac:dyDescent="0.25">
      <c r="A700" s="101" t="s">
        <v>1160</v>
      </c>
      <c r="B700" s="102"/>
      <c r="C700" s="103"/>
      <c r="D700" s="104" t="s">
        <v>1161</v>
      </c>
      <c r="E700" s="105"/>
      <c r="F700" s="106"/>
      <c r="G700" s="107"/>
      <c r="H700" s="106"/>
      <c r="I700" s="108"/>
      <c r="J700" s="192"/>
      <c r="K700" s="193"/>
    </row>
    <row r="701" spans="1:17" ht="24.95" customHeight="1" x14ac:dyDescent="0.25">
      <c r="A701" s="153" t="s">
        <v>1162</v>
      </c>
      <c r="B701" s="154" t="s">
        <v>15</v>
      </c>
      <c r="C701" s="154" t="s">
        <v>1163</v>
      </c>
      <c r="D701" s="156" t="str">
        <f>IF($B701="SINAPI",TRIM(SUBSTITUTE(LOWER(VLOOKUP($C701,[2]SINAPI!$A$8:$F$50000,2,FALSE)),LEFT(PROPER(VLOOKUP($C701,[2]SINAPI!$A$8:$F$50000,6,FALSE)),1),LEFT(VLOOKUP($C701,[2]SINAPI!$A$8:$F$50000,6,FALSE),1),1)),IF($B701="DER-EDF",VLOOKUP($C701,'[2]DER-EDF'!A671:$F$50000,3,FALSE),IF($B701="DER-ROD",VLOOKUP($C701,'[2]DER-ROD'!$A$12:$E$5999,3,FALSE),IF($B701="SICRO",VLOOKUP($C701,[2]SICRO!$A$4:$D$50000,2,FALSE),IF($B701="COMP.","&gt;&gt;&gt;&gt;&gt;&gt;&gt;&gt;&gt;&gt; Digite aqui a descrição e apresente a composição detalhada.","← Escolha o Orgão e digite o Código")))))</f>
        <v>Pintura sobre metal, aplicação manual, com duas demãos de tinta esmalte sintético, referência Suvinil, Coral ou Metalatex, inclusive uma demão de fundo anticorrosivo</v>
      </c>
      <c r="E701" s="157" t="str">
        <f>IF($B701="SINAPI",LOWER(VLOOKUP($C701,[2]SINAPI!$A$8:$F$8000,3,FALSE)),IF($B701="DER-EDF",VLOOKUP($C701,'[2]DER-EDF'!$A$12:$F$6000,4,FALSE),IF($B701="DER-ROD",LOWER(VLOOKUP($C701,'[2]DER-ROD'!$A$12:$F$5999,3,FALSE)),IF($B701="SICRO",VLOOKUP($C701,[2]SICRO!$A$4:$D$8000,3,FALSE),IF($B701="COMP.","digite"," ")))))</f>
        <v>m2</v>
      </c>
      <c r="F701" s="158">
        <f>VLOOKUP(A701,'[1]Memorial Cálculo'!$B$2:$H$29080,7,FALSE)</f>
        <v>184.2756</v>
      </c>
      <c r="G701" s="187">
        <f>'[1]COMPOSIÇÃO UNITÁRIA 2'!BM11077</f>
        <v>41.22</v>
      </c>
      <c r="H701" s="160">
        <f t="shared" si="206"/>
        <v>53.212876649269084</v>
      </c>
      <c r="I701" s="161">
        <f>ROUND(H701,2)*ROUND(F701,2)</f>
        <v>9805.5388000000003</v>
      </c>
      <c r="J701" s="162">
        <v>0</v>
      </c>
      <c r="K701" s="163">
        <f>ROUND(J701*H701,2)</f>
        <v>0</v>
      </c>
      <c r="L701" s="164"/>
      <c r="M701" s="165">
        <f t="shared" si="209"/>
        <v>0</v>
      </c>
      <c r="N701" s="162">
        <f t="shared" si="210"/>
        <v>0</v>
      </c>
      <c r="O701" s="163">
        <f>K701+M701</f>
        <v>0</v>
      </c>
      <c r="P701" s="166">
        <f t="shared" si="211"/>
        <v>184.28</v>
      </c>
      <c r="Q701" s="166">
        <f>ROUND(I701-O701,2)</f>
        <v>9805.5400000000009</v>
      </c>
    </row>
    <row r="702" spans="1:17" s="8" customFormat="1" ht="24.95" customHeight="1" x14ac:dyDescent="0.25">
      <c r="A702" s="169"/>
      <c r="B702" s="102"/>
      <c r="C702" s="103"/>
      <c r="D702" s="170" t="s">
        <v>98</v>
      </c>
      <c r="E702" s="157"/>
      <c r="F702" s="106"/>
      <c r="G702" s="107"/>
      <c r="H702" s="106"/>
      <c r="I702" s="108">
        <f>SUBTOTAL(9,I701:I701)</f>
        <v>9805.5388000000003</v>
      </c>
      <c r="J702" s="192"/>
      <c r="K702" s="108">
        <f>SUBTOTAL(9,K701:K701)</f>
        <v>0</v>
      </c>
      <c r="M702" s="108">
        <f>SUBTOTAL(9,M701:M701)</f>
        <v>0</v>
      </c>
      <c r="O702" s="108">
        <f>SUBTOTAL(9,O701:O701)</f>
        <v>0</v>
      </c>
      <c r="Q702" s="108">
        <f>SUBTOTAL(9,Q701:Q701)</f>
        <v>9805.5400000000009</v>
      </c>
    </row>
    <row r="703" spans="1:17" s="8" customFormat="1" ht="24.95" customHeight="1" x14ac:dyDescent="0.25">
      <c r="A703" s="101" t="s">
        <v>1164</v>
      </c>
      <c r="B703" s="102"/>
      <c r="C703" s="103"/>
      <c r="D703" s="104" t="s">
        <v>1165</v>
      </c>
      <c r="E703" s="105"/>
      <c r="F703" s="106"/>
      <c r="G703" s="107"/>
      <c r="H703" s="106"/>
      <c r="I703" s="108"/>
      <c r="J703" s="192"/>
      <c r="K703" s="193"/>
    </row>
    <row r="704" spans="1:17" s="8" customFormat="1" ht="24.95" customHeight="1" x14ac:dyDescent="0.25">
      <c r="A704" s="169"/>
      <c r="B704" s="102"/>
      <c r="C704" s="103"/>
      <c r="D704" s="170" t="s">
        <v>98</v>
      </c>
      <c r="E704" s="157"/>
      <c r="F704" s="106"/>
      <c r="G704" s="107"/>
      <c r="H704" s="106"/>
      <c r="I704" s="108"/>
      <c r="J704" s="192"/>
      <c r="K704" s="193"/>
    </row>
    <row r="705" spans="1:17" s="8" customFormat="1" ht="24.95" customHeight="1" x14ac:dyDescent="0.25">
      <c r="A705" s="101" t="s">
        <v>1166</v>
      </c>
      <c r="B705" s="102"/>
      <c r="C705" s="103"/>
      <c r="D705" s="104" t="s">
        <v>1167</v>
      </c>
      <c r="E705" s="105"/>
      <c r="F705" s="106"/>
      <c r="G705" s="107"/>
      <c r="H705" s="106"/>
      <c r="I705" s="108"/>
      <c r="J705" s="192"/>
      <c r="K705" s="193"/>
    </row>
    <row r="706" spans="1:17" ht="37.9" customHeight="1" x14ac:dyDescent="0.25">
      <c r="A706" s="153" t="s">
        <v>1168</v>
      </c>
      <c r="B706" s="154" t="s">
        <v>15</v>
      </c>
      <c r="C706" s="154" t="s">
        <v>1169</v>
      </c>
      <c r="D706" s="156" t="str">
        <f>IF($B706="SINAPI",TRIM(SUBSTITUTE(LOWER(VLOOKUP($C706,[2]SINAPI!$A$8:$F$50000,2,FALSE)),LEFT(PROPER(VLOOKUP($C706,[2]SINAPI!$A$8:$F$50000,6,FALSE)),1),LEFT(VLOOKUP($C706,[2]SINAPI!$A$8:$F$50000,6,FALSE),1),1)),IF($B706="DER-EDF",VLOOKUP($C706,'[2]DER-EDF'!A683:$F$50000,3,FALSE),IF($B706="DER-ROD",VLOOKUP($C706,'[2]DER-ROD'!$A$12:$E$5999,3,FALSE),IF($B706="SICRO",VLOOKUP($C706,[2]SICRO!$A$4:$D$50000,2,FALSE),IF($B706="COMP.","&gt;&gt;&gt;&gt;&gt;&gt;&gt;&gt;&gt;&gt; Digite aqui a descrição e apresente a composição detalhada.","← Escolha o Orgão e digite o Código")))))</f>
        <v>Pintura sobre piso, aplicação manual, para execução de faixa demarcatória L=5cm, com três demãos de tinta à base de epóxi, marcas de referência Suvinil, Coral ou Metalatex ou equivalente</v>
      </c>
      <c r="E706" s="157" t="str">
        <f>IF($B706="SINAPI",LOWER(VLOOKUP($C706,[2]SINAPI!$A$8:$F$8000,3,FALSE)),IF($B706="DER-EDF",VLOOKUP($C706,'[2]DER-EDF'!$A$12:$F$6000,4,FALSE),IF($B706="DER-ROD",LOWER(VLOOKUP($C706,'[2]DER-ROD'!$A$12:$F$5999,3,FALSE)),IF($B706="SICRO",VLOOKUP($C706,[2]SICRO!$A$4:$D$8000,3,FALSE),IF($B706="COMP.","digite"," ")))))</f>
        <v>m</v>
      </c>
      <c r="F706" s="158">
        <f>VLOOKUP(A706,'[1]Memorial Cálculo'!$B$2:$H$29080,7,FALSE)</f>
        <v>1020</v>
      </c>
      <c r="G706" s="187">
        <f>'[1]COMPOSIÇÃO UNITÁRIA 2'!BO11106</f>
        <v>8.77</v>
      </c>
      <c r="H706" s="160">
        <f t="shared" si="206"/>
        <v>11.321613978992961</v>
      </c>
      <c r="I706" s="161">
        <f t="shared" ref="I706:I712" si="216">ROUND(H706,2)*ROUND(F706,2)</f>
        <v>11546.4</v>
      </c>
      <c r="J706" s="162">
        <v>0</v>
      </c>
      <c r="K706" s="163">
        <f t="shared" ref="K706:K712" si="217">ROUND(J706*H706,2)</f>
        <v>0</v>
      </c>
      <c r="L706" s="164"/>
      <c r="M706" s="165">
        <f t="shared" si="209"/>
        <v>0</v>
      </c>
      <c r="N706" s="162">
        <f t="shared" si="210"/>
        <v>0</v>
      </c>
      <c r="O706" s="163">
        <f t="shared" si="210"/>
        <v>0</v>
      </c>
      <c r="P706" s="166">
        <f t="shared" si="211"/>
        <v>1020</v>
      </c>
      <c r="Q706" s="166">
        <f t="shared" ref="Q706:Q712" si="218">ROUND(I706-O706,2)</f>
        <v>11546.4</v>
      </c>
    </row>
    <row r="707" spans="1:17" ht="37.9" customHeight="1" x14ac:dyDescent="0.25">
      <c r="A707" s="153" t="s">
        <v>1170</v>
      </c>
      <c r="B707" s="154" t="s">
        <v>15</v>
      </c>
      <c r="C707" s="154" t="s">
        <v>1171</v>
      </c>
      <c r="D707" s="156" t="str">
        <f>IF($B707="SINAPI",TRIM(SUBSTITUTE(LOWER(VLOOKUP($C707,[2]SINAPI!$A$8:$F$50000,2,FALSE)),LEFT(PROPER(VLOOKUP($C707,[2]SINAPI!$A$8:$F$50000,6,FALSE)),1),LEFT(VLOOKUP($C707,[2]SINAPI!$A$8:$F$50000,6,FALSE),1),1)),IF($B707="DER-EDF",VLOOKUP($C707,'[2]DER-EDF'!A684:$F$50000,3,FALSE),IF($B707="DER-ROD",VLOOKUP($C707,'[2]DER-ROD'!$A$12:$E$5999,3,FALSE),IF($B707="SICRO",VLOOKUP($C707,[2]SICRO!$A$4:$D$50000,2,FALSE),IF($B707="COMP.","&gt;&gt;&gt;&gt;&gt;&gt;&gt;&gt;&gt;&gt; Digite aqui a descrição e apresente a composição detalhada.","← Escolha o Orgão e digite o Código")))))</f>
        <v>Pintura sobre piso, aplicação manual, para execução de faixa demarcatória L=8cm, com três demãos de tinta à base de epóxi, marcas de referência Suvinil, Coral ou Metalatex ou equivalente</v>
      </c>
      <c r="E707" s="157" t="str">
        <f>IF($B707="SINAPI",LOWER(VLOOKUP($C707,[2]SINAPI!$A$8:$F$8000,3,FALSE)),IF($B707="DER-EDF",VLOOKUP($C707,'[2]DER-EDF'!$A$12:$F$6000,4,FALSE),IF($B707="DER-ROD",LOWER(VLOOKUP($C707,'[2]DER-ROD'!$A$12:$F$5999,3,FALSE)),IF($B707="SICRO",VLOOKUP($C707,[2]SICRO!$A$4:$D$8000,3,FALSE),IF($B707="COMP.","digite"," ")))))</f>
        <v>m</v>
      </c>
      <c r="F707" s="158">
        <f>VLOOKUP(A707,'[1]Memorial Cálculo'!$B$2:$H$29080,7,FALSE)</f>
        <v>45</v>
      </c>
      <c r="G707" s="187">
        <f>'[1]COMPOSIÇÃO UNITÁRIA 2'!BO11135</f>
        <v>9.91</v>
      </c>
      <c r="H707" s="160">
        <f t="shared" si="206"/>
        <v>12.79329470146183</v>
      </c>
      <c r="I707" s="161">
        <f t="shared" si="216"/>
        <v>575.54999999999995</v>
      </c>
      <c r="J707" s="162">
        <v>0</v>
      </c>
      <c r="K707" s="163">
        <f t="shared" si="217"/>
        <v>0</v>
      </c>
      <c r="L707" s="164"/>
      <c r="M707" s="165">
        <f t="shared" si="209"/>
        <v>0</v>
      </c>
      <c r="N707" s="162">
        <f t="shared" si="210"/>
        <v>0</v>
      </c>
      <c r="O707" s="163">
        <f t="shared" si="210"/>
        <v>0</v>
      </c>
      <c r="P707" s="166">
        <f t="shared" si="211"/>
        <v>45</v>
      </c>
      <c r="Q707" s="166">
        <f t="shared" si="218"/>
        <v>575.54999999999995</v>
      </c>
    </row>
    <row r="708" spans="1:17" ht="24.95" customHeight="1" x14ac:dyDescent="0.25">
      <c r="A708" s="153" t="s">
        <v>1172</v>
      </c>
      <c r="B708" s="154" t="s">
        <v>17</v>
      </c>
      <c r="C708" s="154" t="s">
        <v>1173</v>
      </c>
      <c r="D708" s="156" t="str">
        <f>IF($B708="SINAPI",TRIM(SUBSTITUTE(LOWER(VLOOKUP($C708,[2]SINAPI!$A$8:$F$50000,2,FALSE)),LEFT(PROPER(VLOOKUP($C708,[2]SINAPI!$A$8:$F$50000,6,FALSE)),1),LEFT(VLOOKUP($C708,[2]SINAPI!$A$8:$F$50000,6,FALSE),1),1)),IF($B708="DER-EDF",VLOOKUP($C708,'[2]DER-EDF'!A685:$F$50000,3,FALSE),IF($B708="DER-ROD",VLOOKUP($C708,'[2]DER-ROD'!$A$12:$E$5999,3,FALSE),IF($B708="SICRO",VLOOKUP($C708,[2]SICRO!$A$4:$D$50000,2,FALSE),IF($B708="COMP.","&gt;&gt;&gt;&gt;&gt;&gt;&gt;&gt;&gt;&gt; Digite aqui a descrição e apresente a composição detalhada.","← Escolha o Orgão e digite o Código")))))</f>
        <v>pintura de faixa de pedestre ou zebrada tinta retrorrefletiva a base de resina acrílica com microesferas de vidro, e = 30 cm, aplicação manual. af_05/2021</v>
      </c>
      <c r="E708" s="157" t="str">
        <f>IF($B708="SINAPI",LOWER(VLOOKUP($C708,[2]SINAPI!$A$8:$F$8000,3,FALSE)),IF($B708="DER-EDF",VLOOKUP($C708,'[2]DER-EDF'!$A$12:$F$6000,4,FALSE),IF($B708="DER-ROD",LOWER(VLOOKUP($C708,'[2]DER-ROD'!$A$12:$F$5999,3,FALSE)),IF($B708="SICRO",VLOOKUP($C708,[2]SICRO!$A$4:$D$8000,3,FALSE),IF($B708="COMP.","digite"," ")))))</f>
        <v>m2</v>
      </c>
      <c r="F708" s="158">
        <f>VLOOKUP(A708,'[1]Memorial Cálculo'!$B$2:$H$29080,7,FALSE)</f>
        <v>238.92</v>
      </c>
      <c r="G708" s="187">
        <v>38.24</v>
      </c>
      <c r="H708" s="160">
        <f t="shared" si="206"/>
        <v>49.365851602815376</v>
      </c>
      <c r="I708" s="161">
        <f t="shared" si="216"/>
        <v>11795.480399999999</v>
      </c>
      <c r="J708" s="162">
        <v>0</v>
      </c>
      <c r="K708" s="163">
        <f t="shared" si="217"/>
        <v>0</v>
      </c>
      <c r="L708" s="164"/>
      <c r="M708" s="165">
        <f t="shared" si="209"/>
        <v>0</v>
      </c>
      <c r="N708" s="162">
        <f t="shared" si="210"/>
        <v>0</v>
      </c>
      <c r="O708" s="163">
        <f t="shared" si="210"/>
        <v>0</v>
      </c>
      <c r="P708" s="166">
        <f t="shared" si="211"/>
        <v>238.92</v>
      </c>
      <c r="Q708" s="166">
        <f t="shared" si="218"/>
        <v>11795.48</v>
      </c>
    </row>
    <row r="709" spans="1:17" ht="24.95" customHeight="1" x14ac:dyDescent="0.25">
      <c r="A709" s="153" t="s">
        <v>1174</v>
      </c>
      <c r="B709" s="154" t="s">
        <v>17</v>
      </c>
      <c r="C709" s="154" t="s">
        <v>1175</v>
      </c>
      <c r="D709" s="156" t="str">
        <f>IF($B709="SINAPI",TRIM(SUBSTITUTE(LOWER(VLOOKUP($C709,[2]SINAPI!$A$8:$F$50000,2,FALSE)),LEFT(PROPER(VLOOKUP($C709,[2]SINAPI!$A$8:$F$50000,6,FALSE)),1),LEFT(VLOOKUP($C709,[2]SINAPI!$A$8:$F$50000,6,FALSE),1),1)),IF($B709="DER-EDF",VLOOKUP($C709,'[2]DER-EDF'!A686:$F$50000,3,FALSE),IF($B709="DER-ROD",VLOOKUP($C709,'[2]DER-ROD'!$A$12:$E$5999,3,FALSE),IF($B709="SICRO",VLOOKUP($C709,[2]SICRO!$A$4:$D$50000,2,FALSE),IF($B709="COMP.","&gt;&gt;&gt;&gt;&gt;&gt;&gt;&gt;&gt;&gt; Digite aqui a descrição e apresente a composição detalhada.","← Escolha o Orgão e digite o Código")))))</f>
        <v>pintura de meio-fio com tinta branca a base de cal (caiação). af_05/2021</v>
      </c>
      <c r="E709" s="157" t="str">
        <f>IF($B709="SINAPI",LOWER(VLOOKUP($C709,[2]SINAPI!$A$8:$F$8000,3,FALSE)),IF($B709="DER-EDF",VLOOKUP($C709,'[2]DER-EDF'!$A$12:$F$6000,4,FALSE),IF($B709="DER-ROD",LOWER(VLOOKUP($C709,'[2]DER-ROD'!$A$12:$F$5999,3,FALSE)),IF($B709="SICRO",VLOOKUP($C709,[2]SICRO!$A$4:$D$8000,3,FALSE),IF($B709="COMP.","digite"," ")))))</f>
        <v>m</v>
      </c>
      <c r="F709" s="158">
        <f>VLOOKUP(A709,'[1]Memorial Cálculo'!$B$2:$H$29080,7,FALSE)</f>
        <v>1373.62</v>
      </c>
      <c r="G709" s="187">
        <f>'[1]COMPOSIÇÃO UNITÁRIA 1'!H1092</f>
        <v>1.59</v>
      </c>
      <c r="H709" s="160">
        <f t="shared" si="206"/>
        <v>2.0526073234434219</v>
      </c>
      <c r="I709" s="161">
        <f t="shared" si="216"/>
        <v>2815.9209999999994</v>
      </c>
      <c r="J709" s="162">
        <v>0</v>
      </c>
      <c r="K709" s="163">
        <f t="shared" si="217"/>
        <v>0</v>
      </c>
      <c r="L709" s="164"/>
      <c r="M709" s="165">
        <f t="shared" si="209"/>
        <v>0</v>
      </c>
      <c r="N709" s="162">
        <f t="shared" si="210"/>
        <v>0</v>
      </c>
      <c r="O709" s="163">
        <f t="shared" si="210"/>
        <v>0</v>
      </c>
      <c r="P709" s="166">
        <f t="shared" si="211"/>
        <v>1373.62</v>
      </c>
      <c r="Q709" s="166">
        <f t="shared" si="218"/>
        <v>2815.92</v>
      </c>
    </row>
    <row r="710" spans="1:17" ht="37.9" customHeight="1" x14ac:dyDescent="0.25">
      <c r="A710" s="153" t="s">
        <v>1176</v>
      </c>
      <c r="B710" s="154" t="s">
        <v>17</v>
      </c>
      <c r="C710" s="154" t="s">
        <v>1177</v>
      </c>
      <c r="D710" s="156" t="str">
        <f>IF($B710="SINAPI",TRIM(SUBSTITUTE(LOWER(VLOOKUP($C710,[2]SINAPI!$A$8:$F$50000,2,FALSE)),LEFT(PROPER(VLOOKUP($C710,[2]SINAPI!$A$8:$F$50000,6,FALSE)),1),LEFT(VLOOKUP($C710,[2]SINAPI!$A$8:$F$50000,6,FALSE),1),1)),IF($B710="DER-EDF",VLOOKUP($C710,'[2]DER-EDF'!A687:$F$50000,3,FALSE),IF($B710="DER-ROD",VLOOKUP($C710,'[2]DER-ROD'!$A$12:$E$5999,3,FALSE),IF($B710="SICRO",VLOOKUP($C710,[2]SICRO!$A$4:$D$50000,2,FALSE),IF($B710="COMP.","&gt;&gt;&gt;&gt;&gt;&gt;&gt;&gt;&gt;&gt; Digite aqui a descrição e apresente a composição detalhada.","← Escolha o Orgão e digite o Código")))))</f>
        <v>pintura de eixo viário sobre asfalto com tinta retrorrefletiva a base de resina acrílica com microesferas de vidro, aplicação mecânica com demarcadora autopropelida. af_05/2021</v>
      </c>
      <c r="E710" s="157" t="str">
        <f>IF($B710="SINAPI",LOWER(VLOOKUP($C710,[2]SINAPI!$A$8:$F$8000,3,FALSE)),IF($B710="DER-EDF",VLOOKUP($C710,'[2]DER-EDF'!$A$12:$F$6000,4,FALSE),IF($B710="DER-ROD",LOWER(VLOOKUP($C710,'[2]DER-ROD'!$A$12:$F$5999,3,FALSE)),IF($B710="SICRO",VLOOKUP($C710,[2]SICRO!$A$4:$D$8000,3,FALSE),IF($B710="COMP.","digite"," ")))))</f>
        <v>m</v>
      </c>
      <c r="F710" s="158">
        <f>VLOOKUP(A710,'[1]Memorial Cálculo'!$B$2:$H$29080,7,FALSE)</f>
        <v>131.80000000000001</v>
      </c>
      <c r="G710" s="187">
        <f>'[1]COMPOSIÇÃO UNITÁRIA 1'!H1109</f>
        <v>6.1000000000000005</v>
      </c>
      <c r="H710" s="160">
        <f t="shared" si="206"/>
        <v>7.8747828132106124</v>
      </c>
      <c r="I710" s="161">
        <f t="shared" si="216"/>
        <v>1037.2660000000001</v>
      </c>
      <c r="J710" s="162">
        <v>0</v>
      </c>
      <c r="K710" s="163">
        <f t="shared" si="217"/>
        <v>0</v>
      </c>
      <c r="L710" s="164"/>
      <c r="M710" s="165">
        <f t="shared" si="209"/>
        <v>0</v>
      </c>
      <c r="N710" s="162">
        <f t="shared" si="210"/>
        <v>0</v>
      </c>
      <c r="O710" s="163">
        <f t="shared" si="210"/>
        <v>0</v>
      </c>
      <c r="P710" s="166">
        <f t="shared" si="211"/>
        <v>131.80000000000001</v>
      </c>
      <c r="Q710" s="166">
        <f t="shared" si="218"/>
        <v>1037.27</v>
      </c>
    </row>
    <row r="711" spans="1:17" ht="24.95" customHeight="1" x14ac:dyDescent="0.25">
      <c r="A711" s="153" t="s">
        <v>1178</v>
      </c>
      <c r="B711" s="154" t="s">
        <v>17</v>
      </c>
      <c r="C711" s="154" t="s">
        <v>1179</v>
      </c>
      <c r="D711" s="156" t="str">
        <f>IF($B711="SINAPI",TRIM(SUBSTITUTE(LOWER(VLOOKUP($C711,[2]SINAPI!$A$8:$F$50000,2,FALSE)),LEFT(PROPER(VLOOKUP($C711,[2]SINAPI!$A$8:$F$50000,6,FALSE)),1),LEFT(VLOOKUP($C711,[2]SINAPI!$A$8:$F$50000,6,FALSE),1),1)),IF($B711="DER-EDF",VLOOKUP($C711,'[2]DER-EDF'!A688:$F$50000,3,FALSE),IF($B711="DER-ROD",VLOOKUP($C711,'[2]DER-ROD'!$A$12:$E$5999,3,FALSE),IF($B711="SICRO",VLOOKUP($C711,[2]SICRO!$A$4:$D$50000,2,FALSE),IF($B711="COMP.","&gt;&gt;&gt;&gt;&gt;&gt;&gt;&gt;&gt;&gt; Digite aqui a descrição e apresente a composição detalhada.","← Escolha o Orgão e digite o Código")))))</f>
        <v>pintura de símbolos e textos com tinta acrílica, demarcação com fita adesiva e aplicação com rolo. af_05/2021</v>
      </c>
      <c r="E711" s="157" t="str">
        <f>IF($B711="SINAPI",LOWER(VLOOKUP($C711,[2]SINAPI!$A$8:$F$8000,3,FALSE)),IF($B711="DER-EDF",VLOOKUP($C711,'[2]DER-EDF'!$A$12:$F$6000,4,FALSE),IF($B711="DER-ROD",LOWER(VLOOKUP($C711,'[2]DER-ROD'!$A$12:$F$5999,3,FALSE)),IF($B711="SICRO",VLOOKUP($C711,[2]SICRO!$A$4:$D$8000,3,FALSE),IF($B711="COMP.","digite"," ")))))</f>
        <v>m2</v>
      </c>
      <c r="F711" s="158">
        <f>VLOOKUP(A711,'[1]Memorial Cálculo'!$B$2:$H$29080,7,FALSE)</f>
        <v>39.47</v>
      </c>
      <c r="G711" s="187">
        <f>'[1]COMPOSIÇÃO UNITÁRIA 1'!H1120</f>
        <v>45.51</v>
      </c>
      <c r="H711" s="160">
        <f t="shared" si="206"/>
        <v>58.751043578559823</v>
      </c>
      <c r="I711" s="161">
        <f t="shared" si="216"/>
        <v>2318.8624999999997</v>
      </c>
      <c r="J711" s="162">
        <v>0</v>
      </c>
      <c r="K711" s="163">
        <f t="shared" si="217"/>
        <v>0</v>
      </c>
      <c r="L711" s="164"/>
      <c r="M711" s="165">
        <f t="shared" si="209"/>
        <v>0</v>
      </c>
      <c r="N711" s="162">
        <f t="shared" si="210"/>
        <v>0</v>
      </c>
      <c r="O711" s="163">
        <f t="shared" si="210"/>
        <v>0</v>
      </c>
      <c r="P711" s="166">
        <f t="shared" si="211"/>
        <v>39.47</v>
      </c>
      <c r="Q711" s="166">
        <f t="shared" si="218"/>
        <v>2318.86</v>
      </c>
    </row>
    <row r="712" spans="1:17" ht="24.95" customHeight="1" x14ac:dyDescent="0.25">
      <c r="A712" s="153" t="s">
        <v>1180</v>
      </c>
      <c r="B712" s="154" t="s">
        <v>17</v>
      </c>
      <c r="C712" s="154" t="s">
        <v>1181</v>
      </c>
      <c r="D712" s="156" t="str">
        <f>IF($B712="SINAPI",TRIM(SUBSTITUTE(LOWER(VLOOKUP($C712,[2]SINAPI!$A$8:$F$50000,2,FALSE)),LEFT(PROPER(VLOOKUP($C712,[2]SINAPI!$A$8:$F$50000,6,FALSE)),1),LEFT(VLOOKUP($C712,[2]SINAPI!$A$8:$F$50000,6,FALSE),1),1)),IF($B712="DER-EDF",VLOOKUP($C712,'[2]DER-EDF'!A689:$F$50000,3,FALSE),IF($B712="DER-ROD",VLOOKUP($C712,'[2]DER-ROD'!$A$12:$E$5999,3,FALSE),IF($B712="SICRO",VLOOKUP($C712,[2]SICRO!$A$4:$D$50000,2,FALSE),IF($B712="COMP.","&gt;&gt;&gt;&gt;&gt;&gt;&gt;&gt;&gt;&gt; Digite aqui a descrição e apresente a composição detalhada.","← Escolha o Orgão e digite o Código")))))</f>
        <v>pintura de sinalização vertical de segurança, faixas amarela e preta, aplicação manual, 2 demãos. af_05/2021</v>
      </c>
      <c r="E712" s="157" t="str">
        <f>IF($B712="SINAPI",LOWER(VLOOKUP($C712,[2]SINAPI!$A$8:$F$8000,3,FALSE)),IF($B712="DER-EDF",VLOOKUP($C712,'[2]DER-EDF'!$A$12:$F$6000,4,FALSE),IF($B712="DER-ROD",LOWER(VLOOKUP($C712,'[2]DER-ROD'!$A$12:$F$5999,3,FALSE)),IF($B712="SICRO",VLOOKUP($C712,[2]SICRO!$A$4:$D$8000,3,FALSE),IF($B712="COMP.","digite"," ")))))</f>
        <v>m2</v>
      </c>
      <c r="F712" s="158">
        <f>VLOOKUP(A712,'[1]Memorial Cálculo'!$B$2:$H$29080,7,FALSE)</f>
        <v>11.15</v>
      </c>
      <c r="G712" s="187">
        <f>'[1]COMPOSIÇÃO UNITÁRIA 1'!H1133</f>
        <v>79.569999999999993</v>
      </c>
      <c r="H712" s="160">
        <f t="shared" si="206"/>
        <v>102.72073253232267</v>
      </c>
      <c r="I712" s="161">
        <f t="shared" si="216"/>
        <v>1145.328</v>
      </c>
      <c r="J712" s="162">
        <v>0</v>
      </c>
      <c r="K712" s="163">
        <f t="shared" si="217"/>
        <v>0</v>
      </c>
      <c r="L712" s="164"/>
      <c r="M712" s="165">
        <f t="shared" si="209"/>
        <v>0</v>
      </c>
      <c r="N712" s="162">
        <f t="shared" si="210"/>
        <v>0</v>
      </c>
      <c r="O712" s="163">
        <f t="shared" si="210"/>
        <v>0</v>
      </c>
      <c r="P712" s="166">
        <f t="shared" si="211"/>
        <v>11.15</v>
      </c>
      <c r="Q712" s="166">
        <f t="shared" si="218"/>
        <v>1145.33</v>
      </c>
    </row>
    <row r="713" spans="1:17" s="8" customFormat="1" ht="24.95" customHeight="1" x14ac:dyDescent="0.25">
      <c r="A713" s="169"/>
      <c r="B713" s="102"/>
      <c r="C713" s="103"/>
      <c r="D713" s="170" t="s">
        <v>98</v>
      </c>
      <c r="E713" s="157"/>
      <c r="F713" s="106"/>
      <c r="G713" s="107"/>
      <c r="H713" s="106"/>
      <c r="I713" s="108">
        <f>SUBTOTAL(9,I706:I712)</f>
        <v>31234.807899999996</v>
      </c>
      <c r="J713" s="192"/>
      <c r="K713" s="108">
        <f>SUBTOTAL(9,K706:K712)</f>
        <v>0</v>
      </c>
      <c r="M713" s="108">
        <f>SUBTOTAL(9,M706:M712)</f>
        <v>0</v>
      </c>
      <c r="O713" s="108">
        <f>SUBTOTAL(9,O706:O712)</f>
        <v>0</v>
      </c>
      <c r="Q713" s="108">
        <f>SUBTOTAL(9,Q706:Q712)</f>
        <v>31234.809999999998</v>
      </c>
    </row>
    <row r="714" spans="1:17" s="8" customFormat="1" ht="24.95" customHeight="1" x14ac:dyDescent="0.25">
      <c r="A714" s="185">
        <v>20</v>
      </c>
      <c r="B714" s="92"/>
      <c r="C714" s="93"/>
      <c r="D714" s="94" t="s">
        <v>1182</v>
      </c>
      <c r="E714" s="95"/>
      <c r="F714" s="96"/>
      <c r="G714" s="97"/>
      <c r="H714" s="96"/>
      <c r="I714" s="98"/>
      <c r="J714" s="192"/>
      <c r="K714" s="193"/>
    </row>
    <row r="715" spans="1:17" s="8" customFormat="1" ht="24.95" customHeight="1" x14ac:dyDescent="0.25">
      <c r="A715" s="101" t="s">
        <v>1183</v>
      </c>
      <c r="B715" s="102"/>
      <c r="C715" s="103"/>
      <c r="D715" s="104" t="s">
        <v>1184</v>
      </c>
      <c r="E715" s="105"/>
      <c r="F715" s="106"/>
      <c r="G715" s="107"/>
      <c r="H715" s="106"/>
      <c r="I715" s="108"/>
      <c r="J715" s="192"/>
      <c r="K715" s="193"/>
    </row>
    <row r="716" spans="1:17" ht="37.9" customHeight="1" x14ac:dyDescent="0.25">
      <c r="A716" s="153" t="s">
        <v>1185</v>
      </c>
      <c r="B716" s="154" t="s">
        <v>15</v>
      </c>
      <c r="C716" s="154" t="s">
        <v>1186</v>
      </c>
      <c r="D716" s="156" t="str">
        <f>IF($B716="SINAPI",TRIM(SUBSTITUTE(LOWER(VLOOKUP($C716,[2]SINAPI!$A$8:$F$50000,2,FALSE)),LEFT(PROPER(VLOOKUP($C716,[2]SINAPI!$A$8:$F$50000,6,FALSE)),1),LEFT(VLOOKUP($C716,[2]SINAPI!$A$8:$F$50000,6,FALSE),1),1)),IF($B716="DER-EDF",VLOOKUP($C716,'[2]DER-EDF'!A690:$F$50000,3,FALSE),IF($B716="DER-ROD",VLOOKUP($C716,'[2]DER-ROD'!$A$12:$E$5999,3,FALSE),IF($B716="SICRO",VLOOKUP($C716,[2]SICRO!$A$4:$D$50000,2,FALSE),IF($B716="COMP.","&gt;&gt;&gt;&gt;&gt;&gt;&gt;&gt;&gt;&gt; Digite aqui a descrição e apresente a composição detalhada.","← Escolha o Orgão e digite o Código")))))</f>
        <v>Cercamento em gradil em aço galvanizado soldado e revestido em poliéster por processo de pintura eletrostática 100micra, malha 5x20cm, fio diâm. 5,00mm. Inclusive acessórios e poste. Dimensões dos painéis: 2,50x2,03m - Nylofor ou equivalente</v>
      </c>
      <c r="E716" s="157" t="str">
        <f>IF($B716="SINAPI",LOWER(VLOOKUP($C716,[2]SINAPI!$A$8:$F$8000,3,FALSE)),IF($B716="DER-EDF",VLOOKUP($C716,'[2]DER-EDF'!$A$12:$F$6000,4,FALSE),IF($B716="DER-ROD",LOWER(VLOOKUP($C716,'[2]DER-ROD'!$A$12:$F$5999,3,FALSE)),IF($B716="SICRO",VLOOKUP($C716,[2]SICRO!$A$4:$D$8000,3,FALSE),IF($B716="COMP.","digite"," ")))))</f>
        <v>m</v>
      </c>
      <c r="F716" s="158">
        <f>VLOOKUP(A716,'[1]Memorial Cálculo'!$B$2:$H$29080,7,FALSE)</f>
        <v>374.85</v>
      </c>
      <c r="G716" s="187">
        <f>'[1]COMPOSIÇÃO UNITÁRIA 2'!BL11165</f>
        <v>326.37</v>
      </c>
      <c r="H716" s="160">
        <f t="shared" si="206"/>
        <v>421.32669946681108</v>
      </c>
      <c r="I716" s="161">
        <f t="shared" ref="I716:I719" si="219">ROUND(H716,2)*ROUND(F716,2)</f>
        <v>157935.55050000001</v>
      </c>
      <c r="J716" s="162">
        <v>0</v>
      </c>
      <c r="K716" s="163">
        <f t="shared" ref="K716:K719" si="220">ROUND(J716*H716,2)</f>
        <v>0</v>
      </c>
      <c r="L716" s="164"/>
      <c r="M716" s="165">
        <f t="shared" si="209"/>
        <v>0</v>
      </c>
      <c r="N716" s="162">
        <f t="shared" si="210"/>
        <v>0</v>
      </c>
      <c r="O716" s="163">
        <f t="shared" si="210"/>
        <v>0</v>
      </c>
      <c r="P716" s="166">
        <f t="shared" si="211"/>
        <v>374.85</v>
      </c>
      <c r="Q716" s="166">
        <f t="shared" ref="Q716:Q719" si="221">ROUND(I716-O716,2)</f>
        <v>157935.54999999999</v>
      </c>
    </row>
    <row r="717" spans="1:17" ht="37.9" customHeight="1" x14ac:dyDescent="0.25">
      <c r="A717" s="153" t="s">
        <v>1187</v>
      </c>
      <c r="B717" s="154" t="s">
        <v>15</v>
      </c>
      <c r="C717" s="154" t="s">
        <v>1188</v>
      </c>
      <c r="D717" s="156" t="str">
        <f>IF($B717="SINAPI",TRIM(SUBSTITUTE(LOWER(VLOOKUP($C717,[2]SINAPI!$A$8:$F$50000,2,FALSE)),LEFT(PROPER(VLOOKUP($C717,[2]SINAPI!$A$8:$F$50000,6,FALSE)),1),LEFT(VLOOKUP($C717,[2]SINAPI!$A$8:$F$50000,6,FALSE),1),1)),IF($B717="DER-EDF",VLOOKUP($C717,'[2]DER-EDF'!A691:$F$50000,3,FALSE),IF($B717="DER-ROD",VLOOKUP($C717,'[2]DER-ROD'!$A$12:$E$5999,3,FALSE),IF($B717="SICRO",VLOOKUP($C717,[2]SICRO!$A$4:$D$50000,2,FALSE),IF($B717="COMP.","&gt;&gt;&gt;&gt;&gt;&gt;&gt;&gt;&gt;&gt; Digite aqui a descrição e apresente a composição detalhada.","← Escolha o Orgão e digite o Código")))))</f>
        <v>Mureta em alvenaria de blocos cerâmicos 10x20x20cmm, h=0.60cm, para fechamento de quadra, com pilaretes de travamento em concreto armado a cada 3m, inclusive chapisco</v>
      </c>
      <c r="E717" s="157" t="str">
        <f>IF($B717="SINAPI",LOWER(VLOOKUP($C717,[2]SINAPI!$A$8:$F$8000,3,FALSE)),IF($B717="DER-EDF",VLOOKUP($C717,'[2]DER-EDF'!$A$12:$F$6000,4,FALSE),IF($B717="DER-ROD",LOWER(VLOOKUP($C717,'[2]DER-ROD'!$A$12:$F$5999,3,FALSE)),IF($B717="SICRO",VLOOKUP($C717,[2]SICRO!$A$4:$D$8000,3,FALSE),IF($B717="COMP.","digite"," ")))))</f>
        <v>m2</v>
      </c>
      <c r="F717" s="158">
        <f>VLOOKUP(A717,'[1]Memorial Cálculo'!$B$2:$H$29080,7,FALSE)</f>
        <v>633.87</v>
      </c>
      <c r="G717" s="187">
        <f>'[1]COMPOSIÇÃO UNITÁRIA 2'!BM11209</f>
        <v>178.98</v>
      </c>
      <c r="H717" s="160">
        <f t="shared" si="206"/>
        <v>231.05387342761233</v>
      </c>
      <c r="I717" s="161">
        <f t="shared" si="219"/>
        <v>146455.6635</v>
      </c>
      <c r="J717" s="162">
        <v>0</v>
      </c>
      <c r="K717" s="163">
        <f t="shared" si="220"/>
        <v>0</v>
      </c>
      <c r="L717" s="164"/>
      <c r="M717" s="165">
        <f t="shared" si="209"/>
        <v>0</v>
      </c>
      <c r="N717" s="162">
        <f t="shared" si="210"/>
        <v>0</v>
      </c>
      <c r="O717" s="163">
        <f t="shared" si="210"/>
        <v>0</v>
      </c>
      <c r="P717" s="166">
        <f t="shared" si="211"/>
        <v>633.87</v>
      </c>
      <c r="Q717" s="166">
        <f t="shared" si="221"/>
        <v>146455.66</v>
      </c>
    </row>
    <row r="718" spans="1:17" ht="37.9" customHeight="1" x14ac:dyDescent="0.25">
      <c r="A718" s="153" t="s">
        <v>1189</v>
      </c>
      <c r="B718" s="154" t="s">
        <v>15</v>
      </c>
      <c r="C718" s="154" t="s">
        <v>1190</v>
      </c>
      <c r="D718" s="156" t="str">
        <f>IF($B718="SINAPI",TRIM(SUBSTITUTE(LOWER(VLOOKUP($C718,[2]SINAPI!$A$8:$F$50000,2,FALSE)),LEFT(PROPER(VLOOKUP($C718,[2]SINAPI!$A$8:$F$50000,6,FALSE)),1),LEFT(VLOOKUP($C718,[2]SINAPI!$A$8:$F$50000,6,FALSE),1),1)),IF($B718="DER-EDF",VLOOKUP($C718,'[2]DER-EDF'!A692:$F$50000,3,FALSE),IF($B718="DER-ROD",VLOOKUP($C718,'[2]DER-ROD'!$A$12:$E$5999,3,FALSE),IF($B718="SICRO",VLOOKUP($C718,[2]SICRO!$A$4:$D$50000,2,FALSE),IF($B718="COMP.","&gt;&gt;&gt;&gt;&gt;&gt;&gt;&gt;&gt;&gt; Digite aqui a descrição e apresente a composição detalhada.","← Escolha o Orgão e digite o Código")))))</f>
        <v>Fornecimento e instalação Portão de correr em Gradil Nylofor 3D, em painel de aço galvanizado, Dim.: 3,50 x 2,43m - Belgo ou equivalente, malha retangular 200x50mm e fio de aço Ø5,0mm, incl. poste de aço galv. 60x40mm</v>
      </c>
      <c r="E718" s="157" t="str">
        <f>IF($B718="SINAPI",LOWER(VLOOKUP($C718,[2]SINAPI!$A$8:$F$8000,3,FALSE)),IF($B718="DER-EDF",VLOOKUP($C718,'[2]DER-EDF'!$A$12:$F$6000,4,FALSE),IF($B718="DER-ROD",LOWER(VLOOKUP($C718,'[2]DER-ROD'!$A$12:$F$5999,3,FALSE)),IF($B718="SICRO",VLOOKUP($C718,[2]SICRO!$A$4:$D$8000,3,FALSE),IF($B718="COMP.","digite"," ")))))</f>
        <v>und</v>
      </c>
      <c r="F718" s="158">
        <f>VLOOKUP(A718,'[1]Memorial Cálculo'!$B$2:$H$29080,7,FALSE)</f>
        <v>3</v>
      </c>
      <c r="G718" s="187">
        <f>'[1]COMPOSIÇÃO UNITÁRIA 2'!BM11234</f>
        <v>6249.51</v>
      </c>
      <c r="H718" s="160">
        <f t="shared" si="206"/>
        <v>8067.7924490144023</v>
      </c>
      <c r="I718" s="161">
        <f t="shared" si="219"/>
        <v>24203.37</v>
      </c>
      <c r="J718" s="162">
        <v>0</v>
      </c>
      <c r="K718" s="163">
        <f t="shared" si="220"/>
        <v>0</v>
      </c>
      <c r="L718" s="164"/>
      <c r="M718" s="165">
        <f t="shared" si="209"/>
        <v>0</v>
      </c>
      <c r="N718" s="162">
        <f t="shared" si="210"/>
        <v>0</v>
      </c>
      <c r="O718" s="163">
        <f t="shared" si="210"/>
        <v>0</v>
      </c>
      <c r="P718" s="166">
        <f t="shared" si="211"/>
        <v>3</v>
      </c>
      <c r="Q718" s="166">
        <f t="shared" si="221"/>
        <v>24203.37</v>
      </c>
    </row>
    <row r="719" spans="1:17" ht="37.9" customHeight="1" x14ac:dyDescent="0.25">
      <c r="A719" s="153" t="s">
        <v>1191</v>
      </c>
      <c r="B719" s="154" t="s">
        <v>15</v>
      </c>
      <c r="C719" s="154" t="s">
        <v>1192</v>
      </c>
      <c r="D719" s="156" t="str">
        <f>IF($B719="SINAPI",TRIM(SUBSTITUTE(LOWER(VLOOKUP($C719,[2]SINAPI!$A$8:$F$50000,2,FALSE)),LEFT(PROPER(VLOOKUP($C719,[2]SINAPI!$A$8:$F$50000,6,FALSE)),1),LEFT(VLOOKUP($C719,[2]SINAPI!$A$8:$F$50000,6,FALSE),1),1)),IF($B719="DER-EDF",VLOOKUP($C719,'[2]DER-EDF'!A693:$F$50000,3,FALSE),IF($B719="DER-ROD",VLOOKUP($C719,'[2]DER-ROD'!$A$12:$E$5999,3,FALSE),IF($B719="SICRO",VLOOKUP($C719,[2]SICRO!$A$4:$D$50000,2,FALSE),IF($B719="COMP.","&gt;&gt;&gt;&gt;&gt;&gt;&gt;&gt;&gt;&gt; Digite aqui a descrição e apresente a composição detalhada.","← Escolha o Orgão e digite o Código")))))</f>
        <v>Fornecimento e instalação Portão de Abrir em Gradil Nylofor 3D, em painel de aço galvanizado, Dim.: 1,00 x 2,43m - Belgo ou equivalente, malha retangular 200x50mm e fio de aço Ø5,0mm, incl. poste de aço galv. 60x40mm</v>
      </c>
      <c r="E719" s="157" t="str">
        <f>IF($B719="SINAPI",LOWER(VLOOKUP($C719,[2]SINAPI!$A$8:$F$8000,3,FALSE)),IF($B719="DER-EDF",VLOOKUP($C719,'[2]DER-EDF'!$A$12:$F$6000,4,FALSE),IF($B719="DER-ROD",LOWER(VLOOKUP($C719,'[2]DER-ROD'!$A$12:$F$5999,3,FALSE)),IF($B719="SICRO",VLOOKUP($C719,[2]SICRO!$A$4:$D$8000,3,FALSE),IF($B719="COMP.","digite"," ")))))</f>
        <v>und</v>
      </c>
      <c r="F719" s="158">
        <f>VLOOKUP(A719,'[1]Memorial Cálculo'!$B$2:$H$29080,7,FALSE)</f>
        <v>3</v>
      </c>
      <c r="G719" s="187">
        <f>'[1]COMPOSIÇÃO UNITÁRIA 2'!BM11261</f>
        <v>1936.1</v>
      </c>
      <c r="H719" s="160">
        <f t="shared" si="206"/>
        <v>2499.4044269929614</v>
      </c>
      <c r="I719" s="161">
        <f t="shared" si="219"/>
        <v>7498.2000000000007</v>
      </c>
      <c r="J719" s="162">
        <v>0</v>
      </c>
      <c r="K719" s="163">
        <f t="shared" si="220"/>
        <v>0</v>
      </c>
      <c r="L719" s="164"/>
      <c r="M719" s="165">
        <f t="shared" si="209"/>
        <v>0</v>
      </c>
      <c r="N719" s="162">
        <f t="shared" si="210"/>
        <v>0</v>
      </c>
      <c r="O719" s="163">
        <f t="shared" si="210"/>
        <v>0</v>
      </c>
      <c r="P719" s="166">
        <f t="shared" si="211"/>
        <v>3</v>
      </c>
      <c r="Q719" s="166">
        <f t="shared" si="221"/>
        <v>7498.2</v>
      </c>
    </row>
    <row r="720" spans="1:17" s="8" customFormat="1" ht="24.95" customHeight="1" x14ac:dyDescent="0.25">
      <c r="A720" s="169"/>
      <c r="B720" s="102"/>
      <c r="C720" s="103"/>
      <c r="D720" s="170" t="s">
        <v>98</v>
      </c>
      <c r="E720" s="157"/>
      <c r="F720" s="106"/>
      <c r="G720" s="107"/>
      <c r="H720" s="106"/>
      <c r="I720" s="108">
        <f>SUBTOTAL(9,I716:I719)</f>
        <v>336092.78400000004</v>
      </c>
      <c r="J720" s="192"/>
      <c r="K720" s="108">
        <f>SUBTOTAL(9,K716:K719)</f>
        <v>0</v>
      </c>
      <c r="M720" s="108">
        <f>SUBTOTAL(9,M716:M719)</f>
        <v>0</v>
      </c>
      <c r="O720" s="108">
        <f>SUBTOTAL(9,O716:O719)</f>
        <v>0</v>
      </c>
      <c r="Q720" s="108">
        <f>SUBTOTAL(9,Q716:Q719)</f>
        <v>336092.77999999997</v>
      </c>
    </row>
    <row r="721" spans="1:17" s="8" customFormat="1" ht="24.95" customHeight="1" x14ac:dyDescent="0.25">
      <c r="A721" s="101" t="s">
        <v>1193</v>
      </c>
      <c r="B721" s="102"/>
      <c r="C721" s="103"/>
      <c r="D721" s="104" t="s">
        <v>1194</v>
      </c>
      <c r="E721" s="105"/>
      <c r="F721" s="106"/>
      <c r="G721" s="107"/>
      <c r="H721" s="106"/>
      <c r="I721" s="108"/>
      <c r="J721" s="192"/>
      <c r="K721" s="193"/>
    </row>
    <row r="722" spans="1:17" ht="24.95" customHeight="1" x14ac:dyDescent="0.25">
      <c r="A722" s="153" t="s">
        <v>1195</v>
      </c>
      <c r="B722" s="154" t="s">
        <v>15</v>
      </c>
      <c r="C722" s="154" t="s">
        <v>1196</v>
      </c>
      <c r="D722" s="156" t="str">
        <f>IF($B722="SINAPI",TRIM(SUBSTITUTE(LOWER(VLOOKUP($C722,[2]SINAPI!$A$8:$F$50000,2,FALSE)),LEFT(PROPER(VLOOKUP($C722,[2]SINAPI!$A$8:$F$50000,6,FALSE)),1),LEFT(VLOOKUP($C722,[2]SINAPI!$A$8:$F$50000,6,FALSE),1),1)),IF($B722="DER-EDF",VLOOKUP($C722,'[2]DER-EDF'!A696:$F$50000,3,FALSE),IF($B722="DER-ROD",VLOOKUP($C722,'[2]DER-ROD'!$A$12:$E$5999,3,FALSE),IF($B722="SICRO",VLOOKUP($C722,[2]SICRO!$A$4:$D$50000,2,FALSE),IF($B722="COMP.","&gt;&gt;&gt;&gt;&gt;&gt;&gt;&gt;&gt;&gt; Digite aqui a descrição e apresente a composição detalhada.","← Escolha o Orgão e digite o Código")))))</f>
        <v>Meio-fio de concreto pré-moldado com dimensões de 15x12x30x100 cm , rejuntados com argamassa de cimento e areia no traço 1:3</v>
      </c>
      <c r="E722" s="157" t="str">
        <f>IF($B722="SINAPI",LOWER(VLOOKUP($C722,[2]SINAPI!$A$8:$F$8000,3,FALSE)),IF($B722="DER-EDF",VLOOKUP($C722,'[2]DER-EDF'!$A$12:$F$6000,4,FALSE),IF($B722="DER-ROD",LOWER(VLOOKUP($C722,'[2]DER-ROD'!$A$12:$F$5999,3,FALSE)),IF($B722="SICRO",VLOOKUP($C722,[2]SICRO!$A$4:$D$8000,3,FALSE),IF($B722="COMP.","digite"," ")))))</f>
        <v>m</v>
      </c>
      <c r="F722" s="158">
        <f>VLOOKUP(A722,'[1]Memorial Cálculo'!$B$2:$H$29080,7,FALSE)</f>
        <v>1373.62</v>
      </c>
      <c r="G722" s="187">
        <f>'[1]COMPOSIÇÃO UNITÁRIA 2'!BI11291</f>
        <v>57.29</v>
      </c>
      <c r="H722" s="160">
        <f t="shared" si="206"/>
        <v>73.958411044071468</v>
      </c>
      <c r="I722" s="161">
        <f t="shared" ref="I722:I729" si="222">ROUND(H722,2)*ROUND(F722,2)</f>
        <v>101592.93519999998</v>
      </c>
      <c r="J722" s="162">
        <v>0</v>
      </c>
      <c r="K722" s="163">
        <f t="shared" ref="K722:K729" si="223">ROUND(J722*H722,2)</f>
        <v>0</v>
      </c>
      <c r="L722" s="164"/>
      <c r="M722" s="165">
        <f t="shared" si="209"/>
        <v>0</v>
      </c>
      <c r="N722" s="162">
        <f t="shared" si="210"/>
        <v>0</v>
      </c>
      <c r="O722" s="163">
        <f t="shared" si="210"/>
        <v>0</v>
      </c>
      <c r="P722" s="166">
        <f t="shared" si="211"/>
        <v>1373.62</v>
      </c>
      <c r="Q722" s="166">
        <f t="shared" ref="Q722:Q729" si="224">ROUND(I722-O722,2)</f>
        <v>101592.94</v>
      </c>
    </row>
    <row r="723" spans="1:17" ht="37.9" customHeight="1" x14ac:dyDescent="0.25">
      <c r="A723" s="153" t="s">
        <v>1197</v>
      </c>
      <c r="B723" s="154" t="s">
        <v>15</v>
      </c>
      <c r="C723" s="154" t="s">
        <v>1198</v>
      </c>
      <c r="D723" s="156" t="str">
        <f>IF($B723="SINAPI",TRIM(SUBSTITUTE(LOWER(VLOOKUP($C723,[2]SINAPI!$A$8:$F$50000,2,FALSE)),LEFT(PROPER(VLOOKUP($C723,[2]SINAPI!$A$8:$F$50000,6,FALSE)),1),LEFT(VLOOKUP($C723,[2]SINAPI!$A$8:$F$50000,6,FALSE),1),1)),IF($B723="DER-EDF",VLOOKUP($C723,'[2]DER-EDF'!A697:$F$50000,3,FALSE),IF($B723="DER-ROD",VLOOKUP($C723,'[2]DER-ROD'!$A$12:$E$5999,3,FALSE),IF($B723="SICRO",VLOOKUP($C723,[2]SICRO!$A$4:$D$50000,2,FALSE),IF($B723="COMP.","&gt;&gt;&gt;&gt;&gt;&gt;&gt;&gt;&gt;&gt; Digite aqui a descrição e apresente a composição detalhada.","← Escolha o Orgão e digite o Código")))))</f>
        <v>Blocos pré-moldados de concreto intertravados tipo pavi-s ou equivalente, esp. de 8 cm e resistência a compressão mínima de 35MPa, assentados sobre colchão de areia 10cm e rejuntamento com pó de pedra</v>
      </c>
      <c r="E723" s="157" t="str">
        <f>IF($B723="SINAPI",LOWER(VLOOKUP($C723,[2]SINAPI!$A$8:$F$8000,3,FALSE)),IF($B723="DER-EDF",VLOOKUP($C723,'[2]DER-EDF'!$A$12:$F$6000,4,FALSE),IF($B723="DER-ROD",LOWER(VLOOKUP($C723,'[2]DER-ROD'!$A$12:$F$5999,3,FALSE)),IF($B723="SICRO",VLOOKUP($C723,[2]SICRO!$A$4:$D$8000,3,FALSE),IF($B723="COMP.","digite"," ")))))</f>
        <v>m2</v>
      </c>
      <c r="F723" s="158">
        <f>VLOOKUP(A723,'[1]Memorial Cálculo'!$B$2:$H$29080,7,FALSE)</f>
        <v>8679.11</v>
      </c>
      <c r="G723" s="187">
        <f>'[1]COMPOSIÇÃO UNITÁRIA 2'!BM11324</f>
        <v>93.27</v>
      </c>
      <c r="H723" s="160">
        <f t="shared" si="206"/>
        <v>120.40672016199241</v>
      </c>
      <c r="I723" s="161">
        <f t="shared" si="222"/>
        <v>1045051.6351000001</v>
      </c>
      <c r="J723" s="162">
        <v>0</v>
      </c>
      <c r="K723" s="163">
        <f t="shared" si="223"/>
        <v>0</v>
      </c>
      <c r="L723" s="164"/>
      <c r="M723" s="165">
        <f t="shared" si="209"/>
        <v>0</v>
      </c>
      <c r="N723" s="162">
        <f t="shared" si="210"/>
        <v>0</v>
      </c>
      <c r="O723" s="163">
        <f t="shared" si="210"/>
        <v>0</v>
      </c>
      <c r="P723" s="166">
        <f t="shared" si="211"/>
        <v>8679.11</v>
      </c>
      <c r="Q723" s="166">
        <f t="shared" si="224"/>
        <v>1045051.64</v>
      </c>
    </row>
    <row r="724" spans="1:17" ht="24.95" customHeight="1" x14ac:dyDescent="0.25">
      <c r="A724" s="153" t="s">
        <v>1199</v>
      </c>
      <c r="B724" s="154" t="s">
        <v>15</v>
      </c>
      <c r="C724" s="154" t="s">
        <v>1200</v>
      </c>
      <c r="D724" s="156" t="str">
        <f>IF($B724="SINAPI",TRIM(SUBSTITUTE(LOWER(VLOOKUP($C724,[2]SINAPI!$A$8:$F$50000,2,FALSE)),LEFT(PROPER(VLOOKUP($C724,[2]SINAPI!$A$8:$F$50000,6,FALSE)),1),LEFT(VLOOKUP($C724,[2]SINAPI!$A$8:$F$50000,6,FALSE),1),1)),IF($B724="DER-EDF",VLOOKUP($C724,'[2]DER-EDF'!A698:$F$50000,3,FALSE),IF($B724="DER-ROD",VLOOKUP($C724,'[2]DER-ROD'!$A$12:$E$5999,3,FALSE),IF($B724="SICRO",VLOOKUP($C724,[2]SICRO!$A$4:$D$50000,2,FALSE),IF($B724="COMP.","&gt;&gt;&gt;&gt;&gt;&gt;&gt;&gt;&gt;&gt; Digite aqui a descrição e apresente a composição detalhada.","← Escolha o Orgão e digite o Código")))))</f>
        <v>Passeio de cimentado camurçado com argamassa de cimento e areia no traço 1:3 esp. 1.5cm, e lastro de concreto com 8cm de espessura, inclusive preparo de caixa</v>
      </c>
      <c r="E724" s="157" t="str">
        <f>IF($B724="SINAPI",LOWER(VLOOKUP($C724,[2]SINAPI!$A$8:$F$8000,3,FALSE)),IF($B724="DER-EDF",VLOOKUP($C724,'[2]DER-EDF'!$A$12:$F$6000,4,FALSE),IF($B724="DER-ROD",LOWER(VLOOKUP($C724,'[2]DER-ROD'!$A$12:$F$5999,3,FALSE)),IF($B724="SICRO",VLOOKUP($C724,[2]SICRO!$A$4:$D$8000,3,FALSE),IF($B724="COMP.","digite"," ")))))</f>
        <v>m2</v>
      </c>
      <c r="F724" s="158">
        <f>VLOOKUP(A724,'[1]Memorial Cálculo'!$B$2:$H$29080,7,FALSE)</f>
        <v>3212.5</v>
      </c>
      <c r="G724" s="187">
        <f>'[1]COMPOSIÇÃO UNITÁRIA 2'!BI11356</f>
        <v>134.63999999999999</v>
      </c>
      <c r="H724" s="160">
        <f t="shared" si="206"/>
        <v>173.81323901158635</v>
      </c>
      <c r="I724" s="161">
        <f t="shared" si="222"/>
        <v>558364.625</v>
      </c>
      <c r="J724" s="162">
        <v>0</v>
      </c>
      <c r="K724" s="163">
        <f t="shared" si="223"/>
        <v>0</v>
      </c>
      <c r="L724" s="164"/>
      <c r="M724" s="165">
        <f t="shared" si="209"/>
        <v>0</v>
      </c>
      <c r="N724" s="162">
        <f t="shared" si="210"/>
        <v>0</v>
      </c>
      <c r="O724" s="163">
        <f t="shared" si="210"/>
        <v>0</v>
      </c>
      <c r="P724" s="166">
        <f t="shared" si="211"/>
        <v>3212.5</v>
      </c>
      <c r="Q724" s="166">
        <f t="shared" si="224"/>
        <v>558364.63</v>
      </c>
    </row>
    <row r="725" spans="1:17" ht="37.9" customHeight="1" x14ac:dyDescent="0.25">
      <c r="A725" s="153" t="s">
        <v>1201</v>
      </c>
      <c r="B725" s="154" t="s">
        <v>15</v>
      </c>
      <c r="C725" s="154" t="s">
        <v>1202</v>
      </c>
      <c r="D725" s="156" t="str">
        <f>IF($B725="SINAPI",TRIM(SUBSTITUTE(LOWER(VLOOKUP($C725,[2]SINAPI!$A$8:$F$50000,2,FALSE)),LEFT(PROPER(VLOOKUP($C725,[2]SINAPI!$A$8:$F$50000,6,FALSE)),1),LEFT(VLOOKUP($C725,[2]SINAPI!$A$8:$F$50000,6,FALSE),1),1)),IF($B725="DER-EDF",VLOOKUP($C725,'[2]DER-EDF'!A699:$F$50000,3,FALSE),IF($B725="DER-ROD",VLOOKUP($C725,'[2]DER-ROD'!$A$12:$E$5999,3,FALSE),IF($B725="SICRO",VLOOKUP($C725,[2]SICRO!$A$4:$D$50000,2,FALSE),IF($B725="COMP.","&gt;&gt;&gt;&gt;&gt;&gt;&gt;&gt;&gt;&gt; Digite aqui a descrição e apresente a composição detalhada.","← Escolha o Orgão e digite o Código")))))</f>
        <v>Canaleta no piso em concreto simples com dimensões internas de 20 x 10 cm e grelha em ferro diam. 1/2" a cada 3 cm fixados em cantoneira de 3/4" x 1/8" apoiada sobre requadro em cantoneira de 1" x 3/16"</v>
      </c>
      <c r="E725" s="157" t="str">
        <f>IF($B725="SINAPI",LOWER(VLOOKUP($C725,[2]SINAPI!$A$8:$F$8000,3,FALSE)),IF($B725="DER-EDF",VLOOKUP($C725,'[2]DER-EDF'!$A$12:$F$6000,4,FALSE),IF($B725="DER-ROD",LOWER(VLOOKUP($C725,'[2]DER-ROD'!$A$12:$F$5999,3,FALSE)),IF($B725="SICRO",VLOOKUP($C725,[2]SICRO!$A$4:$D$8000,3,FALSE),IF($B725="COMP.","digite"," ")))))</f>
        <v>m</v>
      </c>
      <c r="F725" s="158">
        <f>VLOOKUP(A725,'[1]Memorial Cálculo'!$B$2:$H$29080,7,FALSE)</f>
        <v>2722.08</v>
      </c>
      <c r="G725" s="187">
        <f>'[1]COMPOSIÇÃO UNITÁRIA 2'!BN11396</f>
        <v>235.81</v>
      </c>
      <c r="H725" s="160">
        <f t="shared" si="206"/>
        <v>304.41844839068762</v>
      </c>
      <c r="I725" s="161">
        <f t="shared" si="222"/>
        <v>828655.59360000002</v>
      </c>
      <c r="J725" s="162">
        <v>0</v>
      </c>
      <c r="K725" s="163">
        <f t="shared" si="223"/>
        <v>0</v>
      </c>
      <c r="L725" s="164"/>
      <c r="M725" s="165">
        <f t="shared" si="209"/>
        <v>0</v>
      </c>
      <c r="N725" s="162">
        <f t="shared" si="210"/>
        <v>0</v>
      </c>
      <c r="O725" s="163">
        <f t="shared" si="210"/>
        <v>0</v>
      </c>
      <c r="P725" s="166">
        <f t="shared" si="211"/>
        <v>2722.08</v>
      </c>
      <c r="Q725" s="166">
        <f t="shared" si="224"/>
        <v>828655.59</v>
      </c>
    </row>
    <row r="726" spans="1:17" ht="37.9" customHeight="1" x14ac:dyDescent="0.25">
      <c r="A726" s="153" t="s">
        <v>1203</v>
      </c>
      <c r="B726" s="154" t="s">
        <v>15</v>
      </c>
      <c r="C726" s="154" t="s">
        <v>1204</v>
      </c>
      <c r="D726" s="156" t="str">
        <f>IF($B726="SINAPI",TRIM(SUBSTITUTE(LOWER(VLOOKUP($C726,[2]SINAPI!$A$8:$F$50000,2,FALSE)),LEFT(PROPER(VLOOKUP($C726,[2]SINAPI!$A$8:$F$50000,6,FALSE)),1),LEFT(VLOOKUP($C726,[2]SINAPI!$A$8:$F$50000,6,FALSE),1),1)),IF($B726="DER-EDF",VLOOKUP($C726,'[2]DER-EDF'!A700:$F$50000,3,FALSE),IF($B726="DER-ROD",VLOOKUP($C726,'[2]DER-ROD'!$A$12:$E$5999,3,FALSE),IF($B726="SICRO",VLOOKUP($C726,[2]SICRO!$A$4:$D$50000,2,FALSE),IF($B726="COMP.","&gt;&gt;&gt;&gt;&gt;&gt;&gt;&gt;&gt;&gt; Digite aqui a descrição e apresente a composição detalhada.","← Escolha o Orgão e digite o Código")))))</f>
        <v>Blocos pré-moldados de concreto tipo pavi-s ou equivalente, espessura 10 cm e resistência a compressão mínima de 35MPa, assentados sobre colchão de pó de pedra na espessura de 10 cm</v>
      </c>
      <c r="E726" s="157" t="str">
        <f>IF($B726="SINAPI",LOWER(VLOOKUP($C726,[2]SINAPI!$A$8:$F$8000,3,FALSE)),IF($B726="DER-EDF",VLOOKUP($C726,'[2]DER-EDF'!$A$12:$F$6000,4,FALSE),IF($B726="DER-ROD",LOWER(VLOOKUP($C726,'[2]DER-ROD'!$A$12:$F$5999,3,FALSE)),IF($B726="SICRO",VLOOKUP($C726,[2]SICRO!$A$4:$D$8000,3,FALSE),IF($B726="COMP.","digite"," ")))))</f>
        <v>m2</v>
      </c>
      <c r="F726" s="158">
        <f>VLOOKUP(A726,'[1]Memorial Cálculo'!$B$2:$H$29080,7,FALSE)</f>
        <v>4535.21</v>
      </c>
      <c r="G726" s="187">
        <f>'[1]COMPOSIÇÃO UNITÁRIA 2'!BM11425</f>
        <v>120.83</v>
      </c>
      <c r="H726" s="160">
        <f t="shared" si="206"/>
        <v>155.9852471016784</v>
      </c>
      <c r="I726" s="161">
        <f t="shared" si="222"/>
        <v>707447.40789999999</v>
      </c>
      <c r="J726" s="162">
        <v>0</v>
      </c>
      <c r="K726" s="163">
        <f t="shared" si="223"/>
        <v>0</v>
      </c>
      <c r="L726" s="164"/>
      <c r="M726" s="165">
        <f t="shared" si="209"/>
        <v>0</v>
      </c>
      <c r="N726" s="162">
        <f t="shared" si="210"/>
        <v>0</v>
      </c>
      <c r="O726" s="163">
        <f t="shared" si="210"/>
        <v>0</v>
      </c>
      <c r="P726" s="166">
        <f t="shared" si="211"/>
        <v>4535.21</v>
      </c>
      <c r="Q726" s="166">
        <f t="shared" si="224"/>
        <v>707447.41</v>
      </c>
    </row>
    <row r="727" spans="1:17" ht="37.9" customHeight="1" x14ac:dyDescent="0.25">
      <c r="A727" s="153" t="s">
        <v>1205</v>
      </c>
      <c r="B727" s="154" t="s">
        <v>15</v>
      </c>
      <c r="C727" s="154" t="s">
        <v>1206</v>
      </c>
      <c r="D727" s="156" t="str">
        <f>IF($B727="SINAPI",TRIM(SUBSTITUTE(LOWER(VLOOKUP($C727,[2]SINAPI!$A$8:$F$50000,2,FALSE)),LEFT(PROPER(VLOOKUP($C727,[2]SINAPI!$A$8:$F$50000,6,FALSE)),1),LEFT(VLOOKUP($C727,[2]SINAPI!$A$8:$F$50000,6,FALSE),1),1)),IF($B727="DER-EDF",VLOOKUP($C727,'[2]DER-EDF'!A701:$F$50000,3,FALSE),IF($B727="DER-ROD",VLOOKUP($C727,'[2]DER-ROD'!$A$12:$E$5999,3,FALSE),IF($B727="SICRO",VLOOKUP($C727,[2]SICRO!$A$4:$D$50000,2,FALSE),IF($B727="COMP.","&gt;&gt;&gt;&gt;&gt;&gt;&gt;&gt;&gt;&gt; Digite aqui a descrição e apresente a composição detalhada.","← Escolha o Orgão e digite o Código")))))</f>
        <v>Fornecimento e assentamento de ladrilho hidráulico pastilhado (tátil de alerta), vermelho, dim. 20x20 cm, esp. 1.5cm, assentado com pasta de cimento colante, exclusive regularização e lastro</v>
      </c>
      <c r="E727" s="157" t="str">
        <f>IF($B727="SINAPI",LOWER(VLOOKUP($C727,[2]SINAPI!$A$8:$F$8000,3,FALSE)),IF($B727="DER-EDF",VLOOKUP($C727,'[2]DER-EDF'!$A$12:$F$6000,4,FALSE),IF($B727="DER-ROD",LOWER(VLOOKUP($C727,'[2]DER-ROD'!$A$12:$F$5999,3,FALSE)),IF($B727="SICRO",VLOOKUP($C727,[2]SICRO!$A$4:$D$8000,3,FALSE),IF($B727="COMP.","digite"," ")))))</f>
        <v>m2</v>
      </c>
      <c r="F727" s="158">
        <f>VLOOKUP(A727,'[1]Memorial Cálculo'!$B$2:$H$29080,7,FALSE)</f>
        <v>930.4</v>
      </c>
      <c r="G727" s="187">
        <f>'[1]COMPOSIÇÃO UNITÁRIA 2'!BM11454</f>
        <v>79.19</v>
      </c>
      <c r="H727" s="160">
        <f t="shared" si="206"/>
        <v>102.23017229149973</v>
      </c>
      <c r="I727" s="161">
        <f t="shared" si="222"/>
        <v>95114.792000000001</v>
      </c>
      <c r="J727" s="162">
        <v>0</v>
      </c>
      <c r="K727" s="163">
        <f t="shared" si="223"/>
        <v>0</v>
      </c>
      <c r="L727" s="164"/>
      <c r="M727" s="165">
        <f t="shared" si="209"/>
        <v>0</v>
      </c>
      <c r="N727" s="162">
        <f t="shared" si="210"/>
        <v>0</v>
      </c>
      <c r="O727" s="163">
        <f t="shared" si="210"/>
        <v>0</v>
      </c>
      <c r="P727" s="166">
        <f t="shared" si="211"/>
        <v>930.4</v>
      </c>
      <c r="Q727" s="166">
        <f t="shared" si="224"/>
        <v>95114.79</v>
      </c>
    </row>
    <row r="728" spans="1:17" ht="37.9" customHeight="1" x14ac:dyDescent="0.25">
      <c r="A728" s="153" t="s">
        <v>1207</v>
      </c>
      <c r="B728" s="154" t="s">
        <v>15</v>
      </c>
      <c r="C728" s="154" t="s">
        <v>1208</v>
      </c>
      <c r="D728" s="156" t="str">
        <f>IF($B728="SINAPI",TRIM(SUBSTITUTE(LOWER(VLOOKUP($C728,[2]SINAPI!$A$8:$F$50000,2,FALSE)),LEFT(PROPER(VLOOKUP($C728,[2]SINAPI!$A$8:$F$50000,6,FALSE)),1),LEFT(VLOOKUP($C728,[2]SINAPI!$A$8:$F$50000,6,FALSE),1),1)),IF($B728="DER-EDF",VLOOKUP($C728,'[2]DER-EDF'!A702:$F$50000,3,FALSE),IF($B728="DER-ROD",VLOOKUP($C728,'[2]DER-ROD'!$A$12:$E$5999,3,FALSE),IF($B728="SICRO",VLOOKUP($C728,[2]SICRO!$A$4:$D$50000,2,FALSE),IF($B728="COMP.","&gt;&gt;&gt;&gt;&gt;&gt;&gt;&gt;&gt;&gt; Digite aqui a descrição e apresente a composição detalhada.","← Escolha o Orgão e digite o Código")))))</f>
        <v>Fornecimento e assentamento de ladrilho hidráulico ranhurado (tátil direcional), vermelho, dim. 20x20 cm, esp. 1.5cm, assentado com pasta de cimento colante, exclusive regularização e lastro</v>
      </c>
      <c r="E728" s="157" t="str">
        <f>IF($B728="SINAPI",LOWER(VLOOKUP($C728,[2]SINAPI!$A$8:$F$8000,3,FALSE)),IF($B728="DER-EDF",VLOOKUP($C728,'[2]DER-EDF'!$A$12:$F$6000,4,FALSE),IF($B728="DER-ROD",LOWER(VLOOKUP($C728,'[2]DER-ROD'!$A$12:$F$5999,3,FALSE)),IF($B728="SICRO",VLOOKUP($C728,[2]SICRO!$A$4:$D$8000,3,FALSE),IF($B728="COMP.","digite"," ")))))</f>
        <v>m2</v>
      </c>
      <c r="F728" s="158">
        <f>VLOOKUP(A728,'[1]Memorial Cálculo'!$B$2:$H$29080,7,FALSE)</f>
        <v>602.4</v>
      </c>
      <c r="G728" s="187">
        <f>'[1]COMPOSIÇÃO UNITÁRIA 2'!BM11483</f>
        <v>76.95</v>
      </c>
      <c r="H728" s="160">
        <f t="shared" si="206"/>
        <v>99.338448766648625</v>
      </c>
      <c r="I728" s="161">
        <f t="shared" si="222"/>
        <v>59842.415999999997</v>
      </c>
      <c r="J728" s="162">
        <v>0</v>
      </c>
      <c r="K728" s="163">
        <f t="shared" si="223"/>
        <v>0</v>
      </c>
      <c r="L728" s="164"/>
      <c r="M728" s="165">
        <f t="shared" si="209"/>
        <v>0</v>
      </c>
      <c r="N728" s="162">
        <f t="shared" si="210"/>
        <v>0</v>
      </c>
      <c r="O728" s="163">
        <f t="shared" si="210"/>
        <v>0</v>
      </c>
      <c r="P728" s="166">
        <f t="shared" si="211"/>
        <v>602.4</v>
      </c>
      <c r="Q728" s="166">
        <f t="shared" si="224"/>
        <v>59842.42</v>
      </c>
    </row>
    <row r="729" spans="1:17" ht="24.95" customHeight="1" x14ac:dyDescent="0.25">
      <c r="A729" s="153" t="s">
        <v>1209</v>
      </c>
      <c r="B729" s="154" t="s">
        <v>341</v>
      </c>
      <c r="C729" s="154" t="s">
        <v>1210</v>
      </c>
      <c r="D729" s="156" t="s">
        <v>1211</v>
      </c>
      <c r="E729" s="157" t="s">
        <v>344</v>
      </c>
      <c r="F729" s="158">
        <f>VLOOKUP(A729,'[1]Memorial Cálculo'!$B$2:$H$29080,7,FALSE)</f>
        <v>281.24</v>
      </c>
      <c r="G729" s="187">
        <v>355.3</v>
      </c>
      <c r="H729" s="160">
        <f t="shared" si="206"/>
        <v>458.67382516946401</v>
      </c>
      <c r="I729" s="161">
        <f t="shared" si="222"/>
        <v>128996.35080000001</v>
      </c>
      <c r="J729" s="162">
        <v>0</v>
      </c>
      <c r="K729" s="163">
        <f t="shared" si="223"/>
        <v>0</v>
      </c>
      <c r="L729" s="164"/>
      <c r="M729" s="165">
        <f t="shared" si="209"/>
        <v>0</v>
      </c>
      <c r="N729" s="162">
        <f t="shared" si="210"/>
        <v>0</v>
      </c>
      <c r="O729" s="163">
        <f t="shared" si="210"/>
        <v>0</v>
      </c>
      <c r="P729" s="166">
        <f t="shared" si="211"/>
        <v>281.24</v>
      </c>
      <c r="Q729" s="166">
        <f t="shared" si="224"/>
        <v>128996.35</v>
      </c>
    </row>
    <row r="730" spans="1:17" s="8" customFormat="1" ht="24.95" customHeight="1" x14ac:dyDescent="0.25">
      <c r="A730" s="169"/>
      <c r="B730" s="102"/>
      <c r="C730" s="103"/>
      <c r="D730" s="170" t="s">
        <v>98</v>
      </c>
      <c r="E730" s="157"/>
      <c r="F730" s="106"/>
      <c r="G730" s="107"/>
      <c r="H730" s="106"/>
      <c r="I730" s="108">
        <f>SUBTOTAL(9,I722:I729)</f>
        <v>3525065.7556000003</v>
      </c>
      <c r="J730" s="192"/>
      <c r="K730" s="108">
        <f>SUBTOTAL(9,K722:K729)</f>
        <v>0</v>
      </c>
      <c r="M730" s="108">
        <f>SUBTOTAL(9,M722:M729)</f>
        <v>0</v>
      </c>
      <c r="O730" s="108">
        <f>SUBTOTAL(9,O722:O729)</f>
        <v>0</v>
      </c>
      <c r="Q730" s="108">
        <f>SUBTOTAL(9,Q722:Q729)</f>
        <v>3525065.77</v>
      </c>
    </row>
    <row r="731" spans="1:17" s="8" customFormat="1" ht="24.95" customHeight="1" x14ac:dyDescent="0.25">
      <c r="A731" s="101" t="s">
        <v>1212</v>
      </c>
      <c r="B731" s="102"/>
      <c r="C731" s="103"/>
      <c r="D731" s="104" t="s">
        <v>1213</v>
      </c>
      <c r="E731" s="105"/>
      <c r="F731" s="106"/>
      <c r="G731" s="107"/>
      <c r="H731" s="106"/>
      <c r="I731" s="108"/>
      <c r="J731" s="192"/>
      <c r="K731" s="193"/>
    </row>
    <row r="732" spans="1:17" ht="24.95" customHeight="1" x14ac:dyDescent="0.25">
      <c r="A732" s="153" t="s">
        <v>1214</v>
      </c>
      <c r="B732" s="154" t="s">
        <v>15</v>
      </c>
      <c r="C732" s="154" t="s">
        <v>1215</v>
      </c>
      <c r="D732" s="156" t="str">
        <f>IF($B732="SINAPI",TRIM(SUBSTITUTE(LOWER(VLOOKUP($C732,[2]SINAPI!$A$8:$F$50000,2,FALSE)),LEFT(PROPER(VLOOKUP($C732,[2]SINAPI!$A$8:$F$50000,6,FALSE)),1),LEFT(VLOOKUP($C732,[2]SINAPI!$A$8:$F$50000,6,FALSE),1),1)),IF($B732="DER-EDF",VLOOKUP($C732,'[2]DER-EDF'!A702:$F$50000,3,FALSE),IF($B732="DER-ROD",VLOOKUP($C732,'[2]DER-ROD'!$A$12:$E$5999,3,FALSE),IF($B732="SICRO",VLOOKUP($C732,[2]SICRO!$A$4:$D$50000,2,FALSE),IF($B732="COMP.","&gt;&gt;&gt;&gt;&gt;&gt;&gt;&gt;&gt;&gt; Digite aqui a descrição e apresente a composição detalhada.","← Escolha o Orgão e digite o Código")))))</f>
        <v>Fornecimento e plantio de grama em placas tipo esmeralda, inclusive fornecimento de terra vegetal</v>
      </c>
      <c r="E732" s="157" t="str">
        <f>IF($B732="SINAPI",LOWER(VLOOKUP($C732,[2]SINAPI!$A$8:$F$8000,3,FALSE)),IF($B732="DER-EDF",VLOOKUP($C732,'[2]DER-EDF'!$A$12:$F$6000,4,FALSE),IF($B732="DER-ROD",LOWER(VLOOKUP($C732,'[2]DER-ROD'!$A$12:$F$5999,3,FALSE)),IF($B732="SICRO",VLOOKUP($C732,[2]SICRO!$A$4:$D$8000,3,FALSE),IF($B732="COMP.","digite"," ")))))</f>
        <v>m2</v>
      </c>
      <c r="F732" s="158">
        <f>VLOOKUP(A732,'[1]Memorial Cálculo'!$B$2:$H$29080,7,FALSE)</f>
        <v>2251.94</v>
      </c>
      <c r="G732" s="187">
        <f>'[1]COMPOSIÇÃO UNITÁRIA 2'!BM11514</f>
        <v>27.39</v>
      </c>
      <c r="H732" s="160">
        <f t="shared" si="206"/>
        <v>35.359065779317817</v>
      </c>
      <c r="I732" s="161">
        <f t="shared" ref="I732:I736" si="225">ROUND(H732,2)*ROUND(F732,2)</f>
        <v>79628.598400000003</v>
      </c>
      <c r="J732" s="162">
        <v>0</v>
      </c>
      <c r="K732" s="163">
        <f t="shared" ref="K732:K736" si="226">ROUND(J732*H732,2)</f>
        <v>0</v>
      </c>
      <c r="L732" s="164"/>
      <c r="M732" s="165">
        <f t="shared" si="209"/>
        <v>0</v>
      </c>
      <c r="N732" s="162">
        <f t="shared" si="210"/>
        <v>0</v>
      </c>
      <c r="O732" s="163">
        <f t="shared" si="210"/>
        <v>0</v>
      </c>
      <c r="P732" s="166">
        <f t="shared" si="211"/>
        <v>2251.94</v>
      </c>
      <c r="Q732" s="166">
        <f t="shared" ref="Q732:Q736" si="227">ROUND(I732-O732,2)</f>
        <v>79628.600000000006</v>
      </c>
    </row>
    <row r="733" spans="1:17" ht="24.95" customHeight="1" x14ac:dyDescent="0.25">
      <c r="A733" s="153" t="s">
        <v>1216</v>
      </c>
      <c r="B733" s="154" t="s">
        <v>17</v>
      </c>
      <c r="C733" s="154" t="s">
        <v>1217</v>
      </c>
      <c r="D733" s="156" t="str">
        <f>IF($B733="SINAPI",TRIM(SUBSTITUTE(LOWER(VLOOKUP($C733,[2]SINAPI!$A$8:$F$50000,2,FALSE)),LEFT(PROPER(VLOOKUP($C733,[2]SINAPI!$A$8:$F$50000,6,FALSE)),1),LEFT(VLOOKUP($C733,[2]SINAPI!$A$8:$F$50000,6,FALSE),1),1)),IF($B733="DER-EDF",VLOOKUP($C733,'[2]DER-EDF'!A703:$F$50000,3,FALSE),IF($B733="DER-ROD",VLOOKUP($C733,'[2]DER-ROD'!$A$12:$E$5999,3,FALSE),IF($B733="SICRO",VLOOKUP($C733,[2]SICRO!$A$4:$D$50000,2,FALSE),IF($B733="COMP.","&gt;&gt;&gt;&gt;&gt;&gt;&gt;&gt;&gt;&gt; Digite aqui a descrição e apresente a composição detalhada.","← Escolha o Orgão e digite o Código")))))</f>
        <v>plantio de arbusto ou cerca viva. af_07/2024</v>
      </c>
      <c r="E733" s="157" t="str">
        <f>IF($B733="SINAPI",LOWER(VLOOKUP($C733,[2]SINAPI!$A$8:$F$8000,3,FALSE)),IF($B733="DER-EDF",VLOOKUP($C733,'[2]DER-EDF'!$A$12:$F$6000,4,FALSE),IF($B733="DER-ROD",LOWER(VLOOKUP($C733,'[2]DER-ROD'!$A$12:$F$5999,3,FALSE)),IF($B733="SICRO",VLOOKUP($C733,[2]SICRO!$A$4:$D$8000,3,FALSE),IF($B733="COMP.","digite"," ")))))</f>
        <v>un</v>
      </c>
      <c r="F733" s="158">
        <f>VLOOKUP(A733,'[1]Memorial Cálculo'!$B$2:$H$29080,7,FALSE)</f>
        <v>436</v>
      </c>
      <c r="G733" s="187">
        <f>'[1]COMPOSIÇÃO UNITÁRIA 1'!H1143</f>
        <v>49.260000000000005</v>
      </c>
      <c r="H733" s="160">
        <f t="shared" si="206"/>
        <v>63.592098586681111</v>
      </c>
      <c r="I733" s="161">
        <f t="shared" si="225"/>
        <v>27725.24</v>
      </c>
      <c r="J733" s="162">
        <v>0</v>
      </c>
      <c r="K733" s="163">
        <f t="shared" si="226"/>
        <v>0</v>
      </c>
      <c r="L733" s="164"/>
      <c r="M733" s="165">
        <f t="shared" si="209"/>
        <v>0</v>
      </c>
      <c r="N733" s="162">
        <f t="shared" si="210"/>
        <v>0</v>
      </c>
      <c r="O733" s="163">
        <f t="shared" si="210"/>
        <v>0</v>
      </c>
      <c r="P733" s="166">
        <f t="shared" si="211"/>
        <v>436</v>
      </c>
      <c r="Q733" s="166">
        <f t="shared" si="227"/>
        <v>27725.24</v>
      </c>
    </row>
    <row r="734" spans="1:17" ht="24.95" customHeight="1" x14ac:dyDescent="0.25">
      <c r="A734" s="153" t="s">
        <v>1218</v>
      </c>
      <c r="B734" s="154" t="s">
        <v>17</v>
      </c>
      <c r="C734" s="154" t="s">
        <v>1219</v>
      </c>
      <c r="D734" s="156" t="str">
        <f>IF($B734="SINAPI",TRIM(SUBSTITUTE(LOWER(VLOOKUP($C734,[2]SINAPI!$A$8:$F$50000,2,FALSE)),LEFT(PROPER(VLOOKUP($C734,[2]SINAPI!$A$8:$F$50000,6,FALSE)),1),LEFT(VLOOKUP($C734,[2]SINAPI!$A$8:$F$50000,6,FALSE),1),1)),IF($B734="DER-EDF",VLOOKUP($C734,'[2]DER-EDF'!A704:$F$50000,3,FALSE),IF($B734="DER-ROD",VLOOKUP($C734,'[2]DER-ROD'!$A$12:$E$5999,3,FALSE),IF($B734="SICRO",VLOOKUP($C734,[2]SICRO!$A$4:$D$50000,2,FALSE),IF($B734="COMP.","&gt;&gt;&gt;&gt;&gt;&gt;&gt;&gt;&gt;&gt; Digite aqui a descrição e apresente a composição detalhada.","← Escolha o Orgão e digite o Código")))))</f>
        <v>plantio de palmeira com altura de muda menor ou igual a 2,00 m . af_07/2024</v>
      </c>
      <c r="E734" s="157" t="str">
        <f>IF($B734="SINAPI",LOWER(VLOOKUP($C734,[2]SINAPI!$A$8:$F$8000,3,FALSE)),IF($B734="DER-EDF",VLOOKUP($C734,'[2]DER-EDF'!$A$12:$F$6000,4,FALSE),IF($B734="DER-ROD",LOWER(VLOOKUP($C734,'[2]DER-ROD'!$A$12:$F$5999,3,FALSE)),IF($B734="SICRO",VLOOKUP($C734,[2]SICRO!$A$4:$D$8000,3,FALSE),IF($B734="COMP.","digite"," ")))))</f>
        <v>un</v>
      </c>
      <c r="F734" s="158">
        <f>VLOOKUP(A734,'[1]Memorial Cálculo'!$B$2:$H$29080,7,FALSE)</f>
        <v>12</v>
      </c>
      <c r="G734" s="187">
        <f>'[1]COMPOSIÇÃO UNITÁRIA 1'!H1157</f>
        <v>297.81</v>
      </c>
      <c r="H734" s="160">
        <f t="shared" si="206"/>
        <v>384.45722452495937</v>
      </c>
      <c r="I734" s="161">
        <f t="shared" si="225"/>
        <v>4613.5199999999995</v>
      </c>
      <c r="J734" s="162">
        <v>0</v>
      </c>
      <c r="K734" s="163">
        <f t="shared" si="226"/>
        <v>0</v>
      </c>
      <c r="L734" s="164"/>
      <c r="M734" s="165">
        <f t="shared" si="209"/>
        <v>0</v>
      </c>
      <c r="N734" s="162">
        <f t="shared" si="210"/>
        <v>0</v>
      </c>
      <c r="O734" s="163">
        <f t="shared" si="210"/>
        <v>0</v>
      </c>
      <c r="P734" s="166">
        <f t="shared" si="211"/>
        <v>12</v>
      </c>
      <c r="Q734" s="166">
        <f t="shared" si="227"/>
        <v>4613.5200000000004</v>
      </c>
    </row>
    <row r="735" spans="1:17" ht="24.95" customHeight="1" x14ac:dyDescent="0.25">
      <c r="A735" s="153" t="s">
        <v>1220</v>
      </c>
      <c r="B735" s="154" t="s">
        <v>17</v>
      </c>
      <c r="C735" s="154" t="s">
        <v>1221</v>
      </c>
      <c r="D735" s="156" t="str">
        <f>IF($B735="SINAPI",TRIM(SUBSTITUTE(LOWER(VLOOKUP($C735,[2]SINAPI!$A$8:$F$50000,2,FALSE)),LEFT(PROPER(VLOOKUP($C735,[2]SINAPI!$A$8:$F$50000,6,FALSE)),1),LEFT(VLOOKUP($C735,[2]SINAPI!$A$8:$F$50000,6,FALSE),1),1)),IF($B735="DER-EDF",VLOOKUP($C735,'[2]DER-EDF'!A705:$F$50000,3,FALSE),IF($B735="DER-ROD",VLOOKUP($C735,'[2]DER-ROD'!$A$12:$E$5999,3,FALSE),IF($B735="SICRO",VLOOKUP($C735,[2]SICRO!$A$4:$D$50000,2,FALSE),IF($B735="COMP.","&gt;&gt;&gt;&gt;&gt;&gt;&gt;&gt;&gt;&gt; Digite aqui a descrição e apresente a composição detalhada.","← Escolha o Orgão e digite o Código")))))</f>
        <v>plantio de árvore ornamental com altura de muda maior que 2,00 m e menor ou igual a 4,00 m . af_07/2024</v>
      </c>
      <c r="E735" s="157" t="str">
        <f>IF($B735="SINAPI",LOWER(VLOOKUP($C735,[2]SINAPI!$A$8:$F$8000,3,FALSE)),IF($B735="DER-EDF",VLOOKUP($C735,'[2]DER-EDF'!$A$12:$F$6000,4,FALSE),IF($B735="DER-ROD",LOWER(VLOOKUP($C735,'[2]DER-ROD'!$A$12:$F$5999,3,FALSE)),IF($B735="SICRO",VLOOKUP($C735,[2]SICRO!$A$4:$D$8000,3,FALSE),IF($B735="COMP.","digite"," ")))))</f>
        <v>un</v>
      </c>
      <c r="F735" s="158">
        <f>VLOOKUP(A735,'[1]Memorial Cálculo'!$B$2:$H$29080,7,FALSE)</f>
        <v>26</v>
      </c>
      <c r="G735" s="187">
        <f>'[1]COMPOSIÇÃO UNITÁRIA 1'!H1167</f>
        <v>148.99</v>
      </c>
      <c r="H735" s="160">
        <f t="shared" si="206"/>
        <v>192.33834284266379</v>
      </c>
      <c r="I735" s="161">
        <f t="shared" si="225"/>
        <v>5000.84</v>
      </c>
      <c r="J735" s="162">
        <v>0</v>
      </c>
      <c r="K735" s="163">
        <f t="shared" si="226"/>
        <v>0</v>
      </c>
      <c r="L735" s="164"/>
      <c r="M735" s="165">
        <f t="shared" si="209"/>
        <v>0</v>
      </c>
      <c r="N735" s="162">
        <f t="shared" si="210"/>
        <v>0</v>
      </c>
      <c r="O735" s="163">
        <f t="shared" si="210"/>
        <v>0</v>
      </c>
      <c r="P735" s="166">
        <f t="shared" si="211"/>
        <v>26</v>
      </c>
      <c r="Q735" s="166">
        <f t="shared" si="227"/>
        <v>5000.84</v>
      </c>
    </row>
    <row r="736" spans="1:17" ht="24.95" customHeight="1" x14ac:dyDescent="0.25">
      <c r="A736" s="153" t="s">
        <v>1222</v>
      </c>
      <c r="B736" s="154" t="s">
        <v>17</v>
      </c>
      <c r="C736" s="154" t="s">
        <v>1223</v>
      </c>
      <c r="D736" s="156" t="str">
        <f>IF($B736="SINAPI",TRIM(SUBSTITUTE(LOWER(VLOOKUP($C736,[2]SINAPI!$A$8:$F$50000,2,FALSE)),LEFT(PROPER(VLOOKUP($C736,[2]SINAPI!$A$8:$F$50000,6,FALSE)),1),LEFT(VLOOKUP($C736,[2]SINAPI!$A$8:$F$50000,6,FALSE),1),1)),IF($B736="DER-EDF",VLOOKUP($C736,'[2]DER-EDF'!A706:$F$50000,3,FALSE),IF($B736="DER-ROD",VLOOKUP($C736,'[2]DER-ROD'!$A$12:$E$5999,3,FALSE),IF($B736="SICRO",VLOOKUP($C736,[2]SICRO!$A$4:$D$50000,2,FALSE),IF($B736="COMP.","&gt;&gt;&gt;&gt;&gt;&gt;&gt;&gt;&gt;&gt; Digite aqui a descrição e apresente a composição detalhada.","← Escolha o Orgão e digite o Código")))))</f>
        <v>plantio de grama em pavimento concregrama. af_07/2024</v>
      </c>
      <c r="E736" s="157" t="str">
        <f>IF($B736="SINAPI",LOWER(VLOOKUP($C736,[2]SINAPI!$A$8:$F$8000,3,FALSE)),IF($B736="DER-EDF",VLOOKUP($C736,'[2]DER-EDF'!$A$12:$F$6000,4,FALSE),IF($B736="DER-ROD",LOWER(VLOOKUP($C736,'[2]DER-ROD'!$A$12:$F$5999,3,FALSE)),IF($B736="SICRO",VLOOKUP($C736,[2]SICRO!$A$4:$D$8000,3,FALSE),IF($B736="COMP.","digite"," ")))))</f>
        <v>m2</v>
      </c>
      <c r="F736" s="158">
        <f>VLOOKUP(A736,'[1]Memorial Cálculo'!$B$2:$H$29080,7,FALSE)</f>
        <v>281.24</v>
      </c>
      <c r="G736" s="187">
        <f>'[1]COMPOSIÇÃO UNITÁRIA 1'!H1178</f>
        <v>19.049999999999997</v>
      </c>
      <c r="H736" s="160">
        <f t="shared" si="206"/>
        <v>24.592559441256089</v>
      </c>
      <c r="I736" s="161">
        <f t="shared" si="225"/>
        <v>6915.6916000000001</v>
      </c>
      <c r="J736" s="162">
        <v>0</v>
      </c>
      <c r="K736" s="163">
        <f t="shared" si="226"/>
        <v>0</v>
      </c>
      <c r="L736" s="164"/>
      <c r="M736" s="165">
        <f t="shared" si="209"/>
        <v>0</v>
      </c>
      <c r="N736" s="162">
        <f t="shared" si="210"/>
        <v>0</v>
      </c>
      <c r="O736" s="163">
        <f t="shared" si="210"/>
        <v>0</v>
      </c>
      <c r="P736" s="166">
        <f t="shared" si="211"/>
        <v>281.24</v>
      </c>
      <c r="Q736" s="166">
        <f t="shared" si="227"/>
        <v>6915.69</v>
      </c>
    </row>
    <row r="737" spans="1:17" s="8" customFormat="1" ht="24.95" customHeight="1" x14ac:dyDescent="0.25">
      <c r="A737" s="169"/>
      <c r="B737" s="102"/>
      <c r="C737" s="103"/>
      <c r="D737" s="170" t="s">
        <v>98</v>
      </c>
      <c r="E737" s="157"/>
      <c r="F737" s="106"/>
      <c r="G737" s="107"/>
      <c r="H737" s="106"/>
      <c r="I737" s="108">
        <f>SUBTOTAL(9,I732:I736)</f>
        <v>123883.89000000001</v>
      </c>
      <c r="J737" s="192"/>
      <c r="K737" s="108">
        <f>SUBTOTAL(9,K732:K736)</f>
        <v>0</v>
      </c>
      <c r="M737" s="108">
        <f>SUBTOTAL(9,M732:M736)</f>
        <v>0</v>
      </c>
      <c r="O737" s="108">
        <f>SUBTOTAL(9,O732:O736)</f>
        <v>0</v>
      </c>
      <c r="Q737" s="108">
        <f>SUBTOTAL(9,Q732:Q736)</f>
        <v>123883.89000000001</v>
      </c>
    </row>
    <row r="738" spans="1:17" s="8" customFormat="1" ht="24.95" customHeight="1" x14ac:dyDescent="0.25">
      <c r="A738" s="101" t="s">
        <v>1224</v>
      </c>
      <c r="B738" s="102"/>
      <c r="C738" s="103"/>
      <c r="D738" s="104" t="s">
        <v>1225</v>
      </c>
      <c r="E738" s="105"/>
      <c r="F738" s="106"/>
      <c r="G738" s="107"/>
      <c r="H738" s="106"/>
      <c r="I738" s="108"/>
      <c r="J738" s="192"/>
      <c r="K738" s="193"/>
    </row>
    <row r="739" spans="1:17" ht="24.95" customHeight="1" x14ac:dyDescent="0.25">
      <c r="A739" s="153" t="s">
        <v>1226</v>
      </c>
      <c r="B739" s="154" t="s">
        <v>15</v>
      </c>
      <c r="C739" s="154" t="s">
        <v>1227</v>
      </c>
      <c r="D739" s="156" t="str">
        <f>IF($B739="SINAPI",TRIM(SUBSTITUTE(LOWER(VLOOKUP($C739,[2]SINAPI!$A$8:$F$50000,2,FALSE)),LEFT(PROPER(VLOOKUP($C739,[2]SINAPI!$A$8:$F$50000,6,FALSE)),1),LEFT(VLOOKUP($C739,[2]SINAPI!$A$8:$F$50000,6,FALSE),1),1)),IF($B739="DER-EDF",VLOOKUP($C739,'[2]DER-EDF'!A708:$F$50000,3,FALSE),IF($B739="DER-ROD",VLOOKUP($C739,'[2]DER-ROD'!$A$12:$E$5999,3,FALSE),IF($B739="SICRO",VLOOKUP($C739,[2]SICRO!$A$4:$D$50000,2,FALSE),IF($B739="COMP.","&gt;&gt;&gt;&gt;&gt;&gt;&gt;&gt;&gt;&gt; Digite aqui a descrição e apresente a composição detalhada.","← Escolha o Orgão e digite o Código")))))</f>
        <v>Limpeza geral da obra (edificação)</v>
      </c>
      <c r="E739" s="157" t="str">
        <f>IF($B739="SINAPI",LOWER(VLOOKUP($C739,[2]SINAPI!$A$8:$F$8000,3,FALSE)),IF($B739="DER-EDF",VLOOKUP($C739,'[2]DER-EDF'!$A$12:$F$6000,4,FALSE),IF($B739="DER-ROD",LOWER(VLOOKUP($C739,'[2]DER-ROD'!$A$12:$F$5999,3,FALSE)),IF($B739="SICRO",VLOOKUP($C739,[2]SICRO!$A$4:$D$8000,3,FALSE),IF($B739="COMP.","digite"," ")))))</f>
        <v>m2</v>
      </c>
      <c r="F739" s="158">
        <f>VLOOKUP(A739,'[1]Memorial Cálculo'!$B$2:$H$29080,7,FALSE)</f>
        <v>6435.11</v>
      </c>
      <c r="G739" s="187">
        <f>'[1]COMPOSIÇÃO UNITÁRIA 2'!BM11543</f>
        <v>10.7</v>
      </c>
      <c r="H739" s="160">
        <f t="shared" si="206"/>
        <v>13.813143623172712</v>
      </c>
      <c r="I739" s="161">
        <f t="shared" ref="I739:I741" si="228">ROUND(H739,2)*ROUND(F739,2)</f>
        <v>88868.869099999996</v>
      </c>
      <c r="J739" s="162">
        <v>0</v>
      </c>
      <c r="K739" s="163">
        <f t="shared" ref="K739:K741" si="229">ROUND(J739*H739,2)</f>
        <v>0</v>
      </c>
      <c r="L739" s="164"/>
      <c r="M739" s="165">
        <f t="shared" si="209"/>
        <v>0</v>
      </c>
      <c r="N739" s="162">
        <f t="shared" si="210"/>
        <v>0</v>
      </c>
      <c r="O739" s="163">
        <f t="shared" si="210"/>
        <v>0</v>
      </c>
      <c r="P739" s="166">
        <f t="shared" si="211"/>
        <v>6435.11</v>
      </c>
      <c r="Q739" s="166">
        <f t="shared" ref="Q739:Q741" si="230">ROUND(I739-O739,2)</f>
        <v>88868.87</v>
      </c>
    </row>
    <row r="740" spans="1:17" ht="24.95" customHeight="1" x14ac:dyDescent="0.25">
      <c r="A740" s="153" t="s">
        <v>1228</v>
      </c>
      <c r="B740" s="154" t="s">
        <v>15</v>
      </c>
      <c r="C740" s="154" t="s">
        <v>1229</v>
      </c>
      <c r="D740" s="156" t="str">
        <f>IF($B740="SINAPI",TRIM(SUBSTITUTE(LOWER(VLOOKUP($C740,[2]SINAPI!$A$8:$F$50000,2,FALSE)),LEFT(PROPER(VLOOKUP($C740,[2]SINAPI!$A$8:$F$50000,6,FALSE)),1),LEFT(VLOOKUP($C740,[2]SINAPI!$A$8:$F$50000,6,FALSE),1),1)),IF($B740="DER-EDF",VLOOKUP($C740,'[2]DER-EDF'!A709:$F$50000,3,FALSE),IF($B740="DER-ROD",VLOOKUP($C740,'[2]DER-ROD'!$A$12:$E$5999,3,FALSE),IF($B740="SICRO",VLOOKUP($C740,[2]SICRO!$A$4:$D$50000,2,FALSE),IF($B740="COMP.","&gt;&gt;&gt;&gt;&gt;&gt;&gt;&gt;&gt;&gt; Digite aqui a descrição e apresente a composição detalhada.","← Escolha o Orgão e digite o Código")))))</f>
        <v>Limpeza geral de obras (quadras, praças e jardins)</v>
      </c>
      <c r="E740" s="157" t="str">
        <f>IF($B740="SINAPI",LOWER(VLOOKUP($C740,[2]SINAPI!$A$8:$F$8000,3,FALSE)),IF($B740="DER-EDF",VLOOKUP($C740,'[2]DER-EDF'!$A$12:$F$6000,4,FALSE),IF($B740="DER-ROD",LOWER(VLOOKUP($C740,'[2]DER-ROD'!$A$12:$F$5999,3,FALSE)),IF($B740="SICRO",VLOOKUP($C740,[2]SICRO!$A$4:$D$8000,3,FALSE),IF($B740="COMP.","digite"," ")))))</f>
        <v>m2</v>
      </c>
      <c r="F740" s="158">
        <f>VLOOKUP(A740,'[1]Memorial Cálculo'!$B$2:$H$29080,7,FALSE)</f>
        <v>12835.02</v>
      </c>
      <c r="G740" s="187">
        <f>'[1]COMPOSIÇÃO UNITÁRIA 2'!BM11572</f>
        <v>1.07</v>
      </c>
      <c r="H740" s="160">
        <f t="shared" si="206"/>
        <v>1.3813143623172712</v>
      </c>
      <c r="I740" s="161">
        <f t="shared" si="228"/>
        <v>17712.327600000001</v>
      </c>
      <c r="J740" s="162">
        <v>0</v>
      </c>
      <c r="K740" s="163">
        <f t="shared" si="229"/>
        <v>0</v>
      </c>
      <c r="L740" s="164"/>
      <c r="M740" s="165">
        <f t="shared" si="209"/>
        <v>0</v>
      </c>
      <c r="N740" s="162">
        <f t="shared" si="210"/>
        <v>0</v>
      </c>
      <c r="O740" s="163">
        <f t="shared" si="210"/>
        <v>0</v>
      </c>
      <c r="P740" s="166">
        <f t="shared" si="211"/>
        <v>12835.02</v>
      </c>
      <c r="Q740" s="166">
        <f t="shared" si="230"/>
        <v>17712.330000000002</v>
      </c>
    </row>
    <row r="741" spans="1:17" ht="24.95" customHeight="1" x14ac:dyDescent="0.25">
      <c r="A741" s="153" t="s">
        <v>1230</v>
      </c>
      <c r="B741" s="154" t="s">
        <v>15</v>
      </c>
      <c r="C741" s="154" t="s">
        <v>1231</v>
      </c>
      <c r="D741" s="156" t="str">
        <f>IF($B741="SINAPI",TRIM(SUBSTITUTE(LOWER(VLOOKUP($C741,[2]SINAPI!$A$8:$F$50000,2,FALSE)),LEFT(PROPER(VLOOKUP($C741,[2]SINAPI!$A$8:$F$50000,6,FALSE)),1),LEFT(VLOOKUP($C741,[2]SINAPI!$A$8:$F$50000,6,FALSE),1),1)),IF($B741="DER-EDF",VLOOKUP($C741,'[2]DER-EDF'!A710:$F$50000,3,FALSE),IF($B741="DER-ROD",VLOOKUP($C741,'[2]DER-ROD'!$A$12:$E$5999,3,FALSE),IF($B741="SICRO",VLOOKUP($C741,[2]SICRO!$A$4:$D$50000,2,FALSE),IF($B741="COMP.","&gt;&gt;&gt;&gt;&gt;&gt;&gt;&gt;&gt;&gt; Digite aqui a descrição e apresente a composição detalhada.","← Escolha o Orgão e digite o Código")))))</f>
        <v>Limpeza de pisos e revestimentos cerâmicos</v>
      </c>
      <c r="E741" s="157" t="str">
        <f>IF($B741="SINAPI",LOWER(VLOOKUP($C741,[2]SINAPI!$A$8:$F$8000,3,FALSE)),IF($B741="DER-EDF",VLOOKUP($C741,'[2]DER-EDF'!$A$12:$F$6000,4,FALSE),IF($B741="DER-ROD",LOWER(VLOOKUP($C741,'[2]DER-ROD'!$A$12:$F$5999,3,FALSE)),IF($B741="SICRO",VLOOKUP($C741,[2]SICRO!$A$4:$D$8000,3,FALSE),IF($B741="COMP.","digite"," ")))))</f>
        <v>m2</v>
      </c>
      <c r="F741" s="158">
        <f>VLOOKUP(A741,'[1]Memorial Cálculo'!$B$2:$H$29080,7,FALSE)</f>
        <v>3345.5768571428584</v>
      </c>
      <c r="G741" s="187">
        <f>'[1]COMPOSIÇÃO UNITÁRIA 2'!BM11601</f>
        <v>21.71</v>
      </c>
      <c r="H741" s="160">
        <f t="shared" si="206"/>
        <v>28.026481127016787</v>
      </c>
      <c r="I741" s="161">
        <f t="shared" si="228"/>
        <v>93776.607400000008</v>
      </c>
      <c r="J741" s="162">
        <v>0</v>
      </c>
      <c r="K741" s="163">
        <f t="shared" si="229"/>
        <v>0</v>
      </c>
      <c r="L741" s="164"/>
      <c r="M741" s="165">
        <f t="shared" si="209"/>
        <v>0</v>
      </c>
      <c r="N741" s="162">
        <f t="shared" si="210"/>
        <v>0</v>
      </c>
      <c r="O741" s="163">
        <f t="shared" si="210"/>
        <v>0</v>
      </c>
      <c r="P741" s="166">
        <f t="shared" si="211"/>
        <v>3345.58</v>
      </c>
      <c r="Q741" s="166">
        <f t="shared" si="230"/>
        <v>93776.61</v>
      </c>
    </row>
    <row r="742" spans="1:17" s="8" customFormat="1" ht="24.95" customHeight="1" x14ac:dyDescent="0.25">
      <c r="A742" s="169"/>
      <c r="B742" s="102"/>
      <c r="C742" s="103"/>
      <c r="D742" s="170" t="s">
        <v>98</v>
      </c>
      <c r="E742" s="157"/>
      <c r="F742" s="106"/>
      <c r="G742" s="107"/>
      <c r="H742" s="106"/>
      <c r="I742" s="108">
        <f>SUBTOTAL(9,I739:I741)</f>
        <v>200357.80410000001</v>
      </c>
      <c r="J742" s="192"/>
      <c r="K742" s="108">
        <f>SUBTOTAL(9,K739:K741)</f>
        <v>0</v>
      </c>
      <c r="M742" s="108">
        <f>SUBTOTAL(9,M739:M741)</f>
        <v>0</v>
      </c>
      <c r="O742" s="108">
        <f>SUBTOTAL(9,O739:O741)</f>
        <v>0</v>
      </c>
      <c r="Q742" s="108">
        <f>SUBTOTAL(9,Q739:Q741)</f>
        <v>200357.81</v>
      </c>
    </row>
    <row r="743" spans="1:17" s="8" customFormat="1" ht="24.95" customHeight="1" x14ac:dyDescent="0.25">
      <c r="A743" s="101" t="s">
        <v>1232</v>
      </c>
      <c r="B743" s="102"/>
      <c r="C743" s="103"/>
      <c r="D743" s="104" t="s">
        <v>1233</v>
      </c>
      <c r="E743" s="105"/>
      <c r="F743" s="106"/>
      <c r="G743" s="107"/>
      <c r="H743" s="106"/>
      <c r="I743" s="108"/>
      <c r="J743" s="192"/>
      <c r="K743" s="193"/>
    </row>
    <row r="744" spans="1:17" ht="24.95" customHeight="1" x14ac:dyDescent="0.25">
      <c r="A744" s="153" t="s">
        <v>1234</v>
      </c>
      <c r="B744" s="154" t="s">
        <v>15</v>
      </c>
      <c r="C744" s="154" t="s">
        <v>1235</v>
      </c>
      <c r="D744" s="156" t="str">
        <f>IF($B744="SINAPI",TRIM(SUBSTITUTE(LOWER(VLOOKUP($C744,[2]SINAPI!$A$8:$F$50000,2,FALSE)),LEFT(PROPER(VLOOKUP($C744,[2]SINAPI!$A$8:$F$50000,6,FALSE)),1),LEFT(VLOOKUP($C744,[2]SINAPI!$A$8:$F$50000,6,FALSE),1),1)),IF($B744="DER-EDF",VLOOKUP($C744,'[2]DER-EDF'!A714:$F$50000,3,FALSE),IF($B744="DER-ROD",VLOOKUP($C744,'[2]DER-ROD'!$A$12:$E$5999,3,FALSE),IF($B744="SICRO",VLOOKUP($C744,[2]SICRO!$A$4:$D$50000,2,FALSE),IF($B744="COMP.","&gt;&gt;&gt;&gt;&gt;&gt;&gt;&gt;&gt;&gt; Digite aqui a descrição e apresente a composição detalhada.","← Escolha o Orgão e digite o Código")))))</f>
        <v>Banco de concreto aparente com tampo de 40x40x5 cm e base de 20x20x36 cm para mesa de jogos, conforme detalhe em projeto</v>
      </c>
      <c r="E744" s="157" t="str">
        <f>IF($B744="SINAPI",LOWER(VLOOKUP($C744,[2]SINAPI!$A$8:$F$8000,3,FALSE)),IF($B744="DER-EDF",VLOOKUP($C744,'[2]DER-EDF'!$A$12:$F$6000,4,FALSE),IF($B744="DER-ROD",LOWER(VLOOKUP($C744,'[2]DER-ROD'!$A$12:$F$5999,3,FALSE)),IF($B744="SICRO",VLOOKUP($C744,[2]SICRO!$A$4:$D$8000,3,FALSE),IF($B744="COMP.","digite"," ")))))</f>
        <v>und</v>
      </c>
      <c r="F744" s="158">
        <f>VLOOKUP(A744,'[1]Memorial Cálculo'!$B$2:$H$29080,7,FALSE)</f>
        <v>36</v>
      </c>
      <c r="G744" s="187">
        <f>'[1]COMPOSIÇÃO UNITÁRIA 2'!BM11641</f>
        <v>139.20000000000002</v>
      </c>
      <c r="H744" s="160">
        <f t="shared" si="206"/>
        <v>179.69996190146185</v>
      </c>
      <c r="I744" s="161">
        <f t="shared" ref="I744:I750" si="231">ROUND(H744,2)*ROUND(F744,2)</f>
        <v>6469.2</v>
      </c>
      <c r="J744" s="162">
        <v>0</v>
      </c>
      <c r="K744" s="163">
        <f t="shared" ref="K744:K750" si="232">ROUND(J744*H744,2)</f>
        <v>0</v>
      </c>
      <c r="L744" s="164"/>
      <c r="M744" s="165">
        <f t="shared" si="209"/>
        <v>0</v>
      </c>
      <c r="N744" s="162">
        <f t="shared" si="210"/>
        <v>0</v>
      </c>
      <c r="O744" s="163">
        <f t="shared" si="210"/>
        <v>0</v>
      </c>
      <c r="P744" s="166">
        <f t="shared" si="211"/>
        <v>36</v>
      </c>
      <c r="Q744" s="166">
        <f t="shared" ref="Q744:Q750" si="233">ROUND(I744-O744,2)</f>
        <v>6469.2</v>
      </c>
    </row>
    <row r="745" spans="1:17" ht="37.9" customHeight="1" x14ac:dyDescent="0.25">
      <c r="A745" s="153" t="s">
        <v>1236</v>
      </c>
      <c r="B745" s="154" t="s">
        <v>15</v>
      </c>
      <c r="C745" s="154" t="s">
        <v>1237</v>
      </c>
      <c r="D745" s="156" t="str">
        <f>IF($B745="SINAPI",TRIM(SUBSTITUTE(LOWER(VLOOKUP($C745,[2]SINAPI!$A$8:$F$50000,2,FALSE)),LEFT(PROPER(VLOOKUP($C745,[2]SINAPI!$A$8:$F$50000,6,FALSE)),1),LEFT(VLOOKUP($C745,[2]SINAPI!$A$8:$F$50000,6,FALSE),1),1)),IF($B745="DER-EDF",VLOOKUP($C745,'[2]DER-EDF'!A715:$F$50000,3,FALSE),IF($B745="DER-ROD",VLOOKUP($C745,'[2]DER-ROD'!$A$12:$E$5999,3,FALSE),IF($B745="SICRO",VLOOKUP($C745,[2]SICRO!$A$4:$D$50000,2,FALSE),IF($B745="COMP.","&gt;&gt;&gt;&gt;&gt;&gt;&gt;&gt;&gt;&gt; Digite aqui a descrição e apresente a composição detalhada.","← Escolha o Orgão e digite o Código")))))</f>
        <v>Mesa de concreto aparente com tampo de 60x60x5 cm, base de 30x30x75 cm e tabuleiro 40x40cm embutido no concreto, feito com pastilhas de mármore branco e granito preto de 5x5x2cm conf. projeto</v>
      </c>
      <c r="E745" s="157" t="str">
        <f>IF($B745="SINAPI",LOWER(VLOOKUP($C745,[2]SINAPI!$A$8:$F$8000,3,FALSE)),IF($B745="DER-EDF",VLOOKUP($C745,'[2]DER-EDF'!$A$12:$F$6000,4,FALSE),IF($B745="DER-ROD",LOWER(VLOOKUP($C745,'[2]DER-ROD'!$A$12:$F$5999,3,FALSE)),IF($B745="SICRO",VLOOKUP($C745,[2]SICRO!$A$4:$D$8000,3,FALSE),IF($B745="COMP.","digite"," ")))))</f>
        <v>und</v>
      </c>
      <c r="F745" s="158">
        <f>VLOOKUP(A745,'[1]Memorial Cálculo'!$B$2:$H$29080,7,FALSE)</f>
        <v>9</v>
      </c>
      <c r="G745" s="187">
        <f>'[1]COMPOSIÇÃO UNITÁRIA 2'!BM11683</f>
        <v>387.78</v>
      </c>
      <c r="H745" s="160">
        <f t="shared" si="206"/>
        <v>500.60381627980507</v>
      </c>
      <c r="I745" s="161">
        <f t="shared" si="231"/>
        <v>4505.4000000000005</v>
      </c>
      <c r="J745" s="162">
        <v>0</v>
      </c>
      <c r="K745" s="163">
        <f t="shared" si="232"/>
        <v>0</v>
      </c>
      <c r="L745" s="164"/>
      <c r="M745" s="165">
        <f t="shared" si="209"/>
        <v>0</v>
      </c>
      <c r="N745" s="162">
        <f t="shared" si="210"/>
        <v>0</v>
      </c>
      <c r="O745" s="163">
        <f t="shared" si="210"/>
        <v>0</v>
      </c>
      <c r="P745" s="166">
        <f t="shared" si="211"/>
        <v>9</v>
      </c>
      <c r="Q745" s="166">
        <f t="shared" si="233"/>
        <v>4505.3999999999996</v>
      </c>
    </row>
    <row r="746" spans="1:17" ht="24.95" customHeight="1" x14ac:dyDescent="0.25">
      <c r="A746" s="153" t="s">
        <v>1238</v>
      </c>
      <c r="B746" s="154" t="s">
        <v>15</v>
      </c>
      <c r="C746" s="154" t="s">
        <v>1239</v>
      </c>
      <c r="D746" s="156" t="str">
        <f>IF($B746="SINAPI",TRIM(SUBSTITUTE(LOWER(VLOOKUP($C746,[2]SINAPI!$A$8:$F$50000,2,FALSE)),LEFT(PROPER(VLOOKUP($C746,[2]SINAPI!$A$8:$F$50000,6,FALSE)),1),LEFT(VLOOKUP($C746,[2]SINAPI!$A$8:$F$50000,6,FALSE),1),1)),IF($B746="DER-EDF",VLOOKUP($C746,'[2]DER-EDF'!A716:$F$50000,3,FALSE),IF($B746="DER-ROD",VLOOKUP($C746,'[2]DER-ROD'!$A$12:$E$5999,3,FALSE),IF($B746="SICRO",VLOOKUP($C746,[2]SICRO!$A$4:$D$50000,2,FALSE),IF($B746="COMP.","&gt;&gt;&gt;&gt;&gt;&gt;&gt;&gt;&gt;&gt; Digite aqui a descrição e apresente a composição detalhada.","← Escolha o Orgão e digite o Código")))))</f>
        <v>Banco de concreto armado aparente com apoios de alvenaria assentada com argamassa de cimento, cal e areia, largura de 0,50m e espessura de 0,05m</v>
      </c>
      <c r="E746" s="157" t="str">
        <f>IF($B746="SINAPI",LOWER(VLOOKUP($C746,[2]SINAPI!$A$8:$F$8000,3,FALSE)),IF($B746="DER-EDF",VLOOKUP($C746,'[2]DER-EDF'!$A$12:$F$6000,4,FALSE),IF($B746="DER-ROD",LOWER(VLOOKUP($C746,'[2]DER-ROD'!$A$12:$F$5999,3,FALSE)),IF($B746="SICRO",VLOOKUP($C746,[2]SICRO!$A$4:$D$8000,3,FALSE),IF($B746="COMP.","digite"," ")))))</f>
        <v>m</v>
      </c>
      <c r="F746" s="158">
        <f>VLOOKUP(A746,'[1]Memorial Cálculo'!$B$2:$H$29080,7,FALSE)</f>
        <v>100</v>
      </c>
      <c r="G746" s="187">
        <f>'[1]COMPOSIÇÃO UNITÁRIA 2'!BM11724</f>
        <v>147.54</v>
      </c>
      <c r="H746" s="160">
        <f t="shared" si="206"/>
        <v>190.46646823952355</v>
      </c>
      <c r="I746" s="161">
        <f t="shared" si="231"/>
        <v>19047</v>
      </c>
      <c r="J746" s="162">
        <v>0</v>
      </c>
      <c r="K746" s="163">
        <f t="shared" si="232"/>
        <v>0</v>
      </c>
      <c r="L746" s="164"/>
      <c r="M746" s="165">
        <f t="shared" si="209"/>
        <v>0</v>
      </c>
      <c r="N746" s="162">
        <f t="shared" si="210"/>
        <v>0</v>
      </c>
      <c r="O746" s="163">
        <f t="shared" si="210"/>
        <v>0</v>
      </c>
      <c r="P746" s="166">
        <f t="shared" si="211"/>
        <v>100</v>
      </c>
      <c r="Q746" s="166">
        <f t="shared" si="233"/>
        <v>19047</v>
      </c>
    </row>
    <row r="747" spans="1:17" ht="24.95" customHeight="1" x14ac:dyDescent="0.25">
      <c r="A747" s="153" t="s">
        <v>1240</v>
      </c>
      <c r="B747" s="154" t="s">
        <v>15</v>
      </c>
      <c r="C747" s="154" t="s">
        <v>1241</v>
      </c>
      <c r="D747" s="156" t="str">
        <f>IF($B747="SINAPI",TRIM(SUBSTITUTE(LOWER(VLOOKUP($C747,[2]SINAPI!$A$8:$F$50000,2,FALSE)),LEFT(PROPER(VLOOKUP($C747,[2]SINAPI!$A$8:$F$50000,6,FALSE)),1),LEFT(VLOOKUP($C747,[2]SINAPI!$A$8:$F$50000,6,FALSE),1),1)),IF($B747="DER-EDF",VLOOKUP($C747,'[2]DER-EDF'!A717:$F$50000,3,FALSE),IF($B747="DER-ROD",VLOOKUP($C747,'[2]DER-ROD'!$A$12:$E$5999,3,FALSE),IF($B747="SICRO",VLOOKUP($C747,[2]SICRO!$A$4:$D$50000,2,FALSE),IF($B747="COMP.","&gt;&gt;&gt;&gt;&gt;&gt;&gt;&gt;&gt;&gt; Digite aqui a descrição e apresente a composição detalhada.","← Escolha o Orgão e digite o Código")))))</f>
        <v>Bicicletário em tubo de ferro galvanizado 1" e ferro liso 1/2", inclusive pintura, conforme projeto padrão SEDU</v>
      </c>
      <c r="E747" s="157" t="str">
        <f>IF($B747="SINAPI",LOWER(VLOOKUP($C747,[2]SINAPI!$A$8:$F$8000,3,FALSE)),IF($B747="DER-EDF",VLOOKUP($C747,'[2]DER-EDF'!$A$12:$F$6000,4,FALSE),IF($B747="DER-ROD",LOWER(VLOOKUP($C747,'[2]DER-ROD'!$A$12:$F$5999,3,FALSE)),IF($B747="SICRO",VLOOKUP($C747,[2]SICRO!$A$4:$D$8000,3,FALSE),IF($B747="COMP.","digite"," ")))))</f>
        <v>m</v>
      </c>
      <c r="F747" s="158">
        <f>VLOOKUP(A747,'[1]Memorial Cálculo'!$B$2:$H$29080,7,FALSE)</f>
        <v>65</v>
      </c>
      <c r="G747" s="187">
        <f>'[1]COMPOSIÇÃO UNITÁRIA 2'!BM11764</f>
        <v>195.37</v>
      </c>
      <c r="H747" s="160">
        <f t="shared" si="206"/>
        <v>252.21251118310775</v>
      </c>
      <c r="I747" s="161">
        <f t="shared" si="231"/>
        <v>16393.650000000001</v>
      </c>
      <c r="J747" s="162">
        <v>0</v>
      </c>
      <c r="K747" s="163">
        <f t="shared" si="232"/>
        <v>0</v>
      </c>
      <c r="L747" s="164"/>
      <c r="M747" s="165">
        <f t="shared" si="209"/>
        <v>0</v>
      </c>
      <c r="N747" s="162">
        <f t="shared" ref="N747:O780" si="234">J747+L747</f>
        <v>0</v>
      </c>
      <c r="O747" s="163">
        <f t="shared" si="234"/>
        <v>0</v>
      </c>
      <c r="P747" s="166">
        <f t="shared" si="211"/>
        <v>65</v>
      </c>
      <c r="Q747" s="166">
        <f t="shared" si="233"/>
        <v>16393.650000000001</v>
      </c>
    </row>
    <row r="748" spans="1:17" ht="24.95" customHeight="1" x14ac:dyDescent="0.25">
      <c r="A748" s="153" t="s">
        <v>1242</v>
      </c>
      <c r="B748" s="154" t="s">
        <v>15</v>
      </c>
      <c r="C748" s="154" t="s">
        <v>1243</v>
      </c>
      <c r="D748" s="156" t="str">
        <f>IF($B748="SINAPI",TRIM(SUBSTITUTE(LOWER(VLOOKUP($C748,[2]SINAPI!$A$8:$F$50000,2,FALSE)),LEFT(PROPER(VLOOKUP($C748,[2]SINAPI!$A$8:$F$50000,6,FALSE)),1),LEFT(VLOOKUP($C748,[2]SINAPI!$A$8:$F$50000,6,FALSE),1),1)),IF($B748="DER-EDF",VLOOKUP($C748,'[2]DER-EDF'!A718:$F$50000,3,FALSE),IF($B748="DER-ROD",VLOOKUP($C748,'[2]DER-ROD'!$A$12:$E$5999,3,FALSE),IF($B748="SICRO",VLOOKUP($C748,[2]SICRO!$A$4:$D$50000,2,FALSE),IF($B748="COMP.","&gt;&gt;&gt;&gt;&gt;&gt;&gt;&gt;&gt;&gt; Digite aqui a descrição e apresente a composição detalhada.","← Escolha o Orgão e digite o Código")))))</f>
        <v>Placa para inauguração de obra em alumínio polido e=4mm, dimensões 40 x 50 cm, gravação em baixo relevo, inclusive pintura e fixação</v>
      </c>
      <c r="E748" s="157" t="str">
        <f>IF($B748="SINAPI",LOWER(VLOOKUP($C748,[2]SINAPI!$A$8:$F$8000,3,FALSE)),IF($B748="DER-EDF",VLOOKUP($C748,'[2]DER-EDF'!$A$12:$F$6000,4,FALSE),IF($B748="DER-ROD",LOWER(VLOOKUP($C748,'[2]DER-ROD'!$A$12:$F$5999,3,FALSE)),IF($B748="SICRO",VLOOKUP($C748,[2]SICRO!$A$4:$D$8000,3,FALSE),IF($B748="COMP.","digite"," ")))))</f>
        <v>und</v>
      </c>
      <c r="F748" s="158">
        <f>VLOOKUP(A748,'[1]Memorial Cálculo'!$B$2:$H$29080,7,FALSE)</f>
        <v>3</v>
      </c>
      <c r="G748" s="187">
        <f>'[1]COMPOSIÇÃO UNITÁRIA 2'!BM11791</f>
        <v>637.22</v>
      </c>
      <c r="H748" s="160">
        <f t="shared" si="206"/>
        <v>822.61788594001086</v>
      </c>
      <c r="I748" s="161">
        <f t="shared" si="231"/>
        <v>2467.86</v>
      </c>
      <c r="J748" s="162">
        <v>0</v>
      </c>
      <c r="K748" s="163">
        <f t="shared" si="232"/>
        <v>0</v>
      </c>
      <c r="L748" s="164"/>
      <c r="M748" s="165">
        <f t="shared" si="209"/>
        <v>0</v>
      </c>
      <c r="N748" s="162">
        <f t="shared" si="234"/>
        <v>0</v>
      </c>
      <c r="O748" s="163">
        <f t="shared" si="234"/>
        <v>0</v>
      </c>
      <c r="P748" s="166">
        <f t="shared" si="211"/>
        <v>3</v>
      </c>
      <c r="Q748" s="166">
        <f t="shared" si="233"/>
        <v>2467.86</v>
      </c>
    </row>
    <row r="749" spans="1:17" ht="37.9" customHeight="1" x14ac:dyDescent="0.25">
      <c r="A749" s="153" t="s">
        <v>1244</v>
      </c>
      <c r="B749" s="154" t="s">
        <v>15</v>
      </c>
      <c r="C749" s="154" t="s">
        <v>1245</v>
      </c>
      <c r="D749" s="156" t="str">
        <f>IF($B749="SINAPI",TRIM(SUBSTITUTE(LOWER(VLOOKUP($C749,[2]SINAPI!$A$8:$F$50000,2,FALSE)),LEFT(PROPER(VLOOKUP($C749,[2]SINAPI!$A$8:$F$50000,6,FALSE)),1),LEFT(VLOOKUP($C749,[2]SINAPI!$A$8:$F$50000,6,FALSE),1),1)),IF($B749="DER-EDF",VLOOKUP($C749,'[2]DER-EDF'!A719:$F$50000,3,FALSE),IF($B749="DER-ROD",VLOOKUP($C749,'[2]DER-ROD'!$A$12:$E$5999,3,FALSE),IF($B749="SICRO",VLOOKUP($C749,[2]SICRO!$A$4:$D$50000,2,FALSE),IF($B749="COMP.","&gt;&gt;&gt;&gt;&gt;&gt;&gt;&gt;&gt;&gt; Digite aqui a descrição e apresente a composição detalhada.","← Escolha o Orgão e digite o Código")))))</f>
        <v>Guarda corpo com corrimão duplo em tubo de aço inox AISI 304, Ø2? (montantes e travamento horizontal superior), Ø1.1/2" (corrimão duplo e travamento horizontal inferior) e Ø3/4" (tubos fixados na horizontal e suportes do corrimão, esp. 1,5mm, H=1,10m, canoplas de acabamento</v>
      </c>
      <c r="E749" s="157" t="str">
        <f>IF($B749="SINAPI",LOWER(VLOOKUP($C749,[2]SINAPI!$A$8:$F$8000,3,FALSE)),IF($B749="DER-EDF",VLOOKUP($C749,'[2]DER-EDF'!$A$12:$F$6000,4,FALSE),IF($B749="DER-ROD",LOWER(VLOOKUP($C749,'[2]DER-ROD'!$A$12:$F$5999,3,FALSE)),IF($B749="SICRO",VLOOKUP($C749,[2]SICRO!$A$4:$D$8000,3,FALSE),IF($B749="COMP.","digite"," ")))))</f>
        <v>m</v>
      </c>
      <c r="F749" s="158">
        <f>VLOOKUP(A749,'[1]Memorial Cálculo'!$B$2:$H$29080,7,FALSE)</f>
        <v>991.79</v>
      </c>
      <c r="G749" s="187">
        <f>IF($B749="SINAPI",LOWER(VLOOKUP($C749,[2]SINAPI!$A$8:$F$8000,4,FALSE)),IF($B749="DER-EDF",VLOOKUP($C749,'[2]DER-EDF'!$A$12:$F$6000,6,FALSE),IF($B749="DER-ROD",LOWER(VLOOKUP($C749,'[2]DER-ROD'!$A$12:$F$5999,4,FALSE)),IF($B749="SICRO",VLOOKUP($C749,[2]SICRO!$A$4:$D$8000,4,FALSE),IF($B749="COMP.","digite"," ")))))</f>
        <v>619.34</v>
      </c>
      <c r="H749" s="160">
        <f t="shared" si="206"/>
        <v>799.53573566128864</v>
      </c>
      <c r="I749" s="161">
        <f t="shared" si="231"/>
        <v>792975.77659999998</v>
      </c>
      <c r="J749" s="162">
        <v>0</v>
      </c>
      <c r="K749" s="163">
        <f t="shared" si="232"/>
        <v>0</v>
      </c>
      <c r="L749" s="164"/>
      <c r="M749" s="165">
        <f t="shared" si="209"/>
        <v>0</v>
      </c>
      <c r="N749" s="162">
        <f t="shared" si="234"/>
        <v>0</v>
      </c>
      <c r="O749" s="163">
        <f t="shared" si="234"/>
        <v>0</v>
      </c>
      <c r="P749" s="166">
        <f t="shared" si="211"/>
        <v>991.79</v>
      </c>
      <c r="Q749" s="166">
        <f t="shared" si="233"/>
        <v>792975.78</v>
      </c>
    </row>
    <row r="750" spans="1:17" ht="37.9" customHeight="1" x14ac:dyDescent="0.25">
      <c r="A750" s="153" t="s">
        <v>1246</v>
      </c>
      <c r="B750" s="154" t="s">
        <v>16</v>
      </c>
      <c r="C750" s="199">
        <v>40939</v>
      </c>
      <c r="D750" s="156" t="str">
        <f>IF($B750="SINAPI",TRIM(SUBSTITUTE(LOWER(VLOOKUP($C750,[2]SINAPI!$A$8:$F$50000,2,FALSE)),LEFT(UPPER(VLOOKUP($C750,[2]SINAPI!$A$8:$F$50000,2,FALSE)),1),LEFT(VLOOKUP($C750,[2]SINAPI!$A$8:$F$50000,2,FALSE),1),1)),IF($B750="DER-EDF",VLOOKUP($C750,'[2]DER-EDF'!$A$12:$F$50000,3,FALSE),IF($B750="DER-RDV",VLOOKUP($C750,'[2]DER-RDV'!$A$12:$E$5300,2,FALSE),IF($B750="SICRO",VLOOKUP($C750,[2]SICRO!$A$4:$D$50000,2,FALSE),IF($B750="COMP.","&gt;&gt;&gt;&gt;&gt;&gt;&gt;&gt;&gt;&gt; Digite aqui a descrição e apresente a composição detalhada.","← Escolha o Orgão e digite o Código")))))</f>
        <v>Sinalização vertical com chapa em poliéster (e=2,3mm) reforçada com fibra de vidro, inclusive
suporte de madeira</v>
      </c>
      <c r="E750" s="200" t="str">
        <f>IF($B750="SINAPI",TRIM(SUBSTITUTE(LOWER(VLOOKUP($C750,[2]SINAPI!$A$8:$F$50000,3,FALSE)),LEFT(PROPER(VLOOKUP($C750,[2]SINAPI!$A$8:$F$50000,3,FALSE)),1),LEFT(VLOOKUP($C750,[2]SINAPI!$A$8:$F$50000,3,FALSE),1),1)),IF($B750="DER-EDF",VLOOKUP($C750,'[2]DER-EDF'!$A$12:$F$50000,3,FALSE),IF($B750="DER-RDV",VLOOKUP($C750,'[2]DER-RDV'!$A$12:$E$5300,3,FALSE),IF($B750="SICRO",VLOOKUP($C750,[2]SICRO!$A$4:$D$50000,2,FALSE),IF($B750="COMP.","&gt;&gt;&gt;&gt;&gt;&gt;&gt;&gt;&gt;&gt; Digite aqui a descrição e apresente a composição detalhada.","← Escolha o Orgão e digite o Código")))))</f>
        <v>M2</v>
      </c>
      <c r="F750" s="158">
        <f>VLOOKUP(A750,'[1]Memorial Cálculo'!$B$2:$H$29080,7,FALSE)</f>
        <v>7.4800000000000013</v>
      </c>
      <c r="G750" s="159">
        <f>'[1]COMPOSIÇÃO UNITÁRIA 1'!H1211</f>
        <v>553.92999999999984</v>
      </c>
      <c r="H750" s="160">
        <f t="shared" ref="H750:H763" si="235">(G750*(1+$G$5))</f>
        <v>715.09482683963165</v>
      </c>
      <c r="I750" s="161">
        <f t="shared" si="231"/>
        <v>5348.8732000000009</v>
      </c>
      <c r="J750" s="162">
        <v>0</v>
      </c>
      <c r="K750" s="163">
        <f t="shared" si="232"/>
        <v>0</v>
      </c>
      <c r="L750" s="164"/>
      <c r="M750" s="165">
        <f t="shared" ref="M750:M780" si="236">ROUND(L750*H750,2)</f>
        <v>0</v>
      </c>
      <c r="N750" s="162">
        <f t="shared" si="234"/>
        <v>0</v>
      </c>
      <c r="O750" s="163">
        <f t="shared" si="234"/>
        <v>0</v>
      </c>
      <c r="P750" s="166">
        <f t="shared" ref="P750:P780" si="237">ROUND(F750-N750,2)</f>
        <v>7.48</v>
      </c>
      <c r="Q750" s="166">
        <f t="shared" si="233"/>
        <v>5348.87</v>
      </c>
    </row>
    <row r="751" spans="1:17" s="8" customFormat="1" ht="24.95" customHeight="1" x14ac:dyDescent="0.25">
      <c r="A751" s="169"/>
      <c r="B751" s="102"/>
      <c r="C751" s="103"/>
      <c r="D751" s="170" t="s">
        <v>98</v>
      </c>
      <c r="E751" s="157"/>
      <c r="F751" s="106"/>
      <c r="G751" s="107"/>
      <c r="H751" s="106"/>
      <c r="I751" s="108">
        <f>SUBTOTAL(9,I744:I750)</f>
        <v>847207.7598</v>
      </c>
      <c r="J751" s="192"/>
      <c r="K751" s="108">
        <f>SUBTOTAL(9,K744:K750)</f>
        <v>0</v>
      </c>
      <c r="M751" s="108">
        <f>SUBTOTAL(9,M744:M750)</f>
        <v>0</v>
      </c>
      <c r="O751" s="108">
        <f>SUBTOTAL(9,O744:O750)</f>
        <v>0</v>
      </c>
      <c r="Q751" s="108">
        <f>SUBTOTAL(9,Q744:Q750)</f>
        <v>847207.76</v>
      </c>
    </row>
    <row r="752" spans="1:17" s="8" customFormat="1" ht="24.95" customHeight="1" x14ac:dyDescent="0.25">
      <c r="A752" s="101" t="s">
        <v>1247</v>
      </c>
      <c r="B752" s="102"/>
      <c r="C752" s="103"/>
      <c r="D752" s="104" t="s">
        <v>1248</v>
      </c>
      <c r="E752" s="105"/>
      <c r="F752" s="106"/>
      <c r="G752" s="107"/>
      <c r="H752" s="106"/>
      <c r="I752" s="108"/>
      <c r="J752" s="192"/>
      <c r="K752" s="193"/>
    </row>
    <row r="753" spans="1:17" ht="24.95" customHeight="1" x14ac:dyDescent="0.25">
      <c r="A753" s="153" t="s">
        <v>1249</v>
      </c>
      <c r="B753" s="154" t="s">
        <v>15</v>
      </c>
      <c r="C753" s="154" t="s">
        <v>1250</v>
      </c>
      <c r="D753" s="156" t="str">
        <f>IF($B753="SINAPI",TRIM(SUBSTITUTE(LOWER(VLOOKUP($C753,[2]SINAPI!$A$8:$F$50000,2,FALSE)),LEFT(PROPER(VLOOKUP($C753,[2]SINAPI!$A$8:$F$50000,6,FALSE)),1),LEFT(VLOOKUP($C753,[2]SINAPI!$A$8:$F$50000,6,FALSE),1),1)),IF($B753="DER-EDF",VLOOKUP($C753,'[2]DER-EDF'!A722:$F$50000,3,FALSE),IF($B753="DER-ROD",VLOOKUP($C753,'[2]DER-ROD'!$A$12:$E$5999,3,FALSE),IF($B753="SICRO",VLOOKUP($C753,[2]SICRO!$A$4:$D$50000,2,FALSE),IF($B753="COMP.","&gt;&gt;&gt;&gt;&gt;&gt;&gt;&gt;&gt;&gt; Digite aqui a descrição e apresente a composição detalhada.","← Escolha o Orgão e digite o Código")))))</f>
        <v>Pintura à base de epoxi, marcas de referência Suvinil, Coral ou Novacor, em faixas com largura de 5cm, para demarcação de quadras de esportes</v>
      </c>
      <c r="E753" s="157" t="str">
        <f>IF($B753="SINAPI",LOWER(VLOOKUP($C753,[2]SINAPI!$A$8:$F$8000,3,FALSE)),IF($B753="DER-EDF",VLOOKUP($C753,'[2]DER-EDF'!$A$12:$F$6000,4,FALSE),IF($B753="DER-ROD",LOWER(VLOOKUP($C753,'[2]DER-ROD'!$A$12:$F$5999,3,FALSE)),IF($B753="SICRO",VLOOKUP($C753,[2]SICRO!$A$4:$D$8000,3,FALSE),IF($B753="COMP.","digite"," ")))))</f>
        <v>m</v>
      </c>
      <c r="F753" s="158">
        <f>VLOOKUP(A753,'[1]Memorial Cálculo'!$B$2:$H$29080,7,FALSE)</f>
        <v>80</v>
      </c>
      <c r="G753" s="187">
        <f>'[1]COMPOSIÇÃO UNITÁRIA 2'!BM12004</f>
        <v>8.7799999999999994</v>
      </c>
      <c r="H753" s="160">
        <f t="shared" si="235"/>
        <v>11.334523459014617</v>
      </c>
      <c r="I753" s="161">
        <f t="shared" ref="I753:I755" si="238">ROUND(H753,2)*ROUND(F753,2)</f>
        <v>906.4</v>
      </c>
      <c r="J753" s="162">
        <v>0</v>
      </c>
      <c r="K753" s="163">
        <f t="shared" ref="K753:K755" si="239">ROUND(J753*H753,2)</f>
        <v>0</v>
      </c>
      <c r="L753" s="164"/>
      <c r="M753" s="165">
        <f t="shared" si="236"/>
        <v>0</v>
      </c>
      <c r="N753" s="162">
        <f t="shared" si="234"/>
        <v>0</v>
      </c>
      <c r="O753" s="163">
        <f t="shared" si="234"/>
        <v>0</v>
      </c>
      <c r="P753" s="166">
        <f t="shared" si="237"/>
        <v>80</v>
      </c>
      <c r="Q753" s="166">
        <f t="shared" ref="Q753:Q755" si="240">ROUND(I753-O753,2)</f>
        <v>906.4</v>
      </c>
    </row>
    <row r="754" spans="1:17" ht="24.95" customHeight="1" x14ac:dyDescent="0.25">
      <c r="A754" s="153" t="s">
        <v>1251</v>
      </c>
      <c r="B754" s="154" t="s">
        <v>15</v>
      </c>
      <c r="C754" s="154" t="s">
        <v>1252</v>
      </c>
      <c r="D754" s="156" t="str">
        <f>IF($B754="SINAPI",TRIM(SUBSTITUTE(LOWER(VLOOKUP($C754,[2]SINAPI!$A$8:$F$50000,2,FALSE)),LEFT(PROPER(VLOOKUP($C754,[2]SINAPI!$A$8:$F$50000,6,FALSE)),1),LEFT(VLOOKUP($C754,[2]SINAPI!$A$8:$F$50000,6,FALSE),1),1)),IF($B754="DER-EDF",VLOOKUP($C754,'[2]DER-EDF'!A723:$F$50000,3,FALSE),IF($B754="DER-ROD",VLOOKUP($C754,'[2]DER-ROD'!$A$12:$E$5999,3,FALSE),IF($B754="SICRO",VLOOKUP($C754,[2]SICRO!$A$4:$D$50000,2,FALSE),IF($B754="COMP.","&gt;&gt;&gt;&gt;&gt;&gt;&gt;&gt;&gt;&gt; Digite aqui a descrição e apresente a composição detalhada.","← Escolha o Orgão e digite o Código")))))</f>
        <v>Pintura com tinta à base de resinas acrílicas, marcas de referencia Suvinil, Coral ou Novacor, sobre piso de concreto a duas demãos</v>
      </c>
      <c r="E754" s="157" t="str">
        <f>IF($B754="SINAPI",LOWER(VLOOKUP($C754,[2]SINAPI!$A$8:$F$8000,3,FALSE)),IF($B754="DER-EDF",VLOOKUP($C754,'[2]DER-EDF'!$A$12:$F$6000,4,FALSE),IF($B754="DER-ROD",LOWER(VLOOKUP($C754,'[2]DER-ROD'!$A$12:$F$5999,3,FALSE)),IF($B754="SICRO",VLOOKUP($C754,[2]SICRO!$A$4:$D$8000,3,FALSE),IF($B754="COMP.","digite"," ")))))</f>
        <v>m2</v>
      </c>
      <c r="F754" s="158">
        <f>VLOOKUP(A754,'[1]Memorial Cálculo'!$B$2:$H$29080,7,FALSE)</f>
        <v>488</v>
      </c>
      <c r="G754" s="187">
        <f>'[1]COMPOSIÇÃO UNITÁRIA 2'!BM12032</f>
        <v>34.64</v>
      </c>
      <c r="H754" s="160">
        <f t="shared" si="235"/>
        <v>44.718438795018947</v>
      </c>
      <c r="I754" s="161">
        <f t="shared" si="238"/>
        <v>21823.360000000001</v>
      </c>
      <c r="J754" s="162">
        <v>0</v>
      </c>
      <c r="K754" s="163">
        <f t="shared" si="239"/>
        <v>0</v>
      </c>
      <c r="L754" s="164"/>
      <c r="M754" s="165">
        <f t="shared" si="236"/>
        <v>0</v>
      </c>
      <c r="N754" s="162">
        <f t="shared" si="234"/>
        <v>0</v>
      </c>
      <c r="O754" s="163">
        <f t="shared" si="234"/>
        <v>0</v>
      </c>
      <c r="P754" s="166">
        <f t="shared" si="237"/>
        <v>488</v>
      </c>
      <c r="Q754" s="166">
        <f t="shared" si="240"/>
        <v>21823.360000000001</v>
      </c>
    </row>
    <row r="755" spans="1:17" ht="24.95" customHeight="1" x14ac:dyDescent="0.25">
      <c r="A755" s="153" t="s">
        <v>1253</v>
      </c>
      <c r="B755" s="154" t="s">
        <v>15</v>
      </c>
      <c r="C755" s="154" t="s">
        <v>1254</v>
      </c>
      <c r="D755" s="156" t="str">
        <f>IF($B755="SINAPI",TRIM(SUBSTITUTE(LOWER(VLOOKUP($C755,[2]SINAPI!$A$8:$F$50000,2,FALSE)),LEFT(PROPER(VLOOKUP($C755,[2]SINAPI!$A$8:$F$50000,6,FALSE)),1),LEFT(VLOOKUP($C755,[2]SINAPI!$A$8:$F$50000,6,FALSE),1),1)),IF($B755="DER-EDF",VLOOKUP($C755,'[2]DER-EDF'!A724:$F$50000,3,FALSE),IF($B755="DER-ROD",VLOOKUP($C755,'[2]DER-ROD'!$A$12:$E$5999,3,FALSE),IF($B755="SICRO",VLOOKUP($C755,[2]SICRO!$A$4:$D$50000,2,FALSE),IF($B755="COMP.","&gt;&gt;&gt;&gt;&gt;&gt;&gt;&gt;&gt;&gt; Digite aqui a descrição e apresente a composição detalhada.","← Escolha o Orgão e digite o Código")))))</f>
        <v>Pintura a base de epoxi, marcas de referência Suvinil, Coral ou Novacor, em faixas largura de 8cm para demarcação de quadra de esportes</v>
      </c>
      <c r="E755" s="157" t="str">
        <f>IF($B755="SINAPI",LOWER(VLOOKUP($C755,[2]SINAPI!$A$8:$F$8000,3,FALSE)),IF($B755="DER-EDF",VLOOKUP($C755,'[2]DER-EDF'!$A$12:$F$6000,4,FALSE),IF($B755="DER-ROD",LOWER(VLOOKUP($C755,'[2]DER-ROD'!$A$12:$F$5999,3,FALSE)),IF($B755="SICRO",VLOOKUP($C755,[2]SICRO!$A$4:$D$8000,3,FALSE),IF($B755="COMP.","digite"," ")))))</f>
        <v>m</v>
      </c>
      <c r="F755" s="158">
        <f>VLOOKUP(A755,'[1]Memorial Cálculo'!$B$2:$H$29080,7,FALSE)</f>
        <v>48</v>
      </c>
      <c r="G755" s="187">
        <f>'[1]COMPOSIÇÃO UNITÁRIA 2'!BL12060</f>
        <v>9.92</v>
      </c>
      <c r="H755" s="160">
        <f t="shared" si="235"/>
        <v>12.806204181483487</v>
      </c>
      <c r="I755" s="161">
        <f t="shared" si="238"/>
        <v>614.88</v>
      </c>
      <c r="J755" s="162">
        <v>0</v>
      </c>
      <c r="K755" s="163">
        <f t="shared" si="239"/>
        <v>0</v>
      </c>
      <c r="L755" s="164"/>
      <c r="M755" s="165">
        <f t="shared" si="236"/>
        <v>0</v>
      </c>
      <c r="N755" s="162">
        <f t="shared" si="234"/>
        <v>0</v>
      </c>
      <c r="O755" s="163">
        <f t="shared" si="234"/>
        <v>0</v>
      </c>
      <c r="P755" s="166">
        <f t="shared" si="237"/>
        <v>48</v>
      </c>
      <c r="Q755" s="166">
        <f t="shared" si="240"/>
        <v>614.88</v>
      </c>
    </row>
    <row r="756" spans="1:17" s="8" customFormat="1" ht="24.95" customHeight="1" x14ac:dyDescent="0.25">
      <c r="A756" s="169"/>
      <c r="B756" s="102"/>
      <c r="C756" s="103"/>
      <c r="D756" s="170" t="s">
        <v>98</v>
      </c>
      <c r="E756" s="157"/>
      <c r="F756" s="106"/>
      <c r="G756" s="107"/>
      <c r="H756" s="106"/>
      <c r="I756" s="108">
        <f>SUBTOTAL(9,I753:I755)</f>
        <v>23344.640000000003</v>
      </c>
      <c r="J756" s="192"/>
      <c r="K756" s="108">
        <f>SUBTOTAL(9,K753:K755)</f>
        <v>0</v>
      </c>
      <c r="M756" s="108">
        <f>SUBTOTAL(9,M753:M755)</f>
        <v>0</v>
      </c>
      <c r="O756" s="108">
        <f>SUBTOTAL(9,O753:O755)</f>
        <v>0</v>
      </c>
      <c r="Q756" s="108">
        <f>SUBTOTAL(9,Q753:Q755)</f>
        <v>23344.640000000003</v>
      </c>
    </row>
    <row r="757" spans="1:17" s="8" customFormat="1" ht="24.95" customHeight="1" x14ac:dyDescent="0.25">
      <c r="A757" s="185">
        <v>21</v>
      </c>
      <c r="B757" s="92"/>
      <c r="C757" s="93"/>
      <c r="D757" s="94" t="s">
        <v>1255</v>
      </c>
      <c r="E757" s="95"/>
      <c r="F757" s="96"/>
      <c r="G757" s="97"/>
      <c r="H757" s="96"/>
      <c r="I757" s="98"/>
      <c r="J757" s="192"/>
      <c r="K757" s="193"/>
    </row>
    <row r="758" spans="1:17" s="8" customFormat="1" ht="24.95" customHeight="1" x14ac:dyDescent="0.25">
      <c r="A758" s="101" t="s">
        <v>1256</v>
      </c>
      <c r="B758" s="102"/>
      <c r="C758" s="103"/>
      <c r="D758" s="104" t="s">
        <v>242</v>
      </c>
      <c r="E758" s="105"/>
      <c r="F758" s="106"/>
      <c r="G758" s="107"/>
      <c r="H758" s="106"/>
      <c r="I758" s="108"/>
      <c r="J758" s="192"/>
      <c r="K758" s="193"/>
    </row>
    <row r="759" spans="1:17" ht="24.95" customHeight="1" x14ac:dyDescent="0.25">
      <c r="A759" s="153" t="s">
        <v>1257</v>
      </c>
      <c r="B759" s="154" t="s">
        <v>15</v>
      </c>
      <c r="C759" s="154" t="s">
        <v>1258</v>
      </c>
      <c r="D759" s="156" t="str">
        <f>IF($B759="SINAPI",TRIM(SUBSTITUTE(LOWER(VLOOKUP($C759,[2]SINAPI!$A$8:$F$50000,2,FALSE)),LEFT(PROPER(VLOOKUP($C759,[2]SINAPI!$A$8:$F$50000,6,FALSE)),1),LEFT(VLOOKUP($C759,[2]SINAPI!$A$8:$F$50000,6,FALSE),1),1)),IF($B759="DER-EDF",VLOOKUP($C759,'[2]DER-EDF'!$A$5:$F$50000,3,FALSE),IF($B759="DER-ROD",VLOOKUP($C759,'[2]DER-ROD'!$A$12:$E$5999,3,FALSE),IF($B759="SICRO",VLOOKUP($C759,[2]SICRO!$A$4:$D$50000,2,FALSE),IF($B759="COMP.","&gt;&gt;&gt;&gt;&gt;&gt;&gt;&gt;&gt;&gt; Digite aqui a descrição e apresente a composição detalhada.","← Escolha o Orgão e digite o Código")))))</f>
        <v>Banco de concreto armado aparente Fck=15 MPa, com apoios de concreto, largura de 45cm, espessura de 7cm e altura de 45cm</v>
      </c>
      <c r="E759" s="157" t="str">
        <f>IF($B759="SINAPI",LOWER(VLOOKUP($C759,[2]SINAPI!$A$8:$F$8000,3,FALSE)),IF($B759="DER-EDF",VLOOKUP($C759,'[2]DER-EDF'!$A$12:$F$6000,4,FALSE),IF($B759="DER-ROD",LOWER(VLOOKUP($C759,'[2]DER-ROD'!$A$12:$F$5999,3,FALSE)),IF($B759="SICRO",VLOOKUP($C759,[2]SICRO!$A$4:$D$8000,3,FALSE),IF($B759="COMP.","digite"," ")))))</f>
        <v>m</v>
      </c>
      <c r="F759" s="158">
        <f>VLOOKUP(A759,'[1]Memorial Cálculo'!$B$2:$H$29080,7,FALSE)</f>
        <v>25</v>
      </c>
      <c r="G759" s="187">
        <f>'[1]COMPOSIÇÃO UNITÁRIA 2'!BM12100</f>
        <v>195.85</v>
      </c>
      <c r="H759" s="160">
        <f t="shared" si="235"/>
        <v>252.83216622414727</v>
      </c>
      <c r="I759" s="161">
        <f>ROUND(H759,2)*ROUND(F759,2)</f>
        <v>6320.75</v>
      </c>
      <c r="J759" s="162">
        <v>0</v>
      </c>
      <c r="K759" s="163">
        <f>ROUND(J759*H759,2)</f>
        <v>0</v>
      </c>
      <c r="L759" s="164"/>
      <c r="M759" s="165">
        <f t="shared" si="236"/>
        <v>0</v>
      </c>
      <c r="N759" s="162">
        <f t="shared" si="234"/>
        <v>0</v>
      </c>
      <c r="O759" s="163">
        <f>K759+M759</f>
        <v>0</v>
      </c>
      <c r="P759" s="166">
        <f t="shared" si="237"/>
        <v>25</v>
      </c>
      <c r="Q759" s="166">
        <f>ROUND(I759-O759,2)</f>
        <v>6320.75</v>
      </c>
    </row>
    <row r="760" spans="1:17" s="8" customFormat="1" ht="24.95" customHeight="1" x14ac:dyDescent="0.25">
      <c r="A760" s="169"/>
      <c r="B760" s="102"/>
      <c r="C760" s="103"/>
      <c r="D760" s="170" t="s">
        <v>98</v>
      </c>
      <c r="E760" s="157"/>
      <c r="F760" s="106"/>
      <c r="G760" s="107"/>
      <c r="H760" s="106"/>
      <c r="I760" s="108">
        <f>SUBTOTAL(9,I759:I759)</f>
        <v>6320.75</v>
      </c>
      <c r="J760" s="192"/>
      <c r="K760" s="108">
        <f>SUBTOTAL(9,K759:K759)</f>
        <v>0</v>
      </c>
      <c r="M760" s="108">
        <f>SUBTOTAL(9,M759:M759)</f>
        <v>0</v>
      </c>
      <c r="Q760" s="108">
        <f>SUBTOTAL(9,Q759:Q759)</f>
        <v>6320.75</v>
      </c>
    </row>
    <row r="761" spans="1:17" s="8" customFormat="1" ht="24.95" customHeight="1" x14ac:dyDescent="0.25">
      <c r="A761" s="185">
        <v>31</v>
      </c>
      <c r="B761" s="92"/>
      <c r="C761" s="93"/>
      <c r="D761" s="94" t="s">
        <v>1259</v>
      </c>
      <c r="E761" s="95"/>
      <c r="F761" s="96"/>
      <c r="G761" s="97"/>
      <c r="H761" s="96"/>
      <c r="I761" s="98"/>
      <c r="J761" s="192"/>
      <c r="K761" s="193"/>
    </row>
    <row r="762" spans="1:17" s="8" customFormat="1" ht="24.95" customHeight="1" x14ac:dyDescent="0.25">
      <c r="A762" s="101" t="s">
        <v>1260</v>
      </c>
      <c r="B762" s="102"/>
      <c r="C762" s="103"/>
      <c r="D762" s="104" t="s">
        <v>1261</v>
      </c>
      <c r="E762" s="105"/>
      <c r="F762" s="106"/>
      <c r="G762" s="107"/>
      <c r="H762" s="106"/>
      <c r="I762" s="108"/>
      <c r="J762" s="192"/>
      <c r="K762" s="193"/>
    </row>
    <row r="763" spans="1:17" s="124" customFormat="1" ht="24.95" customHeight="1" x14ac:dyDescent="0.25">
      <c r="A763" s="112" t="s">
        <v>1262</v>
      </c>
      <c r="B763" s="113" t="s">
        <v>15</v>
      </c>
      <c r="C763" s="113" t="s">
        <v>1263</v>
      </c>
      <c r="D763" s="115" t="str">
        <f>IF($B763="SINAPI",TRIM(SUBSTITUTE(LOWER(VLOOKUP($C763,[2]SINAPI!$A$8:$F$50000,2,FALSE)),LEFT(PROPER(VLOOKUP($C763,[2]SINAPI!$A$8:$F$50000,6,FALSE)),1),LEFT(VLOOKUP($C763,[2]SINAPI!$A$8:$F$50000,6,FALSE),1),1)),IF($B763="DER-EDF",VLOOKUP($C763,'[2]DER-EDF'!$A$5:$F$50000,3,FALSE),IF($B763="DER-ROD",VLOOKUP($C763,'[2]DER-ROD'!$A$12:$E$5999,3,FALSE),IF($B763="SICRO",VLOOKUP($C763,[2]SICRO!$A$4:$D$50000,2,FALSE),IF($B763="COMP.","&gt;&gt;&gt;&gt;&gt;&gt;&gt;&gt;&gt;&gt; Digite aqui a descrição e apresente a composição detalhada.","← Escolha o Orgão e digite o Código")))))</f>
        <v>Técnico Segundo Grau Nivel "B"</v>
      </c>
      <c r="E763" s="172" t="str">
        <f>IF($B763="SINAPI",LOWER(VLOOKUP($C763,[2]SINAPI!$A$8:$F$8000,3,FALSE)),IF($B763="DER-EDF",VLOOKUP($C763,'[2]DER-EDF'!$A$12:$F$6000,4,FALSE),IF($B763="DER-ROD",LOWER(VLOOKUP($C763,'[2]DER-ROD'!$A$12:$F$5999,3,FALSE)),IF($B763="SICRO",VLOOKUP($C763,[2]SICRO!$A$4:$D$8000,3,FALSE),IF($B763="COMP.","digite"," ")))))</f>
        <v>mês</v>
      </c>
      <c r="F763" s="116">
        <f>VLOOKUP(A763,'[1]Memorial Cálculo'!$B$2:$H$29080,7,FALSE)</f>
        <v>8</v>
      </c>
      <c r="G763" s="188">
        <f>'[1]COMPOSIÇÃO UNITÁRIA 2'!BM12130</f>
        <v>8653.24</v>
      </c>
      <c r="H763" s="118">
        <f t="shared" si="235"/>
        <v>11170.882890260098</v>
      </c>
      <c r="I763" s="119">
        <f>ROUND(H763,2)*ROUND(F763,2)</f>
        <v>89367.039999999994</v>
      </c>
      <c r="J763" s="120">
        <v>1</v>
      </c>
      <c r="K763" s="121">
        <f>ROUND(J763*H763,2)</f>
        <v>11170.88</v>
      </c>
      <c r="L763" s="120">
        <v>1</v>
      </c>
      <c r="M763" s="121">
        <f t="shared" si="236"/>
        <v>11170.88</v>
      </c>
      <c r="N763" s="120">
        <f t="shared" si="234"/>
        <v>2</v>
      </c>
      <c r="O763" s="121">
        <f>K763+M763</f>
        <v>22341.759999999998</v>
      </c>
      <c r="P763" s="122">
        <f t="shared" si="237"/>
        <v>6</v>
      </c>
      <c r="Q763" s="122">
        <f>ROUND(I763-O763,2)</f>
        <v>67025.279999999999</v>
      </c>
    </row>
    <row r="764" spans="1:17" s="8" customFormat="1" ht="24.95" customHeight="1" x14ac:dyDescent="0.25">
      <c r="A764" s="169"/>
      <c r="B764" s="102"/>
      <c r="C764" s="103"/>
      <c r="D764" s="170" t="s">
        <v>98</v>
      </c>
      <c r="E764" s="157"/>
      <c r="F764" s="106"/>
      <c r="G764" s="107"/>
      <c r="H764" s="106"/>
      <c r="I764" s="108">
        <f>SUBTOTAL(9,I763:I763)</f>
        <v>89367.039999999994</v>
      </c>
      <c r="J764" s="192"/>
      <c r="K764" s="108">
        <f>SUBTOTAL(9,K763:K763)</f>
        <v>11170.88</v>
      </c>
      <c r="M764" s="108">
        <f>SUBTOTAL(9,M763:M763)</f>
        <v>11170.88</v>
      </c>
      <c r="Q764" s="108">
        <f>SUBTOTAL(9,Q763:Q763)</f>
        <v>67025.279999999999</v>
      </c>
    </row>
    <row r="765" spans="1:17" s="8" customFormat="1" ht="24.95" customHeight="1" x14ac:dyDescent="0.25">
      <c r="A765" s="185">
        <v>99</v>
      </c>
      <c r="B765" s="92"/>
      <c r="C765" s="93"/>
      <c r="D765" s="94" t="s">
        <v>1264</v>
      </c>
      <c r="E765" s="95"/>
      <c r="F765" s="96"/>
      <c r="G765" s="97"/>
      <c r="H765" s="96"/>
      <c r="I765" s="98"/>
      <c r="J765" s="192"/>
      <c r="K765" s="193"/>
    </row>
    <row r="766" spans="1:17" s="8" customFormat="1" ht="24.95" customHeight="1" x14ac:dyDescent="0.25">
      <c r="A766" s="101" t="s">
        <v>1265</v>
      </c>
      <c r="B766" s="102"/>
      <c r="C766" s="103"/>
      <c r="D766" s="104" t="s">
        <v>1266</v>
      </c>
      <c r="E766" s="105"/>
      <c r="F766" s="106"/>
      <c r="G766" s="107"/>
      <c r="H766" s="106"/>
      <c r="I766" s="108"/>
      <c r="J766" s="192"/>
      <c r="K766" s="193"/>
    </row>
    <row r="767" spans="1:17" ht="37.9" customHeight="1" x14ac:dyDescent="0.25">
      <c r="A767" s="153" t="s">
        <v>1267</v>
      </c>
      <c r="B767" s="154" t="s">
        <v>341</v>
      </c>
      <c r="C767" s="154" t="s">
        <v>1268</v>
      </c>
      <c r="D767" s="156" t="str">
        <f>[1]Cotação!C3</f>
        <v>SISTEMA DE TRATAMENTO DE ÁGUAS CINZAS E APROVEITAMENTO DE ÁGUAS PLUVIAIS, PARA REUSO EM FINS NÃO POTÁVEIS, VAZÃO DE 2 M³/H, INCLUSIVE INSTALAÇÃO E TESTE DE CONFORMIDADE, DE ACORDO COM O MEMORIAL DE PROJETO.</v>
      </c>
      <c r="E767" s="157" t="s">
        <v>1132</v>
      </c>
      <c r="F767" s="158">
        <f>VLOOKUP(A767,'[1]Memorial Cálculo'!$B$2:$H$29080,7,FALSE)</f>
        <v>1</v>
      </c>
      <c r="G767" s="187">
        <f>[1]Cotação!F10</f>
        <v>169168.56616666669</v>
      </c>
      <c r="H767" s="160">
        <f t="shared" ref="H767:H780" si="241">G767*1.1557</f>
        <v>195508.11191881669</v>
      </c>
      <c r="I767" s="161">
        <f t="shared" ref="I767:I768" si="242">ROUND(H767,2)*ROUND(F767,2)</f>
        <v>195508.11</v>
      </c>
      <c r="J767" s="162">
        <v>0</v>
      </c>
      <c r="K767" s="163">
        <f t="shared" ref="K767:K768" si="243">ROUND(J767*H767,2)</f>
        <v>0</v>
      </c>
      <c r="L767" s="164"/>
      <c r="M767" s="165">
        <f t="shared" si="236"/>
        <v>0</v>
      </c>
      <c r="N767" s="162">
        <f t="shared" si="234"/>
        <v>0</v>
      </c>
      <c r="O767" s="163">
        <f t="shared" si="234"/>
        <v>0</v>
      </c>
      <c r="P767" s="166">
        <f t="shared" si="237"/>
        <v>1</v>
      </c>
      <c r="Q767" s="166">
        <f t="shared" ref="Q767:Q768" si="244">ROUND(I767-O767,2)</f>
        <v>195508.11</v>
      </c>
    </row>
    <row r="768" spans="1:17" ht="37.9" customHeight="1" x14ac:dyDescent="0.25">
      <c r="A768" s="153" t="s">
        <v>1269</v>
      </c>
      <c r="B768" s="154" t="s">
        <v>341</v>
      </c>
      <c r="C768" s="154" t="s">
        <v>1270</v>
      </c>
      <c r="D768" s="156" t="str">
        <f>[1]Cotação!C12</f>
        <v>SISTEMA DE ESTAÇÃO DE TRATAMENTO DE ESGOTAMENTO SANITÁRIO, SISTEMA DE LODOS ATIVADOS – SOLUÇÃO MBBR CONTAINERIZADO,  CAPACIDADE DE VAZÃO  DE 6,5 A 7 M³/H, INCLUSIVE INSTALAÇÃO E TESTE DE CONFORMIDADE, DE ACORDO COM O MEMORIAL DE PROJETO.</v>
      </c>
      <c r="E768" s="157" t="s">
        <v>1132</v>
      </c>
      <c r="F768" s="158">
        <f>VLOOKUP(A768,'[1]Memorial Cálculo'!$B$2:$H$29080,7,FALSE)</f>
        <v>1</v>
      </c>
      <c r="G768" s="187">
        <f>[1]Cotação!F19</f>
        <v>789858.05533333344</v>
      </c>
      <c r="H768" s="160">
        <f t="shared" si="241"/>
        <v>912838.95454873343</v>
      </c>
      <c r="I768" s="161">
        <f t="shared" si="242"/>
        <v>912838.95</v>
      </c>
      <c r="J768" s="162">
        <v>0</v>
      </c>
      <c r="K768" s="163">
        <f t="shared" si="243"/>
        <v>0</v>
      </c>
      <c r="L768" s="164"/>
      <c r="M768" s="165">
        <f t="shared" si="236"/>
        <v>0</v>
      </c>
      <c r="N768" s="162">
        <f t="shared" si="234"/>
        <v>0</v>
      </c>
      <c r="O768" s="163">
        <f t="shared" si="234"/>
        <v>0</v>
      </c>
      <c r="P768" s="166">
        <f t="shared" si="237"/>
        <v>1</v>
      </c>
      <c r="Q768" s="166">
        <f t="shared" si="244"/>
        <v>912838.95</v>
      </c>
    </row>
    <row r="769" spans="1:17" s="8" customFormat="1" ht="24.95" customHeight="1" x14ac:dyDescent="0.25">
      <c r="A769" s="169"/>
      <c r="B769" s="102"/>
      <c r="C769" s="103"/>
      <c r="D769" s="170" t="s">
        <v>98</v>
      </c>
      <c r="E769" s="157"/>
      <c r="F769" s="106"/>
      <c r="G769" s="107"/>
      <c r="H769" s="106"/>
      <c r="I769" s="108">
        <f>SUBTOTAL(9,I767:I768)</f>
        <v>1108347.06</v>
      </c>
      <c r="J769" s="192"/>
      <c r="K769" s="108">
        <f>SUBTOTAL(9,K767:K768)</f>
        <v>0</v>
      </c>
      <c r="Q769" s="108">
        <f>SUBTOTAL(9,Q767:Q768)</f>
        <v>1108347.06</v>
      </c>
    </row>
    <row r="770" spans="1:17" s="8" customFormat="1" ht="24.95" customHeight="1" x14ac:dyDescent="0.25">
      <c r="A770" s="101" t="s">
        <v>1271</v>
      </c>
      <c r="B770" s="102"/>
      <c r="C770" s="103"/>
      <c r="D770" s="104" t="s">
        <v>1272</v>
      </c>
      <c r="E770" s="105"/>
      <c r="F770" s="106"/>
      <c r="G770" s="107"/>
      <c r="H770" s="106"/>
      <c r="I770" s="108"/>
      <c r="J770" s="192"/>
      <c r="K770" s="193"/>
    </row>
    <row r="771" spans="1:17" ht="37.9" customHeight="1" x14ac:dyDescent="0.25">
      <c r="A771" s="153" t="s">
        <v>1273</v>
      </c>
      <c r="B771" s="154" t="s">
        <v>341</v>
      </c>
      <c r="C771" s="154" t="s">
        <v>1274</v>
      </c>
      <c r="D771" s="156" t="str">
        <f>[1]Cotação!C42</f>
        <v>INSTALAÇÃO DE SISTEMA DE ALARME E CFTV, COM FORNECIMENTO DE MÃO DE OBRA E MATERIAL, CONTENDO TODOS OS EQUIPAMENTOS SEGUINDO AS NORMAS ABNT E OS PADRÕES DE SEGURANÇA, COM COMPATIBILIDADE ENTRE CAMERAS E DVR, EXECUÇÃO DE TESTE DE CONFORMIDADE, COM OS ITENS ESPECIFICADOS E INDICADOS EM MEMORIAL DESCRITIVO E PLANTAS, DE ACORDO COM OS PROJETOS.</v>
      </c>
      <c r="E771" s="157" t="s">
        <v>1132</v>
      </c>
      <c r="F771" s="158">
        <f>VLOOKUP(A771,'[1]Memorial Cálculo'!$B$2:$H$29080,7,FALSE)</f>
        <v>1</v>
      </c>
      <c r="G771" s="187">
        <f>[1]Cotação!F75</f>
        <v>275237.04641500005</v>
      </c>
      <c r="H771" s="160">
        <f t="shared" si="241"/>
        <v>318091.45454181556</v>
      </c>
      <c r="I771" s="161">
        <f>ROUND(H771,2)*ROUND(F771,2)</f>
        <v>318091.45</v>
      </c>
      <c r="J771" s="162">
        <v>0</v>
      </c>
      <c r="K771" s="163">
        <f>ROUND(J771*H771,2)</f>
        <v>0</v>
      </c>
      <c r="L771" s="164"/>
      <c r="M771" s="165">
        <f t="shared" si="236"/>
        <v>0</v>
      </c>
      <c r="N771" s="162">
        <f t="shared" si="234"/>
        <v>0</v>
      </c>
      <c r="O771" s="163">
        <f t="shared" si="234"/>
        <v>0</v>
      </c>
      <c r="P771" s="166">
        <f t="shared" si="237"/>
        <v>1</v>
      </c>
      <c r="Q771" s="166">
        <f>ROUND(I771-O771,2)</f>
        <v>318091.45</v>
      </c>
    </row>
    <row r="772" spans="1:17" s="8" customFormat="1" ht="24.95" customHeight="1" x14ac:dyDescent="0.25">
      <c r="A772" s="169"/>
      <c r="B772" s="102"/>
      <c r="C772" s="103"/>
      <c r="D772" s="170" t="s">
        <v>98</v>
      </c>
      <c r="E772" s="157"/>
      <c r="F772" s="106"/>
      <c r="G772" s="107"/>
      <c r="H772" s="106"/>
      <c r="I772" s="108">
        <f>SUBTOTAL(9,I771:I771)</f>
        <v>318091.45</v>
      </c>
      <c r="J772" s="192"/>
      <c r="K772" s="108">
        <f>SUBTOTAL(9,K771:K771)</f>
        <v>0</v>
      </c>
      <c r="Q772" s="108">
        <f>SUBTOTAL(9,Q771:Q771)</f>
        <v>318091.45</v>
      </c>
    </row>
    <row r="773" spans="1:17" s="8" customFormat="1" ht="24.95" customHeight="1" x14ac:dyDescent="0.25">
      <c r="A773" s="101" t="s">
        <v>1275</v>
      </c>
      <c r="B773" s="102"/>
      <c r="C773" s="103"/>
      <c r="D773" s="104" t="s">
        <v>1276</v>
      </c>
      <c r="E773" s="105"/>
      <c r="F773" s="106"/>
      <c r="G773" s="107"/>
      <c r="H773" s="106"/>
      <c r="I773" s="108"/>
      <c r="J773" s="192"/>
      <c r="K773" s="193"/>
    </row>
    <row r="774" spans="1:17" ht="37.9" customHeight="1" x14ac:dyDescent="0.25">
      <c r="A774" s="153" t="s">
        <v>1277</v>
      </c>
      <c r="B774" s="154" t="s">
        <v>341</v>
      </c>
      <c r="C774" s="154" t="s">
        <v>1278</v>
      </c>
      <c r="D774" s="156" t="str">
        <f>[1]Cotação!C21</f>
        <v>PLATAFORMA CABINADA ELEVATÓRIA DE PERCURSO VERTICAL PARA 2 PAVIMENTOS COM CAPACIDADE DE APROXIMADAMENTE 275KG, COM AS ESPECIFICAÇÕES DE ACORDO COM NBR 9050:2020, CONFORME OS PROJETOS</v>
      </c>
      <c r="E774" s="157" t="s">
        <v>1132</v>
      </c>
      <c r="F774" s="158">
        <f>VLOOKUP(A774,'[1]Memorial Cálculo'!$B$2:$H$29080,7,FALSE)</f>
        <v>2</v>
      </c>
      <c r="G774" s="187">
        <f>[1]Cotação!F28</f>
        <v>42404.283333333333</v>
      </c>
      <c r="H774" s="160">
        <f t="shared" si="241"/>
        <v>49006.630248333327</v>
      </c>
      <c r="I774" s="161">
        <f>ROUND(H774,2)*ROUND(F774,2)</f>
        <v>98013.26</v>
      </c>
      <c r="J774" s="162">
        <v>0</v>
      </c>
      <c r="K774" s="163">
        <f>ROUND(J774*H774,2)</f>
        <v>0</v>
      </c>
      <c r="L774" s="164"/>
      <c r="M774" s="165">
        <f t="shared" si="236"/>
        <v>0</v>
      </c>
      <c r="N774" s="162">
        <f t="shared" si="234"/>
        <v>0</v>
      </c>
      <c r="O774" s="163">
        <f t="shared" si="234"/>
        <v>0</v>
      </c>
      <c r="P774" s="166">
        <f t="shared" si="237"/>
        <v>2</v>
      </c>
      <c r="Q774" s="166">
        <f>ROUND(I774-O774,2)</f>
        <v>98013.26</v>
      </c>
    </row>
    <row r="775" spans="1:17" s="8" customFormat="1" ht="24.95" customHeight="1" x14ac:dyDescent="0.25">
      <c r="A775" s="169"/>
      <c r="B775" s="102"/>
      <c r="C775" s="103"/>
      <c r="D775" s="170" t="s">
        <v>98</v>
      </c>
      <c r="E775" s="157"/>
      <c r="F775" s="106"/>
      <c r="G775" s="107"/>
      <c r="H775" s="106"/>
      <c r="I775" s="108">
        <f>SUBTOTAL(9,I774:I774)</f>
        <v>98013.26</v>
      </c>
      <c r="J775" s="192"/>
      <c r="K775" s="108">
        <f>SUBTOTAL(9,K774:K774)</f>
        <v>0</v>
      </c>
      <c r="Q775" s="108">
        <f>SUBTOTAL(9,Q774:Q774)</f>
        <v>98013.26</v>
      </c>
    </row>
    <row r="776" spans="1:17" s="8" customFormat="1" ht="24.95" customHeight="1" x14ac:dyDescent="0.25">
      <c r="A776" s="101" t="s">
        <v>1279</v>
      </c>
      <c r="B776" s="102"/>
      <c r="C776" s="103"/>
      <c r="D776" s="104" t="s">
        <v>1280</v>
      </c>
      <c r="E776" s="105"/>
      <c r="F776" s="106"/>
      <c r="G776" s="107"/>
      <c r="H776" s="106"/>
      <c r="I776" s="108"/>
      <c r="J776" s="192"/>
      <c r="K776" s="193"/>
    </row>
    <row r="777" spans="1:17" ht="37.9" customHeight="1" x14ac:dyDescent="0.25">
      <c r="A777" s="153" t="s">
        <v>1281</v>
      </c>
      <c r="B777" s="154" t="s">
        <v>341</v>
      </c>
      <c r="C777" s="154" t="s">
        <v>1282</v>
      </c>
      <c r="D777" s="156" t="str">
        <f>[1]Cotação!C32</f>
        <v>SUBESTAÇÃO DE MÉDIA TENSÃO, COM CABINE PRIMÁRIA BLINDADA TIPO COMPACTA MODELO COM CAPACIDADE DE TENSÃO MÍNIMA DE 17,5KV ,  TRANSFORMADOR TIPO PAD-MOUNTED - COMPLETO INCLUSIVE CONEXÕES, INSTALAÇÃO, TESTE DE CONFORMIDADE E GARANTIA, DE ACORDO COM OS PROJETOS.</v>
      </c>
      <c r="E777" s="156" t="s">
        <v>1132</v>
      </c>
      <c r="F777" s="158">
        <f>VLOOKUP(A777,'[1]Memorial Cálculo'!$B$2:$H$29080,7,FALSE)</f>
        <v>1</v>
      </c>
      <c r="G777" s="187">
        <f>[1]Cotação!F40</f>
        <v>2430820.4147866666</v>
      </c>
      <c r="H777" s="160">
        <f t="shared" si="241"/>
        <v>2809299.1533689504</v>
      </c>
      <c r="I777" s="161">
        <f>ROUND(H777,2)*ROUND(F777,2)</f>
        <v>2809299.15</v>
      </c>
      <c r="J777" s="162">
        <v>0</v>
      </c>
      <c r="K777" s="163">
        <f>ROUND(J777*H777,2)</f>
        <v>0</v>
      </c>
      <c r="L777" s="164"/>
      <c r="M777" s="165">
        <f t="shared" si="236"/>
        <v>0</v>
      </c>
      <c r="N777" s="162">
        <f t="shared" si="234"/>
        <v>0</v>
      </c>
      <c r="O777" s="163">
        <f t="shared" si="234"/>
        <v>0</v>
      </c>
      <c r="P777" s="166">
        <f t="shared" si="237"/>
        <v>1</v>
      </c>
      <c r="Q777" s="166">
        <f>ROUND(I777-O777,2)</f>
        <v>2809299.15</v>
      </c>
    </row>
    <row r="778" spans="1:17" ht="24.95" customHeight="1" x14ac:dyDescent="0.25">
      <c r="A778" s="169"/>
      <c r="B778" s="102"/>
      <c r="C778" s="103"/>
      <c r="D778" s="170" t="s">
        <v>98</v>
      </c>
      <c r="E778" s="157"/>
      <c r="F778" s="106"/>
      <c r="G778" s="107">
        <f>G777-1318.27</f>
        <v>2429502.1447866666</v>
      </c>
      <c r="H778" s="106"/>
      <c r="I778" s="108">
        <f>SUBTOTAL(9,I777:I777)</f>
        <v>2809299.15</v>
      </c>
      <c r="J778" s="201"/>
      <c r="K778" s="108">
        <f>SUBTOTAL(9,K777:K777)</f>
        <v>0</v>
      </c>
      <c r="L778" s="8"/>
      <c r="Q778" s="108">
        <f>SUBTOTAL(9,Q777:Q777)</f>
        <v>2809299.15</v>
      </c>
    </row>
    <row r="779" spans="1:17" s="8" customFormat="1" ht="24.95" customHeight="1" x14ac:dyDescent="0.25">
      <c r="A779" s="101" t="s">
        <v>1283</v>
      </c>
      <c r="B779" s="102"/>
      <c r="C779" s="103"/>
      <c r="D779" s="104" t="s">
        <v>1284</v>
      </c>
      <c r="E779" s="105"/>
      <c r="F779" s="106"/>
      <c r="G779" s="107"/>
      <c r="H779" s="106"/>
      <c r="I779" s="108"/>
      <c r="J779" s="192"/>
      <c r="K779" s="193"/>
    </row>
    <row r="780" spans="1:17" ht="37.9" customHeight="1" x14ac:dyDescent="0.25">
      <c r="A780" s="153" t="s">
        <v>1285</v>
      </c>
      <c r="B780" s="154" t="s">
        <v>341</v>
      </c>
      <c r="C780" s="154" t="s">
        <v>1286</v>
      </c>
      <c r="D780" s="156" t="str">
        <f>[1]Cotação!C78</f>
        <v>SISTEMA FOTOVOLTAICO COMPLETO SOBRE TELHADOS E ESTRUTURA METÁLICA TIPO CARPORT, FORNECIMENTO E INSTALAÇÃO, COM ARMAÇÃO, PLACAS, INVERSOR E CONEXÕES,  INCLUSIVE COM TESTE DE CONFORMIDADE E GARANTIA,  SELO INMETRO, HOMOLOGADO PELA CONCESSIONÁRIA, DE ACORDO COM OS PROJETOS.</v>
      </c>
      <c r="E780" s="157" t="s">
        <v>1132</v>
      </c>
      <c r="F780" s="158">
        <f>VLOOKUP(A780,'[1]Memorial Cálculo'!$B$2:$H$29080,7,FALSE)</f>
        <v>1</v>
      </c>
      <c r="G780" s="187">
        <f>[1]Cotação!F86</f>
        <v>1069993.6947483334</v>
      </c>
      <c r="H780" s="160">
        <f t="shared" si="241"/>
        <v>1236591.7130206488</v>
      </c>
      <c r="I780" s="161">
        <f>ROUND(H780,2)*ROUND(F780,2)</f>
        <v>1236591.71</v>
      </c>
      <c r="J780" s="162">
        <v>0</v>
      </c>
      <c r="K780" s="163">
        <f>ROUND(J780*H780,2)</f>
        <v>0</v>
      </c>
      <c r="L780" s="164"/>
      <c r="M780" s="165">
        <f t="shared" si="236"/>
        <v>0</v>
      </c>
      <c r="N780" s="162">
        <f t="shared" si="234"/>
        <v>0</v>
      </c>
      <c r="O780" s="163">
        <f t="shared" si="234"/>
        <v>0</v>
      </c>
      <c r="P780" s="166">
        <f t="shared" si="237"/>
        <v>1</v>
      </c>
      <c r="Q780" s="166">
        <f>ROUND(I780-O780,2)</f>
        <v>1236591.71</v>
      </c>
    </row>
    <row r="781" spans="1:17" s="8" customFormat="1" ht="24.95" customHeight="1" x14ac:dyDescent="0.25">
      <c r="A781" s="169"/>
      <c r="B781" s="102"/>
      <c r="C781" s="103"/>
      <c r="D781" s="170" t="s">
        <v>98</v>
      </c>
      <c r="E781" s="157"/>
      <c r="F781" s="106"/>
      <c r="G781" s="107"/>
      <c r="H781" s="106"/>
      <c r="I781" s="108">
        <f>SUBTOTAL(9,I780)</f>
        <v>1236591.71</v>
      </c>
      <c r="J781" s="192"/>
      <c r="K781" s="108">
        <f>SUBTOTAL(9,K780)</f>
        <v>0</v>
      </c>
      <c r="Q781" s="108">
        <f>SUBTOTAL(9,Q780)</f>
        <v>1236591.71</v>
      </c>
    </row>
    <row r="782" spans="1:17" s="8" customFormat="1" ht="37.9" customHeight="1" x14ac:dyDescent="0.25">
      <c r="A782" s="202"/>
      <c r="B782" s="203"/>
      <c r="C782" s="203"/>
      <c r="D782" s="204" t="s">
        <v>36</v>
      </c>
      <c r="E782" s="205"/>
      <c r="F782" s="206"/>
      <c r="G782" s="207"/>
      <c r="H782" s="206"/>
      <c r="I782" s="208">
        <f>I42+I57+I60+I64+I67+I77+I91+I97+I101+I104+I113+I120+I130+I133+I143+I146+I150+I156+I162+I168+I182+I187+I193+I199+I202+I206+I210+I214+I217+I220+I224+I229+I235+I241+I244+I250+I255+I260+I265+I273+I278+I286+I295+I301+I308+I319+I328+I331+I336+I342+I348+I355+I362+I395+I401+I432+I453+I475+I497+I515+I537+I565+I591+I602+I611+I615+I630+I637+I642+I654+I657+I660+I666+I672+I683+I690+I693+I699+I702+I713+I720+I730+I737+I742+I751+I756+I760+I764+I769+I772+I775+I778+I781</f>
        <v>28970967.739800002</v>
      </c>
      <c r="J782" s="192"/>
      <c r="K782" s="208">
        <f>K42+K57+K60+K64+K67+K77+K91+K97+K101+K104+K113+K120+K130+K133+K143+K146+K150+K156+K162+K168+K182+K187+K193+K199+K202+K206+K210+K214+K217+K220+K224+K229+K235+K241+K244+K250+K255+K260+K265+K273+K278+K286+K295+K301+K308+K319+K328+K331+K336+K342+K348+K355+K362+K395+K401+K432+K453+K475+K497+K515+K537+K565+K591+K602+K611+K615+K630+K637+K642+K654+K657+K660+K666+K672+K683+K690+K693+K699+K702+K713+K720+K730+K737+K742+K751+K756+K760+K763+K769+K772+K775+K778+K781</f>
        <v>1435063.91</v>
      </c>
      <c r="M782" s="208">
        <f>M42+M57+M60+M64+M67+M77+M91+M97+M101+M104+M113+M120+M130+M133+M143+M146+M150+M156+M162+M168+M182+M187+M193+M199+M202+M206+M210+M214+M217+M220+M224+M229+M235+M241+M244+M250+M255+M260+M265+M273+M278+M286+M295+M301+M308+M319+M328+M331+M336+M342+M348+M355+M362+M395+M401+M432+M453+M475+M497+M515+M537+M565+M591+M602+M611+M615+M630+M637+M642+M654+M657+M660+M666+M672+M683+M690+M693+M699+M702+M713+M720+M730+M737+M742+M751+M756+M760+M763+M769+M772+M775+M778+M781</f>
        <v>2671746.0200000005</v>
      </c>
      <c r="O782" s="208">
        <f>O42+O57+O60+O64+O67+O77+O91+O97+O101+O104+O113+O120+O130+O133+O143+O146+O150+O156+O162+O168+O182+O187+O193+O199+O202+O206+O210+O214+O217+O220+O224+O229+O235+O241+O244+O250+O255+O260+O265+O273+O278+O286+O295+O301+O308+O319+O328+O331+O336+O342+O348+O355+O362+O395+O401+O432+O453+O475+O497+O515+O537+O565+O591+O602+O611+O615+O630+O637+O642+O654+O657+O660+O666+O672+O683+O690+O693+O699+O702+O713+O720+O730+O737+O742+O751+O756+O760+O763+O769+O772+O775+O778+O781</f>
        <v>4106809.9299999997</v>
      </c>
      <c r="Q782" s="208">
        <f>Q42+Q57+Q60+Q64+Q67+Q77+Q91+Q97+Q101+Q104+Q113+Q120+Q130+Q133+Q143+Q146+Q150+Q156+Q162+Q168+Q182+Q187+Q193+Q199+Q202+Q206+Q210+Q214+Q217+Q220+Q224+Q229+Q235+Q241+Q244+Q250+Q255+Q260+Q265+Q273+Q278+Q286+Q295+Q301+Q308+Q319+Q328+Q331+Q336+Q342+Q348+Q355+Q362+Q395+Q401+Q432+Q453+Q475+Q497+Q515+Q537+Q565+Q591+Q602+Q611+Q615+Q630+Q637+Q642+Q654+Q657+Q660+Q666+Q672+Q683+Q690+Q693+Q699+Q702+Q713+Q720+Q730+Q737+Q742+Q751+Q756+Q760+Q764+Q769+Q772+Q775+Q778+Q781</f>
        <v>24703775.609999999</v>
      </c>
    </row>
    <row r="784" spans="1:17" x14ac:dyDescent="0.25">
      <c r="I784" s="214"/>
      <c r="K784" s="215"/>
    </row>
    <row r="785" spans="4:17" x14ac:dyDescent="0.25">
      <c r="E785" s="6"/>
      <c r="G785" s="6"/>
      <c r="O785" s="217"/>
      <c r="Q785" s="217"/>
    </row>
    <row r="786" spans="4:17" x14ac:dyDescent="0.25">
      <c r="E786" s="6"/>
      <c r="G786" s="6"/>
    </row>
    <row r="788" spans="4:17" ht="15" x14ac:dyDescent="0.25">
      <c r="D788" s="218" t="s">
        <v>1287</v>
      </c>
      <c r="I788" s="219"/>
    </row>
    <row r="789" spans="4:17" ht="15" x14ac:dyDescent="0.25">
      <c r="D789" s="220" t="s">
        <v>1288</v>
      </c>
      <c r="E789" s="221"/>
      <c r="F789" s="222"/>
      <c r="G789" s="223"/>
      <c r="H789" s="222"/>
      <c r="I789" s="224"/>
    </row>
    <row r="790" spans="4:17" ht="15.75" x14ac:dyDescent="0.25">
      <c r="E790" s="225"/>
      <c r="F790" s="225"/>
      <c r="G790" s="225"/>
      <c r="H790" s="225"/>
      <c r="I790" s="225"/>
    </row>
    <row r="791" spans="4:17" ht="15.75" x14ac:dyDescent="0.25">
      <c r="E791" s="226"/>
      <c r="F791" s="226"/>
      <c r="G791" s="226"/>
      <c r="H791" s="226"/>
      <c r="I791" s="226"/>
    </row>
    <row r="792" spans="4:17" ht="15.75" x14ac:dyDescent="0.25">
      <c r="E792" s="225"/>
      <c r="F792" s="225"/>
      <c r="G792" s="225"/>
      <c r="H792" s="225"/>
      <c r="I792" s="225"/>
    </row>
  </sheetData>
  <sheetProtection formatCells="0" formatColumns="0" formatRows="0" insertColumns="0" insertRows="0" insertHyperlinks="0" deleteColumns="0" deleteRows="0" sort="0" autoFilter="0" pivotTables="0"/>
  <mergeCells count="36">
    <mergeCell ref="E790:I790"/>
    <mergeCell ref="E792:I792"/>
    <mergeCell ref="J11:K11"/>
    <mergeCell ref="P11:Q11"/>
    <mergeCell ref="J12:K12"/>
    <mergeCell ref="L12:M12"/>
    <mergeCell ref="N12:O12"/>
    <mergeCell ref="P12:Q12"/>
    <mergeCell ref="A10:I10"/>
    <mergeCell ref="A11:A12"/>
    <mergeCell ref="B11:C11"/>
    <mergeCell ref="D11:D12"/>
    <mergeCell ref="E11:E12"/>
    <mergeCell ref="F11:F12"/>
    <mergeCell ref="G11:G12"/>
    <mergeCell ref="H11:H12"/>
    <mergeCell ref="I11:I12"/>
    <mergeCell ref="A8:C8"/>
    <mergeCell ref="D8:F8"/>
    <mergeCell ref="N8:P8"/>
    <mergeCell ref="A9:C9"/>
    <mergeCell ref="D9:F9"/>
    <mergeCell ref="G9:I9"/>
    <mergeCell ref="N5:Q6"/>
    <mergeCell ref="A6:C6"/>
    <mergeCell ref="D6:F6"/>
    <mergeCell ref="G6:I6"/>
    <mergeCell ref="A7:C7"/>
    <mergeCell ref="D7:F7"/>
    <mergeCell ref="N7:P7"/>
    <mergeCell ref="A3:I3"/>
    <mergeCell ref="A4:C4"/>
    <mergeCell ref="D4:F4"/>
    <mergeCell ref="A5:C5"/>
    <mergeCell ref="D5:F5"/>
    <mergeCell ref="J5:K5"/>
  </mergeCells>
  <conditionalFormatting sqref="C15:C41 C44:C56 C59 C62:C63 C66 C72:C76 C99:C100 C103 C107:C112 C115:C119 C132 C145 C148:C149 C154:C155 C159:C161 C166:C167 C180:C181 C189:C192 C208:C209 C212:C213 C216 C223 C226:C228 C234 C237:C240 C243 C249 C252:C254 C257:C259 C263:C264 C267:C272 C275:C277 C303:C307 C323:C327 C330 C333:C335 C347 C350:C354 C357:C361 C366:C394 C399:C400 C461:C474 C484:C496 C499:C514 C517:C536 C539:C564 C569:C590 C605:C610 C613:C614 C639:C641 C647:C653 C656 C662:C665 C686:C689 C692 C701 C706:C712 C716:C719 C739:C741 C763 C767:C768 C771 C774 C777 C780">
    <cfRule type="expression" dxfId="877" priority="878" stopIfTrue="1">
      <formula>$F15&lt;&gt;#REF!</formula>
    </cfRule>
  </conditionalFormatting>
  <conditionalFormatting sqref="C81:C90">
    <cfRule type="expression" dxfId="876" priority="877" stopIfTrue="1">
      <formula>$F81&lt;&gt;#REF!</formula>
    </cfRule>
  </conditionalFormatting>
  <conditionalFormatting sqref="C94:C96">
    <cfRule type="expression" dxfId="875" priority="876" stopIfTrue="1">
      <formula>$F94&lt;&gt;#REF!</formula>
    </cfRule>
  </conditionalFormatting>
  <conditionalFormatting sqref="C122:C129 C753:C755 C759">
    <cfRule type="expression" dxfId="874" priority="875" stopIfTrue="1">
      <formula>$F122&lt;&gt;#REF!</formula>
    </cfRule>
  </conditionalFormatting>
  <conditionalFormatting sqref="C142">
    <cfRule type="expression" dxfId="873" priority="874" stopIfTrue="1">
      <formula>$F142&lt;&gt;#REF!</formula>
    </cfRule>
  </conditionalFormatting>
  <conditionalFormatting sqref="C185:C186">
    <cfRule type="expression" dxfId="872" priority="873" stopIfTrue="1">
      <formula>$F185&lt;&gt;#REF!</formula>
    </cfRule>
  </conditionalFormatting>
  <conditionalFormatting sqref="C198">
    <cfRule type="expression" dxfId="871" priority="872" stopIfTrue="1">
      <formula>$F198&lt;&gt;#REF!</formula>
    </cfRule>
  </conditionalFormatting>
  <conditionalFormatting sqref="C201">
    <cfRule type="expression" dxfId="870" priority="871" stopIfTrue="1">
      <formula>$F201&lt;&gt;#REF!</formula>
    </cfRule>
  </conditionalFormatting>
  <conditionalFormatting sqref="C205">
    <cfRule type="expression" dxfId="869" priority="870" stopIfTrue="1">
      <formula>$F205&lt;&gt;#REF!</formula>
    </cfRule>
  </conditionalFormatting>
  <conditionalFormatting sqref="C219">
    <cfRule type="expression" dxfId="868" priority="869" stopIfTrue="1">
      <formula>$F219&lt;&gt;#REF!</formula>
    </cfRule>
  </conditionalFormatting>
  <conditionalFormatting sqref="C285">
    <cfRule type="expression" dxfId="867" priority="868" stopIfTrue="1">
      <formula>$F285&lt;&gt;#REF!</formula>
    </cfRule>
  </conditionalFormatting>
  <conditionalFormatting sqref="C288:C294">
    <cfRule type="expression" dxfId="866" priority="867" stopIfTrue="1">
      <formula>$F288&lt;&gt;#REF!</formula>
    </cfRule>
  </conditionalFormatting>
  <conditionalFormatting sqref="C297:C300">
    <cfRule type="expression" dxfId="865" priority="866" stopIfTrue="1">
      <formula>$F297&lt;&gt;#REF!</formula>
    </cfRule>
  </conditionalFormatting>
  <conditionalFormatting sqref="C312:C318">
    <cfRule type="expression" dxfId="864" priority="865" stopIfTrue="1">
      <formula>$F312&lt;&gt;#REF!</formula>
    </cfRule>
  </conditionalFormatting>
  <conditionalFormatting sqref="C338:C341">
    <cfRule type="expression" dxfId="863" priority="864" stopIfTrue="1">
      <formula>$F338&lt;&gt;#REF!</formula>
    </cfRule>
  </conditionalFormatting>
  <conditionalFormatting sqref="C405:C431">
    <cfRule type="expression" dxfId="862" priority="863" stopIfTrue="1">
      <formula>$F405&lt;&gt;#REF!</formula>
    </cfRule>
  </conditionalFormatting>
  <conditionalFormatting sqref="C434:C452">
    <cfRule type="expression" dxfId="861" priority="862" stopIfTrue="1">
      <formula>$F434&lt;&gt;#REF!</formula>
    </cfRule>
  </conditionalFormatting>
  <conditionalFormatting sqref="C593:C601">
    <cfRule type="expression" dxfId="860" priority="861" stopIfTrue="1">
      <formula>$F593&lt;&gt;#REF!</formula>
    </cfRule>
  </conditionalFormatting>
  <conditionalFormatting sqref="C617:C629">
    <cfRule type="expression" dxfId="859" priority="860" stopIfTrue="1">
      <formula>$F617&lt;&gt;#REF!</formula>
    </cfRule>
  </conditionalFormatting>
  <conditionalFormatting sqref="C632:C636">
    <cfRule type="expression" dxfId="858" priority="859" stopIfTrue="1">
      <formula>$F632&lt;&gt;#REF!</formula>
    </cfRule>
  </conditionalFormatting>
  <conditionalFormatting sqref="C659">
    <cfRule type="expression" dxfId="857" priority="858" stopIfTrue="1">
      <formula>$F659&lt;&gt;#REF!</formula>
    </cfRule>
  </conditionalFormatting>
  <conditionalFormatting sqref="C670:C671">
    <cfRule type="expression" dxfId="856" priority="857" stopIfTrue="1">
      <formula>$F670&lt;&gt;#REF!</formula>
    </cfRule>
  </conditionalFormatting>
  <conditionalFormatting sqref="C674:C682">
    <cfRule type="expression" dxfId="855" priority="856" stopIfTrue="1">
      <formula>$F674&lt;&gt;#REF!</formula>
    </cfRule>
  </conditionalFormatting>
  <conditionalFormatting sqref="C695:C698">
    <cfRule type="expression" dxfId="854" priority="855" stopIfTrue="1">
      <formula>$F695&lt;&gt;#REF!</formula>
    </cfRule>
  </conditionalFormatting>
  <conditionalFormatting sqref="C722:C729">
    <cfRule type="expression" dxfId="853" priority="854" stopIfTrue="1">
      <formula>$F722&lt;&gt;#REF!</formula>
    </cfRule>
  </conditionalFormatting>
  <conditionalFormatting sqref="C732:C736">
    <cfRule type="expression" dxfId="852" priority="853" stopIfTrue="1">
      <formula>$F732&lt;&gt;#REF!</formula>
    </cfRule>
  </conditionalFormatting>
  <conditionalFormatting sqref="C744:C750">
    <cfRule type="expression" dxfId="851" priority="852" stopIfTrue="1">
      <formula>$F744&lt;&gt;#REF!</formula>
    </cfRule>
  </conditionalFormatting>
  <conditionalFormatting sqref="D28:D42">
    <cfRule type="expression" dxfId="849" priority="850" stopIfTrue="1">
      <formula>$D28="&gt;&gt;&gt;&gt;&gt;&gt;&gt;&gt;&gt;&gt;Digite aqui a descrição e apresente a composição detalhada."</formula>
    </cfRule>
    <cfRule type="expression" dxfId="850" priority="851" stopIfTrue="1">
      <formula>$D28="&gt;&gt;&gt;&gt;&gt;&gt;&gt;&gt;&gt;&gt; Digite aqui a descrição e apresente a composição detalhada."</formula>
    </cfRule>
  </conditionalFormatting>
  <conditionalFormatting sqref="D44:D57">
    <cfRule type="expression" dxfId="848" priority="848" stopIfTrue="1">
      <formula>$D44="&gt;&gt;&gt;&gt;&gt;&gt;&gt;&gt;&gt;&gt;Digite aqui a descrição e apresente a composição detalhada."</formula>
    </cfRule>
    <cfRule type="expression" dxfId="847" priority="849" stopIfTrue="1">
      <formula>$D44="&gt;&gt;&gt;&gt;&gt;&gt;&gt;&gt;&gt;&gt; Digite aqui a descrição e apresente a composição detalhada."</formula>
    </cfRule>
  </conditionalFormatting>
  <conditionalFormatting sqref="D59:D60">
    <cfRule type="expression" dxfId="845" priority="846" stopIfTrue="1">
      <formula>$D59="&gt;&gt;&gt;&gt;&gt;&gt;&gt;&gt;&gt;&gt;Digite aqui a descrição e apresente a composição detalhada."</formula>
    </cfRule>
    <cfRule type="expression" dxfId="846" priority="847" stopIfTrue="1">
      <formula>$D59="&gt;&gt;&gt;&gt;&gt;&gt;&gt;&gt;&gt;&gt; Digite aqui a descrição e apresente a composição detalhada."</formula>
    </cfRule>
  </conditionalFormatting>
  <conditionalFormatting sqref="D64">
    <cfRule type="expression" dxfId="843" priority="844" stopIfTrue="1">
      <formula>$D64="&gt;&gt;&gt;&gt;&gt;&gt;&gt;&gt;&gt;&gt;Digite aqui a descrição e apresente a composição detalhada."</formula>
    </cfRule>
    <cfRule type="expression" dxfId="844" priority="845" stopIfTrue="1">
      <formula>$D64="&gt;&gt;&gt;&gt;&gt;&gt;&gt;&gt;&gt;&gt; Digite aqui a descrição e apresente a composição detalhada."</formula>
    </cfRule>
  </conditionalFormatting>
  <conditionalFormatting sqref="D66:D67">
    <cfRule type="expression" dxfId="842" priority="842" stopIfTrue="1">
      <formula>$D66="&gt;&gt;&gt;&gt;&gt;&gt;&gt;&gt;&gt;&gt;Digite aqui a descrição e apresente a composição detalhada."</formula>
    </cfRule>
    <cfRule type="expression" dxfId="841" priority="843" stopIfTrue="1">
      <formula>$D66="&gt;&gt;&gt;&gt;&gt;&gt;&gt;&gt;&gt;&gt; Digite aqui a descrição e apresente a composição detalhada."</formula>
    </cfRule>
  </conditionalFormatting>
  <conditionalFormatting sqref="D69">
    <cfRule type="expression" dxfId="839" priority="840" stopIfTrue="1">
      <formula>$D69="&gt;&gt;&gt;&gt;&gt;&gt;&gt;&gt;&gt;&gt;Digite aqui a descrição e apresente a composição detalhada."</formula>
    </cfRule>
    <cfRule type="expression" dxfId="840" priority="841" stopIfTrue="1">
      <formula>$D69="&gt;&gt;&gt;&gt;&gt;&gt;&gt;&gt;&gt;&gt; Digite aqui a descrição e apresente a composição detalhada."</formula>
    </cfRule>
  </conditionalFormatting>
  <conditionalFormatting sqref="D72:D77">
    <cfRule type="expression" dxfId="838" priority="838" stopIfTrue="1">
      <formula>$D72="&gt;&gt;&gt;&gt;&gt;&gt;&gt;&gt;&gt;&gt;Digite aqui a descrição e apresente a composição detalhada."</formula>
    </cfRule>
    <cfRule type="expression" dxfId="837" priority="839" stopIfTrue="1">
      <formula>$D72="&gt;&gt;&gt;&gt;&gt;&gt;&gt;&gt;&gt;&gt; Digite aqui a descrição e apresente a composição detalhada."</formula>
    </cfRule>
  </conditionalFormatting>
  <conditionalFormatting sqref="D79">
    <cfRule type="expression" dxfId="835" priority="836" stopIfTrue="1">
      <formula>$D79="&gt;&gt;&gt;&gt;&gt;&gt;&gt;&gt;&gt;&gt;Digite aqui a descrição e apresente a composição detalhada."</formula>
    </cfRule>
    <cfRule type="expression" dxfId="836" priority="837" stopIfTrue="1">
      <formula>$D79="&gt;&gt;&gt;&gt;&gt;&gt;&gt;&gt;&gt;&gt; Digite aqui a descrição e apresente a composição detalhada."</formula>
    </cfRule>
  </conditionalFormatting>
  <conditionalFormatting sqref="D81:D91">
    <cfRule type="expression" dxfId="833" priority="834" stopIfTrue="1">
      <formula>$D81="&gt;&gt;&gt;&gt;&gt;&gt;&gt;&gt;&gt;&gt;Digite aqui a descrição e apresente a composição detalhada."</formula>
    </cfRule>
    <cfRule type="expression" dxfId="834" priority="835" stopIfTrue="1">
      <formula>$D81="&gt;&gt;&gt;&gt;&gt;&gt;&gt;&gt;&gt;&gt; Digite aqui a descrição e apresente a composição detalhada."</formula>
    </cfRule>
  </conditionalFormatting>
  <conditionalFormatting sqref="D97">
    <cfRule type="expression" dxfId="831" priority="832" stopIfTrue="1">
      <formula>$D97="&gt;&gt;&gt;&gt;&gt;&gt;&gt;&gt;&gt;&gt;Digite aqui a descrição e apresente a composição detalhada."</formula>
    </cfRule>
    <cfRule type="expression" dxfId="832" priority="833" stopIfTrue="1">
      <formula>$D97="&gt;&gt;&gt;&gt;&gt;&gt;&gt;&gt;&gt;&gt; Digite aqui a descrição e apresente a composição detalhada."</formula>
    </cfRule>
  </conditionalFormatting>
  <conditionalFormatting sqref="D101">
    <cfRule type="expression" dxfId="830" priority="830" stopIfTrue="1">
      <formula>$D101="&gt;&gt;&gt;&gt;&gt;&gt;&gt;&gt;&gt;&gt;Digite aqui a descrição e apresente a composição detalhada."</formula>
    </cfRule>
    <cfRule type="expression" dxfId="829" priority="831" stopIfTrue="1">
      <formula>$D101="&gt;&gt;&gt;&gt;&gt;&gt;&gt;&gt;&gt;&gt; Digite aqui a descrição e apresente a composição detalhada."</formula>
    </cfRule>
  </conditionalFormatting>
  <conditionalFormatting sqref="D104">
    <cfRule type="expression" dxfId="828" priority="828" stopIfTrue="1">
      <formula>$D104="&gt;&gt;&gt;&gt;&gt;&gt;&gt;&gt;&gt;&gt;Digite aqui a descrição e apresente a composição detalhada."</formula>
    </cfRule>
    <cfRule type="expression" dxfId="827" priority="829" stopIfTrue="1">
      <formula>$D104="&gt;&gt;&gt;&gt;&gt;&gt;&gt;&gt;&gt;&gt; Digite aqui a descrição e apresente a composição detalhada."</formula>
    </cfRule>
  </conditionalFormatting>
  <conditionalFormatting sqref="D107:D113">
    <cfRule type="expression" dxfId="826" priority="826" stopIfTrue="1">
      <formula>$D107="&gt;&gt;&gt;&gt;&gt;&gt;&gt;&gt;&gt;&gt;Digite aqui a descrição e apresente a composição detalhada."</formula>
    </cfRule>
    <cfRule type="expression" dxfId="825" priority="827" stopIfTrue="1">
      <formula>$D107="&gt;&gt;&gt;&gt;&gt;&gt;&gt;&gt;&gt;&gt; Digite aqui a descrição e apresente a composição detalhada."</formula>
    </cfRule>
  </conditionalFormatting>
  <conditionalFormatting sqref="D115:D120">
    <cfRule type="expression" dxfId="824" priority="824" stopIfTrue="1">
      <formula>$D115="&gt;&gt;&gt;&gt;&gt;&gt;&gt;&gt;&gt;&gt;Digite aqui a descrição e apresente a composição detalhada."</formula>
    </cfRule>
    <cfRule type="expression" dxfId="823" priority="825" stopIfTrue="1">
      <formula>$D115="&gt;&gt;&gt;&gt;&gt;&gt;&gt;&gt;&gt;&gt; Digite aqui a descrição e apresente a composição detalhada."</formula>
    </cfRule>
  </conditionalFormatting>
  <conditionalFormatting sqref="D122:D130">
    <cfRule type="expression" dxfId="822" priority="822" stopIfTrue="1">
      <formula>$D122="&gt;&gt;&gt;&gt;&gt;&gt;&gt;&gt;&gt;&gt;Digite aqui a descrição e apresente a composição detalhada."</formula>
    </cfRule>
    <cfRule type="expression" dxfId="821" priority="823" stopIfTrue="1">
      <formula>$D122="&gt;&gt;&gt;&gt;&gt;&gt;&gt;&gt;&gt;&gt; Digite aqui a descrição e apresente a composição detalhada."</formula>
    </cfRule>
  </conditionalFormatting>
  <conditionalFormatting sqref="D132:D133">
    <cfRule type="expression" dxfId="819" priority="820" stopIfTrue="1">
      <formula>$D132="&gt;&gt;&gt;&gt;&gt;&gt;&gt;&gt;&gt;&gt;Digite aqui a descrição e apresente a composição detalhada."</formula>
    </cfRule>
    <cfRule type="expression" dxfId="820" priority="821" stopIfTrue="1">
      <formula>$D132="&gt;&gt;&gt;&gt;&gt;&gt;&gt;&gt;&gt;&gt; Digite aqui a descrição e apresente a composição detalhada."</formula>
    </cfRule>
  </conditionalFormatting>
  <conditionalFormatting sqref="D135">
    <cfRule type="expression" dxfId="817" priority="818" stopIfTrue="1">
      <formula>$D135="&gt;&gt;&gt;&gt;&gt;&gt;&gt;&gt;&gt;&gt;Digite aqui a descrição e apresente a composição detalhada."</formula>
    </cfRule>
    <cfRule type="expression" dxfId="818" priority="819" stopIfTrue="1">
      <formula>$D135="&gt;&gt;&gt;&gt;&gt;&gt;&gt;&gt;&gt;&gt; Digite aqui a descrição e apresente a composição detalhada."</formula>
    </cfRule>
  </conditionalFormatting>
  <conditionalFormatting sqref="D137">
    <cfRule type="expression" dxfId="815" priority="816" stopIfTrue="1">
      <formula>$D137="&gt;&gt;&gt;&gt;&gt;&gt;&gt;&gt;&gt;&gt;Digite aqui a descrição e apresente a composição detalhada."</formula>
    </cfRule>
    <cfRule type="expression" dxfId="816" priority="817" stopIfTrue="1">
      <formula>$D137="&gt;&gt;&gt;&gt;&gt;&gt;&gt;&gt;&gt;&gt; Digite aqui a descrição e apresente a composição detalhada."</formula>
    </cfRule>
  </conditionalFormatting>
  <conditionalFormatting sqref="D139">
    <cfRule type="expression" dxfId="813" priority="814" stopIfTrue="1">
      <formula>$D139="&gt;&gt;&gt;&gt;&gt;&gt;&gt;&gt;&gt;&gt;Digite aqui a descrição e apresente a composição detalhada."</formula>
    </cfRule>
    <cfRule type="expression" dxfId="814" priority="815" stopIfTrue="1">
      <formula>$D139="&gt;&gt;&gt;&gt;&gt;&gt;&gt;&gt;&gt;&gt; Digite aqui a descrição e apresente a composição detalhada."</formula>
    </cfRule>
  </conditionalFormatting>
  <conditionalFormatting sqref="D142:D143">
    <cfRule type="expression" dxfId="811" priority="812" stopIfTrue="1">
      <formula>$D142="&gt;&gt;&gt;&gt;&gt;&gt;&gt;&gt;&gt;&gt;Digite aqui a descrição e apresente a composição detalhada."</formula>
    </cfRule>
    <cfRule type="expression" dxfId="812" priority="813" stopIfTrue="1">
      <formula>$D142="&gt;&gt;&gt;&gt;&gt;&gt;&gt;&gt;&gt;&gt; Digite aqui a descrição e apresente a composição detalhada."</formula>
    </cfRule>
  </conditionalFormatting>
  <conditionalFormatting sqref="D145:D146">
    <cfRule type="expression" dxfId="809" priority="810" stopIfTrue="1">
      <formula>$D145="&gt;&gt;&gt;&gt;&gt;&gt;&gt;&gt;&gt;&gt;Digite aqui a descrição e apresente a composição detalhada."</formula>
    </cfRule>
    <cfRule type="expression" dxfId="810" priority="811" stopIfTrue="1">
      <formula>$D145="&gt;&gt;&gt;&gt;&gt;&gt;&gt;&gt;&gt;&gt; Digite aqui a descrição e apresente a composição detalhada."</formula>
    </cfRule>
  </conditionalFormatting>
  <conditionalFormatting sqref="D148:D150">
    <cfRule type="expression" dxfId="807" priority="808" stopIfTrue="1">
      <formula>$D148="&gt;&gt;&gt;&gt;&gt;&gt;&gt;&gt;&gt;&gt;Digite aqui a descrição e apresente a composição detalhada."</formula>
    </cfRule>
    <cfRule type="expression" dxfId="808" priority="809" stopIfTrue="1">
      <formula>$D148="&gt;&gt;&gt;&gt;&gt;&gt;&gt;&gt;&gt;&gt; Digite aqui a descrição e apresente a composição detalhada."</formula>
    </cfRule>
  </conditionalFormatting>
  <conditionalFormatting sqref="D152">
    <cfRule type="expression" dxfId="806" priority="806" stopIfTrue="1">
      <formula>$D152="&gt;&gt;&gt;&gt;&gt;&gt;&gt;&gt;&gt;&gt;Digite aqui a descrição e apresente a composição detalhada."</formula>
    </cfRule>
    <cfRule type="expression" dxfId="805" priority="807" stopIfTrue="1">
      <formula>$D152="&gt;&gt;&gt;&gt;&gt;&gt;&gt;&gt;&gt;&gt; Digite aqui a descrição e apresente a composição detalhada."</formula>
    </cfRule>
  </conditionalFormatting>
  <conditionalFormatting sqref="D154:D156">
    <cfRule type="expression" dxfId="804" priority="804" stopIfTrue="1">
      <formula>$D154="&gt;&gt;&gt;&gt;&gt;&gt;&gt;&gt;&gt;&gt;Digite aqui a descrição e apresente a composição detalhada."</formula>
    </cfRule>
    <cfRule type="expression" dxfId="803" priority="805" stopIfTrue="1">
      <formula>$D154="&gt;&gt;&gt;&gt;&gt;&gt;&gt;&gt;&gt;&gt; Digite aqui a descrição e apresente a composição detalhada."</formula>
    </cfRule>
  </conditionalFormatting>
  <conditionalFormatting sqref="D159:D162">
    <cfRule type="expression" dxfId="801" priority="802" stopIfTrue="1">
      <formula>$D159="&gt;&gt;&gt;&gt;&gt;&gt;&gt;&gt;&gt;&gt;Digite aqui a descrição e apresente a composição detalhada."</formula>
    </cfRule>
    <cfRule type="expression" dxfId="802" priority="803" stopIfTrue="1">
      <formula>$D159="&gt;&gt;&gt;&gt;&gt;&gt;&gt;&gt;&gt;&gt; Digite aqui a descrição e apresente a composição detalhada."</formula>
    </cfRule>
  </conditionalFormatting>
  <conditionalFormatting sqref="D164">
    <cfRule type="expression" dxfId="799" priority="800" stopIfTrue="1">
      <formula>$D164="&gt;&gt;&gt;&gt;&gt;&gt;&gt;&gt;&gt;&gt;Digite aqui a descrição e apresente a composição detalhada."</formula>
    </cfRule>
    <cfRule type="expression" dxfId="800" priority="801" stopIfTrue="1">
      <formula>$D164="&gt;&gt;&gt;&gt;&gt;&gt;&gt;&gt;&gt;&gt; Digite aqui a descrição e apresente a composição detalhada."</formula>
    </cfRule>
  </conditionalFormatting>
  <conditionalFormatting sqref="D166:D168">
    <cfRule type="expression" dxfId="798" priority="798" stopIfTrue="1">
      <formula>$D166="&gt;&gt;&gt;&gt;&gt;&gt;&gt;&gt;&gt;&gt;Digite aqui a descrição e apresente a composição detalhada."</formula>
    </cfRule>
    <cfRule type="expression" dxfId="797" priority="799" stopIfTrue="1">
      <formula>$D166="&gt;&gt;&gt;&gt;&gt;&gt;&gt;&gt;&gt;&gt; Digite aqui a descrição e apresente a composição detalhada."</formula>
    </cfRule>
  </conditionalFormatting>
  <conditionalFormatting sqref="D170">
    <cfRule type="expression" dxfId="795" priority="796" stopIfTrue="1">
      <formula>$D170="&gt;&gt;&gt;&gt;&gt;&gt;&gt;&gt;&gt;&gt;Digite aqui a descrição e apresente a composição detalhada."</formula>
    </cfRule>
    <cfRule type="expression" dxfId="796" priority="797" stopIfTrue="1">
      <formula>$D170="&gt;&gt;&gt;&gt;&gt;&gt;&gt;&gt;&gt;&gt; Digite aqui a descrição e apresente a composição detalhada."</formula>
    </cfRule>
  </conditionalFormatting>
  <conditionalFormatting sqref="D172">
    <cfRule type="expression" dxfId="794" priority="794" stopIfTrue="1">
      <formula>$D172="&gt;&gt;&gt;&gt;&gt;&gt;&gt;&gt;&gt;&gt;Digite aqui a descrição e apresente a composição detalhada."</formula>
    </cfRule>
    <cfRule type="expression" dxfId="793" priority="795" stopIfTrue="1">
      <formula>$D172="&gt;&gt;&gt;&gt;&gt;&gt;&gt;&gt;&gt;&gt; Digite aqui a descrição e apresente a composição detalhada."</formula>
    </cfRule>
  </conditionalFormatting>
  <conditionalFormatting sqref="D174">
    <cfRule type="expression" dxfId="792" priority="792" stopIfTrue="1">
      <formula>$D174="&gt;&gt;&gt;&gt;&gt;&gt;&gt;&gt;&gt;&gt;Digite aqui a descrição e apresente a composição detalhada."</formula>
    </cfRule>
    <cfRule type="expression" dxfId="791" priority="793" stopIfTrue="1">
      <formula>$D174="&gt;&gt;&gt;&gt;&gt;&gt;&gt;&gt;&gt;&gt; Digite aqui a descrição e apresente a composição detalhada."</formula>
    </cfRule>
  </conditionalFormatting>
  <conditionalFormatting sqref="D176">
    <cfRule type="expression" dxfId="790" priority="790" stopIfTrue="1">
      <formula>$D176="&gt;&gt;&gt;&gt;&gt;&gt;&gt;&gt;&gt;&gt;Digite aqui a descrição e apresente a composição detalhada."</formula>
    </cfRule>
    <cfRule type="expression" dxfId="789" priority="791" stopIfTrue="1">
      <formula>$D176="&gt;&gt;&gt;&gt;&gt;&gt;&gt;&gt;&gt;&gt; Digite aqui a descrição e apresente a composição detalhada."</formula>
    </cfRule>
  </conditionalFormatting>
  <conditionalFormatting sqref="D178">
    <cfRule type="expression" dxfId="787" priority="788" stopIfTrue="1">
      <formula>$D178="&gt;&gt;&gt;&gt;&gt;&gt;&gt;&gt;&gt;&gt;Digite aqui a descrição e apresente a composição detalhada."</formula>
    </cfRule>
    <cfRule type="expression" dxfId="788" priority="789" stopIfTrue="1">
      <formula>$D178="&gt;&gt;&gt;&gt;&gt;&gt;&gt;&gt;&gt;&gt; Digite aqui a descrição e apresente a composição detalhada."</formula>
    </cfRule>
  </conditionalFormatting>
  <conditionalFormatting sqref="D180:D182">
    <cfRule type="expression" dxfId="785" priority="786" stopIfTrue="1">
      <formula>$D180="&gt;&gt;&gt;&gt;&gt;&gt;&gt;&gt;&gt;&gt;Digite aqui a descrição e apresente a composição detalhada."</formula>
    </cfRule>
    <cfRule type="expression" dxfId="786" priority="787" stopIfTrue="1">
      <formula>$D180="&gt;&gt;&gt;&gt;&gt;&gt;&gt;&gt;&gt;&gt; Digite aqui a descrição e apresente a composição detalhada."</formula>
    </cfRule>
  </conditionalFormatting>
  <conditionalFormatting sqref="D185:D187">
    <cfRule type="expression" dxfId="783" priority="784" stopIfTrue="1">
      <formula>$D185="&gt;&gt;&gt;&gt;&gt;&gt;&gt;&gt;&gt;&gt;Digite aqui a descrição e apresente a composição detalhada."</formula>
    </cfRule>
    <cfRule type="expression" dxfId="784" priority="785" stopIfTrue="1">
      <formula>$D185="&gt;&gt;&gt;&gt;&gt;&gt;&gt;&gt;&gt;&gt; Digite aqui a descrição e apresente a composição detalhada."</formula>
    </cfRule>
  </conditionalFormatting>
  <conditionalFormatting sqref="D189:D193">
    <cfRule type="expression" dxfId="781" priority="782" stopIfTrue="1">
      <formula>$D189="&gt;&gt;&gt;&gt;&gt;&gt;&gt;&gt;&gt;&gt;Digite aqui a descrição e apresente a composição detalhada."</formula>
    </cfRule>
    <cfRule type="expression" dxfId="782" priority="783" stopIfTrue="1">
      <formula>$D189="&gt;&gt;&gt;&gt;&gt;&gt;&gt;&gt;&gt;&gt; Digite aqui a descrição e apresente a composição detalhada."</formula>
    </cfRule>
  </conditionalFormatting>
  <conditionalFormatting sqref="D195">
    <cfRule type="expression" dxfId="780" priority="780" stopIfTrue="1">
      <formula>$D195="&gt;&gt;&gt;&gt;&gt;&gt;&gt;&gt;&gt;&gt;Digite aqui a descrição e apresente a composição detalhada."</formula>
    </cfRule>
    <cfRule type="expression" dxfId="779" priority="781" stopIfTrue="1">
      <formula>$D195="&gt;&gt;&gt;&gt;&gt;&gt;&gt;&gt;&gt;&gt; Digite aqui a descrição e apresente a composição detalhada."</formula>
    </cfRule>
  </conditionalFormatting>
  <conditionalFormatting sqref="D198:D199">
    <cfRule type="expression" dxfId="778" priority="778" stopIfTrue="1">
      <formula>$D198="&gt;&gt;&gt;&gt;&gt;&gt;&gt;&gt;&gt;&gt;Digite aqui a descrição e apresente a composição detalhada."</formula>
    </cfRule>
    <cfRule type="expression" dxfId="777" priority="779" stopIfTrue="1">
      <formula>$D198="&gt;&gt;&gt;&gt;&gt;&gt;&gt;&gt;&gt;&gt; Digite aqui a descrição e apresente a composição detalhada."</formula>
    </cfRule>
  </conditionalFormatting>
  <conditionalFormatting sqref="D201:D202">
    <cfRule type="expression" dxfId="776" priority="776" stopIfTrue="1">
      <formula>$D201="&gt;&gt;&gt;&gt;&gt;&gt;&gt;&gt;&gt;&gt;Digite aqui a descrição e apresente a composição detalhada."</formula>
    </cfRule>
    <cfRule type="expression" dxfId="775" priority="777" stopIfTrue="1">
      <formula>$D201="&gt;&gt;&gt;&gt;&gt;&gt;&gt;&gt;&gt;&gt; Digite aqui a descrição e apresente a composição detalhada."</formula>
    </cfRule>
  </conditionalFormatting>
  <conditionalFormatting sqref="D205:D206">
    <cfRule type="expression" dxfId="774" priority="774" stopIfTrue="1">
      <formula>$D205="&gt;&gt;&gt;&gt;&gt;&gt;&gt;&gt;&gt;&gt;Digite aqui a descrição e apresente a composição detalhada."</formula>
    </cfRule>
    <cfRule type="expression" dxfId="773" priority="775" stopIfTrue="1">
      <formula>$D205="&gt;&gt;&gt;&gt;&gt;&gt;&gt;&gt;&gt;&gt; Digite aqui a descrição e apresente a composição detalhada."</formula>
    </cfRule>
  </conditionalFormatting>
  <conditionalFormatting sqref="D208:D210">
    <cfRule type="expression" dxfId="772" priority="772" stopIfTrue="1">
      <formula>$D208="&gt;&gt;&gt;&gt;&gt;&gt;&gt;&gt;&gt;&gt;Digite aqui a descrição e apresente a composição detalhada."</formula>
    </cfRule>
    <cfRule type="expression" dxfId="771" priority="773" stopIfTrue="1">
      <formula>$D208="&gt;&gt;&gt;&gt;&gt;&gt;&gt;&gt;&gt;&gt; Digite aqui a descrição e apresente a composição detalhada."</formula>
    </cfRule>
  </conditionalFormatting>
  <conditionalFormatting sqref="D212:D214">
    <cfRule type="expression" dxfId="769" priority="770" stopIfTrue="1">
      <formula>$D212="&gt;&gt;&gt;&gt;&gt;&gt;&gt;&gt;&gt;&gt;Digite aqui a descrição e apresente a composição detalhada."</formula>
    </cfRule>
    <cfRule type="expression" dxfId="770" priority="771" stopIfTrue="1">
      <formula>$D212="&gt;&gt;&gt;&gt;&gt;&gt;&gt;&gt;&gt;&gt; Digite aqui a descrição e apresente a composição detalhada."</formula>
    </cfRule>
  </conditionalFormatting>
  <conditionalFormatting sqref="D216:D217">
    <cfRule type="expression" dxfId="767" priority="768" stopIfTrue="1">
      <formula>$D216="&gt;&gt;&gt;&gt;&gt;&gt;&gt;&gt;&gt;&gt;Digite aqui a descrição e apresente a composição detalhada."</formula>
    </cfRule>
    <cfRule type="expression" dxfId="768" priority="769" stopIfTrue="1">
      <formula>$D216="&gt;&gt;&gt;&gt;&gt;&gt;&gt;&gt;&gt;&gt; Digite aqui a descrição e apresente a composição detalhada."</formula>
    </cfRule>
  </conditionalFormatting>
  <conditionalFormatting sqref="D219:D220">
    <cfRule type="expression" dxfId="765" priority="766" stopIfTrue="1">
      <formula>$D219="&gt;&gt;&gt;&gt;&gt;&gt;&gt;&gt;&gt;&gt;Digite aqui a descrição e apresente a composição detalhada."</formula>
    </cfRule>
    <cfRule type="expression" dxfId="766" priority="767" stopIfTrue="1">
      <formula>$D219="&gt;&gt;&gt;&gt;&gt;&gt;&gt;&gt;&gt;&gt; Digite aqui a descrição e apresente a composição detalhada."</formula>
    </cfRule>
  </conditionalFormatting>
  <conditionalFormatting sqref="D223:D224">
    <cfRule type="expression" dxfId="763" priority="764" stopIfTrue="1">
      <formula>$D223="&gt;&gt;&gt;&gt;&gt;&gt;&gt;&gt;&gt;&gt;Digite aqui a descrição e apresente a composição detalhada."</formula>
    </cfRule>
    <cfRule type="expression" dxfId="764" priority="765" stopIfTrue="1">
      <formula>$D223="&gt;&gt;&gt;&gt;&gt;&gt;&gt;&gt;&gt;&gt; Digite aqui a descrição e apresente a composição detalhada."</formula>
    </cfRule>
  </conditionalFormatting>
  <conditionalFormatting sqref="D226:D229">
    <cfRule type="expression" dxfId="762" priority="762" stopIfTrue="1">
      <formula>$D226="&gt;&gt;&gt;&gt;&gt;&gt;&gt;&gt;&gt;&gt;Digite aqui a descrição e apresente a composição detalhada."</formula>
    </cfRule>
    <cfRule type="expression" dxfId="761" priority="763" stopIfTrue="1">
      <formula>$D226="&gt;&gt;&gt;&gt;&gt;&gt;&gt;&gt;&gt;&gt; Digite aqui a descrição e apresente a composição detalhada."</formula>
    </cfRule>
  </conditionalFormatting>
  <conditionalFormatting sqref="D231">
    <cfRule type="expression" dxfId="760" priority="760" stopIfTrue="1">
      <formula>$D231="&gt;&gt;&gt;&gt;&gt;&gt;&gt;&gt;&gt;&gt;Digite aqui a descrição e apresente a composição detalhada."</formula>
    </cfRule>
    <cfRule type="expression" dxfId="759" priority="761" stopIfTrue="1">
      <formula>$D231="&gt;&gt;&gt;&gt;&gt;&gt;&gt;&gt;&gt;&gt; Digite aqui a descrição e apresente a composição detalhada."</formula>
    </cfRule>
  </conditionalFormatting>
  <conditionalFormatting sqref="D234:D235">
    <cfRule type="expression" dxfId="757" priority="758" stopIfTrue="1">
      <formula>$D234="&gt;&gt;&gt;&gt;&gt;&gt;&gt;&gt;&gt;&gt;Digite aqui a descrição e apresente a composição detalhada."</formula>
    </cfRule>
    <cfRule type="expression" dxfId="758" priority="759" stopIfTrue="1">
      <formula>$D234="&gt;&gt;&gt;&gt;&gt;&gt;&gt;&gt;&gt;&gt; Digite aqui a descrição e apresente a composição detalhada."</formula>
    </cfRule>
  </conditionalFormatting>
  <conditionalFormatting sqref="D237:D241">
    <cfRule type="expression" dxfId="756" priority="756" stopIfTrue="1">
      <formula>$D237="&gt;&gt;&gt;&gt;&gt;&gt;&gt;&gt;&gt;&gt;Digite aqui a descrição e apresente a composição detalhada."</formula>
    </cfRule>
    <cfRule type="expression" dxfId="755" priority="757" stopIfTrue="1">
      <formula>$D237="&gt;&gt;&gt;&gt;&gt;&gt;&gt;&gt;&gt;&gt; Digite aqui a descrição e apresente a composição detalhada."</formula>
    </cfRule>
  </conditionalFormatting>
  <conditionalFormatting sqref="D243:D244">
    <cfRule type="expression" dxfId="754" priority="754" stopIfTrue="1">
      <formula>$D243="&gt;&gt;&gt;&gt;&gt;&gt;&gt;&gt;&gt;&gt;Digite aqui a descrição e apresente a composição detalhada."</formula>
    </cfRule>
    <cfRule type="expression" dxfId="753" priority="755" stopIfTrue="1">
      <formula>$D243="&gt;&gt;&gt;&gt;&gt;&gt;&gt;&gt;&gt;&gt; Digite aqui a descrição e apresente a composição detalhada."</formula>
    </cfRule>
  </conditionalFormatting>
  <conditionalFormatting sqref="D246">
    <cfRule type="expression" dxfId="752" priority="752" stopIfTrue="1">
      <formula>$D246="&gt;&gt;&gt;&gt;&gt;&gt;&gt;&gt;&gt;&gt;Digite aqui a descrição e apresente a composição detalhada."</formula>
    </cfRule>
    <cfRule type="expression" dxfId="751" priority="753" stopIfTrue="1">
      <formula>$D246="&gt;&gt;&gt;&gt;&gt;&gt;&gt;&gt;&gt;&gt; Digite aqui a descrição e apresente a composição detalhada."</formula>
    </cfRule>
  </conditionalFormatting>
  <conditionalFormatting sqref="D249:D250">
    <cfRule type="expression" dxfId="750" priority="750" stopIfTrue="1">
      <formula>$D249="&gt;&gt;&gt;&gt;&gt;&gt;&gt;&gt;&gt;&gt;Digite aqui a descrição e apresente a composição detalhada."</formula>
    </cfRule>
    <cfRule type="expression" dxfId="749" priority="751" stopIfTrue="1">
      <formula>$D249="&gt;&gt;&gt;&gt;&gt;&gt;&gt;&gt;&gt;&gt; Digite aqui a descrição e apresente a composição detalhada."</formula>
    </cfRule>
  </conditionalFormatting>
  <conditionalFormatting sqref="D252:D255">
    <cfRule type="expression" dxfId="748" priority="748" stopIfTrue="1">
      <formula>$D252="&gt;&gt;&gt;&gt;&gt;&gt;&gt;&gt;&gt;&gt;Digite aqui a descrição e apresente a composição detalhada."</formula>
    </cfRule>
    <cfRule type="expression" dxfId="747" priority="749" stopIfTrue="1">
      <formula>$D252="&gt;&gt;&gt;&gt;&gt;&gt;&gt;&gt;&gt;&gt; Digite aqui a descrição e apresente a composição detalhada."</formula>
    </cfRule>
  </conditionalFormatting>
  <conditionalFormatting sqref="D257:D260">
    <cfRule type="expression" dxfId="745" priority="746" stopIfTrue="1">
      <formula>$D257="&gt;&gt;&gt;&gt;&gt;&gt;&gt;&gt;&gt;&gt;Digite aqui a descrição e apresente a composição detalhada."</formula>
    </cfRule>
    <cfRule type="expression" dxfId="746" priority="747" stopIfTrue="1">
      <formula>$D257="&gt;&gt;&gt;&gt;&gt;&gt;&gt;&gt;&gt;&gt; Digite aqui a descrição e apresente a composição detalhada."</formula>
    </cfRule>
  </conditionalFormatting>
  <conditionalFormatting sqref="D263:D265">
    <cfRule type="expression" dxfId="744" priority="744" stopIfTrue="1">
      <formula>$D263="&gt;&gt;&gt;&gt;&gt;&gt;&gt;&gt;&gt;&gt;Digite aqui a descrição e apresente a composição detalhada."</formula>
    </cfRule>
    <cfRule type="expression" dxfId="743" priority="745" stopIfTrue="1">
      <formula>$D263="&gt;&gt;&gt;&gt;&gt;&gt;&gt;&gt;&gt;&gt; Digite aqui a descrição e apresente a composição detalhada."</formula>
    </cfRule>
  </conditionalFormatting>
  <conditionalFormatting sqref="D267:D273">
    <cfRule type="expression" dxfId="741" priority="742" stopIfTrue="1">
      <formula>$D267="&gt;&gt;&gt;&gt;&gt;&gt;&gt;&gt;&gt;&gt;Digite aqui a descrição e apresente a composição detalhada."</formula>
    </cfRule>
    <cfRule type="expression" dxfId="742" priority="743" stopIfTrue="1">
      <formula>$D267="&gt;&gt;&gt;&gt;&gt;&gt;&gt;&gt;&gt;&gt; Digite aqui a descrição e apresente a composição detalhada."</formula>
    </cfRule>
  </conditionalFormatting>
  <conditionalFormatting sqref="D275:D278">
    <cfRule type="expression" dxfId="739" priority="740" stopIfTrue="1">
      <formula>$D275="&gt;&gt;&gt;&gt;&gt;&gt;&gt;&gt;&gt;&gt;Digite aqui a descrição e apresente a composição detalhada."</formula>
    </cfRule>
    <cfRule type="expression" dxfId="740" priority="741" stopIfTrue="1">
      <formula>$D275="&gt;&gt;&gt;&gt;&gt;&gt;&gt;&gt;&gt;&gt; Digite aqui a descrição e apresente a composição detalhada."</formula>
    </cfRule>
  </conditionalFormatting>
  <conditionalFormatting sqref="D280">
    <cfRule type="expression" dxfId="738" priority="738" stopIfTrue="1">
      <formula>$D280="&gt;&gt;&gt;&gt;&gt;&gt;&gt;&gt;&gt;&gt;Digite aqui a descrição e apresente a composição detalhada."</formula>
    </cfRule>
    <cfRule type="expression" dxfId="737" priority="739" stopIfTrue="1">
      <formula>$D280="&gt;&gt;&gt;&gt;&gt;&gt;&gt;&gt;&gt;&gt; Digite aqui a descrição e apresente a composição detalhada."</formula>
    </cfRule>
  </conditionalFormatting>
  <conditionalFormatting sqref="D283">
    <cfRule type="expression" dxfId="735" priority="736" stopIfTrue="1">
      <formula>$D283="&gt;&gt;&gt;&gt;&gt;&gt;&gt;&gt;&gt;&gt;Digite aqui a descrição e apresente a composição detalhada."</formula>
    </cfRule>
    <cfRule type="expression" dxfId="736" priority="737" stopIfTrue="1">
      <formula>$D283="&gt;&gt;&gt;&gt;&gt;&gt;&gt;&gt;&gt;&gt; Digite aqui a descrição e apresente a composição detalhada."</formula>
    </cfRule>
  </conditionalFormatting>
  <conditionalFormatting sqref="D285:D286">
    <cfRule type="expression" dxfId="734" priority="734" stopIfTrue="1">
      <formula>$D285="&gt;&gt;&gt;&gt;&gt;&gt;&gt;&gt;&gt;&gt;Digite aqui a descrição e apresente a composição detalhada."</formula>
    </cfRule>
    <cfRule type="expression" dxfId="733" priority="735" stopIfTrue="1">
      <formula>$D285="&gt;&gt;&gt;&gt;&gt;&gt;&gt;&gt;&gt;&gt; Digite aqui a descrição e apresente a composição detalhada."</formula>
    </cfRule>
  </conditionalFormatting>
  <conditionalFormatting sqref="D288:D295">
    <cfRule type="expression" dxfId="732" priority="732" stopIfTrue="1">
      <formula>$D288="&gt;&gt;&gt;&gt;&gt;&gt;&gt;&gt;&gt;&gt;Digite aqui a descrição e apresente a composição detalhada."</formula>
    </cfRule>
    <cfRule type="expression" dxfId="731" priority="733" stopIfTrue="1">
      <formula>$D288="&gt;&gt;&gt;&gt;&gt;&gt;&gt;&gt;&gt;&gt; Digite aqui a descrição e apresente a composição detalhada."</formula>
    </cfRule>
  </conditionalFormatting>
  <conditionalFormatting sqref="D297:D301">
    <cfRule type="expression" dxfId="730" priority="730" stopIfTrue="1">
      <formula>$D297="&gt;&gt;&gt;&gt;&gt;&gt;&gt;&gt;&gt;&gt;Digite aqui a descrição e apresente a composição detalhada."</formula>
    </cfRule>
    <cfRule type="expression" dxfId="729" priority="731" stopIfTrue="1">
      <formula>$D297="&gt;&gt;&gt;&gt;&gt;&gt;&gt;&gt;&gt;&gt; Digite aqui a descrição e apresente a composição detalhada."</formula>
    </cfRule>
  </conditionalFormatting>
  <conditionalFormatting sqref="D303:D308">
    <cfRule type="expression" dxfId="727" priority="728" stopIfTrue="1">
      <formula>$D303="&gt;&gt;&gt;&gt;&gt;&gt;&gt;&gt;&gt;&gt;Digite aqui a descrição e apresente a composição detalhada."</formula>
    </cfRule>
    <cfRule type="expression" dxfId="728" priority="729" stopIfTrue="1">
      <formula>$D303="&gt;&gt;&gt;&gt;&gt;&gt;&gt;&gt;&gt;&gt; Digite aqui a descrição e apresente a composição detalhada."</formula>
    </cfRule>
  </conditionalFormatting>
  <conditionalFormatting sqref="D310">
    <cfRule type="expression" dxfId="726" priority="726" stopIfTrue="1">
      <formula>$D310="&gt;&gt;&gt;&gt;&gt;&gt;&gt;&gt;&gt;&gt;Digite aqui a descrição e apresente a composição detalhada."</formula>
    </cfRule>
    <cfRule type="expression" dxfId="725" priority="727" stopIfTrue="1">
      <formula>$D310="&gt;&gt;&gt;&gt;&gt;&gt;&gt;&gt;&gt;&gt; Digite aqui a descrição e apresente a composição detalhada."</formula>
    </cfRule>
  </conditionalFormatting>
  <conditionalFormatting sqref="D312:D319">
    <cfRule type="expression" dxfId="724" priority="724" stopIfTrue="1">
      <formula>$D312="&gt;&gt;&gt;&gt;&gt;&gt;&gt;&gt;&gt;&gt;Digite aqui a descrição e apresente a composição detalhada."</formula>
    </cfRule>
    <cfRule type="expression" dxfId="723" priority="725" stopIfTrue="1">
      <formula>$D312="&gt;&gt;&gt;&gt;&gt;&gt;&gt;&gt;&gt;&gt; Digite aqui a descrição e apresente a composição detalhada."</formula>
    </cfRule>
  </conditionalFormatting>
  <conditionalFormatting sqref="D321">
    <cfRule type="expression" dxfId="721" priority="722" stopIfTrue="1">
      <formula>$D321="&gt;&gt;&gt;&gt;&gt;&gt;&gt;&gt;&gt;&gt;Digite aqui a descrição e apresente a composição detalhada."</formula>
    </cfRule>
    <cfRule type="expression" dxfId="722" priority="723" stopIfTrue="1">
      <formula>$D321="&gt;&gt;&gt;&gt;&gt;&gt;&gt;&gt;&gt;&gt; Digite aqui a descrição e apresente a composição detalhada."</formula>
    </cfRule>
  </conditionalFormatting>
  <conditionalFormatting sqref="D323:D328">
    <cfRule type="expression" dxfId="720" priority="720" stopIfTrue="1">
      <formula>$D323="&gt;&gt;&gt;&gt;&gt;&gt;&gt;&gt;&gt;&gt;Digite aqui a descrição e apresente a composição detalhada."</formula>
    </cfRule>
    <cfRule type="expression" dxfId="719" priority="721" stopIfTrue="1">
      <formula>$D323="&gt;&gt;&gt;&gt;&gt;&gt;&gt;&gt;&gt;&gt; Digite aqui a descrição e apresente a composição detalhada."</formula>
    </cfRule>
  </conditionalFormatting>
  <conditionalFormatting sqref="D330:D331">
    <cfRule type="expression" dxfId="717" priority="718" stopIfTrue="1">
      <formula>$D330="&gt;&gt;&gt;&gt;&gt;&gt;&gt;&gt;&gt;&gt;Digite aqui a descrição e apresente a composição detalhada."</formula>
    </cfRule>
    <cfRule type="expression" dxfId="718" priority="719" stopIfTrue="1">
      <formula>$D330="&gt;&gt;&gt;&gt;&gt;&gt;&gt;&gt;&gt;&gt; Digite aqui a descrição e apresente a composição detalhada."</formula>
    </cfRule>
  </conditionalFormatting>
  <conditionalFormatting sqref="D333:D336">
    <cfRule type="expression" dxfId="715" priority="716" stopIfTrue="1">
      <formula>$D333="&gt;&gt;&gt;&gt;&gt;&gt;&gt;&gt;&gt;&gt;Digite aqui a descrição e apresente a composição detalhada."</formula>
    </cfRule>
    <cfRule type="expression" dxfId="716" priority="717" stopIfTrue="1">
      <formula>$D333="&gt;&gt;&gt;&gt;&gt;&gt;&gt;&gt;&gt;&gt; Digite aqui a descrição e apresente a composição detalhada."</formula>
    </cfRule>
  </conditionalFormatting>
  <conditionalFormatting sqref="D338:D342">
    <cfRule type="expression" dxfId="713" priority="714" stopIfTrue="1">
      <formula>$D338="&gt;&gt;&gt;&gt;&gt;&gt;&gt;&gt;&gt;&gt;Digite aqui a descrição e apresente a composição detalhada."</formula>
    </cfRule>
    <cfRule type="expression" dxfId="714" priority="715" stopIfTrue="1">
      <formula>$D338="&gt;&gt;&gt;&gt;&gt;&gt;&gt;&gt;&gt;&gt; Digite aqui a descrição e apresente a composição detalhada."</formula>
    </cfRule>
  </conditionalFormatting>
  <conditionalFormatting sqref="D344">
    <cfRule type="expression" dxfId="711" priority="712" stopIfTrue="1">
      <formula>$D344="&gt;&gt;&gt;&gt;&gt;&gt;&gt;&gt;&gt;&gt;Digite aqui a descrição e apresente a composição detalhada."</formula>
    </cfRule>
    <cfRule type="expression" dxfId="712" priority="713" stopIfTrue="1">
      <formula>$D344="&gt;&gt;&gt;&gt;&gt;&gt;&gt;&gt;&gt;&gt; Digite aqui a descrição e apresente a composição detalhada."</formula>
    </cfRule>
  </conditionalFormatting>
  <conditionalFormatting sqref="D347:D348">
    <cfRule type="expression" dxfId="709" priority="710" stopIfTrue="1">
      <formula>$D347="&gt;&gt;&gt;&gt;&gt;&gt;&gt;&gt;&gt;&gt;Digite aqui a descrição e apresente a composição detalhada."</formula>
    </cfRule>
    <cfRule type="expression" dxfId="710" priority="711" stopIfTrue="1">
      <formula>$D347="&gt;&gt;&gt;&gt;&gt;&gt;&gt;&gt;&gt;&gt; Digite aqui a descrição e apresente a composição detalhada."</formula>
    </cfRule>
  </conditionalFormatting>
  <conditionalFormatting sqref="D350:D355">
    <cfRule type="expression" dxfId="707" priority="708" stopIfTrue="1">
      <formula>$D350="&gt;&gt;&gt;&gt;&gt;&gt;&gt;&gt;&gt;&gt;Digite aqui a descrição e apresente a composição detalhada."</formula>
    </cfRule>
    <cfRule type="expression" dxfId="708" priority="709" stopIfTrue="1">
      <formula>$D350="&gt;&gt;&gt;&gt;&gt;&gt;&gt;&gt;&gt;&gt; Digite aqui a descrição e apresente a composição detalhada."</formula>
    </cfRule>
  </conditionalFormatting>
  <conditionalFormatting sqref="D357:D362">
    <cfRule type="expression" dxfId="705" priority="706" stopIfTrue="1">
      <formula>$D357="&gt;&gt;&gt;&gt;&gt;&gt;&gt;&gt;&gt;&gt;Digite aqui a descrição e apresente a composição detalhada."</formula>
    </cfRule>
    <cfRule type="expression" dxfId="706" priority="707" stopIfTrue="1">
      <formula>$D357="&gt;&gt;&gt;&gt;&gt;&gt;&gt;&gt;&gt;&gt; Digite aqui a descrição e apresente a composição detalhada."</formula>
    </cfRule>
  </conditionalFormatting>
  <conditionalFormatting sqref="D364">
    <cfRule type="expression" dxfId="703" priority="704" stopIfTrue="1">
      <formula>$D364="&gt;&gt;&gt;&gt;&gt;&gt;&gt;&gt;&gt;&gt;Digite aqui a descrição e apresente a composição detalhada."</formula>
    </cfRule>
    <cfRule type="expression" dxfId="704" priority="705" stopIfTrue="1">
      <formula>$D364="&gt;&gt;&gt;&gt;&gt;&gt;&gt;&gt;&gt;&gt; Digite aqui a descrição e apresente a composição detalhada."</formula>
    </cfRule>
  </conditionalFormatting>
  <conditionalFormatting sqref="D366:D395">
    <cfRule type="expression" dxfId="701" priority="702" stopIfTrue="1">
      <formula>$D366="&gt;&gt;&gt;&gt;&gt;&gt;&gt;&gt;&gt;&gt;Digite aqui a descrição e apresente a composição detalhada."</formula>
    </cfRule>
    <cfRule type="expression" dxfId="702" priority="703" stopIfTrue="1">
      <formula>$D366="&gt;&gt;&gt;&gt;&gt;&gt;&gt;&gt;&gt;&gt; Digite aqui a descrição e apresente a composição detalhada."</formula>
    </cfRule>
  </conditionalFormatting>
  <conditionalFormatting sqref="D397">
    <cfRule type="expression" dxfId="699" priority="700" stopIfTrue="1">
      <formula>$D397="&gt;&gt;&gt;&gt;&gt;&gt;&gt;&gt;&gt;&gt;Digite aqui a descrição e apresente a composição detalhada."</formula>
    </cfRule>
    <cfRule type="expression" dxfId="700" priority="701" stopIfTrue="1">
      <formula>$D397="&gt;&gt;&gt;&gt;&gt;&gt;&gt;&gt;&gt;&gt; Digite aqui a descrição e apresente a composição detalhada."</formula>
    </cfRule>
  </conditionalFormatting>
  <conditionalFormatting sqref="D399:D401">
    <cfRule type="expression" dxfId="697" priority="698" stopIfTrue="1">
      <formula>$D399="&gt;&gt;&gt;&gt;&gt;&gt;&gt;&gt;&gt;&gt;Digite aqui a descrição e apresente a composição detalhada."</formula>
    </cfRule>
    <cfRule type="expression" dxfId="698" priority="699" stopIfTrue="1">
      <formula>$D399="&gt;&gt;&gt;&gt;&gt;&gt;&gt;&gt;&gt;&gt; Digite aqui a descrição e apresente a composição detalhada."</formula>
    </cfRule>
  </conditionalFormatting>
  <conditionalFormatting sqref="D403">
    <cfRule type="expression" dxfId="695" priority="696" stopIfTrue="1">
      <formula>$D403="&gt;&gt;&gt;&gt;&gt;&gt;&gt;&gt;&gt;&gt;Digite aqui a descrição e apresente a composição detalhada."</formula>
    </cfRule>
    <cfRule type="expression" dxfId="696" priority="697" stopIfTrue="1">
      <formula>$D403="&gt;&gt;&gt;&gt;&gt;&gt;&gt;&gt;&gt;&gt; Digite aqui a descrição e apresente a composição detalhada."</formula>
    </cfRule>
  </conditionalFormatting>
  <conditionalFormatting sqref="D405:D432">
    <cfRule type="expression" dxfId="693" priority="694" stopIfTrue="1">
      <formula>$D405="&gt;&gt;&gt;&gt;&gt;&gt;&gt;&gt;&gt;&gt;Digite aqui a descrição e apresente a composição detalhada."</formula>
    </cfRule>
    <cfRule type="expression" dxfId="694" priority="695" stopIfTrue="1">
      <formula>$D405="&gt;&gt;&gt;&gt;&gt;&gt;&gt;&gt;&gt;&gt; Digite aqui a descrição e apresente a composição detalhada."</formula>
    </cfRule>
  </conditionalFormatting>
  <conditionalFormatting sqref="D434:D453">
    <cfRule type="expression" dxfId="692" priority="692" stopIfTrue="1">
      <formula>$D434="&gt;&gt;&gt;&gt;&gt;&gt;&gt;&gt;&gt;&gt;Digite aqui a descrição e apresente a composição detalhada."</formula>
    </cfRule>
    <cfRule type="expression" dxfId="691" priority="693" stopIfTrue="1">
      <formula>$D434="&gt;&gt;&gt;&gt;&gt;&gt;&gt;&gt;&gt;&gt; Digite aqui a descrição e apresente a composição detalhada."</formula>
    </cfRule>
  </conditionalFormatting>
  <conditionalFormatting sqref="D455">
    <cfRule type="expression" dxfId="690" priority="690" stopIfTrue="1">
      <formula>$D455="&gt;&gt;&gt;&gt;&gt;&gt;&gt;&gt;&gt;&gt;Digite aqui a descrição e apresente a composição detalhada."</formula>
    </cfRule>
    <cfRule type="expression" dxfId="689" priority="691" stopIfTrue="1">
      <formula>$D455="&gt;&gt;&gt;&gt;&gt;&gt;&gt;&gt;&gt;&gt; Digite aqui a descrição e apresente a composição detalhada."</formula>
    </cfRule>
  </conditionalFormatting>
  <conditionalFormatting sqref="D457">
    <cfRule type="expression" dxfId="688" priority="688" stopIfTrue="1">
      <formula>$D457="&gt;&gt;&gt;&gt;&gt;&gt;&gt;&gt;&gt;&gt;Digite aqui a descrição e apresente a composição detalhada."</formula>
    </cfRule>
    <cfRule type="expression" dxfId="687" priority="689" stopIfTrue="1">
      <formula>$D457="&gt;&gt;&gt;&gt;&gt;&gt;&gt;&gt;&gt;&gt; Digite aqui a descrição e apresente a composição detalhada."</formula>
    </cfRule>
  </conditionalFormatting>
  <conditionalFormatting sqref="D459">
    <cfRule type="expression" dxfId="686" priority="686" stopIfTrue="1">
      <formula>$D459="&gt;&gt;&gt;&gt;&gt;&gt;&gt;&gt;&gt;&gt;Digite aqui a descrição e apresente a composição detalhada."</formula>
    </cfRule>
    <cfRule type="expression" dxfId="685" priority="687" stopIfTrue="1">
      <formula>$D459="&gt;&gt;&gt;&gt;&gt;&gt;&gt;&gt;&gt;&gt; Digite aqui a descrição e apresente a composição detalhada."</formula>
    </cfRule>
  </conditionalFormatting>
  <conditionalFormatting sqref="D461:D475">
    <cfRule type="expression" dxfId="684" priority="684" stopIfTrue="1">
      <formula>$D461="&gt;&gt;&gt;&gt;&gt;&gt;&gt;&gt;&gt;&gt;Digite aqui a descrição e apresente a composição detalhada."</formula>
    </cfRule>
    <cfRule type="expression" dxfId="683" priority="685" stopIfTrue="1">
      <formula>$D461="&gt;&gt;&gt;&gt;&gt;&gt;&gt;&gt;&gt;&gt; Digite aqui a descrição e apresente a composição detalhada."</formula>
    </cfRule>
  </conditionalFormatting>
  <conditionalFormatting sqref="D477">
    <cfRule type="expression" dxfId="682" priority="682" stopIfTrue="1">
      <formula>$D477="&gt;&gt;&gt;&gt;&gt;&gt;&gt;&gt;&gt;&gt;Digite aqui a descrição e apresente a composição detalhada."</formula>
    </cfRule>
    <cfRule type="expression" dxfId="681" priority="683" stopIfTrue="1">
      <formula>$D477="&gt;&gt;&gt;&gt;&gt;&gt;&gt;&gt;&gt;&gt; Digite aqui a descrição e apresente a composição detalhada."</formula>
    </cfRule>
  </conditionalFormatting>
  <conditionalFormatting sqref="D479">
    <cfRule type="expression" dxfId="680" priority="680" stopIfTrue="1">
      <formula>$D479="&gt;&gt;&gt;&gt;&gt;&gt;&gt;&gt;&gt;&gt;Digite aqui a descrição e apresente a composição detalhada."</formula>
    </cfRule>
    <cfRule type="expression" dxfId="679" priority="681" stopIfTrue="1">
      <formula>$D479="&gt;&gt;&gt;&gt;&gt;&gt;&gt;&gt;&gt;&gt; Digite aqui a descrição e apresente a composição detalhada."</formula>
    </cfRule>
  </conditionalFormatting>
  <conditionalFormatting sqref="D481">
    <cfRule type="expression" dxfId="678" priority="678" stopIfTrue="1">
      <formula>$D481="&gt;&gt;&gt;&gt;&gt;&gt;&gt;&gt;&gt;&gt;Digite aqui a descrição e apresente a composição detalhada."</formula>
    </cfRule>
    <cfRule type="expression" dxfId="677" priority="679" stopIfTrue="1">
      <formula>$D481="&gt;&gt;&gt;&gt;&gt;&gt;&gt;&gt;&gt;&gt; Digite aqui a descrição e apresente a composição detalhada."</formula>
    </cfRule>
  </conditionalFormatting>
  <conditionalFormatting sqref="D484:D497">
    <cfRule type="expression" dxfId="675" priority="676" stopIfTrue="1">
      <formula>$D484="&gt;&gt;&gt;&gt;&gt;&gt;&gt;&gt;&gt;&gt;Digite aqui a descrição e apresente a composição detalhada."</formula>
    </cfRule>
    <cfRule type="expression" dxfId="676" priority="677" stopIfTrue="1">
      <formula>$D484="&gt;&gt;&gt;&gt;&gt;&gt;&gt;&gt;&gt;&gt; Digite aqui a descrição e apresente a composição detalhada."</formula>
    </cfRule>
  </conditionalFormatting>
  <conditionalFormatting sqref="D499:D515">
    <cfRule type="expression" dxfId="673" priority="674" stopIfTrue="1">
      <formula>$D499="&gt;&gt;&gt;&gt;&gt;&gt;&gt;&gt;&gt;&gt;Digite aqui a descrição e apresente a composição detalhada."</formula>
    </cfRule>
    <cfRule type="expression" dxfId="674" priority="675" stopIfTrue="1">
      <formula>$D499="&gt;&gt;&gt;&gt;&gt;&gt;&gt;&gt;&gt;&gt; Digite aqui a descrição e apresente a composição detalhada."</formula>
    </cfRule>
  </conditionalFormatting>
  <conditionalFormatting sqref="D517:D537">
    <cfRule type="expression" dxfId="672" priority="672" stopIfTrue="1">
      <formula>$D517="&gt;&gt;&gt;&gt;&gt;&gt;&gt;&gt;&gt;&gt;Digite aqui a descrição e apresente a composição detalhada."</formula>
    </cfRule>
    <cfRule type="expression" dxfId="671" priority="673" stopIfTrue="1">
      <formula>$D517="&gt;&gt;&gt;&gt;&gt;&gt;&gt;&gt;&gt;&gt; Digite aqui a descrição e apresente a composição detalhada."</formula>
    </cfRule>
  </conditionalFormatting>
  <conditionalFormatting sqref="D539:D565">
    <cfRule type="expression" dxfId="670" priority="670" stopIfTrue="1">
      <formula>$D539="&gt;&gt;&gt;&gt;&gt;&gt;&gt;&gt;&gt;&gt;Digite aqui a descrição e apresente a composição detalhada."</formula>
    </cfRule>
    <cfRule type="expression" dxfId="669" priority="671" stopIfTrue="1">
      <formula>$D539="&gt;&gt;&gt;&gt;&gt;&gt;&gt;&gt;&gt;&gt; Digite aqui a descrição e apresente a composição detalhada."</formula>
    </cfRule>
  </conditionalFormatting>
  <conditionalFormatting sqref="D567">
    <cfRule type="expression" dxfId="667" priority="668" stopIfTrue="1">
      <formula>$D567="&gt;&gt;&gt;&gt;&gt;&gt;&gt;&gt;&gt;&gt;Digite aqui a descrição e apresente a composição detalhada."</formula>
    </cfRule>
    <cfRule type="expression" dxfId="668" priority="669" stopIfTrue="1">
      <formula>$D567="&gt;&gt;&gt;&gt;&gt;&gt;&gt;&gt;&gt;&gt; Digite aqui a descrição e apresente a composição detalhada."</formula>
    </cfRule>
  </conditionalFormatting>
  <conditionalFormatting sqref="D569:D591">
    <cfRule type="expression" dxfId="666" priority="666" stopIfTrue="1">
      <formula>$D569="&gt;&gt;&gt;&gt;&gt;&gt;&gt;&gt;&gt;&gt;Digite aqui a descrição e apresente a composição detalhada."</formula>
    </cfRule>
    <cfRule type="expression" dxfId="665" priority="667" stopIfTrue="1">
      <formula>$D569="&gt;&gt;&gt;&gt;&gt;&gt;&gt;&gt;&gt;&gt; Digite aqui a descrição e apresente a composição detalhada."</formula>
    </cfRule>
  </conditionalFormatting>
  <conditionalFormatting sqref="D593:D602">
    <cfRule type="expression" dxfId="663" priority="664" stopIfTrue="1">
      <formula>$D593="&gt;&gt;&gt;&gt;&gt;&gt;&gt;&gt;&gt;&gt;Digite aqui a descrição e apresente a composição detalhada."</formula>
    </cfRule>
    <cfRule type="expression" dxfId="664" priority="665" stopIfTrue="1">
      <formula>$D593="&gt;&gt;&gt;&gt;&gt;&gt;&gt;&gt;&gt;&gt; Digite aqui a descrição e apresente a composição detalhada."</formula>
    </cfRule>
  </conditionalFormatting>
  <conditionalFormatting sqref="D605:D611">
    <cfRule type="expression" dxfId="662" priority="662" stopIfTrue="1">
      <formula>$D605="&gt;&gt;&gt;&gt;&gt;&gt;&gt;&gt;&gt;&gt;Digite aqui a descrição e apresente a composição detalhada."</formula>
    </cfRule>
    <cfRule type="expression" dxfId="661" priority="663" stopIfTrue="1">
      <formula>$D605="&gt;&gt;&gt;&gt;&gt;&gt;&gt;&gt;&gt;&gt; Digite aqui a descrição e apresente a composição detalhada."</formula>
    </cfRule>
  </conditionalFormatting>
  <conditionalFormatting sqref="D613:D615">
    <cfRule type="expression" dxfId="660" priority="660" stopIfTrue="1">
      <formula>$D613="&gt;&gt;&gt;&gt;&gt;&gt;&gt;&gt;&gt;&gt;Digite aqui a descrição e apresente a composição detalhada."</formula>
    </cfRule>
    <cfRule type="expression" dxfId="659" priority="661" stopIfTrue="1">
      <formula>$D613="&gt;&gt;&gt;&gt;&gt;&gt;&gt;&gt;&gt;&gt; Digite aqui a descrição e apresente a composição detalhada."</formula>
    </cfRule>
  </conditionalFormatting>
  <conditionalFormatting sqref="D617:D630">
    <cfRule type="expression" dxfId="657" priority="658" stopIfTrue="1">
      <formula>$D617="&gt;&gt;&gt;&gt;&gt;&gt;&gt;&gt;&gt;&gt;Digite aqui a descrição e apresente a composição detalhada."</formula>
    </cfRule>
    <cfRule type="expression" dxfId="658" priority="659" stopIfTrue="1">
      <formula>$D617="&gt;&gt;&gt;&gt;&gt;&gt;&gt;&gt;&gt;&gt; Digite aqui a descrição e apresente a composição detalhada."</formula>
    </cfRule>
  </conditionalFormatting>
  <conditionalFormatting sqref="D632:D637">
    <cfRule type="expression" dxfId="655" priority="656" stopIfTrue="1">
      <formula>$D632="&gt;&gt;&gt;&gt;&gt;&gt;&gt;&gt;&gt;&gt;Digite aqui a descrição e apresente a composição detalhada."</formula>
    </cfRule>
    <cfRule type="expression" dxfId="656" priority="657" stopIfTrue="1">
      <formula>$D632="&gt;&gt;&gt;&gt;&gt;&gt;&gt;&gt;&gt;&gt; Digite aqui a descrição e apresente a composição detalhada."</formula>
    </cfRule>
  </conditionalFormatting>
  <conditionalFormatting sqref="D639:D642">
    <cfRule type="expression" dxfId="654" priority="654" stopIfTrue="1">
      <formula>$D639="&gt;&gt;&gt;&gt;&gt;&gt;&gt;&gt;&gt;&gt;Digite aqui a descrição e apresente a composição detalhada."</formula>
    </cfRule>
    <cfRule type="expression" dxfId="653" priority="655" stopIfTrue="1">
      <formula>$D639="&gt;&gt;&gt;&gt;&gt;&gt;&gt;&gt;&gt;&gt; Digite aqui a descrição e apresente a composição detalhada."</formula>
    </cfRule>
  </conditionalFormatting>
  <conditionalFormatting sqref="D645">
    <cfRule type="expression" dxfId="651" priority="652" stopIfTrue="1">
      <formula>$D645="&gt;&gt;&gt;&gt;&gt;&gt;&gt;&gt;&gt;&gt;Digite aqui a descrição e apresente a composição detalhada."</formula>
    </cfRule>
    <cfRule type="expression" dxfId="652" priority="653" stopIfTrue="1">
      <formula>$D645="&gt;&gt;&gt;&gt;&gt;&gt;&gt;&gt;&gt;&gt; Digite aqui a descrição e apresente a composição detalhada."</formula>
    </cfRule>
  </conditionalFormatting>
  <conditionalFormatting sqref="D647:D654">
    <cfRule type="expression" dxfId="649" priority="650" stopIfTrue="1">
      <formula>$D647="&gt;&gt;&gt;&gt;&gt;&gt;&gt;&gt;&gt;&gt;Digite aqui a descrição e apresente a composição detalhada."</formula>
    </cfRule>
    <cfRule type="expression" dxfId="650" priority="651" stopIfTrue="1">
      <formula>$D647="&gt;&gt;&gt;&gt;&gt;&gt;&gt;&gt;&gt;&gt; Digite aqui a descrição e apresente a composição detalhada."</formula>
    </cfRule>
  </conditionalFormatting>
  <conditionalFormatting sqref="D656:D657">
    <cfRule type="expression" dxfId="647" priority="648" stopIfTrue="1">
      <formula>$D656="&gt;&gt;&gt;&gt;&gt;&gt;&gt;&gt;&gt;&gt;Digite aqui a descrição e apresente a composição detalhada."</formula>
    </cfRule>
    <cfRule type="expression" dxfId="648" priority="649" stopIfTrue="1">
      <formula>$D656="&gt;&gt;&gt;&gt;&gt;&gt;&gt;&gt;&gt;&gt; Digite aqui a descrição e apresente a composição detalhada."</formula>
    </cfRule>
  </conditionalFormatting>
  <conditionalFormatting sqref="D659:D660">
    <cfRule type="expression" dxfId="645" priority="646" stopIfTrue="1">
      <formula>$D659="&gt;&gt;&gt;&gt;&gt;&gt;&gt;&gt;&gt;&gt;Digite aqui a descrição e apresente a composição detalhada."</formula>
    </cfRule>
    <cfRule type="expression" dxfId="646" priority="647" stopIfTrue="1">
      <formula>$D659="&gt;&gt;&gt;&gt;&gt;&gt;&gt;&gt;&gt;&gt; Digite aqui a descrição e apresente a composição detalhada."</formula>
    </cfRule>
  </conditionalFormatting>
  <conditionalFormatting sqref="D662:D666">
    <cfRule type="expression" dxfId="644" priority="644" stopIfTrue="1">
      <formula>$D662="&gt;&gt;&gt;&gt;&gt;&gt;&gt;&gt;&gt;&gt;Digite aqui a descrição e apresente a composição detalhada."</formula>
    </cfRule>
    <cfRule type="expression" dxfId="643" priority="645" stopIfTrue="1">
      <formula>$D662="&gt;&gt;&gt;&gt;&gt;&gt;&gt;&gt;&gt;&gt; Digite aqui a descrição e apresente a composição detalhada."</formula>
    </cfRule>
  </conditionalFormatting>
  <conditionalFormatting sqref="D668">
    <cfRule type="expression" dxfId="641" priority="642" stopIfTrue="1">
      <formula>$D668="&gt;&gt;&gt;&gt;&gt;&gt;&gt;&gt;&gt;&gt;Digite aqui a descrição e apresente a composição detalhada."</formula>
    </cfRule>
    <cfRule type="expression" dxfId="642" priority="643" stopIfTrue="1">
      <formula>$D668="&gt;&gt;&gt;&gt;&gt;&gt;&gt;&gt;&gt;&gt; Digite aqui a descrição e apresente a composição detalhada."</formula>
    </cfRule>
  </conditionalFormatting>
  <conditionalFormatting sqref="D670:D672">
    <cfRule type="expression" dxfId="640" priority="640" stopIfTrue="1">
      <formula>$D670="&gt;&gt;&gt;&gt;&gt;&gt;&gt;&gt;&gt;&gt;Digite aqui a descrição e apresente a composição detalhada."</formula>
    </cfRule>
    <cfRule type="expression" dxfId="639" priority="641" stopIfTrue="1">
      <formula>$D670="&gt;&gt;&gt;&gt;&gt;&gt;&gt;&gt;&gt;&gt; Digite aqui a descrição e apresente a composição detalhada."</formula>
    </cfRule>
  </conditionalFormatting>
  <conditionalFormatting sqref="D674:D683">
    <cfRule type="expression" dxfId="638" priority="638" stopIfTrue="1">
      <formula>$D674="&gt;&gt;&gt;&gt;&gt;&gt;&gt;&gt;&gt;&gt;Digite aqui a descrição e apresente a composição detalhada."</formula>
    </cfRule>
    <cfRule type="expression" dxfId="637" priority="639" stopIfTrue="1">
      <formula>$D674="&gt;&gt;&gt;&gt;&gt;&gt;&gt;&gt;&gt;&gt; Digite aqui a descrição e apresente a composição detalhada."</formula>
    </cfRule>
  </conditionalFormatting>
  <conditionalFormatting sqref="D686:D690">
    <cfRule type="expression" dxfId="636" priority="636" stopIfTrue="1">
      <formula>$D686="&gt;&gt;&gt;&gt;&gt;&gt;&gt;&gt;&gt;&gt;Digite aqui a descrição e apresente a composição detalhada."</formula>
    </cfRule>
    <cfRule type="expression" dxfId="635" priority="637" stopIfTrue="1">
      <formula>$D686="&gt;&gt;&gt;&gt;&gt;&gt;&gt;&gt;&gt;&gt; Digite aqui a descrição e apresente a composição detalhada."</formula>
    </cfRule>
  </conditionalFormatting>
  <conditionalFormatting sqref="D692:D693">
    <cfRule type="expression" dxfId="634" priority="634" stopIfTrue="1">
      <formula>$D692="&gt;&gt;&gt;&gt;&gt;&gt;&gt;&gt;&gt;&gt;Digite aqui a descrição e apresente a composição detalhada."</formula>
    </cfRule>
    <cfRule type="expression" dxfId="633" priority="635" stopIfTrue="1">
      <formula>$D692="&gt;&gt;&gt;&gt;&gt;&gt;&gt;&gt;&gt;&gt; Digite aqui a descrição e apresente a composição detalhada."</formula>
    </cfRule>
  </conditionalFormatting>
  <conditionalFormatting sqref="D695:D699">
    <cfRule type="expression" dxfId="632" priority="632" stopIfTrue="1">
      <formula>$D695="&gt;&gt;&gt;&gt;&gt;&gt;&gt;&gt;&gt;&gt;Digite aqui a descrição e apresente a composição detalhada."</formula>
    </cfRule>
    <cfRule type="expression" dxfId="631" priority="633" stopIfTrue="1">
      <formula>$D695="&gt;&gt;&gt;&gt;&gt;&gt;&gt;&gt;&gt;&gt; Digite aqui a descrição e apresente a composição detalhada."</formula>
    </cfRule>
  </conditionalFormatting>
  <conditionalFormatting sqref="D701:D702">
    <cfRule type="expression" dxfId="629" priority="630" stopIfTrue="1">
      <formula>$D701="&gt;&gt;&gt;&gt;&gt;&gt;&gt;&gt;&gt;&gt;Digite aqui a descrição e apresente a composição detalhada."</formula>
    </cfRule>
    <cfRule type="expression" dxfId="630" priority="631" stopIfTrue="1">
      <formula>$D701="&gt;&gt;&gt;&gt;&gt;&gt;&gt;&gt;&gt;&gt; Digite aqui a descrição e apresente a composição detalhada."</formula>
    </cfRule>
  </conditionalFormatting>
  <conditionalFormatting sqref="D704">
    <cfRule type="expression" dxfId="627" priority="628" stopIfTrue="1">
      <formula>$D704="&gt;&gt;&gt;&gt;&gt;&gt;&gt;&gt;&gt;&gt;Digite aqui a descrição e apresente a composição detalhada."</formula>
    </cfRule>
    <cfRule type="expression" dxfId="628" priority="629" stopIfTrue="1">
      <formula>$D704="&gt;&gt;&gt;&gt;&gt;&gt;&gt;&gt;&gt;&gt; Digite aqui a descrição e apresente a composição detalhada."</formula>
    </cfRule>
  </conditionalFormatting>
  <conditionalFormatting sqref="D706:D713">
    <cfRule type="expression" dxfId="625" priority="626" stopIfTrue="1">
      <formula>$D706="&gt;&gt;&gt;&gt;&gt;&gt;&gt;&gt;&gt;&gt;Digite aqui a descrição e apresente a composição detalhada."</formula>
    </cfRule>
    <cfRule type="expression" dxfId="626" priority="627" stopIfTrue="1">
      <formula>$D706="&gt;&gt;&gt;&gt;&gt;&gt;&gt;&gt;&gt;&gt; Digite aqui a descrição e apresente a composição detalhada."</formula>
    </cfRule>
  </conditionalFormatting>
  <conditionalFormatting sqref="D716:D720">
    <cfRule type="expression" dxfId="623" priority="624" stopIfTrue="1">
      <formula>$D716="&gt;&gt;&gt;&gt;&gt;&gt;&gt;&gt;&gt;&gt;Digite aqui a descrição e apresente a composição detalhada."</formula>
    </cfRule>
    <cfRule type="expression" dxfId="624" priority="625" stopIfTrue="1">
      <formula>$D716="&gt;&gt;&gt;&gt;&gt;&gt;&gt;&gt;&gt;&gt; Digite aqui a descrição e apresente a composição detalhada."</formula>
    </cfRule>
  </conditionalFormatting>
  <conditionalFormatting sqref="D722:D730">
    <cfRule type="expression" dxfId="622" priority="622" stopIfTrue="1">
      <formula>$D722="&gt;&gt;&gt;&gt;&gt;&gt;&gt;&gt;&gt;&gt;Digite aqui a descrição e apresente a composição detalhada."</formula>
    </cfRule>
    <cfRule type="expression" dxfId="621" priority="623" stopIfTrue="1">
      <formula>$D722="&gt;&gt;&gt;&gt;&gt;&gt;&gt;&gt;&gt;&gt; Digite aqui a descrição e apresente a composição detalhada."</formula>
    </cfRule>
  </conditionalFormatting>
  <conditionalFormatting sqref="D732:D737">
    <cfRule type="expression" dxfId="620" priority="620" stopIfTrue="1">
      <formula>$D732="&gt;&gt;&gt;&gt;&gt;&gt;&gt;&gt;&gt;&gt;Digite aqui a descrição e apresente a composição detalhada."</formula>
    </cfRule>
    <cfRule type="expression" dxfId="619" priority="621" stopIfTrue="1">
      <formula>$D732="&gt;&gt;&gt;&gt;&gt;&gt;&gt;&gt;&gt;&gt; Digite aqui a descrição e apresente a composição detalhada."</formula>
    </cfRule>
  </conditionalFormatting>
  <conditionalFormatting sqref="D739:D742">
    <cfRule type="expression" dxfId="618" priority="618" stopIfTrue="1">
      <formula>$D739="&gt;&gt;&gt;&gt;&gt;&gt;&gt;&gt;&gt;&gt;Digite aqui a descrição e apresente a composição detalhada."</formula>
    </cfRule>
    <cfRule type="expression" dxfId="617" priority="619" stopIfTrue="1">
      <formula>$D739="&gt;&gt;&gt;&gt;&gt;&gt;&gt;&gt;&gt;&gt; Digite aqui a descrição e apresente a composição detalhada."</formula>
    </cfRule>
  </conditionalFormatting>
  <conditionalFormatting sqref="D751">
    <cfRule type="expression" dxfId="616" priority="616" stopIfTrue="1">
      <formula>$D751="&gt;&gt;&gt;&gt;&gt;&gt;&gt;&gt;&gt;&gt;Digite aqui a descrição e apresente a composição detalhada."</formula>
    </cfRule>
    <cfRule type="expression" dxfId="615" priority="617" stopIfTrue="1">
      <formula>$D751="&gt;&gt;&gt;&gt;&gt;&gt;&gt;&gt;&gt;&gt; Digite aqui a descrição e apresente a composição detalhada."</formula>
    </cfRule>
  </conditionalFormatting>
  <conditionalFormatting sqref="D753:D756">
    <cfRule type="expression" dxfId="614" priority="614" stopIfTrue="1">
      <formula>$D753="&gt;&gt;&gt;&gt;&gt;&gt;&gt;&gt;&gt;&gt;Digite aqui a descrição e apresente a composição detalhada."</formula>
    </cfRule>
    <cfRule type="expression" dxfId="613" priority="615" stopIfTrue="1">
      <formula>$D753="&gt;&gt;&gt;&gt;&gt;&gt;&gt;&gt;&gt;&gt; Digite aqui a descrição e apresente a composição detalhada."</formula>
    </cfRule>
  </conditionalFormatting>
  <conditionalFormatting sqref="D759:D760">
    <cfRule type="expression" dxfId="612" priority="612" stopIfTrue="1">
      <formula>$D759="&gt;&gt;&gt;&gt;&gt;&gt;&gt;&gt;&gt;&gt;Digite aqui a descrição e apresente a composição detalhada."</formula>
    </cfRule>
    <cfRule type="expression" dxfId="611" priority="613" stopIfTrue="1">
      <formula>$D759="&gt;&gt;&gt;&gt;&gt;&gt;&gt;&gt;&gt;&gt; Digite aqui a descrição e apresente a composição detalhada."</formula>
    </cfRule>
  </conditionalFormatting>
  <conditionalFormatting sqref="D763:D764">
    <cfRule type="expression" dxfId="610" priority="610" stopIfTrue="1">
      <formula>$D763="&gt;&gt;&gt;&gt;&gt;&gt;&gt;&gt;&gt;&gt;Digite aqui a descrição e apresente a composição detalhada."</formula>
    </cfRule>
    <cfRule type="expression" dxfId="609" priority="611" stopIfTrue="1">
      <formula>$D763="&gt;&gt;&gt;&gt;&gt;&gt;&gt;&gt;&gt;&gt; Digite aqui a descrição e apresente a composição detalhada."</formula>
    </cfRule>
  </conditionalFormatting>
  <conditionalFormatting sqref="D767:D769">
    <cfRule type="expression" dxfId="607" priority="608" stopIfTrue="1">
      <formula>$D767="&gt;&gt;&gt;&gt;&gt;&gt;&gt;&gt;&gt;&gt;Digite aqui a descrição e apresente a composição detalhada."</formula>
    </cfRule>
    <cfRule type="expression" dxfId="608" priority="609" stopIfTrue="1">
      <formula>$D767="&gt;&gt;&gt;&gt;&gt;&gt;&gt;&gt;&gt;&gt; Digite aqui a descrição e apresente a composição detalhada."</formula>
    </cfRule>
  </conditionalFormatting>
  <conditionalFormatting sqref="D771:D772">
    <cfRule type="expression" dxfId="605" priority="606" stopIfTrue="1">
      <formula>$D771="&gt;&gt;&gt;&gt;&gt;&gt;&gt;&gt;&gt;&gt;Digite aqui a descrição e apresente a composição detalhada."</formula>
    </cfRule>
    <cfRule type="expression" dxfId="606" priority="607" stopIfTrue="1">
      <formula>$D771="&gt;&gt;&gt;&gt;&gt;&gt;&gt;&gt;&gt;&gt; Digite aqui a descrição e apresente a composição detalhada."</formula>
    </cfRule>
  </conditionalFormatting>
  <conditionalFormatting sqref="D774:D775">
    <cfRule type="expression" dxfId="603" priority="604" stopIfTrue="1">
      <formula>$D774="&gt;&gt;&gt;&gt;&gt;&gt;&gt;&gt;&gt;&gt;Digite aqui a descrição e apresente a composição detalhada."</formula>
    </cfRule>
    <cfRule type="expression" dxfId="604" priority="605" stopIfTrue="1">
      <formula>$D774="&gt;&gt;&gt;&gt;&gt;&gt;&gt;&gt;&gt;&gt; Digite aqui a descrição e apresente a composição detalhada."</formula>
    </cfRule>
  </conditionalFormatting>
  <conditionalFormatting sqref="D778">
    <cfRule type="expression" dxfId="601" priority="602" stopIfTrue="1">
      <formula>$D778="&gt;&gt;&gt;&gt;&gt;&gt;&gt;&gt;&gt;&gt;Digite aqui a descrição e apresente a composição detalhada."</formula>
    </cfRule>
    <cfRule type="expression" dxfId="602" priority="603" stopIfTrue="1">
      <formula>$D778="&gt;&gt;&gt;&gt;&gt;&gt;&gt;&gt;&gt;&gt; Digite aqui a descrição e apresente a composição detalhada."</formula>
    </cfRule>
  </conditionalFormatting>
  <conditionalFormatting sqref="D780:D781">
    <cfRule type="expression" dxfId="599" priority="600" stopIfTrue="1">
      <formula>$D780="&gt;&gt;&gt;&gt;&gt;&gt;&gt;&gt;&gt;&gt;Digite aqui a descrição e apresente a composição detalhada."</formula>
    </cfRule>
    <cfRule type="expression" dxfId="600" priority="601" stopIfTrue="1">
      <formula>$D780="&gt;&gt;&gt;&gt;&gt;&gt;&gt;&gt;&gt;&gt; Digite aqui a descrição e apresente a composição detalhada."</formula>
    </cfRule>
  </conditionalFormatting>
  <conditionalFormatting sqref="D15:E27 D62:E63 G62:G63 G66 D99:E100 G99:G100 D744:D749 D777:E777">
    <cfRule type="expression" dxfId="597" priority="598" stopIfTrue="1">
      <formula>$D15="&gt;&gt;&gt;&gt;&gt;&gt;&gt;&gt;&gt;&gt;Digite aqui a descrição e apresente a composição detalhada."</formula>
    </cfRule>
    <cfRule type="expression" dxfId="598" priority="599" stopIfTrue="1">
      <formula>$D15="&gt;&gt;&gt;&gt;&gt;&gt;&gt;&gt;&gt;&gt; Digite aqui a descrição e apresente a composição detalhada."</formula>
    </cfRule>
  </conditionalFormatting>
  <conditionalFormatting sqref="D94:E96 G94:G96">
    <cfRule type="expression" dxfId="595" priority="596" stopIfTrue="1">
      <formula>$D94="&gt;&gt;&gt;&gt;&gt;&gt;&gt;&gt;&gt;&gt;Digite aqui a descrição e apresente a composição detalhada."</formula>
    </cfRule>
    <cfRule type="expression" dxfId="596" priority="597" stopIfTrue="1">
      <formula>$D94="&gt;&gt;&gt;&gt;&gt;&gt;&gt;&gt;&gt;&gt; Digite aqui a descrição e apresente a composição detalhada."</formula>
    </cfRule>
  </conditionalFormatting>
  <conditionalFormatting sqref="D103:E103 G103">
    <cfRule type="expression" dxfId="593" priority="594" stopIfTrue="1">
      <formula>$D103="&gt;&gt;&gt;&gt;&gt;&gt;&gt;&gt;&gt;&gt;Digite aqui a descrição e apresente a composição detalhada."</formula>
    </cfRule>
    <cfRule type="expression" dxfId="594" priority="595" stopIfTrue="1">
      <formula>$D103="&gt;&gt;&gt;&gt;&gt;&gt;&gt;&gt;&gt;&gt; Digite aqui a descrição e apresente a composição detalhada."</formula>
    </cfRule>
  </conditionalFormatting>
  <conditionalFormatting sqref="D750:E750 G750">
    <cfRule type="expression" dxfId="591" priority="592" stopIfTrue="1">
      <formula>$D750="&gt;&gt;&gt;&gt;&gt;&gt;&gt;&gt;&gt;&gt;Digite aqui a descrição e apresente a composição detalhada."</formula>
    </cfRule>
    <cfRule type="expression" dxfId="592" priority="593" stopIfTrue="1">
      <formula>$D750="&gt;&gt;&gt;&gt;&gt;&gt;&gt;&gt;&gt;&gt; Digite aqui a descrição e apresente a composição detalhada."</formula>
    </cfRule>
  </conditionalFormatting>
  <conditionalFormatting sqref="E28:E42">
    <cfRule type="expression" dxfId="590" priority="591" stopIfTrue="1">
      <formula>$E28="digite"</formula>
    </cfRule>
  </conditionalFormatting>
  <conditionalFormatting sqref="E44:E57 E66:E67 E69 E79 E101 E104 E135 E137 E139 E142:E143 E152 E159:E162 E170 E172 E176 E178 E216:E217 E223:E224 E231 E243:E244 E246 E280 E310 E344 E659:E660 E668 E744:E749 E767:E769 E771:E772 E774:E775 E780:E782">
    <cfRule type="expression" dxfId="589" priority="590" stopIfTrue="1">
      <formula>$E44="digite"</formula>
    </cfRule>
  </conditionalFormatting>
  <conditionalFormatting sqref="E59:E60">
    <cfRule type="expression" dxfId="588" priority="589" stopIfTrue="1">
      <formula>$E59="digite"</formula>
    </cfRule>
  </conditionalFormatting>
  <conditionalFormatting sqref="E64">
    <cfRule type="expression" dxfId="587" priority="588" stopIfTrue="1">
      <formula>$E64="digite"</formula>
    </cfRule>
  </conditionalFormatting>
  <conditionalFormatting sqref="E72:E77">
    <cfRule type="expression" dxfId="586" priority="587" stopIfTrue="1">
      <formula>$E72="digite"</formula>
    </cfRule>
  </conditionalFormatting>
  <conditionalFormatting sqref="E81:E91">
    <cfRule type="expression" dxfId="585" priority="586" stopIfTrue="1">
      <formula>$E81="digite"</formula>
    </cfRule>
  </conditionalFormatting>
  <conditionalFormatting sqref="E97">
    <cfRule type="expression" dxfId="584" priority="585" stopIfTrue="1">
      <formula>$E97="digite"</formula>
    </cfRule>
  </conditionalFormatting>
  <conditionalFormatting sqref="E107:E113">
    <cfRule type="expression" dxfId="583" priority="584" stopIfTrue="1">
      <formula>$E107="digite"</formula>
    </cfRule>
  </conditionalFormatting>
  <conditionalFormatting sqref="E115:E120">
    <cfRule type="expression" dxfId="582" priority="583" stopIfTrue="1">
      <formula>$E115="digite"</formula>
    </cfRule>
  </conditionalFormatting>
  <conditionalFormatting sqref="E122:E130">
    <cfRule type="expression" dxfId="581" priority="582" stopIfTrue="1">
      <formula>$E122="digite"</formula>
    </cfRule>
  </conditionalFormatting>
  <conditionalFormatting sqref="E132:E133">
    <cfRule type="expression" dxfId="580" priority="581" stopIfTrue="1">
      <formula>$E132="digite"</formula>
    </cfRule>
  </conditionalFormatting>
  <conditionalFormatting sqref="E145:E146">
    <cfRule type="expression" dxfId="579" priority="580" stopIfTrue="1">
      <formula>$E145="digite"</formula>
    </cfRule>
  </conditionalFormatting>
  <conditionalFormatting sqref="E148:E150">
    <cfRule type="expression" dxfId="578" priority="579" stopIfTrue="1">
      <formula>$E148="digite"</formula>
    </cfRule>
  </conditionalFormatting>
  <conditionalFormatting sqref="E154:E156">
    <cfRule type="expression" dxfId="577" priority="578" stopIfTrue="1">
      <formula>$E154="digite"</formula>
    </cfRule>
  </conditionalFormatting>
  <conditionalFormatting sqref="E164">
    <cfRule type="expression" dxfId="576" priority="577" stopIfTrue="1">
      <formula>$E164="digite"</formula>
    </cfRule>
  </conditionalFormatting>
  <conditionalFormatting sqref="E166:E168">
    <cfRule type="expression" dxfId="575" priority="576" stopIfTrue="1">
      <formula>$E166="digite"</formula>
    </cfRule>
  </conditionalFormatting>
  <conditionalFormatting sqref="E174">
    <cfRule type="expression" dxfId="574" priority="575" stopIfTrue="1">
      <formula>$E174="digite"</formula>
    </cfRule>
  </conditionalFormatting>
  <conditionalFormatting sqref="E180:E182">
    <cfRule type="expression" dxfId="573" priority="574" stopIfTrue="1">
      <formula>$E180="digite"</formula>
    </cfRule>
  </conditionalFormatting>
  <conditionalFormatting sqref="E185:E187">
    <cfRule type="expression" dxfId="572" priority="573" stopIfTrue="1">
      <formula>$E185="digite"</formula>
    </cfRule>
  </conditionalFormatting>
  <conditionalFormatting sqref="E189:E193">
    <cfRule type="expression" dxfId="571" priority="572" stopIfTrue="1">
      <formula>$E189="digite"</formula>
    </cfRule>
  </conditionalFormatting>
  <conditionalFormatting sqref="E195">
    <cfRule type="expression" dxfId="570" priority="571" stopIfTrue="1">
      <formula>$E195="digite"</formula>
    </cfRule>
  </conditionalFormatting>
  <conditionalFormatting sqref="E198:E199">
    <cfRule type="expression" dxfId="569" priority="570" stopIfTrue="1">
      <formula>$E198="digite"</formula>
    </cfRule>
  </conditionalFormatting>
  <conditionalFormatting sqref="E201:E202">
    <cfRule type="expression" dxfId="568" priority="569" stopIfTrue="1">
      <formula>$E201="digite"</formula>
    </cfRule>
  </conditionalFormatting>
  <conditionalFormatting sqref="E205:E206">
    <cfRule type="expression" dxfId="567" priority="568" stopIfTrue="1">
      <formula>$E205="digite"</formula>
    </cfRule>
  </conditionalFormatting>
  <conditionalFormatting sqref="E208:E210">
    <cfRule type="expression" dxfId="566" priority="567" stopIfTrue="1">
      <formula>$E208="digite"</formula>
    </cfRule>
  </conditionalFormatting>
  <conditionalFormatting sqref="E212:E214">
    <cfRule type="expression" dxfId="565" priority="566" stopIfTrue="1">
      <formula>$E212="digite"</formula>
    </cfRule>
  </conditionalFormatting>
  <conditionalFormatting sqref="E219:E220">
    <cfRule type="expression" dxfId="564" priority="565" stopIfTrue="1">
      <formula>$E219="digite"</formula>
    </cfRule>
  </conditionalFormatting>
  <conditionalFormatting sqref="E226:E229">
    <cfRule type="expression" dxfId="563" priority="564" stopIfTrue="1">
      <formula>$E226="digite"</formula>
    </cfRule>
  </conditionalFormatting>
  <conditionalFormatting sqref="E234:E235">
    <cfRule type="expression" dxfId="562" priority="563" stopIfTrue="1">
      <formula>$E234="digite"</formula>
    </cfRule>
  </conditionalFormatting>
  <conditionalFormatting sqref="E237:E241">
    <cfRule type="expression" dxfId="561" priority="562" stopIfTrue="1">
      <formula>$E237="digite"</formula>
    </cfRule>
  </conditionalFormatting>
  <conditionalFormatting sqref="E249:E250">
    <cfRule type="expression" dxfId="560" priority="561" stopIfTrue="1">
      <formula>$E249="digite"</formula>
    </cfRule>
  </conditionalFormatting>
  <conditionalFormatting sqref="E252:E255">
    <cfRule type="expression" dxfId="559" priority="560" stopIfTrue="1">
      <formula>$E252="digite"</formula>
    </cfRule>
  </conditionalFormatting>
  <conditionalFormatting sqref="E257:E260">
    <cfRule type="expression" dxfId="558" priority="559" stopIfTrue="1">
      <formula>$E257="digite"</formula>
    </cfRule>
  </conditionalFormatting>
  <conditionalFormatting sqref="E263:E265">
    <cfRule type="expression" dxfId="557" priority="558" stopIfTrue="1">
      <formula>$E263="digite"</formula>
    </cfRule>
  </conditionalFormatting>
  <conditionalFormatting sqref="E267:E273">
    <cfRule type="expression" dxfId="556" priority="557" stopIfTrue="1">
      <formula>$E267="digite"</formula>
    </cfRule>
  </conditionalFormatting>
  <conditionalFormatting sqref="E275:E278">
    <cfRule type="expression" dxfId="555" priority="556" stopIfTrue="1">
      <formula>$E275="digite"</formula>
    </cfRule>
  </conditionalFormatting>
  <conditionalFormatting sqref="E283">
    <cfRule type="expression" dxfId="554" priority="555" stopIfTrue="1">
      <formula>$E283="digite"</formula>
    </cfRule>
  </conditionalFormatting>
  <conditionalFormatting sqref="E285:E286">
    <cfRule type="expression" dxfId="553" priority="554" stopIfTrue="1">
      <formula>$E285="digite"</formula>
    </cfRule>
  </conditionalFormatting>
  <conditionalFormatting sqref="E288:E295">
    <cfRule type="expression" dxfId="552" priority="553" stopIfTrue="1">
      <formula>$E288="digite"</formula>
    </cfRule>
  </conditionalFormatting>
  <conditionalFormatting sqref="E297:E301">
    <cfRule type="expression" dxfId="551" priority="552" stopIfTrue="1">
      <formula>$E297="digite"</formula>
    </cfRule>
  </conditionalFormatting>
  <conditionalFormatting sqref="E303:E308">
    <cfRule type="expression" dxfId="550" priority="551" stopIfTrue="1">
      <formula>$E303="digite"</formula>
    </cfRule>
  </conditionalFormatting>
  <conditionalFormatting sqref="E312:E319">
    <cfRule type="expression" dxfId="549" priority="550" stopIfTrue="1">
      <formula>$E312="digite"</formula>
    </cfRule>
  </conditionalFormatting>
  <conditionalFormatting sqref="E321">
    <cfRule type="expression" dxfId="548" priority="549" stopIfTrue="1">
      <formula>$E321="digite"</formula>
    </cfRule>
  </conditionalFormatting>
  <conditionalFormatting sqref="E323:E328">
    <cfRule type="expression" dxfId="547" priority="548" stopIfTrue="1">
      <formula>$E323="digite"</formula>
    </cfRule>
  </conditionalFormatting>
  <conditionalFormatting sqref="E330:E331">
    <cfRule type="expression" dxfId="546" priority="547" stopIfTrue="1">
      <formula>$E330="digite"</formula>
    </cfRule>
  </conditionalFormatting>
  <conditionalFormatting sqref="E333:E336">
    <cfRule type="expression" dxfId="545" priority="546" stopIfTrue="1">
      <formula>$E333="digite"</formula>
    </cfRule>
  </conditionalFormatting>
  <conditionalFormatting sqref="E338:E342">
    <cfRule type="expression" dxfId="544" priority="545" stopIfTrue="1">
      <formula>$E338="digite"</formula>
    </cfRule>
  </conditionalFormatting>
  <conditionalFormatting sqref="E347:E348">
    <cfRule type="expression" dxfId="543" priority="544" stopIfTrue="1">
      <formula>$E347="digite"</formula>
    </cfRule>
  </conditionalFormatting>
  <conditionalFormatting sqref="E350:E355">
    <cfRule type="expression" dxfId="542" priority="543" stopIfTrue="1">
      <formula>$E350="digite"</formula>
    </cfRule>
  </conditionalFormatting>
  <conditionalFormatting sqref="E357:E362">
    <cfRule type="expression" dxfId="541" priority="542" stopIfTrue="1">
      <formula>$E357="digite"</formula>
    </cfRule>
  </conditionalFormatting>
  <conditionalFormatting sqref="E364">
    <cfRule type="expression" dxfId="540" priority="541" stopIfTrue="1">
      <formula>$E364="digite"</formula>
    </cfRule>
  </conditionalFormatting>
  <conditionalFormatting sqref="E366:E395">
    <cfRule type="expression" dxfId="539" priority="540" stopIfTrue="1">
      <formula>$E366="digite"</formula>
    </cfRule>
  </conditionalFormatting>
  <conditionalFormatting sqref="E397">
    <cfRule type="expression" dxfId="538" priority="539" stopIfTrue="1">
      <formula>$E397="digite"</formula>
    </cfRule>
  </conditionalFormatting>
  <conditionalFormatting sqref="E399:E401">
    <cfRule type="expression" dxfId="537" priority="538" stopIfTrue="1">
      <formula>$E399="digite"</formula>
    </cfRule>
  </conditionalFormatting>
  <conditionalFormatting sqref="E403">
    <cfRule type="expression" dxfId="536" priority="537" stopIfTrue="1">
      <formula>$E403="digite"</formula>
    </cfRule>
  </conditionalFormatting>
  <conditionalFormatting sqref="E405:E432">
    <cfRule type="expression" dxfId="535" priority="536" stopIfTrue="1">
      <formula>$E405="digite"</formula>
    </cfRule>
  </conditionalFormatting>
  <conditionalFormatting sqref="E434:E453">
    <cfRule type="expression" dxfId="534" priority="535" stopIfTrue="1">
      <formula>$E434="digite"</formula>
    </cfRule>
  </conditionalFormatting>
  <conditionalFormatting sqref="E455">
    <cfRule type="expression" dxfId="533" priority="534" stopIfTrue="1">
      <formula>$E455="digite"</formula>
    </cfRule>
  </conditionalFormatting>
  <conditionalFormatting sqref="E457">
    <cfRule type="expression" dxfId="532" priority="533" stopIfTrue="1">
      <formula>$E457="digite"</formula>
    </cfRule>
  </conditionalFormatting>
  <conditionalFormatting sqref="E459">
    <cfRule type="expression" dxfId="531" priority="532" stopIfTrue="1">
      <formula>$E459="digite"</formula>
    </cfRule>
  </conditionalFormatting>
  <conditionalFormatting sqref="E461:E475">
    <cfRule type="expression" dxfId="530" priority="531" stopIfTrue="1">
      <formula>$E461="digite"</formula>
    </cfRule>
  </conditionalFormatting>
  <conditionalFormatting sqref="E477">
    <cfRule type="expression" dxfId="529" priority="530" stopIfTrue="1">
      <formula>$E477="digite"</formula>
    </cfRule>
  </conditionalFormatting>
  <conditionalFormatting sqref="E479">
    <cfRule type="expression" dxfId="528" priority="529" stopIfTrue="1">
      <formula>$E479="digite"</formula>
    </cfRule>
  </conditionalFormatting>
  <conditionalFormatting sqref="E481">
    <cfRule type="expression" dxfId="527" priority="528" stopIfTrue="1">
      <formula>$E481="digite"</formula>
    </cfRule>
  </conditionalFormatting>
  <conditionalFormatting sqref="E484:E497">
    <cfRule type="expression" dxfId="526" priority="527" stopIfTrue="1">
      <formula>$E484="digite"</formula>
    </cfRule>
  </conditionalFormatting>
  <conditionalFormatting sqref="E499:E515">
    <cfRule type="expression" dxfId="525" priority="526" stopIfTrue="1">
      <formula>$E499="digite"</formula>
    </cfRule>
  </conditionalFormatting>
  <conditionalFormatting sqref="E517:E537">
    <cfRule type="expression" dxfId="524" priority="525" stopIfTrue="1">
      <formula>$E517="digite"</formula>
    </cfRule>
  </conditionalFormatting>
  <conditionalFormatting sqref="E539:E565">
    <cfRule type="expression" dxfId="523" priority="524" stopIfTrue="1">
      <formula>$E539="digite"</formula>
    </cfRule>
  </conditionalFormatting>
  <conditionalFormatting sqref="E567">
    <cfRule type="expression" dxfId="522" priority="523" stopIfTrue="1">
      <formula>$E567="digite"</formula>
    </cfRule>
  </conditionalFormatting>
  <conditionalFormatting sqref="E569:E591">
    <cfRule type="expression" dxfId="521" priority="522" stopIfTrue="1">
      <formula>$E569="digite"</formula>
    </cfRule>
  </conditionalFormatting>
  <conditionalFormatting sqref="E593:E602">
    <cfRule type="expression" dxfId="520" priority="521" stopIfTrue="1">
      <formula>$E593="digite"</formula>
    </cfRule>
  </conditionalFormatting>
  <conditionalFormatting sqref="E605:E611">
    <cfRule type="expression" dxfId="519" priority="520" stopIfTrue="1">
      <formula>$E605="digite"</formula>
    </cfRule>
  </conditionalFormatting>
  <conditionalFormatting sqref="E613:E615">
    <cfRule type="expression" dxfId="518" priority="519" stopIfTrue="1">
      <formula>$E613="digite"</formula>
    </cfRule>
  </conditionalFormatting>
  <conditionalFormatting sqref="E617:E630">
    <cfRule type="expression" dxfId="517" priority="518" stopIfTrue="1">
      <formula>$E617="digite"</formula>
    </cfRule>
  </conditionalFormatting>
  <conditionalFormatting sqref="E632:E637">
    <cfRule type="expression" dxfId="516" priority="517" stopIfTrue="1">
      <formula>$E632="digite"</formula>
    </cfRule>
  </conditionalFormatting>
  <conditionalFormatting sqref="E639:E642">
    <cfRule type="expression" dxfId="515" priority="516" stopIfTrue="1">
      <formula>$E639="digite"</formula>
    </cfRule>
  </conditionalFormatting>
  <conditionalFormatting sqref="E645">
    <cfRule type="expression" dxfId="514" priority="515" stopIfTrue="1">
      <formula>$E645="digite"</formula>
    </cfRule>
  </conditionalFormatting>
  <conditionalFormatting sqref="E647:E654">
    <cfRule type="expression" dxfId="513" priority="514" stopIfTrue="1">
      <formula>$E647="digite"</formula>
    </cfRule>
  </conditionalFormatting>
  <conditionalFormatting sqref="E656:E657">
    <cfRule type="expression" dxfId="512" priority="513" stopIfTrue="1">
      <formula>$E656="digite"</formula>
    </cfRule>
  </conditionalFormatting>
  <conditionalFormatting sqref="E662:E666">
    <cfRule type="expression" dxfId="511" priority="512" stopIfTrue="1">
      <formula>$E662="digite"</formula>
    </cfRule>
  </conditionalFormatting>
  <conditionalFormatting sqref="E670:E672">
    <cfRule type="expression" dxfId="510" priority="511" stopIfTrue="1">
      <formula>$E670="digite"</formula>
    </cfRule>
  </conditionalFormatting>
  <conditionalFormatting sqref="E674:E683">
    <cfRule type="expression" dxfId="509" priority="510" stopIfTrue="1">
      <formula>$E674="digite"</formula>
    </cfRule>
  </conditionalFormatting>
  <conditionalFormatting sqref="E686:E690">
    <cfRule type="expression" dxfId="508" priority="509" stopIfTrue="1">
      <formula>$E686="digite"</formula>
    </cfRule>
  </conditionalFormatting>
  <conditionalFormatting sqref="E692:E693">
    <cfRule type="expression" dxfId="507" priority="508" stopIfTrue="1">
      <formula>$E692="digite"</formula>
    </cfRule>
  </conditionalFormatting>
  <conditionalFormatting sqref="E695:E699">
    <cfRule type="expression" dxfId="506" priority="507" stopIfTrue="1">
      <formula>$E695="digite"</formula>
    </cfRule>
  </conditionalFormatting>
  <conditionalFormatting sqref="E701:E702">
    <cfRule type="expression" dxfId="505" priority="506" stopIfTrue="1">
      <formula>$E701="digite"</formula>
    </cfRule>
  </conditionalFormatting>
  <conditionalFormatting sqref="E704">
    <cfRule type="expression" dxfId="504" priority="505" stopIfTrue="1">
      <formula>$E704="digite"</formula>
    </cfRule>
  </conditionalFormatting>
  <conditionalFormatting sqref="E706:E713">
    <cfRule type="expression" dxfId="503" priority="504" stopIfTrue="1">
      <formula>$E706="digite"</formula>
    </cfRule>
  </conditionalFormatting>
  <conditionalFormatting sqref="E716:E720">
    <cfRule type="expression" dxfId="502" priority="503" stopIfTrue="1">
      <formula>$E716="digite"</formula>
    </cfRule>
  </conditionalFormatting>
  <conditionalFormatting sqref="E722:E730">
    <cfRule type="expression" dxfId="501" priority="502" stopIfTrue="1">
      <formula>$E722="digite"</formula>
    </cfRule>
  </conditionalFormatting>
  <conditionalFormatting sqref="E732:E737">
    <cfRule type="expression" dxfId="500" priority="501" stopIfTrue="1">
      <formula>$E732="digite"</formula>
    </cfRule>
  </conditionalFormatting>
  <conditionalFormatting sqref="E739:E742">
    <cfRule type="expression" dxfId="499" priority="500" stopIfTrue="1">
      <formula>$E739="digite"</formula>
    </cfRule>
  </conditionalFormatting>
  <conditionalFormatting sqref="E751">
    <cfRule type="expression" dxfId="498" priority="499" stopIfTrue="1">
      <formula>$E751="digite"</formula>
    </cfRule>
  </conditionalFormatting>
  <conditionalFormatting sqref="E753:E756">
    <cfRule type="expression" dxfId="497" priority="498" stopIfTrue="1">
      <formula>$E753="digite"</formula>
    </cfRule>
  </conditionalFormatting>
  <conditionalFormatting sqref="E759:E760">
    <cfRule type="expression" dxfId="496" priority="497" stopIfTrue="1">
      <formula>$E759="digite"</formula>
    </cfRule>
  </conditionalFormatting>
  <conditionalFormatting sqref="E763:E764">
    <cfRule type="expression" dxfId="495" priority="496" stopIfTrue="1">
      <formula>$E763="digite"</formula>
    </cfRule>
  </conditionalFormatting>
  <conditionalFormatting sqref="E778">
    <cfRule type="expression" dxfId="494" priority="495" stopIfTrue="1">
      <formula>$E778="digite"</formula>
    </cfRule>
  </conditionalFormatting>
  <conditionalFormatting sqref="G15:G41">
    <cfRule type="expression" dxfId="492" priority="493" stopIfTrue="1">
      <formula>$D15="&gt;&gt;&gt;&gt;&gt;&gt;&gt;&gt;&gt;&gt;Digite aqui a descrição e apresente a composição detalhada."</formula>
    </cfRule>
    <cfRule type="expression" dxfId="493" priority="494" stopIfTrue="1">
      <formula>$D15="&gt;&gt;&gt;&gt;&gt;&gt;&gt;&gt;&gt;&gt; Digite aqui a descrição e apresente a composição detalhada."</formula>
    </cfRule>
  </conditionalFormatting>
  <conditionalFormatting sqref="G44:G46">
    <cfRule type="expression" dxfId="491" priority="488" stopIfTrue="1">
      <formula>OR(COUNTIF(#REF!,"="&amp;#REF!)-COUNTIF($G16:G$44,"="&amp;G44)&gt;0,COUNTIF(#REF!,"="&amp;#REF!)-COUNTIF($G44:G$782,"="&amp;G44)&gt;0)</formula>
    </cfRule>
  </conditionalFormatting>
  <conditionalFormatting sqref="G44:G56 G122:G129 G234 G237:G240 G243 G249 G252:G254 G753:G755 G759 G763 G257:G259 G263:G264 G434:G452 G744:G749 G303:G307 G695:G698 G323:G327 G674:G682 G692 G461:G474 G569:G590 G632:G636 G722:G729">
    <cfRule type="cellIs" dxfId="490" priority="487" stopIfTrue="1" operator="notEqual">
      <formula>SUMIF(#REF!,#REF!,$G$13:$G$782)/(COUNTIF(#REF!,#REF!)+COUNTIF(#REF!,#REF!))</formula>
    </cfRule>
  </conditionalFormatting>
  <conditionalFormatting sqref="G47:G48">
    <cfRule type="expression" dxfId="489" priority="486" stopIfTrue="1">
      <formula>OR(COUNTIF(#REF!,"="&amp;#REF!)-COUNTIF($G16:G$47,"="&amp;G47)&gt;0,COUNTIF(#REF!,"="&amp;#REF!)-COUNTIF($G47:G$782,"="&amp;G47)&gt;0)</formula>
    </cfRule>
  </conditionalFormatting>
  <conditionalFormatting sqref="G49:G50">
    <cfRule type="expression" dxfId="488" priority="485" stopIfTrue="1">
      <formula>OR(COUNTIF(#REF!,"="&amp;#REF!)-COUNTIF($G21:G$47,"="&amp;G49)&gt;0,COUNTIF(#REF!,"="&amp;#REF!)-COUNTIF($G49:G$782,"="&amp;G49)&gt;0)</formula>
    </cfRule>
  </conditionalFormatting>
  <conditionalFormatting sqref="G51:G52">
    <cfRule type="expression" dxfId="487" priority="484" stopIfTrue="1">
      <formula>OR(COUNTIF(#REF!,"="&amp;#REF!)-COUNTIF($G26:G$47,"="&amp;G51)&gt;0,COUNTIF(#REF!,"="&amp;#REF!)-COUNTIF($G51:G$782,"="&amp;G51)&gt;0)</formula>
    </cfRule>
  </conditionalFormatting>
  <conditionalFormatting sqref="G53:G54">
    <cfRule type="expression" dxfId="486" priority="483" stopIfTrue="1">
      <formula>OR(COUNTIF(#REF!,"="&amp;#REF!)-COUNTIF($G27:G$47,"="&amp;G53)&gt;0,COUNTIF(#REF!,"="&amp;#REF!)-COUNTIF($G53:G$782,"="&amp;G53)&gt;0)</formula>
    </cfRule>
  </conditionalFormatting>
  <conditionalFormatting sqref="G55:G56">
    <cfRule type="expression" dxfId="485" priority="482" stopIfTrue="1">
      <formula>OR(COUNTIF(#REF!,"="&amp;#REF!)-COUNTIF($G46:G$47,"="&amp;G55)&gt;0,COUNTIF(#REF!,"="&amp;#REF!)-COUNTIF($G55:G$782,"="&amp;G55)&gt;0)</formula>
    </cfRule>
  </conditionalFormatting>
  <conditionalFormatting sqref="G59">
    <cfRule type="expression" dxfId="484" priority="481" stopIfTrue="1">
      <formula>OR(COUNTIF(#REF!,"="&amp;#REF!)-COUNTIF($G47:G$51,"="&amp;G59)&gt;0,COUNTIF(#REF!,"="&amp;#REF!)-COUNTIF($G59:G$782,"="&amp;G59)&gt;0)</formula>
    </cfRule>
  </conditionalFormatting>
  <conditionalFormatting sqref="G72:G76">
    <cfRule type="expression" dxfId="483" priority="480" stopIfTrue="1">
      <formula>OR(COUNTIF(#REF!,"="&amp;#REF!)-COUNTIF($G16:G$72,"="&amp;G72)&gt;0,COUNTIF(#REF!,"="&amp;#REF!)-COUNTIF($G72:G$782,"="&amp;G72)&gt;0)</formula>
    </cfRule>
  </conditionalFormatting>
  <conditionalFormatting sqref="G81:G90">
    <cfRule type="expression" dxfId="482" priority="479" stopIfTrue="1">
      <formula>OR(COUNTIF(#REF!,"="&amp;#REF!)-COUNTIF($G16:G$81,"="&amp;G81)&gt;0,COUNTIF(#REF!,"="&amp;#REF!)-COUNTIF($G81:G$782,"="&amp;G81)&gt;0)</formula>
    </cfRule>
  </conditionalFormatting>
  <conditionalFormatting sqref="G107:G112">
    <cfRule type="expression" dxfId="481" priority="478" stopIfTrue="1">
      <formula>OR(COUNTIF(#REF!,"="&amp;#REF!)-COUNTIF($G51:G$100,"="&amp;G107)&gt;0,COUNTIF(#REF!,"="&amp;#REF!)-COUNTIF($G107:G$782,"="&amp;G107)&gt;0)</formula>
    </cfRule>
  </conditionalFormatting>
  <conditionalFormatting sqref="G115 G123">
    <cfRule type="expression" dxfId="480" priority="477" stopIfTrue="1">
      <formula>OR(COUNTIF(#REF!,"="&amp;#REF!)-COUNTIF($G54:G$104,"="&amp;G115)&gt;0,COUNTIF(#REF!,"="&amp;#REF!)-COUNTIF($G115:G$782,"="&amp;G115)&gt;0)</formula>
    </cfRule>
  </conditionalFormatting>
  <conditionalFormatting sqref="G115:G119">
    <cfRule type="cellIs" dxfId="479" priority="476" stopIfTrue="1" operator="notEqual">
      <formula>SUMIF(#REF!,#REF!,$G$13:$G$782)/(COUNTIF(#REF!,#REF!)+COUNTIF(#REF!,#REF!))</formula>
    </cfRule>
  </conditionalFormatting>
  <conditionalFormatting sqref="G116:G118 G124:G125">
    <cfRule type="expression" dxfId="478" priority="475" stopIfTrue="1">
      <formula>OR(COUNTIF(#REF!,"="&amp;#REF!)-COUNTIF($G57:G$104,"="&amp;G116)&gt;0,COUNTIF(#REF!,"="&amp;#REF!)-COUNTIF($G116:G$782,"="&amp;G116)&gt;0)</formula>
    </cfRule>
  </conditionalFormatting>
  <conditionalFormatting sqref="G119 G122">
    <cfRule type="expression" dxfId="477" priority="474" stopIfTrue="1">
      <formula>OR(COUNTIF(#REF!,"="&amp;#REF!)-COUNTIF($G63:G$104,"="&amp;G119)&gt;0,COUNTIF(#REF!,"="&amp;#REF!)-COUNTIF($G119:G$782,"="&amp;G119)&gt;0)</formula>
    </cfRule>
  </conditionalFormatting>
  <conditionalFormatting sqref="G126">
    <cfRule type="expression" dxfId="476" priority="473" stopIfTrue="1">
      <formula>OR(COUNTIF(#REF!,"="&amp;#REF!)-COUNTIF($G69:G$104,"="&amp;G126)&gt;0,COUNTIF(#REF!,"="&amp;#REF!)-COUNTIF($G126:G$782,"="&amp;G126)&gt;0)</formula>
    </cfRule>
  </conditionalFormatting>
  <conditionalFormatting sqref="G127:G128">
    <cfRule type="expression" dxfId="475" priority="472" stopIfTrue="1">
      <formula>OR(COUNTIF(#REF!,"="&amp;#REF!)-COUNTIF($G54:G$104,"="&amp;G127)&gt;0,COUNTIF(#REF!,"="&amp;#REF!)-COUNTIF($G113:G$782,"="&amp;G127)&gt;0)</formula>
    </cfRule>
  </conditionalFormatting>
  <conditionalFormatting sqref="G129">
    <cfRule type="expression" dxfId="474" priority="471" stopIfTrue="1">
      <formula>OR(COUNTIF(#REF!,"="&amp;#REF!)-COUNTIF($G55:G$104,"="&amp;G129)&gt;0,COUNTIF(#REF!,"="&amp;#REF!)-COUNTIF($G129:G$782,"="&amp;G129)&gt;0)</formula>
    </cfRule>
  </conditionalFormatting>
  <conditionalFormatting sqref="G132">
    <cfRule type="expression" dxfId="473" priority="470" stopIfTrue="1">
      <formula>OR(COUNTIF(#REF!,"="&amp;#REF!)-COUNTIF($G69:G$104,"="&amp;G132)&gt;0,COUNTIF(#REF!,"="&amp;#REF!)-COUNTIF($G132:G$782,"="&amp;G132)&gt;0)</formula>
    </cfRule>
  </conditionalFormatting>
  <conditionalFormatting sqref="G142">
    <cfRule type="expression" dxfId="472" priority="469" stopIfTrue="1">
      <formula>OR(COUNTIF(#REF!,"="&amp;#REF!)-COUNTIF($G$51:G136,"="&amp;G142)&gt;0,COUNTIF(#REF!,"="&amp;#REF!)-COUNTIF($G142:G$782,"="&amp;G142)&gt;0)</formula>
    </cfRule>
  </conditionalFormatting>
  <conditionalFormatting sqref="G145">
    <cfRule type="expression" dxfId="471" priority="468" stopIfTrue="1">
      <formula>OR(COUNTIF(#REF!,"="&amp;#REF!)-COUNTIF($G$51:G138,"="&amp;G145)&gt;0,COUNTIF(#REF!,"="&amp;#REF!)-COUNTIF($G145:G$782,"="&amp;G145)&gt;0)</formula>
    </cfRule>
  </conditionalFormatting>
  <conditionalFormatting sqref="G148:G149 G154:G155 G205">
    <cfRule type="expression" dxfId="470" priority="467" stopIfTrue="1">
      <formula>OR(COUNTIF(#REF!,"="&amp;#REF!)-COUNTIF($G$51:G139,"="&amp;G148)&gt;0,COUNTIF(#REF!,"="&amp;#REF!)-COUNTIF($G148:G$782,"="&amp;G148)&gt;0)</formula>
    </cfRule>
  </conditionalFormatting>
  <conditionalFormatting sqref="G159:G161">
    <cfRule type="expression" dxfId="469" priority="466" stopIfTrue="1">
      <formula>OR(COUNTIF(#REF!,"="&amp;#REF!)-COUNTIF($G81:G$114,"="&amp;G159)&gt;0,COUNTIF(#REF!,"="&amp;#REF!)-COUNTIF($G159:G$782,"="&amp;G159)&gt;0)</formula>
    </cfRule>
  </conditionalFormatting>
  <conditionalFormatting sqref="G166">
    <cfRule type="expression" dxfId="468" priority="465" stopIfTrue="1">
      <formula>OR(COUNTIF(#REF!,"="&amp;#REF!)-COUNTIF($G93:G$114,"="&amp;G166)&gt;0,COUNTIF(#REF!,"="&amp;#REF!)-COUNTIF($G166:G$782,"="&amp;G166)&gt;0)</formula>
    </cfRule>
  </conditionalFormatting>
  <conditionalFormatting sqref="G166:G167">
    <cfRule type="cellIs" dxfId="467" priority="464" stopIfTrue="1" operator="notEqual">
      <formula>SUMIF(#REF!,#REF!,$G$13:$G$782)/(COUNTIF(#REF!,#REF!)+COUNTIF(#REF!,#REF!))</formula>
    </cfRule>
  </conditionalFormatting>
  <conditionalFormatting sqref="G167">
    <cfRule type="expression" dxfId="466" priority="463" stopIfTrue="1">
      <formula>OR(COUNTIF(#REF!,"="&amp;#REF!)-COUNTIF($G95:G$114,"="&amp;G167)&gt;0,COUNTIF(#REF!,"="&amp;#REF!)-COUNTIF($G167:G$782,"="&amp;G167)&gt;0)</formula>
    </cfRule>
  </conditionalFormatting>
  <conditionalFormatting sqref="G180:G181">
    <cfRule type="expression" dxfId="465" priority="462" stopIfTrue="1">
      <formula>OR(COUNTIF(#REF!,"="&amp;#REF!)-COUNTIF($G115:G$123,"="&amp;G180)&gt;0,COUNTIF(#REF!,"="&amp;#REF!)-COUNTIF($G180:G$782,"="&amp;G180)&gt;0)</formula>
    </cfRule>
  </conditionalFormatting>
  <conditionalFormatting sqref="G185">
    <cfRule type="expression" dxfId="464" priority="461" stopIfTrue="1">
      <formula>OR(COUNTIF(#REF!,"="&amp;#REF!)-COUNTIF($G115:G$132,"="&amp;G185)&gt;0,COUNTIF(#REF!,"="&amp;#REF!)-COUNTIF($G185:G$782,"="&amp;G185)&gt;0)</formula>
    </cfRule>
  </conditionalFormatting>
  <conditionalFormatting sqref="G185:G186">
    <cfRule type="cellIs" dxfId="463" priority="460" stopIfTrue="1" operator="notEqual">
      <formula>SUMIF(#REF!,#REF!,$G$13:$G$782)/(COUNTIF(#REF!,#REF!)+COUNTIF(#REF!,#REF!))</formula>
    </cfRule>
  </conditionalFormatting>
  <conditionalFormatting sqref="G186">
    <cfRule type="expression" dxfId="462" priority="459" stopIfTrue="1">
      <formula>OR(COUNTIF(#REF!,"="&amp;#REF!)-COUNTIF($G120:G$132,"="&amp;G186)&gt;0,COUNTIF(#REF!,"="&amp;#REF!)-COUNTIF($G186:G$782,"="&amp;G186)&gt;0)</formula>
    </cfRule>
  </conditionalFormatting>
  <conditionalFormatting sqref="G189:G190">
    <cfRule type="expression" dxfId="461" priority="458" stopIfTrue="1">
      <formula>OR(COUNTIF(#REF!,"="&amp;#REF!)-COUNTIF($G114:G$135,"="&amp;G189)&gt;0,COUNTIF(#REF!,"="&amp;#REF!)-COUNTIF($G189:G$782,"="&amp;G189)&gt;0)</formula>
    </cfRule>
  </conditionalFormatting>
  <conditionalFormatting sqref="G189:G192">
    <cfRule type="cellIs" dxfId="460" priority="457" stopIfTrue="1" operator="notEqual">
      <formula>SUMIF(#REF!,#REF!,$G$13:$G$782)/(COUNTIF(#REF!,#REF!)+COUNTIF(#REF!,#REF!))</formula>
    </cfRule>
  </conditionalFormatting>
  <conditionalFormatting sqref="G191">
    <cfRule type="expression" dxfId="459" priority="456" stopIfTrue="1">
      <formula>OR(COUNTIF(#REF!,"="&amp;#REF!)-COUNTIF($G117:G$135,"="&amp;G191)&gt;0,COUNTIF(#REF!,"="&amp;#REF!)-COUNTIF($G191:G$782,"="&amp;G191)&gt;0)</formula>
    </cfRule>
  </conditionalFormatting>
  <conditionalFormatting sqref="G192">
    <cfRule type="expression" dxfId="458" priority="455" stopIfTrue="1">
      <formula>OR(COUNTIF(#REF!,"="&amp;#REF!)-COUNTIF($G114:G$136,"="&amp;G192)&gt;0,COUNTIF(#REF!,"="&amp;#REF!)-COUNTIF($G192:G$782,"="&amp;G192)&gt;0)</formula>
    </cfRule>
  </conditionalFormatting>
  <conditionalFormatting sqref="G198">
    <cfRule type="expression" dxfId="457" priority="454" stopIfTrue="1">
      <formula>OR(COUNTIF(#REF!,"="&amp;#REF!)-COUNTIF($G114:G$139,"="&amp;G198)&gt;0,COUNTIF(#REF!,"="&amp;#REF!)-COUNTIF($G198:G$782,"="&amp;G198)&gt;0)</formula>
    </cfRule>
  </conditionalFormatting>
  <conditionalFormatting sqref="G201 G208:G209">
    <cfRule type="expression" dxfId="456" priority="453" stopIfTrue="1">
      <formula>OR(COUNTIF(#REF!,"="&amp;#REF!)-COUNTIF($G114:G$142,"="&amp;G201)&gt;0,COUNTIF(#REF!,"="&amp;#REF!)-COUNTIF($G201:G$782,"="&amp;G201)&gt;0)</formula>
    </cfRule>
  </conditionalFormatting>
  <conditionalFormatting sqref="G212:G213">
    <cfRule type="expression" dxfId="455" priority="452" stopIfTrue="1">
      <formula>OR(COUNTIF(#REF!,"="&amp;#REF!)-COUNTIF($G124:G$142,"="&amp;G212)&gt;0,COUNTIF(#REF!,"="&amp;#REF!)-COUNTIF($G212:G$782,"="&amp;G212)&gt;0)</formula>
    </cfRule>
  </conditionalFormatting>
  <conditionalFormatting sqref="G226 G216 G219 G223">
    <cfRule type="expression" dxfId="454" priority="451" stopIfTrue="1">
      <formula>OR(COUNTIF(#REF!,"="&amp;#REF!)-COUNTIF($G131:G$142,"="&amp;G216)&gt;0,COUNTIF(#REF!,"="&amp;#REF!)-COUNTIF($G216:G$782,"="&amp;G216)&gt;0)</formula>
    </cfRule>
  </conditionalFormatting>
  <conditionalFormatting sqref="G226:G228">
    <cfRule type="cellIs" dxfId="453" priority="450" stopIfTrue="1" operator="notEqual">
      <formula>SUMIF(#REF!,#REF!,$G$13:$G$782)/(COUNTIF(#REF!,#REF!)+COUNTIF(#REF!,#REF!))</formula>
    </cfRule>
  </conditionalFormatting>
  <conditionalFormatting sqref="G227:G228 G234 G238:G239 G243 G249 G252 G754:G755 G759 G763">
    <cfRule type="expression" dxfId="452" priority="449" stopIfTrue="1">
      <formula>OR(COUNTIF(#REF!,"="&amp;#REF!)-COUNTIF($G$142:G144,"="&amp;G227)&gt;0,COUNTIF(#REF!,"="&amp;#REF!)-COUNTIF($G227:G$782,"="&amp;G227)&gt;0)</formula>
    </cfRule>
  </conditionalFormatting>
  <conditionalFormatting sqref="G253:G254 G258:G259 G312:G318 G323:G327 G681 G692 G747">
    <cfRule type="expression" dxfId="451" priority="440" stopIfTrue="1">
      <formula>OR(COUNTIF(#REF!,"="&amp;#REF!)-COUNTIF($G$142:G173,"="&amp;G253)&gt;0,COUNTIF(#REF!,"="&amp;#REF!)-COUNTIF($G253:G$782,"="&amp;G253)&gt;0)</formula>
    </cfRule>
  </conditionalFormatting>
  <conditionalFormatting sqref="G267 G736 G330 G333:G335 G338:G341 G450:G452 G488:G491 G744">
    <cfRule type="expression" dxfId="450" priority="446" stopIfTrue="1">
      <formula>OR(COUNTIF(#REF!,"="&amp;#REF!)-COUNTIF($G$142:G190,"="&amp;G267)&gt;0,COUNTIF(#REF!,"="&amp;#REF!)-COUNTIF($G267:G$782,"="&amp;G267)&gt;0)</formula>
    </cfRule>
  </conditionalFormatting>
  <conditionalFormatting sqref="G267:G272">
    <cfRule type="cellIs" dxfId="449" priority="445" stopIfTrue="1" operator="notEqual">
      <formula>SUMIF(#REF!,#REF!,$G$13:$G$782)/(COUNTIF(#REF!,#REF!)+COUNTIF(#REF!,#REF!))</formula>
    </cfRule>
  </conditionalFormatting>
  <conditionalFormatting sqref="G275:G277 G305:G306 G492:G494 G695:G698 G746">
    <cfRule type="expression" dxfId="448" priority="443" stopIfTrue="1">
      <formula>OR(COUNTIF(#REF!,"="&amp;#REF!)-COUNTIF($G$142:G196,"="&amp;G275)&gt;0,COUNTIF(#REF!,"="&amp;#REF!)-COUNTIF($G275:G$782,"="&amp;G275)&gt;0)</formula>
    </cfRule>
  </conditionalFormatting>
  <conditionalFormatting sqref="G275:G277">
    <cfRule type="cellIs" dxfId="447" priority="444" stopIfTrue="1" operator="notEqual">
      <formula>SUMIF(#REF!,#REF!,$G$13:$G$782)/(COUNTIF(#REF!,#REF!)+COUNTIF(#REF!,#REF!))</formula>
    </cfRule>
  </conditionalFormatting>
  <conditionalFormatting sqref="G285 G288:G294 G297:G300 G347 G350:G354 G739:G741 G268:G270 G303:G304 G307 G484:G487 G745">
    <cfRule type="expression" dxfId="446" priority="442" stopIfTrue="1">
      <formula>OR(COUNTIF(#REF!,"="&amp;#REF!)-COUNTIF($G$142:G190,"="&amp;G268)&gt;0,COUNTIF(#REF!,"="&amp;#REF!)-COUNTIF($G268:G$782,"="&amp;G268)&gt;0)</formula>
    </cfRule>
  </conditionalFormatting>
  <conditionalFormatting sqref="G312:G318">
    <cfRule type="cellIs" dxfId="445" priority="441" stopIfTrue="1" operator="notEqual">
      <formula>SUMIF(#REF!,#REF!,$G$13:$G$782)/(COUNTIF(#REF!,#REF!)+COUNTIF(#REF!,#REF!))</formula>
    </cfRule>
  </conditionalFormatting>
  <conditionalFormatting sqref="G366:G367 G374:G385 G468:G472">
    <cfRule type="expression" dxfId="444" priority="438" stopIfTrue="1">
      <formula>OR(COUNTIF(#REF!,"="&amp;#REF!)-COUNTIF($G$142:G294,"="&amp;G366)&gt;0,COUNTIF(#REF!,"="&amp;#REF!)-COUNTIF($G366:G$782,"="&amp;G366)&gt;0)</formula>
    </cfRule>
  </conditionalFormatting>
  <conditionalFormatting sqref="G366:G394">
    <cfRule type="cellIs" dxfId="443" priority="437" stopIfTrue="1" operator="notEqual">
      <formula>SUMIF(#REF!,#REF!,$G$13:$G$782)/(COUNTIF(#REF!,#REF!)+COUNTIF(#REF!,#REF!))</formula>
    </cfRule>
  </conditionalFormatting>
  <conditionalFormatting sqref="G368:G373 G473">
    <cfRule type="expression" dxfId="442" priority="363" stopIfTrue="1">
      <formula>OR(COUNTIF(#REF!,"="&amp;#REF!)-COUNTIF($G$142:G295,"="&amp;G368)&gt;0,COUNTIF(#REF!,"="&amp;#REF!)-COUNTIF($G368:G$782,"="&amp;G368)&gt;0)</formula>
    </cfRule>
  </conditionalFormatting>
  <conditionalFormatting sqref="G386:G389 G467">
    <cfRule type="expression" dxfId="441" priority="436" stopIfTrue="1">
      <formula>OR(COUNTIF(#REF!,"="&amp;#REF!)-COUNTIF($G$142:G315,"="&amp;G386)&gt;0,COUNTIF(#REF!,"="&amp;#REF!)-COUNTIF($G386:G$782,"="&amp;G386)&gt;0)</formula>
    </cfRule>
  </conditionalFormatting>
  <conditionalFormatting sqref="G399:G400 G271:G272 G390:G394 G748:G749">
    <cfRule type="expression" dxfId="440" priority="435" stopIfTrue="1">
      <formula>OR(COUNTIF(#REF!,"="&amp;#REF!)-COUNTIF($G$142:G190,"="&amp;G271)&gt;0,COUNTIF(#REF!,"="&amp;#REF!)-COUNTIF($G271:G$782,"="&amp;G271)&gt;0)</formula>
    </cfRule>
  </conditionalFormatting>
  <conditionalFormatting sqref="G405:G418 G422">
    <cfRule type="expression" dxfId="439" priority="434" stopIfTrue="1">
      <formula>OR(COUNTIF(#REF!,"="&amp;#REF!)-COUNTIF($G$142:G346,"="&amp;G405)&gt;0,COUNTIF(#REF!,"="&amp;#REF!)-COUNTIF($G405:G$782,"="&amp;G405)&gt;0)</formula>
    </cfRule>
  </conditionalFormatting>
  <conditionalFormatting sqref="G405:G431">
    <cfRule type="cellIs" dxfId="438" priority="433" stopIfTrue="1" operator="notEqual">
      <formula>SUMIF(#REF!,#REF!,$G$13:$G$782)/(COUNTIF(#REF!,#REF!)+COUNTIF(#REF!,#REF!))</formula>
    </cfRule>
  </conditionalFormatting>
  <conditionalFormatting sqref="G419:G421 G423">
    <cfRule type="expression" dxfId="437" priority="432" stopIfTrue="1">
      <formula>OR(COUNTIF(#REF!,"="&amp;#REF!)-COUNTIF($G$142:G359,"="&amp;G419)&gt;0,COUNTIF(#REF!,"="&amp;#REF!)-COUNTIF($G419:G$782,"="&amp;G419)&gt;0)</formula>
    </cfRule>
  </conditionalFormatting>
  <conditionalFormatting sqref="G424">
    <cfRule type="expression" dxfId="436" priority="431" stopIfTrue="1">
      <formula>OR(COUNTIF(#REF!,"="&amp;#REF!)-COUNTIF($G$142:G363,"="&amp;G424)&gt;0,COUNTIF(#REF!,"="&amp;#REF!)-COUNTIF($G424:G$782,"="&amp;G424)&gt;0)</formula>
    </cfRule>
  </conditionalFormatting>
  <conditionalFormatting sqref="G425 G430:G431 G434:G435">
    <cfRule type="expression" dxfId="435" priority="430" stopIfTrue="1">
      <formula>OR(COUNTIF(#REF!,"="&amp;#REF!)-COUNTIF($G$142:G363,"="&amp;G425)&gt;0,COUNTIF(#REF!,"="&amp;#REF!)-COUNTIF($G425:G$782,"="&amp;G425)&gt;0)</formula>
    </cfRule>
  </conditionalFormatting>
  <conditionalFormatting sqref="G447:G449 G708">
    <cfRule type="expression" dxfId="434" priority="378" stopIfTrue="1">
      <formula>OR(COUNTIF(#REF!,"="&amp;#REF!)-COUNTIF($G$142:G383,"="&amp;G447)&gt;0,COUNTIF(#REF!,"="&amp;#REF!)-COUNTIF($G447:G$782,"="&amp;G447)&gt;0)</formula>
    </cfRule>
  </conditionalFormatting>
  <conditionalFormatting sqref="G461:G462 G724">
    <cfRule type="expression" dxfId="433" priority="374" stopIfTrue="1">
      <formula>OR(COUNTIF(#REF!,"="&amp;#REF!)-COUNTIF($G$142:G393,"="&amp;G461)&gt;0,COUNTIF(#REF!,"="&amp;#REF!)-COUNTIF($G461:G$782,"="&amp;G461)&gt;0)</formula>
    </cfRule>
  </conditionalFormatting>
  <conditionalFormatting sqref="G463:G465 G725">
    <cfRule type="expression" dxfId="432" priority="373" stopIfTrue="1">
      <formula>OR(COUNTIF(#REF!,"="&amp;#REF!)-COUNTIF($G$142:G394,"="&amp;G463)&gt;0,COUNTIF(#REF!,"="&amp;#REF!)-COUNTIF($G463:G$782,"="&amp;G463)&gt;0)</formula>
    </cfRule>
  </conditionalFormatting>
  <conditionalFormatting sqref="G484:G496">
    <cfRule type="cellIs" dxfId="431" priority="447" stopIfTrue="1" operator="notEqual">
      <formula>SUMIF(#REF!,#REF!,$G$13:$G$782)/(COUNTIF(#REF!,#REF!)+COUNTIF(#REF!,#REF!))</formula>
    </cfRule>
  </conditionalFormatting>
  <conditionalFormatting sqref="G495:G496 G686:G689 G237 G240 G257 G263:G264 G753">
    <cfRule type="expression" dxfId="430" priority="448" stopIfTrue="1">
      <formula>OR(COUNTIF(#REF!,"="&amp;#REF!)-COUNTIF($G$142:G155,"="&amp;G237)&gt;0,COUNTIF(#REF!,"="&amp;#REF!)-COUNTIF($G237:G$782,"="&amp;G237)&gt;0)</formula>
    </cfRule>
  </conditionalFormatting>
  <conditionalFormatting sqref="G499:G514">
    <cfRule type="expression" dxfId="429" priority="428" stopIfTrue="1">
      <formula>OR(COUNTIF(#REF!,"="&amp;#REF!)-COUNTIF($G$142:G412,"="&amp;G499)&gt;0,COUNTIF(#REF!,"="&amp;#REF!)-COUNTIF($G499:G$782,"="&amp;G499)&gt;0)</formula>
    </cfRule>
  </conditionalFormatting>
  <conditionalFormatting sqref="G517:G519">
    <cfRule type="expression" dxfId="428" priority="427" stopIfTrue="1">
      <formula>OR(COUNTIF(#REF!,"="&amp;#REF!)-COUNTIF($G$142:G423,"="&amp;G517)&gt;0,COUNTIF(#REF!,"="&amp;#REF!)-COUNTIF($G517:G$782,"="&amp;G517)&gt;0)</formula>
    </cfRule>
  </conditionalFormatting>
  <conditionalFormatting sqref="G517:G536">
    <cfRule type="cellIs" dxfId="427" priority="426" stopIfTrue="1" operator="notEqual">
      <formula>SUMIF(#REF!,#REF!,$G$13:$G$782)/(COUNTIF(#REF!,#REF!)+COUNTIF(#REF!,#REF!))</formula>
    </cfRule>
  </conditionalFormatting>
  <conditionalFormatting sqref="G520:G531">
    <cfRule type="expression" dxfId="426" priority="425" stopIfTrue="1">
      <formula>OR(COUNTIF(#REF!,"="&amp;#REF!)-COUNTIF($G$142:G428,"="&amp;G520)&gt;0,COUNTIF(#REF!,"="&amp;#REF!)-COUNTIF($G520:G$782,"="&amp;G520)&gt;0)</formula>
    </cfRule>
  </conditionalFormatting>
  <conditionalFormatting sqref="G532:G536">
    <cfRule type="expression" dxfId="425" priority="424" stopIfTrue="1">
      <formula>OR(COUNTIF(#REF!,"="&amp;#REF!)-COUNTIF($G$142:G441,"="&amp;G532)&gt;0,COUNTIF(#REF!,"="&amp;#REF!)-COUNTIF($G532:G$782,"="&amp;G532)&gt;0)</formula>
    </cfRule>
  </conditionalFormatting>
  <conditionalFormatting sqref="G539:G541">
    <cfRule type="expression" dxfId="424" priority="423" stopIfTrue="1">
      <formula>OR(COUNTIF(#REF!,"="&amp;#REF!)-COUNTIF($G$142:G423,"="&amp;G539)&gt;0,COUNTIF(#REF!,"="&amp;#REF!)-COUNTIF($G539:G$782,"="&amp;G539)&gt;0)</formula>
    </cfRule>
  </conditionalFormatting>
  <conditionalFormatting sqref="G539:G564">
    <cfRule type="cellIs" dxfId="423" priority="422" stopIfTrue="1" operator="notEqual">
      <formula>SUMIF(#REF!,#REF!,$G$13:$G$782)/(COUNTIF(#REF!,#REF!)+COUNTIF(#REF!,#REF!))</formula>
    </cfRule>
  </conditionalFormatting>
  <conditionalFormatting sqref="G542">
    <cfRule type="expression" dxfId="422" priority="421" stopIfTrue="1">
      <formula>OR(COUNTIF(#REF!,"="&amp;#REF!)-COUNTIF($G$142:G427,"="&amp;G542)&gt;0,COUNTIF(#REF!,"="&amp;#REF!)-COUNTIF($G542:G$782,"="&amp;G542)&gt;0)</formula>
    </cfRule>
  </conditionalFormatting>
  <conditionalFormatting sqref="G548">
    <cfRule type="expression" dxfId="421" priority="420" stopIfTrue="1">
      <formula>OR(COUNTIF(#REF!,"="&amp;#REF!)-COUNTIF($G$142:G436,"="&amp;G548)&gt;0,COUNTIF(#REF!,"="&amp;#REF!)-COUNTIF($G548:G$782,"="&amp;G548)&gt;0)</formula>
    </cfRule>
  </conditionalFormatting>
  <conditionalFormatting sqref="G549">
    <cfRule type="expression" dxfId="420" priority="419" stopIfTrue="1">
      <formula>OR(COUNTIF(#REF!,"="&amp;#REF!)-COUNTIF($G$142:G441,"="&amp;G549)&gt;0,COUNTIF(#REF!,"="&amp;#REF!)-COUNTIF($G549:G$782,"="&amp;G549)&gt;0)</formula>
    </cfRule>
  </conditionalFormatting>
  <conditionalFormatting sqref="G550">
    <cfRule type="expression" dxfId="419" priority="418" stopIfTrue="1">
      <formula>OR(COUNTIF(#REF!,"="&amp;#REF!)-COUNTIF($G$142:G445,"="&amp;G550)&gt;0,COUNTIF(#REF!,"="&amp;#REF!)-COUNTIF($G550:G$782,"="&amp;G550)&gt;0)</formula>
    </cfRule>
  </conditionalFormatting>
  <conditionalFormatting sqref="G551">
    <cfRule type="expression" dxfId="418" priority="417" stopIfTrue="1">
      <formula>OR(COUNTIF(#REF!,"="&amp;#REF!)-COUNTIF($G$142:G449,"="&amp;G551)&gt;0,COUNTIF(#REF!,"="&amp;#REF!)-COUNTIF($G551:G$782,"="&amp;G551)&gt;0)</formula>
    </cfRule>
  </conditionalFormatting>
  <conditionalFormatting sqref="G552:G553 G555 G557 G588">
    <cfRule type="expression" dxfId="417" priority="416" stopIfTrue="1">
      <formula>OR(COUNTIF(#REF!,"="&amp;#REF!)-COUNTIF($G$142:G453,"="&amp;G552)&gt;0,COUNTIF(#REF!,"="&amp;#REF!)-COUNTIF($G552:G$782,"="&amp;G552)&gt;0)</formula>
    </cfRule>
  </conditionalFormatting>
  <conditionalFormatting sqref="G554 G556 G587">
    <cfRule type="expression" dxfId="416" priority="415" stopIfTrue="1">
      <formula>OR(COUNTIF(#REF!,"="&amp;#REF!)-COUNTIF($G$142:G456,"="&amp;G554)&gt;0,COUNTIF(#REF!,"="&amp;#REF!)-COUNTIF($G554:G$782,"="&amp;G554)&gt;0)</formula>
    </cfRule>
  </conditionalFormatting>
  <conditionalFormatting sqref="G558:G564 G589">
    <cfRule type="expression" dxfId="415" priority="414" stopIfTrue="1">
      <formula>OR(COUNTIF(#REF!,"="&amp;#REF!)-COUNTIF($G$142:G458,"="&amp;G558)&gt;0,COUNTIF(#REF!,"="&amp;#REF!)-COUNTIF($G558:G$782,"="&amp;G558)&gt;0)</formula>
    </cfRule>
  </conditionalFormatting>
  <conditionalFormatting sqref="G569:G583">
    <cfRule type="expression" dxfId="414" priority="413" stopIfTrue="1">
      <formula>OR(COUNTIF(#REF!,"="&amp;#REF!)-COUNTIF($G$142:G473,"="&amp;G569)&gt;0,COUNTIF(#REF!,"="&amp;#REF!)-COUNTIF($G569:G$782,"="&amp;G569)&gt;0)</formula>
    </cfRule>
  </conditionalFormatting>
  <conditionalFormatting sqref="G584:G586 G675">
    <cfRule type="expression" dxfId="413" priority="412" stopIfTrue="1">
      <formula>OR(COUNTIF(#REF!,"="&amp;#REF!)-COUNTIF($G$142:G487,"="&amp;G584)&gt;0,COUNTIF(#REF!,"="&amp;#REF!)-COUNTIF($G584:G$782,"="&amp;G584)&gt;0)</formula>
    </cfRule>
  </conditionalFormatting>
  <conditionalFormatting sqref="G590">
    <cfRule type="expression" dxfId="412" priority="411" stopIfTrue="1">
      <formula>OR(COUNTIF(#REF!,"="&amp;#REF!)-COUNTIF($G$142:G489,"="&amp;G590)&gt;0,COUNTIF(#REF!,"="&amp;#REF!)-COUNTIF($G590:G$782,"="&amp;G590)&gt;0)</formula>
    </cfRule>
  </conditionalFormatting>
  <conditionalFormatting sqref="G593:G599 G543:G547">
    <cfRule type="expression" dxfId="411" priority="410" stopIfTrue="1">
      <formula>OR(COUNTIF(#REF!,"="&amp;#REF!)-COUNTIF($G$142:G429,"="&amp;G543)&gt;0,COUNTIF(#REF!,"="&amp;#REF!)-COUNTIF($G543:G$782,"="&amp;G543)&gt;0)</formula>
    </cfRule>
  </conditionalFormatting>
  <conditionalFormatting sqref="G593:G601">
    <cfRule type="cellIs" dxfId="410" priority="409" stopIfTrue="1" operator="notEqual">
      <formula>SUMIF(#REF!,#REF!,$G$13:$G$782)/(COUNTIF(#REF!,#REF!)+COUNTIF(#REF!,#REF!))</formula>
    </cfRule>
  </conditionalFormatting>
  <conditionalFormatting sqref="G600">
    <cfRule type="expression" dxfId="409" priority="408" stopIfTrue="1">
      <formula>OR(COUNTIF(#REF!,"="&amp;#REF!)-COUNTIF($G$142:G489,"="&amp;G600)&gt;0,COUNTIF(#REF!,"="&amp;#REF!)-COUNTIF($G600:G$782,"="&amp;G600)&gt;0)</formula>
    </cfRule>
  </conditionalFormatting>
  <conditionalFormatting sqref="G601">
    <cfRule type="expression" dxfId="408" priority="407" stopIfTrue="1">
      <formula>OR(COUNTIF(#REF!,"="&amp;#REF!)-COUNTIF($G$142:G470,"="&amp;G601)&gt;0,COUNTIF(#REF!,"="&amp;#REF!)-COUNTIF($G601:G$782,"="&amp;G601)&gt;0)</formula>
    </cfRule>
  </conditionalFormatting>
  <conditionalFormatting sqref="G605 G621 G625">
    <cfRule type="expression" dxfId="407" priority="406" stopIfTrue="1">
      <formula>OR(COUNTIF(#REF!,"="&amp;#REF!)-COUNTIF($G$142:G456,"="&amp;G605)&gt;0,COUNTIF(#REF!,"="&amp;#REF!)-COUNTIF($G605:G$782,"="&amp;G605)&gt;0)</formula>
    </cfRule>
  </conditionalFormatting>
  <conditionalFormatting sqref="G605:G610">
    <cfRule type="cellIs" dxfId="406" priority="405" stopIfTrue="1" operator="notEqual">
      <formula>SUMIF(#REF!,#REF!,$G$13:$G$782)/(COUNTIF(#REF!,#REF!)+COUNTIF(#REF!,#REF!))</formula>
    </cfRule>
  </conditionalFormatting>
  <conditionalFormatting sqref="G608">
    <cfRule type="expression" dxfId="405" priority="402" stopIfTrue="1">
      <formula>OR(COUNTIF(#REF!,"="&amp;#REF!)-COUNTIF($G$142:G456,"="&amp;G608)&gt;0,COUNTIF(#REF!,"="&amp;#REF!)-COUNTIF($G608:G$782,"="&amp;G608)&gt;0)</formula>
    </cfRule>
  </conditionalFormatting>
  <conditionalFormatting sqref="G609:G610 G650:G652">
    <cfRule type="expression" dxfId="404" priority="387" stopIfTrue="1">
      <formula>OR(COUNTIF(#REF!,"="&amp;#REF!)-COUNTIF($G$142:G456,"="&amp;G609)&gt;0,COUNTIF(#REF!,"="&amp;#REF!)-COUNTIF($G609:G$782,"="&amp;G609)&gt;0)</formula>
    </cfRule>
  </conditionalFormatting>
  <conditionalFormatting sqref="G613">
    <cfRule type="expression" dxfId="403" priority="401" stopIfTrue="1">
      <formula>OR(COUNTIF(#REF!,"="&amp;#REF!)-COUNTIF($G$142:G458,"="&amp;G613)&gt;0,COUNTIF(#REF!,"="&amp;#REF!)-COUNTIF($G613:G$782,"="&amp;G613)&gt;0)</formula>
    </cfRule>
  </conditionalFormatting>
  <conditionalFormatting sqref="G613:G614">
    <cfRule type="cellIs" dxfId="402" priority="400" stopIfTrue="1" operator="notEqual">
      <formula>SUMIF(#REF!,#REF!,$G$13:$G$782)/(COUNTIF(#REF!,#REF!)+COUNTIF(#REF!,#REF!))</formula>
    </cfRule>
  </conditionalFormatting>
  <conditionalFormatting sqref="G614 G632">
    <cfRule type="expression" dxfId="401" priority="399" stopIfTrue="1">
      <formula>OR(COUNTIF(#REF!,"="&amp;#REF!)-COUNTIF($G$142:G458,"="&amp;G614)&gt;0,COUNTIF(#REF!,"="&amp;#REF!)-COUNTIF($G614:G$782,"="&amp;G614)&gt;0)</formula>
    </cfRule>
  </conditionalFormatting>
  <conditionalFormatting sqref="G617:G620 G633">
    <cfRule type="expression" dxfId="400" priority="398" stopIfTrue="1">
      <formula>OR(COUNTIF(#REF!,"="&amp;#REF!)-COUNTIF($G$142:G460,"="&amp;G617)&gt;0,COUNTIF(#REF!,"="&amp;#REF!)-COUNTIF($G617:G$782,"="&amp;G617)&gt;0)</formula>
    </cfRule>
  </conditionalFormatting>
  <conditionalFormatting sqref="G617:G629">
    <cfRule type="cellIs" dxfId="399" priority="397" stopIfTrue="1" operator="notEqual">
      <formula>SUMIF(#REF!,#REF!,$G$13:$G$782)/(COUNTIF(#REF!,#REF!)+COUNTIF(#REF!,#REF!))</formula>
    </cfRule>
  </conditionalFormatting>
  <conditionalFormatting sqref="G622:G623">
    <cfRule type="expression" dxfId="398" priority="396" stopIfTrue="1">
      <formula>OR(COUNTIF(#REF!,"="&amp;#REF!)-COUNTIF($G$142:G475,"="&amp;G622)&gt;0,COUNTIF(#REF!,"="&amp;#REF!)-COUNTIF($G622:G$782,"="&amp;G622)&gt;0)</formula>
    </cfRule>
  </conditionalFormatting>
  <conditionalFormatting sqref="G624">
    <cfRule type="expression" dxfId="397" priority="395" stopIfTrue="1">
      <formula>OR(COUNTIF(#REF!,"="&amp;#REF!)-COUNTIF($G$142:G476,"="&amp;G624)&gt;0,COUNTIF(#REF!,"="&amp;#REF!)-COUNTIF($G624:G$782,"="&amp;G624)&gt;0)</formula>
    </cfRule>
  </conditionalFormatting>
  <conditionalFormatting sqref="G626 G606">
    <cfRule type="expression" dxfId="396" priority="404" stopIfTrue="1">
      <formula>OR(COUNTIF(#REF!,"="&amp;#REF!)-COUNTIF($G$142:G456,"="&amp;G606)&gt;0,COUNTIF(#REF!,"="&amp;#REF!)-COUNTIF($G606:G$782,"="&amp;G606)&gt;0)</formula>
    </cfRule>
  </conditionalFormatting>
  <conditionalFormatting sqref="G627:G629 G607">
    <cfRule type="expression" dxfId="395" priority="403" stopIfTrue="1">
      <formula>OR(COUNTIF(#REF!,"="&amp;#REF!)-COUNTIF($G$142:G456,"="&amp;G607)&gt;0,COUNTIF(#REF!,"="&amp;#REF!)-COUNTIF($G607:G$782,"="&amp;G607)&gt;0)</formula>
    </cfRule>
  </conditionalFormatting>
  <conditionalFormatting sqref="G639">
    <cfRule type="expression" dxfId="394" priority="394" stopIfTrue="1">
      <formula>OR(COUNTIF(#REF!,"="&amp;#REF!)-COUNTIF($G$142:G478,"="&amp;G639)&gt;0,COUNTIF(#REF!,"="&amp;#REF!)-COUNTIF($G639:G$782,"="&amp;G639)&gt;0)</formula>
    </cfRule>
  </conditionalFormatting>
  <conditionalFormatting sqref="G639:G641">
    <cfRule type="cellIs" dxfId="393" priority="393" stopIfTrue="1" operator="notEqual">
      <formula>SUMIF(#REF!,#REF!,$G$13:$G$782)/(COUNTIF(#REF!,#REF!)+COUNTIF(#REF!,#REF!))</formula>
    </cfRule>
  </conditionalFormatting>
  <conditionalFormatting sqref="G640:G641">
    <cfRule type="expression" dxfId="392" priority="392" stopIfTrue="1">
      <formula>OR(COUNTIF(#REF!,"="&amp;#REF!)-COUNTIF($G$142:G478,"="&amp;G640)&gt;0,COUNTIF(#REF!,"="&amp;#REF!)-COUNTIF($G640:G$782,"="&amp;G640)&gt;0)</formula>
    </cfRule>
  </conditionalFormatting>
  <conditionalFormatting sqref="G647 G634:G636">
    <cfRule type="expression" dxfId="391" priority="391" stopIfTrue="1">
      <formula>OR(COUNTIF(#REF!,"="&amp;#REF!)-COUNTIF($G$142:G476,"="&amp;G634)&gt;0,COUNTIF(#REF!,"="&amp;#REF!)-COUNTIF($G634:G$782,"="&amp;G634)&gt;0)</formula>
    </cfRule>
  </conditionalFormatting>
  <conditionalFormatting sqref="G647:G653">
    <cfRule type="cellIs" dxfId="390" priority="390" stopIfTrue="1" operator="notEqual">
      <formula>SUMIF(#REF!,#REF!,$G$13:$G$782)/(COUNTIF(#REF!,#REF!)+COUNTIF(#REF!,#REF!))</formula>
    </cfRule>
  </conditionalFormatting>
  <conditionalFormatting sqref="G648">
    <cfRule type="expression" dxfId="389" priority="389" stopIfTrue="1">
      <formula>OR(COUNTIF(#REF!,"="&amp;#REF!)-COUNTIF($G$142:G489,"="&amp;G648)&gt;0,COUNTIF(#REF!,"="&amp;#REF!)-COUNTIF($G648:G$782,"="&amp;G648)&gt;0)</formula>
    </cfRule>
  </conditionalFormatting>
  <conditionalFormatting sqref="G649">
    <cfRule type="expression" dxfId="388" priority="388" stopIfTrue="1">
      <formula>OR(COUNTIF(#REF!,"="&amp;#REF!)-COUNTIF($G$142:G489,"="&amp;G649)&gt;0,COUNTIF(#REF!,"="&amp;#REF!)-COUNTIF($G649:G$782,"="&amp;G649)&gt;0)</formula>
    </cfRule>
  </conditionalFormatting>
  <conditionalFormatting sqref="G653">
    <cfRule type="expression" dxfId="387" priority="386" stopIfTrue="1">
      <formula>OR(COUNTIF(#REF!,"="&amp;#REF!)-COUNTIF($G$142:G499,"="&amp;G653)&gt;0,COUNTIF(#REF!,"="&amp;#REF!)-COUNTIF($G653:G$782,"="&amp;G653)&gt;0)</formula>
    </cfRule>
  </conditionalFormatting>
  <conditionalFormatting sqref="G656 G659">
    <cfRule type="expression" dxfId="386" priority="385" stopIfTrue="1">
      <formula>OR(COUNTIF(#REF!,"="&amp;#REF!)-COUNTIF($G$142:G515,"="&amp;G656)&gt;0,COUNTIF(#REF!,"="&amp;#REF!)-COUNTIF($G656:G$782,"="&amp;G656)&gt;0)</formula>
    </cfRule>
  </conditionalFormatting>
  <conditionalFormatting sqref="G662:G665">
    <cfRule type="expression" dxfId="385" priority="384" stopIfTrue="1">
      <formula>OR(COUNTIF(#REF!,"="&amp;#REF!)-COUNTIF($G$142:G537,"="&amp;G662)&gt;0,COUNTIF(#REF!,"="&amp;#REF!)-COUNTIF($G662:G$782,"="&amp;G662)&gt;0)</formula>
    </cfRule>
  </conditionalFormatting>
  <conditionalFormatting sqref="G670:G671 G674">
    <cfRule type="expression" dxfId="384" priority="383" stopIfTrue="1">
      <formula>OR(COUNTIF(#REF!,"="&amp;#REF!)-COUNTIF($G$142:G567,"="&amp;G670)&gt;0,COUNTIF(#REF!,"="&amp;#REF!)-COUNTIF($G670:G$782,"="&amp;G670)&gt;0)</formula>
    </cfRule>
  </conditionalFormatting>
  <conditionalFormatting sqref="G676:G680 G682">
    <cfRule type="expression" dxfId="383" priority="382" stopIfTrue="1">
      <formula>OR(COUNTIF(#REF!,"="&amp;#REF!)-COUNTIF($G$142:G591,"="&amp;G676)&gt;0,COUNTIF(#REF!,"="&amp;#REF!)-COUNTIF($G676:G$782,"="&amp;G676)&gt;0)</formula>
    </cfRule>
  </conditionalFormatting>
  <conditionalFormatting sqref="G706:G707 G426:G429 G436:G446">
    <cfRule type="expression" dxfId="382" priority="429" stopIfTrue="1">
      <formula>OR(COUNTIF(#REF!,"="&amp;#REF!)-COUNTIF($G$142:G363,"="&amp;G426)&gt;0,COUNTIF(#REF!,"="&amp;#REF!)-COUNTIF($G426:G$782,"="&amp;G426)&gt;0)</formula>
    </cfRule>
  </conditionalFormatting>
  <conditionalFormatting sqref="G706:G712">
    <cfRule type="cellIs" dxfId="381" priority="379" stopIfTrue="1" operator="notEqual">
      <formula>SUMIF(#REF!,#REF!,$G$13:$G$782)/(COUNTIF(#REF!,#REF!)+COUNTIF(#REF!,#REF!))</formula>
    </cfRule>
  </conditionalFormatting>
  <conditionalFormatting sqref="G709">
    <cfRule type="expression" dxfId="380" priority="377" stopIfTrue="1">
      <formula>OR(COUNTIF(#REF!,"="&amp;#REF!)-COUNTIF($G$142:G644,"="&amp;G709)&gt;0,COUNTIF(#REF!,"="&amp;#REF!)-COUNTIF($G709:G$782,"="&amp;G709)&gt;0)</formula>
    </cfRule>
  </conditionalFormatting>
  <conditionalFormatting sqref="G710 G719">
    <cfRule type="expression" dxfId="379" priority="376" stopIfTrue="1">
      <formula>OR(COUNTIF(#REF!,"="&amp;#REF!)-COUNTIF($G$142:G644,"="&amp;G710)&gt;0,COUNTIF(#REF!,"="&amp;#REF!)-COUNTIF($G710:G$782,"="&amp;G710)&gt;0)</formula>
    </cfRule>
  </conditionalFormatting>
  <conditionalFormatting sqref="G711:G712 G722:G723">
    <cfRule type="expression" dxfId="378" priority="375" stopIfTrue="1">
      <formula>OR(COUNTIF(#REF!,"="&amp;#REF!)-COUNTIF($G$142:G644,"="&amp;G711)&gt;0,COUNTIF(#REF!,"="&amp;#REF!)-COUNTIF($G711:G$782,"="&amp;G711)&gt;0)</formula>
    </cfRule>
  </conditionalFormatting>
  <conditionalFormatting sqref="G716:G718 G701 G466 G726:G729">
    <cfRule type="expression" dxfId="377" priority="381" stopIfTrue="1">
      <formula>OR(COUNTIF(#REF!,"="&amp;#REF!)-COUNTIF($G$142:G396,"="&amp;G466)&gt;0,COUNTIF(#REF!,"="&amp;#REF!)-COUNTIF($G466:G$782,"="&amp;G466)&gt;0)</formula>
    </cfRule>
  </conditionalFormatting>
  <conditionalFormatting sqref="G716:G719">
    <cfRule type="cellIs" dxfId="376" priority="380" stopIfTrue="1" operator="notEqual">
      <formula>SUMIF(#REF!,#REF!,$G$13:$G$782)/(COUNTIF(#REF!,#REF!)+COUNTIF(#REF!,#REF!))</formula>
    </cfRule>
  </conditionalFormatting>
  <conditionalFormatting sqref="G732:G733 G474">
    <cfRule type="expression" dxfId="375" priority="372" stopIfTrue="1">
      <formula>OR(COUNTIF(#REF!,"="&amp;#REF!)-COUNTIF($G$142:G400,"="&amp;G474)&gt;0,COUNTIF(#REF!,"="&amp;#REF!)-COUNTIF($G474:G$782,"="&amp;G474)&gt;0)</formula>
    </cfRule>
  </conditionalFormatting>
  <conditionalFormatting sqref="G732:G736">
    <cfRule type="cellIs" dxfId="374" priority="371" stopIfTrue="1" operator="notEqual">
      <formula>SUMIF(#REF!,#REF!,$G$13:$G$782)/(COUNTIF(#REF!,#REF!)+COUNTIF(#REF!,#REF!))</formula>
    </cfRule>
  </conditionalFormatting>
  <conditionalFormatting sqref="G734">
    <cfRule type="expression" dxfId="373" priority="370" stopIfTrue="1">
      <formula>OR(COUNTIF(#REF!,"="&amp;#REF!)-COUNTIF($G$142:G659,"="&amp;G734)&gt;0,COUNTIF(#REF!,"="&amp;#REF!)-COUNTIF($G734:G$782,"="&amp;G734)&gt;0)</formula>
    </cfRule>
  </conditionalFormatting>
  <conditionalFormatting sqref="G735 G357:G361">
    <cfRule type="expression" dxfId="372" priority="439" stopIfTrue="1">
      <formula>OR(COUNTIF(#REF!,"="&amp;#REF!)-COUNTIF($G$142:G281,"="&amp;G357)&gt;0,COUNTIF(#REF!,"="&amp;#REF!)-COUNTIF($G357:G$782,"="&amp;G357)&gt;0)</formula>
    </cfRule>
  </conditionalFormatting>
  <conditionalFormatting sqref="G767:G768">
    <cfRule type="expression" dxfId="371" priority="368" stopIfTrue="1">
      <formula>OR(COUNTIF(#REF!,"="&amp;#REF!)-COUNTIF($G16:G$767,"="&amp;G767)&gt;0,COUNTIF(#REF!,"="&amp;#REF!)-COUNTIF($G767:G$782,"="&amp;G767)&gt;0)</formula>
    </cfRule>
    <cfRule type="cellIs" dxfId="370" priority="369" stopIfTrue="1" operator="notEqual">
      <formula>SUMIF(#REF!,#REF!,$G$13:$G$782)/(COUNTIF(#REF!,#REF!)+COUNTIF(#REF!,#REF!))</formula>
    </cfRule>
  </conditionalFormatting>
  <conditionalFormatting sqref="G771">
    <cfRule type="expression" dxfId="369" priority="492" stopIfTrue="1">
      <formula>OR(COUNTIF(#REF!,"="&amp;#REF!)-COUNTIF($G16:G$771,"="&amp;G771)&gt;0,COUNTIF(#REF!,"="&amp;#REF!)-COUNTIF($G771:G$782,"="&amp;G771)&gt;0)</formula>
    </cfRule>
  </conditionalFormatting>
  <conditionalFormatting sqref="G774">
    <cfRule type="expression" dxfId="368" priority="491" stopIfTrue="1">
      <formula>OR(COUNTIF(#REF!,"="&amp;#REF!)-COUNTIF($G22:G$771,"="&amp;G774)&gt;0,COUNTIF(#REF!,"="&amp;#REF!)-COUNTIF($G774:G$782,"="&amp;G774)&gt;0)</formula>
    </cfRule>
  </conditionalFormatting>
  <conditionalFormatting sqref="G777">
    <cfRule type="expression" dxfId="367" priority="490" stopIfTrue="1">
      <formula>OR(COUNTIF(#REF!,"="&amp;#REF!)-COUNTIF($G28:G$771,"="&amp;G777)&gt;0,COUNTIF(#REF!,"="&amp;#REF!)-COUNTIF($G777:G$782,"="&amp;G777)&gt;0)</formula>
    </cfRule>
  </conditionalFormatting>
  <conditionalFormatting sqref="G780">
    <cfRule type="expression" dxfId="366" priority="489" stopIfTrue="1">
      <formula>OR(COUNTIF(#REF!,"="&amp;#REF!)-COUNTIF($G29:G$771,"="&amp;G780)&gt;0,COUNTIF(#REF!,"="&amp;#REF!)-COUNTIF($G780:G$782,"="&amp;G780)&gt;0)</formula>
    </cfRule>
  </conditionalFormatting>
  <conditionalFormatting sqref="G59:H59">
    <cfRule type="cellIs" dxfId="365" priority="361" stopIfTrue="1" operator="notEqual">
      <formula>SUMIF(#REF!,#REF!,$G$13:$G$782)/(COUNTIF(#REF!,#REF!)+COUNTIF(#REF!,#REF!))</formula>
    </cfRule>
  </conditionalFormatting>
  <conditionalFormatting sqref="G72:H76">
    <cfRule type="cellIs" dxfId="364" priority="349" stopIfTrue="1" operator="notEqual">
      <formula>SUMIF(#REF!,#REF!,$G$13:$G$782)/(COUNTIF(#REF!,#REF!)+COUNTIF(#REF!,#REF!))</formula>
    </cfRule>
  </conditionalFormatting>
  <conditionalFormatting sqref="G81:H90">
    <cfRule type="cellIs" dxfId="363" priority="346" stopIfTrue="1" operator="notEqual">
      <formula>SUMIF(#REF!,#REF!,$G$13:$G$782)/(COUNTIF(#REF!,#REF!)+COUNTIF(#REF!,#REF!))</formula>
    </cfRule>
  </conditionalFormatting>
  <conditionalFormatting sqref="G107:H112">
    <cfRule type="cellIs" dxfId="362" priority="334" stopIfTrue="1" operator="notEqual">
      <formula>SUMIF(#REF!,#REF!,$G$13:$G$782)/(COUNTIF(#REF!,#REF!)+COUNTIF(#REF!,#REF!))</formula>
    </cfRule>
  </conditionalFormatting>
  <conditionalFormatting sqref="G132:H132">
    <cfRule type="cellIs" dxfId="361" priority="325" stopIfTrue="1" operator="notEqual">
      <formula>SUMIF(#REF!,#REF!,$G$13:$G$782)/(COUNTIF(#REF!,#REF!)+COUNTIF(#REF!,#REF!))</formula>
    </cfRule>
  </conditionalFormatting>
  <conditionalFormatting sqref="G142:H142">
    <cfRule type="cellIs" dxfId="360" priority="322" stopIfTrue="1" operator="notEqual">
      <formula>SUMIF(#REF!,#REF!,$G$13:$G$782)/(COUNTIF(#REF!,#REF!)+COUNTIF(#REF!,#REF!))</formula>
    </cfRule>
  </conditionalFormatting>
  <conditionalFormatting sqref="G145:H145">
    <cfRule type="cellIs" dxfId="359" priority="319" stopIfTrue="1" operator="notEqual">
      <formula>SUMIF(#REF!,#REF!,$G$13:$G$782)/(COUNTIF(#REF!,#REF!)+COUNTIF(#REF!,#REF!))</formula>
    </cfRule>
  </conditionalFormatting>
  <conditionalFormatting sqref="G148:H149">
    <cfRule type="cellIs" dxfId="358" priority="316" stopIfTrue="1" operator="notEqual">
      <formula>SUMIF(#REF!,#REF!,$G$13:$G$782)/(COUNTIF(#REF!,#REF!)+COUNTIF(#REF!,#REF!))</formula>
    </cfRule>
  </conditionalFormatting>
  <conditionalFormatting sqref="G154:H155">
    <cfRule type="cellIs" dxfId="357" priority="313" stopIfTrue="1" operator="notEqual">
      <formula>SUMIF(#REF!,#REF!,$G$13:$G$782)/(COUNTIF(#REF!,#REF!)+COUNTIF(#REF!,#REF!))</formula>
    </cfRule>
  </conditionalFormatting>
  <conditionalFormatting sqref="G159:H161">
    <cfRule type="cellIs" dxfId="356" priority="310" stopIfTrue="1" operator="notEqual">
      <formula>SUMIF(#REF!,#REF!,$G$13:$G$782)/(COUNTIF(#REF!,#REF!)+COUNTIF(#REF!,#REF!))</formula>
    </cfRule>
  </conditionalFormatting>
  <conditionalFormatting sqref="G180:H181">
    <cfRule type="cellIs" dxfId="355" priority="304" stopIfTrue="1" operator="notEqual">
      <formula>SUMIF(#REF!,#REF!,$G$13:$G$782)/(COUNTIF(#REF!,#REF!)+COUNTIF(#REF!,#REF!))</formula>
    </cfRule>
  </conditionalFormatting>
  <conditionalFormatting sqref="G198:H198">
    <cfRule type="cellIs" dxfId="354" priority="295" stopIfTrue="1" operator="notEqual">
      <formula>SUMIF(#REF!,#REF!,$G$13:$G$782)/(COUNTIF(#REF!,#REF!)+COUNTIF(#REF!,#REF!))</formula>
    </cfRule>
  </conditionalFormatting>
  <conditionalFormatting sqref="G201:H201">
    <cfRule type="cellIs" dxfId="353" priority="292" stopIfTrue="1" operator="notEqual">
      <formula>SUMIF(#REF!,#REF!,$G$13:$G$782)/(COUNTIF(#REF!,#REF!)+COUNTIF(#REF!,#REF!))</formula>
    </cfRule>
  </conditionalFormatting>
  <conditionalFormatting sqref="G205:H205">
    <cfRule type="cellIs" dxfId="352" priority="289" stopIfTrue="1" operator="notEqual">
      <formula>SUMIF(#REF!,#REF!,$G$13:$G$782)/(COUNTIF(#REF!,#REF!)+COUNTIF(#REF!,#REF!))</formula>
    </cfRule>
  </conditionalFormatting>
  <conditionalFormatting sqref="G208:H209">
    <cfRule type="cellIs" dxfId="351" priority="286" stopIfTrue="1" operator="notEqual">
      <formula>SUMIF(#REF!,#REF!,$G$13:$G$782)/(COUNTIF(#REF!,#REF!)+COUNTIF(#REF!,#REF!))</formula>
    </cfRule>
  </conditionalFormatting>
  <conditionalFormatting sqref="G212:H213">
    <cfRule type="cellIs" dxfId="350" priority="283" stopIfTrue="1" operator="notEqual">
      <formula>SUMIF(#REF!,#REF!,$G$13:$G$782)/(COUNTIF(#REF!,#REF!)+COUNTIF(#REF!,#REF!))</formula>
    </cfRule>
  </conditionalFormatting>
  <conditionalFormatting sqref="G216:H216">
    <cfRule type="cellIs" dxfId="349" priority="280" stopIfTrue="1" operator="notEqual">
      <formula>SUMIF(#REF!,#REF!,$G$13:$G$782)/(COUNTIF(#REF!,#REF!)+COUNTIF(#REF!,#REF!))</formula>
    </cfRule>
  </conditionalFormatting>
  <conditionalFormatting sqref="G219:H219">
    <cfRule type="cellIs" dxfId="348" priority="277" stopIfTrue="1" operator="notEqual">
      <formula>SUMIF(#REF!,#REF!,$G$13:$G$782)/(COUNTIF(#REF!,#REF!)+COUNTIF(#REF!,#REF!))</formula>
    </cfRule>
  </conditionalFormatting>
  <conditionalFormatting sqref="G223:H223">
    <cfRule type="cellIs" dxfId="347" priority="274" stopIfTrue="1" operator="notEqual">
      <formula>SUMIF(#REF!,#REF!,$G$13:$G$782)/(COUNTIF(#REF!,#REF!)+COUNTIF(#REF!,#REF!))</formula>
    </cfRule>
  </conditionalFormatting>
  <conditionalFormatting sqref="G285:H285">
    <cfRule type="cellIs" dxfId="346" priority="241" stopIfTrue="1" operator="notEqual">
      <formula>SUMIF(#REF!,#REF!,$G$13:$G$782)/(COUNTIF(#REF!,#REF!)+COUNTIF(#REF!,#REF!))</formula>
    </cfRule>
  </conditionalFormatting>
  <conditionalFormatting sqref="G288:H294">
    <cfRule type="cellIs" dxfId="345" priority="238" stopIfTrue="1" operator="notEqual">
      <formula>SUMIF(#REF!,#REF!,$G$13:$G$782)/(COUNTIF(#REF!,#REF!)+COUNTIF(#REF!,#REF!))</formula>
    </cfRule>
  </conditionalFormatting>
  <conditionalFormatting sqref="G297:H300">
    <cfRule type="cellIs" dxfId="344" priority="235" stopIfTrue="1" operator="notEqual">
      <formula>SUMIF(#REF!,#REF!,$G$13:$G$782)/(COUNTIF(#REF!,#REF!)+COUNTIF(#REF!,#REF!))</formula>
    </cfRule>
  </conditionalFormatting>
  <conditionalFormatting sqref="G330:H330">
    <cfRule type="cellIs" dxfId="343" priority="223" stopIfTrue="1" operator="notEqual">
      <formula>SUMIF(#REF!,#REF!,$G$13:$G$782)/(COUNTIF(#REF!,#REF!)+COUNTIF(#REF!,#REF!))</formula>
    </cfRule>
  </conditionalFormatting>
  <conditionalFormatting sqref="G333:H335">
    <cfRule type="cellIs" dxfId="342" priority="220" stopIfTrue="1" operator="notEqual">
      <formula>SUMIF(#REF!,#REF!,$G$13:$G$782)/(COUNTIF(#REF!,#REF!)+COUNTIF(#REF!,#REF!))</formula>
    </cfRule>
  </conditionalFormatting>
  <conditionalFormatting sqref="G338:H341">
    <cfRule type="cellIs" dxfId="341" priority="217" stopIfTrue="1" operator="notEqual">
      <formula>SUMIF(#REF!,#REF!,$G$13:$G$782)/(COUNTIF(#REF!,#REF!)+COUNTIF(#REF!,#REF!))</formula>
    </cfRule>
  </conditionalFormatting>
  <conditionalFormatting sqref="G347:H347">
    <cfRule type="cellIs" dxfId="340" priority="214" stopIfTrue="1" operator="notEqual">
      <formula>SUMIF(#REF!,#REF!,$G$13:$G$782)/(COUNTIF(#REF!,#REF!)+COUNTIF(#REF!,#REF!))</formula>
    </cfRule>
  </conditionalFormatting>
  <conditionalFormatting sqref="G350:H354">
    <cfRule type="cellIs" dxfId="339" priority="211" stopIfTrue="1" operator="notEqual">
      <formula>SUMIF(#REF!,#REF!,$G$13:$G$782)/(COUNTIF(#REF!,#REF!)+COUNTIF(#REF!,#REF!))</formula>
    </cfRule>
  </conditionalFormatting>
  <conditionalFormatting sqref="G357:H361">
    <cfRule type="cellIs" dxfId="338" priority="208" stopIfTrue="1" operator="notEqual">
      <formula>SUMIF(#REF!,#REF!,$G$13:$G$782)/(COUNTIF(#REF!,#REF!)+COUNTIF(#REF!,#REF!))</formula>
    </cfRule>
  </conditionalFormatting>
  <conditionalFormatting sqref="G399:H400">
    <cfRule type="cellIs" dxfId="337" priority="202" stopIfTrue="1" operator="notEqual">
      <formula>SUMIF(#REF!,#REF!,$G$13:$G$782)/(COUNTIF(#REF!,#REF!)+COUNTIF(#REF!,#REF!))</formula>
    </cfRule>
  </conditionalFormatting>
  <conditionalFormatting sqref="G499:H514">
    <cfRule type="cellIs" dxfId="336" priority="187" stopIfTrue="1" operator="notEqual">
      <formula>SUMIF(#REF!,#REF!,$G$13:$G$782)/(COUNTIF(#REF!,#REF!)+COUNTIF(#REF!,#REF!))</formula>
    </cfRule>
  </conditionalFormatting>
  <conditionalFormatting sqref="G656:H656">
    <cfRule type="cellIs" dxfId="335" priority="154" stopIfTrue="1" operator="notEqual">
      <formula>SUMIF(#REF!,#REF!,$G$13:$G$782)/(COUNTIF(#REF!,#REF!)+COUNTIF(#REF!,#REF!))</formula>
    </cfRule>
  </conditionalFormatting>
  <conditionalFormatting sqref="G659:H659">
    <cfRule type="cellIs" dxfId="334" priority="151" stopIfTrue="1" operator="notEqual">
      <formula>SUMIF(#REF!,#REF!,$G$13:$G$782)/(COUNTIF(#REF!,#REF!)+COUNTIF(#REF!,#REF!))</formula>
    </cfRule>
  </conditionalFormatting>
  <conditionalFormatting sqref="G662:H665">
    <cfRule type="cellIs" dxfId="333" priority="148" stopIfTrue="1" operator="notEqual">
      <formula>SUMIF(#REF!,#REF!,$G$13:$G$782)/(COUNTIF(#REF!,#REF!)+COUNTIF(#REF!,#REF!))</formula>
    </cfRule>
  </conditionalFormatting>
  <conditionalFormatting sqref="G670:H671">
    <cfRule type="cellIs" dxfId="332" priority="145" stopIfTrue="1" operator="notEqual">
      <formula>SUMIF(#REF!,#REF!,$G$13:$G$782)/(COUNTIF(#REF!,#REF!)+COUNTIF(#REF!,#REF!))</formula>
    </cfRule>
  </conditionalFormatting>
  <conditionalFormatting sqref="G686:H689">
    <cfRule type="cellIs" dxfId="331" priority="139" stopIfTrue="1" operator="notEqual">
      <formula>SUMIF(#REF!,#REF!,$G$13:$G$782)/(COUNTIF(#REF!,#REF!)+COUNTIF(#REF!,#REF!))</formula>
    </cfRule>
  </conditionalFormatting>
  <conditionalFormatting sqref="G701:H701">
    <cfRule type="cellIs" dxfId="330" priority="130" stopIfTrue="1" operator="notEqual">
      <formula>SUMIF(#REF!,#REF!,$G$13:$G$782)/(COUNTIF(#REF!,#REF!)+COUNTIF(#REF!,#REF!))</formula>
    </cfRule>
  </conditionalFormatting>
  <conditionalFormatting sqref="G739:H741">
    <cfRule type="cellIs" dxfId="329" priority="115" stopIfTrue="1" operator="notEqual">
      <formula>SUMIF(#REF!,#REF!,$G$13:$G$782)/(COUNTIF(#REF!,#REF!)+COUNTIF(#REF!,#REF!))</formula>
    </cfRule>
  </conditionalFormatting>
  <conditionalFormatting sqref="G771:H771">
    <cfRule type="cellIs" dxfId="328" priority="97" stopIfTrue="1" operator="notEqual">
      <formula>SUMIF(#REF!,#REF!,$G$13:$G$782)/(COUNTIF(#REF!,#REF!)+COUNTIF(#REF!,#REF!))</formula>
    </cfRule>
  </conditionalFormatting>
  <conditionalFormatting sqref="G774:H774">
    <cfRule type="cellIs" dxfId="327" priority="94" stopIfTrue="1" operator="notEqual">
      <formula>SUMIF(#REF!,#REF!,$G$13:$G$782)/(COUNTIF(#REF!,#REF!)+COUNTIF(#REF!,#REF!))</formula>
    </cfRule>
  </conditionalFormatting>
  <conditionalFormatting sqref="G777:H777">
    <cfRule type="cellIs" dxfId="326" priority="91" stopIfTrue="1" operator="notEqual">
      <formula>SUMIF(#REF!,#REF!,$G$13:$G$782)/(COUNTIF(#REF!,#REF!)+COUNTIF(#REF!,#REF!))</formula>
    </cfRule>
  </conditionalFormatting>
  <conditionalFormatting sqref="G780:H780">
    <cfRule type="cellIs" dxfId="325" priority="88" stopIfTrue="1" operator="notEqual">
      <formula>SUMIF(#REF!,#REF!,$G$13:$G$782)/(COUNTIF(#REF!,#REF!)+COUNTIF(#REF!,#REF!))</formula>
    </cfRule>
  </conditionalFormatting>
  <conditionalFormatting sqref="H15:H41">
    <cfRule type="cellIs" dxfId="323" priority="366" stopIfTrue="1" operator="notEqual">
      <formula>SUMIF(#REF!,#REF!,$G$13:$G$782)/(COUNTIF(#REF!,#REF!)+COUNTIF(#REF!,#REF!))</formula>
    </cfRule>
    <cfRule type="expression" dxfId="324" priority="367" stopIfTrue="1">
      <formula>OR(COUNTIF(#REF!,"="&amp;#REF!)-COUNTIF($G15:H$16,"="&amp;H15)&gt;0,COUNTIF(#REF!,"="&amp;#REF!)-COUNTIF($G15:H$782,"="&amp;H15)&gt;0)</formula>
    </cfRule>
  </conditionalFormatting>
  <conditionalFormatting sqref="H27">
    <cfRule type="expression" dxfId="322" priority="365" stopIfTrue="1">
      <formula>OR(COUNTIF(#REF!,"="&amp;#REF!)-COUNTIF($G16:H$27,"="&amp;H27)&gt;0,COUNTIF(#REF!,"="&amp;#REF!)-COUNTIF($G27:H$782,"="&amp;H27)&gt;0)</formula>
    </cfRule>
  </conditionalFormatting>
  <conditionalFormatting sqref="H28:H41">
    <cfRule type="expression" dxfId="321" priority="364" stopIfTrue="1">
      <formula>OR(COUNTIF(#REF!,"="&amp;#REF!)-COUNTIF($G16:H$28,"="&amp;H28)&gt;0,COUNTIF(#REF!,"="&amp;#REF!)-COUNTIF($G28:H$782,"="&amp;H28)&gt;0)</formula>
    </cfRule>
  </conditionalFormatting>
  <conditionalFormatting sqref="H44:H56">
    <cfRule type="expression" dxfId="319" priority="354" stopIfTrue="1">
      <formula>OR(COUNTIF(#REF!,"="&amp;#REF!)-COUNTIF($G$28:H32,"="&amp;H44)&gt;0,COUNTIF(#REF!,"="&amp;#REF!)-COUNTIF($G44:H$782,"="&amp;H44)&gt;0)</formula>
    </cfRule>
    <cfRule type="cellIs" dxfId="318" priority="355" stopIfTrue="1" operator="notEqual">
      <formula>SUMIF(#REF!,#REF!,$G$13:$G$782)/(COUNTIF(#REF!,#REF!)+COUNTIF(#REF!,#REF!))</formula>
    </cfRule>
    <cfRule type="expression" dxfId="320" priority="356" stopIfTrue="1">
      <formula>OR(COUNTIF(#REF!,"="&amp;#REF!)-COUNTIF($G$16:H44,"="&amp;H44)&gt;0,COUNTIF(#REF!,"="&amp;#REF!)-COUNTIF($G44:H$782,"="&amp;H44)&gt;0)</formula>
    </cfRule>
  </conditionalFormatting>
  <conditionalFormatting sqref="H59">
    <cfRule type="expression" dxfId="317" priority="360" stopIfTrue="1">
      <formula>OR(COUNTIF(#REF!,"="&amp;#REF!)-COUNTIF($G$28:H47,"="&amp;H59)&gt;0,COUNTIF(#REF!,"="&amp;#REF!)-COUNTIF($G59:H$782,"="&amp;H59)&gt;0)</formula>
    </cfRule>
    <cfRule type="expression" dxfId="316" priority="362" stopIfTrue="1">
      <formula>OR(COUNTIF(#REF!,"="&amp;#REF!)-COUNTIF($G$16:H59,"="&amp;H59)&gt;0,COUNTIF(#REF!,"="&amp;#REF!)-COUNTIF($G59:H$782,"="&amp;H59)&gt;0)</formula>
    </cfRule>
  </conditionalFormatting>
  <conditionalFormatting sqref="H62:H63">
    <cfRule type="expression" dxfId="313" priority="357" stopIfTrue="1">
      <formula>OR(COUNTIF(#REF!,"="&amp;#REF!)-COUNTIF($G$28:H50,"="&amp;H62)&gt;0,COUNTIF(#REF!,"="&amp;#REF!)-COUNTIF($G62:H$782,"="&amp;H62)&gt;0)</formula>
    </cfRule>
    <cfRule type="cellIs" dxfId="314" priority="358" stopIfTrue="1" operator="notEqual">
      <formula>SUMIF(#REF!,#REF!,$G$13:$G$782)/(COUNTIF(#REF!,#REF!)+COUNTIF(#REF!,#REF!))</formula>
    </cfRule>
    <cfRule type="expression" dxfId="315" priority="359" stopIfTrue="1">
      <formula>OR(COUNTIF(#REF!,"="&amp;#REF!)-COUNTIF($G$16:H62,"="&amp;H62)&gt;0,COUNTIF(#REF!,"="&amp;#REF!)-COUNTIF($G62:H$782,"="&amp;H62)&gt;0)</formula>
    </cfRule>
  </conditionalFormatting>
  <conditionalFormatting sqref="H66:H67">
    <cfRule type="expression" dxfId="310" priority="351" stopIfTrue="1">
      <formula>OR(COUNTIF(#REF!,"="&amp;#REF!)-COUNTIF($G$28:H54,"="&amp;H66)&gt;0,COUNTIF(#REF!,"="&amp;#REF!)-COUNTIF($G66:H$782,"="&amp;H66)&gt;0)</formula>
    </cfRule>
    <cfRule type="cellIs" dxfId="312" priority="352" stopIfTrue="1" operator="notEqual">
      <formula>SUMIF(#REF!,#REF!,$G$13:$G$782)/(COUNTIF(#REF!,#REF!)+COUNTIF(#REF!,#REF!))</formula>
    </cfRule>
    <cfRule type="expression" dxfId="311" priority="353" stopIfTrue="1">
      <formula>OR(COUNTIF(#REF!,"="&amp;#REF!)-COUNTIF($G$16:H66,"="&amp;H66)&gt;0,COUNTIF(#REF!,"="&amp;#REF!)-COUNTIF($G66:H$782,"="&amp;H66)&gt;0)</formula>
    </cfRule>
  </conditionalFormatting>
  <conditionalFormatting sqref="H72:H76">
    <cfRule type="expression" dxfId="308" priority="348" stopIfTrue="1">
      <formula>OR(COUNTIF(#REF!,"="&amp;#REF!)-COUNTIF($G$28:H60,"="&amp;H72)&gt;0,COUNTIF(#REF!,"="&amp;#REF!)-COUNTIF($G72:H$782,"="&amp;H72)&gt;0)</formula>
    </cfRule>
    <cfRule type="expression" dxfId="309" priority="350" stopIfTrue="1">
      <formula>OR(COUNTIF(#REF!,"="&amp;#REF!)-COUNTIF($G$16:H72,"="&amp;H72)&gt;0,COUNTIF(#REF!,"="&amp;#REF!)-COUNTIF($G72:H$782,"="&amp;H72)&gt;0)</formula>
    </cfRule>
  </conditionalFormatting>
  <conditionalFormatting sqref="H81:H90">
    <cfRule type="expression" dxfId="306" priority="345" stopIfTrue="1">
      <formula>OR(COUNTIF(#REF!,"="&amp;#REF!)-COUNTIF($G$28:H69,"="&amp;H81)&gt;0,COUNTIF(#REF!,"="&amp;#REF!)-COUNTIF($G81:H$782,"="&amp;H81)&gt;0)</formula>
    </cfRule>
    <cfRule type="expression" dxfId="307" priority="347" stopIfTrue="1">
      <formula>OR(COUNTIF(#REF!,"="&amp;#REF!)-COUNTIF($G$16:H81,"="&amp;H81)&gt;0,COUNTIF(#REF!,"="&amp;#REF!)-COUNTIF($G81:H$782,"="&amp;H81)&gt;0)</formula>
    </cfRule>
  </conditionalFormatting>
  <conditionalFormatting sqref="H94:H96">
    <cfRule type="expression" dxfId="303" priority="342" stopIfTrue="1">
      <formula>OR(COUNTIF(#REF!,"="&amp;#REF!)-COUNTIF($G$28:H82,"="&amp;H94)&gt;0,COUNTIF(#REF!,"="&amp;#REF!)-COUNTIF($G94:H$782,"="&amp;H94)&gt;0)</formula>
    </cfRule>
    <cfRule type="cellIs" dxfId="305" priority="343" stopIfTrue="1" operator="notEqual">
      <formula>SUMIF(#REF!,#REF!,$G$13:$G$782)/(COUNTIF(#REF!,#REF!)+COUNTIF(#REF!,#REF!))</formula>
    </cfRule>
    <cfRule type="expression" dxfId="304" priority="344" stopIfTrue="1">
      <formula>OR(COUNTIF(#REF!,"="&amp;#REF!)-COUNTIF($G$16:H94,"="&amp;H94)&gt;0,COUNTIF(#REF!,"="&amp;#REF!)-COUNTIF($G94:H$782,"="&amp;H94)&gt;0)</formula>
    </cfRule>
  </conditionalFormatting>
  <conditionalFormatting sqref="H99:H100">
    <cfRule type="expression" dxfId="302" priority="339" stopIfTrue="1">
      <formula>OR(COUNTIF(#REF!,"="&amp;#REF!)-COUNTIF($G$28:H87,"="&amp;H99)&gt;0,COUNTIF(#REF!,"="&amp;#REF!)-COUNTIF($G99:H$782,"="&amp;H99)&gt;0)</formula>
    </cfRule>
    <cfRule type="cellIs" dxfId="300" priority="340" stopIfTrue="1" operator="notEqual">
      <formula>SUMIF(#REF!,#REF!,$G$13:$G$782)/(COUNTIF(#REF!,#REF!)+COUNTIF(#REF!,#REF!))</formula>
    </cfRule>
    <cfRule type="expression" dxfId="301" priority="341" stopIfTrue="1">
      <formula>OR(COUNTIF(#REF!,"="&amp;#REF!)-COUNTIF($G$16:H99,"="&amp;H99)&gt;0,COUNTIF(#REF!,"="&amp;#REF!)-COUNTIF($G99:H$782,"="&amp;H99)&gt;0)</formula>
    </cfRule>
  </conditionalFormatting>
  <conditionalFormatting sqref="H103">
    <cfRule type="expression" dxfId="299" priority="336" stopIfTrue="1">
      <formula>OR(COUNTIF(#REF!,"="&amp;#REF!)-COUNTIF($G$28:H91,"="&amp;H103)&gt;0,COUNTIF(#REF!,"="&amp;#REF!)-COUNTIF($G103:H$782,"="&amp;H103)&gt;0)</formula>
    </cfRule>
    <cfRule type="cellIs" dxfId="298" priority="337" stopIfTrue="1" operator="notEqual">
      <formula>SUMIF(#REF!,#REF!,$G$13:$G$782)/(COUNTIF(#REF!,#REF!)+COUNTIF(#REF!,#REF!))</formula>
    </cfRule>
    <cfRule type="expression" dxfId="297" priority="338" stopIfTrue="1">
      <formula>OR(COUNTIF(#REF!,"="&amp;#REF!)-COUNTIF($G$16:H103,"="&amp;H103)&gt;0,COUNTIF(#REF!,"="&amp;#REF!)-COUNTIF($G103:H$782,"="&amp;H103)&gt;0)</formula>
    </cfRule>
  </conditionalFormatting>
  <conditionalFormatting sqref="H107:H112">
    <cfRule type="expression" dxfId="296" priority="333" stopIfTrue="1">
      <formula>OR(COUNTIF(#REF!,"="&amp;#REF!)-COUNTIF($G$28:H95,"="&amp;H107)&gt;0,COUNTIF(#REF!,"="&amp;#REF!)-COUNTIF($G107:H$782,"="&amp;H107)&gt;0)</formula>
    </cfRule>
    <cfRule type="expression" dxfId="295" priority="335" stopIfTrue="1">
      <formula>OR(COUNTIF(#REF!,"="&amp;#REF!)-COUNTIF($G$16:H107,"="&amp;H107)&gt;0,COUNTIF(#REF!,"="&amp;#REF!)-COUNTIF($G107:H$782,"="&amp;H107)&gt;0)</formula>
    </cfRule>
  </conditionalFormatting>
  <conditionalFormatting sqref="H115:H119">
    <cfRule type="expression" dxfId="294" priority="330" stopIfTrue="1">
      <formula>OR(COUNTIF(#REF!,"="&amp;#REF!)-COUNTIF($G$28:H103,"="&amp;H115)&gt;0,COUNTIF(#REF!,"="&amp;#REF!)-COUNTIF($G115:H$782,"="&amp;H115)&gt;0)</formula>
    </cfRule>
    <cfRule type="cellIs" dxfId="293" priority="331" stopIfTrue="1" operator="notEqual">
      <formula>SUMIF(#REF!,#REF!,$G$13:$G$782)/(COUNTIF(#REF!,#REF!)+COUNTIF(#REF!,#REF!))</formula>
    </cfRule>
    <cfRule type="expression" dxfId="292" priority="332" stopIfTrue="1">
      <formula>OR(COUNTIF(#REF!,"="&amp;#REF!)-COUNTIF($G$16:H115,"="&amp;H115)&gt;0,COUNTIF(#REF!,"="&amp;#REF!)-COUNTIF($G115:H$782,"="&amp;H115)&gt;0)</formula>
    </cfRule>
  </conditionalFormatting>
  <conditionalFormatting sqref="H122:H129">
    <cfRule type="expression" dxfId="290" priority="327" stopIfTrue="1">
      <formula>OR(COUNTIF(#REF!,"="&amp;#REF!)-COUNTIF($G$28:H110,"="&amp;H122)&gt;0,COUNTIF(#REF!,"="&amp;#REF!)-COUNTIF($G122:H$782,"="&amp;H122)&gt;0)</formula>
    </cfRule>
    <cfRule type="cellIs" dxfId="291" priority="328" stopIfTrue="1" operator="notEqual">
      <formula>SUMIF(#REF!,#REF!,$G$13:$G$782)/(COUNTIF(#REF!,#REF!)+COUNTIF(#REF!,#REF!))</formula>
    </cfRule>
    <cfRule type="expression" dxfId="289" priority="329" stopIfTrue="1">
      <formula>OR(COUNTIF(#REF!,"="&amp;#REF!)-COUNTIF($G$16:H122,"="&amp;H122)&gt;0,COUNTIF(#REF!,"="&amp;#REF!)-COUNTIF($G122:H$782,"="&amp;H122)&gt;0)</formula>
    </cfRule>
  </conditionalFormatting>
  <conditionalFormatting sqref="H132">
    <cfRule type="expression" dxfId="287" priority="324" stopIfTrue="1">
      <formula>OR(COUNTIF(#REF!,"="&amp;#REF!)-COUNTIF($G$28:H120,"="&amp;H132)&gt;0,COUNTIF(#REF!,"="&amp;#REF!)-COUNTIF($G132:H$782,"="&amp;H132)&gt;0)</formula>
    </cfRule>
    <cfRule type="expression" dxfId="288" priority="326" stopIfTrue="1">
      <formula>OR(COUNTIF(#REF!,"="&amp;#REF!)-COUNTIF($G$16:H132,"="&amp;H132)&gt;0,COUNTIF(#REF!,"="&amp;#REF!)-COUNTIF($G132:H$782,"="&amp;H132)&gt;0)</formula>
    </cfRule>
  </conditionalFormatting>
  <conditionalFormatting sqref="H142">
    <cfRule type="expression" dxfId="285" priority="321" stopIfTrue="1">
      <formula>OR(COUNTIF(#REF!,"="&amp;#REF!)-COUNTIF($G$28:H130,"="&amp;H142)&gt;0,COUNTIF(#REF!,"="&amp;#REF!)-COUNTIF($G142:H$782,"="&amp;H142)&gt;0)</formula>
    </cfRule>
    <cfRule type="expression" dxfId="286" priority="323" stopIfTrue="1">
      <formula>OR(COUNTIF(#REF!,"="&amp;#REF!)-COUNTIF($G$16:H142,"="&amp;H142)&gt;0,COUNTIF(#REF!,"="&amp;#REF!)-COUNTIF($G142:H$782,"="&amp;H142)&gt;0)</formula>
    </cfRule>
  </conditionalFormatting>
  <conditionalFormatting sqref="H145">
    <cfRule type="expression" dxfId="284" priority="318" stopIfTrue="1">
      <formula>OR(COUNTIF(#REF!,"="&amp;#REF!)-COUNTIF($G$28:H133,"="&amp;H145)&gt;0,COUNTIF(#REF!,"="&amp;#REF!)-COUNTIF($G145:H$782,"="&amp;H145)&gt;0)</formula>
    </cfRule>
    <cfRule type="expression" dxfId="283" priority="320" stopIfTrue="1">
      <formula>OR(COUNTIF(#REF!,"="&amp;#REF!)-COUNTIF($G$16:H145,"="&amp;H145)&gt;0,COUNTIF(#REF!,"="&amp;#REF!)-COUNTIF($G145:H$782,"="&amp;H145)&gt;0)</formula>
    </cfRule>
  </conditionalFormatting>
  <conditionalFormatting sqref="H148:H149">
    <cfRule type="expression" dxfId="282" priority="315" stopIfTrue="1">
      <formula>OR(COUNTIF(#REF!,"="&amp;#REF!)-COUNTIF($G$28:H136,"="&amp;H148)&gt;0,COUNTIF(#REF!,"="&amp;#REF!)-COUNTIF($G148:H$782,"="&amp;H148)&gt;0)</formula>
    </cfRule>
    <cfRule type="expression" dxfId="281" priority="317" stopIfTrue="1">
      <formula>OR(COUNTIF(#REF!,"="&amp;#REF!)-COUNTIF($G$16:H148,"="&amp;H148)&gt;0,COUNTIF(#REF!,"="&amp;#REF!)-COUNTIF($G148:H$782,"="&amp;H148)&gt;0)</formula>
    </cfRule>
  </conditionalFormatting>
  <conditionalFormatting sqref="H154:H155">
    <cfRule type="expression" dxfId="280" priority="312" stopIfTrue="1">
      <formula>OR(COUNTIF(#REF!,"="&amp;#REF!)-COUNTIF($G$28:H142,"="&amp;H154)&gt;0,COUNTIF(#REF!,"="&amp;#REF!)-COUNTIF($G154:H$782,"="&amp;H154)&gt;0)</formula>
    </cfRule>
    <cfRule type="expression" dxfId="279" priority="314" stopIfTrue="1">
      <formula>OR(COUNTIF(#REF!,"="&amp;#REF!)-COUNTIF($G$16:H154,"="&amp;H154)&gt;0,COUNTIF(#REF!,"="&amp;#REF!)-COUNTIF($G154:H$782,"="&amp;H154)&gt;0)</formula>
    </cfRule>
  </conditionalFormatting>
  <conditionalFormatting sqref="H159:H161">
    <cfRule type="expression" dxfId="278" priority="309" stopIfTrue="1">
      <formula>OR(COUNTIF(#REF!,"="&amp;#REF!)-COUNTIF($G$28:H147,"="&amp;H159)&gt;0,COUNTIF(#REF!,"="&amp;#REF!)-COUNTIF($G159:H$782,"="&amp;H159)&gt;0)</formula>
    </cfRule>
    <cfRule type="expression" dxfId="277" priority="311" stopIfTrue="1">
      <formula>OR(COUNTIF(#REF!,"="&amp;#REF!)-COUNTIF($G$16:H159,"="&amp;H159)&gt;0,COUNTIF(#REF!,"="&amp;#REF!)-COUNTIF($G159:H$782,"="&amp;H159)&gt;0)</formula>
    </cfRule>
  </conditionalFormatting>
  <conditionalFormatting sqref="H166:H167">
    <cfRule type="expression" dxfId="274" priority="306" stopIfTrue="1">
      <formula>OR(COUNTIF(#REF!,"="&amp;#REF!)-COUNTIF($G$28:H154,"="&amp;H166)&gt;0,COUNTIF(#REF!,"="&amp;#REF!)-COUNTIF($G166:H$782,"="&amp;H166)&gt;0)</formula>
    </cfRule>
    <cfRule type="cellIs" dxfId="275" priority="307" stopIfTrue="1" operator="notEqual">
      <formula>SUMIF(#REF!,#REF!,$G$13:$G$782)/(COUNTIF(#REF!,#REF!)+COUNTIF(#REF!,#REF!))</formula>
    </cfRule>
    <cfRule type="expression" dxfId="276" priority="308" stopIfTrue="1">
      <formula>OR(COUNTIF(#REF!,"="&amp;#REF!)-COUNTIF($G$16:H166,"="&amp;H166)&gt;0,COUNTIF(#REF!,"="&amp;#REF!)-COUNTIF($G166:H$782,"="&amp;H166)&gt;0)</formula>
    </cfRule>
  </conditionalFormatting>
  <conditionalFormatting sqref="H180:H181">
    <cfRule type="expression" dxfId="272" priority="303" stopIfTrue="1">
      <formula>OR(COUNTIF(#REF!,"="&amp;#REF!)-COUNTIF($G$28:H168,"="&amp;H180)&gt;0,COUNTIF(#REF!,"="&amp;#REF!)-COUNTIF($G180:H$782,"="&amp;H180)&gt;0)</formula>
    </cfRule>
    <cfRule type="expression" dxfId="273" priority="305" stopIfTrue="1">
      <formula>OR(COUNTIF(#REF!,"="&amp;#REF!)-COUNTIF($G$16:H180,"="&amp;H180)&gt;0,COUNTIF(#REF!,"="&amp;#REF!)-COUNTIF($G180:H$782,"="&amp;H180)&gt;0)</formula>
    </cfRule>
  </conditionalFormatting>
  <conditionalFormatting sqref="H185:H186">
    <cfRule type="expression" dxfId="271" priority="300" stopIfTrue="1">
      <formula>OR(COUNTIF(#REF!,"="&amp;#REF!)-COUNTIF($G$28:H173,"="&amp;H185)&gt;0,COUNTIF(#REF!,"="&amp;#REF!)-COUNTIF($G185:H$782,"="&amp;H185)&gt;0)</formula>
    </cfRule>
    <cfRule type="cellIs" dxfId="269" priority="301" stopIfTrue="1" operator="notEqual">
      <formula>SUMIF(#REF!,#REF!,$G$13:$G$782)/(COUNTIF(#REF!,#REF!)+COUNTIF(#REF!,#REF!))</formula>
    </cfRule>
    <cfRule type="expression" dxfId="270" priority="302" stopIfTrue="1">
      <formula>OR(COUNTIF(#REF!,"="&amp;#REF!)-COUNTIF($G$16:H185,"="&amp;H185)&gt;0,COUNTIF(#REF!,"="&amp;#REF!)-COUNTIF($G185:H$782,"="&amp;H185)&gt;0)</formula>
    </cfRule>
  </conditionalFormatting>
  <conditionalFormatting sqref="H189:H192">
    <cfRule type="expression" dxfId="266" priority="297" stopIfTrue="1">
      <formula>OR(COUNTIF(#REF!,"="&amp;#REF!)-COUNTIF($G$28:H177,"="&amp;H189)&gt;0,COUNTIF(#REF!,"="&amp;#REF!)-COUNTIF($G189:H$782,"="&amp;H189)&gt;0)</formula>
    </cfRule>
    <cfRule type="cellIs" dxfId="267" priority="298" stopIfTrue="1" operator="notEqual">
      <formula>SUMIF(#REF!,#REF!,$G$13:$G$782)/(COUNTIF(#REF!,#REF!)+COUNTIF(#REF!,#REF!))</formula>
    </cfRule>
    <cfRule type="expression" dxfId="268" priority="299" stopIfTrue="1">
      <formula>OR(COUNTIF(#REF!,"="&amp;#REF!)-COUNTIF($G$16:H189,"="&amp;H189)&gt;0,COUNTIF(#REF!,"="&amp;#REF!)-COUNTIF($G189:H$782,"="&amp;H189)&gt;0)</formula>
    </cfRule>
  </conditionalFormatting>
  <conditionalFormatting sqref="H198">
    <cfRule type="expression" dxfId="265" priority="294" stopIfTrue="1">
      <formula>OR(COUNTIF(#REF!,"="&amp;#REF!)-COUNTIF($G$28:H186,"="&amp;H198)&gt;0,COUNTIF(#REF!,"="&amp;#REF!)-COUNTIF($G198:H$782,"="&amp;H198)&gt;0)</formula>
    </cfRule>
    <cfRule type="expression" dxfId="264" priority="296" stopIfTrue="1">
      <formula>OR(COUNTIF(#REF!,"="&amp;#REF!)-COUNTIF($G$16:H198,"="&amp;H198)&gt;0,COUNTIF(#REF!,"="&amp;#REF!)-COUNTIF($G198:H$782,"="&amp;H198)&gt;0)</formula>
    </cfRule>
  </conditionalFormatting>
  <conditionalFormatting sqref="H201">
    <cfRule type="expression" dxfId="262" priority="291" stopIfTrue="1">
      <formula>OR(COUNTIF(#REF!,"="&amp;#REF!)-COUNTIF($G$28:H189,"="&amp;H201)&gt;0,COUNTIF(#REF!,"="&amp;#REF!)-COUNTIF($G201:H$782,"="&amp;H201)&gt;0)</formula>
    </cfRule>
    <cfRule type="expression" dxfId="263" priority="293" stopIfTrue="1">
      <formula>OR(COUNTIF(#REF!,"="&amp;#REF!)-COUNTIF($G$16:H201,"="&amp;H201)&gt;0,COUNTIF(#REF!,"="&amp;#REF!)-COUNTIF($G201:H$782,"="&amp;H201)&gt;0)</formula>
    </cfRule>
  </conditionalFormatting>
  <conditionalFormatting sqref="H205">
    <cfRule type="expression" dxfId="261" priority="288" stopIfTrue="1">
      <formula>OR(COUNTIF(#REF!,"="&amp;#REF!)-COUNTIF($G$28:H193,"="&amp;H205)&gt;0,COUNTIF(#REF!,"="&amp;#REF!)-COUNTIF($G205:H$782,"="&amp;H205)&gt;0)</formula>
    </cfRule>
    <cfRule type="expression" dxfId="260" priority="290" stopIfTrue="1">
      <formula>OR(COUNTIF(#REF!,"="&amp;#REF!)-COUNTIF($G$16:H205,"="&amp;H205)&gt;0,COUNTIF(#REF!,"="&amp;#REF!)-COUNTIF($G205:H$782,"="&amp;H205)&gt;0)</formula>
    </cfRule>
  </conditionalFormatting>
  <conditionalFormatting sqref="H208:H209">
    <cfRule type="expression" dxfId="258" priority="285" stopIfTrue="1">
      <formula>OR(COUNTIF(#REF!,"="&amp;#REF!)-COUNTIF($G$28:H196,"="&amp;H208)&gt;0,COUNTIF(#REF!,"="&amp;#REF!)-COUNTIF($G208:H$782,"="&amp;H208)&gt;0)</formula>
    </cfRule>
    <cfRule type="expression" dxfId="259" priority="287" stopIfTrue="1">
      <formula>OR(COUNTIF(#REF!,"="&amp;#REF!)-COUNTIF($G$16:H208,"="&amp;H208)&gt;0,COUNTIF(#REF!,"="&amp;#REF!)-COUNTIF($G208:H$782,"="&amp;H208)&gt;0)</formula>
    </cfRule>
  </conditionalFormatting>
  <conditionalFormatting sqref="H212:H213">
    <cfRule type="expression" dxfId="257" priority="282" stopIfTrue="1">
      <formula>OR(COUNTIF(#REF!,"="&amp;#REF!)-COUNTIF($G$28:H200,"="&amp;H212)&gt;0,COUNTIF(#REF!,"="&amp;#REF!)-COUNTIF($G212:H$782,"="&amp;H212)&gt;0)</formula>
    </cfRule>
    <cfRule type="expression" dxfId="256" priority="284" stopIfTrue="1">
      <formula>OR(COUNTIF(#REF!,"="&amp;#REF!)-COUNTIF($G$16:H212,"="&amp;H212)&gt;0,COUNTIF(#REF!,"="&amp;#REF!)-COUNTIF($G212:H$782,"="&amp;H212)&gt;0)</formula>
    </cfRule>
  </conditionalFormatting>
  <conditionalFormatting sqref="H216">
    <cfRule type="expression" dxfId="254" priority="279" stopIfTrue="1">
      <formula>OR(COUNTIF(#REF!,"="&amp;#REF!)-COUNTIF($G$28:H204,"="&amp;H216)&gt;0,COUNTIF(#REF!,"="&amp;#REF!)-COUNTIF($G216:H$782,"="&amp;H216)&gt;0)</formula>
    </cfRule>
    <cfRule type="expression" dxfId="255" priority="281" stopIfTrue="1">
      <formula>OR(COUNTIF(#REF!,"="&amp;#REF!)-COUNTIF($G$16:H216,"="&amp;H216)&gt;0,COUNTIF(#REF!,"="&amp;#REF!)-COUNTIF($G216:H$782,"="&amp;H216)&gt;0)</formula>
    </cfRule>
  </conditionalFormatting>
  <conditionalFormatting sqref="H219">
    <cfRule type="expression" dxfId="252" priority="276" stopIfTrue="1">
      <formula>OR(COUNTIF(#REF!,"="&amp;#REF!)-COUNTIF($G$28:H207,"="&amp;H219)&gt;0,COUNTIF(#REF!,"="&amp;#REF!)-COUNTIF($G219:H$782,"="&amp;H219)&gt;0)</formula>
    </cfRule>
    <cfRule type="expression" dxfId="253" priority="278" stopIfTrue="1">
      <formula>OR(COUNTIF(#REF!,"="&amp;#REF!)-COUNTIF($G$16:H219,"="&amp;H219)&gt;0,COUNTIF(#REF!,"="&amp;#REF!)-COUNTIF($G219:H$782,"="&amp;H219)&gt;0)</formula>
    </cfRule>
  </conditionalFormatting>
  <conditionalFormatting sqref="H223">
    <cfRule type="expression" dxfId="250" priority="273" stopIfTrue="1">
      <formula>OR(COUNTIF(#REF!,"="&amp;#REF!)-COUNTIF($G$28:H211,"="&amp;H223)&gt;0,COUNTIF(#REF!,"="&amp;#REF!)-COUNTIF($G223:H$782,"="&amp;H223)&gt;0)</formula>
    </cfRule>
    <cfRule type="expression" dxfId="251" priority="275" stopIfTrue="1">
      <formula>OR(COUNTIF(#REF!,"="&amp;#REF!)-COUNTIF($G$16:H223,"="&amp;H223)&gt;0,COUNTIF(#REF!,"="&amp;#REF!)-COUNTIF($G223:H$782,"="&amp;H223)&gt;0)</formula>
    </cfRule>
  </conditionalFormatting>
  <conditionalFormatting sqref="H226:H228">
    <cfRule type="expression" dxfId="249" priority="270" stopIfTrue="1">
      <formula>OR(COUNTIF(#REF!,"="&amp;#REF!)-COUNTIF($G$28:H214,"="&amp;H226)&gt;0,COUNTIF(#REF!,"="&amp;#REF!)-COUNTIF($G226:H$782,"="&amp;H226)&gt;0)</formula>
    </cfRule>
    <cfRule type="cellIs" dxfId="248" priority="271" stopIfTrue="1" operator="notEqual">
      <formula>SUMIF(#REF!,#REF!,$G$13:$G$782)/(COUNTIF(#REF!,#REF!)+COUNTIF(#REF!,#REF!))</formula>
    </cfRule>
    <cfRule type="expression" dxfId="247" priority="272" stopIfTrue="1">
      <formula>OR(COUNTIF(#REF!,"="&amp;#REF!)-COUNTIF($G$16:H226,"="&amp;H226)&gt;0,COUNTIF(#REF!,"="&amp;#REF!)-COUNTIF($G226:H$782,"="&amp;H226)&gt;0)</formula>
    </cfRule>
  </conditionalFormatting>
  <conditionalFormatting sqref="H234">
    <cfRule type="expression" dxfId="246" priority="267" stopIfTrue="1">
      <formula>OR(COUNTIF(#REF!,"="&amp;#REF!)-COUNTIF($G$28:H222,"="&amp;H234)&gt;0,COUNTIF(#REF!,"="&amp;#REF!)-COUNTIF($G234:H$782,"="&amp;H234)&gt;0)</formula>
    </cfRule>
    <cfRule type="cellIs" dxfId="245" priority="268" stopIfTrue="1" operator="notEqual">
      <formula>SUMIF(#REF!,#REF!,$G$13:$G$782)/(COUNTIF(#REF!,#REF!)+COUNTIF(#REF!,#REF!))</formula>
    </cfRule>
    <cfRule type="expression" dxfId="244" priority="269" stopIfTrue="1">
      <formula>OR(COUNTIF(#REF!,"="&amp;#REF!)-COUNTIF($G$16:H234,"="&amp;H234)&gt;0,COUNTIF(#REF!,"="&amp;#REF!)-COUNTIF($G234:H$782,"="&amp;H234)&gt;0)</formula>
    </cfRule>
  </conditionalFormatting>
  <conditionalFormatting sqref="H237:H240">
    <cfRule type="expression" dxfId="242" priority="264" stopIfTrue="1">
      <formula>OR(COUNTIF(#REF!,"="&amp;#REF!)-COUNTIF($G$28:H225,"="&amp;H237)&gt;0,COUNTIF(#REF!,"="&amp;#REF!)-COUNTIF($G237:H$782,"="&amp;H237)&gt;0)</formula>
    </cfRule>
    <cfRule type="cellIs" dxfId="241" priority="265" stopIfTrue="1" operator="notEqual">
      <formula>SUMIF(#REF!,#REF!,$G$13:$G$782)/(COUNTIF(#REF!,#REF!)+COUNTIF(#REF!,#REF!))</formula>
    </cfRule>
    <cfRule type="expression" dxfId="243" priority="266" stopIfTrue="1">
      <formula>OR(COUNTIF(#REF!,"="&amp;#REF!)-COUNTIF($G$16:H237,"="&amp;H237)&gt;0,COUNTIF(#REF!,"="&amp;#REF!)-COUNTIF($G237:H$782,"="&amp;H237)&gt;0)</formula>
    </cfRule>
  </conditionalFormatting>
  <conditionalFormatting sqref="H243">
    <cfRule type="expression" dxfId="238" priority="261" stopIfTrue="1">
      <formula>OR(COUNTIF(#REF!,"="&amp;#REF!)-COUNTIF($G$28:H231,"="&amp;H243)&gt;0,COUNTIF(#REF!,"="&amp;#REF!)-COUNTIF($G243:H$782,"="&amp;H243)&gt;0)</formula>
    </cfRule>
    <cfRule type="cellIs" dxfId="239" priority="262" stopIfTrue="1" operator="notEqual">
      <formula>SUMIF(#REF!,#REF!,$G$13:$G$782)/(COUNTIF(#REF!,#REF!)+COUNTIF(#REF!,#REF!))</formula>
    </cfRule>
    <cfRule type="expression" dxfId="240" priority="263" stopIfTrue="1">
      <formula>OR(COUNTIF(#REF!,"="&amp;#REF!)-COUNTIF($G$16:H243,"="&amp;H243)&gt;0,COUNTIF(#REF!,"="&amp;#REF!)-COUNTIF($G243:H$782,"="&amp;H243)&gt;0)</formula>
    </cfRule>
  </conditionalFormatting>
  <conditionalFormatting sqref="H249">
    <cfRule type="expression" dxfId="235" priority="258" stopIfTrue="1">
      <formula>OR(COUNTIF(#REF!,"="&amp;#REF!)-COUNTIF($G$28:H237,"="&amp;H249)&gt;0,COUNTIF(#REF!,"="&amp;#REF!)-COUNTIF($G249:H$782,"="&amp;H249)&gt;0)</formula>
    </cfRule>
    <cfRule type="cellIs" dxfId="236" priority="259" stopIfTrue="1" operator="notEqual">
      <formula>SUMIF(#REF!,#REF!,$G$13:$G$782)/(COUNTIF(#REF!,#REF!)+COUNTIF(#REF!,#REF!))</formula>
    </cfRule>
    <cfRule type="expression" dxfId="237" priority="260" stopIfTrue="1">
      <formula>OR(COUNTIF(#REF!,"="&amp;#REF!)-COUNTIF($G$16:H249,"="&amp;H249)&gt;0,COUNTIF(#REF!,"="&amp;#REF!)-COUNTIF($G249:H$782,"="&amp;H249)&gt;0)</formula>
    </cfRule>
  </conditionalFormatting>
  <conditionalFormatting sqref="H252:H254">
    <cfRule type="expression" dxfId="232" priority="255" stopIfTrue="1">
      <formula>OR(COUNTIF(#REF!,"="&amp;#REF!)-COUNTIF($G$28:H240,"="&amp;H252)&gt;0,COUNTIF(#REF!,"="&amp;#REF!)-COUNTIF($G252:H$782,"="&amp;H252)&gt;0)</formula>
    </cfRule>
    <cfRule type="cellIs" dxfId="233" priority="256" stopIfTrue="1" operator="notEqual">
      <formula>SUMIF(#REF!,#REF!,$G$13:$G$782)/(COUNTIF(#REF!,#REF!)+COUNTIF(#REF!,#REF!))</formula>
    </cfRule>
    <cfRule type="expression" dxfId="234" priority="257" stopIfTrue="1">
      <formula>OR(COUNTIF(#REF!,"="&amp;#REF!)-COUNTIF($G$16:H252,"="&amp;H252)&gt;0,COUNTIF(#REF!,"="&amp;#REF!)-COUNTIF($G252:H$782,"="&amp;H252)&gt;0)</formula>
    </cfRule>
  </conditionalFormatting>
  <conditionalFormatting sqref="H257:H259">
    <cfRule type="expression" dxfId="230" priority="252" stopIfTrue="1">
      <formula>OR(COUNTIF(#REF!,"="&amp;#REF!)-COUNTIF($G$28:H245,"="&amp;H257)&gt;0,COUNTIF(#REF!,"="&amp;#REF!)-COUNTIF($G257:H$782,"="&amp;H257)&gt;0)</formula>
    </cfRule>
    <cfRule type="cellIs" dxfId="231" priority="253" stopIfTrue="1" operator="notEqual">
      <formula>SUMIF(#REF!,#REF!,$G$13:$G$782)/(COUNTIF(#REF!,#REF!)+COUNTIF(#REF!,#REF!))</formula>
    </cfRule>
    <cfRule type="expression" dxfId="229" priority="254" stopIfTrue="1">
      <formula>OR(COUNTIF(#REF!,"="&amp;#REF!)-COUNTIF($G$16:H257,"="&amp;H257)&gt;0,COUNTIF(#REF!,"="&amp;#REF!)-COUNTIF($G257:H$782,"="&amp;H257)&gt;0)</formula>
    </cfRule>
  </conditionalFormatting>
  <conditionalFormatting sqref="H263:H265">
    <cfRule type="expression" dxfId="227" priority="249" stopIfTrue="1">
      <formula>OR(COUNTIF(#REF!,"="&amp;#REF!)-COUNTIF($G$28:H251,"="&amp;H263)&gt;0,COUNTIF(#REF!,"="&amp;#REF!)-COUNTIF($G263:H$782,"="&amp;H263)&gt;0)</formula>
    </cfRule>
    <cfRule type="cellIs" dxfId="226" priority="250" stopIfTrue="1" operator="notEqual">
      <formula>SUMIF(#REF!,#REF!,$G$13:$G$782)/(COUNTIF(#REF!,#REF!)+COUNTIF(#REF!,#REF!))</formula>
    </cfRule>
    <cfRule type="expression" dxfId="228" priority="251" stopIfTrue="1">
      <formula>OR(COUNTIF(#REF!,"="&amp;#REF!)-COUNTIF($G$16:H263,"="&amp;H263)&gt;0,COUNTIF(#REF!,"="&amp;#REF!)-COUNTIF($G263:H$782,"="&amp;H263)&gt;0)</formula>
    </cfRule>
  </conditionalFormatting>
  <conditionalFormatting sqref="H267:H272">
    <cfRule type="expression" dxfId="223" priority="246" stopIfTrue="1">
      <formula>OR(COUNTIF(#REF!,"="&amp;#REF!)-COUNTIF($G$28:H255,"="&amp;H267)&gt;0,COUNTIF(#REF!,"="&amp;#REF!)-COUNTIF($G267:H$782,"="&amp;H267)&gt;0)</formula>
    </cfRule>
    <cfRule type="cellIs" dxfId="224" priority="247" stopIfTrue="1" operator="notEqual">
      <formula>SUMIF(#REF!,#REF!,$G$13:$G$782)/(COUNTIF(#REF!,#REF!)+COUNTIF(#REF!,#REF!))</formula>
    </cfRule>
    <cfRule type="expression" dxfId="225" priority="248" stopIfTrue="1">
      <formula>OR(COUNTIF(#REF!,"="&amp;#REF!)-COUNTIF($G$16:H267,"="&amp;H267)&gt;0,COUNTIF(#REF!,"="&amp;#REF!)-COUNTIF($G267:H$782,"="&amp;H267)&gt;0)</formula>
    </cfRule>
  </conditionalFormatting>
  <conditionalFormatting sqref="H275:H277">
    <cfRule type="expression" dxfId="221" priority="243" stopIfTrue="1">
      <formula>OR(COUNTIF(#REF!,"="&amp;#REF!)-COUNTIF($G$28:H263,"="&amp;H275)&gt;0,COUNTIF(#REF!,"="&amp;#REF!)-COUNTIF($G275:H$782,"="&amp;H275)&gt;0)</formula>
    </cfRule>
    <cfRule type="cellIs" dxfId="220" priority="244" stopIfTrue="1" operator="notEqual">
      <formula>SUMIF(#REF!,#REF!,$G$13:$G$782)/(COUNTIF(#REF!,#REF!)+COUNTIF(#REF!,#REF!))</formula>
    </cfRule>
    <cfRule type="expression" dxfId="222" priority="245" stopIfTrue="1">
      <formula>OR(COUNTIF(#REF!,"="&amp;#REF!)-COUNTIF($G$16:H275,"="&amp;H275)&gt;0,COUNTIF(#REF!,"="&amp;#REF!)-COUNTIF($G275:H$782,"="&amp;H275)&gt;0)</formula>
    </cfRule>
  </conditionalFormatting>
  <conditionalFormatting sqref="H285">
    <cfRule type="expression" dxfId="218" priority="240" stopIfTrue="1">
      <formula>OR(COUNTIF(#REF!,"="&amp;#REF!)-COUNTIF($G$28:H273,"="&amp;H285)&gt;0,COUNTIF(#REF!,"="&amp;#REF!)-COUNTIF($G285:H$782,"="&amp;H285)&gt;0)</formula>
    </cfRule>
    <cfRule type="expression" dxfId="219" priority="242" stopIfTrue="1">
      <formula>OR(COUNTIF(#REF!,"="&amp;#REF!)-COUNTIF($G$16:H285,"="&amp;H285)&gt;0,COUNTIF(#REF!,"="&amp;#REF!)-COUNTIF($G285:H$782,"="&amp;H285)&gt;0)</formula>
    </cfRule>
  </conditionalFormatting>
  <conditionalFormatting sqref="H288:H294">
    <cfRule type="expression" dxfId="216" priority="237" stopIfTrue="1">
      <formula>OR(COUNTIF(#REF!,"="&amp;#REF!)-COUNTIF($G$28:H276,"="&amp;H288)&gt;0,COUNTIF(#REF!,"="&amp;#REF!)-COUNTIF($G288:H$782,"="&amp;H288)&gt;0)</formula>
    </cfRule>
    <cfRule type="expression" dxfId="217" priority="239" stopIfTrue="1">
      <formula>OR(COUNTIF(#REF!,"="&amp;#REF!)-COUNTIF($G$16:H288,"="&amp;H288)&gt;0,COUNTIF(#REF!,"="&amp;#REF!)-COUNTIF($G288:H$782,"="&amp;H288)&gt;0)</formula>
    </cfRule>
  </conditionalFormatting>
  <conditionalFormatting sqref="H297:H300">
    <cfRule type="expression" dxfId="215" priority="234" stopIfTrue="1">
      <formula>OR(COUNTIF(#REF!,"="&amp;#REF!)-COUNTIF($G$28:H285,"="&amp;H297)&gt;0,COUNTIF(#REF!,"="&amp;#REF!)-COUNTIF($G297:H$782,"="&amp;H297)&gt;0)</formula>
    </cfRule>
    <cfRule type="expression" dxfId="214" priority="236" stopIfTrue="1">
      <formula>OR(COUNTIF(#REF!,"="&amp;#REF!)-COUNTIF($G$16:H297,"="&amp;H297)&gt;0,COUNTIF(#REF!,"="&amp;#REF!)-COUNTIF($G297:H$782,"="&amp;H297)&gt;0)</formula>
    </cfRule>
  </conditionalFormatting>
  <conditionalFormatting sqref="H303:H307">
    <cfRule type="expression" dxfId="211" priority="231" stopIfTrue="1">
      <formula>OR(COUNTIF(#REF!,"="&amp;#REF!)-COUNTIF($G$28:H291,"="&amp;H303)&gt;0,COUNTIF(#REF!,"="&amp;#REF!)-COUNTIF($G303:H$782,"="&amp;H303)&gt;0)</formula>
    </cfRule>
    <cfRule type="cellIs" dxfId="212" priority="232" stopIfTrue="1" operator="notEqual">
      <formula>SUMIF(#REF!,#REF!,$G$13:$G$782)/(COUNTIF(#REF!,#REF!)+COUNTIF(#REF!,#REF!))</formula>
    </cfRule>
    <cfRule type="expression" dxfId="213" priority="233" stopIfTrue="1">
      <formula>OR(COUNTIF(#REF!,"="&amp;#REF!)-COUNTIF($G$16:H303,"="&amp;H303)&gt;0,COUNTIF(#REF!,"="&amp;#REF!)-COUNTIF($G303:H$782,"="&amp;H303)&gt;0)</formula>
    </cfRule>
  </conditionalFormatting>
  <conditionalFormatting sqref="H312:H318">
    <cfRule type="expression" dxfId="209" priority="228" stopIfTrue="1">
      <formula>OR(COUNTIF(#REF!,"="&amp;#REF!)-COUNTIF($G$28:H300,"="&amp;H312)&gt;0,COUNTIF(#REF!,"="&amp;#REF!)-COUNTIF($G312:H$782,"="&amp;H312)&gt;0)</formula>
    </cfRule>
    <cfRule type="cellIs" dxfId="210" priority="229" stopIfTrue="1" operator="notEqual">
      <formula>SUMIF(#REF!,#REF!,$G$13:$G$782)/(COUNTIF(#REF!,#REF!)+COUNTIF(#REF!,#REF!))</formula>
    </cfRule>
    <cfRule type="expression" dxfId="208" priority="230" stopIfTrue="1">
      <formula>OR(COUNTIF(#REF!,"="&amp;#REF!)-COUNTIF($G$16:H312,"="&amp;H312)&gt;0,COUNTIF(#REF!,"="&amp;#REF!)-COUNTIF($G312:H$782,"="&amp;H312)&gt;0)</formula>
    </cfRule>
  </conditionalFormatting>
  <conditionalFormatting sqref="H323:H327">
    <cfRule type="expression" dxfId="205" priority="225" stopIfTrue="1">
      <formula>OR(COUNTIF(#REF!,"="&amp;#REF!)-COUNTIF($G$28:H311,"="&amp;H323)&gt;0,COUNTIF(#REF!,"="&amp;#REF!)-COUNTIF($G323:H$782,"="&amp;H323)&gt;0)</formula>
    </cfRule>
    <cfRule type="cellIs" dxfId="206" priority="226" stopIfTrue="1" operator="notEqual">
      <formula>SUMIF(#REF!,#REF!,$G$13:$G$782)/(COUNTIF(#REF!,#REF!)+COUNTIF(#REF!,#REF!))</formula>
    </cfRule>
    <cfRule type="expression" dxfId="207" priority="227" stopIfTrue="1">
      <formula>OR(COUNTIF(#REF!,"="&amp;#REF!)-COUNTIF($G$16:H323,"="&amp;H323)&gt;0,COUNTIF(#REF!,"="&amp;#REF!)-COUNTIF($G323:H$782,"="&amp;H323)&gt;0)</formula>
    </cfRule>
  </conditionalFormatting>
  <conditionalFormatting sqref="H330">
    <cfRule type="expression" dxfId="203" priority="222" stopIfTrue="1">
      <formula>OR(COUNTIF(#REF!,"="&amp;#REF!)-COUNTIF($G$28:H318,"="&amp;H330)&gt;0,COUNTIF(#REF!,"="&amp;#REF!)-COUNTIF($G330:H$782,"="&amp;H330)&gt;0)</formula>
    </cfRule>
    <cfRule type="expression" dxfId="204" priority="224" stopIfTrue="1">
      <formula>OR(COUNTIF(#REF!,"="&amp;#REF!)-COUNTIF($G$16:H330,"="&amp;H330)&gt;0,COUNTIF(#REF!,"="&amp;#REF!)-COUNTIF($G330:H$782,"="&amp;H330)&gt;0)</formula>
    </cfRule>
  </conditionalFormatting>
  <conditionalFormatting sqref="H333:H335">
    <cfRule type="expression" dxfId="201" priority="219" stopIfTrue="1">
      <formula>OR(COUNTIF(#REF!,"="&amp;#REF!)-COUNTIF($G$28:H321,"="&amp;H333)&gt;0,COUNTIF(#REF!,"="&amp;#REF!)-COUNTIF($G333:H$782,"="&amp;H333)&gt;0)</formula>
    </cfRule>
    <cfRule type="expression" dxfId="202" priority="221" stopIfTrue="1">
      <formula>OR(COUNTIF(#REF!,"="&amp;#REF!)-COUNTIF($G$16:H333,"="&amp;H333)&gt;0,COUNTIF(#REF!,"="&amp;#REF!)-COUNTIF($G333:H$782,"="&amp;H333)&gt;0)</formula>
    </cfRule>
  </conditionalFormatting>
  <conditionalFormatting sqref="H338:H341">
    <cfRule type="expression" dxfId="199" priority="216" stopIfTrue="1">
      <formula>OR(COUNTIF(#REF!,"="&amp;#REF!)-COUNTIF($G$28:H326,"="&amp;H338)&gt;0,COUNTIF(#REF!,"="&amp;#REF!)-COUNTIF($G338:H$782,"="&amp;H338)&gt;0)</formula>
    </cfRule>
    <cfRule type="expression" dxfId="200" priority="218" stopIfTrue="1">
      <formula>OR(COUNTIF(#REF!,"="&amp;#REF!)-COUNTIF($G$16:H338,"="&amp;H338)&gt;0,COUNTIF(#REF!,"="&amp;#REF!)-COUNTIF($G338:H$782,"="&amp;H338)&gt;0)</formula>
    </cfRule>
  </conditionalFormatting>
  <conditionalFormatting sqref="H347">
    <cfRule type="expression" dxfId="197" priority="213" stopIfTrue="1">
      <formula>OR(COUNTIF(#REF!,"="&amp;#REF!)-COUNTIF($G$28:H335,"="&amp;H347)&gt;0,COUNTIF(#REF!,"="&amp;#REF!)-COUNTIF($G347:H$782,"="&amp;H347)&gt;0)</formula>
    </cfRule>
    <cfRule type="expression" dxfId="198" priority="215" stopIfTrue="1">
      <formula>OR(COUNTIF(#REF!,"="&amp;#REF!)-COUNTIF($G$16:H347,"="&amp;H347)&gt;0,COUNTIF(#REF!,"="&amp;#REF!)-COUNTIF($G347:H$782,"="&amp;H347)&gt;0)</formula>
    </cfRule>
  </conditionalFormatting>
  <conditionalFormatting sqref="H350:H354">
    <cfRule type="expression" dxfId="196" priority="210" stopIfTrue="1">
      <formula>OR(COUNTIF(#REF!,"="&amp;#REF!)-COUNTIF($G$28:H338,"="&amp;H350)&gt;0,COUNTIF(#REF!,"="&amp;#REF!)-COUNTIF($G350:H$782,"="&amp;H350)&gt;0)</formula>
    </cfRule>
    <cfRule type="expression" dxfId="195" priority="212" stopIfTrue="1">
      <formula>OR(COUNTIF(#REF!,"="&amp;#REF!)-COUNTIF($G$16:H350,"="&amp;H350)&gt;0,COUNTIF(#REF!,"="&amp;#REF!)-COUNTIF($G350:H$782,"="&amp;H350)&gt;0)</formula>
    </cfRule>
  </conditionalFormatting>
  <conditionalFormatting sqref="H357:H361">
    <cfRule type="expression" dxfId="193" priority="207" stopIfTrue="1">
      <formula>OR(COUNTIF(#REF!,"="&amp;#REF!)-COUNTIF($G$28:H345,"="&amp;H357)&gt;0,COUNTIF(#REF!,"="&amp;#REF!)-COUNTIF($G357:H$782,"="&amp;H357)&gt;0)</formula>
    </cfRule>
    <cfRule type="expression" dxfId="194" priority="209" stopIfTrue="1">
      <formula>OR(COUNTIF(#REF!,"="&amp;#REF!)-COUNTIF($G$16:H357,"="&amp;H357)&gt;0,COUNTIF(#REF!,"="&amp;#REF!)-COUNTIF($G357:H$782,"="&amp;H357)&gt;0)</formula>
    </cfRule>
  </conditionalFormatting>
  <conditionalFormatting sqref="H366:H394">
    <cfRule type="expression" dxfId="191" priority="204" stopIfTrue="1">
      <formula>OR(COUNTIF(#REF!,"="&amp;#REF!)-COUNTIF($G$28:H354,"="&amp;H366)&gt;0,COUNTIF(#REF!,"="&amp;#REF!)-COUNTIF($G366:H$782,"="&amp;H366)&gt;0)</formula>
    </cfRule>
    <cfRule type="cellIs" dxfId="190" priority="205" stopIfTrue="1" operator="notEqual">
      <formula>SUMIF(#REF!,#REF!,$G$13:$G$782)/(COUNTIF(#REF!,#REF!)+COUNTIF(#REF!,#REF!))</formula>
    </cfRule>
    <cfRule type="expression" dxfId="192" priority="206" stopIfTrue="1">
      <formula>OR(COUNTIF(#REF!,"="&amp;#REF!)-COUNTIF($G$16:H366,"="&amp;H366)&gt;0,COUNTIF(#REF!,"="&amp;#REF!)-COUNTIF($G366:H$782,"="&amp;H366)&gt;0)</formula>
    </cfRule>
  </conditionalFormatting>
  <conditionalFormatting sqref="H399:H400">
    <cfRule type="expression" dxfId="188" priority="201" stopIfTrue="1">
      <formula>OR(COUNTIF(#REF!,"="&amp;#REF!)-COUNTIF($G$28:H387,"="&amp;H399)&gt;0,COUNTIF(#REF!,"="&amp;#REF!)-COUNTIF($G399:H$782,"="&amp;H399)&gt;0)</formula>
    </cfRule>
    <cfRule type="expression" dxfId="189" priority="203" stopIfTrue="1">
      <formula>OR(COUNTIF(#REF!,"="&amp;#REF!)-COUNTIF($G$16:H399,"="&amp;H399)&gt;0,COUNTIF(#REF!,"="&amp;#REF!)-COUNTIF($G399:H$782,"="&amp;H399)&gt;0)</formula>
    </cfRule>
  </conditionalFormatting>
  <conditionalFormatting sqref="H405:H431">
    <cfRule type="expression" dxfId="185" priority="198" stopIfTrue="1">
      <formula>OR(COUNTIF(#REF!,"="&amp;#REF!)-COUNTIF($G$28:H393,"="&amp;H405)&gt;0,COUNTIF(#REF!,"="&amp;#REF!)-COUNTIF($G405:H$782,"="&amp;H405)&gt;0)</formula>
    </cfRule>
    <cfRule type="cellIs" dxfId="186" priority="199" stopIfTrue="1" operator="notEqual">
      <formula>SUMIF(#REF!,#REF!,$G$13:$G$782)/(COUNTIF(#REF!,#REF!)+COUNTIF(#REF!,#REF!))</formula>
    </cfRule>
    <cfRule type="expression" dxfId="187" priority="200" stopIfTrue="1">
      <formula>OR(COUNTIF(#REF!,"="&amp;#REF!)-COUNTIF($G$16:H405,"="&amp;H405)&gt;0,COUNTIF(#REF!,"="&amp;#REF!)-COUNTIF($G405:H$782,"="&amp;H405)&gt;0)</formula>
    </cfRule>
  </conditionalFormatting>
  <conditionalFormatting sqref="H434:H452">
    <cfRule type="expression" dxfId="182" priority="195" stopIfTrue="1">
      <formula>OR(COUNTIF(#REF!,"="&amp;#REF!)-COUNTIF($G$28:H422,"="&amp;H434)&gt;0,COUNTIF(#REF!,"="&amp;#REF!)-COUNTIF($G434:H$782,"="&amp;H434)&gt;0)</formula>
    </cfRule>
    <cfRule type="cellIs" dxfId="183" priority="196" stopIfTrue="1" operator="notEqual">
      <formula>SUMIF(#REF!,#REF!,$G$13:$G$782)/(COUNTIF(#REF!,#REF!)+COUNTIF(#REF!,#REF!))</formula>
    </cfRule>
    <cfRule type="expression" dxfId="184" priority="197" stopIfTrue="1">
      <formula>OR(COUNTIF(#REF!,"="&amp;#REF!)-COUNTIF($G$16:H434,"="&amp;H434)&gt;0,COUNTIF(#REF!,"="&amp;#REF!)-COUNTIF($G434:H$782,"="&amp;H434)&gt;0)</formula>
    </cfRule>
  </conditionalFormatting>
  <conditionalFormatting sqref="H461:H474">
    <cfRule type="expression" dxfId="179" priority="192" stopIfTrue="1">
      <formula>OR(COUNTIF(#REF!,"="&amp;#REF!)-COUNTIF($G$28:H449,"="&amp;H461)&gt;0,COUNTIF(#REF!,"="&amp;#REF!)-COUNTIF($G461:H$782,"="&amp;H461)&gt;0)</formula>
    </cfRule>
    <cfRule type="cellIs" dxfId="180" priority="193" stopIfTrue="1" operator="notEqual">
      <formula>SUMIF(#REF!,#REF!,$G$13:$G$782)/(COUNTIF(#REF!,#REF!)+COUNTIF(#REF!,#REF!))</formula>
    </cfRule>
    <cfRule type="expression" dxfId="181" priority="194" stopIfTrue="1">
      <formula>OR(COUNTIF(#REF!,"="&amp;#REF!)-COUNTIF($G$16:H461,"="&amp;H461)&gt;0,COUNTIF(#REF!,"="&amp;#REF!)-COUNTIF($G461:H$782,"="&amp;H461)&gt;0)</formula>
    </cfRule>
  </conditionalFormatting>
  <conditionalFormatting sqref="H484:H496">
    <cfRule type="expression" dxfId="176" priority="189" stopIfTrue="1">
      <formula>OR(COUNTIF(#REF!,"="&amp;#REF!)-COUNTIF($G$28:H472,"="&amp;H484)&gt;0,COUNTIF(#REF!,"="&amp;#REF!)-COUNTIF($G484:H$782,"="&amp;H484)&gt;0)</formula>
    </cfRule>
    <cfRule type="cellIs" dxfId="177" priority="190" stopIfTrue="1" operator="notEqual">
      <formula>SUMIF(#REF!,#REF!,$G$13:$G$782)/(COUNTIF(#REF!,#REF!)+COUNTIF(#REF!,#REF!))</formula>
    </cfRule>
    <cfRule type="expression" dxfId="178" priority="191" stopIfTrue="1">
      <formula>OR(COUNTIF(#REF!,"="&amp;#REF!)-COUNTIF($G$16:H484,"="&amp;H484)&gt;0,COUNTIF(#REF!,"="&amp;#REF!)-COUNTIF($G484:H$782,"="&amp;H484)&gt;0)</formula>
    </cfRule>
  </conditionalFormatting>
  <conditionalFormatting sqref="H499:H514">
    <cfRule type="expression" dxfId="174" priority="186" stopIfTrue="1">
      <formula>OR(COUNTIF(#REF!,"="&amp;#REF!)-COUNTIF($G$28:H487,"="&amp;H499)&gt;0,COUNTIF(#REF!,"="&amp;#REF!)-COUNTIF($G499:H$782,"="&amp;H499)&gt;0)</formula>
    </cfRule>
    <cfRule type="expression" dxfId="175" priority="188" stopIfTrue="1">
      <formula>OR(COUNTIF(#REF!,"="&amp;#REF!)-COUNTIF($G$16:H499,"="&amp;H499)&gt;0,COUNTIF(#REF!,"="&amp;#REF!)-COUNTIF($G499:H$782,"="&amp;H499)&gt;0)</formula>
    </cfRule>
  </conditionalFormatting>
  <conditionalFormatting sqref="H517:H536">
    <cfRule type="expression" dxfId="172" priority="183" stopIfTrue="1">
      <formula>OR(COUNTIF(#REF!,"="&amp;#REF!)-COUNTIF($G$28:H505,"="&amp;H517)&gt;0,COUNTIF(#REF!,"="&amp;#REF!)-COUNTIF($G517:H$782,"="&amp;H517)&gt;0)</formula>
    </cfRule>
    <cfRule type="cellIs" dxfId="173" priority="184" stopIfTrue="1" operator="notEqual">
      <formula>SUMIF(#REF!,#REF!,$G$13:$G$782)/(COUNTIF(#REF!,#REF!)+COUNTIF(#REF!,#REF!))</formula>
    </cfRule>
    <cfRule type="expression" dxfId="171" priority="185" stopIfTrue="1">
      <formula>OR(COUNTIF(#REF!,"="&amp;#REF!)-COUNTIF($G$16:H517,"="&amp;H517)&gt;0,COUNTIF(#REF!,"="&amp;#REF!)-COUNTIF($G517:H$782,"="&amp;H517)&gt;0)</formula>
    </cfRule>
  </conditionalFormatting>
  <conditionalFormatting sqref="H539:H564">
    <cfRule type="expression" dxfId="169" priority="180" stopIfTrue="1">
      <formula>OR(COUNTIF(#REF!,"="&amp;#REF!)-COUNTIF($G$28:H527,"="&amp;H539)&gt;0,COUNTIF(#REF!,"="&amp;#REF!)-COUNTIF($G539:H$782,"="&amp;H539)&gt;0)</formula>
    </cfRule>
    <cfRule type="cellIs" dxfId="170" priority="181" stopIfTrue="1" operator="notEqual">
      <formula>SUMIF(#REF!,#REF!,$G$13:$G$782)/(COUNTIF(#REF!,#REF!)+COUNTIF(#REF!,#REF!))</formula>
    </cfRule>
    <cfRule type="expression" dxfId="168" priority="182" stopIfTrue="1">
      <formula>OR(COUNTIF(#REF!,"="&amp;#REF!)-COUNTIF($G$16:H539,"="&amp;H539)&gt;0,COUNTIF(#REF!,"="&amp;#REF!)-COUNTIF($G539:H$782,"="&amp;H539)&gt;0)</formula>
    </cfRule>
  </conditionalFormatting>
  <conditionalFormatting sqref="H569:H590">
    <cfRule type="expression" dxfId="165" priority="177" stopIfTrue="1">
      <formula>OR(COUNTIF(#REF!,"="&amp;#REF!)-COUNTIF($G$28:H557,"="&amp;H569)&gt;0,COUNTIF(#REF!,"="&amp;#REF!)-COUNTIF($G569:H$782,"="&amp;H569)&gt;0)</formula>
    </cfRule>
    <cfRule type="cellIs" dxfId="166" priority="178" stopIfTrue="1" operator="notEqual">
      <formula>SUMIF(#REF!,#REF!,$G$13:$G$782)/(COUNTIF(#REF!,#REF!)+COUNTIF(#REF!,#REF!))</formula>
    </cfRule>
    <cfRule type="expression" dxfId="167" priority="179" stopIfTrue="1">
      <formula>OR(COUNTIF(#REF!,"="&amp;#REF!)-COUNTIF($G$16:H569,"="&amp;H569)&gt;0,COUNTIF(#REF!,"="&amp;#REF!)-COUNTIF($G569:H$782,"="&amp;H569)&gt;0)</formula>
    </cfRule>
  </conditionalFormatting>
  <conditionalFormatting sqref="H593:H601">
    <cfRule type="expression" dxfId="162" priority="174" stopIfTrue="1">
      <formula>OR(COUNTIF(#REF!,"="&amp;#REF!)-COUNTIF($G$28:H581,"="&amp;H593)&gt;0,COUNTIF(#REF!,"="&amp;#REF!)-COUNTIF($G593:H$782,"="&amp;H593)&gt;0)</formula>
    </cfRule>
    <cfRule type="cellIs" dxfId="164" priority="175" stopIfTrue="1" operator="notEqual">
      <formula>SUMIF(#REF!,#REF!,$G$13:$G$782)/(COUNTIF(#REF!,#REF!)+COUNTIF(#REF!,#REF!))</formula>
    </cfRule>
    <cfRule type="expression" dxfId="163" priority="176" stopIfTrue="1">
      <formula>OR(COUNTIF(#REF!,"="&amp;#REF!)-COUNTIF($G$16:H593,"="&amp;H593)&gt;0,COUNTIF(#REF!,"="&amp;#REF!)-COUNTIF($G593:H$782,"="&amp;H593)&gt;0)</formula>
    </cfRule>
  </conditionalFormatting>
  <conditionalFormatting sqref="H605:H610">
    <cfRule type="expression" dxfId="159" priority="171" stopIfTrue="1">
      <formula>OR(COUNTIF(#REF!,"="&amp;#REF!)-COUNTIF($G$28:H593,"="&amp;H605)&gt;0,COUNTIF(#REF!,"="&amp;#REF!)-COUNTIF($G605:H$782,"="&amp;H605)&gt;0)</formula>
    </cfRule>
    <cfRule type="cellIs" dxfId="160" priority="172" stopIfTrue="1" operator="notEqual">
      <formula>SUMIF(#REF!,#REF!,$G$13:$G$782)/(COUNTIF(#REF!,#REF!)+COUNTIF(#REF!,#REF!))</formula>
    </cfRule>
    <cfRule type="expression" dxfId="161" priority="173" stopIfTrue="1">
      <formula>OR(COUNTIF(#REF!,"="&amp;#REF!)-COUNTIF($G$16:H605,"="&amp;H605)&gt;0,COUNTIF(#REF!,"="&amp;#REF!)-COUNTIF($G605:H$782,"="&amp;H605)&gt;0)</formula>
    </cfRule>
  </conditionalFormatting>
  <conditionalFormatting sqref="H613:H614">
    <cfRule type="expression" dxfId="156" priority="168" stopIfTrue="1">
      <formula>OR(COUNTIF(#REF!,"="&amp;#REF!)-COUNTIF($G$28:H601,"="&amp;H613)&gt;0,COUNTIF(#REF!,"="&amp;#REF!)-COUNTIF($G613:H$782,"="&amp;H613)&gt;0)</formula>
    </cfRule>
    <cfRule type="cellIs" dxfId="158" priority="169" stopIfTrue="1" operator="notEqual">
      <formula>SUMIF(#REF!,#REF!,$G$13:$G$782)/(COUNTIF(#REF!,#REF!)+COUNTIF(#REF!,#REF!))</formula>
    </cfRule>
    <cfRule type="expression" dxfId="157" priority="170" stopIfTrue="1">
      <formula>OR(COUNTIF(#REF!,"="&amp;#REF!)-COUNTIF($G$16:H613,"="&amp;H613)&gt;0,COUNTIF(#REF!,"="&amp;#REF!)-COUNTIF($G613:H$782,"="&amp;H613)&gt;0)</formula>
    </cfRule>
  </conditionalFormatting>
  <conditionalFormatting sqref="H617:H629">
    <cfRule type="expression" dxfId="154" priority="165" stopIfTrue="1">
      <formula>OR(COUNTIF(#REF!,"="&amp;#REF!)-COUNTIF($G$28:H605,"="&amp;H617)&gt;0,COUNTIF(#REF!,"="&amp;#REF!)-COUNTIF($G617:H$782,"="&amp;H617)&gt;0)</formula>
    </cfRule>
    <cfRule type="cellIs" dxfId="155" priority="166" stopIfTrue="1" operator="notEqual">
      <formula>SUMIF(#REF!,#REF!,$G$13:$G$782)/(COUNTIF(#REF!,#REF!)+COUNTIF(#REF!,#REF!))</formula>
    </cfRule>
    <cfRule type="expression" dxfId="153" priority="167" stopIfTrue="1">
      <formula>OR(COUNTIF(#REF!,"="&amp;#REF!)-COUNTIF($G$16:H617,"="&amp;H617)&gt;0,COUNTIF(#REF!,"="&amp;#REF!)-COUNTIF($G617:H$782,"="&amp;H617)&gt;0)</formula>
    </cfRule>
  </conditionalFormatting>
  <conditionalFormatting sqref="H632:H636">
    <cfRule type="expression" dxfId="151" priority="162" stopIfTrue="1">
      <formula>OR(COUNTIF(#REF!,"="&amp;#REF!)-COUNTIF($G$28:H620,"="&amp;H632)&gt;0,COUNTIF(#REF!,"="&amp;#REF!)-COUNTIF($G632:H$782,"="&amp;H632)&gt;0)</formula>
    </cfRule>
    <cfRule type="cellIs" dxfId="152" priority="163" stopIfTrue="1" operator="notEqual">
      <formula>SUMIF(#REF!,#REF!,$G$13:$G$782)/(COUNTIF(#REF!,#REF!)+COUNTIF(#REF!,#REF!))</formula>
    </cfRule>
    <cfRule type="expression" dxfId="150" priority="164" stopIfTrue="1">
      <formula>OR(COUNTIF(#REF!,"="&amp;#REF!)-COUNTIF($G$16:H632,"="&amp;H632)&gt;0,COUNTIF(#REF!,"="&amp;#REF!)-COUNTIF($G632:H$782,"="&amp;H632)&gt;0)</formula>
    </cfRule>
  </conditionalFormatting>
  <conditionalFormatting sqref="H639:H641">
    <cfRule type="expression" dxfId="147" priority="159" stopIfTrue="1">
      <formula>OR(COUNTIF(#REF!,"="&amp;#REF!)-COUNTIF($G$28:H627,"="&amp;H639)&gt;0,COUNTIF(#REF!,"="&amp;#REF!)-COUNTIF($G639:H$782,"="&amp;H639)&gt;0)</formula>
    </cfRule>
    <cfRule type="cellIs" dxfId="148" priority="160" stopIfTrue="1" operator="notEqual">
      <formula>SUMIF(#REF!,#REF!,$G$13:$G$782)/(COUNTIF(#REF!,#REF!)+COUNTIF(#REF!,#REF!))</formula>
    </cfRule>
    <cfRule type="expression" dxfId="149" priority="161" stopIfTrue="1">
      <formula>OR(COUNTIF(#REF!,"="&amp;#REF!)-COUNTIF($G$16:H639,"="&amp;H639)&gt;0,COUNTIF(#REF!,"="&amp;#REF!)-COUNTIF($G639:H$782,"="&amp;H639)&gt;0)</formula>
    </cfRule>
  </conditionalFormatting>
  <conditionalFormatting sqref="H647:H653">
    <cfRule type="expression" dxfId="146" priority="156" stopIfTrue="1">
      <formula>OR(COUNTIF(#REF!,"="&amp;#REF!)-COUNTIF($G$28:H635,"="&amp;H647)&gt;0,COUNTIF(#REF!,"="&amp;#REF!)-COUNTIF($G647:H$782,"="&amp;H647)&gt;0)</formula>
    </cfRule>
    <cfRule type="cellIs" dxfId="144" priority="157" stopIfTrue="1" operator="notEqual">
      <formula>SUMIF(#REF!,#REF!,$G$13:$G$782)/(COUNTIF(#REF!,#REF!)+COUNTIF(#REF!,#REF!))</formula>
    </cfRule>
    <cfRule type="expression" dxfId="145" priority="158" stopIfTrue="1">
      <formula>OR(COUNTIF(#REF!,"="&amp;#REF!)-COUNTIF($G$16:H647,"="&amp;H647)&gt;0,COUNTIF(#REF!,"="&amp;#REF!)-COUNTIF($G647:H$782,"="&amp;H647)&gt;0)</formula>
    </cfRule>
  </conditionalFormatting>
  <conditionalFormatting sqref="H656">
    <cfRule type="expression" dxfId="142" priority="153" stopIfTrue="1">
      <formula>OR(COUNTIF(#REF!,"="&amp;#REF!)-COUNTIF($G$28:H644,"="&amp;H656)&gt;0,COUNTIF(#REF!,"="&amp;#REF!)-COUNTIF($G656:H$782,"="&amp;H656)&gt;0)</formula>
    </cfRule>
    <cfRule type="expression" dxfId="143" priority="155" stopIfTrue="1">
      <formula>OR(COUNTIF(#REF!,"="&amp;#REF!)-COUNTIF($G$16:H656,"="&amp;H656)&gt;0,COUNTIF(#REF!,"="&amp;#REF!)-COUNTIF($G656:H$782,"="&amp;H656)&gt;0)</formula>
    </cfRule>
  </conditionalFormatting>
  <conditionalFormatting sqref="H659">
    <cfRule type="expression" dxfId="140" priority="150" stopIfTrue="1">
      <formula>OR(COUNTIF(#REF!,"="&amp;#REF!)-COUNTIF($G$28:H647,"="&amp;H659)&gt;0,COUNTIF(#REF!,"="&amp;#REF!)-COUNTIF($G659:H$782,"="&amp;H659)&gt;0)</formula>
    </cfRule>
    <cfRule type="expression" dxfId="141" priority="152" stopIfTrue="1">
      <formula>OR(COUNTIF(#REF!,"="&amp;#REF!)-COUNTIF($G$16:H659,"="&amp;H659)&gt;0,COUNTIF(#REF!,"="&amp;#REF!)-COUNTIF($G659:H$782,"="&amp;H659)&gt;0)</formula>
    </cfRule>
  </conditionalFormatting>
  <conditionalFormatting sqref="H662:H665">
    <cfRule type="expression" dxfId="138" priority="147" stopIfTrue="1">
      <formula>OR(COUNTIF(#REF!,"="&amp;#REF!)-COUNTIF($G$28:H650,"="&amp;H662)&gt;0,COUNTIF(#REF!,"="&amp;#REF!)-COUNTIF($G662:H$782,"="&amp;H662)&gt;0)</formula>
    </cfRule>
    <cfRule type="expression" dxfId="139" priority="149" stopIfTrue="1">
      <formula>OR(COUNTIF(#REF!,"="&amp;#REF!)-COUNTIF($G$16:H662,"="&amp;H662)&gt;0,COUNTIF(#REF!,"="&amp;#REF!)-COUNTIF($G662:H$782,"="&amp;H662)&gt;0)</formula>
    </cfRule>
  </conditionalFormatting>
  <conditionalFormatting sqref="H670:H671">
    <cfRule type="expression" dxfId="136" priority="144" stopIfTrue="1">
      <formula>OR(COUNTIF(#REF!,"="&amp;#REF!)-COUNTIF($G$28:H658,"="&amp;H670)&gt;0,COUNTIF(#REF!,"="&amp;#REF!)-COUNTIF($G670:H$782,"="&amp;H670)&gt;0)</formula>
    </cfRule>
    <cfRule type="expression" dxfId="137" priority="146" stopIfTrue="1">
      <formula>OR(COUNTIF(#REF!,"="&amp;#REF!)-COUNTIF($G$16:H670,"="&amp;H670)&gt;0,COUNTIF(#REF!,"="&amp;#REF!)-COUNTIF($G670:H$782,"="&amp;H670)&gt;0)</formula>
    </cfRule>
  </conditionalFormatting>
  <conditionalFormatting sqref="H674:H682">
    <cfRule type="expression" dxfId="133" priority="141" stopIfTrue="1">
      <formula>OR(COUNTIF(#REF!,"="&amp;#REF!)-COUNTIF($G$28:H662,"="&amp;H674)&gt;0,COUNTIF(#REF!,"="&amp;#REF!)-COUNTIF($G674:H$782,"="&amp;H674)&gt;0)</formula>
    </cfRule>
    <cfRule type="cellIs" dxfId="134" priority="142" stopIfTrue="1" operator="notEqual">
      <formula>SUMIF(#REF!,#REF!,$G$13:$G$782)/(COUNTIF(#REF!,#REF!)+COUNTIF(#REF!,#REF!))</formula>
    </cfRule>
    <cfRule type="expression" dxfId="135" priority="143" stopIfTrue="1">
      <formula>OR(COUNTIF(#REF!,"="&amp;#REF!)-COUNTIF($G$16:H674,"="&amp;H674)&gt;0,COUNTIF(#REF!,"="&amp;#REF!)-COUNTIF($G674:H$782,"="&amp;H674)&gt;0)</formula>
    </cfRule>
  </conditionalFormatting>
  <conditionalFormatting sqref="H686:H689">
    <cfRule type="expression" dxfId="131" priority="138" stopIfTrue="1">
      <formula>OR(COUNTIF(#REF!,"="&amp;#REF!)-COUNTIF($G$28:H674,"="&amp;H686)&gt;0,COUNTIF(#REF!,"="&amp;#REF!)-COUNTIF($G686:H$782,"="&amp;H686)&gt;0)</formula>
    </cfRule>
    <cfRule type="expression" dxfId="132" priority="140" stopIfTrue="1">
      <formula>OR(COUNTIF(#REF!,"="&amp;#REF!)-COUNTIF($G$16:H686,"="&amp;H686)&gt;0,COUNTIF(#REF!,"="&amp;#REF!)-COUNTIF($G686:H$782,"="&amp;H686)&gt;0)</formula>
    </cfRule>
  </conditionalFormatting>
  <conditionalFormatting sqref="H692">
    <cfRule type="expression" dxfId="128" priority="135" stopIfTrue="1">
      <formula>OR(COUNTIF(#REF!,"="&amp;#REF!)-COUNTIF($G$28:H680,"="&amp;H692)&gt;0,COUNTIF(#REF!,"="&amp;#REF!)-COUNTIF($G692:H$782,"="&amp;H692)&gt;0)</formula>
    </cfRule>
    <cfRule type="cellIs" dxfId="129" priority="136" stopIfTrue="1" operator="notEqual">
      <formula>SUMIF(#REF!,#REF!,$G$13:$G$782)/(COUNTIF(#REF!,#REF!)+COUNTIF(#REF!,#REF!))</formula>
    </cfRule>
    <cfRule type="expression" dxfId="130" priority="137" stopIfTrue="1">
      <formula>OR(COUNTIF(#REF!,"="&amp;#REF!)-COUNTIF($G$16:H692,"="&amp;H692)&gt;0,COUNTIF(#REF!,"="&amp;#REF!)-COUNTIF($G692:H$782,"="&amp;H692)&gt;0)</formula>
    </cfRule>
  </conditionalFormatting>
  <conditionalFormatting sqref="H695:H698">
    <cfRule type="expression" dxfId="125" priority="132" stopIfTrue="1">
      <formula>OR(COUNTIF(#REF!,"="&amp;#REF!)-COUNTIF($G$28:H683,"="&amp;H695)&gt;0,COUNTIF(#REF!,"="&amp;#REF!)-COUNTIF($G695:H$782,"="&amp;H695)&gt;0)</formula>
    </cfRule>
    <cfRule type="cellIs" dxfId="126" priority="133" stopIfTrue="1" operator="notEqual">
      <formula>SUMIF(#REF!,#REF!,$G$13:$G$782)/(COUNTIF(#REF!,#REF!)+COUNTIF(#REF!,#REF!))</formula>
    </cfRule>
    <cfRule type="expression" dxfId="127" priority="134" stopIfTrue="1">
      <formula>OR(COUNTIF(#REF!,"="&amp;#REF!)-COUNTIF($G$16:H695,"="&amp;H695)&gt;0,COUNTIF(#REF!,"="&amp;#REF!)-COUNTIF($G695:H$782,"="&amp;H695)&gt;0)</formula>
    </cfRule>
  </conditionalFormatting>
  <conditionalFormatting sqref="H701">
    <cfRule type="expression" dxfId="124" priority="129" stopIfTrue="1">
      <formula>OR(COUNTIF(#REF!,"="&amp;#REF!)-COUNTIF($G$28:H689,"="&amp;H701)&gt;0,COUNTIF(#REF!,"="&amp;#REF!)-COUNTIF($G701:H$782,"="&amp;H701)&gt;0)</formula>
    </cfRule>
    <cfRule type="expression" dxfId="123" priority="131" stopIfTrue="1">
      <formula>OR(COUNTIF(#REF!,"="&amp;#REF!)-COUNTIF($G$16:H701,"="&amp;H701)&gt;0,COUNTIF(#REF!,"="&amp;#REF!)-COUNTIF($G701:H$782,"="&amp;H701)&gt;0)</formula>
    </cfRule>
  </conditionalFormatting>
  <conditionalFormatting sqref="H706:H712">
    <cfRule type="expression" dxfId="122" priority="126" stopIfTrue="1">
      <formula>OR(COUNTIF(#REF!,"="&amp;#REF!)-COUNTIF($G$28:H694,"="&amp;H706)&gt;0,COUNTIF(#REF!,"="&amp;#REF!)-COUNTIF($G706:H$782,"="&amp;H706)&gt;0)</formula>
    </cfRule>
    <cfRule type="cellIs" dxfId="120" priority="127" stopIfTrue="1" operator="notEqual">
      <formula>SUMIF(#REF!,#REF!,$G$13:$G$782)/(COUNTIF(#REF!,#REF!)+COUNTIF(#REF!,#REF!))</formula>
    </cfRule>
    <cfRule type="expression" dxfId="121" priority="128" stopIfTrue="1">
      <formula>OR(COUNTIF(#REF!,"="&amp;#REF!)-COUNTIF($G$16:H706,"="&amp;H706)&gt;0,COUNTIF(#REF!,"="&amp;#REF!)-COUNTIF($G706:H$782,"="&amp;H706)&gt;0)</formula>
    </cfRule>
  </conditionalFormatting>
  <conditionalFormatting sqref="H716:H719">
    <cfRule type="expression" dxfId="119" priority="123" stopIfTrue="1">
      <formula>OR(COUNTIF(#REF!,"="&amp;#REF!)-COUNTIF($G$28:H704,"="&amp;H716)&gt;0,COUNTIF(#REF!,"="&amp;#REF!)-COUNTIF($G716:H$782,"="&amp;H716)&gt;0)</formula>
    </cfRule>
    <cfRule type="cellIs" dxfId="117" priority="124" stopIfTrue="1" operator="notEqual">
      <formula>SUMIF(#REF!,#REF!,$G$13:$G$782)/(COUNTIF(#REF!,#REF!)+COUNTIF(#REF!,#REF!))</formula>
    </cfRule>
    <cfRule type="expression" dxfId="118" priority="125" stopIfTrue="1">
      <formula>OR(COUNTIF(#REF!,"="&amp;#REF!)-COUNTIF($G$16:H716,"="&amp;H716)&gt;0,COUNTIF(#REF!,"="&amp;#REF!)-COUNTIF($G716:H$782,"="&amp;H716)&gt;0)</formula>
    </cfRule>
  </conditionalFormatting>
  <conditionalFormatting sqref="H722:H729">
    <cfRule type="expression" dxfId="114" priority="120" stopIfTrue="1">
      <formula>OR(COUNTIF(#REF!,"="&amp;#REF!)-COUNTIF($G$28:H710,"="&amp;H722)&gt;0,COUNTIF(#REF!,"="&amp;#REF!)-COUNTIF($G722:H$782,"="&amp;H722)&gt;0)</formula>
    </cfRule>
    <cfRule type="cellIs" dxfId="115" priority="121" stopIfTrue="1" operator="notEqual">
      <formula>SUMIF(#REF!,#REF!,$G$13:$G$782)/(COUNTIF(#REF!,#REF!)+COUNTIF(#REF!,#REF!))</formula>
    </cfRule>
    <cfRule type="expression" dxfId="116" priority="122" stopIfTrue="1">
      <formula>OR(COUNTIF(#REF!,"="&amp;#REF!)-COUNTIF($G$16:H722,"="&amp;H722)&gt;0,COUNTIF(#REF!,"="&amp;#REF!)-COUNTIF($G722:H$782,"="&amp;H722)&gt;0)</formula>
    </cfRule>
  </conditionalFormatting>
  <conditionalFormatting sqref="H732:H736">
    <cfRule type="expression" dxfId="111" priority="117" stopIfTrue="1">
      <formula>OR(COUNTIF(#REF!,"="&amp;#REF!)-COUNTIF($G$28:H720,"="&amp;H732)&gt;0,COUNTIF(#REF!,"="&amp;#REF!)-COUNTIF($G732:H$782,"="&amp;H732)&gt;0)</formula>
    </cfRule>
    <cfRule type="cellIs" dxfId="112" priority="118" stopIfTrue="1" operator="notEqual">
      <formula>SUMIF(#REF!,#REF!,$G$13:$G$782)/(COUNTIF(#REF!,#REF!)+COUNTIF(#REF!,#REF!))</formula>
    </cfRule>
    <cfRule type="expression" dxfId="113" priority="119" stopIfTrue="1">
      <formula>OR(COUNTIF(#REF!,"="&amp;#REF!)-COUNTIF($G$16:H732,"="&amp;H732)&gt;0,COUNTIF(#REF!,"="&amp;#REF!)-COUNTIF($G732:H$782,"="&amp;H732)&gt;0)</formula>
    </cfRule>
  </conditionalFormatting>
  <conditionalFormatting sqref="H739:H741">
    <cfRule type="expression" dxfId="110" priority="114" stopIfTrue="1">
      <formula>OR(COUNTIF(#REF!,"="&amp;#REF!)-COUNTIF($G$28:H727,"="&amp;H739)&gt;0,COUNTIF(#REF!,"="&amp;#REF!)-COUNTIF($G739:H$782,"="&amp;H739)&gt;0)</formula>
    </cfRule>
    <cfRule type="expression" dxfId="109" priority="116" stopIfTrue="1">
      <formula>OR(COUNTIF(#REF!,"="&amp;#REF!)-COUNTIF($G$16:H739,"="&amp;H739)&gt;0,COUNTIF(#REF!,"="&amp;#REF!)-COUNTIF($G739:H$782,"="&amp;H739)&gt;0)</formula>
    </cfRule>
  </conditionalFormatting>
  <conditionalFormatting sqref="H744:H750">
    <cfRule type="expression" dxfId="106" priority="111" stopIfTrue="1">
      <formula>OR(COUNTIF(#REF!,"="&amp;#REF!)-COUNTIF($G$28:H732,"="&amp;H744)&gt;0,COUNTIF(#REF!,"="&amp;#REF!)-COUNTIF($G744:H$782,"="&amp;H744)&gt;0)</formula>
    </cfRule>
    <cfRule type="cellIs" dxfId="107" priority="112" stopIfTrue="1" operator="notEqual">
      <formula>SUMIF(#REF!,#REF!,$G$13:$G$782)/(COUNTIF(#REF!,#REF!)+COUNTIF(#REF!,#REF!))</formula>
    </cfRule>
    <cfRule type="expression" dxfId="108" priority="113" stopIfTrue="1">
      <formula>OR(COUNTIF(#REF!,"="&amp;#REF!)-COUNTIF($G$16:H744,"="&amp;H744)&gt;0,COUNTIF(#REF!,"="&amp;#REF!)-COUNTIF($G744:H$782,"="&amp;H744)&gt;0)</formula>
    </cfRule>
  </conditionalFormatting>
  <conditionalFormatting sqref="H753:H755">
    <cfRule type="expression" dxfId="104" priority="108" stopIfTrue="1">
      <formula>OR(COUNTIF(#REF!,"="&amp;#REF!)-COUNTIF($G$28:H741,"="&amp;H753)&gt;0,COUNTIF(#REF!,"="&amp;#REF!)-COUNTIF($G753:H$782,"="&amp;H753)&gt;0)</formula>
    </cfRule>
    <cfRule type="cellIs" dxfId="105" priority="109" stopIfTrue="1" operator="notEqual">
      <formula>SUMIF(#REF!,#REF!,$G$13:$G$782)/(COUNTIF(#REF!,#REF!)+COUNTIF(#REF!,#REF!))</formula>
    </cfRule>
    <cfRule type="expression" dxfId="103" priority="110" stopIfTrue="1">
      <formula>OR(COUNTIF(#REF!,"="&amp;#REF!)-COUNTIF($G$16:H753,"="&amp;H753)&gt;0,COUNTIF(#REF!,"="&amp;#REF!)-COUNTIF($G753:H$782,"="&amp;H753)&gt;0)</formula>
    </cfRule>
  </conditionalFormatting>
  <conditionalFormatting sqref="H759">
    <cfRule type="expression" dxfId="102" priority="105" stopIfTrue="1">
      <formula>OR(COUNTIF(#REF!,"="&amp;#REF!)-COUNTIF($G$28:H747,"="&amp;H759)&gt;0,COUNTIF(#REF!,"="&amp;#REF!)-COUNTIF($G759:H$782,"="&amp;H759)&gt;0)</formula>
    </cfRule>
    <cfRule type="cellIs" dxfId="100" priority="106" stopIfTrue="1" operator="notEqual">
      <formula>SUMIF(#REF!,#REF!,$G$13:$G$782)/(COUNTIF(#REF!,#REF!)+COUNTIF(#REF!,#REF!))</formula>
    </cfRule>
    <cfRule type="expression" dxfId="101" priority="107" stopIfTrue="1">
      <formula>OR(COUNTIF(#REF!,"="&amp;#REF!)-COUNTIF($G$16:H759,"="&amp;H759)&gt;0,COUNTIF(#REF!,"="&amp;#REF!)-COUNTIF($G759:H$782,"="&amp;H759)&gt;0)</formula>
    </cfRule>
  </conditionalFormatting>
  <conditionalFormatting sqref="H763">
    <cfRule type="expression" dxfId="97" priority="102" stopIfTrue="1">
      <formula>OR(COUNTIF(#REF!,"="&amp;#REF!)-COUNTIF($G$28:H751,"="&amp;H763)&gt;0,COUNTIF(#REF!,"="&amp;#REF!)-COUNTIF($G763:H$782,"="&amp;H763)&gt;0)</formula>
    </cfRule>
    <cfRule type="cellIs" dxfId="98" priority="103" stopIfTrue="1" operator="notEqual">
      <formula>SUMIF(#REF!,#REF!,$G$13:$G$782)/(COUNTIF(#REF!,#REF!)+COUNTIF(#REF!,#REF!))</formula>
    </cfRule>
    <cfRule type="expression" dxfId="99" priority="104" stopIfTrue="1">
      <formula>OR(COUNTIF(#REF!,"="&amp;#REF!)-COUNTIF($G$16:H763,"="&amp;H763)&gt;0,COUNTIF(#REF!,"="&amp;#REF!)-COUNTIF($G763:H$782,"="&amp;H763)&gt;0)</formula>
    </cfRule>
  </conditionalFormatting>
  <conditionalFormatting sqref="H767:H768">
    <cfRule type="expression" dxfId="96" priority="99" stopIfTrue="1">
      <formula>OR(COUNTIF(#REF!,"="&amp;#REF!)-COUNTIF($G$28:H755,"="&amp;H767)&gt;0,COUNTIF(#REF!,"="&amp;#REF!)-COUNTIF($G767:H$782,"="&amp;H767)&gt;0)</formula>
    </cfRule>
    <cfRule type="cellIs" dxfId="94" priority="100" stopIfTrue="1" operator="notEqual">
      <formula>SUMIF(#REF!,#REF!,$G$13:$G$782)/(COUNTIF(#REF!,#REF!)+COUNTIF(#REF!,#REF!))</formula>
    </cfRule>
    <cfRule type="expression" dxfId="95" priority="101" stopIfTrue="1">
      <formula>OR(COUNTIF(#REF!,"="&amp;#REF!)-COUNTIF($G$16:H767,"="&amp;H767)&gt;0,COUNTIF(#REF!,"="&amp;#REF!)-COUNTIF($G767:H$782,"="&amp;H767)&gt;0)</formula>
    </cfRule>
  </conditionalFormatting>
  <conditionalFormatting sqref="H771">
    <cfRule type="expression" dxfId="92" priority="96" stopIfTrue="1">
      <formula>OR(COUNTIF(#REF!,"="&amp;#REF!)-COUNTIF($G$28:H759,"="&amp;H771)&gt;0,COUNTIF(#REF!,"="&amp;#REF!)-COUNTIF($G771:H$782,"="&amp;H771)&gt;0)</formula>
    </cfRule>
    <cfRule type="expression" dxfId="93" priority="98" stopIfTrue="1">
      <formula>OR(COUNTIF(#REF!,"="&amp;#REF!)-COUNTIF($G$16:H771,"="&amp;H771)&gt;0,COUNTIF(#REF!,"="&amp;#REF!)-COUNTIF($G771:H$782,"="&amp;H771)&gt;0)</formula>
    </cfRule>
  </conditionalFormatting>
  <conditionalFormatting sqref="H774">
    <cfRule type="expression" dxfId="90" priority="93" stopIfTrue="1">
      <formula>OR(COUNTIF(#REF!,"="&amp;#REF!)-COUNTIF($G$28:H762,"="&amp;H774)&gt;0,COUNTIF(#REF!,"="&amp;#REF!)-COUNTIF($G774:H$782,"="&amp;H774)&gt;0)</formula>
    </cfRule>
    <cfRule type="expression" dxfId="91" priority="95" stopIfTrue="1">
      <formula>OR(COUNTIF(#REF!,"="&amp;#REF!)-COUNTIF($G$16:H774,"="&amp;H774)&gt;0,COUNTIF(#REF!,"="&amp;#REF!)-COUNTIF($G774:H$782,"="&amp;H774)&gt;0)</formula>
    </cfRule>
  </conditionalFormatting>
  <conditionalFormatting sqref="H777">
    <cfRule type="expression" dxfId="88" priority="90" stopIfTrue="1">
      <formula>OR(COUNTIF(#REF!,"="&amp;#REF!)-COUNTIF($G$28:H765,"="&amp;H777)&gt;0,COUNTIF(#REF!,"="&amp;#REF!)-COUNTIF($G777:H$782,"="&amp;H777)&gt;0)</formula>
    </cfRule>
    <cfRule type="expression" dxfId="89" priority="92" stopIfTrue="1">
      <formula>OR(COUNTIF(#REF!,"="&amp;#REF!)-COUNTIF($G$16:H777,"="&amp;H777)&gt;0,COUNTIF(#REF!,"="&amp;#REF!)-COUNTIF($G777:H$782,"="&amp;H777)&gt;0)</formula>
    </cfRule>
  </conditionalFormatting>
  <conditionalFormatting sqref="H780">
    <cfRule type="expression" dxfId="86" priority="87" stopIfTrue="1">
      <formula>OR(COUNTIF(#REF!,"="&amp;#REF!)-COUNTIF($G$28:H768,"="&amp;H780)&gt;0,COUNTIF(#REF!,"="&amp;#REF!)-COUNTIF($G780:H$782,"="&amp;H780)&gt;0)</formula>
    </cfRule>
    <cfRule type="expression" dxfId="87" priority="89" stopIfTrue="1">
      <formula>OR(COUNTIF(#REF!,"="&amp;#REF!)-COUNTIF($G$16:H780,"="&amp;H780)&gt;0,COUNTIF(#REF!,"="&amp;#REF!)-COUNTIF($G780:H$782,"="&amp;H780)&gt;0)</formula>
    </cfRule>
  </conditionalFormatting>
  <conditionalFormatting sqref="N15:N90">
    <cfRule type="cellIs" dxfId="85" priority="86" operator="greaterThan">
      <formula>E15</formula>
    </cfRule>
  </conditionalFormatting>
  <conditionalFormatting sqref="N94:N96">
    <cfRule type="cellIs" dxfId="84" priority="85" operator="greaterThan">
      <formula>E94</formula>
    </cfRule>
  </conditionalFormatting>
  <conditionalFormatting sqref="N99:N100">
    <cfRule type="cellIs" dxfId="83" priority="84" operator="greaterThan">
      <formula>E99</formula>
    </cfRule>
  </conditionalFormatting>
  <conditionalFormatting sqref="N103">
    <cfRule type="cellIs" dxfId="82" priority="83" operator="greaterThan">
      <formula>E103</formula>
    </cfRule>
  </conditionalFormatting>
  <conditionalFormatting sqref="N107:N112">
    <cfRule type="cellIs" dxfId="81" priority="82" operator="greaterThan">
      <formula>E107</formula>
    </cfRule>
  </conditionalFormatting>
  <conditionalFormatting sqref="N115:N119">
    <cfRule type="cellIs" dxfId="80" priority="81" operator="greaterThan">
      <formula>E115</formula>
    </cfRule>
  </conditionalFormatting>
  <conditionalFormatting sqref="N122:N129">
    <cfRule type="cellIs" dxfId="79" priority="80" operator="greaterThan">
      <formula>E122</formula>
    </cfRule>
  </conditionalFormatting>
  <conditionalFormatting sqref="N132">
    <cfRule type="cellIs" dxfId="78" priority="79" operator="greaterThan">
      <formula>E132</formula>
    </cfRule>
  </conditionalFormatting>
  <conditionalFormatting sqref="N142">
    <cfRule type="cellIs" dxfId="77" priority="78" operator="greaterThan">
      <formula>E142</formula>
    </cfRule>
  </conditionalFormatting>
  <conditionalFormatting sqref="N145">
    <cfRule type="cellIs" dxfId="76" priority="5" operator="greaterThan">
      <formula>E145</formula>
    </cfRule>
  </conditionalFormatting>
  <conditionalFormatting sqref="N148:N149">
    <cfRule type="cellIs" dxfId="75" priority="77" operator="greaterThan">
      <formula>E148</formula>
    </cfRule>
  </conditionalFormatting>
  <conditionalFormatting sqref="N154:N155">
    <cfRule type="cellIs" dxfId="74" priority="76" operator="greaterThan">
      <formula>E154</formula>
    </cfRule>
  </conditionalFormatting>
  <conditionalFormatting sqref="N159:N161">
    <cfRule type="cellIs" dxfId="73" priority="75" operator="greaterThan">
      <formula>E159</formula>
    </cfRule>
  </conditionalFormatting>
  <conditionalFormatting sqref="N166:N167">
    <cfRule type="cellIs" dxfId="72" priority="74" operator="greaterThan">
      <formula>E166</formula>
    </cfRule>
  </conditionalFormatting>
  <conditionalFormatting sqref="N180:N181">
    <cfRule type="cellIs" dxfId="71" priority="73" operator="greaterThan">
      <formula>E180</formula>
    </cfRule>
  </conditionalFormatting>
  <conditionalFormatting sqref="N185:N186">
    <cfRule type="cellIs" dxfId="70" priority="4" operator="greaterThan">
      <formula>E185</formula>
    </cfRule>
  </conditionalFormatting>
  <conditionalFormatting sqref="N189:N192">
    <cfRule type="cellIs" dxfId="69" priority="3" operator="greaterThan">
      <formula>E189</formula>
    </cfRule>
  </conditionalFormatting>
  <conditionalFormatting sqref="N198">
    <cfRule type="cellIs" dxfId="68" priority="2" operator="greaterThan">
      <formula>E198</formula>
    </cfRule>
  </conditionalFormatting>
  <conditionalFormatting sqref="N201">
    <cfRule type="cellIs" dxfId="67" priority="1" operator="greaterThan">
      <formula>E201</formula>
    </cfRule>
  </conditionalFormatting>
  <conditionalFormatting sqref="N205">
    <cfRule type="cellIs" dxfId="66" priority="72" operator="greaterThan">
      <formula>E205</formula>
    </cfRule>
  </conditionalFormatting>
  <conditionalFormatting sqref="N208:N209">
    <cfRule type="cellIs" dxfId="65" priority="71" operator="greaterThan">
      <formula>E208</formula>
    </cfRule>
  </conditionalFormatting>
  <conditionalFormatting sqref="N212:N213">
    <cfRule type="cellIs" dxfId="64" priority="70" operator="greaterThan">
      <formula>E212</formula>
    </cfRule>
  </conditionalFormatting>
  <conditionalFormatting sqref="N216">
    <cfRule type="cellIs" dxfId="63" priority="69" operator="greaterThan">
      <formula>E216</formula>
    </cfRule>
  </conditionalFormatting>
  <conditionalFormatting sqref="N219">
    <cfRule type="cellIs" dxfId="62" priority="68" operator="greaterThan">
      <formula>E219</formula>
    </cfRule>
  </conditionalFormatting>
  <conditionalFormatting sqref="N223">
    <cfRule type="cellIs" dxfId="61" priority="67" operator="greaterThan">
      <formula>E223</formula>
    </cfRule>
  </conditionalFormatting>
  <conditionalFormatting sqref="N226:N228">
    <cfRule type="cellIs" dxfId="60" priority="66" operator="greaterThan">
      <formula>E226</formula>
    </cfRule>
  </conditionalFormatting>
  <conditionalFormatting sqref="N234">
    <cfRule type="cellIs" dxfId="59" priority="65" operator="greaterThan">
      <formula>E234</formula>
    </cfRule>
  </conditionalFormatting>
  <conditionalFormatting sqref="N237:N240">
    <cfRule type="cellIs" dxfId="58" priority="64" operator="greaterThan">
      <formula>E237</formula>
    </cfRule>
  </conditionalFormatting>
  <conditionalFormatting sqref="N243">
    <cfRule type="cellIs" dxfId="57" priority="63" operator="greaterThan">
      <formula>E243</formula>
    </cfRule>
  </conditionalFormatting>
  <conditionalFormatting sqref="N249">
    <cfRule type="cellIs" dxfId="56" priority="62" operator="greaterThan">
      <formula>E249</formula>
    </cfRule>
  </conditionalFormatting>
  <conditionalFormatting sqref="N252:N254">
    <cfRule type="cellIs" dxfId="55" priority="61" operator="greaterThan">
      <formula>E252</formula>
    </cfRule>
  </conditionalFormatting>
  <conditionalFormatting sqref="N257:N259">
    <cfRule type="cellIs" dxfId="54" priority="60" operator="greaterThan">
      <formula>E257</formula>
    </cfRule>
  </conditionalFormatting>
  <conditionalFormatting sqref="N263:N264">
    <cfRule type="cellIs" dxfId="53" priority="59" operator="greaterThan">
      <formula>E263</formula>
    </cfRule>
  </conditionalFormatting>
  <conditionalFormatting sqref="N267:N272">
    <cfRule type="cellIs" dxfId="52" priority="58" operator="greaterThan">
      <formula>E267</formula>
    </cfRule>
  </conditionalFormatting>
  <conditionalFormatting sqref="N275:N277">
    <cfRule type="cellIs" dxfId="51" priority="57" operator="greaterThan">
      <formula>E275</formula>
    </cfRule>
  </conditionalFormatting>
  <conditionalFormatting sqref="N285">
    <cfRule type="cellIs" dxfId="50" priority="56" operator="greaterThan">
      <formula>E285</formula>
    </cfRule>
  </conditionalFormatting>
  <conditionalFormatting sqref="N288:N294">
    <cfRule type="cellIs" dxfId="49" priority="55" operator="greaterThan">
      <formula>E288</formula>
    </cfRule>
  </conditionalFormatting>
  <conditionalFormatting sqref="N297:N300">
    <cfRule type="cellIs" dxfId="48" priority="54" operator="greaterThan">
      <formula>E297</formula>
    </cfRule>
  </conditionalFormatting>
  <conditionalFormatting sqref="N303:N307">
    <cfRule type="cellIs" dxfId="47" priority="53" operator="greaterThan">
      <formula>E303</formula>
    </cfRule>
  </conditionalFormatting>
  <conditionalFormatting sqref="N312:N318">
    <cfRule type="cellIs" dxfId="46" priority="52" operator="greaterThan">
      <formula>E312</formula>
    </cfRule>
  </conditionalFormatting>
  <conditionalFormatting sqref="N323:N327">
    <cfRule type="cellIs" dxfId="45" priority="51" operator="greaterThan">
      <formula>E323</formula>
    </cfRule>
  </conditionalFormatting>
  <conditionalFormatting sqref="N330">
    <cfRule type="cellIs" dxfId="44" priority="50" operator="greaterThan">
      <formula>E330</formula>
    </cfRule>
  </conditionalFormatting>
  <conditionalFormatting sqref="N333:N335">
    <cfRule type="cellIs" dxfId="43" priority="49" operator="greaterThan">
      <formula>E333</formula>
    </cfRule>
  </conditionalFormatting>
  <conditionalFormatting sqref="N338:N341">
    <cfRule type="cellIs" dxfId="42" priority="48" operator="greaterThan">
      <formula>E338</formula>
    </cfRule>
  </conditionalFormatting>
  <conditionalFormatting sqref="N347">
    <cfRule type="cellIs" dxfId="41" priority="47" operator="greaterThan">
      <formula>E347</formula>
    </cfRule>
  </conditionalFormatting>
  <conditionalFormatting sqref="N350:N354">
    <cfRule type="cellIs" dxfId="40" priority="46" operator="greaterThan">
      <formula>E350</formula>
    </cfRule>
  </conditionalFormatting>
  <conditionalFormatting sqref="N357:N361">
    <cfRule type="cellIs" dxfId="39" priority="45" operator="greaterThan">
      <formula>E357</formula>
    </cfRule>
  </conditionalFormatting>
  <conditionalFormatting sqref="N366:N394">
    <cfRule type="cellIs" dxfId="38" priority="44" operator="greaterThan">
      <formula>E366</formula>
    </cfRule>
  </conditionalFormatting>
  <conditionalFormatting sqref="N399:N400">
    <cfRule type="cellIs" dxfId="37" priority="43" operator="greaterThan">
      <formula>E399</formula>
    </cfRule>
  </conditionalFormatting>
  <conditionalFormatting sqref="N405:N431">
    <cfRule type="cellIs" dxfId="36" priority="42" operator="greaterThan">
      <formula>E405</formula>
    </cfRule>
  </conditionalFormatting>
  <conditionalFormatting sqref="N434:N452">
    <cfRule type="cellIs" dxfId="35" priority="41" operator="greaterThan">
      <formula>E434</formula>
    </cfRule>
  </conditionalFormatting>
  <conditionalFormatting sqref="N461:N474">
    <cfRule type="cellIs" dxfId="34" priority="40" operator="greaterThan">
      <formula>E461</formula>
    </cfRule>
  </conditionalFormatting>
  <conditionalFormatting sqref="N484:N496">
    <cfRule type="cellIs" dxfId="33" priority="39" operator="greaterThan">
      <formula>E484</formula>
    </cfRule>
  </conditionalFormatting>
  <conditionalFormatting sqref="N499:N514">
    <cfRule type="cellIs" dxfId="32" priority="38" operator="greaterThan">
      <formula>E499</formula>
    </cfRule>
  </conditionalFormatting>
  <conditionalFormatting sqref="N517:N536">
    <cfRule type="cellIs" dxfId="31" priority="37" operator="greaterThan">
      <formula>E517</formula>
    </cfRule>
  </conditionalFormatting>
  <conditionalFormatting sqref="N539:N564">
    <cfRule type="cellIs" dxfId="30" priority="36" operator="greaterThan">
      <formula>E539</formula>
    </cfRule>
  </conditionalFormatting>
  <conditionalFormatting sqref="N569:N590">
    <cfRule type="cellIs" dxfId="29" priority="35" operator="greaterThan">
      <formula>E569</formula>
    </cfRule>
  </conditionalFormatting>
  <conditionalFormatting sqref="N593:N601">
    <cfRule type="cellIs" dxfId="28" priority="34" operator="greaterThan">
      <formula>E593</formula>
    </cfRule>
  </conditionalFormatting>
  <conditionalFormatting sqref="N605:N610">
    <cfRule type="cellIs" dxfId="27" priority="33" operator="greaterThan">
      <formula>E605</formula>
    </cfRule>
  </conditionalFormatting>
  <conditionalFormatting sqref="N613:N614">
    <cfRule type="cellIs" dxfId="26" priority="32" operator="greaterThan">
      <formula>E613</formula>
    </cfRule>
  </conditionalFormatting>
  <conditionalFormatting sqref="N617:N629">
    <cfRule type="cellIs" dxfId="25" priority="31" operator="greaterThan">
      <formula>E617</formula>
    </cfRule>
  </conditionalFormatting>
  <conditionalFormatting sqref="N632:N641">
    <cfRule type="cellIs" dxfId="24" priority="30" operator="greaterThan">
      <formula>E632</formula>
    </cfRule>
  </conditionalFormatting>
  <conditionalFormatting sqref="N647:N653">
    <cfRule type="cellIs" dxfId="23" priority="29" operator="greaterThan">
      <formula>E647</formula>
    </cfRule>
  </conditionalFormatting>
  <conditionalFormatting sqref="N656">
    <cfRule type="cellIs" dxfId="22" priority="28" operator="greaterThan">
      <formula>E656</formula>
    </cfRule>
  </conditionalFormatting>
  <conditionalFormatting sqref="N659">
    <cfRule type="cellIs" dxfId="21" priority="27" operator="greaterThan">
      <formula>E659</formula>
    </cfRule>
  </conditionalFormatting>
  <conditionalFormatting sqref="N662:N665">
    <cfRule type="cellIs" dxfId="20" priority="26" operator="greaterThan">
      <formula>E662</formula>
    </cfRule>
  </conditionalFormatting>
  <conditionalFormatting sqref="N670:N671">
    <cfRule type="cellIs" dxfId="19" priority="25" operator="greaterThan">
      <formula>E670</formula>
    </cfRule>
  </conditionalFormatting>
  <conditionalFormatting sqref="N674:N682">
    <cfRule type="cellIs" dxfId="18" priority="24" operator="greaterThan">
      <formula>E674</formula>
    </cfRule>
  </conditionalFormatting>
  <conditionalFormatting sqref="N686:N689">
    <cfRule type="cellIs" dxfId="17" priority="23" operator="greaterThan">
      <formula>E686</formula>
    </cfRule>
  </conditionalFormatting>
  <conditionalFormatting sqref="N692">
    <cfRule type="cellIs" dxfId="16" priority="22" operator="greaterThan">
      <formula>E692</formula>
    </cfRule>
  </conditionalFormatting>
  <conditionalFormatting sqref="N695:N698">
    <cfRule type="cellIs" dxfId="15" priority="21" operator="greaterThan">
      <formula>E695</formula>
    </cfRule>
  </conditionalFormatting>
  <conditionalFormatting sqref="N701">
    <cfRule type="cellIs" dxfId="14" priority="20" operator="greaterThan">
      <formula>E701</formula>
    </cfRule>
  </conditionalFormatting>
  <conditionalFormatting sqref="N706:N712">
    <cfRule type="cellIs" dxfId="13" priority="19" operator="greaterThan">
      <formula>E706</formula>
    </cfRule>
  </conditionalFormatting>
  <conditionalFormatting sqref="N716:N719">
    <cfRule type="cellIs" dxfId="12" priority="18" operator="greaterThan">
      <formula>E716</formula>
    </cfRule>
  </conditionalFormatting>
  <conditionalFormatting sqref="N722:N729">
    <cfRule type="cellIs" dxfId="11" priority="17" operator="greaterThan">
      <formula>E722</formula>
    </cfRule>
  </conditionalFormatting>
  <conditionalFormatting sqref="N732:N736">
    <cfRule type="cellIs" dxfId="10" priority="16" operator="greaterThan">
      <formula>E732</formula>
    </cfRule>
  </conditionalFormatting>
  <conditionalFormatting sqref="N739:N741">
    <cfRule type="cellIs" dxfId="9" priority="15" operator="greaterThan">
      <formula>E739</formula>
    </cfRule>
  </conditionalFormatting>
  <conditionalFormatting sqref="N744:N750">
    <cfRule type="cellIs" dxfId="8" priority="14" operator="greaterThan">
      <formula>E744</formula>
    </cfRule>
  </conditionalFormatting>
  <conditionalFormatting sqref="N753:N755">
    <cfRule type="cellIs" dxfId="7" priority="13" operator="greaterThan">
      <formula>E753</formula>
    </cfRule>
  </conditionalFormatting>
  <conditionalFormatting sqref="N759">
    <cfRule type="cellIs" dxfId="6" priority="12" operator="greaterThan">
      <formula>E759</formula>
    </cfRule>
  </conditionalFormatting>
  <conditionalFormatting sqref="N763">
    <cfRule type="cellIs" dxfId="5" priority="11" operator="greaterThan">
      <formula>E763</formula>
    </cfRule>
  </conditionalFormatting>
  <conditionalFormatting sqref="N767:N768">
    <cfRule type="cellIs" dxfId="4" priority="10" operator="greaterThan">
      <formula>E767</formula>
    </cfRule>
  </conditionalFormatting>
  <conditionalFormatting sqref="N771">
    <cfRule type="cellIs" dxfId="3" priority="9" operator="greaterThan">
      <formula>E771</formula>
    </cfRule>
  </conditionalFormatting>
  <conditionalFormatting sqref="N774">
    <cfRule type="cellIs" dxfId="2" priority="8" operator="greaterThan">
      <formula>E774</formula>
    </cfRule>
  </conditionalFormatting>
  <conditionalFormatting sqref="N777">
    <cfRule type="cellIs" dxfId="1" priority="7" operator="greaterThan">
      <formula>E777</formula>
    </cfRule>
  </conditionalFormatting>
  <conditionalFormatting sqref="N780">
    <cfRule type="cellIs" dxfId="0" priority="6" operator="greaterThan">
      <formula>E780</formula>
    </cfRule>
  </conditionalFormatting>
  <dataValidations count="3">
    <dataValidation type="list" errorStyle="warning" allowBlank="1" showInputMessage="1" showErrorMessage="1" errorTitle="Atenção" error="Os preços deverão ser preferencialmente SINAPI." promptTitle="Escolha o Orgão de Referência" sqref="B94:B96 B750 B81:B90 B15:B41 B72:B76" xr:uid="{794A0DB8-4F12-4A45-8A8D-DD40AAC91B34}">
      <formula1>"DER-EDF,DER-RDV,SINAPI,SICRO,COMP."</formula1>
    </dataValidation>
    <dataValidation type="list" errorStyle="warning" allowBlank="1" showInputMessage="1" showErrorMessage="1" errorTitle="Atenção" error="Os preços deverão ser preferencialmente SINAPI." promptTitle="Escolha o Orgão de Referência" sqref="B771 B62:B63 B66 B763 B759 B99:B100 B103 B44:B56 B185:B186 B115:B119 B132 B142 B145 B148:B149 B159:B161 B593:B601 B198 B201 B154:B155 B205 B216 B219 B223 B212:B213 B234 B208:B209 B237:B240 B257:B259 B744:B749 B267:B272 B285 B288:B294 B297:B300 B303:B307 B312:B318 B263:B264 B330 B333:B335 B275:B277 B347 B350:B354 B357:B361 B366:B394 B499:B514 B405:B431 B434:B452 B226:B228 B461:B474 B517:B536 B122:B129 B484:B496 B774 B107:B112 B539:B564 B338:B341 B605:B610 B613:B614 B617:B629 B632:B636 B639:B641 B647:B653 B659 B656 B670:B671 B662:B665 B722:B729 B695:B698 B692 B701 B706:B712 B686:B689 B189:B192 B732:B736 B739:B741 B716:B719 B399:B400 B753:B755 B569:B590 B323:B327 B59 B166:B167 B180:B181 B249 B243 B252:B254 B767:B768 B674:B682 B780 B777" xr:uid="{559D57ED-9502-4B2D-9D00-4243D06C3910}">
      <formula1>"DER-EDF,DER-ROD,SINAPI,SICRO,COMP."</formula1>
    </dataValidation>
    <dataValidation type="list" errorStyle="warning" allowBlank="1" showInputMessage="1" showErrorMessage="1" errorTitle="Atenção" error="Os preços deverão ser preferencialmente SINAPI." promptTitle="Escolha o Orgão de Referência" sqref="B782" xr:uid="{F5B48E02-989B-4838-97EE-FB391D9E7CCD}">
      <formula1>"IOPES,SINAPI,DER-ES,DNIT"</formula1>
    </dataValidation>
  </dataValidations>
  <printOptions horizontalCentered="1"/>
  <pageMargins left="0.23622047244094491" right="0.23622047244094491" top="0.35433070866141736" bottom="0.74803149606299213" header="0.31496062992125984" footer="0.31496062992125984"/>
  <pageSetup paperSize="9" scale="61" fitToHeight="0" orientation="landscape" horizontalDpi="300" verticalDpi="300" r:id="rId1"/>
  <headerFooter>
    <oddFooter>&amp;R&amp;P de &amp;N</oddFooter>
  </headerFooter>
  <rowBreaks count="3" manualBreakCount="3">
    <brk id="380" max="16" man="1"/>
    <brk id="443" max="16" man="1"/>
    <brk id="775"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 ORÇAMENTARIA ALTERADA</vt:lpstr>
      <vt:lpstr>'PLANILHA ORÇAMENTARIA ALTERADA'!Area_de_impressao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 Drei</dc:creator>
  <cp:lastModifiedBy>Vivian Drei</cp:lastModifiedBy>
  <dcterms:created xsi:type="dcterms:W3CDTF">2026-06-10T15:25:56Z</dcterms:created>
  <dcterms:modified xsi:type="dcterms:W3CDTF">2026-06-10T15:29:18Z</dcterms:modified>
</cp:coreProperties>
</file>